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<sst xmlns="http://schemas.openxmlformats.org/spreadsheetml/2006/main" count="281" uniqueCount="101">
  <si>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</si>
  <si>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</si>
  <si>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</si>
  <si>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</si>
  <si>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</si>
  <si>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</si>
  <si>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</si>
  <si>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</si>
  <si>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</si>
  <si>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</si>
  <si>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</si>
  <si>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</si>
  <si>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</si>
  <si>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</si>
  <si>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</si>
  <si>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</si>
  <si>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</si>
  <si>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</si>
  <si>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</si>
  <si>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</si>
  <si>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</si>
  <si>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</si>
  <si>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</si>
  <si>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</si>
  <si>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</si>
  <si>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</si>
  <si>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</si>
  <si>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</si>
  <si>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</si>
  <si>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</si>
  <si>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</si>
  <si>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</si>
  <si>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</si>
  <si>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</si>
  <si>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</si>
  <si>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</si>
  <si>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</si>
  <si>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</si>
  <si>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</si>
  <si>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</si>
  <si>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</si>
  <si>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</si>
  <si>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</si>
  <si>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</si>
  <si>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</si>
  <si>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</si>
  <si>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</si>
  <si>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</si>
  <si>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</si>
  <si>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>Broj korisnika</t>
  </si>
  <si>
    <t>Broj putovanja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</si>
  <si>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</si>
  <si>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</si>
  <si>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</si>
  <si>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</si>
  <si>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</si>
  <si>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</si>
  <si>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</si>
  <si>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</si>
  <si>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</si>
  <si>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</si>
  <si>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</si>
  <si>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</si>
  <si>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</si>
  <si>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</si>
  <si>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</si>
  <si>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</si>
  <si>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</si>
  <si>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</si>
  <si>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</si>
  <si>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</si>
  <si>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</si>
  <si>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</si>
  <si>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</si>
  <si>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</si>
  <si>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</si>
  <si>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</si>
  <si>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</si>
  <si>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</si>
  <si>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</si>
  <si>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</si>
  <si>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</si>
  <si>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</si>
  <si>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</si>
  <si>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</si>
  <si>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</si>
  <si>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</si>
  <si>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 xml:space="preserve">Naknada za novorođeno djete-Korisnici iz 2022godine koji imaju pravo na razliku u skladu sa Izmjenama i dopunama Zakona o SIDZ ( Sl.list CG 003/23) </t>
  </si>
  <si>
    <t>15.06.2023</t>
  </si>
  <si>
    <t xml:space="preserve"> Pravo na povlasticu na putovanje( Shodno Zakonu o povastici na putovanje lica sa invaliditetom)</t>
  </si>
  <si>
    <t>Pravo na troškove prevoza djece i mladih sa POP ( Shodno Zakonu o socijalnoj i dječjoj zaštiti)</t>
  </si>
  <si>
    <t>01-402/23-974/8</t>
  </si>
  <si>
    <t>15.09.2023</t>
  </si>
  <si>
    <t>REKAPITULAR ZA SEPTEMBAR 2023 .GODINE</t>
  </si>
  <si>
    <t>REKAPITULAR ZA SEPTEMBR 2023.godine</t>
  </si>
  <si>
    <t xml:space="preserve">                        REKAPITULAR ZA SEPTEMBAR 2023.godine</t>
  </si>
  <si>
    <t xml:space="preserve">                        REKAPITULAR ZA SEPTEMBAR  2023.godine</t>
  </si>
  <si>
    <t>PREGLED BROJA KORISNIKA I ISPLAĆENIH SREDSTAVA  KORISNIKA MATERIJALNIH DAVANJA I USLUGA IZ OBLASTI SOCIJALNE I DJEČJE ZAŠTITE  ZA MJESEC SEPTEMBAR 2023.GODINE</t>
  </si>
  <si>
    <t>16.10.2023</t>
  </si>
  <si>
    <t>01-402/23-974/9</t>
  </si>
  <si>
    <t>01-402/23-1005/9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</si>
</sst>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174" fontId="5" fillId="0" borderId="17" xfId="0" applyNumberFormat="1" applyFont="1" applyFill="1" applyBorder="1" applyAlignment="1">
      <alignment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/>
    </xf>
    <xf numFmtId="175" fontId="7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right" wrapText="1"/>
    </xf>
    <xf numFmtId="0" fontId="0" fillId="33" borderId="12" xfId="0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175" fontId="5" fillId="33" borderId="10" xfId="0" applyNumberFormat="1" applyFont="1" applyFill="1" applyBorder="1" applyAlignment="1">
      <alignment horizontal="right"/>
    </xf>
    <xf numFmtId="174" fontId="5" fillId="33" borderId="17" xfId="0" applyNumberFormat="1" applyFont="1" applyFill="1" applyBorder="1" applyAlignment="1">
      <alignment/>
    </xf>
    <xf numFmtId="175" fontId="5" fillId="33" borderId="17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175" fontId="7" fillId="33" borderId="10" xfId="42" applyNumberFormat="1" applyFont="1" applyFill="1" applyBorder="1" applyAlignment="1">
      <alignment/>
    </xf>
    <xf numFmtId="174" fontId="7" fillId="33" borderId="10" xfId="42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1" fontId="5" fillId="33" borderId="10" xfId="45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1" fontId="7" fillId="33" borderId="10" xfId="42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174" fontId="7" fillId="33" borderId="10" xfId="42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0" fillId="33" borderId="12" xfId="0" applyNumberFormat="1" applyFill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12" fillId="33" borderId="26" xfId="0" applyNumberFormat="1" applyFont="1" applyFill="1" applyBorder="1" applyAlignment="1">
      <alignment horizontal="center" wrapText="1"/>
    </xf>
    <xf numFmtId="174" fontId="12" fillId="33" borderId="25" xfId="0" applyNumberFormat="1" applyFont="1" applyFill="1" applyBorder="1" applyAlignment="1">
      <alignment horizontal="center" wrapText="1"/>
    </xf>
    <xf numFmtId="174" fontId="12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 vertical="center"/>
    </xf>
    <xf numFmtId="49" fontId="5" fillId="33" borderId="32" xfId="0" applyNumberFormat="1" applyFont="1" applyFill="1" applyBorder="1" applyAlignment="1">
      <alignment horizontal="right" vertical="center"/>
    </xf>
    <xf numFmtId="174" fontId="12" fillId="33" borderId="10" xfId="0" applyNumberFormat="1" applyFont="1" applyFill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4" fontId="12" fillId="33" borderId="12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tabSelected="1" zoomScalePageLayoutView="0" workbookViewId="0" topLeftCell="A1">
      <selection activeCell="A2" sqref="A2:Q2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9.398437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  <col min="19" max="19" width="9.8984375" style="0" bestFit="1" customWidth="1"/>
    <col min="20" max="20" width="15.5" style="0" customWidth="1"/>
    <col min="23" max="23" width="13.09765625" style="0" customWidth="1"/>
    <col min="31" max="31" width="11.8984375" style="0" customWidth="1"/>
  </cols>
  <sheetData>
    <row r="1" ht="13.5" customHeight="1"/>
    <row r="2" spans="1:17" s="1" customFormat="1" ht="23.25" customHeight="1">
      <c r="A2" s="97" t="s">
        <v>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3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" customHeight="1">
      <c r="A4" s="101" t="s">
        <v>76</v>
      </c>
      <c r="B4" s="101"/>
      <c r="C4" s="102" t="s">
        <v>41</v>
      </c>
      <c r="D4" s="102"/>
      <c r="E4" s="102"/>
      <c r="F4" s="102" t="s">
        <v>85</v>
      </c>
      <c r="G4" s="102"/>
      <c r="H4" s="102"/>
      <c r="I4" s="102" t="s">
        <v>39</v>
      </c>
      <c r="J4" s="102"/>
      <c r="K4" s="102"/>
      <c r="L4" s="102" t="s">
        <v>36</v>
      </c>
      <c r="M4" s="102"/>
      <c r="N4" s="103" t="s">
        <v>40</v>
      </c>
      <c r="O4" s="103"/>
      <c r="P4" s="98" t="s">
        <v>75</v>
      </c>
      <c r="Q4" s="98"/>
    </row>
    <row r="5" spans="1:17" ht="45" customHeight="1">
      <c r="A5" s="101"/>
      <c r="B5" s="101"/>
      <c r="C5" s="65" t="s">
        <v>0</v>
      </c>
      <c r="D5" s="65" t="s">
        <v>1</v>
      </c>
      <c r="E5" s="64" t="s">
        <v>2</v>
      </c>
      <c r="F5" s="65" t="s">
        <v>0</v>
      </c>
      <c r="G5" s="65" t="s">
        <v>1</v>
      </c>
      <c r="H5" s="64" t="s">
        <v>2</v>
      </c>
      <c r="I5" s="65" t="s">
        <v>3</v>
      </c>
      <c r="J5" s="65" t="s">
        <v>38</v>
      </c>
      <c r="K5" s="64" t="s">
        <v>2</v>
      </c>
      <c r="L5" s="64" t="s">
        <v>4</v>
      </c>
      <c r="M5" s="64" t="s">
        <v>2</v>
      </c>
      <c r="N5" s="64" t="s">
        <v>4</v>
      </c>
      <c r="O5" s="64" t="s">
        <v>28</v>
      </c>
      <c r="P5" s="64" t="s">
        <v>4</v>
      </c>
      <c r="Q5" s="64" t="s">
        <v>28</v>
      </c>
    </row>
    <row r="6" spans="1:18" ht="15.75">
      <c r="A6" s="5" t="s">
        <v>5</v>
      </c>
      <c r="B6" s="5" t="s">
        <v>6</v>
      </c>
      <c r="C6" s="53">
        <v>1521</v>
      </c>
      <c r="D6" s="53">
        <v>2935</v>
      </c>
      <c r="E6" s="54">
        <v>173690.27</v>
      </c>
      <c r="F6" s="53">
        <v>21710</v>
      </c>
      <c r="G6" s="53">
        <v>37892</v>
      </c>
      <c r="H6" s="54">
        <v>1258350</v>
      </c>
      <c r="I6" s="53">
        <v>1215</v>
      </c>
      <c r="J6" s="53">
        <v>4353</v>
      </c>
      <c r="K6" s="66">
        <v>155198.11</v>
      </c>
      <c r="L6" s="53">
        <v>1017</v>
      </c>
      <c r="M6" s="54">
        <v>314416.86</v>
      </c>
      <c r="N6" s="53">
        <v>5972</v>
      </c>
      <c r="O6" s="54">
        <v>618066.96</v>
      </c>
      <c r="P6" s="53">
        <v>201</v>
      </c>
      <c r="Q6" s="54">
        <v>87440.97</v>
      </c>
      <c r="R6" s="43"/>
    </row>
    <row r="7" spans="1:17" ht="15.75">
      <c r="A7" s="5"/>
      <c r="B7" s="5" t="s">
        <v>68</v>
      </c>
      <c r="C7" s="53">
        <v>90</v>
      </c>
      <c r="D7" s="53">
        <v>127</v>
      </c>
      <c r="E7" s="54">
        <v>9447.19</v>
      </c>
      <c r="F7" s="53">
        <v>1795</v>
      </c>
      <c r="G7" s="53">
        <v>3253</v>
      </c>
      <c r="H7" s="54">
        <v>97620</v>
      </c>
      <c r="I7" s="53">
        <v>48</v>
      </c>
      <c r="J7" s="53">
        <v>129</v>
      </c>
      <c r="K7" s="66">
        <v>5823.06</v>
      </c>
      <c r="L7" s="53">
        <v>77</v>
      </c>
      <c r="M7" s="54">
        <v>21922.04</v>
      </c>
      <c r="N7" s="53">
        <v>821</v>
      </c>
      <c r="O7" s="54">
        <v>91208.64</v>
      </c>
      <c r="P7" s="53">
        <v>12</v>
      </c>
      <c r="Q7" s="54">
        <v>4646.39</v>
      </c>
    </row>
    <row r="8" spans="1:17" ht="15.75">
      <c r="A8" s="5"/>
      <c r="B8" s="5" t="s">
        <v>69</v>
      </c>
      <c r="C8" s="53">
        <v>113</v>
      </c>
      <c r="D8" s="53">
        <v>262</v>
      </c>
      <c r="E8" s="66">
        <v>14942.3</v>
      </c>
      <c r="F8" s="53">
        <v>1460</v>
      </c>
      <c r="G8" s="53">
        <v>2966</v>
      </c>
      <c r="H8" s="54">
        <v>88980</v>
      </c>
      <c r="I8" s="53">
        <v>111</v>
      </c>
      <c r="J8" s="53">
        <v>401</v>
      </c>
      <c r="K8" s="66">
        <v>14123.62</v>
      </c>
      <c r="L8" s="53">
        <v>126</v>
      </c>
      <c r="M8" s="54">
        <v>36006.6</v>
      </c>
      <c r="N8" s="53">
        <v>752</v>
      </c>
      <c r="O8" s="54">
        <v>63416.16</v>
      </c>
      <c r="P8" s="53">
        <v>8</v>
      </c>
      <c r="Q8" s="54">
        <v>3121.78</v>
      </c>
    </row>
    <row r="9" spans="1:17" ht="15.75">
      <c r="A9" s="5" t="s">
        <v>66</v>
      </c>
      <c r="B9" s="5" t="s">
        <v>67</v>
      </c>
      <c r="C9" s="53">
        <v>106</v>
      </c>
      <c r="D9" s="53">
        <v>176</v>
      </c>
      <c r="E9" s="54">
        <v>10582</v>
      </c>
      <c r="F9" s="53">
        <v>1672</v>
      </c>
      <c r="G9" s="53">
        <v>3093</v>
      </c>
      <c r="H9" s="54">
        <v>92820</v>
      </c>
      <c r="I9" s="53">
        <v>70</v>
      </c>
      <c r="J9" s="53">
        <v>220</v>
      </c>
      <c r="K9" s="66">
        <v>8025.97</v>
      </c>
      <c r="L9" s="53">
        <v>96</v>
      </c>
      <c r="M9" s="54">
        <v>30339.45</v>
      </c>
      <c r="N9" s="53">
        <v>679</v>
      </c>
      <c r="O9" s="54">
        <v>92068.83</v>
      </c>
      <c r="P9" s="53">
        <v>14</v>
      </c>
      <c r="Q9" s="54">
        <v>6684.21</v>
      </c>
    </row>
    <row r="10" spans="1:17" ht="15.75">
      <c r="A10" s="5" t="s">
        <v>45</v>
      </c>
      <c r="B10" s="5" t="s">
        <v>46</v>
      </c>
      <c r="C10" s="53">
        <v>133</v>
      </c>
      <c r="D10" s="53">
        <v>219</v>
      </c>
      <c r="E10" s="54">
        <v>12741.97</v>
      </c>
      <c r="F10" s="53">
        <v>1459</v>
      </c>
      <c r="G10" s="53">
        <v>2465</v>
      </c>
      <c r="H10" s="54">
        <v>74010</v>
      </c>
      <c r="I10" s="53">
        <v>124</v>
      </c>
      <c r="J10" s="53">
        <v>348</v>
      </c>
      <c r="K10" s="66">
        <v>14246.84</v>
      </c>
      <c r="L10" s="53">
        <v>121</v>
      </c>
      <c r="M10" s="54">
        <v>34042.3</v>
      </c>
      <c r="N10" s="53">
        <v>1213</v>
      </c>
      <c r="O10" s="54">
        <v>102292.29</v>
      </c>
      <c r="P10" s="53">
        <v>14</v>
      </c>
      <c r="Q10" s="54">
        <v>4968.16</v>
      </c>
    </row>
    <row r="11" spans="1:17" ht="15.75">
      <c r="A11" s="5" t="s">
        <v>29</v>
      </c>
      <c r="B11" s="5" t="s">
        <v>30</v>
      </c>
      <c r="C11" s="53">
        <v>663</v>
      </c>
      <c r="D11" s="53">
        <v>1275</v>
      </c>
      <c r="E11" s="54">
        <v>73350.85</v>
      </c>
      <c r="F11" s="53">
        <v>6771</v>
      </c>
      <c r="G11" s="53">
        <v>12199</v>
      </c>
      <c r="H11" s="54">
        <v>370830</v>
      </c>
      <c r="I11" s="53">
        <v>757</v>
      </c>
      <c r="J11" s="53">
        <v>2233</v>
      </c>
      <c r="K11" s="66">
        <v>86888.74</v>
      </c>
      <c r="L11" s="53">
        <v>379</v>
      </c>
      <c r="M11" s="54">
        <v>108874.76</v>
      </c>
      <c r="N11" s="53">
        <v>2888</v>
      </c>
      <c r="O11" s="54">
        <v>245626.7</v>
      </c>
      <c r="P11" s="53">
        <v>41</v>
      </c>
      <c r="Q11" s="54">
        <v>15809.35</v>
      </c>
    </row>
    <row r="12" spans="1:17" ht="15.75">
      <c r="A12" s="5"/>
      <c r="B12" s="5" t="s">
        <v>31</v>
      </c>
      <c r="C12" s="53">
        <v>15</v>
      </c>
      <c r="D12" s="53">
        <v>23</v>
      </c>
      <c r="E12" s="54">
        <v>1504.03</v>
      </c>
      <c r="F12" s="53">
        <v>181</v>
      </c>
      <c r="G12" s="53">
        <v>328</v>
      </c>
      <c r="H12" s="54">
        <v>9840</v>
      </c>
      <c r="I12" s="53">
        <v>24</v>
      </c>
      <c r="J12" s="53">
        <v>49</v>
      </c>
      <c r="K12" s="66">
        <v>2523.36</v>
      </c>
      <c r="L12" s="53">
        <v>13</v>
      </c>
      <c r="M12" s="54">
        <v>3736.72</v>
      </c>
      <c r="N12" s="53">
        <v>146</v>
      </c>
      <c r="O12" s="54">
        <v>12471.42</v>
      </c>
      <c r="P12" s="53">
        <v>2</v>
      </c>
      <c r="Q12" s="54">
        <v>805</v>
      </c>
    </row>
    <row r="13" spans="1:17" ht="15.75">
      <c r="A13" s="5"/>
      <c r="B13" s="5" t="s">
        <v>32</v>
      </c>
      <c r="C13" s="53">
        <v>7</v>
      </c>
      <c r="D13" s="53">
        <v>19</v>
      </c>
      <c r="E13" s="54">
        <v>1063.11</v>
      </c>
      <c r="F13" s="53">
        <v>99</v>
      </c>
      <c r="G13" s="67">
        <v>191</v>
      </c>
      <c r="H13" s="68">
        <v>5790</v>
      </c>
      <c r="I13" s="53">
        <v>16</v>
      </c>
      <c r="J13" s="53">
        <v>44</v>
      </c>
      <c r="K13" s="66">
        <v>1856.84</v>
      </c>
      <c r="L13" s="53">
        <v>8</v>
      </c>
      <c r="M13" s="54">
        <v>2299.52</v>
      </c>
      <c r="N13" s="53">
        <v>88</v>
      </c>
      <c r="O13" s="54">
        <v>7421.04</v>
      </c>
      <c r="P13" s="53">
        <v>2</v>
      </c>
      <c r="Q13" s="54">
        <v>112.5</v>
      </c>
    </row>
    <row r="14" spans="1:17" ht="15.75">
      <c r="A14" s="5" t="s">
        <v>8</v>
      </c>
      <c r="B14" s="5" t="s">
        <v>9</v>
      </c>
      <c r="C14" s="53">
        <v>317</v>
      </c>
      <c r="D14" s="53">
        <v>602</v>
      </c>
      <c r="E14" s="54">
        <v>35596.05</v>
      </c>
      <c r="F14" s="53">
        <v>4840</v>
      </c>
      <c r="G14" s="53">
        <v>8377</v>
      </c>
      <c r="H14" s="54">
        <v>259500</v>
      </c>
      <c r="I14" s="53">
        <v>244</v>
      </c>
      <c r="J14" s="53">
        <v>837</v>
      </c>
      <c r="K14" s="66">
        <v>30889.47</v>
      </c>
      <c r="L14" s="53">
        <v>228</v>
      </c>
      <c r="M14" s="54">
        <v>67394.16</v>
      </c>
      <c r="N14" s="53">
        <v>1368</v>
      </c>
      <c r="O14" s="54">
        <v>117592.8</v>
      </c>
      <c r="P14" s="53">
        <v>44</v>
      </c>
      <c r="Q14" s="54">
        <v>18918.41</v>
      </c>
    </row>
    <row r="15" spans="1:17" ht="15.75">
      <c r="A15" s="5"/>
      <c r="B15" s="5" t="s">
        <v>10</v>
      </c>
      <c r="C15" s="53">
        <v>145</v>
      </c>
      <c r="D15" s="53">
        <v>298</v>
      </c>
      <c r="E15" s="54">
        <v>17067.75</v>
      </c>
      <c r="F15" s="53">
        <v>2017</v>
      </c>
      <c r="G15" s="53">
        <v>3637</v>
      </c>
      <c r="H15" s="54">
        <v>109980</v>
      </c>
      <c r="I15" s="53">
        <v>125</v>
      </c>
      <c r="J15" s="53">
        <v>432</v>
      </c>
      <c r="K15" s="66">
        <v>15150.51</v>
      </c>
      <c r="L15" s="53">
        <v>115</v>
      </c>
      <c r="M15" s="54">
        <v>32844.76</v>
      </c>
      <c r="N15" s="53">
        <v>717</v>
      </c>
      <c r="O15" s="54">
        <v>65988</v>
      </c>
      <c r="P15" s="53">
        <v>8</v>
      </c>
      <c r="Q15" s="54">
        <v>3322.5</v>
      </c>
    </row>
    <row r="16" spans="1:17" ht="15.75">
      <c r="A16" s="5" t="s">
        <v>11</v>
      </c>
      <c r="B16" s="5" t="s">
        <v>12</v>
      </c>
      <c r="C16" s="53">
        <v>55</v>
      </c>
      <c r="D16" s="53">
        <v>81</v>
      </c>
      <c r="E16" s="54">
        <v>5276.34</v>
      </c>
      <c r="F16" s="53">
        <v>2501</v>
      </c>
      <c r="G16" s="53">
        <v>4356</v>
      </c>
      <c r="H16" s="54">
        <v>133290</v>
      </c>
      <c r="I16" s="53">
        <v>30</v>
      </c>
      <c r="J16" s="53">
        <v>64</v>
      </c>
      <c r="K16" s="66">
        <v>3894.45</v>
      </c>
      <c r="L16" s="53">
        <v>77</v>
      </c>
      <c r="M16" s="54">
        <v>22209.48</v>
      </c>
      <c r="N16" s="53">
        <v>397</v>
      </c>
      <c r="O16" s="54">
        <v>50515.68</v>
      </c>
      <c r="P16" s="53">
        <v>3</v>
      </c>
      <c r="Q16" s="54">
        <v>1365</v>
      </c>
    </row>
    <row r="17" spans="1:17" ht="15.75">
      <c r="A17" s="5"/>
      <c r="B17" s="5" t="s">
        <v>13</v>
      </c>
      <c r="C17" s="53">
        <v>36</v>
      </c>
      <c r="D17" s="53">
        <v>51</v>
      </c>
      <c r="E17" s="54">
        <v>3218.67</v>
      </c>
      <c r="F17" s="53">
        <v>1872</v>
      </c>
      <c r="G17" s="53">
        <v>3329</v>
      </c>
      <c r="H17" s="54">
        <v>100890</v>
      </c>
      <c r="I17" s="53">
        <v>20</v>
      </c>
      <c r="J17" s="53">
        <v>54</v>
      </c>
      <c r="K17" s="66">
        <v>2242.53</v>
      </c>
      <c r="L17" s="53">
        <v>42</v>
      </c>
      <c r="M17" s="54">
        <v>12072.48</v>
      </c>
      <c r="N17" s="53">
        <v>277</v>
      </c>
      <c r="O17" s="54">
        <v>33589.8</v>
      </c>
      <c r="P17" s="53">
        <v>2</v>
      </c>
      <c r="Q17" s="54">
        <v>656.39</v>
      </c>
    </row>
    <row r="18" spans="1:17" ht="15.75">
      <c r="A18" s="5"/>
      <c r="B18" s="5" t="s">
        <v>14</v>
      </c>
      <c r="C18" s="53">
        <v>79</v>
      </c>
      <c r="D18" s="53">
        <v>100</v>
      </c>
      <c r="E18" s="54">
        <v>6536.71</v>
      </c>
      <c r="F18" s="53">
        <v>3357</v>
      </c>
      <c r="G18" s="53">
        <v>5691</v>
      </c>
      <c r="H18" s="54">
        <v>185760</v>
      </c>
      <c r="I18" s="53">
        <v>27</v>
      </c>
      <c r="J18" s="53">
        <v>69</v>
      </c>
      <c r="K18" s="66">
        <v>3091.8</v>
      </c>
      <c r="L18" s="53">
        <v>85</v>
      </c>
      <c r="M18" s="54">
        <v>24598.35</v>
      </c>
      <c r="N18" s="53">
        <v>305</v>
      </c>
      <c r="O18" s="54">
        <v>29149.47</v>
      </c>
      <c r="P18" s="53">
        <v>7</v>
      </c>
      <c r="Q18" s="54">
        <v>2476.67</v>
      </c>
    </row>
    <row r="19" spans="1:17" ht="15.75">
      <c r="A19" s="5" t="s">
        <v>15</v>
      </c>
      <c r="B19" s="5" t="s">
        <v>16</v>
      </c>
      <c r="C19" s="53">
        <v>73</v>
      </c>
      <c r="D19" s="53">
        <v>86</v>
      </c>
      <c r="E19" s="54">
        <v>5829.96</v>
      </c>
      <c r="F19" s="53">
        <v>3168</v>
      </c>
      <c r="G19" s="53">
        <v>5418</v>
      </c>
      <c r="H19" s="54">
        <v>163560</v>
      </c>
      <c r="I19" s="53">
        <v>18</v>
      </c>
      <c r="J19" s="53">
        <v>46</v>
      </c>
      <c r="K19" s="66">
        <v>1948.7</v>
      </c>
      <c r="L19" s="53">
        <v>138</v>
      </c>
      <c r="M19" s="54">
        <v>39561.3</v>
      </c>
      <c r="N19" s="53">
        <v>553</v>
      </c>
      <c r="O19" s="54">
        <v>46634.49</v>
      </c>
      <c r="P19" s="53">
        <v>6</v>
      </c>
      <c r="Q19" s="54">
        <v>2625</v>
      </c>
    </row>
    <row r="20" spans="1:17" ht="15.75">
      <c r="A20" s="5" t="s">
        <v>17</v>
      </c>
      <c r="B20" s="5" t="s">
        <v>18</v>
      </c>
      <c r="C20" s="53">
        <v>472</v>
      </c>
      <c r="D20" s="53">
        <v>1026</v>
      </c>
      <c r="E20" s="54">
        <v>56807.44</v>
      </c>
      <c r="F20" s="53">
        <v>2317</v>
      </c>
      <c r="G20" s="53">
        <v>4225</v>
      </c>
      <c r="H20" s="54">
        <v>126750</v>
      </c>
      <c r="I20" s="53">
        <v>564</v>
      </c>
      <c r="J20" s="53">
        <v>1926</v>
      </c>
      <c r="K20" s="66">
        <v>68452.48</v>
      </c>
      <c r="L20" s="53">
        <v>141</v>
      </c>
      <c r="M20" s="54">
        <v>39791.1</v>
      </c>
      <c r="N20" s="53">
        <v>2385</v>
      </c>
      <c r="O20" s="54">
        <v>267954.06</v>
      </c>
      <c r="P20" s="53">
        <v>17</v>
      </c>
      <c r="Q20" s="54">
        <v>6696.17</v>
      </c>
    </row>
    <row r="21" spans="1:17" ht="15.75">
      <c r="A21" s="5"/>
      <c r="B21" s="5" t="s">
        <v>26</v>
      </c>
      <c r="C21" s="53">
        <v>55</v>
      </c>
      <c r="D21" s="53">
        <v>118</v>
      </c>
      <c r="E21" s="54">
        <v>6603.99</v>
      </c>
      <c r="F21" s="53">
        <v>346</v>
      </c>
      <c r="G21" s="53">
        <v>666</v>
      </c>
      <c r="H21" s="54">
        <v>19980</v>
      </c>
      <c r="I21" s="53">
        <v>61</v>
      </c>
      <c r="J21" s="53">
        <v>220</v>
      </c>
      <c r="K21" s="66">
        <v>7693.33</v>
      </c>
      <c r="L21" s="53">
        <v>22</v>
      </c>
      <c r="M21" s="54">
        <v>6112.84</v>
      </c>
      <c r="N21" s="53">
        <v>304</v>
      </c>
      <c r="O21" s="54">
        <v>25636.32</v>
      </c>
      <c r="P21" s="53">
        <v>4</v>
      </c>
      <c r="Q21" s="54">
        <v>1715</v>
      </c>
    </row>
    <row r="22" spans="1:17" ht="15.75">
      <c r="A22" s="5"/>
      <c r="B22" s="5" t="s">
        <v>47</v>
      </c>
      <c r="C22" s="55">
        <v>147</v>
      </c>
      <c r="D22" s="55">
        <v>371</v>
      </c>
      <c r="E22" s="54">
        <v>20301.84</v>
      </c>
      <c r="F22" s="55">
        <v>257</v>
      </c>
      <c r="G22" s="55">
        <v>517</v>
      </c>
      <c r="H22" s="54">
        <v>15510</v>
      </c>
      <c r="I22" s="55">
        <v>185</v>
      </c>
      <c r="J22" s="55">
        <v>722</v>
      </c>
      <c r="K22" s="66">
        <v>24662.23</v>
      </c>
      <c r="L22" s="53">
        <v>32</v>
      </c>
      <c r="M22" s="54">
        <v>9198.08</v>
      </c>
      <c r="N22" s="53">
        <v>496</v>
      </c>
      <c r="O22" s="54">
        <v>41827.68</v>
      </c>
      <c r="P22" s="53">
        <v>8</v>
      </c>
      <c r="Q22" s="54">
        <v>3360</v>
      </c>
    </row>
    <row r="23" spans="1:17" ht="15.75">
      <c r="A23" s="5" t="s">
        <v>19</v>
      </c>
      <c r="B23" s="5" t="s">
        <v>20</v>
      </c>
      <c r="C23" s="53">
        <v>242</v>
      </c>
      <c r="D23" s="53">
        <v>580</v>
      </c>
      <c r="E23" s="54">
        <v>31834.27</v>
      </c>
      <c r="F23" s="53">
        <v>677</v>
      </c>
      <c r="G23" s="53">
        <v>1397</v>
      </c>
      <c r="H23" s="54">
        <v>42314.72</v>
      </c>
      <c r="I23" s="53">
        <v>284</v>
      </c>
      <c r="J23" s="53">
        <v>1086</v>
      </c>
      <c r="K23" s="66">
        <v>37080.74</v>
      </c>
      <c r="L23" s="53">
        <v>68</v>
      </c>
      <c r="M23" s="54">
        <v>19545.92</v>
      </c>
      <c r="N23" s="53">
        <v>965</v>
      </c>
      <c r="O23" s="54">
        <v>100247.82</v>
      </c>
      <c r="P23" s="53">
        <v>14</v>
      </c>
      <c r="Q23" s="54">
        <v>5573.8</v>
      </c>
    </row>
    <row r="24" spans="1:17" ht="15.75">
      <c r="A24" s="5"/>
      <c r="B24" s="5" t="s">
        <v>48</v>
      </c>
      <c r="C24" s="53">
        <v>73</v>
      </c>
      <c r="D24" s="53">
        <v>160</v>
      </c>
      <c r="E24" s="54">
        <v>8779.16</v>
      </c>
      <c r="F24" s="53">
        <v>241</v>
      </c>
      <c r="G24" s="53">
        <v>466</v>
      </c>
      <c r="H24" s="54">
        <v>13980</v>
      </c>
      <c r="I24" s="53">
        <v>129</v>
      </c>
      <c r="J24" s="53">
        <v>361</v>
      </c>
      <c r="K24" s="66">
        <v>15104.91</v>
      </c>
      <c r="L24" s="53">
        <v>30</v>
      </c>
      <c r="M24" s="54">
        <v>9029.42</v>
      </c>
      <c r="N24" s="53">
        <v>291</v>
      </c>
      <c r="O24" s="54">
        <v>28976.55</v>
      </c>
      <c r="P24" s="53">
        <v>2</v>
      </c>
      <c r="Q24" s="54">
        <v>780</v>
      </c>
    </row>
    <row r="25" spans="1:17" ht="15.75">
      <c r="A25" s="5" t="s">
        <v>35</v>
      </c>
      <c r="B25" s="5" t="s">
        <v>33</v>
      </c>
      <c r="C25" s="53">
        <v>815</v>
      </c>
      <c r="D25" s="53">
        <v>1898</v>
      </c>
      <c r="E25" s="54">
        <v>106221.98</v>
      </c>
      <c r="F25" s="53">
        <v>1937</v>
      </c>
      <c r="G25" s="53">
        <v>3814</v>
      </c>
      <c r="H25" s="54">
        <v>115230</v>
      </c>
      <c r="I25" s="53">
        <v>948</v>
      </c>
      <c r="J25" s="53">
        <v>3695</v>
      </c>
      <c r="K25" s="66">
        <v>127643.79</v>
      </c>
      <c r="L25" s="53">
        <v>188</v>
      </c>
      <c r="M25" s="54">
        <v>60868.44</v>
      </c>
      <c r="N25" s="53">
        <v>2628</v>
      </c>
      <c r="O25" s="54">
        <v>338645.47</v>
      </c>
      <c r="P25" s="53">
        <v>14</v>
      </c>
      <c r="Q25" s="54">
        <v>6015.4</v>
      </c>
    </row>
    <row r="26" spans="1:17" ht="15.75">
      <c r="A26" s="5" t="s">
        <v>21</v>
      </c>
      <c r="B26" s="5" t="s">
        <v>22</v>
      </c>
      <c r="C26" s="53">
        <v>328</v>
      </c>
      <c r="D26" s="53">
        <v>662</v>
      </c>
      <c r="E26" s="54">
        <v>40021.24</v>
      </c>
      <c r="F26" s="53">
        <v>4149</v>
      </c>
      <c r="G26" s="53">
        <v>7830</v>
      </c>
      <c r="H26" s="54">
        <v>237390</v>
      </c>
      <c r="I26" s="53">
        <v>358</v>
      </c>
      <c r="J26" s="53">
        <v>1163</v>
      </c>
      <c r="K26" s="66">
        <v>43973</v>
      </c>
      <c r="L26" s="53">
        <v>314</v>
      </c>
      <c r="M26" s="54">
        <v>88840.81</v>
      </c>
      <c r="N26" s="53">
        <v>3095</v>
      </c>
      <c r="O26" s="54">
        <v>263207.61</v>
      </c>
      <c r="P26" s="53">
        <v>15</v>
      </c>
      <c r="Q26" s="54">
        <v>6299.37</v>
      </c>
    </row>
    <row r="27" spans="1:17" ht="15.75">
      <c r="A27" s="5" t="s">
        <v>65</v>
      </c>
      <c r="B27" s="5" t="s">
        <v>70</v>
      </c>
      <c r="C27" s="53">
        <v>54</v>
      </c>
      <c r="D27" s="53">
        <v>102</v>
      </c>
      <c r="E27" s="54">
        <v>5839.67</v>
      </c>
      <c r="F27" s="53">
        <v>595</v>
      </c>
      <c r="G27" s="53">
        <v>1020</v>
      </c>
      <c r="H27" s="54">
        <v>30600</v>
      </c>
      <c r="I27" s="53">
        <v>65</v>
      </c>
      <c r="J27" s="53">
        <v>183</v>
      </c>
      <c r="K27" s="66">
        <v>7084.84</v>
      </c>
      <c r="L27" s="53">
        <v>53</v>
      </c>
      <c r="M27" s="54">
        <v>14601.8</v>
      </c>
      <c r="N27" s="53">
        <v>981</v>
      </c>
      <c r="O27" s="54">
        <v>82727.73</v>
      </c>
      <c r="P27" s="53">
        <v>5</v>
      </c>
      <c r="Q27" s="54">
        <v>1582.13</v>
      </c>
    </row>
    <row r="28" spans="1:17" ht="15.75">
      <c r="A28" s="5"/>
      <c r="B28" s="8" t="s">
        <v>71</v>
      </c>
      <c r="C28" s="53">
        <v>92</v>
      </c>
      <c r="D28" s="53">
        <v>189</v>
      </c>
      <c r="E28" s="54">
        <v>10694.67</v>
      </c>
      <c r="F28" s="53">
        <v>556</v>
      </c>
      <c r="G28" s="53">
        <v>985</v>
      </c>
      <c r="H28" s="54">
        <v>29550</v>
      </c>
      <c r="I28" s="53">
        <v>135</v>
      </c>
      <c r="J28" s="53">
        <v>357</v>
      </c>
      <c r="K28" s="66">
        <v>15299.03</v>
      </c>
      <c r="L28" s="53">
        <v>48</v>
      </c>
      <c r="M28" s="54">
        <v>13480.86</v>
      </c>
      <c r="N28" s="53">
        <v>325</v>
      </c>
      <c r="O28" s="54">
        <v>27407.25</v>
      </c>
      <c r="P28" s="53">
        <v>16</v>
      </c>
      <c r="Q28" s="54">
        <v>6861.13</v>
      </c>
    </row>
    <row r="29" spans="1:17" ht="15.75">
      <c r="A29" s="5" t="s">
        <v>23</v>
      </c>
      <c r="B29" s="5" t="s">
        <v>24</v>
      </c>
      <c r="C29" s="53">
        <v>177</v>
      </c>
      <c r="D29" s="53">
        <v>303</v>
      </c>
      <c r="E29" s="66">
        <v>17377.48</v>
      </c>
      <c r="F29" s="53">
        <v>2041</v>
      </c>
      <c r="G29" s="53">
        <v>3395</v>
      </c>
      <c r="H29" s="66">
        <v>101910</v>
      </c>
      <c r="I29" s="53">
        <v>227</v>
      </c>
      <c r="J29" s="53">
        <v>550</v>
      </c>
      <c r="K29" s="66">
        <v>23818.88</v>
      </c>
      <c r="L29" s="53">
        <v>150</v>
      </c>
      <c r="M29" s="54">
        <v>44070.56</v>
      </c>
      <c r="N29" s="53">
        <v>1881</v>
      </c>
      <c r="O29" s="54">
        <v>197884.75</v>
      </c>
      <c r="P29" s="53">
        <v>5</v>
      </c>
      <c r="Q29" s="54">
        <v>1712.37</v>
      </c>
    </row>
    <row r="30" spans="1:17" ht="15.75">
      <c r="A30" s="5"/>
      <c r="B30" s="5" t="s">
        <v>34</v>
      </c>
      <c r="C30" s="53">
        <v>12</v>
      </c>
      <c r="D30" s="53">
        <v>14</v>
      </c>
      <c r="E30" s="54">
        <v>925.93</v>
      </c>
      <c r="F30" s="53">
        <v>268</v>
      </c>
      <c r="G30" s="53">
        <v>496</v>
      </c>
      <c r="H30" s="54">
        <v>14910</v>
      </c>
      <c r="I30" s="53">
        <v>29</v>
      </c>
      <c r="J30" s="53">
        <v>38</v>
      </c>
      <c r="K30" s="54">
        <v>2612.77</v>
      </c>
      <c r="L30" s="53">
        <v>13</v>
      </c>
      <c r="M30" s="54">
        <v>3631.3</v>
      </c>
      <c r="N30" s="53">
        <v>259</v>
      </c>
      <c r="O30" s="54">
        <v>21841.47</v>
      </c>
      <c r="P30" s="56">
        <v>1</v>
      </c>
      <c r="Q30" s="57">
        <v>201.39</v>
      </c>
    </row>
    <row r="31" spans="1:17" ht="15.75" customHeight="1" hidden="1">
      <c r="A31" s="99" t="s">
        <v>27</v>
      </c>
      <c r="B31" s="99"/>
      <c r="C31" s="53"/>
      <c r="D31" s="53"/>
      <c r="E31" s="54"/>
      <c r="F31" s="54"/>
      <c r="G31" s="54"/>
      <c r="H31" s="54"/>
      <c r="I31" s="53"/>
      <c r="J31" s="53"/>
      <c r="K31" s="54"/>
      <c r="L31" s="55"/>
      <c r="M31" s="54"/>
      <c r="N31" s="55"/>
      <c r="O31" s="54"/>
      <c r="P31" s="55"/>
      <c r="Q31" s="54"/>
    </row>
    <row r="32" spans="1:31" ht="15.75">
      <c r="A32" s="100" t="s">
        <v>25</v>
      </c>
      <c r="B32" s="100"/>
      <c r="C32" s="69">
        <f aca="true" t="shared" si="0" ref="C32:N32">SUM(C6:C30)</f>
        <v>5820</v>
      </c>
      <c r="D32" s="69">
        <f t="shared" si="0"/>
        <v>11677</v>
      </c>
      <c r="E32" s="70">
        <f t="shared" si="0"/>
        <v>676254.8700000001</v>
      </c>
      <c r="F32" s="71">
        <f aca="true" t="shared" si="1" ref="F32:K32">SUM(F6:F30)</f>
        <v>66286</v>
      </c>
      <c r="G32" s="71">
        <f t="shared" si="1"/>
        <v>118006</v>
      </c>
      <c r="H32" s="70">
        <f t="shared" si="1"/>
        <v>3699344.72</v>
      </c>
      <c r="I32" s="69">
        <f t="shared" si="1"/>
        <v>5814</v>
      </c>
      <c r="J32" s="69">
        <f t="shared" si="1"/>
        <v>19580</v>
      </c>
      <c r="K32" s="70">
        <f t="shared" si="1"/>
        <v>719330</v>
      </c>
      <c r="L32" s="69">
        <f t="shared" si="0"/>
        <v>3581</v>
      </c>
      <c r="M32" s="70">
        <f t="shared" si="0"/>
        <v>1059489.91</v>
      </c>
      <c r="N32" s="71">
        <f t="shared" si="0"/>
        <v>29786</v>
      </c>
      <c r="O32" s="70">
        <f>SUM(O6:O30)</f>
        <v>2972398.99</v>
      </c>
      <c r="P32" s="71">
        <f>SUM(P6:P30)</f>
        <v>465</v>
      </c>
      <c r="Q32" s="70">
        <f>SUM(Q6:Q30)</f>
        <v>193749.09000000005</v>
      </c>
      <c r="AE32">
        <f>SUM(AE6:AE31)</f>
        <v>0</v>
      </c>
    </row>
    <row r="33" ht="15.75">
      <c r="K33" s="7"/>
    </row>
    <row r="34" spans="2:5" ht="15.75" hidden="1">
      <c r="B34" t="s">
        <v>84</v>
      </c>
      <c r="E34" s="48">
        <f>C32+F32+I32+L32+N32+P32+' II'!D31+' II'!G31+' II'!J31+' II'!L31+'III '!D33+'III '!F33+' IV '!E33+' IV '!G33+' IV '!I33+' IV '!K33</f>
        <v>137709</v>
      </c>
    </row>
    <row r="36" spans="5:6" ht="15.75">
      <c r="E36" s="7"/>
      <c r="F36" s="7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" footer="0.511811023622047"/>
  <pageSetup horizontalDpi="600" verticalDpi="600" orientation="landscape" paperSize="9" scale="85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37"/>
  <sheetViews>
    <sheetView zoomScale="96" zoomScaleNormal="96" zoomScalePageLayoutView="0" workbookViewId="0" topLeftCell="A1">
      <selection activeCell="J13" sqref="J13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10.5" style="0" customWidth="1"/>
    <col min="11" max="11" width="8.8984375" style="0" customWidth="1"/>
    <col min="13" max="13" width="9" style="0" customWidth="1"/>
    <col min="15" max="15" width="0" style="0" hidden="1" customWidth="1"/>
    <col min="17" max="17" width="12.69921875" style="0" customWidth="1"/>
  </cols>
  <sheetData>
    <row r="1" ht="29.25" customHeight="1"/>
    <row r="2" spans="2:13" ht="15.75">
      <c r="B2" s="97" t="s">
        <v>94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3" ht="15" customHeight="1">
      <c r="B3" s="3"/>
      <c r="C3" s="3"/>
      <c r="D3" s="3"/>
      <c r="E3" s="3"/>
      <c r="F3" s="3"/>
      <c r="G3" s="3"/>
      <c r="H3" s="3"/>
      <c r="I3" s="3"/>
      <c r="J3" s="4"/>
      <c r="K3" s="4"/>
      <c r="L3" s="3"/>
      <c r="M3" s="3"/>
    </row>
    <row r="4" spans="2:13" ht="76.5" customHeight="1">
      <c r="B4" s="101" t="s">
        <v>76</v>
      </c>
      <c r="C4" s="101"/>
      <c r="D4" s="104" t="s">
        <v>89</v>
      </c>
      <c r="E4" s="104"/>
      <c r="F4" s="104"/>
      <c r="G4" s="105" t="s">
        <v>90</v>
      </c>
      <c r="H4" s="105"/>
      <c r="I4" s="106"/>
      <c r="J4" s="107" t="s">
        <v>37</v>
      </c>
      <c r="K4" s="106"/>
      <c r="L4" s="104" t="s">
        <v>42</v>
      </c>
      <c r="M4" s="104"/>
    </row>
    <row r="5" spans="2:13" ht="33" customHeight="1">
      <c r="B5" s="101"/>
      <c r="C5" s="101"/>
      <c r="D5" s="65" t="s">
        <v>49</v>
      </c>
      <c r="E5" s="65" t="s">
        <v>50</v>
      </c>
      <c r="F5" s="64" t="s">
        <v>2</v>
      </c>
      <c r="G5" s="72" t="s">
        <v>49</v>
      </c>
      <c r="H5" s="72"/>
      <c r="I5" s="64" t="s">
        <v>2</v>
      </c>
      <c r="J5" s="64" t="s">
        <v>4</v>
      </c>
      <c r="K5" s="64" t="s">
        <v>2</v>
      </c>
      <c r="L5" s="64" t="s">
        <v>4</v>
      </c>
      <c r="M5" s="64" t="s">
        <v>2</v>
      </c>
    </row>
    <row r="6" spans="2:13" ht="15.75">
      <c r="B6" s="5" t="s">
        <v>5</v>
      </c>
      <c r="C6" s="55" t="s">
        <v>6</v>
      </c>
      <c r="D6" s="73">
        <v>516</v>
      </c>
      <c r="E6" s="53">
        <v>2527</v>
      </c>
      <c r="F6" s="54">
        <v>110296.5</v>
      </c>
      <c r="G6" s="74">
        <v>25</v>
      </c>
      <c r="H6" s="75"/>
      <c r="I6" s="66">
        <v>2784.2</v>
      </c>
      <c r="J6" s="94">
        <v>132</v>
      </c>
      <c r="K6" s="76">
        <v>0</v>
      </c>
      <c r="L6" s="61">
        <v>11</v>
      </c>
      <c r="M6" s="54">
        <v>5037.43</v>
      </c>
    </row>
    <row r="7" spans="2:13" ht="15.75">
      <c r="B7" s="5"/>
      <c r="C7" s="55" t="s">
        <v>68</v>
      </c>
      <c r="D7" s="73">
        <v>40</v>
      </c>
      <c r="E7" s="73">
        <v>226</v>
      </c>
      <c r="F7" s="77">
        <v>9770.4</v>
      </c>
      <c r="G7" s="74">
        <v>6</v>
      </c>
      <c r="H7" s="74"/>
      <c r="I7" s="78">
        <v>421.2</v>
      </c>
      <c r="J7" s="61">
        <v>10</v>
      </c>
      <c r="K7" s="76">
        <v>0</v>
      </c>
      <c r="L7" s="61">
        <v>0</v>
      </c>
      <c r="M7" s="54">
        <v>0</v>
      </c>
    </row>
    <row r="8" spans="2:15" ht="15.75">
      <c r="B8" s="5"/>
      <c r="C8" s="55" t="s">
        <v>69</v>
      </c>
      <c r="D8" s="55">
        <v>23</v>
      </c>
      <c r="E8" s="55">
        <v>124</v>
      </c>
      <c r="F8" s="54">
        <v>5812.9</v>
      </c>
      <c r="G8" s="79">
        <v>0</v>
      </c>
      <c r="H8" s="79"/>
      <c r="I8" s="66">
        <v>0</v>
      </c>
      <c r="J8" s="61">
        <v>11</v>
      </c>
      <c r="K8" s="76">
        <v>0</v>
      </c>
      <c r="L8" s="61">
        <v>1</v>
      </c>
      <c r="M8" s="80">
        <v>421.75</v>
      </c>
      <c r="O8" s="7" t="e">
        <f>#REF!+#REF!+#REF!+#REF!</f>
        <v>#REF!</v>
      </c>
    </row>
    <row r="9" spans="2:15" ht="15.75">
      <c r="B9" s="5" t="s">
        <v>66</v>
      </c>
      <c r="C9" s="55" t="s">
        <v>72</v>
      </c>
      <c r="D9" s="55">
        <v>40</v>
      </c>
      <c r="E9" s="55">
        <v>186</v>
      </c>
      <c r="F9" s="54">
        <v>7474</v>
      </c>
      <c r="G9" s="79">
        <v>1</v>
      </c>
      <c r="H9" s="79"/>
      <c r="I9" s="66">
        <v>105.6</v>
      </c>
      <c r="J9" s="61">
        <v>22</v>
      </c>
      <c r="K9" s="76">
        <v>0</v>
      </c>
      <c r="L9" s="61">
        <v>1</v>
      </c>
      <c r="M9" s="54">
        <v>421.75</v>
      </c>
      <c r="O9" s="7"/>
    </row>
    <row r="10" spans="2:15" ht="15.75">
      <c r="B10" s="5" t="s">
        <v>45</v>
      </c>
      <c r="C10" s="55" t="s">
        <v>46</v>
      </c>
      <c r="D10" s="53">
        <v>42</v>
      </c>
      <c r="E10" s="53">
        <v>194</v>
      </c>
      <c r="F10" s="54">
        <v>10131.4</v>
      </c>
      <c r="G10" s="75">
        <v>4</v>
      </c>
      <c r="H10" s="75"/>
      <c r="I10" s="66">
        <v>338.4</v>
      </c>
      <c r="J10" s="61">
        <v>20</v>
      </c>
      <c r="K10" s="76">
        <v>0</v>
      </c>
      <c r="L10" s="81">
        <v>0</v>
      </c>
      <c r="M10" s="57">
        <v>0</v>
      </c>
      <c r="O10" s="7" t="e">
        <f>#REF!</f>
        <v>#REF!</v>
      </c>
    </row>
    <row r="11" spans="2:13" ht="15.75">
      <c r="B11" s="5" t="s">
        <v>29</v>
      </c>
      <c r="C11" s="55" t="s">
        <v>30</v>
      </c>
      <c r="D11" s="53">
        <v>293</v>
      </c>
      <c r="E11" s="53">
        <v>1533</v>
      </c>
      <c r="F11" s="54">
        <v>61539.2</v>
      </c>
      <c r="G11" s="75">
        <v>1</v>
      </c>
      <c r="H11" s="75"/>
      <c r="I11" s="66">
        <v>548</v>
      </c>
      <c r="J11" s="95">
        <v>97</v>
      </c>
      <c r="K11" s="76">
        <v>0</v>
      </c>
      <c r="L11" s="61">
        <v>5</v>
      </c>
      <c r="M11" s="54">
        <v>2223.15</v>
      </c>
    </row>
    <row r="12" spans="2:13" ht="15.75">
      <c r="B12" s="5"/>
      <c r="C12" s="55" t="s">
        <v>31</v>
      </c>
      <c r="D12" s="53">
        <v>16</v>
      </c>
      <c r="E12" s="53">
        <v>34</v>
      </c>
      <c r="F12" s="54">
        <v>1421.2</v>
      </c>
      <c r="G12" s="75">
        <v>0</v>
      </c>
      <c r="H12" s="75"/>
      <c r="I12" s="66">
        <v>0</v>
      </c>
      <c r="J12" s="61">
        <v>8</v>
      </c>
      <c r="K12" s="76">
        <v>0</v>
      </c>
      <c r="L12" s="61">
        <v>1</v>
      </c>
      <c r="M12" s="54">
        <v>470.39</v>
      </c>
    </row>
    <row r="13" spans="2:15" ht="15.75">
      <c r="B13" s="5"/>
      <c r="C13" s="55" t="s">
        <v>32</v>
      </c>
      <c r="D13" s="53">
        <v>6</v>
      </c>
      <c r="E13" s="53">
        <v>28</v>
      </c>
      <c r="F13" s="54">
        <v>947.2</v>
      </c>
      <c r="G13" s="75">
        <v>0</v>
      </c>
      <c r="H13" s="75"/>
      <c r="I13" s="66">
        <v>0</v>
      </c>
      <c r="J13" s="61">
        <v>2</v>
      </c>
      <c r="K13" s="76">
        <v>0</v>
      </c>
      <c r="L13" s="61">
        <v>0</v>
      </c>
      <c r="M13" s="54">
        <v>0</v>
      </c>
      <c r="O13" s="7" t="e">
        <f>#REF!+#REF!+#REF!</f>
        <v>#REF!</v>
      </c>
    </row>
    <row r="14" spans="2:15" ht="15.75">
      <c r="B14" s="5" t="s">
        <v>8</v>
      </c>
      <c r="C14" s="55" t="s">
        <v>9</v>
      </c>
      <c r="D14" s="53">
        <v>97</v>
      </c>
      <c r="E14" s="53">
        <v>362</v>
      </c>
      <c r="F14" s="54">
        <v>21322</v>
      </c>
      <c r="G14" s="53">
        <v>1</v>
      </c>
      <c r="H14" s="53">
        <v>492</v>
      </c>
      <c r="I14" s="66">
        <v>492</v>
      </c>
      <c r="J14" s="61">
        <v>139</v>
      </c>
      <c r="K14" s="76">
        <v>0</v>
      </c>
      <c r="L14" s="61">
        <v>1</v>
      </c>
      <c r="M14" s="54">
        <v>421.75</v>
      </c>
      <c r="O14" s="7"/>
    </row>
    <row r="15" spans="2:15" ht="15.75">
      <c r="B15" s="5"/>
      <c r="C15" s="55" t="s">
        <v>10</v>
      </c>
      <c r="D15" s="53">
        <v>41</v>
      </c>
      <c r="E15" s="53">
        <v>117</v>
      </c>
      <c r="F15" s="54">
        <v>6215.28</v>
      </c>
      <c r="G15" s="75">
        <v>0</v>
      </c>
      <c r="H15" s="75"/>
      <c r="I15" s="66">
        <v>0</v>
      </c>
      <c r="J15" s="61">
        <v>71</v>
      </c>
      <c r="K15" s="76">
        <v>0</v>
      </c>
      <c r="L15" s="61">
        <v>0</v>
      </c>
      <c r="M15" s="54">
        <v>0</v>
      </c>
      <c r="O15" s="7" t="e">
        <f>#REF!+#REF!</f>
        <v>#REF!</v>
      </c>
    </row>
    <row r="16" spans="2:15" ht="15.75">
      <c r="B16" s="5" t="s">
        <v>11</v>
      </c>
      <c r="C16" s="55" t="s">
        <v>12</v>
      </c>
      <c r="D16" s="53">
        <v>22</v>
      </c>
      <c r="E16" s="53">
        <v>101</v>
      </c>
      <c r="F16" s="54">
        <v>4086</v>
      </c>
      <c r="G16" s="75">
        <v>1</v>
      </c>
      <c r="H16" s="75"/>
      <c r="I16" s="66">
        <v>80</v>
      </c>
      <c r="J16" s="61">
        <v>3</v>
      </c>
      <c r="K16" s="76">
        <v>0</v>
      </c>
      <c r="L16" s="61">
        <v>0</v>
      </c>
      <c r="M16" s="54">
        <v>0</v>
      </c>
      <c r="O16" s="7"/>
    </row>
    <row r="17" spans="2:13" ht="15.75">
      <c r="B17" s="5"/>
      <c r="C17" s="55" t="s">
        <v>13</v>
      </c>
      <c r="D17" s="53">
        <v>26</v>
      </c>
      <c r="E17" s="53">
        <v>74</v>
      </c>
      <c r="F17" s="54">
        <v>4874.5</v>
      </c>
      <c r="G17" s="75">
        <v>2</v>
      </c>
      <c r="H17" s="75"/>
      <c r="I17" s="66">
        <v>144</v>
      </c>
      <c r="J17" s="61">
        <v>2</v>
      </c>
      <c r="K17" s="76">
        <v>0</v>
      </c>
      <c r="L17" s="61">
        <v>2</v>
      </c>
      <c r="M17" s="54">
        <v>843.5</v>
      </c>
    </row>
    <row r="18" spans="2:15" ht="15.75">
      <c r="B18" s="5"/>
      <c r="C18" s="55" t="s">
        <v>14</v>
      </c>
      <c r="D18" s="53">
        <v>27</v>
      </c>
      <c r="E18" s="53">
        <v>93</v>
      </c>
      <c r="F18" s="54">
        <v>4863</v>
      </c>
      <c r="G18" s="75">
        <v>0</v>
      </c>
      <c r="H18" s="75"/>
      <c r="I18" s="66">
        <v>0</v>
      </c>
      <c r="J18" s="61">
        <v>2</v>
      </c>
      <c r="K18" s="76">
        <v>0</v>
      </c>
      <c r="L18" s="61">
        <v>2</v>
      </c>
      <c r="M18" s="54">
        <v>843.5</v>
      </c>
      <c r="O18" s="7" t="e">
        <f>#REF!+#REF!+#REF!</f>
        <v>#REF!</v>
      </c>
    </row>
    <row r="19" spans="2:15" ht="15.75">
      <c r="B19" s="5" t="s">
        <v>15</v>
      </c>
      <c r="C19" s="55" t="s">
        <v>16</v>
      </c>
      <c r="D19" s="53">
        <v>59</v>
      </c>
      <c r="E19" s="53">
        <v>158</v>
      </c>
      <c r="F19" s="54">
        <v>8046.2</v>
      </c>
      <c r="G19" s="75">
        <v>0</v>
      </c>
      <c r="H19" s="75"/>
      <c r="I19" s="66">
        <v>0</v>
      </c>
      <c r="J19" s="61">
        <v>115</v>
      </c>
      <c r="K19" s="76">
        <v>0</v>
      </c>
      <c r="L19" s="61">
        <v>1</v>
      </c>
      <c r="M19" s="54">
        <v>421.75</v>
      </c>
      <c r="O19" s="7" t="e">
        <f>#REF!</f>
        <v>#REF!</v>
      </c>
    </row>
    <row r="20" spans="2:13" ht="15.75">
      <c r="B20" s="5" t="s">
        <v>17</v>
      </c>
      <c r="C20" s="55" t="s">
        <v>18</v>
      </c>
      <c r="D20" s="53">
        <v>374</v>
      </c>
      <c r="E20" s="53">
        <v>1130</v>
      </c>
      <c r="F20" s="54">
        <v>66488.1</v>
      </c>
      <c r="G20" s="75">
        <v>0</v>
      </c>
      <c r="H20" s="75"/>
      <c r="I20" s="66">
        <v>0</v>
      </c>
      <c r="J20" s="61">
        <v>125</v>
      </c>
      <c r="K20" s="76">
        <v>0</v>
      </c>
      <c r="L20" s="61">
        <v>4</v>
      </c>
      <c r="M20" s="54">
        <v>1687</v>
      </c>
    </row>
    <row r="21" spans="2:13" ht="15.75">
      <c r="B21" s="5"/>
      <c r="C21" s="55" t="s">
        <v>26</v>
      </c>
      <c r="D21" s="53">
        <v>37</v>
      </c>
      <c r="E21" s="53">
        <v>131</v>
      </c>
      <c r="F21" s="54">
        <v>6830</v>
      </c>
      <c r="G21" s="75">
        <v>0</v>
      </c>
      <c r="H21" s="75"/>
      <c r="I21" s="66">
        <v>0</v>
      </c>
      <c r="J21" s="61">
        <v>20</v>
      </c>
      <c r="K21" s="76">
        <v>0</v>
      </c>
      <c r="L21" s="61">
        <v>0</v>
      </c>
      <c r="M21" s="54">
        <v>0</v>
      </c>
    </row>
    <row r="22" spans="2:15" ht="15.75">
      <c r="B22" s="5"/>
      <c r="C22" s="55" t="s">
        <v>47</v>
      </c>
      <c r="D22" s="53">
        <v>49</v>
      </c>
      <c r="E22" s="53">
        <v>310</v>
      </c>
      <c r="F22" s="54">
        <v>16594.2</v>
      </c>
      <c r="G22" s="75">
        <v>0</v>
      </c>
      <c r="H22" s="75"/>
      <c r="I22" s="66">
        <v>0</v>
      </c>
      <c r="J22" s="61">
        <v>14</v>
      </c>
      <c r="K22" s="76">
        <v>0</v>
      </c>
      <c r="L22" s="61">
        <v>0</v>
      </c>
      <c r="M22" s="54">
        <v>0</v>
      </c>
      <c r="O22" s="7" t="e">
        <f>#REF!+#REF!+#REF!</f>
        <v>#REF!</v>
      </c>
    </row>
    <row r="23" spans="2:15" ht="15.75">
      <c r="B23" s="5" t="s">
        <v>19</v>
      </c>
      <c r="C23" s="55" t="s">
        <v>20</v>
      </c>
      <c r="D23" s="53">
        <v>368</v>
      </c>
      <c r="E23" s="53">
        <v>1008</v>
      </c>
      <c r="F23" s="54">
        <v>56095.34</v>
      </c>
      <c r="G23" s="75">
        <v>1</v>
      </c>
      <c r="H23" s="75"/>
      <c r="I23" s="66">
        <v>37</v>
      </c>
      <c r="J23" s="61">
        <v>60</v>
      </c>
      <c r="K23" s="76">
        <v>0</v>
      </c>
      <c r="L23" s="61">
        <v>3</v>
      </c>
      <c r="M23" s="54">
        <v>1265.25</v>
      </c>
      <c r="O23" s="7" t="e">
        <f>#REF!</f>
        <v>#REF!</v>
      </c>
    </row>
    <row r="24" spans="2:13" ht="15.75">
      <c r="B24" s="5"/>
      <c r="C24" s="55" t="s">
        <v>48</v>
      </c>
      <c r="D24" s="53">
        <v>104</v>
      </c>
      <c r="E24" s="53">
        <v>288</v>
      </c>
      <c r="F24" s="54">
        <v>15989.5</v>
      </c>
      <c r="G24" s="75">
        <v>0</v>
      </c>
      <c r="H24" s="75"/>
      <c r="I24" s="66">
        <v>0</v>
      </c>
      <c r="J24" s="61">
        <v>0</v>
      </c>
      <c r="K24" s="76">
        <v>0</v>
      </c>
      <c r="L24" s="61">
        <v>2</v>
      </c>
      <c r="M24" s="54">
        <v>843.5</v>
      </c>
    </row>
    <row r="25" spans="2:13" ht="15.75">
      <c r="B25" s="5" t="s">
        <v>35</v>
      </c>
      <c r="C25" s="55" t="s">
        <v>33</v>
      </c>
      <c r="D25" s="53">
        <v>203</v>
      </c>
      <c r="E25" s="53">
        <v>1559</v>
      </c>
      <c r="F25" s="54">
        <v>99763.8</v>
      </c>
      <c r="G25" s="75">
        <v>2</v>
      </c>
      <c r="H25" s="75"/>
      <c r="I25" s="66">
        <v>360</v>
      </c>
      <c r="J25" s="94">
        <v>113</v>
      </c>
      <c r="K25" s="76">
        <v>0</v>
      </c>
      <c r="L25" s="81">
        <v>4</v>
      </c>
      <c r="M25" s="57">
        <v>1687</v>
      </c>
    </row>
    <row r="26" spans="2:13" ht="15.75">
      <c r="B26" s="5" t="s">
        <v>21</v>
      </c>
      <c r="C26" s="55" t="s">
        <v>22</v>
      </c>
      <c r="D26" s="53">
        <v>293</v>
      </c>
      <c r="E26" s="53">
        <v>1371</v>
      </c>
      <c r="F26" s="54">
        <v>76041.4</v>
      </c>
      <c r="G26" s="75">
        <v>1</v>
      </c>
      <c r="H26" s="75"/>
      <c r="I26" s="66">
        <v>51</v>
      </c>
      <c r="J26" s="94">
        <v>36</v>
      </c>
      <c r="K26" s="76">
        <v>0</v>
      </c>
      <c r="L26" s="61">
        <v>3</v>
      </c>
      <c r="M26" s="54">
        <v>1265.25</v>
      </c>
    </row>
    <row r="27" spans="2:13" ht="15.75">
      <c r="B27" s="5" t="s">
        <v>65</v>
      </c>
      <c r="C27" s="55" t="s">
        <v>70</v>
      </c>
      <c r="D27" s="53">
        <v>94</v>
      </c>
      <c r="E27" s="53">
        <v>452</v>
      </c>
      <c r="F27" s="54">
        <v>21523.1</v>
      </c>
      <c r="G27" s="75">
        <v>0</v>
      </c>
      <c r="H27" s="75"/>
      <c r="I27" s="66">
        <v>0</v>
      </c>
      <c r="J27" s="61">
        <v>27</v>
      </c>
      <c r="K27" s="76">
        <v>0</v>
      </c>
      <c r="L27" s="81">
        <v>0</v>
      </c>
      <c r="M27" s="57">
        <v>0</v>
      </c>
    </row>
    <row r="28" spans="2:15" ht="15.75">
      <c r="B28" s="5"/>
      <c r="C28" s="55" t="s">
        <v>71</v>
      </c>
      <c r="D28" s="53">
        <v>27</v>
      </c>
      <c r="E28" s="53">
        <v>93</v>
      </c>
      <c r="F28" s="54">
        <v>4371.5</v>
      </c>
      <c r="G28" s="75">
        <v>3</v>
      </c>
      <c r="H28" s="75"/>
      <c r="I28" s="66">
        <v>119.7</v>
      </c>
      <c r="J28" s="61">
        <v>22</v>
      </c>
      <c r="K28" s="76">
        <v>0</v>
      </c>
      <c r="L28" s="61">
        <v>0</v>
      </c>
      <c r="M28" s="54">
        <v>0</v>
      </c>
      <c r="O28" s="7" t="e">
        <f>#REF!+#REF!+#REF!</f>
        <v>#REF!</v>
      </c>
    </row>
    <row r="29" spans="2:13" ht="15.75">
      <c r="B29" s="5" t="s">
        <v>23</v>
      </c>
      <c r="C29" s="55" t="s">
        <v>24</v>
      </c>
      <c r="D29" s="53">
        <v>249</v>
      </c>
      <c r="E29" s="53">
        <v>1059</v>
      </c>
      <c r="F29" s="54">
        <v>66290.98</v>
      </c>
      <c r="G29" s="75">
        <v>6</v>
      </c>
      <c r="H29" s="75"/>
      <c r="I29" s="66">
        <v>451.2</v>
      </c>
      <c r="J29" s="61">
        <v>102</v>
      </c>
      <c r="K29" s="76">
        <v>0</v>
      </c>
      <c r="L29" s="61">
        <v>12</v>
      </c>
      <c r="M29" s="54">
        <v>6458.7</v>
      </c>
    </row>
    <row r="30" spans="2:13" ht="15.75">
      <c r="B30" s="5"/>
      <c r="C30" s="55" t="s">
        <v>34</v>
      </c>
      <c r="D30" s="75">
        <v>30</v>
      </c>
      <c r="E30" s="75">
        <v>109</v>
      </c>
      <c r="F30" s="66">
        <v>4902</v>
      </c>
      <c r="G30" s="75">
        <v>0</v>
      </c>
      <c r="H30" s="75"/>
      <c r="I30" s="66">
        <v>0</v>
      </c>
      <c r="J30" s="61">
        <v>43</v>
      </c>
      <c r="K30" s="76">
        <v>0</v>
      </c>
      <c r="L30" s="61">
        <v>0</v>
      </c>
      <c r="M30" s="54">
        <v>0</v>
      </c>
    </row>
    <row r="31" spans="2:13" ht="15.75">
      <c r="B31" s="100" t="s">
        <v>25</v>
      </c>
      <c r="C31" s="100"/>
      <c r="D31" s="71">
        <f>SUM(D6:D30)</f>
        <v>3076</v>
      </c>
      <c r="E31" s="71">
        <f>SUM(E6:E30)</f>
        <v>13267</v>
      </c>
      <c r="F31" s="82">
        <f>SUM(F6:F30)</f>
        <v>691689.7</v>
      </c>
      <c r="G31" s="58">
        <f>SUM(G6:G30)</f>
        <v>54</v>
      </c>
      <c r="H31" s="58"/>
      <c r="I31" s="82">
        <f>SUM(I6:I30)</f>
        <v>5932.299999999999</v>
      </c>
      <c r="J31" s="83">
        <f>SUM(J6:J30)</f>
        <v>1196</v>
      </c>
      <c r="K31" s="82">
        <f>SUM(K6:K30)</f>
        <v>0</v>
      </c>
      <c r="L31" s="84">
        <f>SUM(L6:L30)</f>
        <v>53</v>
      </c>
      <c r="M31" s="70">
        <f>SUM(M6:M30)</f>
        <v>24311.670000000002</v>
      </c>
    </row>
    <row r="33" ht="15.75">
      <c r="M33" s="20"/>
    </row>
    <row r="34" spans="4:8" ht="15.75">
      <c r="D34" s="7"/>
      <c r="E34" s="7"/>
      <c r="F34" s="7"/>
      <c r="G34" s="7"/>
      <c r="H34" s="7"/>
    </row>
    <row r="35" spans="7:13" ht="15.75">
      <c r="G35" s="7"/>
      <c r="H35" s="7"/>
      <c r="M35" s="7"/>
    </row>
    <row r="36" spans="9:10" ht="15.75">
      <c r="I36" s="7"/>
      <c r="J36" s="7"/>
    </row>
    <row r="37" ht="15.75">
      <c r="L37" s="7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" footer="0.511811023622047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B1">
      <selection activeCell="G17" sqref="G17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10.59765625" style="0" customWidth="1"/>
    <col min="5" max="5" width="20.59765625" style="0" customWidth="1"/>
    <col min="6" max="6" width="10.59765625" style="0" customWidth="1"/>
    <col min="7" max="7" width="20.59765625" style="0" customWidth="1"/>
    <col min="8" max="8" width="9.8984375" style="0" bestFit="1" customWidth="1"/>
    <col min="10" max="10" width="20.3984375" style="0" customWidth="1"/>
  </cols>
  <sheetData>
    <row r="1" ht="38.25" customHeight="1"/>
    <row r="2" spans="2:7" ht="19.5" customHeight="1">
      <c r="B2" s="108" t="s">
        <v>95</v>
      </c>
      <c r="C2" s="108"/>
      <c r="D2" s="108"/>
      <c r="E2" s="108"/>
      <c r="F2" s="108"/>
      <c r="G2" s="108"/>
    </row>
    <row r="3" ht="10.5" customHeight="1" hidden="1" thickBot="1"/>
    <row r="5" spans="2:7" ht="13.5" customHeight="1">
      <c r="B5" s="101" t="s">
        <v>76</v>
      </c>
      <c r="C5" s="101"/>
      <c r="D5" s="102" t="s">
        <v>44</v>
      </c>
      <c r="E5" s="102"/>
      <c r="F5" s="109" t="s">
        <v>43</v>
      </c>
      <c r="G5" s="110"/>
    </row>
    <row r="6" spans="2:7" ht="57.75" customHeight="1">
      <c r="B6" s="101"/>
      <c r="C6" s="101"/>
      <c r="D6" s="102"/>
      <c r="E6" s="102"/>
      <c r="F6" s="111"/>
      <c r="G6" s="112"/>
    </row>
    <row r="7" spans="2:7" ht="17.25" customHeight="1">
      <c r="B7" s="101"/>
      <c r="C7" s="101"/>
      <c r="D7" s="64" t="s">
        <v>4</v>
      </c>
      <c r="E7" s="64" t="s">
        <v>2</v>
      </c>
      <c r="F7" s="64" t="s">
        <v>4</v>
      </c>
      <c r="G7" s="64" t="s">
        <v>2</v>
      </c>
    </row>
    <row r="8" spans="2:7" ht="15.75">
      <c r="B8" s="5" t="s">
        <v>5</v>
      </c>
      <c r="C8" s="5" t="s">
        <v>6</v>
      </c>
      <c r="D8" s="53">
        <v>554</v>
      </c>
      <c r="E8" s="54">
        <v>57949.71</v>
      </c>
      <c r="F8" s="87">
        <v>273</v>
      </c>
      <c r="G8" s="88">
        <v>329653.01</v>
      </c>
    </row>
    <row r="9" spans="2:7" ht="15.75">
      <c r="B9" s="5"/>
      <c r="C9" s="5" t="s">
        <v>68</v>
      </c>
      <c r="D9" s="53">
        <v>62</v>
      </c>
      <c r="E9" s="54">
        <v>6371.99</v>
      </c>
      <c r="F9" s="87">
        <v>25</v>
      </c>
      <c r="G9" s="88">
        <v>23832</v>
      </c>
    </row>
    <row r="10" spans="2:7" ht="15.75">
      <c r="B10" s="18"/>
      <c r="C10" s="5" t="s">
        <v>69</v>
      </c>
      <c r="D10" s="53">
        <v>81</v>
      </c>
      <c r="E10" s="54">
        <v>7918.25</v>
      </c>
      <c r="F10" s="87">
        <v>16</v>
      </c>
      <c r="G10" s="88">
        <v>16205.76</v>
      </c>
    </row>
    <row r="11" spans="2:7" ht="15.75">
      <c r="B11" s="5" t="s">
        <v>66</v>
      </c>
      <c r="C11" s="5" t="s">
        <v>67</v>
      </c>
      <c r="D11" s="55">
        <v>41</v>
      </c>
      <c r="E11" s="54">
        <v>4004.63</v>
      </c>
      <c r="F11" s="5">
        <v>13</v>
      </c>
      <c r="G11" s="88">
        <v>12392.64</v>
      </c>
    </row>
    <row r="12" spans="2:7" ht="15.75">
      <c r="B12" s="5" t="s">
        <v>45</v>
      </c>
      <c r="C12" s="5" t="s">
        <v>7</v>
      </c>
      <c r="D12" s="53">
        <v>36</v>
      </c>
      <c r="E12" s="54">
        <v>3406.9</v>
      </c>
      <c r="F12" s="87">
        <v>12</v>
      </c>
      <c r="G12" s="88">
        <v>11439.36</v>
      </c>
    </row>
    <row r="13" spans="2:7" ht="15.75">
      <c r="B13" s="5" t="s">
        <v>29</v>
      </c>
      <c r="C13" s="5" t="s">
        <v>30</v>
      </c>
      <c r="D13" s="53">
        <v>243</v>
      </c>
      <c r="E13" s="54">
        <v>24515.99</v>
      </c>
      <c r="F13" s="87">
        <v>65</v>
      </c>
      <c r="G13" s="88">
        <v>64240.16</v>
      </c>
    </row>
    <row r="14" spans="2:7" ht="15.75">
      <c r="B14" s="5"/>
      <c r="C14" s="5" t="s">
        <v>31</v>
      </c>
      <c r="D14" s="53">
        <v>8</v>
      </c>
      <c r="E14" s="54">
        <v>802.24</v>
      </c>
      <c r="F14" s="87">
        <v>4</v>
      </c>
      <c r="G14" s="88">
        <v>3813.12</v>
      </c>
    </row>
    <row r="15" spans="2:7" ht="15.75">
      <c r="B15" s="5"/>
      <c r="C15" s="5" t="s">
        <v>32</v>
      </c>
      <c r="D15" s="53">
        <v>3</v>
      </c>
      <c r="E15" s="54">
        <v>352</v>
      </c>
      <c r="F15" s="87">
        <v>1</v>
      </c>
      <c r="G15" s="88">
        <v>953.28</v>
      </c>
    </row>
    <row r="16" spans="2:7" ht="15.75">
      <c r="B16" s="5" t="s">
        <v>8</v>
      </c>
      <c r="C16" s="5" t="s">
        <v>9</v>
      </c>
      <c r="D16" s="53">
        <v>163</v>
      </c>
      <c r="E16" s="54">
        <v>16007.11</v>
      </c>
      <c r="F16" s="87">
        <v>45</v>
      </c>
      <c r="G16" s="88">
        <v>47376.74</v>
      </c>
    </row>
    <row r="17" spans="2:7" ht="15.75">
      <c r="B17" s="5"/>
      <c r="C17" s="5" t="s">
        <v>10</v>
      </c>
      <c r="D17" s="53">
        <v>98</v>
      </c>
      <c r="E17" s="54">
        <v>10932.34</v>
      </c>
      <c r="F17" s="87">
        <v>24</v>
      </c>
      <c r="G17" s="88">
        <v>22878.72</v>
      </c>
    </row>
    <row r="18" spans="2:7" ht="15.75">
      <c r="B18" s="5" t="s">
        <v>11</v>
      </c>
      <c r="C18" s="5" t="s">
        <v>12</v>
      </c>
      <c r="D18" s="53">
        <v>52</v>
      </c>
      <c r="E18" s="54">
        <v>5310.42</v>
      </c>
      <c r="F18" s="87">
        <v>12</v>
      </c>
      <c r="G18" s="88">
        <v>14139.36</v>
      </c>
    </row>
    <row r="19" spans="2:7" ht="15.75">
      <c r="B19" s="5"/>
      <c r="C19" s="5" t="s">
        <v>13</v>
      </c>
      <c r="D19" s="53">
        <v>48</v>
      </c>
      <c r="E19" s="54">
        <v>4692.51</v>
      </c>
      <c r="F19" s="87">
        <v>25</v>
      </c>
      <c r="G19" s="88">
        <v>26691.84</v>
      </c>
    </row>
    <row r="20" spans="2:7" ht="15.75">
      <c r="B20" s="5"/>
      <c r="C20" s="5" t="s">
        <v>14</v>
      </c>
      <c r="D20" s="53">
        <v>51</v>
      </c>
      <c r="E20" s="54">
        <v>5433.67</v>
      </c>
      <c r="F20" s="87">
        <v>46</v>
      </c>
      <c r="G20" s="88">
        <v>47324.1</v>
      </c>
    </row>
    <row r="21" spans="2:7" ht="15.75">
      <c r="B21" s="5" t="s">
        <v>15</v>
      </c>
      <c r="C21" s="5" t="s">
        <v>16</v>
      </c>
      <c r="D21" s="53">
        <v>63</v>
      </c>
      <c r="E21" s="54">
        <v>6357.41</v>
      </c>
      <c r="F21" s="87">
        <v>31</v>
      </c>
      <c r="G21" s="88">
        <v>32358.24</v>
      </c>
    </row>
    <row r="22" spans="2:7" ht="15.75">
      <c r="B22" s="5" t="s">
        <v>17</v>
      </c>
      <c r="C22" s="5" t="s">
        <v>18</v>
      </c>
      <c r="D22" s="53">
        <v>123</v>
      </c>
      <c r="E22" s="54">
        <v>12121.7</v>
      </c>
      <c r="F22" s="87">
        <v>20</v>
      </c>
      <c r="G22" s="88">
        <v>19277.44</v>
      </c>
    </row>
    <row r="23" spans="2:7" ht="15.75">
      <c r="B23" s="5"/>
      <c r="C23" s="5" t="s">
        <v>26</v>
      </c>
      <c r="D23" s="53">
        <v>21</v>
      </c>
      <c r="E23" s="54">
        <v>1963.62</v>
      </c>
      <c r="F23" s="87">
        <v>4</v>
      </c>
      <c r="G23" s="88">
        <v>3813.12</v>
      </c>
    </row>
    <row r="24" spans="2:7" ht="15.75">
      <c r="B24" s="5"/>
      <c r="C24" s="5" t="s">
        <v>47</v>
      </c>
      <c r="D24" s="53">
        <v>20</v>
      </c>
      <c r="E24" s="54">
        <v>1910.43</v>
      </c>
      <c r="F24" s="87">
        <v>1</v>
      </c>
      <c r="G24" s="88">
        <v>953.28</v>
      </c>
    </row>
    <row r="25" spans="2:7" ht="15.75">
      <c r="B25" s="5" t="s">
        <v>19</v>
      </c>
      <c r="C25" s="5" t="s">
        <v>20</v>
      </c>
      <c r="D25" s="53">
        <v>73</v>
      </c>
      <c r="E25" s="54">
        <v>7083.78</v>
      </c>
      <c r="F25" s="87">
        <v>6</v>
      </c>
      <c r="G25" s="88">
        <v>5719.68</v>
      </c>
    </row>
    <row r="26" spans="2:7" ht="15.75">
      <c r="B26" s="5"/>
      <c r="C26" s="5" t="s">
        <v>48</v>
      </c>
      <c r="D26" s="53">
        <v>28</v>
      </c>
      <c r="E26" s="54">
        <v>2975.62</v>
      </c>
      <c r="F26" s="87">
        <v>5</v>
      </c>
      <c r="G26" s="88">
        <v>4978.24</v>
      </c>
    </row>
    <row r="27" spans="2:7" ht="15.75">
      <c r="B27" s="5" t="s">
        <v>35</v>
      </c>
      <c r="C27" s="5" t="s">
        <v>33</v>
      </c>
      <c r="D27" s="53">
        <v>140</v>
      </c>
      <c r="E27" s="54">
        <v>18329.46</v>
      </c>
      <c r="F27" s="87">
        <v>23</v>
      </c>
      <c r="G27" s="88">
        <v>24492.84</v>
      </c>
    </row>
    <row r="28" spans="2:7" ht="15.75">
      <c r="B28" s="5" t="s">
        <v>21</v>
      </c>
      <c r="C28" s="5" t="s">
        <v>22</v>
      </c>
      <c r="D28" s="53">
        <v>189</v>
      </c>
      <c r="E28" s="54">
        <v>19189.17</v>
      </c>
      <c r="F28" s="87">
        <v>44</v>
      </c>
      <c r="G28" s="89">
        <v>43903.52</v>
      </c>
    </row>
    <row r="29" spans="2:7" ht="15.75">
      <c r="B29" s="5" t="s">
        <v>65</v>
      </c>
      <c r="C29" s="5" t="s">
        <v>70</v>
      </c>
      <c r="D29" s="53">
        <v>19</v>
      </c>
      <c r="E29" s="54">
        <v>2020.73</v>
      </c>
      <c r="F29" s="87">
        <v>7</v>
      </c>
      <c r="G29" s="88">
        <v>6778.88</v>
      </c>
    </row>
    <row r="30" spans="2:7" ht="15.75">
      <c r="B30" s="5"/>
      <c r="C30" s="8" t="s">
        <v>71</v>
      </c>
      <c r="D30" s="53">
        <v>20</v>
      </c>
      <c r="E30" s="54">
        <v>1992.35</v>
      </c>
      <c r="F30" s="87">
        <v>7</v>
      </c>
      <c r="G30" s="88">
        <v>6778.88</v>
      </c>
    </row>
    <row r="31" spans="2:7" ht="15.75">
      <c r="B31" s="5" t="s">
        <v>23</v>
      </c>
      <c r="C31" s="5" t="s">
        <v>24</v>
      </c>
      <c r="D31" s="53">
        <v>55</v>
      </c>
      <c r="E31" s="54">
        <v>5276.43</v>
      </c>
      <c r="F31" s="87">
        <v>13</v>
      </c>
      <c r="G31" s="88">
        <v>12498.56</v>
      </c>
    </row>
    <row r="32" spans="2:7" ht="15.75" customHeight="1">
      <c r="B32" s="5"/>
      <c r="C32" s="5" t="s">
        <v>34</v>
      </c>
      <c r="D32" s="53">
        <v>15</v>
      </c>
      <c r="E32" s="54">
        <v>1503.93</v>
      </c>
      <c r="F32" s="87">
        <v>2</v>
      </c>
      <c r="G32" s="88">
        <v>2012.48</v>
      </c>
    </row>
    <row r="33" spans="2:7" ht="15.75">
      <c r="B33" s="100" t="s">
        <v>25</v>
      </c>
      <c r="C33" s="100"/>
      <c r="D33" s="58">
        <f>SUM(D8:D32)</f>
        <v>2206</v>
      </c>
      <c r="E33" s="49">
        <f>SUM(E8:E32)</f>
        <v>228422.39</v>
      </c>
      <c r="F33" s="58">
        <f>SUM(F8:F32)</f>
        <v>724</v>
      </c>
      <c r="G33" s="49">
        <f>SUM(G8:G32)</f>
        <v>784505.25</v>
      </c>
    </row>
    <row r="34" spans="4:7" ht="15.75">
      <c r="D34" s="3"/>
      <c r="E34" s="3"/>
      <c r="F34" s="3"/>
      <c r="G34" s="3"/>
    </row>
    <row r="35" spans="4:7" ht="15.75">
      <c r="D35" s="3"/>
      <c r="E35" s="10"/>
      <c r="F35" s="3"/>
      <c r="G35" s="11"/>
    </row>
    <row r="36" spans="4:8" ht="15.75">
      <c r="D36" s="3"/>
      <c r="E36" s="3"/>
      <c r="F36" s="3"/>
      <c r="G36" s="3"/>
      <c r="H36" s="7"/>
    </row>
    <row r="37" ht="15.75">
      <c r="C37" s="2"/>
    </row>
  </sheetData>
  <sheetProtection/>
  <mergeCells count="5">
    <mergeCell ref="B2:G2"/>
    <mergeCell ref="B5:C7"/>
    <mergeCell ref="D5:E6"/>
    <mergeCell ref="B33:C33"/>
    <mergeCell ref="F5:G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J27" sqref="J27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  <col min="15" max="15" width="14.3984375" style="0" customWidth="1"/>
    <col min="16" max="17" width="11.3984375" style="0" customWidth="1"/>
  </cols>
  <sheetData>
    <row r="1" ht="38.25" customHeight="1"/>
    <row r="2" spans="1:12" ht="40.5" customHeight="1">
      <c r="A2" s="97" t="s">
        <v>96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8.25" customHeight="1"/>
    <row r="4" ht="7.5" customHeight="1"/>
    <row r="5" spans="1:12" ht="13.5" customHeight="1">
      <c r="A5" s="101" t="s">
        <v>76</v>
      </c>
      <c r="B5" s="101"/>
      <c r="C5" s="113" t="s">
        <v>73</v>
      </c>
      <c r="D5" s="113"/>
      <c r="E5" s="109" t="s">
        <v>77</v>
      </c>
      <c r="F5" s="110"/>
      <c r="G5" s="109" t="s">
        <v>78</v>
      </c>
      <c r="H5" s="110"/>
      <c r="I5" s="109" t="s">
        <v>82</v>
      </c>
      <c r="J5" s="110"/>
      <c r="K5" s="109" t="s">
        <v>74</v>
      </c>
      <c r="L5" s="110"/>
    </row>
    <row r="6" spans="1:12" ht="45.75" customHeight="1">
      <c r="A6" s="101"/>
      <c r="B6" s="101"/>
      <c r="C6" s="113"/>
      <c r="D6" s="113"/>
      <c r="E6" s="111"/>
      <c r="F6" s="112"/>
      <c r="G6" s="111"/>
      <c r="H6" s="112"/>
      <c r="I6" s="111"/>
      <c r="J6" s="112"/>
      <c r="K6" s="111"/>
      <c r="L6" s="112"/>
    </row>
    <row r="7" spans="1:12" ht="17.25" customHeight="1">
      <c r="A7" s="101"/>
      <c r="B7" s="101"/>
      <c r="C7" s="6" t="s">
        <v>4</v>
      </c>
      <c r="D7" s="6" t="s">
        <v>2</v>
      </c>
      <c r="E7" s="64" t="s">
        <v>4</v>
      </c>
      <c r="F7" s="64" t="s">
        <v>2</v>
      </c>
      <c r="G7" s="64" t="s">
        <v>4</v>
      </c>
      <c r="H7" s="64" t="s">
        <v>2</v>
      </c>
      <c r="I7" s="64" t="s">
        <v>4</v>
      </c>
      <c r="J7" s="64" t="s">
        <v>2</v>
      </c>
      <c r="K7" s="64" t="s">
        <v>4</v>
      </c>
      <c r="L7" s="64" t="s">
        <v>2</v>
      </c>
    </row>
    <row r="8" spans="1:12" ht="15.75">
      <c r="A8" s="24" t="s">
        <v>5</v>
      </c>
      <c r="B8" s="24" t="s">
        <v>6</v>
      </c>
      <c r="C8" s="27">
        <v>0</v>
      </c>
      <c r="D8" s="28">
        <v>0</v>
      </c>
      <c r="E8" s="75">
        <v>46</v>
      </c>
      <c r="F8" s="66">
        <v>12514</v>
      </c>
      <c r="G8" s="75">
        <v>46</v>
      </c>
      <c r="H8" s="66">
        <v>3226.98</v>
      </c>
      <c r="I8" s="53">
        <v>3271</v>
      </c>
      <c r="J8" s="54">
        <v>806390.4</v>
      </c>
      <c r="K8" s="53">
        <v>818</v>
      </c>
      <c r="L8" s="54">
        <v>222802.31</v>
      </c>
    </row>
    <row r="9" spans="1:12" ht="15.75">
      <c r="A9" s="24"/>
      <c r="B9" s="24" t="s">
        <v>68</v>
      </c>
      <c r="C9" s="27">
        <v>0</v>
      </c>
      <c r="D9" s="28">
        <v>0</v>
      </c>
      <c r="E9" s="75">
        <v>5</v>
      </c>
      <c r="F9" s="66">
        <v>1321</v>
      </c>
      <c r="G9" s="75">
        <v>5</v>
      </c>
      <c r="H9" s="66">
        <v>340.65</v>
      </c>
      <c r="I9" s="53">
        <v>409</v>
      </c>
      <c r="J9" s="54">
        <v>92910.4</v>
      </c>
      <c r="K9" s="53">
        <v>68</v>
      </c>
      <c r="L9" s="54">
        <v>18429.7</v>
      </c>
    </row>
    <row r="10" spans="1:12" ht="15.75">
      <c r="A10" s="24"/>
      <c r="B10" s="24" t="s">
        <v>69</v>
      </c>
      <c r="C10" s="27">
        <v>0</v>
      </c>
      <c r="D10" s="28">
        <v>0</v>
      </c>
      <c r="E10" s="75">
        <v>3</v>
      </c>
      <c r="F10" s="66">
        <v>792</v>
      </c>
      <c r="G10" s="75">
        <v>3</v>
      </c>
      <c r="H10" s="66">
        <v>204.24</v>
      </c>
      <c r="I10" s="53">
        <v>598</v>
      </c>
      <c r="J10" s="54">
        <v>119849.6</v>
      </c>
      <c r="K10" s="53">
        <v>81</v>
      </c>
      <c r="L10" s="54">
        <v>21418.3</v>
      </c>
    </row>
    <row r="11" spans="1:12" ht="15.75">
      <c r="A11" s="24" t="s">
        <v>66</v>
      </c>
      <c r="B11" s="24" t="s">
        <v>67</v>
      </c>
      <c r="C11" s="27">
        <v>0</v>
      </c>
      <c r="D11" s="28">
        <v>0</v>
      </c>
      <c r="E11" s="75">
        <v>8</v>
      </c>
      <c r="F11" s="66">
        <v>2329</v>
      </c>
      <c r="G11" s="75">
        <v>8</v>
      </c>
      <c r="H11" s="66">
        <v>600.57</v>
      </c>
      <c r="I11" s="53">
        <v>507</v>
      </c>
      <c r="J11" s="54">
        <v>121075.2</v>
      </c>
      <c r="K11" s="53">
        <v>80</v>
      </c>
      <c r="L11" s="54">
        <v>21169.25</v>
      </c>
    </row>
    <row r="12" spans="1:12" ht="15.75">
      <c r="A12" s="24" t="s">
        <v>45</v>
      </c>
      <c r="B12" s="24" t="s">
        <v>7</v>
      </c>
      <c r="C12" s="27">
        <v>0</v>
      </c>
      <c r="D12" s="28">
        <v>0</v>
      </c>
      <c r="E12" s="75">
        <v>2</v>
      </c>
      <c r="F12" s="66">
        <v>672</v>
      </c>
      <c r="G12" s="75">
        <v>2</v>
      </c>
      <c r="H12" s="66">
        <v>173.28</v>
      </c>
      <c r="I12" s="53">
        <v>502</v>
      </c>
      <c r="J12" s="54">
        <v>152544</v>
      </c>
      <c r="K12" s="53">
        <v>86</v>
      </c>
      <c r="L12" s="54">
        <v>22414.5</v>
      </c>
    </row>
    <row r="13" spans="1:12" ht="15.75">
      <c r="A13" s="24" t="s">
        <v>29</v>
      </c>
      <c r="B13" s="24" t="s">
        <v>30</v>
      </c>
      <c r="C13" s="27">
        <v>0</v>
      </c>
      <c r="D13" s="28">
        <v>0</v>
      </c>
      <c r="E13" s="75">
        <v>18</v>
      </c>
      <c r="F13" s="66">
        <v>4399</v>
      </c>
      <c r="G13" s="75">
        <v>19</v>
      </c>
      <c r="H13" s="66">
        <v>3274.5</v>
      </c>
      <c r="I13" s="53">
        <v>1967</v>
      </c>
      <c r="J13" s="54">
        <v>480318.4</v>
      </c>
      <c r="K13" s="53">
        <v>322</v>
      </c>
      <c r="L13" s="54">
        <v>85908.33</v>
      </c>
    </row>
    <row r="14" spans="1:12" ht="15.75">
      <c r="A14" s="24"/>
      <c r="B14" s="24" t="s">
        <v>31</v>
      </c>
      <c r="C14" s="27">
        <v>0</v>
      </c>
      <c r="D14" s="28">
        <v>0</v>
      </c>
      <c r="E14" s="75">
        <v>0</v>
      </c>
      <c r="F14" s="66">
        <v>0</v>
      </c>
      <c r="G14" s="75">
        <v>0</v>
      </c>
      <c r="H14" s="66">
        <v>0</v>
      </c>
      <c r="I14" s="53">
        <v>86</v>
      </c>
      <c r="J14" s="54">
        <v>22848</v>
      </c>
      <c r="K14" s="53">
        <v>10</v>
      </c>
      <c r="L14" s="54">
        <v>2490.5</v>
      </c>
    </row>
    <row r="15" spans="1:12" ht="15.75">
      <c r="A15" s="24"/>
      <c r="B15" s="24" t="s">
        <v>32</v>
      </c>
      <c r="C15" s="27">
        <v>0</v>
      </c>
      <c r="D15" s="28">
        <v>0</v>
      </c>
      <c r="E15" s="75">
        <v>0</v>
      </c>
      <c r="F15" s="66">
        <v>0</v>
      </c>
      <c r="G15" s="75">
        <v>0</v>
      </c>
      <c r="H15" s="66">
        <v>0</v>
      </c>
      <c r="I15" s="53">
        <v>74</v>
      </c>
      <c r="J15" s="54">
        <v>19104</v>
      </c>
      <c r="K15" s="53">
        <v>6</v>
      </c>
      <c r="L15" s="54">
        <v>1494.3</v>
      </c>
    </row>
    <row r="16" spans="1:12" ht="15.75">
      <c r="A16" s="24" t="s">
        <v>8</v>
      </c>
      <c r="B16" s="24" t="s">
        <v>9</v>
      </c>
      <c r="C16" s="27">
        <v>0</v>
      </c>
      <c r="D16" s="28">
        <v>0</v>
      </c>
      <c r="E16" s="75">
        <v>10</v>
      </c>
      <c r="F16" s="66">
        <v>2786</v>
      </c>
      <c r="G16" s="75">
        <v>10</v>
      </c>
      <c r="H16" s="66">
        <v>718.42</v>
      </c>
      <c r="I16" s="53">
        <v>652</v>
      </c>
      <c r="J16" s="54">
        <v>164976</v>
      </c>
      <c r="K16" s="53">
        <v>194</v>
      </c>
      <c r="L16" s="54">
        <v>53545.75</v>
      </c>
    </row>
    <row r="17" spans="1:12" ht="15.75">
      <c r="A17" s="24"/>
      <c r="B17" s="24" t="s">
        <v>10</v>
      </c>
      <c r="C17" s="27">
        <v>0</v>
      </c>
      <c r="D17" s="28">
        <v>0</v>
      </c>
      <c r="E17" s="75">
        <v>3</v>
      </c>
      <c r="F17" s="66">
        <v>722</v>
      </c>
      <c r="G17" s="75">
        <v>4</v>
      </c>
      <c r="H17" s="66">
        <v>235.95</v>
      </c>
      <c r="I17" s="53">
        <v>345</v>
      </c>
      <c r="J17" s="54">
        <v>84996.8</v>
      </c>
      <c r="K17" s="53">
        <v>93</v>
      </c>
      <c r="L17" s="54">
        <v>25154.05</v>
      </c>
    </row>
    <row r="18" spans="1:12" ht="15.75">
      <c r="A18" s="24" t="s">
        <v>11</v>
      </c>
      <c r="B18" s="24" t="s">
        <v>12</v>
      </c>
      <c r="C18" s="27">
        <v>0</v>
      </c>
      <c r="D18" s="28">
        <v>0</v>
      </c>
      <c r="E18" s="75">
        <v>5</v>
      </c>
      <c r="F18" s="66">
        <v>1322</v>
      </c>
      <c r="G18" s="75">
        <v>5</v>
      </c>
      <c r="H18" s="66">
        <v>340.9</v>
      </c>
      <c r="I18" s="53">
        <v>322</v>
      </c>
      <c r="J18" s="54">
        <v>89376</v>
      </c>
      <c r="K18" s="53">
        <v>64</v>
      </c>
      <c r="L18" s="54">
        <v>17433.5</v>
      </c>
    </row>
    <row r="19" spans="1:12" ht="15.75">
      <c r="A19" s="24"/>
      <c r="B19" s="24" t="s">
        <v>13</v>
      </c>
      <c r="C19" s="27">
        <v>0</v>
      </c>
      <c r="D19" s="28">
        <v>0</v>
      </c>
      <c r="E19" s="75">
        <v>8</v>
      </c>
      <c r="F19" s="66">
        <v>2042</v>
      </c>
      <c r="G19" s="75">
        <v>8</v>
      </c>
      <c r="H19" s="66">
        <v>526.58</v>
      </c>
      <c r="I19" s="53">
        <v>127</v>
      </c>
      <c r="J19" s="54">
        <v>35472</v>
      </c>
      <c r="K19" s="53">
        <v>36</v>
      </c>
      <c r="L19" s="54">
        <v>12368.98</v>
      </c>
    </row>
    <row r="20" spans="1:12" ht="15.75">
      <c r="A20" s="24"/>
      <c r="B20" s="24" t="s">
        <v>14</v>
      </c>
      <c r="C20" s="27">
        <v>0</v>
      </c>
      <c r="D20" s="28">
        <v>0</v>
      </c>
      <c r="E20" s="75">
        <v>4</v>
      </c>
      <c r="F20" s="66">
        <v>1200</v>
      </c>
      <c r="G20" s="75">
        <v>4</v>
      </c>
      <c r="H20" s="66">
        <v>309.44</v>
      </c>
      <c r="I20" s="53">
        <v>213</v>
      </c>
      <c r="J20" s="54">
        <v>63072</v>
      </c>
      <c r="K20" s="53">
        <v>77</v>
      </c>
      <c r="L20" s="54">
        <v>20422.1</v>
      </c>
    </row>
    <row r="21" spans="1:12" ht="15.75">
      <c r="A21" s="24" t="s">
        <v>15</v>
      </c>
      <c r="B21" s="24" t="s">
        <v>16</v>
      </c>
      <c r="C21" s="27">
        <v>0</v>
      </c>
      <c r="D21" s="28">
        <v>0</v>
      </c>
      <c r="E21" s="75">
        <v>7</v>
      </c>
      <c r="F21" s="66">
        <v>1779</v>
      </c>
      <c r="G21" s="75">
        <v>7</v>
      </c>
      <c r="H21" s="66">
        <v>458.75</v>
      </c>
      <c r="I21" s="53">
        <v>388</v>
      </c>
      <c r="J21" s="54">
        <v>112512</v>
      </c>
      <c r="K21" s="53">
        <v>124</v>
      </c>
      <c r="L21" s="54">
        <v>31629.35</v>
      </c>
    </row>
    <row r="22" spans="1:12" ht="15.75">
      <c r="A22" s="24" t="s">
        <v>17</v>
      </c>
      <c r="B22" s="24" t="s">
        <v>18</v>
      </c>
      <c r="C22" s="27">
        <v>0</v>
      </c>
      <c r="D22" s="28">
        <v>0</v>
      </c>
      <c r="E22" s="75">
        <v>8</v>
      </c>
      <c r="F22" s="66">
        <v>1971</v>
      </c>
      <c r="G22" s="75">
        <v>8</v>
      </c>
      <c r="H22" s="66">
        <v>508.27</v>
      </c>
      <c r="I22" s="53">
        <v>886</v>
      </c>
      <c r="J22" s="54">
        <v>209424</v>
      </c>
      <c r="K22" s="53">
        <v>104</v>
      </c>
      <c r="L22" s="54">
        <v>27146.45</v>
      </c>
    </row>
    <row r="23" spans="1:12" ht="15.75">
      <c r="A23" s="24"/>
      <c r="B23" s="24" t="s">
        <v>26</v>
      </c>
      <c r="C23" s="27">
        <v>0</v>
      </c>
      <c r="D23" s="28">
        <v>0</v>
      </c>
      <c r="E23" s="75">
        <v>1</v>
      </c>
      <c r="F23" s="66">
        <v>264</v>
      </c>
      <c r="G23" s="75">
        <v>1</v>
      </c>
      <c r="H23" s="66">
        <v>68.08</v>
      </c>
      <c r="I23" s="53">
        <v>140</v>
      </c>
      <c r="J23" s="54">
        <v>32928</v>
      </c>
      <c r="K23" s="53">
        <v>17</v>
      </c>
      <c r="L23" s="54">
        <v>4731.95</v>
      </c>
    </row>
    <row r="24" spans="1:12" ht="15.75">
      <c r="A24" s="24"/>
      <c r="B24" s="24" t="s">
        <v>47</v>
      </c>
      <c r="C24" s="27">
        <v>0</v>
      </c>
      <c r="D24" s="28">
        <v>0</v>
      </c>
      <c r="E24" s="75">
        <v>1</v>
      </c>
      <c r="F24" s="66">
        <v>336</v>
      </c>
      <c r="G24" s="75">
        <v>1</v>
      </c>
      <c r="H24" s="66">
        <v>86.64</v>
      </c>
      <c r="I24" s="53">
        <v>174</v>
      </c>
      <c r="J24" s="54">
        <v>35280</v>
      </c>
      <c r="K24" s="53">
        <v>21</v>
      </c>
      <c r="L24" s="54">
        <v>5728.15</v>
      </c>
    </row>
    <row r="25" spans="1:12" ht="15.75">
      <c r="A25" s="24" t="s">
        <v>19</v>
      </c>
      <c r="B25" s="24" t="s">
        <v>20</v>
      </c>
      <c r="C25" s="27">
        <v>0</v>
      </c>
      <c r="D25" s="28">
        <v>0</v>
      </c>
      <c r="E25" s="75">
        <v>1</v>
      </c>
      <c r="F25" s="66">
        <v>336</v>
      </c>
      <c r="G25" s="75">
        <v>1</v>
      </c>
      <c r="H25" s="66">
        <v>68.08</v>
      </c>
      <c r="I25" s="53">
        <v>314</v>
      </c>
      <c r="J25" s="54">
        <v>68784</v>
      </c>
      <c r="K25" s="53">
        <v>60</v>
      </c>
      <c r="L25" s="54">
        <v>16188.25</v>
      </c>
    </row>
    <row r="26" spans="1:12" ht="15.75">
      <c r="A26" s="24"/>
      <c r="B26" s="24" t="s">
        <v>48</v>
      </c>
      <c r="C26" s="27">
        <v>0</v>
      </c>
      <c r="D26" s="28">
        <v>0</v>
      </c>
      <c r="E26" s="75">
        <v>0</v>
      </c>
      <c r="F26" s="66">
        <v>0</v>
      </c>
      <c r="G26" s="75">
        <v>0</v>
      </c>
      <c r="H26" s="66">
        <v>0</v>
      </c>
      <c r="I26" s="53">
        <v>90</v>
      </c>
      <c r="J26" s="54">
        <v>18720</v>
      </c>
      <c r="K26" s="53">
        <v>25</v>
      </c>
      <c r="L26" s="54">
        <v>6475.3</v>
      </c>
    </row>
    <row r="27" spans="1:12" ht="15.75">
      <c r="A27" s="24" t="s">
        <v>35</v>
      </c>
      <c r="B27" s="24" t="s">
        <v>33</v>
      </c>
      <c r="C27" s="27">
        <v>0</v>
      </c>
      <c r="D27" s="28">
        <v>0</v>
      </c>
      <c r="E27" s="75">
        <v>2</v>
      </c>
      <c r="F27" s="66">
        <v>386</v>
      </c>
      <c r="G27" s="75">
        <v>4</v>
      </c>
      <c r="H27" s="66">
        <v>235.95</v>
      </c>
      <c r="I27" s="53">
        <v>962</v>
      </c>
      <c r="J27" s="54">
        <v>222864</v>
      </c>
      <c r="K27" s="53">
        <v>149</v>
      </c>
      <c r="L27" s="54">
        <v>41507.83</v>
      </c>
    </row>
    <row r="28" spans="1:12" ht="15.75">
      <c r="A28" s="24" t="s">
        <v>21</v>
      </c>
      <c r="B28" s="24" t="s">
        <v>22</v>
      </c>
      <c r="C28" s="27">
        <v>0</v>
      </c>
      <c r="D28" s="28">
        <v>0</v>
      </c>
      <c r="E28" s="75">
        <v>7</v>
      </c>
      <c r="F28" s="66">
        <v>1564</v>
      </c>
      <c r="G28" s="75">
        <v>7</v>
      </c>
      <c r="H28" s="66">
        <v>403.32</v>
      </c>
      <c r="I28" s="53">
        <v>2158</v>
      </c>
      <c r="J28" s="54">
        <v>513072</v>
      </c>
      <c r="K28" s="53">
        <v>265</v>
      </c>
      <c r="L28" s="54">
        <v>73455.83</v>
      </c>
    </row>
    <row r="29" spans="1:12" ht="15.75">
      <c r="A29" s="24" t="s">
        <v>65</v>
      </c>
      <c r="B29" s="24" t="s">
        <v>70</v>
      </c>
      <c r="C29" s="27">
        <v>0</v>
      </c>
      <c r="D29" s="28">
        <v>0</v>
      </c>
      <c r="E29" s="75">
        <v>7</v>
      </c>
      <c r="F29" s="66">
        <v>2064</v>
      </c>
      <c r="G29" s="75">
        <v>7</v>
      </c>
      <c r="H29" s="66">
        <v>532.24</v>
      </c>
      <c r="I29" s="53">
        <v>316</v>
      </c>
      <c r="J29" s="54">
        <v>73344</v>
      </c>
      <c r="K29" s="53">
        <v>51</v>
      </c>
      <c r="L29" s="54">
        <v>13199.65</v>
      </c>
    </row>
    <row r="30" spans="1:12" ht="15.75">
      <c r="A30" s="24"/>
      <c r="B30" s="25" t="s">
        <v>71</v>
      </c>
      <c r="C30" s="27">
        <v>0</v>
      </c>
      <c r="D30" s="28">
        <v>0</v>
      </c>
      <c r="E30" s="75">
        <v>2</v>
      </c>
      <c r="F30" s="66">
        <v>457</v>
      </c>
      <c r="G30" s="75">
        <v>2</v>
      </c>
      <c r="H30" s="66">
        <v>117.85</v>
      </c>
      <c r="I30" s="53">
        <v>228</v>
      </c>
      <c r="J30" s="54">
        <v>54864</v>
      </c>
      <c r="K30" s="53">
        <v>37</v>
      </c>
      <c r="L30" s="54">
        <v>9214.85</v>
      </c>
    </row>
    <row r="31" spans="1:12" ht="15.75">
      <c r="A31" s="24" t="s">
        <v>23</v>
      </c>
      <c r="B31" s="24" t="s">
        <v>24</v>
      </c>
      <c r="C31" s="27">
        <v>0</v>
      </c>
      <c r="D31" s="28">
        <v>0</v>
      </c>
      <c r="E31" s="75">
        <v>2</v>
      </c>
      <c r="F31" s="66">
        <v>529</v>
      </c>
      <c r="G31" s="75">
        <v>2</v>
      </c>
      <c r="H31" s="66">
        <v>136.41</v>
      </c>
      <c r="I31" s="53">
        <v>599</v>
      </c>
      <c r="J31" s="54">
        <v>136686.4</v>
      </c>
      <c r="K31" s="53">
        <v>118</v>
      </c>
      <c r="L31" s="54">
        <v>30384.1</v>
      </c>
    </row>
    <row r="32" spans="1:12" ht="15.75" customHeight="1">
      <c r="A32" s="24"/>
      <c r="B32" s="24" t="s">
        <v>34</v>
      </c>
      <c r="C32" s="27">
        <v>0</v>
      </c>
      <c r="D32" s="28">
        <v>0</v>
      </c>
      <c r="E32" s="85">
        <v>0</v>
      </c>
      <c r="F32" s="86">
        <v>0</v>
      </c>
      <c r="G32" s="85">
        <v>0</v>
      </c>
      <c r="H32" s="86">
        <v>0</v>
      </c>
      <c r="I32" s="56">
        <v>98</v>
      </c>
      <c r="J32" s="57">
        <v>28729.6</v>
      </c>
      <c r="K32" s="56">
        <v>12</v>
      </c>
      <c r="L32" s="57">
        <v>3237.65</v>
      </c>
    </row>
    <row r="33" spans="1:12" ht="15.75">
      <c r="A33" s="100" t="s">
        <v>25</v>
      </c>
      <c r="B33" s="100"/>
      <c r="C33" s="9">
        <f aca="true" t="shared" si="0" ref="C33:L33">SUM(C8:C32)</f>
        <v>0</v>
      </c>
      <c r="D33" s="16">
        <f t="shared" si="0"/>
        <v>0</v>
      </c>
      <c r="E33" s="58">
        <f>SUM(E8:E32)</f>
        <v>150</v>
      </c>
      <c r="F33" s="49">
        <f>SUM(F8:F32)</f>
        <v>39785</v>
      </c>
      <c r="G33" s="58">
        <f t="shared" si="0"/>
        <v>154</v>
      </c>
      <c r="H33" s="49">
        <f t="shared" si="0"/>
        <v>12567.1</v>
      </c>
      <c r="I33" s="58">
        <f>SUM(I8:I32)</f>
        <v>15426</v>
      </c>
      <c r="J33" s="49">
        <f>SUM(J8:J32)</f>
        <v>3760140.8</v>
      </c>
      <c r="K33" s="58">
        <f t="shared" si="0"/>
        <v>2918</v>
      </c>
      <c r="L33" s="49">
        <f t="shared" si="0"/>
        <v>787950.9299999998</v>
      </c>
    </row>
    <row r="34" spans="3:12" ht="15.7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5.75">
      <c r="C35" s="3"/>
      <c r="D35" s="10"/>
      <c r="E35" s="10"/>
      <c r="F35" s="10"/>
      <c r="G35" s="3"/>
      <c r="H35" s="3"/>
      <c r="I35" s="3"/>
      <c r="J35" s="3"/>
      <c r="K35" s="3"/>
      <c r="L35" s="3"/>
    </row>
    <row r="36" spans="3:12" ht="15.75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5.75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>
      <c r="B38" s="2"/>
    </row>
    <row r="41" spans="8:12" ht="15.75">
      <c r="H41" s="12"/>
      <c r="I41" s="12"/>
      <c r="J41" s="12"/>
      <c r="K41" s="12"/>
      <c r="L41" s="12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" footer="0.511811023622047"/>
  <pageSetup horizontalDpi="600" verticalDpi="600" orientation="landscape" paperSize="9" scale="95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6">
      <selection activeCell="C37" sqref="C37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6" t="s">
        <v>97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6.5" thickBot="1"/>
    <row r="3" spans="1:11" ht="54">
      <c r="A3" s="30" t="s">
        <v>51</v>
      </c>
      <c r="B3" s="31" t="s">
        <v>52</v>
      </c>
      <c r="C3" s="32" t="s">
        <v>53</v>
      </c>
      <c r="D3" s="33" t="s">
        <v>54</v>
      </c>
      <c r="E3" s="131" t="s">
        <v>55</v>
      </c>
      <c r="F3" s="132"/>
      <c r="G3" s="34" t="s">
        <v>56</v>
      </c>
      <c r="H3" s="13"/>
      <c r="I3" s="13"/>
      <c r="J3" s="60" t="s">
        <v>57</v>
      </c>
      <c r="K3" s="35" t="s">
        <v>58</v>
      </c>
    </row>
    <row r="4" spans="1:11" ht="18">
      <c r="A4" s="127">
        <v>1</v>
      </c>
      <c r="B4" s="128">
        <v>4211</v>
      </c>
      <c r="C4" s="129" t="s">
        <v>41</v>
      </c>
      <c r="D4" s="36"/>
      <c r="E4" s="124">
        <f>'I '!C32</f>
        <v>5820</v>
      </c>
      <c r="F4" s="124">
        <f>'I '!D32</f>
        <v>11677</v>
      </c>
      <c r="G4" s="130">
        <f>'I '!E32</f>
        <v>676254.8700000001</v>
      </c>
      <c r="H4" s="37"/>
      <c r="I4" s="38"/>
      <c r="J4" s="102" t="s">
        <v>99</v>
      </c>
      <c r="K4" s="118" t="s">
        <v>98</v>
      </c>
    </row>
    <row r="5" spans="1:11" ht="18">
      <c r="A5" s="127"/>
      <c r="B5" s="128"/>
      <c r="C5" s="129"/>
      <c r="D5" s="15">
        <v>18567</v>
      </c>
      <c r="E5" s="125"/>
      <c r="F5" s="125"/>
      <c r="G5" s="130"/>
      <c r="H5" s="37"/>
      <c r="I5" s="38"/>
      <c r="J5" s="102"/>
      <c r="K5" s="119"/>
    </row>
    <row r="6" spans="1:11" ht="18">
      <c r="A6" s="127">
        <v>2</v>
      </c>
      <c r="B6" s="128">
        <v>4211</v>
      </c>
      <c r="C6" s="129" t="s">
        <v>86</v>
      </c>
      <c r="D6" s="15"/>
      <c r="E6" s="134">
        <f>'I '!F32</f>
        <v>66286</v>
      </c>
      <c r="F6" s="134">
        <f>'I '!G32</f>
        <v>118006</v>
      </c>
      <c r="G6" s="135">
        <f>'I '!H32</f>
        <v>3699344.72</v>
      </c>
      <c r="H6" s="37"/>
      <c r="I6" s="38"/>
      <c r="J6" s="102" t="s">
        <v>99</v>
      </c>
      <c r="K6" s="118" t="s">
        <v>98</v>
      </c>
    </row>
    <row r="7" spans="1:11" ht="18">
      <c r="A7" s="127"/>
      <c r="B7" s="128"/>
      <c r="C7" s="129"/>
      <c r="D7" s="15"/>
      <c r="E7" s="134"/>
      <c r="F7" s="134"/>
      <c r="G7" s="135"/>
      <c r="H7" s="37"/>
      <c r="I7" s="38"/>
      <c r="J7" s="102"/>
      <c r="K7" s="119"/>
    </row>
    <row r="8" spans="1:11" ht="18">
      <c r="A8" s="127">
        <v>3</v>
      </c>
      <c r="B8" s="128">
        <v>4213</v>
      </c>
      <c r="C8" s="129" t="s">
        <v>39</v>
      </c>
      <c r="D8" s="15"/>
      <c r="E8" s="120">
        <f>'I '!I32</f>
        <v>5814</v>
      </c>
      <c r="F8" s="120">
        <f>'I '!J32</f>
        <v>19580</v>
      </c>
      <c r="G8" s="117">
        <f>'I '!K32</f>
        <v>719330</v>
      </c>
      <c r="H8" s="37"/>
      <c r="I8" s="38"/>
      <c r="J8" s="102" t="s">
        <v>99</v>
      </c>
      <c r="K8" s="118" t="s">
        <v>98</v>
      </c>
    </row>
    <row r="9" spans="1:11" ht="18">
      <c r="A9" s="127"/>
      <c r="B9" s="128"/>
      <c r="C9" s="129"/>
      <c r="D9" s="15">
        <v>39030</v>
      </c>
      <c r="E9" s="120"/>
      <c r="F9" s="120"/>
      <c r="G9" s="117"/>
      <c r="H9" s="122"/>
      <c r="I9" s="38"/>
      <c r="J9" s="102"/>
      <c r="K9" s="119"/>
    </row>
    <row r="10" spans="1:11" ht="18">
      <c r="A10" s="44">
        <v>4</v>
      </c>
      <c r="B10" s="45">
        <v>4213</v>
      </c>
      <c r="C10" s="14" t="s">
        <v>59</v>
      </c>
      <c r="D10" s="15"/>
      <c r="E10" s="120">
        <f>' II'!L31</f>
        <v>53</v>
      </c>
      <c r="F10" s="120"/>
      <c r="G10" s="91">
        <f>' II'!M31</f>
        <v>24311.670000000002</v>
      </c>
      <c r="H10" s="122"/>
      <c r="I10" s="38"/>
      <c r="J10" s="61" t="s">
        <v>99</v>
      </c>
      <c r="K10" s="59" t="s">
        <v>98</v>
      </c>
    </row>
    <row r="11" spans="1:11" ht="36">
      <c r="A11" s="44">
        <v>5</v>
      </c>
      <c r="B11" s="45">
        <v>4215</v>
      </c>
      <c r="C11" s="14" t="s">
        <v>60</v>
      </c>
      <c r="D11" s="15"/>
      <c r="E11" s="120">
        <f>' II'!D31</f>
        <v>3076</v>
      </c>
      <c r="F11" s="120"/>
      <c r="G11" s="26">
        <f>' II'!F31</f>
        <v>691689.7</v>
      </c>
      <c r="H11" s="122"/>
      <c r="I11" s="39"/>
      <c r="J11" s="61" t="s">
        <v>99</v>
      </c>
      <c r="K11" s="59" t="s">
        <v>98</v>
      </c>
    </row>
    <row r="12" spans="1:11" ht="36.75">
      <c r="A12" s="44">
        <v>6</v>
      </c>
      <c r="B12" s="45">
        <v>4215</v>
      </c>
      <c r="C12" s="14" t="s">
        <v>61</v>
      </c>
      <c r="D12" s="15"/>
      <c r="E12" s="120">
        <f>' II'!G31</f>
        <v>54</v>
      </c>
      <c r="F12" s="120"/>
      <c r="G12" s="26">
        <f>' II'!I31</f>
        <v>5932.299999999999</v>
      </c>
      <c r="H12" s="92"/>
      <c r="I12" s="39"/>
      <c r="J12" s="61" t="s">
        <v>99</v>
      </c>
      <c r="K12" s="59" t="s">
        <v>98</v>
      </c>
    </row>
    <row r="13" spans="1:11" ht="18">
      <c r="A13" s="44">
        <v>7</v>
      </c>
      <c r="B13" s="45">
        <v>4214</v>
      </c>
      <c r="C13" s="14" t="s">
        <v>62</v>
      </c>
      <c r="D13" s="15">
        <v>5836</v>
      </c>
      <c r="E13" s="120">
        <f>'III '!D33</f>
        <v>2206</v>
      </c>
      <c r="F13" s="120"/>
      <c r="G13" s="121">
        <f>'III '!E33</f>
        <v>228422.39</v>
      </c>
      <c r="H13" s="121"/>
      <c r="I13" s="38"/>
      <c r="J13" s="61" t="s">
        <v>99</v>
      </c>
      <c r="K13" s="59" t="s">
        <v>98</v>
      </c>
    </row>
    <row r="14" spans="1:12" ht="18">
      <c r="A14" s="44">
        <v>8</v>
      </c>
      <c r="B14" s="45">
        <v>4214</v>
      </c>
      <c r="C14" s="14" t="s">
        <v>63</v>
      </c>
      <c r="D14" s="15"/>
      <c r="E14" s="120">
        <f>'III '!F33</f>
        <v>724</v>
      </c>
      <c r="F14" s="120"/>
      <c r="G14" s="91">
        <f>'III '!G33</f>
        <v>784505.25</v>
      </c>
      <c r="H14" s="37"/>
      <c r="I14" s="38"/>
      <c r="J14" s="61" t="s">
        <v>99</v>
      </c>
      <c r="K14" s="59" t="s">
        <v>98</v>
      </c>
      <c r="L14" s="21"/>
    </row>
    <row r="15" spans="1:12" ht="72" hidden="1">
      <c r="A15" s="44">
        <v>9</v>
      </c>
      <c r="B15" s="45">
        <v>4214</v>
      </c>
      <c r="C15" s="14" t="s">
        <v>87</v>
      </c>
      <c r="D15" s="15"/>
      <c r="E15" s="114">
        <v>0</v>
      </c>
      <c r="F15" s="115"/>
      <c r="G15" s="91">
        <v>0</v>
      </c>
      <c r="H15" s="37"/>
      <c r="I15" s="38"/>
      <c r="J15" s="61" t="s">
        <v>91</v>
      </c>
      <c r="K15" s="59" t="s">
        <v>92</v>
      </c>
      <c r="L15" s="21"/>
    </row>
    <row r="16" spans="1:12" ht="18">
      <c r="A16" s="44">
        <v>9</v>
      </c>
      <c r="B16" s="45">
        <v>4215</v>
      </c>
      <c r="C16" s="50" t="s">
        <v>64</v>
      </c>
      <c r="D16" s="51">
        <v>4545</v>
      </c>
      <c r="E16" s="120">
        <f>'I '!N32</f>
        <v>29786</v>
      </c>
      <c r="F16" s="120"/>
      <c r="G16" s="91">
        <f>'I '!O32</f>
        <v>2972398.99</v>
      </c>
      <c r="H16" s="122"/>
      <c r="I16" s="38"/>
      <c r="J16" s="61" t="s">
        <v>99</v>
      </c>
      <c r="K16" s="59" t="s">
        <v>98</v>
      </c>
      <c r="L16" s="22"/>
    </row>
    <row r="17" spans="1:12" ht="18">
      <c r="A17" s="44">
        <v>10</v>
      </c>
      <c r="B17" s="45">
        <v>4215</v>
      </c>
      <c r="C17" s="14" t="s">
        <v>36</v>
      </c>
      <c r="D17" s="15">
        <v>1166</v>
      </c>
      <c r="E17" s="120">
        <f>'I '!L32</f>
        <v>3581</v>
      </c>
      <c r="F17" s="120"/>
      <c r="G17" s="91">
        <f>'I '!M32</f>
        <v>1059489.91</v>
      </c>
      <c r="H17" s="123"/>
      <c r="I17" s="39"/>
      <c r="J17" s="61" t="s">
        <v>99</v>
      </c>
      <c r="K17" s="59" t="s">
        <v>98</v>
      </c>
      <c r="L17" s="21"/>
    </row>
    <row r="18" spans="1:15" ht="37.5" customHeight="1">
      <c r="A18" s="44">
        <v>11</v>
      </c>
      <c r="B18" s="45">
        <v>4215</v>
      </c>
      <c r="C18" s="40" t="s">
        <v>74</v>
      </c>
      <c r="D18" s="40"/>
      <c r="E18" s="120">
        <f>' IV '!K33</f>
        <v>2918</v>
      </c>
      <c r="F18" s="120"/>
      <c r="G18" s="91">
        <f>' IV '!L33</f>
        <v>787950.9299999998</v>
      </c>
      <c r="H18" s="93"/>
      <c r="I18" s="39"/>
      <c r="J18" s="61" t="s">
        <v>99</v>
      </c>
      <c r="K18" s="59" t="s">
        <v>98</v>
      </c>
      <c r="O18" s="7"/>
    </row>
    <row r="19" spans="1:15" ht="37.5" customHeight="1">
      <c r="A19" s="44">
        <v>12</v>
      </c>
      <c r="B19" s="45">
        <v>4217</v>
      </c>
      <c r="C19" s="40" t="s">
        <v>75</v>
      </c>
      <c r="D19" s="40"/>
      <c r="E19" s="120">
        <f>'I '!P32</f>
        <v>465</v>
      </c>
      <c r="F19" s="120"/>
      <c r="G19" s="121">
        <f>'I '!Q32</f>
        <v>193749.09000000005</v>
      </c>
      <c r="H19" s="121"/>
      <c r="I19" s="39"/>
      <c r="J19" s="61" t="s">
        <v>99</v>
      </c>
      <c r="K19" s="59" t="s">
        <v>98</v>
      </c>
      <c r="O19" s="7"/>
    </row>
    <row r="20" spans="1:11" ht="36" customHeight="1" hidden="1">
      <c r="A20" s="44">
        <v>14</v>
      </c>
      <c r="B20" s="45">
        <v>4218</v>
      </c>
      <c r="C20" s="41" t="s">
        <v>73</v>
      </c>
      <c r="D20" s="40"/>
      <c r="E20" s="120">
        <f>' IV '!C33</f>
        <v>0</v>
      </c>
      <c r="F20" s="120"/>
      <c r="G20" s="91">
        <f>' IV '!D33</f>
        <v>0</v>
      </c>
      <c r="H20" s="93"/>
      <c r="I20" s="39"/>
      <c r="J20" s="61" t="s">
        <v>83</v>
      </c>
      <c r="K20" s="59" t="s">
        <v>88</v>
      </c>
    </row>
    <row r="21" spans="1:11" ht="36">
      <c r="A21" s="44">
        <v>13</v>
      </c>
      <c r="B21" s="46">
        <v>4218</v>
      </c>
      <c r="C21" s="23" t="s">
        <v>80</v>
      </c>
      <c r="D21" s="19"/>
      <c r="E21" s="116">
        <f>' IV '!E33</f>
        <v>150</v>
      </c>
      <c r="F21" s="116"/>
      <c r="G21" s="117">
        <f>' IV '!F33</f>
        <v>39785</v>
      </c>
      <c r="H21" s="117"/>
      <c r="I21" s="19"/>
      <c r="J21" s="61" t="s">
        <v>99</v>
      </c>
      <c r="K21" s="59" t="s">
        <v>98</v>
      </c>
    </row>
    <row r="22" spans="1:11" ht="36">
      <c r="A22" s="44">
        <v>14</v>
      </c>
      <c r="B22" s="46">
        <v>4218</v>
      </c>
      <c r="C22" s="29" t="s">
        <v>79</v>
      </c>
      <c r="D22" s="19"/>
      <c r="E22" s="116">
        <f>' IV '!G33</f>
        <v>154</v>
      </c>
      <c r="F22" s="116"/>
      <c r="G22" s="117">
        <f>' IV '!H33</f>
        <v>12567.1</v>
      </c>
      <c r="H22" s="117"/>
      <c r="I22" s="19"/>
      <c r="J22" s="61" t="s">
        <v>100</v>
      </c>
      <c r="K22" s="59" t="s">
        <v>98</v>
      </c>
    </row>
    <row r="23" spans="1:11" ht="37.5" customHeight="1" thickBot="1">
      <c r="A23" s="62">
        <v>15</v>
      </c>
      <c r="B23" s="47">
        <v>4218</v>
      </c>
      <c r="C23" s="42" t="s">
        <v>81</v>
      </c>
      <c r="D23" s="17"/>
      <c r="E23" s="133">
        <f>' IV '!I33</f>
        <v>15426</v>
      </c>
      <c r="F23" s="133"/>
      <c r="G23" s="90">
        <f>' IV '!J33</f>
        <v>3760140.8</v>
      </c>
      <c r="H23" s="52"/>
      <c r="I23" s="17"/>
      <c r="J23" s="63" t="s">
        <v>99</v>
      </c>
      <c r="K23" s="96" t="s">
        <v>98</v>
      </c>
    </row>
  </sheetData>
  <sheetProtection/>
  <mergeCells count="46"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A1:K1"/>
    <mergeCell ref="A4:A5"/>
    <mergeCell ref="B4:B5"/>
    <mergeCell ref="C4:C5"/>
    <mergeCell ref="G4:G5"/>
    <mergeCell ref="E3:F3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</mergeCells>
  <printOptions/>
  <pageMargins left="0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2023-10-20T06:39:40Z</cp:lastPrinted>
  <dcterms:created xsi:type="dcterms:W3CDTF">2004-03-12T09:29:14Z</dcterms:created>
  <dcterms:modified xsi:type="dcterms:W3CDTF">2023-10-20T10:56:07Z</dcterms:modified>
  <cp:category/>
  <cp:version/>
  <cp:contentType/>
  <cp:contentStatus/>
</cp:coreProperties>
</file>