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<sst xmlns="http://schemas.openxmlformats.org/spreadsheetml/2006/main" count="277" uniqueCount="96">
  <si>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</si>
  <si>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</si>
  <si>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</si>
  <si>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</si>
  <si>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</si>
  <si>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</si>
  <si>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</si>
  <si>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</si>
  <si>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</si>
  <si>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</si>
  <si>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</si>
  <si>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</si>
  <si>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</si>
  <si>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</si>
  <si>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</si>
  <si>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</si>
  <si>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</si>
  <si>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</si>
  <si>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</si>
  <si>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</si>
  <si>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</si>
  <si>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</si>
  <si>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</si>
  <si>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</si>
  <si>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</si>
  <si>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</si>
  <si>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</si>
  <si>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</si>
  <si>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</si>
  <si>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</si>
  <si>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</si>
  <si>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</si>
  <si>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</si>
  <si>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</si>
  <si>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</si>
  <si>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</si>
  <si>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</si>
  <si>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</si>
  <si>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</si>
  <si>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</si>
  <si>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</si>
  <si>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</si>
  <si>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</si>
  <si>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</si>
  <si>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</si>
  <si>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</si>
  <si>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</si>
  <si>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</si>
  <si>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</si>
  <si>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</si>
  <si>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</si>
  <si>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</si>
  <si>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</si>
  <si>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</si>
  <si>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</si>
  <si>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</si>
  <si>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</si>
  <si>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</si>
  <si>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</si>
  <si>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</si>
  <si>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</si>
  <si>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</si>
  <si>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</si>
  <si>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</si>
  <si>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</si>
  <si>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</si>
  <si>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</si>
  <si>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</si>
  <si>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</si>
  <si>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</si>
  <si>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</si>
  <si>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</si>
  <si>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</si>
  <si>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</si>
  <si>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</si>
  <si>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</si>
  <si>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</si>
  <si>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</si>
  <si>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</si>
  <si>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</si>
  <si>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</si>
  <si>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</si>
  <si>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</si>
  <si>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Dodatak za djecu 0-6 godina</t>
  </si>
  <si>
    <t>Dodatak za djecu 0-6</t>
  </si>
  <si>
    <t>Obeštećenje bivših korisnica naknade po osnovu rođenja  troje ili više djece</t>
  </si>
  <si>
    <t>Obeštećenje bivših korisnica naknade po osnovu rođenja troje ili više djece</t>
  </si>
  <si>
    <t>REKAPITULAR ZA  MAJ 2022 .GODINE</t>
  </si>
  <si>
    <t>REKAPITULAR ZA MAJ 2022.godine</t>
  </si>
  <si>
    <t xml:space="preserve">                        REKAPITULAR ZA MAJ 2022.godine</t>
  </si>
  <si>
    <t>16.06..2022</t>
  </si>
  <si>
    <t>16.06.2022</t>
  </si>
  <si>
    <t>21-128/22-3670/5</t>
  </si>
  <si>
    <t>21-128/22-36705</t>
  </si>
  <si>
    <t>21-128/22-3702/5</t>
  </si>
  <si>
    <t>PREGLED BROJA KORISNIKA I ISPLAĆENIH SREDSTAVA  KORISNIKA MATERIJALNIH DAVANJA I USLUGA IZ OBLASTI SOCIJALNE I DJEČJE ZAŠTITE  ZA MJESEC MAJ 2022.GODINE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</si>
</sst>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3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justify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justify"/>
    </xf>
    <xf numFmtId="0" fontId="13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 wrapText="1"/>
    </xf>
    <xf numFmtId="175" fontId="0" fillId="0" borderId="14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21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3" fontId="5" fillId="0" borderId="10" xfId="45" applyFont="1" applyBorder="1" applyAlignment="1">
      <alignment/>
    </xf>
    <xf numFmtId="0" fontId="7" fillId="0" borderId="10" xfId="0" applyFont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4" fontId="5" fillId="0" borderId="23" xfId="0" applyNumberFormat="1" applyFont="1" applyFill="1" applyBorder="1" applyAlignment="1">
      <alignment/>
    </xf>
    <xf numFmtId="175" fontId="5" fillId="0" borderId="2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4" fontId="12" fillId="0" borderId="14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Q32" sqref="Q3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99" t="s">
        <v>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3" t="s">
        <v>78</v>
      </c>
      <c r="B4" s="103"/>
      <c r="C4" s="103" t="s">
        <v>41</v>
      </c>
      <c r="D4" s="103"/>
      <c r="E4" s="103"/>
      <c r="F4" s="103" t="s">
        <v>83</v>
      </c>
      <c r="G4" s="103"/>
      <c r="H4" s="103"/>
      <c r="I4" s="103" t="s">
        <v>39</v>
      </c>
      <c r="J4" s="103"/>
      <c r="K4" s="103"/>
      <c r="L4" s="103" t="s">
        <v>36</v>
      </c>
      <c r="M4" s="103"/>
      <c r="N4" s="104" t="s">
        <v>40</v>
      </c>
      <c r="O4" s="104"/>
      <c r="P4" s="100" t="s">
        <v>77</v>
      </c>
      <c r="Q4" s="100"/>
    </row>
    <row r="5" spans="1:17" ht="45" customHeight="1">
      <c r="A5" s="103"/>
      <c r="B5" s="103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7" ht="15.75">
      <c r="A6" s="7" t="s">
        <v>5</v>
      </c>
      <c r="B6" s="7" t="s">
        <v>6</v>
      </c>
      <c r="C6" s="12">
        <v>1522</v>
      </c>
      <c r="D6" s="12">
        <v>3001</v>
      </c>
      <c r="E6" s="13">
        <v>143655.59</v>
      </c>
      <c r="F6" s="12">
        <v>9580</v>
      </c>
      <c r="G6" s="12">
        <v>12606</v>
      </c>
      <c r="H6" s="13">
        <v>389070</v>
      </c>
      <c r="I6" s="12">
        <v>1367</v>
      </c>
      <c r="J6" s="12">
        <v>4783</v>
      </c>
      <c r="K6" s="30">
        <v>142563.67</v>
      </c>
      <c r="L6" s="12">
        <v>794</v>
      </c>
      <c r="M6" s="13">
        <v>160455.11</v>
      </c>
      <c r="N6" s="12">
        <v>4534</v>
      </c>
      <c r="O6" s="13">
        <v>321205.17</v>
      </c>
      <c r="P6" s="12">
        <v>170</v>
      </c>
      <c r="Q6" s="13">
        <v>49858.91</v>
      </c>
    </row>
    <row r="7" spans="1:17" ht="15.75">
      <c r="A7" s="7"/>
      <c r="B7" s="7" t="s">
        <v>70</v>
      </c>
      <c r="C7" s="12">
        <v>87</v>
      </c>
      <c r="D7" s="12">
        <v>145</v>
      </c>
      <c r="E7" s="13">
        <v>7300.95</v>
      </c>
      <c r="F7" s="12">
        <v>746</v>
      </c>
      <c r="G7" s="12">
        <v>998</v>
      </c>
      <c r="H7" s="13">
        <v>29940</v>
      </c>
      <c r="I7" s="12">
        <v>54</v>
      </c>
      <c r="J7" s="12">
        <v>162</v>
      </c>
      <c r="K7" s="45">
        <v>5309.84</v>
      </c>
      <c r="L7" s="12">
        <v>72</v>
      </c>
      <c r="M7" s="13">
        <v>19652.98</v>
      </c>
      <c r="N7" s="12">
        <v>697</v>
      </c>
      <c r="O7" s="13">
        <v>82277.89</v>
      </c>
      <c r="P7" s="12">
        <v>18</v>
      </c>
      <c r="Q7" s="13">
        <v>5240.1</v>
      </c>
    </row>
    <row r="8" spans="1:17" ht="15.75">
      <c r="A8" s="7"/>
      <c r="B8" s="7" t="s">
        <v>71</v>
      </c>
      <c r="C8" s="12">
        <v>135</v>
      </c>
      <c r="D8" s="12">
        <v>317</v>
      </c>
      <c r="E8" s="13">
        <v>14701.26</v>
      </c>
      <c r="F8" s="12">
        <v>663</v>
      </c>
      <c r="G8" s="12">
        <v>925</v>
      </c>
      <c r="H8" s="13">
        <v>27840</v>
      </c>
      <c r="I8" s="12">
        <v>149</v>
      </c>
      <c r="J8" s="12">
        <v>540</v>
      </c>
      <c r="K8" s="30">
        <v>15913.83</v>
      </c>
      <c r="L8" s="12">
        <v>97</v>
      </c>
      <c r="M8" s="13">
        <v>18346.46</v>
      </c>
      <c r="N8" s="12">
        <v>452</v>
      </c>
      <c r="O8" s="13">
        <v>31590.28</v>
      </c>
      <c r="P8" s="12">
        <v>5</v>
      </c>
      <c r="Q8" s="13">
        <v>1358.73</v>
      </c>
    </row>
    <row r="9" spans="1:17" ht="15.75">
      <c r="A9" s="7" t="s">
        <v>68</v>
      </c>
      <c r="B9" s="7" t="s">
        <v>69</v>
      </c>
      <c r="C9" s="12">
        <v>112</v>
      </c>
      <c r="D9" s="12">
        <v>196</v>
      </c>
      <c r="E9" s="13">
        <v>9541</v>
      </c>
      <c r="F9" s="12">
        <v>703</v>
      </c>
      <c r="G9" s="12">
        <v>953</v>
      </c>
      <c r="H9" s="13">
        <v>28590</v>
      </c>
      <c r="I9" s="12">
        <v>89</v>
      </c>
      <c r="J9" s="12">
        <v>285</v>
      </c>
      <c r="K9" s="30">
        <v>8725.82</v>
      </c>
      <c r="L9" s="12">
        <v>76</v>
      </c>
      <c r="M9" s="13">
        <v>14134.58</v>
      </c>
      <c r="N9" s="12">
        <v>571</v>
      </c>
      <c r="O9" s="13">
        <v>39907.19</v>
      </c>
      <c r="P9" s="46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137</v>
      </c>
      <c r="D10" s="12">
        <v>237</v>
      </c>
      <c r="E10" s="13">
        <v>11157.48</v>
      </c>
      <c r="F10" s="12">
        <v>669</v>
      </c>
      <c r="G10" s="12">
        <v>856</v>
      </c>
      <c r="H10" s="13">
        <v>25860</v>
      </c>
      <c r="I10" s="12">
        <v>136</v>
      </c>
      <c r="J10" s="12">
        <v>392</v>
      </c>
      <c r="K10" s="30">
        <v>13134.77</v>
      </c>
      <c r="L10" s="46">
        <v>118</v>
      </c>
      <c r="M10" s="15">
        <v>23015.24</v>
      </c>
      <c r="N10" s="12">
        <v>790</v>
      </c>
      <c r="O10" s="15">
        <v>55352.88</v>
      </c>
      <c r="P10" s="46">
        <v>16</v>
      </c>
      <c r="Q10" s="15">
        <v>4140.16</v>
      </c>
    </row>
    <row r="11" spans="1:17" ht="15.75">
      <c r="A11" s="7" t="s">
        <v>29</v>
      </c>
      <c r="B11" s="7" t="s">
        <v>30</v>
      </c>
      <c r="C11" s="12">
        <v>797</v>
      </c>
      <c r="D11" s="12">
        <v>1566</v>
      </c>
      <c r="E11" s="13">
        <v>74261.06</v>
      </c>
      <c r="F11" s="12">
        <v>2725</v>
      </c>
      <c r="G11" s="12">
        <v>3638</v>
      </c>
      <c r="H11" s="13">
        <v>109230</v>
      </c>
      <c r="I11" s="12">
        <v>962</v>
      </c>
      <c r="J11" s="12">
        <v>2942</v>
      </c>
      <c r="K11" s="30">
        <v>93550.99</v>
      </c>
      <c r="L11" s="46">
        <v>334</v>
      </c>
      <c r="M11" s="13">
        <v>64060.04</v>
      </c>
      <c r="N11" s="12">
        <v>2321</v>
      </c>
      <c r="O11" s="13">
        <v>163823.15</v>
      </c>
      <c r="P11" s="46">
        <v>40</v>
      </c>
      <c r="Q11" s="13">
        <v>11132.89</v>
      </c>
    </row>
    <row r="12" spans="1:17" ht="15.75">
      <c r="A12" s="7"/>
      <c r="B12" s="7" t="s">
        <v>31</v>
      </c>
      <c r="C12" s="12">
        <v>17</v>
      </c>
      <c r="D12" s="12">
        <v>28</v>
      </c>
      <c r="E12" s="13">
        <v>1514.38</v>
      </c>
      <c r="F12" s="12">
        <v>70</v>
      </c>
      <c r="G12" s="12">
        <v>94</v>
      </c>
      <c r="H12" s="13">
        <v>2820</v>
      </c>
      <c r="I12" s="12">
        <v>29</v>
      </c>
      <c r="J12" s="12">
        <v>64</v>
      </c>
      <c r="K12" s="30">
        <v>2587.4</v>
      </c>
      <c r="L12" s="12">
        <v>12</v>
      </c>
      <c r="M12" s="13">
        <v>2286.96</v>
      </c>
      <c r="N12" s="12">
        <v>115</v>
      </c>
      <c r="O12" s="13">
        <v>8037.35</v>
      </c>
      <c r="P12" s="12">
        <v>1</v>
      </c>
      <c r="Q12" s="13">
        <v>1300</v>
      </c>
    </row>
    <row r="13" spans="1:17" ht="15.75">
      <c r="A13" s="7"/>
      <c r="B13" s="7" t="s">
        <v>32</v>
      </c>
      <c r="C13" s="12">
        <v>14</v>
      </c>
      <c r="D13" s="12">
        <v>31</v>
      </c>
      <c r="E13" s="13">
        <v>1433.18</v>
      </c>
      <c r="F13" s="12">
        <v>35</v>
      </c>
      <c r="G13" s="97">
        <v>48</v>
      </c>
      <c r="H13" s="98">
        <v>1440</v>
      </c>
      <c r="I13" s="12">
        <v>23</v>
      </c>
      <c r="J13" s="12">
        <v>62</v>
      </c>
      <c r="K13" s="30">
        <v>2118.92</v>
      </c>
      <c r="L13" s="12">
        <v>8</v>
      </c>
      <c r="M13" s="13">
        <v>1524.64</v>
      </c>
      <c r="N13" s="12">
        <v>65</v>
      </c>
      <c r="O13" s="13">
        <v>4542.85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331</v>
      </c>
      <c r="D14" s="12">
        <v>651</v>
      </c>
      <c r="E14" s="13">
        <v>31266.06</v>
      </c>
      <c r="F14" s="12">
        <v>1953</v>
      </c>
      <c r="G14" s="12">
        <v>2565</v>
      </c>
      <c r="H14" s="13">
        <v>77700</v>
      </c>
      <c r="I14" s="12">
        <v>291</v>
      </c>
      <c r="J14" s="12">
        <v>1035</v>
      </c>
      <c r="K14" s="30">
        <v>29938.67</v>
      </c>
      <c r="L14" s="12">
        <v>194</v>
      </c>
      <c r="M14" s="13">
        <v>37455.24</v>
      </c>
      <c r="N14" s="12">
        <v>1010</v>
      </c>
      <c r="O14" s="13">
        <v>73594.17</v>
      </c>
      <c r="P14" s="12">
        <v>40</v>
      </c>
      <c r="Q14" s="13">
        <v>12295.08</v>
      </c>
    </row>
    <row r="15" spans="1:17" ht="15.75">
      <c r="A15" s="7"/>
      <c r="B15" s="7" t="s">
        <v>10</v>
      </c>
      <c r="C15" s="12">
        <v>148</v>
      </c>
      <c r="D15" s="12">
        <v>315</v>
      </c>
      <c r="E15" s="13">
        <v>14711.6</v>
      </c>
      <c r="F15" s="12">
        <v>927</v>
      </c>
      <c r="G15" s="12">
        <v>1195</v>
      </c>
      <c r="H15" s="13">
        <v>36480</v>
      </c>
      <c r="I15" s="12">
        <v>155</v>
      </c>
      <c r="J15" s="12">
        <v>522</v>
      </c>
      <c r="K15" s="30">
        <v>16150.96</v>
      </c>
      <c r="L15" s="12">
        <v>98</v>
      </c>
      <c r="M15" s="13">
        <v>19674.88</v>
      </c>
      <c r="N15" s="12">
        <v>506</v>
      </c>
      <c r="O15" s="13">
        <v>36193.14</v>
      </c>
      <c r="P15" s="12">
        <v>8</v>
      </c>
      <c r="Q15" s="13">
        <v>2487.5</v>
      </c>
    </row>
    <row r="16" spans="1:17" ht="15.75">
      <c r="A16" s="7" t="s">
        <v>11</v>
      </c>
      <c r="B16" s="7" t="s">
        <v>12</v>
      </c>
      <c r="C16" s="12">
        <v>50</v>
      </c>
      <c r="D16" s="12">
        <v>77</v>
      </c>
      <c r="E16" s="13">
        <v>4169.62</v>
      </c>
      <c r="F16" s="12">
        <v>1133</v>
      </c>
      <c r="G16" s="12">
        <v>1500</v>
      </c>
      <c r="H16" s="13">
        <v>45870</v>
      </c>
      <c r="I16" s="12">
        <v>35</v>
      </c>
      <c r="J16" s="12">
        <v>69</v>
      </c>
      <c r="K16" s="30">
        <v>3078.67</v>
      </c>
      <c r="L16" s="12">
        <v>75</v>
      </c>
      <c r="M16" s="13">
        <v>14153.7</v>
      </c>
      <c r="N16" s="12">
        <v>374</v>
      </c>
      <c r="O16" s="13">
        <v>26628.09</v>
      </c>
      <c r="P16" s="12">
        <v>2</v>
      </c>
      <c r="Q16" s="13">
        <v>650</v>
      </c>
    </row>
    <row r="17" spans="1:17" ht="15.75">
      <c r="A17" s="7"/>
      <c r="B17" s="7" t="s">
        <v>13</v>
      </c>
      <c r="C17" s="12">
        <v>53</v>
      </c>
      <c r="D17" s="12">
        <v>92</v>
      </c>
      <c r="E17" s="13">
        <v>4764.61</v>
      </c>
      <c r="F17" s="12">
        <v>868</v>
      </c>
      <c r="G17" s="12">
        <v>1137</v>
      </c>
      <c r="H17" s="13">
        <v>34110</v>
      </c>
      <c r="I17" s="12">
        <v>38</v>
      </c>
      <c r="J17" s="12">
        <v>124</v>
      </c>
      <c r="K17" s="30">
        <v>3716.72</v>
      </c>
      <c r="L17" s="12">
        <v>39</v>
      </c>
      <c r="M17" s="13">
        <v>7432.62</v>
      </c>
      <c r="N17" s="12">
        <v>262</v>
      </c>
      <c r="O17" s="13">
        <v>18311.18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78</v>
      </c>
      <c r="D18" s="12">
        <v>104</v>
      </c>
      <c r="E18" s="13">
        <v>5537.84</v>
      </c>
      <c r="F18" s="12">
        <v>1475</v>
      </c>
      <c r="G18" s="12">
        <v>1913</v>
      </c>
      <c r="H18" s="13">
        <v>59220</v>
      </c>
      <c r="I18" s="12">
        <v>38</v>
      </c>
      <c r="J18" s="12">
        <v>100</v>
      </c>
      <c r="K18" s="30">
        <v>3719.67</v>
      </c>
      <c r="L18" s="12">
        <v>80</v>
      </c>
      <c r="M18" s="13">
        <v>15176.5</v>
      </c>
      <c r="N18" s="12">
        <v>281</v>
      </c>
      <c r="O18" s="13">
        <v>20889.9</v>
      </c>
      <c r="P18" s="12">
        <v>6</v>
      </c>
      <c r="Q18" s="13">
        <v>1862.5</v>
      </c>
    </row>
    <row r="19" spans="1:17" ht="15.75">
      <c r="A19" s="7" t="s">
        <v>15</v>
      </c>
      <c r="B19" s="7" t="s">
        <v>16</v>
      </c>
      <c r="C19" s="12">
        <v>72</v>
      </c>
      <c r="D19" s="12">
        <v>91</v>
      </c>
      <c r="E19" s="13">
        <v>4965.38</v>
      </c>
      <c r="F19" s="12">
        <v>1299</v>
      </c>
      <c r="G19" s="12">
        <v>1661</v>
      </c>
      <c r="H19" s="13">
        <v>49830</v>
      </c>
      <c r="I19" s="12">
        <v>29</v>
      </c>
      <c r="J19" s="12">
        <v>71</v>
      </c>
      <c r="K19" s="30">
        <v>2590.98</v>
      </c>
      <c r="L19" s="12">
        <v>124</v>
      </c>
      <c r="M19" s="13">
        <v>23631.92</v>
      </c>
      <c r="N19" s="12">
        <v>520</v>
      </c>
      <c r="O19" s="13">
        <v>36342.8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504</v>
      </c>
      <c r="D20" s="12">
        <v>1087</v>
      </c>
      <c r="E20" s="13">
        <v>49671.11</v>
      </c>
      <c r="F20" s="12">
        <v>942</v>
      </c>
      <c r="G20" s="12">
        <v>1216</v>
      </c>
      <c r="H20" s="13">
        <v>36660</v>
      </c>
      <c r="I20" s="12">
        <v>607</v>
      </c>
      <c r="J20" s="12">
        <v>2073</v>
      </c>
      <c r="K20" s="30">
        <v>59804.1</v>
      </c>
      <c r="L20" s="12">
        <v>124</v>
      </c>
      <c r="M20" s="13">
        <v>23142.62</v>
      </c>
      <c r="N20" s="12">
        <v>1358</v>
      </c>
      <c r="O20" s="13">
        <v>94980.51</v>
      </c>
      <c r="P20" s="12">
        <v>21</v>
      </c>
      <c r="Q20" s="13">
        <v>6225.73</v>
      </c>
    </row>
    <row r="21" spans="1:17" ht="15.75">
      <c r="A21" s="7"/>
      <c r="B21" s="7" t="s">
        <v>26</v>
      </c>
      <c r="C21" s="12">
        <v>61</v>
      </c>
      <c r="D21" s="12">
        <v>129</v>
      </c>
      <c r="E21" s="13">
        <v>5947.9</v>
      </c>
      <c r="F21" s="12">
        <v>155</v>
      </c>
      <c r="G21" s="12">
        <v>214</v>
      </c>
      <c r="H21" s="13">
        <v>6420</v>
      </c>
      <c r="I21" s="12">
        <v>63</v>
      </c>
      <c r="J21" s="12">
        <v>227</v>
      </c>
      <c r="K21" s="30">
        <v>6463.2</v>
      </c>
      <c r="L21" s="12">
        <v>23</v>
      </c>
      <c r="M21" s="13">
        <v>4243.54</v>
      </c>
      <c r="N21" s="12">
        <v>147</v>
      </c>
      <c r="O21" s="13">
        <v>10273.83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166</v>
      </c>
      <c r="D22" s="7">
        <v>403</v>
      </c>
      <c r="E22" s="13">
        <v>18192.86</v>
      </c>
      <c r="F22" s="7">
        <v>110</v>
      </c>
      <c r="G22" s="7">
        <v>151</v>
      </c>
      <c r="H22" s="13">
        <v>4530</v>
      </c>
      <c r="I22" s="7">
        <v>203</v>
      </c>
      <c r="J22" s="7">
        <v>789</v>
      </c>
      <c r="K22" s="30">
        <v>22283.69</v>
      </c>
      <c r="L22" s="12">
        <v>27</v>
      </c>
      <c r="M22" s="13">
        <v>5526.82</v>
      </c>
      <c r="N22" s="12">
        <v>176</v>
      </c>
      <c r="O22" s="13">
        <v>12370.53</v>
      </c>
      <c r="P22" s="12">
        <v>8</v>
      </c>
      <c r="Q22" s="13">
        <v>2158.87</v>
      </c>
    </row>
    <row r="23" spans="1:17" ht="15.75">
      <c r="A23" s="7" t="s">
        <v>19</v>
      </c>
      <c r="B23" s="7" t="s">
        <v>20</v>
      </c>
      <c r="C23" s="12">
        <v>245</v>
      </c>
      <c r="D23" s="12">
        <v>594</v>
      </c>
      <c r="E23" s="13">
        <v>26816.9</v>
      </c>
      <c r="F23" s="12">
        <v>308</v>
      </c>
      <c r="G23" s="12">
        <v>457</v>
      </c>
      <c r="H23" s="13">
        <v>13710</v>
      </c>
      <c r="I23" s="12">
        <v>289</v>
      </c>
      <c r="J23" s="12">
        <v>1122</v>
      </c>
      <c r="K23" s="30">
        <v>31159.48</v>
      </c>
      <c r="L23" s="12">
        <v>58</v>
      </c>
      <c r="M23" s="13">
        <v>11053.64</v>
      </c>
      <c r="N23" s="12">
        <v>430</v>
      </c>
      <c r="O23" s="13">
        <v>30052.7</v>
      </c>
      <c r="P23" s="12">
        <v>11</v>
      </c>
      <c r="Q23" s="13">
        <v>3072.86</v>
      </c>
    </row>
    <row r="24" spans="1:17" ht="15.75">
      <c r="A24" s="7"/>
      <c r="B24" s="7" t="s">
        <v>48</v>
      </c>
      <c r="C24" s="12">
        <v>87</v>
      </c>
      <c r="D24" s="12">
        <v>184</v>
      </c>
      <c r="E24" s="13">
        <v>8319.54</v>
      </c>
      <c r="F24" s="12">
        <v>100</v>
      </c>
      <c r="G24" s="12">
        <v>143</v>
      </c>
      <c r="H24" s="13">
        <v>4290</v>
      </c>
      <c r="I24" s="12">
        <v>131</v>
      </c>
      <c r="J24" s="12">
        <v>393</v>
      </c>
      <c r="K24" s="30">
        <v>12918.53</v>
      </c>
      <c r="L24" s="12">
        <v>27</v>
      </c>
      <c r="M24" s="13">
        <v>5145.66</v>
      </c>
      <c r="N24" s="12">
        <v>131</v>
      </c>
      <c r="O24" s="13">
        <v>9155.59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933</v>
      </c>
      <c r="D25" s="12">
        <v>2149</v>
      </c>
      <c r="E25" s="13">
        <v>98636.78</v>
      </c>
      <c r="F25" s="12">
        <v>859</v>
      </c>
      <c r="G25" s="12">
        <v>1193</v>
      </c>
      <c r="H25" s="13">
        <v>36540</v>
      </c>
      <c r="I25" s="12">
        <v>1130</v>
      </c>
      <c r="J25" s="12">
        <v>4300</v>
      </c>
      <c r="K25" s="30">
        <v>121544.42</v>
      </c>
      <c r="L25" s="12">
        <v>149</v>
      </c>
      <c r="M25" s="15">
        <v>28186.72</v>
      </c>
      <c r="N25" s="12">
        <v>1084</v>
      </c>
      <c r="O25" s="15">
        <v>76178.04</v>
      </c>
      <c r="P25" s="12">
        <v>12</v>
      </c>
      <c r="Q25" s="15">
        <v>3661.7</v>
      </c>
    </row>
    <row r="26" spans="1:17" ht="15.75">
      <c r="A26" s="7" t="s">
        <v>21</v>
      </c>
      <c r="B26" s="7" t="s">
        <v>22</v>
      </c>
      <c r="C26" s="12">
        <v>403</v>
      </c>
      <c r="D26" s="12">
        <v>813</v>
      </c>
      <c r="E26" s="13">
        <v>38228.38</v>
      </c>
      <c r="F26" s="12">
        <v>1757</v>
      </c>
      <c r="G26" s="12">
        <v>2334</v>
      </c>
      <c r="H26" s="13">
        <v>71040</v>
      </c>
      <c r="I26" s="12">
        <v>457</v>
      </c>
      <c r="J26" s="12">
        <v>1535</v>
      </c>
      <c r="K26" s="30">
        <v>47436.44</v>
      </c>
      <c r="L26" s="12">
        <v>285</v>
      </c>
      <c r="M26" s="13">
        <v>54452.6</v>
      </c>
      <c r="N26" s="12">
        <v>1753</v>
      </c>
      <c r="O26" s="13">
        <v>123738.3</v>
      </c>
      <c r="P26" s="12">
        <v>17</v>
      </c>
      <c r="Q26" s="13">
        <v>4946.87</v>
      </c>
    </row>
    <row r="27" spans="1:17" ht="15.75">
      <c r="A27" s="7" t="s">
        <v>67</v>
      </c>
      <c r="B27" s="7" t="s">
        <v>72</v>
      </c>
      <c r="C27" s="12">
        <v>68</v>
      </c>
      <c r="D27" s="12">
        <v>132</v>
      </c>
      <c r="E27" s="13">
        <v>6941.88</v>
      </c>
      <c r="F27" s="12">
        <v>232</v>
      </c>
      <c r="G27" s="12">
        <v>307</v>
      </c>
      <c r="H27" s="13">
        <v>9240</v>
      </c>
      <c r="I27" s="12">
        <v>87</v>
      </c>
      <c r="J27" s="12">
        <v>252</v>
      </c>
      <c r="K27" s="30">
        <v>9470.69</v>
      </c>
      <c r="L27" s="12">
        <v>49</v>
      </c>
      <c r="M27" s="13">
        <v>9490.76</v>
      </c>
      <c r="N27" s="12">
        <v>592</v>
      </c>
      <c r="O27" s="13">
        <v>99866.18</v>
      </c>
      <c r="P27" s="12">
        <v>6</v>
      </c>
      <c r="Q27" s="13">
        <v>1374.54</v>
      </c>
    </row>
    <row r="28" spans="1:17" ht="15.75">
      <c r="A28" s="7"/>
      <c r="B28" s="16" t="s">
        <v>73</v>
      </c>
      <c r="C28" s="12">
        <v>96</v>
      </c>
      <c r="D28" s="12">
        <v>191</v>
      </c>
      <c r="E28" s="13">
        <v>8879.22</v>
      </c>
      <c r="F28" s="12">
        <v>235</v>
      </c>
      <c r="G28" s="12">
        <v>318</v>
      </c>
      <c r="H28" s="13">
        <v>9540</v>
      </c>
      <c r="I28" s="12">
        <v>149</v>
      </c>
      <c r="J28" s="12">
        <v>385</v>
      </c>
      <c r="K28" s="30">
        <v>13888.45</v>
      </c>
      <c r="L28" s="12">
        <v>47</v>
      </c>
      <c r="M28" s="13">
        <v>8747.56</v>
      </c>
      <c r="N28" s="12">
        <v>292</v>
      </c>
      <c r="O28" s="13">
        <v>20407.88</v>
      </c>
      <c r="P28" s="12">
        <v>16</v>
      </c>
      <c r="Q28" s="13">
        <v>4979.79</v>
      </c>
    </row>
    <row r="29" spans="1:17" ht="15.75">
      <c r="A29" s="7" t="s">
        <v>23</v>
      </c>
      <c r="B29" s="7" t="s">
        <v>24</v>
      </c>
      <c r="C29" s="12">
        <v>204</v>
      </c>
      <c r="D29" s="12">
        <v>343</v>
      </c>
      <c r="E29" s="30">
        <v>16065.42</v>
      </c>
      <c r="F29" s="12">
        <v>792</v>
      </c>
      <c r="G29" s="12">
        <v>1015</v>
      </c>
      <c r="H29" s="30">
        <v>30540</v>
      </c>
      <c r="I29" s="12">
        <v>255</v>
      </c>
      <c r="J29" s="12">
        <v>657</v>
      </c>
      <c r="K29" s="30">
        <v>22000.37</v>
      </c>
      <c r="L29" s="12">
        <v>125</v>
      </c>
      <c r="M29" s="13">
        <v>23333.2</v>
      </c>
      <c r="N29" s="12">
        <v>1514</v>
      </c>
      <c r="O29" s="13">
        <v>120970.32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10</v>
      </c>
      <c r="D30" s="12">
        <v>12</v>
      </c>
      <c r="E30" s="13">
        <v>617.12</v>
      </c>
      <c r="F30" s="12">
        <v>130</v>
      </c>
      <c r="G30" s="12">
        <v>174</v>
      </c>
      <c r="H30" s="13">
        <v>5220</v>
      </c>
      <c r="I30" s="12">
        <v>31</v>
      </c>
      <c r="J30" s="12">
        <v>40</v>
      </c>
      <c r="K30" s="13">
        <v>2292.13</v>
      </c>
      <c r="L30" s="12">
        <v>13</v>
      </c>
      <c r="M30" s="13">
        <v>2407.64</v>
      </c>
      <c r="N30" s="12">
        <v>244</v>
      </c>
      <c r="O30" s="13">
        <v>17053.16</v>
      </c>
      <c r="P30" s="12">
        <v>1</v>
      </c>
      <c r="Q30" s="13">
        <v>196.86</v>
      </c>
    </row>
    <row r="31" spans="1:17" ht="15.75" customHeight="1" hidden="1">
      <c r="A31" s="101" t="s">
        <v>27</v>
      </c>
      <c r="B31" s="101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02" t="s">
        <v>25</v>
      </c>
      <c r="B32" s="102"/>
      <c r="C32" s="17">
        <f aca="true" t="shared" si="0" ref="C32:N32">SUM(C6:C30)</f>
        <v>6330</v>
      </c>
      <c r="D32" s="17">
        <f t="shared" si="0"/>
        <v>12888</v>
      </c>
      <c r="E32" s="18">
        <f t="shared" si="0"/>
        <v>607297.12</v>
      </c>
      <c r="F32" s="19">
        <f aca="true" t="shared" si="1" ref="F32:K32">SUM(F6:F30)</f>
        <v>28466</v>
      </c>
      <c r="G32" s="19">
        <f t="shared" si="1"/>
        <v>37611</v>
      </c>
      <c r="H32" s="18">
        <f t="shared" si="1"/>
        <v>1145730</v>
      </c>
      <c r="I32" s="17">
        <f t="shared" si="1"/>
        <v>6797</v>
      </c>
      <c r="J32" s="17">
        <f t="shared" si="1"/>
        <v>22924</v>
      </c>
      <c r="K32" s="18">
        <f t="shared" si="1"/>
        <v>692362.4099999999</v>
      </c>
      <c r="L32" s="17">
        <f t="shared" si="0"/>
        <v>3048</v>
      </c>
      <c r="M32" s="18">
        <f t="shared" si="0"/>
        <v>596731.63</v>
      </c>
      <c r="N32" s="19">
        <f t="shared" si="0"/>
        <v>20219</v>
      </c>
      <c r="O32" s="18">
        <f>SUM(O6:O30)</f>
        <v>1533743.08</v>
      </c>
      <c r="P32" s="19">
        <f>SUM(P6:P30)</f>
        <v>433</v>
      </c>
      <c r="Q32" s="18">
        <f>SUM(Q6:Q30)</f>
        <v>126557.23999999998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rada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J25" sqref="J25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99" t="s">
        <v>88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3" t="s">
        <v>78</v>
      </c>
      <c r="C4" s="103"/>
      <c r="D4" s="105" t="s">
        <v>49</v>
      </c>
      <c r="E4" s="105"/>
      <c r="F4" s="105"/>
      <c r="G4" s="106" t="s">
        <v>52</v>
      </c>
      <c r="H4" s="106"/>
      <c r="I4" s="107"/>
      <c r="J4" s="108" t="s">
        <v>37</v>
      </c>
      <c r="K4" s="107"/>
      <c r="L4" s="105" t="s">
        <v>42</v>
      </c>
      <c r="M4" s="105"/>
    </row>
    <row r="5" spans="2:13" ht="33" customHeight="1">
      <c r="B5" s="103"/>
      <c r="C5" s="103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43">
        <v>315</v>
      </c>
      <c r="E6" s="12">
        <v>1084</v>
      </c>
      <c r="F6" s="13">
        <v>40860.6</v>
      </c>
      <c r="G6" s="43">
        <v>223</v>
      </c>
      <c r="H6" s="12"/>
      <c r="I6" s="13">
        <v>18929.8</v>
      </c>
      <c r="J6" s="92">
        <v>133</v>
      </c>
      <c r="K6" s="93"/>
      <c r="L6" s="5">
        <v>4</v>
      </c>
      <c r="M6" s="50">
        <v>1398.12</v>
      </c>
    </row>
    <row r="7" spans="2:13" ht="15.75">
      <c r="B7" s="7"/>
      <c r="C7" s="7" t="s">
        <v>70</v>
      </c>
      <c r="D7" s="43">
        <v>20</v>
      </c>
      <c r="E7" s="43">
        <v>70</v>
      </c>
      <c r="F7" s="44">
        <v>2577.5</v>
      </c>
      <c r="G7" s="43">
        <v>27</v>
      </c>
      <c r="H7" s="43"/>
      <c r="I7" s="44">
        <v>1987.2</v>
      </c>
      <c r="J7" s="5">
        <v>12</v>
      </c>
      <c r="K7" s="93"/>
      <c r="L7" s="5">
        <v>2</v>
      </c>
      <c r="M7" s="50">
        <v>699.06</v>
      </c>
    </row>
    <row r="8" spans="2:15" ht="15.75">
      <c r="B8" s="7"/>
      <c r="C8" s="7" t="s">
        <v>71</v>
      </c>
      <c r="D8" s="7">
        <v>11</v>
      </c>
      <c r="E8" s="7">
        <v>57</v>
      </c>
      <c r="F8" s="13">
        <v>2806.4</v>
      </c>
      <c r="G8" s="7">
        <v>7</v>
      </c>
      <c r="H8" s="7"/>
      <c r="I8" s="13">
        <v>648</v>
      </c>
      <c r="J8" s="5">
        <v>13</v>
      </c>
      <c r="K8" s="93"/>
      <c r="L8" s="5">
        <v>0</v>
      </c>
      <c r="M8" s="49">
        <v>0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32</v>
      </c>
      <c r="E9" s="7">
        <v>145</v>
      </c>
      <c r="F9" s="13">
        <v>4603.1</v>
      </c>
      <c r="G9" s="7">
        <v>18</v>
      </c>
      <c r="H9" s="7"/>
      <c r="I9" s="13">
        <v>2631.2</v>
      </c>
      <c r="J9" s="5">
        <v>24</v>
      </c>
      <c r="K9" s="93"/>
      <c r="L9" s="5">
        <v>2</v>
      </c>
      <c r="M9" s="50">
        <v>699.06</v>
      </c>
      <c r="O9" s="11"/>
    </row>
    <row r="10" spans="2:15" ht="15.75">
      <c r="B10" s="7" t="s">
        <v>45</v>
      </c>
      <c r="C10" s="7" t="s">
        <v>46</v>
      </c>
      <c r="D10" s="12">
        <v>36</v>
      </c>
      <c r="E10" s="12">
        <v>110</v>
      </c>
      <c r="F10" s="13">
        <v>5958.7</v>
      </c>
      <c r="G10" s="12">
        <v>12</v>
      </c>
      <c r="H10" s="12"/>
      <c r="I10" s="13">
        <v>1040.6</v>
      </c>
      <c r="J10" s="5">
        <v>57</v>
      </c>
      <c r="K10" s="93"/>
      <c r="L10" s="94">
        <v>3</v>
      </c>
      <c r="M10" s="63">
        <v>1149.59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240</v>
      </c>
      <c r="E11" s="12">
        <v>1017</v>
      </c>
      <c r="F11" s="13">
        <v>40527.2</v>
      </c>
      <c r="G11" s="12">
        <v>19</v>
      </c>
      <c r="H11" s="12"/>
      <c r="I11" s="13">
        <v>2109.2</v>
      </c>
      <c r="J11" s="95">
        <v>90</v>
      </c>
      <c r="K11" s="93"/>
      <c r="L11" s="5">
        <v>1</v>
      </c>
      <c r="M11" s="50">
        <v>349.53</v>
      </c>
    </row>
    <row r="12" spans="2:13" ht="15.75">
      <c r="B12" s="7"/>
      <c r="C12" s="7" t="s">
        <v>31</v>
      </c>
      <c r="D12" s="12">
        <v>6</v>
      </c>
      <c r="E12" s="12">
        <v>19</v>
      </c>
      <c r="F12" s="13">
        <v>796.6</v>
      </c>
      <c r="G12" s="12">
        <v>0</v>
      </c>
      <c r="H12" s="12"/>
      <c r="I12" s="13">
        <v>0</v>
      </c>
      <c r="J12" s="96">
        <v>8</v>
      </c>
      <c r="K12" s="93"/>
      <c r="L12" s="5">
        <v>1</v>
      </c>
      <c r="M12" s="50">
        <v>409.53</v>
      </c>
    </row>
    <row r="13" spans="2:15" ht="15.75">
      <c r="B13" s="7"/>
      <c r="C13" s="7" t="s">
        <v>32</v>
      </c>
      <c r="D13" s="12">
        <v>2</v>
      </c>
      <c r="E13" s="12">
        <v>7</v>
      </c>
      <c r="F13" s="13">
        <v>522.4</v>
      </c>
      <c r="G13" s="12">
        <v>0</v>
      </c>
      <c r="H13" s="12"/>
      <c r="I13" s="13">
        <v>0</v>
      </c>
      <c r="J13" s="96">
        <v>2</v>
      </c>
      <c r="K13" s="93"/>
      <c r="L13" s="5">
        <v>0</v>
      </c>
      <c r="M13" s="50">
        <v>0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12">
        <v>82</v>
      </c>
      <c r="E14" s="12">
        <v>241</v>
      </c>
      <c r="F14" s="13">
        <v>11755.2</v>
      </c>
      <c r="G14" s="12">
        <v>15</v>
      </c>
      <c r="H14" s="12"/>
      <c r="I14" s="13">
        <v>2350</v>
      </c>
      <c r="J14" s="5">
        <v>139</v>
      </c>
      <c r="K14" s="93"/>
      <c r="L14" s="5">
        <v>2</v>
      </c>
      <c r="M14" s="50">
        <v>1048.59</v>
      </c>
      <c r="O14" s="11"/>
      <c r="P14" s="11"/>
    </row>
    <row r="15" spans="2:15" ht="15.75">
      <c r="B15" s="7"/>
      <c r="C15" s="7" t="s">
        <v>10</v>
      </c>
      <c r="D15" s="12">
        <v>14</v>
      </c>
      <c r="E15" s="12">
        <v>20</v>
      </c>
      <c r="F15" s="13">
        <v>935.86</v>
      </c>
      <c r="G15" s="12">
        <v>0</v>
      </c>
      <c r="H15" s="12"/>
      <c r="I15" s="13">
        <v>0</v>
      </c>
      <c r="J15" s="5">
        <v>71</v>
      </c>
      <c r="K15" s="93"/>
      <c r="L15" s="5">
        <v>2</v>
      </c>
      <c r="M15" s="50">
        <v>699.06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40</v>
      </c>
      <c r="E16" s="12">
        <v>198</v>
      </c>
      <c r="F16" s="13">
        <v>8902</v>
      </c>
      <c r="G16" s="12">
        <v>9</v>
      </c>
      <c r="H16" s="12"/>
      <c r="I16" s="13">
        <v>1880</v>
      </c>
      <c r="J16" s="5">
        <v>84</v>
      </c>
      <c r="K16" s="93"/>
      <c r="L16" s="5">
        <v>3</v>
      </c>
      <c r="M16" s="50">
        <v>1180.09</v>
      </c>
      <c r="O16" s="11"/>
    </row>
    <row r="17" spans="2:13" ht="15.75">
      <c r="B17" s="7"/>
      <c r="C17" s="7" t="s">
        <v>13</v>
      </c>
      <c r="D17" s="12">
        <v>30</v>
      </c>
      <c r="E17" s="12">
        <v>77</v>
      </c>
      <c r="F17" s="13">
        <v>3888.61</v>
      </c>
      <c r="G17" s="12">
        <v>9</v>
      </c>
      <c r="H17" s="12"/>
      <c r="I17" s="13">
        <v>1293</v>
      </c>
      <c r="J17" s="5">
        <v>58</v>
      </c>
      <c r="K17" s="93"/>
      <c r="L17" s="5">
        <v>1</v>
      </c>
      <c r="M17" s="50">
        <v>463.53</v>
      </c>
    </row>
    <row r="18" spans="2:15" ht="15.75">
      <c r="B18" s="7"/>
      <c r="C18" s="7" t="s">
        <v>14</v>
      </c>
      <c r="D18" s="12">
        <v>45</v>
      </c>
      <c r="E18" s="12">
        <v>152</v>
      </c>
      <c r="F18" s="13">
        <v>6145.4</v>
      </c>
      <c r="G18" s="12">
        <v>26</v>
      </c>
      <c r="H18" s="12"/>
      <c r="I18" s="13">
        <v>8519</v>
      </c>
      <c r="J18" s="5">
        <v>66</v>
      </c>
      <c r="K18" s="93"/>
      <c r="L18" s="5">
        <v>1</v>
      </c>
      <c r="M18" s="50">
        <v>349.53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53</v>
      </c>
      <c r="E19" s="12">
        <v>158</v>
      </c>
      <c r="F19" s="13">
        <v>6136.9</v>
      </c>
      <c r="G19" s="12">
        <v>24</v>
      </c>
      <c r="H19" s="12"/>
      <c r="I19" s="13">
        <v>1677.8</v>
      </c>
      <c r="J19" s="5">
        <v>115</v>
      </c>
      <c r="K19" s="93"/>
      <c r="L19" s="5">
        <v>1</v>
      </c>
      <c r="M19" s="50">
        <v>349.53</v>
      </c>
      <c r="O19" s="11" t="e">
        <f>#REF!</f>
        <v>#REF!</v>
      </c>
      <c r="U19" s="47"/>
    </row>
    <row r="20" spans="2:21" ht="15.75">
      <c r="B20" s="7" t="s">
        <v>17</v>
      </c>
      <c r="C20" s="7" t="s">
        <v>18</v>
      </c>
      <c r="D20" s="12">
        <v>210</v>
      </c>
      <c r="E20" s="12">
        <v>536</v>
      </c>
      <c r="F20" s="13">
        <v>28994.1</v>
      </c>
      <c r="G20" s="12">
        <v>2</v>
      </c>
      <c r="H20" s="12"/>
      <c r="I20" s="13">
        <v>286</v>
      </c>
      <c r="J20" s="5">
        <v>125</v>
      </c>
      <c r="K20" s="93"/>
      <c r="L20" s="5">
        <v>6</v>
      </c>
      <c r="M20" s="50">
        <v>2097.18</v>
      </c>
      <c r="U20" s="47"/>
    </row>
    <row r="21" spans="2:21" ht="15.75">
      <c r="B21" s="7"/>
      <c r="C21" s="7" t="s">
        <v>26</v>
      </c>
      <c r="D21" s="12">
        <v>15</v>
      </c>
      <c r="E21" s="12">
        <v>39</v>
      </c>
      <c r="F21" s="13">
        <v>2050</v>
      </c>
      <c r="G21" s="12">
        <v>0</v>
      </c>
      <c r="H21" s="12"/>
      <c r="I21" s="13">
        <v>0</v>
      </c>
      <c r="J21" s="5">
        <v>20</v>
      </c>
      <c r="K21" s="93"/>
      <c r="L21" s="5">
        <v>0</v>
      </c>
      <c r="M21" s="50">
        <v>0</v>
      </c>
      <c r="U21" s="48"/>
    </row>
    <row r="22" spans="2:21" ht="15.75">
      <c r="B22" s="7"/>
      <c r="C22" s="7" t="s">
        <v>47</v>
      </c>
      <c r="D22" s="12">
        <v>10</v>
      </c>
      <c r="E22" s="12">
        <v>36</v>
      </c>
      <c r="F22" s="13">
        <v>2016</v>
      </c>
      <c r="G22" s="12">
        <v>1</v>
      </c>
      <c r="H22" s="12"/>
      <c r="I22" s="13">
        <v>129.2</v>
      </c>
      <c r="J22" s="5">
        <v>14</v>
      </c>
      <c r="K22" s="93"/>
      <c r="L22" s="94">
        <v>0</v>
      </c>
      <c r="M22" s="63">
        <v>0</v>
      </c>
      <c r="O22" s="11" t="e">
        <f>#REF!+#REF!+#REF!</f>
        <v>#REF!</v>
      </c>
      <c r="U22" s="47"/>
    </row>
    <row r="23" spans="2:15" ht="15.75">
      <c r="B23" s="7" t="s">
        <v>19</v>
      </c>
      <c r="C23" s="7" t="s">
        <v>20</v>
      </c>
      <c r="D23" s="12">
        <v>181</v>
      </c>
      <c r="E23" s="12">
        <v>392</v>
      </c>
      <c r="F23" s="13">
        <v>22442</v>
      </c>
      <c r="G23" s="12">
        <v>3</v>
      </c>
      <c r="H23" s="12"/>
      <c r="I23" s="13">
        <v>437</v>
      </c>
      <c r="J23" s="5">
        <v>60</v>
      </c>
      <c r="K23" s="93"/>
      <c r="L23" s="5">
        <v>1</v>
      </c>
      <c r="M23" s="50">
        <v>349.53</v>
      </c>
      <c r="O23" s="11" t="e">
        <f>#REF!</f>
        <v>#REF!</v>
      </c>
    </row>
    <row r="24" spans="2:13" ht="15.75">
      <c r="B24" s="7"/>
      <c r="C24" s="7" t="s">
        <v>48</v>
      </c>
      <c r="D24" s="12">
        <v>51</v>
      </c>
      <c r="E24" s="12">
        <v>105</v>
      </c>
      <c r="F24" s="13">
        <v>5888</v>
      </c>
      <c r="G24" s="12">
        <v>0</v>
      </c>
      <c r="H24" s="12"/>
      <c r="I24" s="13">
        <v>0</v>
      </c>
      <c r="J24" s="5">
        <v>0</v>
      </c>
      <c r="K24" s="93"/>
      <c r="L24" s="5">
        <v>0</v>
      </c>
      <c r="M24" s="50">
        <v>0</v>
      </c>
    </row>
    <row r="25" spans="2:13" ht="15.75">
      <c r="B25" s="7" t="s">
        <v>35</v>
      </c>
      <c r="C25" s="7" t="s">
        <v>33</v>
      </c>
      <c r="D25" s="12">
        <v>212</v>
      </c>
      <c r="E25" s="12">
        <v>1183</v>
      </c>
      <c r="F25" s="13">
        <v>74888.1</v>
      </c>
      <c r="G25" s="12">
        <v>0</v>
      </c>
      <c r="H25" s="12"/>
      <c r="I25" s="13">
        <v>0</v>
      </c>
      <c r="J25" s="92">
        <v>113</v>
      </c>
      <c r="K25" s="93"/>
      <c r="L25" s="5">
        <v>2</v>
      </c>
      <c r="M25" s="50">
        <v>699.06</v>
      </c>
    </row>
    <row r="26" spans="2:13" ht="15.75">
      <c r="B26" s="7" t="s">
        <v>21</v>
      </c>
      <c r="C26" s="7" t="s">
        <v>22</v>
      </c>
      <c r="D26" s="12">
        <v>230</v>
      </c>
      <c r="E26" s="12">
        <v>904</v>
      </c>
      <c r="F26" s="13">
        <v>48824.5</v>
      </c>
      <c r="G26" s="12">
        <v>42</v>
      </c>
      <c r="H26" s="12"/>
      <c r="I26" s="13">
        <v>2052</v>
      </c>
      <c r="J26" s="92">
        <v>59</v>
      </c>
      <c r="K26" s="93"/>
      <c r="L26" s="5">
        <v>8</v>
      </c>
      <c r="M26" s="50">
        <v>2796.24</v>
      </c>
    </row>
    <row r="27" spans="2:13" ht="15.75">
      <c r="B27" s="7" t="s">
        <v>67</v>
      </c>
      <c r="C27" s="7" t="s">
        <v>72</v>
      </c>
      <c r="D27" s="12">
        <v>56</v>
      </c>
      <c r="E27" s="12">
        <v>156</v>
      </c>
      <c r="F27" s="13">
        <v>7904.2</v>
      </c>
      <c r="G27" s="12">
        <v>4</v>
      </c>
      <c r="H27" s="12"/>
      <c r="I27" s="13">
        <v>229</v>
      </c>
      <c r="J27" s="5">
        <v>27</v>
      </c>
      <c r="K27" s="93"/>
      <c r="L27" s="94">
        <v>1</v>
      </c>
      <c r="M27" s="63">
        <v>349.53</v>
      </c>
    </row>
    <row r="28" spans="2:15" ht="15.75">
      <c r="B28" s="7"/>
      <c r="C28" s="16" t="s">
        <v>73</v>
      </c>
      <c r="D28" s="12">
        <v>28</v>
      </c>
      <c r="E28" s="12">
        <v>85</v>
      </c>
      <c r="F28" s="13">
        <v>2901.2</v>
      </c>
      <c r="G28" s="12">
        <v>3</v>
      </c>
      <c r="H28" s="12"/>
      <c r="I28" s="13">
        <v>252.7</v>
      </c>
      <c r="J28" s="5">
        <v>23</v>
      </c>
      <c r="K28" s="93"/>
      <c r="L28" s="5">
        <v>2</v>
      </c>
      <c r="M28" s="50">
        <v>834.53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307</v>
      </c>
      <c r="E29" s="12">
        <v>1404</v>
      </c>
      <c r="F29" s="13">
        <v>63452.5</v>
      </c>
      <c r="G29" s="12">
        <v>39</v>
      </c>
      <c r="H29" s="12"/>
      <c r="I29" s="13">
        <v>3071.8</v>
      </c>
      <c r="J29" s="5">
        <v>102</v>
      </c>
      <c r="K29" s="93"/>
      <c r="L29" s="5">
        <v>5</v>
      </c>
      <c r="M29" s="50">
        <v>1747.65</v>
      </c>
    </row>
    <row r="30" spans="2:13" ht="15.75">
      <c r="B30" s="7"/>
      <c r="C30" s="7" t="s">
        <v>34</v>
      </c>
      <c r="D30" s="31">
        <v>30</v>
      </c>
      <c r="E30" s="31">
        <v>82</v>
      </c>
      <c r="F30" s="30">
        <v>3080</v>
      </c>
      <c r="G30" s="31">
        <v>1</v>
      </c>
      <c r="H30" s="31"/>
      <c r="I30" s="30">
        <v>68</v>
      </c>
      <c r="J30" s="5">
        <v>43</v>
      </c>
      <c r="K30" s="93"/>
      <c r="L30" s="5">
        <v>1</v>
      </c>
      <c r="M30" s="50">
        <v>471.03</v>
      </c>
    </row>
    <row r="31" spans="2:13" ht="15.75">
      <c r="B31" s="102" t="s">
        <v>25</v>
      </c>
      <c r="C31" s="102"/>
      <c r="D31" s="19">
        <f>SUM(D6:D30)</f>
        <v>2256</v>
      </c>
      <c r="E31" s="19">
        <f>SUM(E6:E30)</f>
        <v>8277</v>
      </c>
      <c r="F31" s="20">
        <f>SUM(F6:F30)</f>
        <v>398857.07000000007</v>
      </c>
      <c r="G31" s="21">
        <f>SUM(G6:G30)</f>
        <v>484</v>
      </c>
      <c r="H31" s="21"/>
      <c r="I31" s="20">
        <f>SUM(I6:I30)</f>
        <v>49591.5</v>
      </c>
      <c r="J31" s="64">
        <f>SUM(J6:J30)</f>
        <v>1458</v>
      </c>
      <c r="K31" s="65">
        <f>SUM(K6:K30)</f>
        <v>0</v>
      </c>
      <c r="L31" s="29">
        <f>SUM(L6:L30)</f>
        <v>49</v>
      </c>
      <c r="M31" s="18">
        <f>SUM(M6:M30)</f>
        <v>18139.97</v>
      </c>
    </row>
    <row r="33" ht="15.75">
      <c r="M33" s="51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Narrow,Italic"Ministarstvo rada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C4">
      <selection activeCell="Z17" sqref="Z17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99" t="s">
        <v>89</v>
      </c>
      <c r="C2" s="99"/>
      <c r="D2" s="99"/>
      <c r="E2" s="99"/>
      <c r="F2" s="99"/>
      <c r="G2" s="99"/>
    </row>
    <row r="3" ht="10.5" customHeight="1" hidden="1" thickBot="1"/>
    <row r="5" spans="2:7" ht="13.5" customHeight="1">
      <c r="B5" s="103" t="s">
        <v>78</v>
      </c>
      <c r="C5" s="103"/>
      <c r="D5" s="103" t="s">
        <v>44</v>
      </c>
      <c r="E5" s="103"/>
      <c r="F5" s="105" t="s">
        <v>43</v>
      </c>
      <c r="G5" s="105"/>
    </row>
    <row r="6" spans="2:7" ht="45.75" customHeight="1">
      <c r="B6" s="103"/>
      <c r="C6" s="103"/>
      <c r="D6" s="103"/>
      <c r="E6" s="103"/>
      <c r="F6" s="105"/>
      <c r="G6" s="105"/>
    </row>
    <row r="7" spans="2:7" ht="17.25" customHeight="1">
      <c r="B7" s="103"/>
      <c r="C7" s="103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748</v>
      </c>
      <c r="E8" s="13">
        <v>61443.01</v>
      </c>
      <c r="F8" s="12">
        <v>180</v>
      </c>
      <c r="G8" s="13">
        <v>25525.25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58</v>
      </c>
      <c r="E9" s="13">
        <v>4757.83</v>
      </c>
      <c r="F9" s="12">
        <v>9</v>
      </c>
      <c r="G9" s="13">
        <v>1049.67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38"/>
      <c r="C10" s="7" t="s">
        <v>71</v>
      </c>
      <c r="D10" s="12">
        <v>104</v>
      </c>
      <c r="E10" s="13">
        <v>8703.29</v>
      </c>
      <c r="F10" s="12">
        <v>5</v>
      </c>
      <c r="G10" s="13">
        <v>583.15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74</v>
      </c>
      <c r="E11" s="13">
        <v>5993.4</v>
      </c>
      <c r="F11" s="7">
        <v>16</v>
      </c>
      <c r="G11" s="13">
        <v>1866.08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61</v>
      </c>
      <c r="E12" s="13">
        <v>4970.25</v>
      </c>
      <c r="F12" s="12">
        <v>14</v>
      </c>
      <c r="G12" s="13">
        <v>1632.82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310</v>
      </c>
      <c r="E13" s="13">
        <v>24829.6</v>
      </c>
      <c r="F13" s="12">
        <v>63</v>
      </c>
      <c r="G13" s="13">
        <v>7441.09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15</v>
      </c>
      <c r="E14" s="13">
        <v>1260.35</v>
      </c>
      <c r="F14" s="12">
        <v>1</v>
      </c>
      <c r="G14" s="13">
        <v>116.63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2</v>
      </c>
      <c r="E15" s="13">
        <v>169.04</v>
      </c>
      <c r="F15" s="12">
        <v>0</v>
      </c>
      <c r="G15" s="13">
        <v>0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197</v>
      </c>
      <c r="E16" s="13">
        <v>16553.1</v>
      </c>
      <c r="F16" s="12">
        <v>33</v>
      </c>
      <c r="G16" s="13">
        <v>4245.38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119</v>
      </c>
      <c r="E17" s="13">
        <v>10857.2</v>
      </c>
      <c r="F17" s="12">
        <v>13</v>
      </c>
      <c r="G17" s="13">
        <v>1746.01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81</v>
      </c>
      <c r="E18" s="13">
        <v>6883.37</v>
      </c>
      <c r="F18" s="12">
        <v>22</v>
      </c>
      <c r="G18" s="13">
        <v>2909.14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52</v>
      </c>
      <c r="E19" s="13">
        <v>4181.83</v>
      </c>
      <c r="F19" s="12">
        <v>10</v>
      </c>
      <c r="G19" s="13">
        <v>1166.3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67</v>
      </c>
      <c r="E20" s="13">
        <v>5773.27</v>
      </c>
      <c r="F20" s="12">
        <v>23</v>
      </c>
      <c r="G20" s="13">
        <v>3872.14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83</v>
      </c>
      <c r="E21" s="13">
        <v>6654</v>
      </c>
      <c r="F21" s="12">
        <v>24</v>
      </c>
      <c r="G21" s="13">
        <v>2799.12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136</v>
      </c>
      <c r="E22" s="13">
        <v>11120.01</v>
      </c>
      <c r="F22" s="12">
        <v>24</v>
      </c>
      <c r="G22" s="13">
        <v>2869.17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25</v>
      </c>
      <c r="E23" s="13">
        <v>2113</v>
      </c>
      <c r="F23" s="12">
        <v>1</v>
      </c>
      <c r="G23" s="13">
        <v>116.63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28</v>
      </c>
      <c r="E24" s="13">
        <v>2366.56</v>
      </c>
      <c r="F24" s="12">
        <v>1</v>
      </c>
      <c r="G24" s="13">
        <v>116.63</v>
      </c>
      <c r="H24" s="40" t="e">
        <f>#REF!+#REF!</f>
        <v>#REF!</v>
      </c>
      <c r="I24" s="40"/>
      <c r="J24" s="41" t="e">
        <f>D24+#REF!</f>
        <v>#REF!</v>
      </c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39"/>
      <c r="V24" s="39" t="e">
        <f>#REF!+#REF!+#REF!</f>
        <v>#REF!</v>
      </c>
      <c r="W24" s="39" t="e">
        <f>#REF!+#REF!+#REF!+#REF!+#REF!+#REF!+#REF!+#REF!+#REF!</f>
        <v>#REF!</v>
      </c>
      <c r="X24" s="40"/>
      <c r="Y24" s="40"/>
    </row>
    <row r="25" spans="2:23" ht="15.75">
      <c r="B25" s="7" t="s">
        <v>19</v>
      </c>
      <c r="C25" s="7" t="s">
        <v>20</v>
      </c>
      <c r="D25" s="12">
        <v>98</v>
      </c>
      <c r="E25" s="13">
        <v>7958.32</v>
      </c>
      <c r="F25" s="12">
        <v>6</v>
      </c>
      <c r="G25" s="13">
        <v>723.13</v>
      </c>
      <c r="H25" t="e">
        <f>#REF!+#REF!</f>
        <v>#REF!</v>
      </c>
      <c r="I25">
        <v>0</v>
      </c>
      <c r="J25" s="2">
        <f>D25+E25</f>
        <v>8056.32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25</v>
      </c>
      <c r="E26" s="13">
        <v>2099.37</v>
      </c>
      <c r="F26" s="12">
        <v>2</v>
      </c>
      <c r="G26" s="13">
        <v>233.26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196</v>
      </c>
      <c r="E27" s="13">
        <v>16319.64</v>
      </c>
      <c r="F27" s="12">
        <v>16</v>
      </c>
      <c r="G27" s="13">
        <v>1982.83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217</v>
      </c>
      <c r="E28" s="15">
        <v>18384.88</v>
      </c>
      <c r="F28" s="12">
        <v>36</v>
      </c>
      <c r="G28" s="15">
        <v>4198.68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20</v>
      </c>
      <c r="E29" s="13">
        <v>1551.35</v>
      </c>
      <c r="F29" s="12">
        <v>2</v>
      </c>
      <c r="G29" s="13">
        <v>233.26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30</v>
      </c>
      <c r="E30" s="13">
        <v>2413.82</v>
      </c>
      <c r="F30" s="12">
        <v>4</v>
      </c>
      <c r="G30" s="13">
        <v>466.52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91</v>
      </c>
      <c r="E31" s="13">
        <v>7176.66</v>
      </c>
      <c r="F31" s="12">
        <v>20</v>
      </c>
      <c r="G31" s="13">
        <v>2332.6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14</v>
      </c>
      <c r="E32" s="13">
        <v>1140.93</v>
      </c>
      <c r="F32" s="12">
        <v>5</v>
      </c>
      <c r="G32" s="13">
        <v>583.15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02" t="s">
        <v>25</v>
      </c>
      <c r="C33" s="102"/>
      <c r="D33" s="21">
        <f>SUM(D8:D32)</f>
        <v>2851</v>
      </c>
      <c r="E33" s="36">
        <f aca="true" t="shared" si="0" ref="E33:S33">SUM(E8:E32)</f>
        <v>235674.08000000002</v>
      </c>
      <c r="F33" s="21">
        <f t="shared" si="0"/>
        <v>530</v>
      </c>
      <c r="G33" s="36">
        <f t="shared" si="0"/>
        <v>68808.64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rada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H27" sqref="H2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customWidth="1"/>
    <col min="4" max="4" width="12.5" style="0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99" t="s">
        <v>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ht="8.25" customHeight="1"/>
    <row r="4" ht="7.5" customHeight="1"/>
    <row r="5" spans="1:12" ht="13.5" customHeight="1">
      <c r="A5" s="103" t="s">
        <v>78</v>
      </c>
      <c r="B5" s="103"/>
      <c r="C5" s="105" t="s">
        <v>75</v>
      </c>
      <c r="D5" s="105"/>
      <c r="E5" s="109" t="s">
        <v>79</v>
      </c>
      <c r="F5" s="110"/>
      <c r="G5" s="109" t="s">
        <v>80</v>
      </c>
      <c r="H5" s="110"/>
      <c r="I5" s="109" t="s">
        <v>86</v>
      </c>
      <c r="J5" s="110"/>
      <c r="K5" s="109" t="s">
        <v>76</v>
      </c>
      <c r="L5" s="110"/>
    </row>
    <row r="6" spans="1:12" ht="45.75" customHeight="1">
      <c r="A6" s="103"/>
      <c r="B6" s="103"/>
      <c r="C6" s="105"/>
      <c r="D6" s="105"/>
      <c r="E6" s="111"/>
      <c r="F6" s="112"/>
      <c r="G6" s="111"/>
      <c r="H6" s="112"/>
      <c r="I6" s="111"/>
      <c r="J6" s="112"/>
      <c r="K6" s="111"/>
      <c r="L6" s="112"/>
    </row>
    <row r="7" spans="1:12" ht="17.25" customHeight="1">
      <c r="A7" s="103"/>
      <c r="B7" s="103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57" t="s">
        <v>5</v>
      </c>
      <c r="B8" s="57" t="s">
        <v>6</v>
      </c>
      <c r="C8" s="61">
        <v>0</v>
      </c>
      <c r="D8" s="62">
        <v>0</v>
      </c>
      <c r="E8" s="12">
        <v>434</v>
      </c>
      <c r="F8" s="13">
        <v>61106.31</v>
      </c>
      <c r="G8" s="12">
        <v>433</v>
      </c>
      <c r="H8" s="13">
        <v>15400.05</v>
      </c>
      <c r="I8" s="12">
        <v>3407</v>
      </c>
      <c r="J8" s="13">
        <v>804685.16</v>
      </c>
      <c r="K8" s="12">
        <v>678</v>
      </c>
      <c r="L8" s="13">
        <v>152323.2</v>
      </c>
    </row>
    <row r="9" spans="1:12" ht="15.75">
      <c r="A9" s="57"/>
      <c r="B9" s="57" t="s">
        <v>70</v>
      </c>
      <c r="C9" s="61">
        <v>0</v>
      </c>
      <c r="D9" s="62">
        <v>0</v>
      </c>
      <c r="E9" s="12">
        <v>30</v>
      </c>
      <c r="F9" s="13">
        <v>4454.02</v>
      </c>
      <c r="G9" s="12">
        <v>30</v>
      </c>
      <c r="H9" s="13">
        <v>1144.77</v>
      </c>
      <c r="I9" s="12">
        <v>424</v>
      </c>
      <c r="J9" s="13">
        <v>93884.94</v>
      </c>
      <c r="K9" s="12">
        <v>57</v>
      </c>
      <c r="L9" s="13">
        <v>12590.4</v>
      </c>
    </row>
    <row r="10" spans="1:12" ht="15.75">
      <c r="A10" s="57"/>
      <c r="B10" s="57" t="s">
        <v>71</v>
      </c>
      <c r="C10" s="61">
        <v>0</v>
      </c>
      <c r="D10" s="62">
        <v>0</v>
      </c>
      <c r="E10" s="12">
        <v>18</v>
      </c>
      <c r="F10" s="13">
        <v>4146.38</v>
      </c>
      <c r="G10" s="12">
        <v>18</v>
      </c>
      <c r="H10" s="13">
        <v>572.91</v>
      </c>
      <c r="I10" s="12">
        <v>609</v>
      </c>
      <c r="J10" s="13">
        <v>120825.34</v>
      </c>
      <c r="K10" s="12">
        <v>67</v>
      </c>
      <c r="L10" s="55">
        <v>14860.8</v>
      </c>
    </row>
    <row r="11" spans="1:12" ht="15.75">
      <c r="A11" s="57" t="s">
        <v>68</v>
      </c>
      <c r="B11" s="57" t="s">
        <v>69</v>
      </c>
      <c r="C11" s="61">
        <v>0</v>
      </c>
      <c r="D11" s="62">
        <v>0</v>
      </c>
      <c r="E11" s="12">
        <v>68</v>
      </c>
      <c r="F11" s="13">
        <v>10587.51</v>
      </c>
      <c r="G11" s="12">
        <v>68</v>
      </c>
      <c r="H11" s="13">
        <v>2634.26</v>
      </c>
      <c r="I11" s="12">
        <v>514</v>
      </c>
      <c r="J11" s="13">
        <v>117047.38</v>
      </c>
      <c r="K11" s="7">
        <v>70</v>
      </c>
      <c r="L11" s="13">
        <v>15480</v>
      </c>
    </row>
    <row r="12" spans="1:12" ht="15.75">
      <c r="A12" s="57" t="s">
        <v>45</v>
      </c>
      <c r="B12" s="57" t="s">
        <v>7</v>
      </c>
      <c r="C12" s="61">
        <v>0</v>
      </c>
      <c r="D12" s="62">
        <v>0</v>
      </c>
      <c r="E12" s="12">
        <v>38</v>
      </c>
      <c r="F12" s="13">
        <v>6705.21</v>
      </c>
      <c r="G12" s="12">
        <v>38</v>
      </c>
      <c r="H12" s="13">
        <v>2564.68</v>
      </c>
      <c r="I12" s="12">
        <v>513</v>
      </c>
      <c r="J12" s="13">
        <v>156000</v>
      </c>
      <c r="K12" s="12">
        <v>82</v>
      </c>
      <c r="L12" s="13">
        <v>17544</v>
      </c>
    </row>
    <row r="13" spans="1:12" ht="15.75">
      <c r="A13" s="57" t="s">
        <v>29</v>
      </c>
      <c r="B13" s="57" t="s">
        <v>30</v>
      </c>
      <c r="C13" s="61">
        <v>0</v>
      </c>
      <c r="D13" s="62">
        <v>0</v>
      </c>
      <c r="E13" s="12">
        <v>174</v>
      </c>
      <c r="F13" s="13">
        <v>21921.57</v>
      </c>
      <c r="G13" s="12">
        <v>170</v>
      </c>
      <c r="H13" s="13">
        <v>5291.7</v>
      </c>
      <c r="I13" s="12">
        <v>2055</v>
      </c>
      <c r="J13" s="13">
        <v>487539.41</v>
      </c>
      <c r="K13" s="12">
        <v>292</v>
      </c>
      <c r="L13" s="13">
        <v>63777.6</v>
      </c>
    </row>
    <row r="14" spans="1:12" ht="15.75">
      <c r="A14" s="57"/>
      <c r="B14" s="57" t="s">
        <v>31</v>
      </c>
      <c r="C14" s="61">
        <v>0</v>
      </c>
      <c r="D14" s="62">
        <v>0</v>
      </c>
      <c r="E14" s="12">
        <v>7</v>
      </c>
      <c r="F14" s="13">
        <v>743.59</v>
      </c>
      <c r="G14" s="12">
        <v>7</v>
      </c>
      <c r="H14" s="13">
        <v>407.36</v>
      </c>
      <c r="I14" s="12">
        <v>87</v>
      </c>
      <c r="J14" s="13">
        <v>22329.32</v>
      </c>
      <c r="K14" s="12">
        <v>9</v>
      </c>
      <c r="L14" s="13">
        <v>1857.6</v>
      </c>
    </row>
    <row r="15" spans="1:12" ht="15.75">
      <c r="A15" s="57"/>
      <c r="B15" s="57" t="s">
        <v>32</v>
      </c>
      <c r="C15" s="61">
        <v>0</v>
      </c>
      <c r="D15" s="62">
        <v>0</v>
      </c>
      <c r="E15" s="12">
        <v>9</v>
      </c>
      <c r="F15" s="13">
        <v>748.6</v>
      </c>
      <c r="G15" s="12">
        <v>9</v>
      </c>
      <c r="H15" s="13">
        <v>178.44</v>
      </c>
      <c r="I15" s="12">
        <v>73</v>
      </c>
      <c r="J15" s="13">
        <v>17787.9</v>
      </c>
      <c r="K15" s="12">
        <v>7</v>
      </c>
      <c r="L15" s="13">
        <v>1444.8</v>
      </c>
    </row>
    <row r="16" spans="1:12" ht="15.75">
      <c r="A16" s="57" t="s">
        <v>8</v>
      </c>
      <c r="B16" s="57" t="s">
        <v>9</v>
      </c>
      <c r="C16" s="61">
        <v>0</v>
      </c>
      <c r="D16" s="62">
        <v>0</v>
      </c>
      <c r="E16" s="12">
        <v>89</v>
      </c>
      <c r="F16" s="13">
        <v>12519.88</v>
      </c>
      <c r="G16" s="12">
        <v>89</v>
      </c>
      <c r="H16" s="13">
        <v>3106.65</v>
      </c>
      <c r="I16" s="12">
        <v>677</v>
      </c>
      <c r="J16" s="13">
        <v>163014.4</v>
      </c>
      <c r="K16" s="12">
        <v>167</v>
      </c>
      <c r="L16" s="13">
        <v>38184</v>
      </c>
    </row>
    <row r="17" spans="1:12" ht="15.75">
      <c r="A17" s="57"/>
      <c r="B17" s="57" t="s">
        <v>10</v>
      </c>
      <c r="C17" s="61">
        <v>0</v>
      </c>
      <c r="D17" s="62">
        <v>0</v>
      </c>
      <c r="E17" s="12">
        <v>27</v>
      </c>
      <c r="F17" s="13">
        <v>3176.9</v>
      </c>
      <c r="G17" s="12">
        <v>27</v>
      </c>
      <c r="H17" s="13">
        <v>1402.19</v>
      </c>
      <c r="I17" s="12">
        <v>344</v>
      </c>
      <c r="J17" s="13">
        <v>81694.41</v>
      </c>
      <c r="K17" s="12">
        <v>80</v>
      </c>
      <c r="L17" s="13">
        <v>17956.8</v>
      </c>
    </row>
    <row r="18" spans="1:12" ht="15.75">
      <c r="A18" s="57" t="s">
        <v>11</v>
      </c>
      <c r="B18" s="57" t="s">
        <v>12</v>
      </c>
      <c r="C18" s="61">
        <v>0</v>
      </c>
      <c r="D18" s="62">
        <v>0</v>
      </c>
      <c r="E18" s="12">
        <v>69</v>
      </c>
      <c r="F18" s="13">
        <v>10039.42</v>
      </c>
      <c r="G18" s="12">
        <v>69</v>
      </c>
      <c r="H18" s="13">
        <v>2462.89</v>
      </c>
      <c r="I18" s="12">
        <v>330</v>
      </c>
      <c r="J18" s="13">
        <v>84816.24</v>
      </c>
      <c r="K18" s="12">
        <v>63</v>
      </c>
      <c r="L18" s="13">
        <v>14448</v>
      </c>
    </row>
    <row r="19" spans="1:12" ht="15.75">
      <c r="A19" s="57"/>
      <c r="B19" s="57" t="s">
        <v>13</v>
      </c>
      <c r="C19" s="61">
        <v>0</v>
      </c>
      <c r="D19" s="62">
        <v>0</v>
      </c>
      <c r="E19" s="12">
        <v>47</v>
      </c>
      <c r="F19" s="13">
        <v>6798.2</v>
      </c>
      <c r="G19" s="12">
        <v>47</v>
      </c>
      <c r="H19" s="13">
        <v>1683.36</v>
      </c>
      <c r="I19" s="12">
        <v>134</v>
      </c>
      <c r="J19" s="13">
        <v>33151.1</v>
      </c>
      <c r="K19" s="12">
        <v>36</v>
      </c>
      <c r="L19" s="13">
        <v>8668.8</v>
      </c>
    </row>
    <row r="20" spans="1:12" ht="15.75">
      <c r="A20" s="57"/>
      <c r="B20" s="57" t="s">
        <v>14</v>
      </c>
      <c r="C20" s="61">
        <v>0</v>
      </c>
      <c r="D20" s="62">
        <v>0</v>
      </c>
      <c r="E20" s="12">
        <v>45</v>
      </c>
      <c r="F20" s="13">
        <v>6638.87</v>
      </c>
      <c r="G20" s="12">
        <v>43</v>
      </c>
      <c r="H20" s="13">
        <v>1533.85</v>
      </c>
      <c r="I20" s="12">
        <v>222</v>
      </c>
      <c r="J20" s="13">
        <v>61359.64</v>
      </c>
      <c r="K20" s="12">
        <v>72</v>
      </c>
      <c r="L20" s="13">
        <v>15892.8</v>
      </c>
    </row>
    <row r="21" spans="1:12" ht="15.75">
      <c r="A21" s="57" t="s">
        <v>15</v>
      </c>
      <c r="B21" s="57" t="s">
        <v>16</v>
      </c>
      <c r="C21" s="61">
        <v>0</v>
      </c>
      <c r="D21" s="62">
        <v>0</v>
      </c>
      <c r="E21" s="12">
        <v>92</v>
      </c>
      <c r="F21" s="13">
        <v>18741.4</v>
      </c>
      <c r="G21" s="12">
        <v>91</v>
      </c>
      <c r="H21" s="13">
        <v>6673.25</v>
      </c>
      <c r="I21" s="12">
        <v>411</v>
      </c>
      <c r="J21" s="13">
        <v>108009.53</v>
      </c>
      <c r="K21" s="12">
        <v>113</v>
      </c>
      <c r="L21" s="13">
        <v>23529.6</v>
      </c>
    </row>
    <row r="22" spans="1:12" ht="15.75">
      <c r="A22" s="57" t="s">
        <v>17</v>
      </c>
      <c r="B22" s="57" t="s">
        <v>18</v>
      </c>
      <c r="C22" s="61">
        <v>0</v>
      </c>
      <c r="D22" s="62">
        <v>0</v>
      </c>
      <c r="E22" s="12">
        <v>71</v>
      </c>
      <c r="F22" s="13">
        <v>8670.23</v>
      </c>
      <c r="G22" s="12">
        <v>70</v>
      </c>
      <c r="H22" s="13">
        <v>2595.94</v>
      </c>
      <c r="I22" s="12">
        <v>917</v>
      </c>
      <c r="J22" s="13">
        <v>212169.51</v>
      </c>
      <c r="K22" s="12">
        <v>95</v>
      </c>
      <c r="L22" s="13">
        <v>20433.6</v>
      </c>
    </row>
    <row r="23" spans="1:12" ht="15.75">
      <c r="A23" s="57"/>
      <c r="B23" s="57" t="s">
        <v>26</v>
      </c>
      <c r="C23" s="61">
        <v>0</v>
      </c>
      <c r="D23" s="62">
        <v>0</v>
      </c>
      <c r="E23" s="12">
        <v>4</v>
      </c>
      <c r="F23" s="13">
        <v>664.96</v>
      </c>
      <c r="G23" s="12">
        <v>4</v>
      </c>
      <c r="H23" s="13">
        <v>174.7</v>
      </c>
      <c r="I23" s="12">
        <v>142</v>
      </c>
      <c r="J23" s="13">
        <v>33240.78</v>
      </c>
      <c r="K23" s="12">
        <v>17</v>
      </c>
      <c r="L23" s="13">
        <v>3921.6</v>
      </c>
    </row>
    <row r="24" spans="1:12" ht="15.75">
      <c r="A24" s="57"/>
      <c r="B24" s="57" t="s">
        <v>47</v>
      </c>
      <c r="C24" s="61">
        <v>0</v>
      </c>
      <c r="D24" s="62">
        <v>0</v>
      </c>
      <c r="E24" s="12">
        <v>3</v>
      </c>
      <c r="F24" s="13">
        <v>485.42</v>
      </c>
      <c r="G24" s="12">
        <v>3</v>
      </c>
      <c r="H24" s="13">
        <v>129.99</v>
      </c>
      <c r="I24" s="12">
        <v>177</v>
      </c>
      <c r="J24" s="13">
        <v>35812.64</v>
      </c>
      <c r="K24" s="12">
        <v>21</v>
      </c>
      <c r="L24" s="13">
        <v>4540.8</v>
      </c>
    </row>
    <row r="25" spans="1:12" ht="15.75">
      <c r="A25" s="57" t="s">
        <v>19</v>
      </c>
      <c r="B25" s="57" t="s">
        <v>20</v>
      </c>
      <c r="C25" s="61">
        <v>0</v>
      </c>
      <c r="D25" s="62">
        <v>0</v>
      </c>
      <c r="E25" s="12">
        <v>13</v>
      </c>
      <c r="F25" s="13">
        <v>1769.78</v>
      </c>
      <c r="G25" s="12">
        <v>13</v>
      </c>
      <c r="H25" s="13">
        <v>414.22</v>
      </c>
      <c r="I25" s="12">
        <v>324</v>
      </c>
      <c r="J25" s="13">
        <v>70200.04</v>
      </c>
      <c r="K25" s="12">
        <v>53</v>
      </c>
      <c r="L25" s="13">
        <v>11558.4</v>
      </c>
    </row>
    <row r="26" spans="1:12" ht="15.75">
      <c r="A26" s="57"/>
      <c r="B26" s="57" t="s">
        <v>48</v>
      </c>
      <c r="C26" s="61">
        <v>0</v>
      </c>
      <c r="D26" s="62">
        <v>0</v>
      </c>
      <c r="E26" s="12">
        <v>7</v>
      </c>
      <c r="F26" s="13">
        <v>977.79</v>
      </c>
      <c r="G26" s="12">
        <v>7</v>
      </c>
      <c r="H26" s="13">
        <v>238.34</v>
      </c>
      <c r="I26" s="12">
        <v>92</v>
      </c>
      <c r="J26" s="13">
        <v>18435.12</v>
      </c>
      <c r="K26" s="12">
        <v>24</v>
      </c>
      <c r="L26" s="13">
        <v>4953.6</v>
      </c>
    </row>
    <row r="27" spans="1:12" ht="15.75">
      <c r="A27" s="57" t="s">
        <v>35</v>
      </c>
      <c r="B27" s="57" t="s">
        <v>33</v>
      </c>
      <c r="C27" s="61">
        <v>0</v>
      </c>
      <c r="D27" s="62">
        <v>0</v>
      </c>
      <c r="E27" s="12">
        <v>15</v>
      </c>
      <c r="F27" s="13">
        <v>2205.73</v>
      </c>
      <c r="G27" s="12">
        <v>15</v>
      </c>
      <c r="H27" s="13">
        <v>874.5</v>
      </c>
      <c r="I27" s="12">
        <v>976</v>
      </c>
      <c r="J27" s="13">
        <v>225033.32</v>
      </c>
      <c r="K27" s="12">
        <v>128</v>
      </c>
      <c r="L27" s="13">
        <v>28070.4</v>
      </c>
    </row>
    <row r="28" spans="1:12" ht="15.75">
      <c r="A28" s="57" t="s">
        <v>21</v>
      </c>
      <c r="B28" s="57" t="s">
        <v>22</v>
      </c>
      <c r="C28" s="61">
        <v>0</v>
      </c>
      <c r="D28" s="62">
        <v>0</v>
      </c>
      <c r="E28" s="66">
        <v>122</v>
      </c>
      <c r="F28" s="15">
        <v>13429.7</v>
      </c>
      <c r="G28" s="12">
        <v>120</v>
      </c>
      <c r="H28" s="13">
        <v>4793.97</v>
      </c>
      <c r="I28" s="12">
        <v>2161</v>
      </c>
      <c r="J28" s="13">
        <v>512116.45</v>
      </c>
      <c r="K28" s="12">
        <v>241</v>
      </c>
      <c r="L28" s="15">
        <v>60827.64</v>
      </c>
    </row>
    <row r="29" spans="1:12" ht="15.75">
      <c r="A29" s="57" t="s">
        <v>67</v>
      </c>
      <c r="B29" s="57" t="s">
        <v>72</v>
      </c>
      <c r="C29" s="61">
        <v>0</v>
      </c>
      <c r="D29" s="62">
        <v>0</v>
      </c>
      <c r="E29" s="12">
        <v>29</v>
      </c>
      <c r="F29" s="13">
        <v>4635.68</v>
      </c>
      <c r="G29" s="12">
        <v>29</v>
      </c>
      <c r="H29" s="13">
        <v>1157.17</v>
      </c>
      <c r="I29" s="12">
        <v>335</v>
      </c>
      <c r="J29" s="13">
        <v>75840.08</v>
      </c>
      <c r="K29" s="12">
        <v>48</v>
      </c>
      <c r="L29" s="13">
        <v>10226.79</v>
      </c>
    </row>
    <row r="30" spans="1:12" ht="15.75">
      <c r="A30" s="57"/>
      <c r="B30" s="58" t="s">
        <v>73</v>
      </c>
      <c r="C30" s="61">
        <v>0</v>
      </c>
      <c r="D30" s="62">
        <v>0</v>
      </c>
      <c r="E30" s="12">
        <v>15</v>
      </c>
      <c r="F30" s="13">
        <v>2073.2</v>
      </c>
      <c r="G30" s="12">
        <v>15</v>
      </c>
      <c r="H30" s="13">
        <v>506.85</v>
      </c>
      <c r="I30" s="12">
        <v>236</v>
      </c>
      <c r="J30" s="13">
        <v>55656.82</v>
      </c>
      <c r="K30" s="12">
        <v>37</v>
      </c>
      <c r="L30" s="13">
        <v>7636.8</v>
      </c>
    </row>
    <row r="31" spans="1:12" ht="15.75">
      <c r="A31" s="57" t="s">
        <v>23</v>
      </c>
      <c r="B31" s="57" t="s">
        <v>24</v>
      </c>
      <c r="C31" s="61">
        <v>0</v>
      </c>
      <c r="D31" s="62">
        <v>0</v>
      </c>
      <c r="E31" s="12">
        <v>23</v>
      </c>
      <c r="F31" s="13">
        <v>2491.39</v>
      </c>
      <c r="G31" s="12">
        <v>23</v>
      </c>
      <c r="H31" s="13">
        <v>952.67</v>
      </c>
      <c r="I31" s="12">
        <v>613</v>
      </c>
      <c r="J31" s="13">
        <v>139606.54</v>
      </c>
      <c r="K31" s="12">
        <v>108</v>
      </c>
      <c r="L31" s="13">
        <v>23116.8</v>
      </c>
    </row>
    <row r="32" spans="1:12" ht="15.75" customHeight="1">
      <c r="A32" s="57"/>
      <c r="B32" s="57" t="s">
        <v>34</v>
      </c>
      <c r="C32" s="61">
        <v>0</v>
      </c>
      <c r="D32" s="62">
        <v>0</v>
      </c>
      <c r="E32" s="61">
        <v>7</v>
      </c>
      <c r="F32" s="62">
        <v>1264.09</v>
      </c>
      <c r="G32" s="61">
        <v>7</v>
      </c>
      <c r="H32" s="62">
        <v>439.94</v>
      </c>
      <c r="I32" s="61">
        <v>91</v>
      </c>
      <c r="J32" s="62">
        <v>27120</v>
      </c>
      <c r="K32" s="61">
        <v>13</v>
      </c>
      <c r="L32" s="62">
        <v>2889.6</v>
      </c>
    </row>
    <row r="33" spans="1:12" ht="15.75">
      <c r="A33" s="102" t="s">
        <v>25</v>
      </c>
      <c r="B33" s="102"/>
      <c r="C33" s="21">
        <f aca="true" t="shared" si="0" ref="C33:L33">SUM(C8:C32)</f>
        <v>0</v>
      </c>
      <c r="D33" s="36">
        <f t="shared" si="0"/>
        <v>0</v>
      </c>
      <c r="E33" s="21">
        <f t="shared" si="0"/>
        <v>1456</v>
      </c>
      <c r="F33" s="36">
        <f t="shared" si="0"/>
        <v>206995.83000000007</v>
      </c>
      <c r="G33" s="21">
        <f t="shared" si="0"/>
        <v>1445</v>
      </c>
      <c r="H33" s="36">
        <f t="shared" si="0"/>
        <v>57334.649999999994</v>
      </c>
      <c r="I33" s="21">
        <f>SUM(I8:I32)</f>
        <v>15864</v>
      </c>
      <c r="J33" s="36">
        <f>SUM(J8:J32)</f>
        <v>3757376.0700000003</v>
      </c>
      <c r="K33" s="21">
        <f t="shared" si="0"/>
        <v>2578</v>
      </c>
      <c r="L33" s="36">
        <f t="shared" si="0"/>
        <v>576734.4299999999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4"/>
      <c r="E35" s="24"/>
      <c r="F35" s="24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8"/>
      <c r="I41" s="28"/>
      <c r="J41" s="28"/>
      <c r="K41" s="28"/>
      <c r="L41" s="28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2" footer="0.5118110236220472"/>
  <pageSetup orientation="landscape" paperSize="9" scale="95" r:id="rId1"/>
  <headerFooter alignWithMargins="0">
    <oddHeader>&amp;L&amp;"-,Italic"Ministarstvo rada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9">
      <selection activeCell="N20" sqref="N20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16.5" thickBot="1"/>
    <row r="3" spans="1:11" ht="54">
      <c r="A3" s="68" t="s">
        <v>53</v>
      </c>
      <c r="B3" s="69" t="s">
        <v>54</v>
      </c>
      <c r="C3" s="70" t="s">
        <v>55</v>
      </c>
      <c r="D3" s="71" t="s">
        <v>56</v>
      </c>
      <c r="E3" s="127" t="s">
        <v>57</v>
      </c>
      <c r="F3" s="128"/>
      <c r="G3" s="72" t="s">
        <v>58</v>
      </c>
      <c r="H3" s="33"/>
      <c r="I3" s="33"/>
      <c r="J3" s="73" t="s">
        <v>59</v>
      </c>
      <c r="K3" s="74" t="s">
        <v>60</v>
      </c>
    </row>
    <row r="4" spans="1:11" ht="18">
      <c r="A4" s="124">
        <v>1</v>
      </c>
      <c r="B4" s="101">
        <v>4211</v>
      </c>
      <c r="C4" s="125" t="s">
        <v>41</v>
      </c>
      <c r="D4" s="75"/>
      <c r="E4" s="120">
        <f>'I '!C32</f>
        <v>6330</v>
      </c>
      <c r="F4" s="120">
        <f>'I '!D32</f>
        <v>12888</v>
      </c>
      <c r="G4" s="126">
        <f>'I '!E32</f>
        <v>607297.12</v>
      </c>
      <c r="H4" s="76"/>
      <c r="I4" s="77"/>
      <c r="J4" s="122" t="s">
        <v>92</v>
      </c>
      <c r="K4" s="115" t="s">
        <v>90</v>
      </c>
    </row>
    <row r="5" spans="1:11" ht="18">
      <c r="A5" s="124"/>
      <c r="B5" s="101"/>
      <c r="C5" s="125"/>
      <c r="D5" s="35">
        <v>18567</v>
      </c>
      <c r="E5" s="121"/>
      <c r="F5" s="121"/>
      <c r="G5" s="126"/>
      <c r="H5" s="76"/>
      <c r="I5" s="77"/>
      <c r="J5" s="122"/>
      <c r="K5" s="115"/>
    </row>
    <row r="6" spans="1:11" ht="18">
      <c r="A6" s="124">
        <v>2</v>
      </c>
      <c r="B6" s="101">
        <v>4211</v>
      </c>
      <c r="C6" s="125" t="s">
        <v>84</v>
      </c>
      <c r="D6" s="35"/>
      <c r="E6" s="130">
        <f>'I '!F32</f>
        <v>28466</v>
      </c>
      <c r="F6" s="130">
        <f>'I '!G32</f>
        <v>37611</v>
      </c>
      <c r="G6" s="131">
        <f>'I '!H32</f>
        <v>1145730</v>
      </c>
      <c r="H6" s="76"/>
      <c r="I6" s="77"/>
      <c r="J6" s="122" t="s">
        <v>92</v>
      </c>
      <c r="K6" s="115" t="s">
        <v>91</v>
      </c>
    </row>
    <row r="7" spans="1:11" ht="18">
      <c r="A7" s="124"/>
      <c r="B7" s="101"/>
      <c r="C7" s="125"/>
      <c r="D7" s="35"/>
      <c r="E7" s="130"/>
      <c r="F7" s="130"/>
      <c r="G7" s="131"/>
      <c r="H7" s="76"/>
      <c r="I7" s="77"/>
      <c r="J7" s="122"/>
      <c r="K7" s="115"/>
    </row>
    <row r="8" spans="1:11" ht="18">
      <c r="A8" s="124">
        <v>3</v>
      </c>
      <c r="B8" s="101">
        <v>4213</v>
      </c>
      <c r="C8" s="125" t="s">
        <v>39</v>
      </c>
      <c r="D8" s="35"/>
      <c r="E8" s="116">
        <f>'I '!I32</f>
        <v>6797</v>
      </c>
      <c r="F8" s="116">
        <f>'I '!J32</f>
        <v>22924</v>
      </c>
      <c r="G8" s="114">
        <f>'I '!K32</f>
        <v>692362.4099999999</v>
      </c>
      <c r="H8" s="76"/>
      <c r="I8" s="77"/>
      <c r="J8" s="122" t="s">
        <v>92</v>
      </c>
      <c r="K8" s="115" t="s">
        <v>91</v>
      </c>
    </row>
    <row r="9" spans="1:11" ht="18">
      <c r="A9" s="124"/>
      <c r="B9" s="101"/>
      <c r="C9" s="125"/>
      <c r="D9" s="35">
        <v>39030</v>
      </c>
      <c r="E9" s="116"/>
      <c r="F9" s="116"/>
      <c r="G9" s="114"/>
      <c r="H9" s="118"/>
      <c r="I9" s="77"/>
      <c r="J9" s="122"/>
      <c r="K9" s="115"/>
    </row>
    <row r="10" spans="1:11" ht="18">
      <c r="A10" s="84">
        <v>4</v>
      </c>
      <c r="B10" s="5">
        <v>4213</v>
      </c>
      <c r="C10" s="34" t="s">
        <v>61</v>
      </c>
      <c r="D10" s="35"/>
      <c r="E10" s="116">
        <f>' II'!L31</f>
        <v>49</v>
      </c>
      <c r="F10" s="116"/>
      <c r="G10" s="52">
        <f>' II'!M31</f>
        <v>18139.97</v>
      </c>
      <c r="H10" s="118"/>
      <c r="I10" s="77"/>
      <c r="J10" s="5" t="s">
        <v>92</v>
      </c>
      <c r="K10" s="85" t="s">
        <v>91</v>
      </c>
    </row>
    <row r="11" spans="1:11" ht="54">
      <c r="A11" s="84">
        <v>5</v>
      </c>
      <c r="B11" s="5">
        <v>4213</v>
      </c>
      <c r="C11" s="34" t="s">
        <v>62</v>
      </c>
      <c r="D11" s="35"/>
      <c r="E11" s="116">
        <f>' II'!D31</f>
        <v>2256</v>
      </c>
      <c r="F11" s="116"/>
      <c r="G11" s="59">
        <f>' II'!F31</f>
        <v>398857.07000000007</v>
      </c>
      <c r="H11" s="118"/>
      <c r="I11" s="78"/>
      <c r="J11" s="5" t="s">
        <v>92</v>
      </c>
      <c r="K11" s="60" t="s">
        <v>91</v>
      </c>
    </row>
    <row r="12" spans="1:11" ht="54.75">
      <c r="A12" s="84">
        <v>6</v>
      </c>
      <c r="B12" s="5">
        <v>4213</v>
      </c>
      <c r="C12" s="34" t="s">
        <v>63</v>
      </c>
      <c r="D12" s="35"/>
      <c r="E12" s="116">
        <f>' II'!G31</f>
        <v>484</v>
      </c>
      <c r="F12" s="116"/>
      <c r="G12" s="59">
        <f>' II'!I31</f>
        <v>49591.5</v>
      </c>
      <c r="H12" s="79"/>
      <c r="I12" s="78"/>
      <c r="J12" s="5" t="s">
        <v>92</v>
      </c>
      <c r="K12" s="60" t="s">
        <v>91</v>
      </c>
    </row>
    <row r="13" spans="1:11" ht="18">
      <c r="A13" s="84">
        <v>7</v>
      </c>
      <c r="B13" s="5">
        <v>4214</v>
      </c>
      <c r="C13" s="34" t="s">
        <v>64</v>
      </c>
      <c r="D13" s="35">
        <v>5836</v>
      </c>
      <c r="E13" s="116">
        <f>'III '!D33</f>
        <v>2851</v>
      </c>
      <c r="F13" s="116"/>
      <c r="G13" s="117">
        <f>'III '!E33</f>
        <v>235674.08000000002</v>
      </c>
      <c r="H13" s="117"/>
      <c r="I13" s="77"/>
      <c r="J13" s="5" t="s">
        <v>92</v>
      </c>
      <c r="K13" s="60" t="s">
        <v>91</v>
      </c>
    </row>
    <row r="14" spans="1:12" ht="18">
      <c r="A14" s="84">
        <v>8</v>
      </c>
      <c r="B14" s="5">
        <v>4214</v>
      </c>
      <c r="C14" s="34" t="s">
        <v>65</v>
      </c>
      <c r="D14" s="35"/>
      <c r="E14" s="116">
        <f>'III '!F33</f>
        <v>530</v>
      </c>
      <c r="F14" s="116"/>
      <c r="G14" s="52">
        <f>'III '!G33</f>
        <v>68808.64</v>
      </c>
      <c r="H14" s="76"/>
      <c r="I14" s="77"/>
      <c r="J14" s="5" t="s">
        <v>93</v>
      </c>
      <c r="K14" s="60" t="s">
        <v>91</v>
      </c>
      <c r="L14" s="53"/>
    </row>
    <row r="15" spans="1:12" ht="18">
      <c r="A15" s="84">
        <v>9</v>
      </c>
      <c r="B15" s="5">
        <v>4215</v>
      </c>
      <c r="C15" s="34" t="s">
        <v>66</v>
      </c>
      <c r="D15" s="35">
        <v>4545</v>
      </c>
      <c r="E15" s="116">
        <f>'I '!N32</f>
        <v>20219</v>
      </c>
      <c r="F15" s="116"/>
      <c r="G15" s="52">
        <f>'I '!O32</f>
        <v>1533743.08</v>
      </c>
      <c r="H15" s="118"/>
      <c r="I15" s="77"/>
      <c r="J15" s="5" t="s">
        <v>92</v>
      </c>
      <c r="K15" s="60" t="s">
        <v>91</v>
      </c>
      <c r="L15" s="54"/>
    </row>
    <row r="16" spans="1:12" ht="18">
      <c r="A16" s="84">
        <v>10</v>
      </c>
      <c r="B16" s="5">
        <v>4215</v>
      </c>
      <c r="C16" s="34" t="s">
        <v>36</v>
      </c>
      <c r="D16" s="35">
        <v>1166</v>
      </c>
      <c r="E16" s="116">
        <f>'I '!L32</f>
        <v>3048</v>
      </c>
      <c r="F16" s="116"/>
      <c r="G16" s="52">
        <f>'I '!M32</f>
        <v>596731.63</v>
      </c>
      <c r="H16" s="119"/>
      <c r="I16" s="78"/>
      <c r="J16" s="5" t="s">
        <v>92</v>
      </c>
      <c r="K16" s="60" t="s">
        <v>91</v>
      </c>
      <c r="L16" s="53"/>
    </row>
    <row r="17" spans="1:15" ht="37.5" customHeight="1">
      <c r="A17" s="84">
        <v>11</v>
      </c>
      <c r="B17" s="5">
        <v>4215</v>
      </c>
      <c r="C17" s="80" t="s">
        <v>76</v>
      </c>
      <c r="D17" s="80"/>
      <c r="E17" s="116">
        <f>' IV '!K33</f>
        <v>2578</v>
      </c>
      <c r="F17" s="116"/>
      <c r="G17" s="52">
        <f>' IV '!L33</f>
        <v>576734.4299999999</v>
      </c>
      <c r="H17" s="81"/>
      <c r="I17" s="78"/>
      <c r="J17" s="5" t="s">
        <v>92</v>
      </c>
      <c r="K17" s="60" t="s">
        <v>91</v>
      </c>
      <c r="O17" s="11"/>
    </row>
    <row r="18" spans="1:15" ht="37.5" customHeight="1">
      <c r="A18" s="84">
        <v>12</v>
      </c>
      <c r="B18" s="5">
        <v>4217</v>
      </c>
      <c r="C18" s="80" t="s">
        <v>77</v>
      </c>
      <c r="D18" s="80"/>
      <c r="E18" s="116">
        <f>'I '!P32</f>
        <v>433</v>
      </c>
      <c r="F18" s="116"/>
      <c r="G18" s="117">
        <f>'I '!Q32</f>
        <v>126557.23999999998</v>
      </c>
      <c r="H18" s="117"/>
      <c r="I18" s="78"/>
      <c r="J18" s="5" t="s">
        <v>92</v>
      </c>
      <c r="K18" s="60" t="s">
        <v>91</v>
      </c>
      <c r="O18" s="11"/>
    </row>
    <row r="19" spans="1:11" ht="36">
      <c r="A19" s="84">
        <v>13</v>
      </c>
      <c r="B19" s="5">
        <v>4218</v>
      </c>
      <c r="C19" s="82" t="s">
        <v>75</v>
      </c>
      <c r="D19" s="80"/>
      <c r="E19" s="116">
        <f>' IV '!C33</f>
        <v>0</v>
      </c>
      <c r="F19" s="116"/>
      <c r="G19" s="52">
        <f>' IV '!D33</f>
        <v>0</v>
      </c>
      <c r="H19" s="81"/>
      <c r="I19" s="78"/>
      <c r="J19" s="5" t="s">
        <v>92</v>
      </c>
      <c r="K19" s="60" t="s">
        <v>91</v>
      </c>
    </row>
    <row r="20" spans="1:11" ht="36">
      <c r="A20" s="84">
        <v>14</v>
      </c>
      <c r="B20" s="83">
        <v>4218</v>
      </c>
      <c r="C20" s="56" t="s">
        <v>82</v>
      </c>
      <c r="D20" s="43"/>
      <c r="E20" s="113">
        <f>' IV '!E33</f>
        <v>1456</v>
      </c>
      <c r="F20" s="113"/>
      <c r="G20" s="114">
        <f>' IV '!F33</f>
        <v>206995.83000000007</v>
      </c>
      <c r="H20" s="114"/>
      <c r="I20" s="43"/>
      <c r="J20" s="5" t="s">
        <v>92</v>
      </c>
      <c r="K20" s="60" t="s">
        <v>91</v>
      </c>
    </row>
    <row r="21" spans="1:11" ht="36">
      <c r="A21" s="84">
        <v>15</v>
      </c>
      <c r="B21" s="83">
        <v>4218</v>
      </c>
      <c r="C21" s="67" t="s">
        <v>81</v>
      </c>
      <c r="D21" s="43"/>
      <c r="E21" s="113">
        <f>' IV '!G33</f>
        <v>1445</v>
      </c>
      <c r="F21" s="113"/>
      <c r="G21" s="114">
        <f>' IV '!H33</f>
        <v>57334.649999999994</v>
      </c>
      <c r="H21" s="114"/>
      <c r="I21" s="43"/>
      <c r="J21" s="5" t="s">
        <v>94</v>
      </c>
      <c r="K21" s="60" t="s">
        <v>91</v>
      </c>
    </row>
    <row r="22" spans="1:11" ht="37.5" customHeight="1" thickBot="1">
      <c r="A22" s="90">
        <v>16</v>
      </c>
      <c r="B22" s="91">
        <v>4218</v>
      </c>
      <c r="C22" s="86" t="s">
        <v>85</v>
      </c>
      <c r="D22" s="37"/>
      <c r="E22" s="129">
        <f>' IV '!I33</f>
        <v>15864</v>
      </c>
      <c r="F22" s="129"/>
      <c r="G22" s="87">
        <f>' IV '!J33</f>
        <v>3757376.0700000003</v>
      </c>
      <c r="H22" s="37"/>
      <c r="I22" s="37"/>
      <c r="J22" s="88" t="s">
        <v>92</v>
      </c>
      <c r="K22" s="89" t="s">
        <v>91</v>
      </c>
    </row>
  </sheetData>
  <sheetProtection/>
  <mergeCells count="45">
    <mergeCell ref="E22:F22"/>
    <mergeCell ref="J6:J7"/>
    <mergeCell ref="K6:K7"/>
    <mergeCell ref="A6:A7"/>
    <mergeCell ref="B6:B7"/>
    <mergeCell ref="C6:C7"/>
    <mergeCell ref="E6:E7"/>
    <mergeCell ref="F6:F7"/>
    <mergeCell ref="G6:G7"/>
    <mergeCell ref="E18:F18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2022-06-20T12:08:32Z</cp:lastPrinted>
  <dcterms:created xsi:type="dcterms:W3CDTF">2004-03-12T09:29:14Z</dcterms:created>
  <dcterms:modified xsi:type="dcterms:W3CDTF">2022-06-20T12:08:51Z</dcterms:modified>
  <cp:category/>
  <cp:version/>
  <cp:contentType/>
  <cp:contentStatus/>
</cp:coreProperties>
</file>