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70" tabRatio="597" activeTab="4"/>
  </bookViews>
  <sheets>
    <sheet name="I " sheetId="1" r:id="rId1"/>
    <sheet name=" II" sheetId="2" r:id="rId2"/>
    <sheet name="III " sheetId="3" r:id="rId3"/>
    <sheet name=" IV " sheetId="4" r:id="rId4"/>
    <sheet name="SINTETIKA " sheetId="5" r:id="rId5"/>
  </sheets>
  <definedNames/>
  <calcPr fullCalcOnLoad="1"/>
</workbook>
</file>

<file path=xl/sharedStrings.xml><?xml version="1.0" encoding="utf-8"?>
<sst xmlns="http://schemas.openxmlformats.org/spreadsheetml/2006/main" count="274" uniqueCount="98">
  <si>
    <t>Br.nosilaca prava</t>
  </si>
  <si>
    <t>Broj djece</t>
  </si>
  <si>
    <t>Iznos</t>
  </si>
  <si>
    <t>Broj porodica</t>
  </si>
  <si>
    <t>Broj</t>
  </si>
  <si>
    <t>Podgorica</t>
  </si>
  <si>
    <t>1.Podgorica</t>
  </si>
  <si>
    <t>2.Cetinje</t>
  </si>
  <si>
    <t>Bar</t>
  </si>
  <si>
    <t>1.Bar</t>
  </si>
  <si>
    <t>2.Ulcinj</t>
  </si>
  <si>
    <t>Kotor</t>
  </si>
  <si>
    <t>1.Kotor</t>
  </si>
  <si>
    <t>2.Tivat</t>
  </si>
  <si>
    <t>3.Budva</t>
  </si>
  <si>
    <t>H.Novi</t>
  </si>
  <si>
    <t>1.H.Novi</t>
  </si>
  <si>
    <t>Berane</t>
  </si>
  <si>
    <t>1.Berane</t>
  </si>
  <si>
    <t>Plav</t>
  </si>
  <si>
    <t>1.Plav</t>
  </si>
  <si>
    <t>B.Polje</t>
  </si>
  <si>
    <t>1.B.Polje</t>
  </si>
  <si>
    <t>Pljevlja</t>
  </si>
  <si>
    <t>1.Pljevlja</t>
  </si>
  <si>
    <t>Svega:</t>
  </si>
  <si>
    <t>2.Andrij.</t>
  </si>
  <si>
    <t>USTANOVE:</t>
  </si>
  <si>
    <t xml:space="preserve"> Iznos</t>
  </si>
  <si>
    <t>Nikšić</t>
  </si>
  <si>
    <t>1.Nikšić</t>
  </si>
  <si>
    <t>2.Plužine</t>
  </si>
  <si>
    <t>3.Šavnik</t>
  </si>
  <si>
    <t>1.Rožaje</t>
  </si>
  <si>
    <t>2. Žabljak</t>
  </si>
  <si>
    <t>Rožaje</t>
  </si>
  <si>
    <t>Lična invalidnina</t>
  </si>
  <si>
    <t>Zdravstvena zaštita</t>
  </si>
  <si>
    <t>Broj članova</t>
  </si>
  <si>
    <t xml:space="preserve">Materijalno obezbjeđenje </t>
  </si>
  <si>
    <t>Dodatak za  njegu i pomoć</t>
  </si>
  <si>
    <t>Dodatak za djecu</t>
  </si>
  <si>
    <t>Troškovi sahrane</t>
  </si>
  <si>
    <t>Naknada za novorođeno dijete</t>
  </si>
  <si>
    <t>Naknade po osnovu rođenja djeteta</t>
  </si>
  <si>
    <t>Cetinje</t>
  </si>
  <si>
    <t>1.Cetinje</t>
  </si>
  <si>
    <t>3.Petnjica</t>
  </si>
  <si>
    <t>2.Gusinje</t>
  </si>
  <si>
    <t>Broj korisnika</t>
  </si>
  <si>
    <t>Broj putovanja</t>
  </si>
  <si>
    <t>R.B.</t>
  </si>
  <si>
    <t>budžetska pozicija sa koje se vrši isplata</t>
  </si>
  <si>
    <t>Vrsta prava</t>
  </si>
  <si>
    <t>broj korisnika</t>
  </si>
  <si>
    <t>BROJ KORISNIKA</t>
  </si>
  <si>
    <t>IZNOS</t>
  </si>
  <si>
    <t>broj rješenja/dokumenta</t>
  </si>
  <si>
    <t>DATUM PLAĆANJA</t>
  </si>
  <si>
    <t xml:space="preserve">Troškovi sahrane korisnika MO-a             </t>
  </si>
  <si>
    <t>Pravo na povlasticu na putovanje( Shodno zakonu o povlastici na putovanje lica sa invaliditetom)</t>
  </si>
  <si>
    <t>Pravo na troškove prevoza djece i mladih sa POP( Shodno zakonu o socijalnoj i dječjoj zaštiti)</t>
  </si>
  <si>
    <t>Naknada po osnovu rođenja djeteta</t>
  </si>
  <si>
    <t>Naknada za novorođeno djete</t>
  </si>
  <si>
    <t xml:space="preserve">Dodatak za  njegu i pomoć </t>
  </si>
  <si>
    <t>Mojkovac</t>
  </si>
  <si>
    <t>Danilovgrad</t>
  </si>
  <si>
    <t>1.Danilovgrad</t>
  </si>
  <si>
    <t>2.Golubovci</t>
  </si>
  <si>
    <t>3.Tuzi</t>
  </si>
  <si>
    <t>1.Mojkovac</t>
  </si>
  <si>
    <t>2.Kolašin</t>
  </si>
  <si>
    <t>1. Danilovgrad</t>
  </si>
  <si>
    <t>Naknade po osnovu rođenja troje ili više  djece-zaostala primanja</t>
  </si>
  <si>
    <t>Naknada roditelju ili staratelju korisnika prava na ličnu invalidninu</t>
  </si>
  <si>
    <t>Porodični smještaj, porodični smještaj-hraniteljstvo</t>
  </si>
  <si>
    <t>CZSR            OPŠTINA</t>
  </si>
  <si>
    <t>Naknade ženama po Odluci Ustavnog suda CG od 19.aprila 2017</t>
  </si>
  <si>
    <t>Uplata doprinosa korisnicama naknade po Odluci Ustavnog suda CG od 19 aprila 2017</t>
  </si>
  <si>
    <t>Uplata doprinosa korisnicama  naknade po Odluci Ustavnog suda CG od 19.aprila 2017</t>
  </si>
  <si>
    <t>Naknada ženama po Odluci Ustavnog suda CG od 19.aprila 2017</t>
  </si>
  <si>
    <t>Obeštećenje bivših korisnica naknade po osnovu rođenja  troje ili više djece</t>
  </si>
  <si>
    <t>Obeštećenje bivših korisnica naknade po osnovu rođenja troje ili više djece</t>
  </si>
  <si>
    <t>21-128/22-3670/7</t>
  </si>
  <si>
    <t>broj nos.prava</t>
  </si>
  <si>
    <t>Dodatak za djecu 0-18godina</t>
  </si>
  <si>
    <t>Dodatak za djecu 0-18</t>
  </si>
  <si>
    <t xml:space="preserve">Naknada za novorođeno djete-Korisnici iz 2022godine koji imaju pravo na razliku u skladu sa Izmjenama i dopunama Zakona o SIDZ ( Sl.list CG 003/23) </t>
  </si>
  <si>
    <t xml:space="preserve"> Pravo na povlasticu na putovanje( Shodno Zakonu o povastici na putovanje lica sa invaliditetom)</t>
  </si>
  <si>
    <t>Pravo na troškove prevoza djece i mladih sa POP ( Shodno Zakonu o socijalnoj i dječjoj zaštiti)</t>
  </si>
  <si>
    <t>01-402/23-974/8</t>
  </si>
  <si>
    <t>REKAPITULAR ZA APRIL   2024 .GODINE</t>
  </si>
  <si>
    <t>REKAPITULAR ZA APRIL 2024.godine</t>
  </si>
  <si>
    <t xml:space="preserve">                        REKAPITULAR ZA APRIL 2024.godine</t>
  </si>
  <si>
    <t xml:space="preserve">                        REKAPITULAR ZA APRIL  2024.godine</t>
  </si>
  <si>
    <t>01-128 / 24 - 952/4</t>
  </si>
  <si>
    <t>16.05.2024</t>
  </si>
  <si>
    <t>PREGLED BROJA KORISNIKA I ISPLAĆENIH SREDSTAVA  KORISNIKA MATERIJALNIH DAVANJA I USLUGA IZ OBLASTI SOCIJALNE I DJEČJE ZAŠTITE  ZA MJESEC APRIL  2024.GODINE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</si>
</sst>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;[Red]#,##0"/>
    <numFmt numFmtId="175" formatCode="#,##0.00;[Red]#,##0.00"/>
    <numFmt numFmtId="176" formatCode="mmm/yyyy"/>
    <numFmt numFmtId="177" formatCode="#,##0.00;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"/>
    <numFmt numFmtId="183" formatCode="#,##0.0"/>
  </numFmts>
  <fonts count="49">
    <font>
      <sz val="12"/>
      <name val="Times New Roman YU"/>
      <family val="0"/>
    </font>
    <font>
      <sz val="12"/>
      <color indexed="8"/>
      <name val="Arial Narrow"/>
      <family val="2"/>
    </font>
    <font>
      <i/>
      <sz val="12"/>
      <name val="Times New Roman Tur"/>
      <family val="1"/>
    </font>
    <font>
      <sz val="12"/>
      <name val="Helvetica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Times New Roman YU"/>
      <family val="1"/>
    </font>
    <font>
      <sz val="14"/>
      <name val="Arial Narrow"/>
      <family val="2"/>
    </font>
    <font>
      <b/>
      <sz val="12"/>
      <name val="Times New Roman YU"/>
      <family val="0"/>
    </font>
    <font>
      <sz val="12"/>
      <color indexed="9"/>
      <name val="Arial Narrow"/>
      <family val="2"/>
    </font>
    <font>
      <sz val="12"/>
      <color indexed="20"/>
      <name val="Arial Narrow"/>
      <family val="2"/>
    </font>
    <font>
      <b/>
      <sz val="12"/>
      <color indexed="52"/>
      <name val="Arial Narrow"/>
      <family val="2"/>
    </font>
    <font>
      <b/>
      <sz val="12"/>
      <color indexed="9"/>
      <name val="Arial Narrow"/>
      <family val="2"/>
    </font>
    <font>
      <i/>
      <sz val="12"/>
      <color indexed="23"/>
      <name val="Arial Narrow"/>
      <family val="2"/>
    </font>
    <font>
      <sz val="12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 val="single"/>
      <sz val="12"/>
      <color indexed="12"/>
      <name val="Times New Roman YU"/>
      <family val="0"/>
    </font>
    <font>
      <sz val="12"/>
      <color indexed="62"/>
      <name val="Arial Narrow"/>
      <family val="2"/>
    </font>
    <font>
      <sz val="12"/>
      <color indexed="52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b/>
      <sz val="18"/>
      <color indexed="56"/>
      <name val="Cambria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9C0006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i/>
      <sz val="12"/>
      <color rgb="FF7F7F7F"/>
      <name val="Arial Narrow"/>
      <family val="2"/>
    </font>
    <font>
      <sz val="12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u val="single"/>
      <sz val="12"/>
      <color theme="10"/>
      <name val="Times New Roman YU"/>
      <family val="0"/>
    </font>
    <font>
      <sz val="12"/>
      <color rgb="FF3F3F76"/>
      <name val="Arial Narrow"/>
      <family val="2"/>
    </font>
    <font>
      <sz val="12"/>
      <color rgb="FFFA7D00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b/>
      <sz val="18"/>
      <color theme="3"/>
      <name val="Cambria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>
        <color indexed="63"/>
      </bottom>
    </border>
    <border>
      <left/>
      <right style="thin"/>
      <top style="medium"/>
      <bottom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175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174" fontId="7" fillId="0" borderId="10" xfId="0" applyNumberFormat="1" applyFont="1" applyBorder="1" applyAlignment="1">
      <alignment horizontal="right"/>
    </xf>
    <xf numFmtId="175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1" xfId="0" applyFont="1" applyBorder="1" applyAlignment="1">
      <alignment/>
    </xf>
    <xf numFmtId="175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175" fontId="5" fillId="33" borderId="0" xfId="0" applyNumberFormat="1" applyFont="1" applyFill="1" applyBorder="1" applyAlignment="1">
      <alignment/>
    </xf>
    <xf numFmtId="175" fontId="1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justify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justify"/>
    </xf>
    <xf numFmtId="0" fontId="12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0" xfId="0" applyNumberFormat="1" applyAlignment="1">
      <alignment/>
    </xf>
    <xf numFmtId="175" fontId="7" fillId="33" borderId="10" xfId="0" applyNumberFormat="1" applyFont="1" applyFill="1" applyBorder="1" applyAlignment="1">
      <alignment horizontal="right"/>
    </xf>
    <xf numFmtId="174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74" fontId="7" fillId="33" borderId="10" xfId="0" applyNumberFormat="1" applyFont="1" applyFill="1" applyBorder="1" applyAlignment="1">
      <alignment horizontal="right"/>
    </xf>
    <xf numFmtId="0" fontId="12" fillId="0" borderId="19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justify"/>
    </xf>
    <xf numFmtId="3" fontId="7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/>
    </xf>
    <xf numFmtId="4" fontId="7" fillId="33" borderId="10" xfId="42" applyNumberFormat="1" applyFont="1" applyFill="1" applyBorder="1" applyAlignment="1">
      <alignment/>
    </xf>
    <xf numFmtId="3" fontId="7" fillId="33" borderId="10" xfId="42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171" fontId="5" fillId="33" borderId="10" xfId="45" applyFont="1" applyFill="1" applyBorder="1" applyAlignment="1">
      <alignment/>
    </xf>
    <xf numFmtId="0" fontId="0" fillId="0" borderId="0" xfId="0" applyBorder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justify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74" fontId="5" fillId="0" borderId="10" xfId="0" applyNumberFormat="1" applyFont="1" applyBorder="1" applyAlignment="1">
      <alignment horizontal="right" wrapText="1"/>
    </xf>
    <xf numFmtId="0" fontId="5" fillId="33" borderId="10" xfId="0" applyFont="1" applyFill="1" applyBorder="1" applyAlignment="1">
      <alignment horizontal="center"/>
    </xf>
    <xf numFmtId="175" fontId="31" fillId="33" borderId="10" xfId="0" applyNumberFormat="1" applyFont="1" applyFill="1" applyBorder="1" applyAlignment="1">
      <alignment horizontal="right"/>
    </xf>
    <xf numFmtId="175" fontId="0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 horizontal="left" wrapText="1"/>
    </xf>
    <xf numFmtId="174" fontId="5" fillId="33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vertical="justify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justify" wrapText="1"/>
    </xf>
    <xf numFmtId="0" fontId="0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0" fillId="0" borderId="20" xfId="0" applyFont="1" applyBorder="1" applyAlignment="1">
      <alignment/>
    </xf>
    <xf numFmtId="0" fontId="0" fillId="33" borderId="20" xfId="0" applyFon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175" fontId="5" fillId="33" borderId="2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 horizontal="right"/>
    </xf>
    <xf numFmtId="175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4" fontId="5" fillId="33" borderId="10" xfId="0" applyNumberFormat="1" applyFont="1" applyFill="1" applyBorder="1" applyAlignment="1">
      <alignment horizontal="center" vertical="justify"/>
    </xf>
    <xf numFmtId="0" fontId="5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>
      <alignment horizontal="center"/>
    </xf>
    <xf numFmtId="3" fontId="7" fillId="33" borderId="10" xfId="42" applyNumberFormat="1" applyFont="1" applyFill="1" applyBorder="1" applyAlignment="1">
      <alignment horizontal="right"/>
    </xf>
    <xf numFmtId="177" fontId="5" fillId="0" borderId="10" xfId="0" applyNumberFormat="1" applyFont="1" applyBorder="1" applyAlignment="1">
      <alignment/>
    </xf>
    <xf numFmtId="174" fontId="5" fillId="0" borderId="10" xfId="0" applyNumberFormat="1" applyFont="1" applyBorder="1" applyAlignment="1">
      <alignment/>
    </xf>
    <xf numFmtId="174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4" fontId="5" fillId="33" borderId="2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49" fontId="5" fillId="33" borderId="28" xfId="0" applyNumberFormat="1" applyFont="1" applyFill="1" applyBorder="1" applyAlignment="1">
      <alignment horizontal="right" vertical="center"/>
    </xf>
    <xf numFmtId="49" fontId="5" fillId="33" borderId="29" xfId="0" applyNumberFormat="1" applyFont="1" applyFill="1" applyBorder="1" applyAlignment="1">
      <alignment horizontal="right" vertical="center"/>
    </xf>
    <xf numFmtId="0" fontId="12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174" fontId="5" fillId="33" borderId="10" xfId="0" applyNumberFormat="1" applyFont="1" applyFill="1" applyBorder="1" applyAlignment="1">
      <alignment horizontal="center" vertical="center"/>
    </xf>
    <xf numFmtId="175" fontId="5" fillId="33" borderId="10" xfId="0" applyNumberFormat="1" applyFont="1" applyFill="1" applyBorder="1" applyAlignment="1">
      <alignment horizontal="right" vertical="center"/>
    </xf>
    <xf numFmtId="174" fontId="5" fillId="33" borderId="10" xfId="0" applyNumberFormat="1" applyFont="1" applyFill="1" applyBorder="1" applyAlignment="1">
      <alignment horizontal="center" wrapText="1"/>
    </xf>
    <xf numFmtId="175" fontId="5" fillId="33" borderId="10" xfId="0" applyNumberFormat="1" applyFont="1" applyFill="1" applyBorder="1" applyAlignment="1">
      <alignment horizontal="right" wrapText="1"/>
    </xf>
    <xf numFmtId="175" fontId="0" fillId="33" borderId="10" xfId="0" applyNumberFormat="1" applyFont="1" applyFill="1" applyBorder="1" applyAlignment="1">
      <alignment horizontal="center"/>
    </xf>
    <xf numFmtId="175" fontId="5" fillId="33" borderId="10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justify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right" vertical="center"/>
    </xf>
    <xf numFmtId="174" fontId="5" fillId="33" borderId="23" xfId="0" applyNumberFormat="1" applyFont="1" applyFill="1" applyBorder="1" applyAlignment="1">
      <alignment horizontal="center" wrapText="1"/>
    </xf>
    <xf numFmtId="174" fontId="5" fillId="33" borderId="22" xfId="0" applyNumberFormat="1" applyFont="1" applyFill="1" applyBorder="1" applyAlignment="1">
      <alignment horizontal="center" wrapText="1"/>
    </xf>
    <xf numFmtId="174" fontId="5" fillId="33" borderId="10" xfId="0" applyNumberFormat="1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6"/>
  <sheetViews>
    <sheetView zoomScalePageLayoutView="0" workbookViewId="0" topLeftCell="A4">
      <selection activeCell="L35" sqref="L35"/>
    </sheetView>
  </sheetViews>
  <sheetFormatPr defaultColWidth="8.796875" defaultRowHeight="15"/>
  <cols>
    <col min="1" max="1" width="10.5" style="0" customWidth="1"/>
    <col min="2" max="2" width="12.19921875" style="0" customWidth="1"/>
    <col min="3" max="4" width="8.59765625" style="0" customWidth="1"/>
    <col min="5" max="5" width="10" style="0" customWidth="1"/>
    <col min="6" max="7" width="8.59765625" style="0" customWidth="1"/>
    <col min="8" max="8" width="13" style="0" customWidth="1"/>
    <col min="9" max="10" width="8.59765625" style="0" customWidth="1"/>
    <col min="11" max="11" width="11.19921875" style="0" customWidth="1"/>
    <col min="12" max="12" width="8.59765625" style="0" customWidth="1"/>
    <col min="13" max="13" width="11" style="0" bestFit="1" customWidth="1"/>
    <col min="14" max="14" width="8.59765625" style="0" customWidth="1"/>
    <col min="15" max="15" width="11.59765625" style="0" customWidth="1"/>
    <col min="16" max="16" width="7.19921875" style="0" customWidth="1"/>
    <col min="17" max="17" width="10.19921875" style="0" customWidth="1"/>
    <col min="19" max="19" width="9.8984375" style="0" bestFit="1" customWidth="1"/>
    <col min="20" max="20" width="15.5" style="0" customWidth="1"/>
    <col min="23" max="23" width="13.09765625" style="0" customWidth="1"/>
    <col min="31" max="31" width="11.8984375" style="0" customWidth="1"/>
  </cols>
  <sheetData>
    <row r="1" ht="13.5" customHeight="1"/>
    <row r="2" spans="1:17" s="1" customFormat="1" ht="23.25" customHeight="1">
      <c r="A2" s="85" t="s">
        <v>91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32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48" customHeight="1">
      <c r="A4" s="89" t="s">
        <v>76</v>
      </c>
      <c r="B4" s="89"/>
      <c r="C4" s="90" t="s">
        <v>41</v>
      </c>
      <c r="D4" s="90"/>
      <c r="E4" s="90"/>
      <c r="F4" s="90" t="s">
        <v>85</v>
      </c>
      <c r="G4" s="90"/>
      <c r="H4" s="90"/>
      <c r="I4" s="90" t="s">
        <v>39</v>
      </c>
      <c r="J4" s="90"/>
      <c r="K4" s="90"/>
      <c r="L4" s="90" t="s">
        <v>36</v>
      </c>
      <c r="M4" s="90"/>
      <c r="N4" s="91" t="s">
        <v>40</v>
      </c>
      <c r="O4" s="91"/>
      <c r="P4" s="86" t="s">
        <v>75</v>
      </c>
      <c r="Q4" s="86"/>
    </row>
    <row r="5" spans="1:17" ht="45" customHeight="1">
      <c r="A5" s="89"/>
      <c r="B5" s="89"/>
      <c r="C5" s="76" t="s">
        <v>0</v>
      </c>
      <c r="D5" s="76" t="s">
        <v>1</v>
      </c>
      <c r="E5" s="40" t="s">
        <v>2</v>
      </c>
      <c r="F5" s="41" t="s">
        <v>0</v>
      </c>
      <c r="G5" s="41" t="s">
        <v>1</v>
      </c>
      <c r="H5" s="40" t="s">
        <v>2</v>
      </c>
      <c r="I5" s="41" t="s">
        <v>3</v>
      </c>
      <c r="J5" s="41" t="s">
        <v>38</v>
      </c>
      <c r="K5" s="40" t="s">
        <v>2</v>
      </c>
      <c r="L5" s="40" t="s">
        <v>4</v>
      </c>
      <c r="M5" s="40" t="s">
        <v>2</v>
      </c>
      <c r="N5" s="40" t="s">
        <v>4</v>
      </c>
      <c r="O5" s="40" t="s">
        <v>28</v>
      </c>
      <c r="P5" s="44" t="s">
        <v>4</v>
      </c>
      <c r="Q5" s="44" t="s">
        <v>28</v>
      </c>
    </row>
    <row r="6" spans="1:17" ht="15.75">
      <c r="A6" s="5" t="s">
        <v>5</v>
      </c>
      <c r="B6" s="5" t="s">
        <v>6</v>
      </c>
      <c r="C6" s="81">
        <v>1480</v>
      </c>
      <c r="D6" s="81">
        <v>2804</v>
      </c>
      <c r="E6" s="80">
        <v>171027.33</v>
      </c>
      <c r="F6" s="81">
        <v>22083</v>
      </c>
      <c r="G6" s="81">
        <v>38592</v>
      </c>
      <c r="H6" s="80">
        <v>1258860</v>
      </c>
      <c r="I6" s="81">
        <v>1139</v>
      </c>
      <c r="J6" s="81">
        <v>4122</v>
      </c>
      <c r="K6" s="80">
        <v>149530.75</v>
      </c>
      <c r="L6" s="81">
        <v>1072</v>
      </c>
      <c r="M6" s="80">
        <v>326668.97</v>
      </c>
      <c r="N6" s="81">
        <v>5806</v>
      </c>
      <c r="O6" s="80">
        <v>574029.18</v>
      </c>
      <c r="P6" s="5">
        <v>196</v>
      </c>
      <c r="Q6" s="80">
        <v>81112.83</v>
      </c>
    </row>
    <row r="7" spans="1:17" ht="15.75">
      <c r="A7" s="5"/>
      <c r="B7" s="5" t="s">
        <v>68</v>
      </c>
      <c r="C7" s="81">
        <v>79</v>
      </c>
      <c r="D7" s="81">
        <v>108</v>
      </c>
      <c r="E7" s="80">
        <v>7115.92</v>
      </c>
      <c r="F7" s="81">
        <v>1827</v>
      </c>
      <c r="G7" s="81">
        <v>3321</v>
      </c>
      <c r="H7" s="80">
        <v>99900</v>
      </c>
      <c r="I7" s="81">
        <v>40</v>
      </c>
      <c r="J7" s="81">
        <v>102</v>
      </c>
      <c r="K7" s="80">
        <v>4632.43</v>
      </c>
      <c r="L7" s="81">
        <v>82</v>
      </c>
      <c r="M7" s="80">
        <v>24165.4</v>
      </c>
      <c r="N7" s="81">
        <v>637</v>
      </c>
      <c r="O7" s="80">
        <v>55659.12</v>
      </c>
      <c r="P7" s="5">
        <v>14</v>
      </c>
      <c r="Q7" s="80">
        <v>5503.89</v>
      </c>
    </row>
    <row r="8" spans="1:17" ht="15.75">
      <c r="A8" s="5"/>
      <c r="B8" s="5" t="s">
        <v>69</v>
      </c>
      <c r="C8" s="81">
        <v>111</v>
      </c>
      <c r="D8" s="81">
        <v>253</v>
      </c>
      <c r="E8" s="80">
        <v>14895.61</v>
      </c>
      <c r="F8" s="81">
        <v>1475</v>
      </c>
      <c r="G8" s="81">
        <v>2996</v>
      </c>
      <c r="H8" s="80">
        <v>89880</v>
      </c>
      <c r="I8" s="81">
        <v>112</v>
      </c>
      <c r="J8" s="81">
        <v>399</v>
      </c>
      <c r="K8" s="80">
        <v>14642.66</v>
      </c>
      <c r="L8" s="81">
        <v>128</v>
      </c>
      <c r="M8" s="80">
        <v>37843.96</v>
      </c>
      <c r="N8" s="81">
        <v>677</v>
      </c>
      <c r="O8" s="80">
        <v>59061.48</v>
      </c>
      <c r="P8" s="5">
        <v>8</v>
      </c>
      <c r="Q8" s="80">
        <v>3121.78</v>
      </c>
    </row>
    <row r="9" spans="1:17" ht="15.75">
      <c r="A9" s="5" t="s">
        <v>66</v>
      </c>
      <c r="B9" s="5" t="s">
        <v>67</v>
      </c>
      <c r="C9" s="81">
        <v>105</v>
      </c>
      <c r="D9" s="81">
        <v>170</v>
      </c>
      <c r="E9" s="80">
        <v>10779.59</v>
      </c>
      <c r="F9" s="81">
        <v>1677</v>
      </c>
      <c r="G9" s="81">
        <v>3130</v>
      </c>
      <c r="H9" s="80">
        <v>93990</v>
      </c>
      <c r="I9" s="81">
        <v>63</v>
      </c>
      <c r="J9" s="81">
        <v>199</v>
      </c>
      <c r="K9" s="80">
        <v>7617.18</v>
      </c>
      <c r="L9" s="81">
        <v>99</v>
      </c>
      <c r="M9" s="80">
        <v>28893.34</v>
      </c>
      <c r="N9" s="81">
        <v>609</v>
      </c>
      <c r="O9" s="80">
        <v>53129.16</v>
      </c>
      <c r="P9" s="5">
        <v>13</v>
      </c>
      <c r="Q9" s="80">
        <v>5005</v>
      </c>
    </row>
    <row r="10" spans="1:17" ht="15.75">
      <c r="A10" s="5" t="s">
        <v>45</v>
      </c>
      <c r="B10" s="5" t="s">
        <v>46</v>
      </c>
      <c r="C10" s="81">
        <v>120</v>
      </c>
      <c r="D10" s="81">
        <v>199</v>
      </c>
      <c r="E10" s="80">
        <v>11925.53</v>
      </c>
      <c r="F10" s="81">
        <v>1469</v>
      </c>
      <c r="G10" s="81">
        <v>2488</v>
      </c>
      <c r="H10" s="80">
        <v>75960</v>
      </c>
      <c r="I10" s="81">
        <v>114</v>
      </c>
      <c r="J10" s="81">
        <v>320</v>
      </c>
      <c r="K10" s="80">
        <v>13503.01</v>
      </c>
      <c r="L10" s="81">
        <v>119</v>
      </c>
      <c r="M10" s="80">
        <v>34622.42</v>
      </c>
      <c r="N10" s="81">
        <v>1096</v>
      </c>
      <c r="O10" s="80">
        <v>96475.8</v>
      </c>
      <c r="P10" s="5">
        <v>9</v>
      </c>
      <c r="Q10" s="80">
        <v>3138.68</v>
      </c>
    </row>
    <row r="11" spans="1:17" ht="15.75">
      <c r="A11" s="5" t="s">
        <v>29</v>
      </c>
      <c r="B11" s="5" t="s">
        <v>30</v>
      </c>
      <c r="C11" s="81">
        <v>648</v>
      </c>
      <c r="D11" s="81">
        <v>1248</v>
      </c>
      <c r="E11" s="80">
        <v>80345.5</v>
      </c>
      <c r="F11" s="81">
        <v>6798</v>
      </c>
      <c r="G11" s="81">
        <v>12238</v>
      </c>
      <c r="H11" s="80">
        <v>373260</v>
      </c>
      <c r="I11" s="81">
        <v>728</v>
      </c>
      <c r="J11" s="81">
        <v>2172</v>
      </c>
      <c r="K11" s="80">
        <v>87337.33</v>
      </c>
      <c r="L11" s="81">
        <v>379</v>
      </c>
      <c r="M11" s="80">
        <v>117768.06</v>
      </c>
      <c r="N11" s="81">
        <v>3009</v>
      </c>
      <c r="O11" s="80">
        <v>462566.25</v>
      </c>
      <c r="P11" s="5">
        <v>38</v>
      </c>
      <c r="Q11" s="80">
        <v>14619.69</v>
      </c>
    </row>
    <row r="12" spans="1:17" ht="15.75">
      <c r="A12" s="5"/>
      <c r="B12" s="5" t="s">
        <v>31</v>
      </c>
      <c r="C12" s="81">
        <v>13</v>
      </c>
      <c r="D12" s="81">
        <v>23</v>
      </c>
      <c r="E12" s="80">
        <v>1383.63</v>
      </c>
      <c r="F12" s="81">
        <v>179</v>
      </c>
      <c r="G12" s="81">
        <v>325</v>
      </c>
      <c r="H12" s="80">
        <v>9750</v>
      </c>
      <c r="I12" s="81">
        <v>22</v>
      </c>
      <c r="J12" s="81">
        <v>47</v>
      </c>
      <c r="K12" s="80">
        <v>2457.25</v>
      </c>
      <c r="L12" s="81">
        <v>13</v>
      </c>
      <c r="M12" s="80">
        <v>3865.68</v>
      </c>
      <c r="N12" s="81">
        <v>145</v>
      </c>
      <c r="O12" s="80">
        <v>20092.38</v>
      </c>
      <c r="P12" s="5">
        <v>2</v>
      </c>
      <c r="Q12" s="80">
        <v>805</v>
      </c>
    </row>
    <row r="13" spans="1:17" ht="15.75">
      <c r="A13" s="5"/>
      <c r="B13" s="5" t="s">
        <v>32</v>
      </c>
      <c r="C13" s="81">
        <v>7</v>
      </c>
      <c r="D13" s="81">
        <v>21</v>
      </c>
      <c r="E13" s="80">
        <v>1221.44</v>
      </c>
      <c r="F13" s="81">
        <v>98</v>
      </c>
      <c r="G13" s="81">
        <v>187</v>
      </c>
      <c r="H13" s="80">
        <v>5610</v>
      </c>
      <c r="I13" s="81">
        <v>15</v>
      </c>
      <c r="J13" s="81">
        <v>40</v>
      </c>
      <c r="K13" s="80">
        <v>1811.69</v>
      </c>
      <c r="L13" s="81">
        <v>8</v>
      </c>
      <c r="M13" s="80">
        <v>2378.88</v>
      </c>
      <c r="N13" s="81">
        <v>89</v>
      </c>
      <c r="O13" s="80">
        <v>12119.1</v>
      </c>
      <c r="P13" s="5">
        <v>2</v>
      </c>
      <c r="Q13" s="80">
        <v>112.5</v>
      </c>
    </row>
    <row r="14" spans="1:17" ht="15.75">
      <c r="A14" s="5" t="s">
        <v>8</v>
      </c>
      <c r="B14" s="5" t="s">
        <v>9</v>
      </c>
      <c r="C14" s="81">
        <v>309</v>
      </c>
      <c r="D14" s="81">
        <v>550</v>
      </c>
      <c r="E14" s="80">
        <v>33889.73</v>
      </c>
      <c r="F14" s="81">
        <v>5055</v>
      </c>
      <c r="G14" s="81">
        <v>8788</v>
      </c>
      <c r="H14" s="80">
        <v>280380</v>
      </c>
      <c r="I14" s="81">
        <v>223</v>
      </c>
      <c r="J14" s="81">
        <v>750</v>
      </c>
      <c r="K14" s="80">
        <v>30649.01</v>
      </c>
      <c r="L14" s="81">
        <v>232</v>
      </c>
      <c r="M14" s="80">
        <v>90490.25</v>
      </c>
      <c r="N14" s="81">
        <v>1227</v>
      </c>
      <c r="O14" s="80">
        <v>202796.34</v>
      </c>
      <c r="P14" s="5">
        <v>42</v>
      </c>
      <c r="Q14" s="80">
        <v>17967.59</v>
      </c>
    </row>
    <row r="15" spans="1:17" ht="15.75">
      <c r="A15" s="5"/>
      <c r="B15" s="5" t="s">
        <v>10</v>
      </c>
      <c r="C15" s="81">
        <v>142</v>
      </c>
      <c r="D15" s="81">
        <v>284</v>
      </c>
      <c r="E15" s="80">
        <v>17098.4</v>
      </c>
      <c r="F15" s="81">
        <v>2033</v>
      </c>
      <c r="G15" s="81">
        <v>3659</v>
      </c>
      <c r="H15" s="80">
        <v>109980</v>
      </c>
      <c r="I15" s="81">
        <v>119</v>
      </c>
      <c r="J15" s="81">
        <v>414</v>
      </c>
      <c r="K15" s="80">
        <v>15096.43</v>
      </c>
      <c r="L15" s="81">
        <v>120</v>
      </c>
      <c r="M15" s="80">
        <v>35465.08</v>
      </c>
      <c r="N15" s="81">
        <v>597</v>
      </c>
      <c r="O15" s="80">
        <v>52082.28</v>
      </c>
      <c r="P15" s="5">
        <v>10</v>
      </c>
      <c r="Q15" s="80">
        <v>4352.5</v>
      </c>
    </row>
    <row r="16" spans="1:17" ht="15.75">
      <c r="A16" s="5" t="s">
        <v>11</v>
      </c>
      <c r="B16" s="5" t="s">
        <v>12</v>
      </c>
      <c r="C16" s="81">
        <v>61</v>
      </c>
      <c r="D16" s="81">
        <v>83</v>
      </c>
      <c r="E16" s="80">
        <v>5712.06</v>
      </c>
      <c r="F16" s="81">
        <v>2545</v>
      </c>
      <c r="G16" s="81">
        <v>4434</v>
      </c>
      <c r="H16" s="80">
        <v>133020</v>
      </c>
      <c r="I16" s="81">
        <v>24</v>
      </c>
      <c r="J16" s="81">
        <v>49</v>
      </c>
      <c r="K16" s="80">
        <v>2712.31</v>
      </c>
      <c r="L16" s="81">
        <v>81</v>
      </c>
      <c r="M16" s="80">
        <v>23868.04</v>
      </c>
      <c r="N16" s="81">
        <v>372</v>
      </c>
      <c r="O16" s="80">
        <v>32453.28</v>
      </c>
      <c r="P16" s="5">
        <v>3</v>
      </c>
      <c r="Q16" s="80">
        <v>1365</v>
      </c>
    </row>
    <row r="17" spans="1:17" ht="15.75">
      <c r="A17" s="5"/>
      <c r="B17" s="5" t="s">
        <v>13</v>
      </c>
      <c r="C17" s="81">
        <v>42</v>
      </c>
      <c r="D17" s="81">
        <v>55</v>
      </c>
      <c r="E17" s="80">
        <v>3633.95</v>
      </c>
      <c r="F17" s="81">
        <v>1928</v>
      </c>
      <c r="G17" s="81">
        <v>3419</v>
      </c>
      <c r="H17" s="80">
        <v>103680</v>
      </c>
      <c r="I17" s="81">
        <v>20</v>
      </c>
      <c r="J17" s="81">
        <v>49</v>
      </c>
      <c r="K17" s="80">
        <v>2491.38</v>
      </c>
      <c r="L17" s="81">
        <v>48</v>
      </c>
      <c r="M17" s="80">
        <v>14273.28</v>
      </c>
      <c r="N17" s="81">
        <v>240</v>
      </c>
      <c r="O17" s="80">
        <v>21024.84</v>
      </c>
      <c r="P17" s="5">
        <v>2</v>
      </c>
      <c r="Q17" s="80">
        <v>656.39</v>
      </c>
    </row>
    <row r="18" spans="1:17" ht="15.75">
      <c r="A18" s="5"/>
      <c r="B18" s="5" t="s">
        <v>14</v>
      </c>
      <c r="C18" s="81">
        <v>84</v>
      </c>
      <c r="D18" s="81">
        <v>107</v>
      </c>
      <c r="E18" s="80">
        <v>7438.06</v>
      </c>
      <c r="F18" s="81">
        <v>3489</v>
      </c>
      <c r="G18" s="81">
        <v>5927</v>
      </c>
      <c r="H18" s="80">
        <v>203340</v>
      </c>
      <c r="I18" s="81">
        <v>30</v>
      </c>
      <c r="J18" s="81">
        <v>80</v>
      </c>
      <c r="K18" s="80">
        <v>3785.05</v>
      </c>
      <c r="L18" s="81">
        <v>96</v>
      </c>
      <c r="M18" s="80">
        <v>28734.86</v>
      </c>
      <c r="N18" s="81">
        <v>277</v>
      </c>
      <c r="O18" s="80">
        <v>26712.62</v>
      </c>
      <c r="P18" s="5">
        <v>5</v>
      </c>
      <c r="Q18" s="80">
        <v>1870</v>
      </c>
    </row>
    <row r="19" spans="1:17" ht="15.75">
      <c r="A19" s="5" t="s">
        <v>15</v>
      </c>
      <c r="B19" s="5" t="s">
        <v>16</v>
      </c>
      <c r="C19" s="81">
        <v>80</v>
      </c>
      <c r="D19" s="81">
        <v>93</v>
      </c>
      <c r="E19" s="80">
        <v>6614.19</v>
      </c>
      <c r="F19" s="81">
        <v>3231</v>
      </c>
      <c r="G19" s="81">
        <v>5518</v>
      </c>
      <c r="H19" s="80">
        <v>172080</v>
      </c>
      <c r="I19" s="81">
        <v>19</v>
      </c>
      <c r="J19" s="81">
        <v>49</v>
      </c>
      <c r="K19" s="80">
        <v>2155.69</v>
      </c>
      <c r="L19" s="81">
        <v>139</v>
      </c>
      <c r="M19" s="80">
        <v>41223.98</v>
      </c>
      <c r="N19" s="81">
        <v>539</v>
      </c>
      <c r="O19" s="80">
        <v>47801.7</v>
      </c>
      <c r="P19" s="5">
        <v>6</v>
      </c>
      <c r="Q19" s="80">
        <v>2625</v>
      </c>
    </row>
    <row r="20" spans="1:17" ht="15.75">
      <c r="A20" s="5" t="s">
        <v>17</v>
      </c>
      <c r="B20" s="5" t="s">
        <v>18</v>
      </c>
      <c r="C20" s="81">
        <v>455</v>
      </c>
      <c r="D20" s="81">
        <v>980</v>
      </c>
      <c r="E20" s="80">
        <v>56250.99</v>
      </c>
      <c r="F20" s="81">
        <v>2355</v>
      </c>
      <c r="G20" s="81">
        <v>4294</v>
      </c>
      <c r="H20" s="80">
        <v>129810</v>
      </c>
      <c r="I20" s="81">
        <v>523</v>
      </c>
      <c r="J20" s="81">
        <v>1858</v>
      </c>
      <c r="K20" s="80">
        <v>66694.62</v>
      </c>
      <c r="L20" s="81">
        <v>142</v>
      </c>
      <c r="M20" s="80">
        <v>42919.05</v>
      </c>
      <c r="N20" s="81">
        <v>2230</v>
      </c>
      <c r="O20" s="80">
        <v>200479.35</v>
      </c>
      <c r="P20" s="5">
        <v>13</v>
      </c>
      <c r="Q20" s="80">
        <v>4658.56</v>
      </c>
    </row>
    <row r="21" spans="1:17" ht="15.75">
      <c r="A21" s="5"/>
      <c r="B21" s="5" t="s">
        <v>26</v>
      </c>
      <c r="C21" s="81">
        <v>54</v>
      </c>
      <c r="D21" s="81">
        <v>112</v>
      </c>
      <c r="E21" s="80">
        <v>6487.32</v>
      </c>
      <c r="F21" s="81">
        <v>349</v>
      </c>
      <c r="G21" s="81">
        <v>667</v>
      </c>
      <c r="H21" s="80">
        <v>20040</v>
      </c>
      <c r="I21" s="81">
        <v>59</v>
      </c>
      <c r="J21" s="81">
        <v>199</v>
      </c>
      <c r="K21" s="80">
        <v>7671.6</v>
      </c>
      <c r="L21" s="81">
        <v>22</v>
      </c>
      <c r="M21" s="80">
        <v>6323.8</v>
      </c>
      <c r="N21" s="81">
        <v>394</v>
      </c>
      <c r="O21" s="80">
        <v>34372.56</v>
      </c>
      <c r="P21" s="5">
        <v>3</v>
      </c>
      <c r="Q21" s="80">
        <v>1087.5</v>
      </c>
    </row>
    <row r="22" spans="1:17" ht="15.75">
      <c r="A22" s="5"/>
      <c r="B22" s="5" t="s">
        <v>47</v>
      </c>
      <c r="C22" s="81">
        <v>143</v>
      </c>
      <c r="D22" s="81">
        <v>362</v>
      </c>
      <c r="E22" s="80">
        <v>20434.97</v>
      </c>
      <c r="F22" s="81">
        <v>257</v>
      </c>
      <c r="G22" s="81">
        <v>511</v>
      </c>
      <c r="H22" s="80">
        <v>15330</v>
      </c>
      <c r="I22" s="81">
        <v>182</v>
      </c>
      <c r="J22" s="81">
        <v>710</v>
      </c>
      <c r="K22" s="80">
        <v>24916.94</v>
      </c>
      <c r="L22" s="81">
        <v>33</v>
      </c>
      <c r="M22" s="80">
        <v>9812.88</v>
      </c>
      <c r="N22" s="81">
        <v>526</v>
      </c>
      <c r="O22" s="80">
        <v>45888.24</v>
      </c>
      <c r="P22" s="5">
        <v>6</v>
      </c>
      <c r="Q22" s="80">
        <v>2520</v>
      </c>
    </row>
    <row r="23" spans="1:17" ht="15.75">
      <c r="A23" s="5" t="s">
        <v>19</v>
      </c>
      <c r="B23" s="5" t="s">
        <v>20</v>
      </c>
      <c r="C23" s="81">
        <v>234</v>
      </c>
      <c r="D23" s="81">
        <v>568</v>
      </c>
      <c r="E23" s="80">
        <v>32502.37</v>
      </c>
      <c r="F23" s="81">
        <v>682</v>
      </c>
      <c r="G23" s="81">
        <v>1408</v>
      </c>
      <c r="H23" s="80">
        <v>42900</v>
      </c>
      <c r="I23" s="81">
        <v>277</v>
      </c>
      <c r="J23" s="81">
        <v>1056</v>
      </c>
      <c r="K23" s="80">
        <v>37322.58</v>
      </c>
      <c r="L23" s="81">
        <v>69</v>
      </c>
      <c r="M23" s="80">
        <v>20517.84</v>
      </c>
      <c r="N23" s="81">
        <v>933</v>
      </c>
      <c r="O23" s="80">
        <v>82261.5</v>
      </c>
      <c r="P23" s="5">
        <v>17</v>
      </c>
      <c r="Q23" s="80">
        <v>6517.28</v>
      </c>
    </row>
    <row r="24" spans="1:17" ht="15.75">
      <c r="A24" s="5"/>
      <c r="B24" s="5" t="s">
        <v>48</v>
      </c>
      <c r="C24" s="81">
        <v>65</v>
      </c>
      <c r="D24" s="81">
        <v>148</v>
      </c>
      <c r="E24" s="80">
        <v>8433.48</v>
      </c>
      <c r="F24" s="81">
        <v>243</v>
      </c>
      <c r="G24" s="81">
        <v>476</v>
      </c>
      <c r="H24" s="80">
        <v>14280</v>
      </c>
      <c r="I24" s="81">
        <v>109</v>
      </c>
      <c r="J24" s="81">
        <v>311</v>
      </c>
      <c r="K24" s="80">
        <v>13343.24</v>
      </c>
      <c r="L24" s="81">
        <v>29</v>
      </c>
      <c r="M24" s="80">
        <v>8514.38</v>
      </c>
      <c r="N24" s="81">
        <v>281</v>
      </c>
      <c r="O24" s="80">
        <v>24514.44</v>
      </c>
      <c r="P24" s="5">
        <v>2</v>
      </c>
      <c r="Q24" s="80">
        <v>780</v>
      </c>
    </row>
    <row r="25" spans="1:17" ht="15.75">
      <c r="A25" s="5" t="s">
        <v>35</v>
      </c>
      <c r="B25" s="5" t="s">
        <v>33</v>
      </c>
      <c r="C25" s="81">
        <v>798</v>
      </c>
      <c r="D25" s="81">
        <v>1868</v>
      </c>
      <c r="E25" s="80">
        <v>105681.94</v>
      </c>
      <c r="F25" s="81">
        <v>2051</v>
      </c>
      <c r="G25" s="81">
        <v>4040</v>
      </c>
      <c r="H25" s="80">
        <v>121680</v>
      </c>
      <c r="I25" s="81">
        <v>942</v>
      </c>
      <c r="J25" s="81">
        <v>3683</v>
      </c>
      <c r="K25" s="80">
        <v>127811.15</v>
      </c>
      <c r="L25" s="81">
        <v>195</v>
      </c>
      <c r="M25" s="80">
        <v>59022.99</v>
      </c>
      <c r="N25" s="81">
        <v>2700</v>
      </c>
      <c r="O25" s="80">
        <v>412428.15</v>
      </c>
      <c r="P25" s="5">
        <v>14</v>
      </c>
      <c r="Q25" s="80">
        <v>5335.31</v>
      </c>
    </row>
    <row r="26" spans="1:17" ht="15.75">
      <c r="A26" s="5" t="s">
        <v>21</v>
      </c>
      <c r="B26" s="5" t="s">
        <v>22</v>
      </c>
      <c r="C26" s="81">
        <v>329</v>
      </c>
      <c r="D26" s="81">
        <v>647</v>
      </c>
      <c r="E26" s="80">
        <v>38604.7</v>
      </c>
      <c r="F26" s="81">
        <v>4173</v>
      </c>
      <c r="G26" s="81">
        <v>7900</v>
      </c>
      <c r="H26" s="80">
        <v>240810</v>
      </c>
      <c r="I26" s="81">
        <v>353</v>
      </c>
      <c r="J26" s="81">
        <v>1137</v>
      </c>
      <c r="K26" s="80">
        <v>43589.5</v>
      </c>
      <c r="L26" s="81">
        <v>322</v>
      </c>
      <c r="M26" s="80">
        <v>98094.56</v>
      </c>
      <c r="N26" s="81">
        <v>2957</v>
      </c>
      <c r="O26" s="80">
        <v>335895.41</v>
      </c>
      <c r="P26" s="5">
        <v>15</v>
      </c>
      <c r="Q26" s="80">
        <v>6246.87</v>
      </c>
    </row>
    <row r="27" spans="1:17" ht="15.75">
      <c r="A27" s="5" t="s">
        <v>65</v>
      </c>
      <c r="B27" s="5" t="s">
        <v>70</v>
      </c>
      <c r="C27" s="81">
        <v>51</v>
      </c>
      <c r="D27" s="81">
        <v>96</v>
      </c>
      <c r="E27" s="80">
        <v>5727.09</v>
      </c>
      <c r="F27" s="81">
        <v>588</v>
      </c>
      <c r="G27" s="81">
        <v>1004</v>
      </c>
      <c r="H27" s="80">
        <v>30120</v>
      </c>
      <c r="I27" s="81">
        <v>57</v>
      </c>
      <c r="J27" s="81">
        <v>163</v>
      </c>
      <c r="K27" s="80">
        <v>6421.67</v>
      </c>
      <c r="L27" s="81">
        <v>54</v>
      </c>
      <c r="M27" s="80">
        <v>15512.14</v>
      </c>
      <c r="N27" s="81">
        <v>751</v>
      </c>
      <c r="O27" s="80">
        <v>65517.24</v>
      </c>
      <c r="P27" s="5">
        <v>5</v>
      </c>
      <c r="Q27" s="80">
        <v>1297.5</v>
      </c>
    </row>
    <row r="28" spans="1:17" ht="15.75">
      <c r="A28" s="5"/>
      <c r="B28" s="8" t="s">
        <v>71</v>
      </c>
      <c r="C28" s="81">
        <v>76</v>
      </c>
      <c r="D28" s="81">
        <v>151</v>
      </c>
      <c r="E28" s="80">
        <v>8894.74</v>
      </c>
      <c r="F28" s="81">
        <v>567</v>
      </c>
      <c r="G28" s="81">
        <v>1012</v>
      </c>
      <c r="H28" s="80">
        <v>30360</v>
      </c>
      <c r="I28" s="81">
        <v>111</v>
      </c>
      <c r="J28" s="81">
        <v>285</v>
      </c>
      <c r="K28" s="80">
        <v>12791.56</v>
      </c>
      <c r="L28" s="81">
        <v>49</v>
      </c>
      <c r="M28" s="80">
        <v>16475.98</v>
      </c>
      <c r="N28" s="81">
        <v>303</v>
      </c>
      <c r="O28" s="80">
        <v>27117.09</v>
      </c>
      <c r="P28" s="5">
        <v>16</v>
      </c>
      <c r="Q28" s="80">
        <v>6708.32</v>
      </c>
    </row>
    <row r="29" spans="1:17" ht="15.75">
      <c r="A29" s="5" t="s">
        <v>23</v>
      </c>
      <c r="B29" s="5" t="s">
        <v>24</v>
      </c>
      <c r="C29" s="81">
        <v>165</v>
      </c>
      <c r="D29" s="81">
        <v>267</v>
      </c>
      <c r="E29" s="80">
        <v>16030.74</v>
      </c>
      <c r="F29" s="81">
        <v>2029</v>
      </c>
      <c r="G29" s="81">
        <v>3392</v>
      </c>
      <c r="H29" s="80">
        <v>102360</v>
      </c>
      <c r="I29" s="81">
        <v>216</v>
      </c>
      <c r="J29" s="81">
        <v>496</v>
      </c>
      <c r="K29" s="80">
        <v>22376.65</v>
      </c>
      <c r="L29" s="81">
        <v>153</v>
      </c>
      <c r="M29" s="80">
        <v>47594.13</v>
      </c>
      <c r="N29" s="81">
        <v>2228</v>
      </c>
      <c r="O29" s="80">
        <v>253682.04</v>
      </c>
      <c r="P29" s="5">
        <v>4</v>
      </c>
      <c r="Q29" s="80">
        <v>1540</v>
      </c>
    </row>
    <row r="30" spans="1:17" ht="15.75">
      <c r="A30" s="5"/>
      <c r="B30" s="5" t="s">
        <v>34</v>
      </c>
      <c r="C30" s="81">
        <v>12</v>
      </c>
      <c r="D30" s="81">
        <v>14</v>
      </c>
      <c r="E30" s="80">
        <v>902.16</v>
      </c>
      <c r="F30" s="81">
        <v>275</v>
      </c>
      <c r="G30" s="81">
        <v>501</v>
      </c>
      <c r="H30" s="80">
        <v>15030</v>
      </c>
      <c r="I30" s="81">
        <v>29</v>
      </c>
      <c r="J30" s="81">
        <v>37</v>
      </c>
      <c r="K30" s="80">
        <v>2702.87</v>
      </c>
      <c r="L30" s="81">
        <v>13</v>
      </c>
      <c r="M30" s="80">
        <v>3756.62</v>
      </c>
      <c r="N30" s="81">
        <v>302</v>
      </c>
      <c r="O30" s="80">
        <v>26346.48</v>
      </c>
      <c r="P30" s="5">
        <v>1</v>
      </c>
      <c r="Q30" s="80">
        <v>201.39</v>
      </c>
    </row>
    <row r="31" spans="1:17" ht="15.75" customHeight="1" hidden="1">
      <c r="A31" s="87" t="s">
        <v>27</v>
      </c>
      <c r="B31" s="87"/>
      <c r="C31" s="35">
        <v>5741</v>
      </c>
      <c r="D31" s="35">
        <v>11512</v>
      </c>
      <c r="E31" s="36">
        <v>666474.42</v>
      </c>
      <c r="F31" s="36"/>
      <c r="G31" s="36"/>
      <c r="H31" s="36"/>
      <c r="I31" s="35"/>
      <c r="J31" s="35"/>
      <c r="K31" s="36"/>
      <c r="L31" s="37"/>
      <c r="M31" s="36"/>
      <c r="N31" s="37"/>
      <c r="O31" s="36"/>
      <c r="P31" s="37"/>
      <c r="Q31" s="36"/>
    </row>
    <row r="32" spans="1:31" ht="15.75">
      <c r="A32" s="88" t="s">
        <v>25</v>
      </c>
      <c r="B32" s="88"/>
      <c r="C32" s="42">
        <f>C30+C29+C28+C27+C26+C25+C24+C23+C22+C21+C20+C19+C18+C17+C16+C15+C14+C13+C12+C11+C10+C9+C8+C7+C6</f>
        <v>5663</v>
      </c>
      <c r="D32" s="42">
        <f>D30+D29+D28+D27+D26+D25+D24+D23+D22+D21+D20+D19+D18+D17+D16+D15+D14+D13+D12+D11+D10+D9+D8+D7+D6</f>
        <v>11211</v>
      </c>
      <c r="E32" s="45">
        <f>E30+E29+E28+E27+E26+E25+E24+E23+E22+E21+E20+E19+E18+E17+E16+E15+E14+E13+E12+E11+E10+E9+E8+E7+E6</f>
        <v>673031.4400000001</v>
      </c>
      <c r="F32" s="47">
        <f>SUM(F6:F30)</f>
        <v>67456</v>
      </c>
      <c r="G32" s="47">
        <f aca="true" t="shared" si="0" ref="G32:O32">SUM(G6:G30)</f>
        <v>120227</v>
      </c>
      <c r="H32" s="46">
        <f t="shared" si="0"/>
        <v>3772410</v>
      </c>
      <c r="I32" s="47">
        <f t="shared" si="0"/>
        <v>5526</v>
      </c>
      <c r="J32" s="47">
        <f t="shared" si="0"/>
        <v>18727</v>
      </c>
      <c r="K32" s="46">
        <f t="shared" si="0"/>
        <v>704064.55</v>
      </c>
      <c r="L32" s="47">
        <f t="shared" si="0"/>
        <v>3697</v>
      </c>
      <c r="M32" s="46">
        <f t="shared" si="0"/>
        <v>1138806.57</v>
      </c>
      <c r="N32" s="47">
        <f t="shared" si="0"/>
        <v>28925</v>
      </c>
      <c r="O32" s="46">
        <f t="shared" si="0"/>
        <v>3224506.0300000007</v>
      </c>
      <c r="P32" s="47">
        <f>SUM(P6:P30)</f>
        <v>446</v>
      </c>
      <c r="Q32" s="46">
        <f>SUM(Q6:Q30)</f>
        <v>179148.58000000002</v>
      </c>
      <c r="AE32">
        <f>SUM(AE6:AE31)</f>
        <v>0</v>
      </c>
    </row>
    <row r="33" ht="15.75">
      <c r="K33" s="7"/>
    </row>
    <row r="34" spans="2:5" ht="15.75" hidden="1">
      <c r="B34" t="s">
        <v>84</v>
      </c>
      <c r="E34" s="33">
        <f>C32+F32+I32+L32+N32+P32+' II'!D31+' II'!G31+' II'!I31+' II'!K31+'III '!D33+'III '!F33+' IV '!E33+' IV '!G33+' IV '!I33+' IV '!K33</f>
        <v>133737</v>
      </c>
    </row>
    <row r="36" spans="5:6" ht="15.75">
      <c r="E36" s="7"/>
      <c r="F36" s="7"/>
    </row>
  </sheetData>
  <sheetProtection/>
  <mergeCells count="10">
    <mergeCell ref="A2:Q2"/>
    <mergeCell ref="P4:Q4"/>
    <mergeCell ref="A31:B31"/>
    <mergeCell ref="A32:B32"/>
    <mergeCell ref="A4:B5"/>
    <mergeCell ref="C4:E4"/>
    <mergeCell ref="I4:K4"/>
    <mergeCell ref="L4:M4"/>
    <mergeCell ref="N4:O4"/>
    <mergeCell ref="F4:H4"/>
  </mergeCells>
  <printOptions/>
  <pageMargins left="0.1968503937007874" right="0" top="0" bottom="0" header="0.5118110236220472" footer="0.5118110236220472"/>
  <pageSetup horizontalDpi="600" verticalDpi="600" orientation="landscape" paperSize="9" scale="80" r:id="rId1"/>
  <headerFooter alignWithMargins="0">
    <oddHeader>&amp;L&amp;"Arial Narrow,Bold Italic"Ministarstvo rada i socijalnog staranja&amp;"Arial Narrow,Regular"
&amp;"Arial Narrow,Italic"Direktorat za informatiku i analitičko-statističke poslove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N37"/>
  <sheetViews>
    <sheetView zoomScale="96" zoomScaleNormal="96" zoomScalePageLayoutView="0" workbookViewId="0" topLeftCell="A2">
      <selection activeCell="I23" sqref="I23:I24"/>
    </sheetView>
  </sheetViews>
  <sheetFormatPr defaultColWidth="8.796875" defaultRowHeight="15"/>
  <cols>
    <col min="1" max="1" width="11" style="0" customWidth="1"/>
    <col min="2" max="2" width="9.69921875" style="0" bestFit="1" customWidth="1"/>
    <col min="3" max="3" width="11.19921875" style="0" customWidth="1"/>
    <col min="4" max="5" width="9.3984375" style="0" customWidth="1"/>
    <col min="6" max="6" width="13.69921875" style="0" customWidth="1"/>
    <col min="7" max="7" width="9.3984375" style="0" customWidth="1"/>
    <col min="8" max="8" width="9.5" style="0" customWidth="1"/>
    <col min="9" max="9" width="10.5" style="0" customWidth="1"/>
    <col min="10" max="10" width="8.8984375" style="0" customWidth="1"/>
    <col min="11" max="11" width="9.3984375" style="0" customWidth="1"/>
    <col min="12" max="12" width="13.69921875" style="0" customWidth="1"/>
    <col min="14" max="14" width="0" style="0" hidden="1" customWidth="1"/>
    <col min="16" max="16" width="12.69921875" style="0" customWidth="1"/>
  </cols>
  <sheetData>
    <row r="1" ht="29.25" customHeight="1"/>
    <row r="2" spans="2:12" ht="15.75">
      <c r="B2" s="85" t="s">
        <v>92</v>
      </c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2:12" ht="15" customHeight="1">
      <c r="B3" s="3"/>
      <c r="C3" s="3"/>
      <c r="D3" s="3"/>
      <c r="E3" s="3"/>
      <c r="F3" s="3"/>
      <c r="G3" s="3"/>
      <c r="H3" s="3"/>
      <c r="I3" s="4"/>
      <c r="J3" s="4"/>
      <c r="K3" s="3"/>
      <c r="L3" s="3"/>
    </row>
    <row r="4" spans="2:12" ht="76.5" customHeight="1">
      <c r="B4" s="89" t="s">
        <v>76</v>
      </c>
      <c r="C4" s="89"/>
      <c r="D4" s="92" t="s">
        <v>88</v>
      </c>
      <c r="E4" s="92"/>
      <c r="F4" s="92"/>
      <c r="G4" s="93" t="s">
        <v>89</v>
      </c>
      <c r="H4" s="94"/>
      <c r="I4" s="95" t="s">
        <v>37</v>
      </c>
      <c r="J4" s="94"/>
      <c r="K4" s="92" t="s">
        <v>42</v>
      </c>
      <c r="L4" s="92"/>
    </row>
    <row r="5" spans="2:12" ht="33" customHeight="1">
      <c r="B5" s="89"/>
      <c r="C5" s="89"/>
      <c r="D5" s="41" t="s">
        <v>49</v>
      </c>
      <c r="E5" s="41" t="s">
        <v>50</v>
      </c>
      <c r="F5" s="40" t="s">
        <v>2</v>
      </c>
      <c r="G5" s="43" t="s">
        <v>49</v>
      </c>
      <c r="H5" s="40" t="s">
        <v>2</v>
      </c>
      <c r="I5" s="49" t="s">
        <v>4</v>
      </c>
      <c r="J5" s="49" t="s">
        <v>2</v>
      </c>
      <c r="K5" s="40" t="s">
        <v>4</v>
      </c>
      <c r="L5" s="40" t="s">
        <v>2</v>
      </c>
    </row>
    <row r="6" spans="2:12" ht="15.75">
      <c r="B6" s="5" t="s">
        <v>5</v>
      </c>
      <c r="C6" s="37" t="s">
        <v>6</v>
      </c>
      <c r="D6" s="81">
        <v>345</v>
      </c>
      <c r="E6" s="81">
        <v>1360</v>
      </c>
      <c r="F6" s="80">
        <v>60191.9</v>
      </c>
      <c r="G6" s="5">
        <v>252</v>
      </c>
      <c r="H6" s="80">
        <v>21434.9</v>
      </c>
      <c r="I6" s="82">
        <v>126</v>
      </c>
      <c r="J6" s="50">
        <v>0</v>
      </c>
      <c r="K6" s="5">
        <v>5</v>
      </c>
      <c r="L6" s="80">
        <v>2306.5</v>
      </c>
    </row>
    <row r="7" spans="2:12" ht="15.75">
      <c r="B7" s="5"/>
      <c r="C7" s="37" t="s">
        <v>68</v>
      </c>
      <c r="D7" s="81">
        <v>32</v>
      </c>
      <c r="E7" s="81">
        <v>106</v>
      </c>
      <c r="F7" s="80">
        <v>5205.8</v>
      </c>
      <c r="G7" s="5">
        <v>29</v>
      </c>
      <c r="H7" s="80">
        <v>2569.6</v>
      </c>
      <c r="I7" s="83">
        <v>10</v>
      </c>
      <c r="J7" s="50">
        <v>0</v>
      </c>
      <c r="K7" s="5">
        <v>2</v>
      </c>
      <c r="L7" s="80">
        <v>872.6</v>
      </c>
    </row>
    <row r="8" spans="2:14" ht="15.75">
      <c r="B8" s="5"/>
      <c r="C8" s="37" t="s">
        <v>69</v>
      </c>
      <c r="D8" s="81">
        <v>29</v>
      </c>
      <c r="E8" s="81">
        <v>176</v>
      </c>
      <c r="F8" s="80">
        <v>8341.4</v>
      </c>
      <c r="G8" s="5">
        <v>5</v>
      </c>
      <c r="H8" s="80">
        <v>704.8</v>
      </c>
      <c r="I8" s="83">
        <v>10</v>
      </c>
      <c r="J8" s="50">
        <v>0</v>
      </c>
      <c r="K8" s="5">
        <v>4</v>
      </c>
      <c r="L8" s="80">
        <v>1745.2</v>
      </c>
      <c r="N8" s="7" t="e">
        <f>#REF!+#REF!+#REF!+#REF!</f>
        <v>#REF!</v>
      </c>
    </row>
    <row r="9" spans="2:14" ht="15.75">
      <c r="B9" s="5" t="s">
        <v>66</v>
      </c>
      <c r="C9" s="37" t="s">
        <v>72</v>
      </c>
      <c r="D9" s="81">
        <v>25</v>
      </c>
      <c r="E9" s="81">
        <v>121</v>
      </c>
      <c r="F9" s="80">
        <v>3444.8</v>
      </c>
      <c r="G9" s="5">
        <v>26</v>
      </c>
      <c r="H9" s="80">
        <v>4797.2</v>
      </c>
      <c r="I9" s="83">
        <v>22</v>
      </c>
      <c r="J9" s="50">
        <v>0</v>
      </c>
      <c r="K9" s="5">
        <v>0</v>
      </c>
      <c r="L9" s="5">
        <v>0</v>
      </c>
      <c r="N9" s="7"/>
    </row>
    <row r="10" spans="2:14" ht="15.75">
      <c r="B10" s="5" t="s">
        <v>45</v>
      </c>
      <c r="C10" s="37" t="s">
        <v>46</v>
      </c>
      <c r="D10" s="81">
        <v>34</v>
      </c>
      <c r="E10" s="81">
        <v>96</v>
      </c>
      <c r="F10" s="80">
        <v>5465.6</v>
      </c>
      <c r="G10" s="5">
        <v>14</v>
      </c>
      <c r="H10" s="80">
        <v>1535.2</v>
      </c>
      <c r="I10" s="83">
        <v>17</v>
      </c>
      <c r="J10" s="50">
        <v>0</v>
      </c>
      <c r="K10" s="5">
        <v>0</v>
      </c>
      <c r="L10" s="5">
        <v>0</v>
      </c>
      <c r="N10" s="7" t="e">
        <f>#REF!</f>
        <v>#REF!</v>
      </c>
    </row>
    <row r="11" spans="2:12" ht="15.75">
      <c r="B11" s="5" t="s">
        <v>29</v>
      </c>
      <c r="C11" s="37" t="s">
        <v>30</v>
      </c>
      <c r="D11" s="81">
        <v>282</v>
      </c>
      <c r="E11" s="81">
        <v>1373</v>
      </c>
      <c r="F11" s="80">
        <v>60304.3</v>
      </c>
      <c r="G11" s="5">
        <v>30</v>
      </c>
      <c r="H11" s="80">
        <v>4787.2</v>
      </c>
      <c r="I11" s="84">
        <v>97</v>
      </c>
      <c r="J11" s="50">
        <v>0</v>
      </c>
      <c r="K11" s="5">
        <v>4</v>
      </c>
      <c r="L11" s="80">
        <v>1815.84</v>
      </c>
    </row>
    <row r="12" spans="2:12" ht="15.75">
      <c r="B12" s="5"/>
      <c r="C12" s="37" t="s">
        <v>31</v>
      </c>
      <c r="D12" s="81">
        <v>13</v>
      </c>
      <c r="E12" s="81">
        <v>43</v>
      </c>
      <c r="F12" s="80">
        <v>2567.82</v>
      </c>
      <c r="G12" s="5">
        <v>0</v>
      </c>
      <c r="H12" s="5">
        <v>0</v>
      </c>
      <c r="I12" s="83">
        <v>8</v>
      </c>
      <c r="J12" s="50">
        <v>0</v>
      </c>
      <c r="K12" s="5">
        <v>1</v>
      </c>
      <c r="L12" s="80">
        <v>436.3</v>
      </c>
    </row>
    <row r="13" spans="2:14" ht="15.75">
      <c r="B13" s="5"/>
      <c r="C13" s="37" t="s">
        <v>32</v>
      </c>
      <c r="D13" s="81">
        <v>6</v>
      </c>
      <c r="E13" s="81">
        <v>34</v>
      </c>
      <c r="F13" s="80">
        <v>1772.8</v>
      </c>
      <c r="G13" s="5">
        <v>0</v>
      </c>
      <c r="H13" s="5">
        <v>0</v>
      </c>
      <c r="I13" s="83">
        <v>2</v>
      </c>
      <c r="J13" s="50">
        <v>0</v>
      </c>
      <c r="K13" s="5">
        <v>1</v>
      </c>
      <c r="L13" s="80">
        <v>436.3</v>
      </c>
      <c r="N13" s="7" t="e">
        <f>#REF!+#REF!+#REF!</f>
        <v>#REF!</v>
      </c>
    </row>
    <row r="14" spans="2:14" ht="15.75">
      <c r="B14" s="5" t="s">
        <v>8</v>
      </c>
      <c r="C14" s="37" t="s">
        <v>9</v>
      </c>
      <c r="D14" s="81">
        <v>91</v>
      </c>
      <c r="E14" s="81">
        <v>327</v>
      </c>
      <c r="F14" s="80">
        <v>17863.2</v>
      </c>
      <c r="G14" s="5">
        <v>25</v>
      </c>
      <c r="H14" s="80">
        <v>4716</v>
      </c>
      <c r="I14" s="83">
        <v>139</v>
      </c>
      <c r="J14" s="50">
        <v>0</v>
      </c>
      <c r="K14" s="5">
        <v>2</v>
      </c>
      <c r="L14" s="80">
        <v>872.6</v>
      </c>
      <c r="N14" s="7"/>
    </row>
    <row r="15" spans="2:14" ht="15.75">
      <c r="B15" s="5"/>
      <c r="C15" s="37" t="s">
        <v>10</v>
      </c>
      <c r="D15" s="81">
        <v>34</v>
      </c>
      <c r="E15" s="81">
        <v>102</v>
      </c>
      <c r="F15" s="80">
        <v>5240.72</v>
      </c>
      <c r="G15" s="5">
        <v>2</v>
      </c>
      <c r="H15" s="80">
        <v>60</v>
      </c>
      <c r="I15" s="83">
        <v>71</v>
      </c>
      <c r="J15" s="50">
        <v>0</v>
      </c>
      <c r="K15" s="5">
        <v>2</v>
      </c>
      <c r="L15" s="80">
        <v>1308.9</v>
      </c>
      <c r="N15" s="7" t="e">
        <f>#REF!+#REF!</f>
        <v>#REF!</v>
      </c>
    </row>
    <row r="16" spans="2:14" ht="15.75">
      <c r="B16" s="5" t="s">
        <v>11</v>
      </c>
      <c r="C16" s="37" t="s">
        <v>12</v>
      </c>
      <c r="D16" s="81">
        <v>34</v>
      </c>
      <c r="E16" s="81">
        <v>129</v>
      </c>
      <c r="F16" s="80">
        <v>5070</v>
      </c>
      <c r="G16" s="5">
        <v>14</v>
      </c>
      <c r="H16" s="80">
        <v>2610</v>
      </c>
      <c r="I16" s="83">
        <v>3</v>
      </c>
      <c r="J16" s="50">
        <v>0</v>
      </c>
      <c r="K16" s="5">
        <v>1</v>
      </c>
      <c r="L16" s="80">
        <v>436.3</v>
      </c>
      <c r="N16" s="7"/>
    </row>
    <row r="17" spans="2:12" ht="15.75">
      <c r="B17" s="5"/>
      <c r="C17" s="37" t="s">
        <v>13</v>
      </c>
      <c r="D17" s="81">
        <v>27</v>
      </c>
      <c r="E17" s="81">
        <v>85</v>
      </c>
      <c r="F17" s="80">
        <v>5541</v>
      </c>
      <c r="G17" s="5">
        <v>5</v>
      </c>
      <c r="H17" s="80">
        <v>1232</v>
      </c>
      <c r="I17" s="83">
        <v>2</v>
      </c>
      <c r="J17" s="50">
        <v>0</v>
      </c>
      <c r="K17" s="5">
        <v>0</v>
      </c>
      <c r="L17" s="5">
        <v>0</v>
      </c>
    </row>
    <row r="18" spans="2:14" ht="15.75">
      <c r="B18" s="5"/>
      <c r="C18" s="37" t="s">
        <v>14</v>
      </c>
      <c r="D18" s="81">
        <v>38</v>
      </c>
      <c r="E18" s="81">
        <v>95</v>
      </c>
      <c r="F18" s="80">
        <v>4578</v>
      </c>
      <c r="G18" s="5">
        <v>18</v>
      </c>
      <c r="H18" s="80">
        <v>6718</v>
      </c>
      <c r="I18" s="83">
        <v>2</v>
      </c>
      <c r="J18" s="50">
        <v>0</v>
      </c>
      <c r="K18" s="5">
        <v>0</v>
      </c>
      <c r="L18" s="5">
        <v>0</v>
      </c>
      <c r="N18" s="7" t="e">
        <f>#REF!+#REF!+#REF!</f>
        <v>#REF!</v>
      </c>
    </row>
    <row r="19" spans="2:14" ht="15.75">
      <c r="B19" s="5" t="s">
        <v>15</v>
      </c>
      <c r="C19" s="37" t="s">
        <v>16</v>
      </c>
      <c r="D19" s="81">
        <v>49</v>
      </c>
      <c r="E19" s="81">
        <v>108</v>
      </c>
      <c r="F19" s="80">
        <v>6208.2</v>
      </c>
      <c r="G19" s="5">
        <v>23</v>
      </c>
      <c r="H19" s="80">
        <v>2012</v>
      </c>
      <c r="I19" s="83">
        <v>115</v>
      </c>
      <c r="J19" s="50">
        <v>0</v>
      </c>
      <c r="K19" s="5">
        <v>0</v>
      </c>
      <c r="L19" s="5">
        <v>0</v>
      </c>
      <c r="N19" s="7" t="e">
        <f>#REF!</f>
        <v>#REF!</v>
      </c>
    </row>
    <row r="20" spans="2:12" ht="15.75">
      <c r="B20" s="5" t="s">
        <v>17</v>
      </c>
      <c r="C20" s="37" t="s">
        <v>18</v>
      </c>
      <c r="D20" s="81">
        <v>292</v>
      </c>
      <c r="E20" s="81">
        <v>991</v>
      </c>
      <c r="F20" s="80">
        <v>53133.66</v>
      </c>
      <c r="G20" s="5">
        <v>3</v>
      </c>
      <c r="H20" s="80">
        <v>332</v>
      </c>
      <c r="I20" s="83">
        <v>125</v>
      </c>
      <c r="J20" s="50">
        <v>0</v>
      </c>
      <c r="K20" s="5">
        <v>2</v>
      </c>
      <c r="L20" s="80">
        <v>872.6</v>
      </c>
    </row>
    <row r="21" spans="2:12" ht="15.75">
      <c r="B21" s="5"/>
      <c r="C21" s="37" t="s">
        <v>26</v>
      </c>
      <c r="D21" s="81">
        <v>51</v>
      </c>
      <c r="E21" s="81">
        <v>284</v>
      </c>
      <c r="F21" s="80">
        <v>7407.2</v>
      </c>
      <c r="G21" s="5">
        <v>0</v>
      </c>
      <c r="H21" s="5">
        <v>0</v>
      </c>
      <c r="I21" s="83">
        <v>20</v>
      </c>
      <c r="J21" s="50">
        <v>0</v>
      </c>
      <c r="K21" s="5">
        <v>2</v>
      </c>
      <c r="L21" s="80">
        <v>872.6</v>
      </c>
    </row>
    <row r="22" spans="2:14" ht="15.75">
      <c r="B22" s="5"/>
      <c r="C22" s="37" t="s">
        <v>47</v>
      </c>
      <c r="D22" s="81">
        <v>93</v>
      </c>
      <c r="E22" s="81">
        <v>686</v>
      </c>
      <c r="F22" s="80">
        <v>36563.5</v>
      </c>
      <c r="G22" s="5">
        <v>1</v>
      </c>
      <c r="H22" s="80">
        <v>142.8</v>
      </c>
      <c r="I22" s="83">
        <v>14</v>
      </c>
      <c r="J22" s="50">
        <v>0</v>
      </c>
      <c r="K22" s="5">
        <v>3</v>
      </c>
      <c r="L22" s="80">
        <v>1308.9</v>
      </c>
      <c r="N22" s="7" t="e">
        <f>#REF!+#REF!+#REF!</f>
        <v>#REF!</v>
      </c>
    </row>
    <row r="23" spans="2:14" ht="15.75">
      <c r="B23" s="5" t="s">
        <v>19</v>
      </c>
      <c r="C23" s="37" t="s">
        <v>20</v>
      </c>
      <c r="D23" s="81">
        <v>367</v>
      </c>
      <c r="E23" s="81">
        <v>1068</v>
      </c>
      <c r="F23" s="80">
        <v>55435</v>
      </c>
      <c r="G23" s="5">
        <v>3</v>
      </c>
      <c r="H23" s="80">
        <v>349</v>
      </c>
      <c r="I23" s="83">
        <v>60</v>
      </c>
      <c r="J23" s="50">
        <v>0</v>
      </c>
      <c r="K23" s="5">
        <v>2</v>
      </c>
      <c r="L23" s="80">
        <v>1308.9</v>
      </c>
      <c r="N23" s="7" t="e">
        <f>#REF!</f>
        <v>#REF!</v>
      </c>
    </row>
    <row r="24" spans="2:12" ht="15.75">
      <c r="B24" s="5"/>
      <c r="C24" s="37" t="s">
        <v>48</v>
      </c>
      <c r="D24" s="81">
        <v>130</v>
      </c>
      <c r="E24" s="81">
        <v>368</v>
      </c>
      <c r="F24" s="80">
        <v>19676</v>
      </c>
      <c r="G24" s="5">
        <v>0</v>
      </c>
      <c r="H24" s="5">
        <v>0</v>
      </c>
      <c r="I24" s="83">
        <v>0</v>
      </c>
      <c r="J24" s="50">
        <v>0</v>
      </c>
      <c r="K24" s="5">
        <v>0</v>
      </c>
      <c r="L24" s="5">
        <v>0</v>
      </c>
    </row>
    <row r="25" spans="2:12" ht="15.75">
      <c r="B25" s="5" t="s">
        <v>35</v>
      </c>
      <c r="C25" s="37" t="s">
        <v>33</v>
      </c>
      <c r="D25" s="81">
        <v>220</v>
      </c>
      <c r="E25" s="81">
        <v>2156</v>
      </c>
      <c r="F25" s="80">
        <v>133383</v>
      </c>
      <c r="G25" s="5">
        <v>5</v>
      </c>
      <c r="H25" s="80">
        <v>1418</v>
      </c>
      <c r="I25" s="82">
        <v>113</v>
      </c>
      <c r="J25" s="50">
        <v>0</v>
      </c>
      <c r="K25" s="5">
        <v>0</v>
      </c>
      <c r="L25" s="5">
        <v>0</v>
      </c>
    </row>
    <row r="26" spans="2:12" ht="15.75">
      <c r="B26" s="5" t="s">
        <v>21</v>
      </c>
      <c r="C26" s="37" t="s">
        <v>22</v>
      </c>
      <c r="D26" s="81">
        <v>305</v>
      </c>
      <c r="E26" s="81">
        <v>1399</v>
      </c>
      <c r="F26" s="80">
        <v>71514.6</v>
      </c>
      <c r="G26" s="5">
        <v>39</v>
      </c>
      <c r="H26" s="80">
        <v>2772</v>
      </c>
      <c r="I26" s="82">
        <v>36</v>
      </c>
      <c r="J26" s="50">
        <v>0</v>
      </c>
      <c r="K26" s="5">
        <v>5</v>
      </c>
      <c r="L26" s="80">
        <v>2181.5</v>
      </c>
    </row>
    <row r="27" spans="2:12" ht="15.75">
      <c r="B27" s="5" t="s">
        <v>65</v>
      </c>
      <c r="C27" s="37" t="s">
        <v>70</v>
      </c>
      <c r="D27" s="81">
        <v>98</v>
      </c>
      <c r="E27" s="81">
        <v>594</v>
      </c>
      <c r="F27" s="80">
        <v>28253.8</v>
      </c>
      <c r="G27" s="5">
        <v>4</v>
      </c>
      <c r="H27" s="80">
        <v>363</v>
      </c>
      <c r="I27" s="83">
        <v>19</v>
      </c>
      <c r="J27" s="50">
        <v>0</v>
      </c>
      <c r="K27" s="5">
        <v>2</v>
      </c>
      <c r="L27" s="80">
        <v>872.6</v>
      </c>
    </row>
    <row r="28" spans="2:14" ht="15.75">
      <c r="B28" s="5"/>
      <c r="C28" s="37" t="s">
        <v>71</v>
      </c>
      <c r="D28" s="81">
        <v>37</v>
      </c>
      <c r="E28" s="81">
        <v>129</v>
      </c>
      <c r="F28" s="80">
        <v>5097</v>
      </c>
      <c r="G28" s="5">
        <v>0</v>
      </c>
      <c r="H28" s="5">
        <v>0</v>
      </c>
      <c r="I28" s="83">
        <v>17</v>
      </c>
      <c r="J28" s="50">
        <v>0</v>
      </c>
      <c r="K28" s="5">
        <v>0</v>
      </c>
      <c r="L28" s="5">
        <v>0</v>
      </c>
      <c r="N28" s="7" t="e">
        <f>#REF!+#REF!+#REF!</f>
        <v>#REF!</v>
      </c>
    </row>
    <row r="29" spans="2:12" ht="15.75">
      <c r="B29" s="5" t="s">
        <v>23</v>
      </c>
      <c r="C29" s="37" t="s">
        <v>24</v>
      </c>
      <c r="D29" s="81">
        <v>297</v>
      </c>
      <c r="E29" s="81">
        <v>1123</v>
      </c>
      <c r="F29" s="80">
        <v>66589.8</v>
      </c>
      <c r="G29" s="5">
        <v>44</v>
      </c>
      <c r="H29" s="80">
        <v>4164</v>
      </c>
      <c r="I29" s="83">
        <v>102</v>
      </c>
      <c r="J29" s="50">
        <v>0</v>
      </c>
      <c r="K29" s="5">
        <v>6</v>
      </c>
      <c r="L29" s="80">
        <v>3454.1</v>
      </c>
    </row>
    <row r="30" spans="2:12" ht="15.75">
      <c r="B30" s="5"/>
      <c r="C30" s="37" t="s">
        <v>34</v>
      </c>
      <c r="D30" s="81">
        <v>34</v>
      </c>
      <c r="E30" s="81">
        <v>140</v>
      </c>
      <c r="F30" s="80">
        <v>7472</v>
      </c>
      <c r="G30" s="5">
        <v>0</v>
      </c>
      <c r="H30" s="5">
        <v>0</v>
      </c>
      <c r="I30" s="83">
        <v>43</v>
      </c>
      <c r="J30" s="50">
        <v>0</v>
      </c>
      <c r="K30" s="5">
        <v>1</v>
      </c>
      <c r="L30" s="80">
        <v>436.3</v>
      </c>
    </row>
    <row r="31" spans="2:12" ht="15.75">
      <c r="B31" s="88" t="s">
        <v>25</v>
      </c>
      <c r="C31" s="88"/>
      <c r="D31" s="47">
        <f aca="true" t="shared" si="0" ref="D31:L31">SUM(D6:D30)</f>
        <v>2963</v>
      </c>
      <c r="E31" s="47">
        <f t="shared" si="0"/>
        <v>13093</v>
      </c>
      <c r="F31" s="46">
        <f t="shared" si="0"/>
        <v>676321.1000000001</v>
      </c>
      <c r="G31" s="48">
        <f t="shared" si="0"/>
        <v>542</v>
      </c>
      <c r="H31" s="46">
        <f t="shared" si="0"/>
        <v>62717.700000000004</v>
      </c>
      <c r="I31" s="78">
        <f t="shared" si="0"/>
        <v>1173</v>
      </c>
      <c r="J31" s="46">
        <f t="shared" si="0"/>
        <v>0</v>
      </c>
      <c r="K31" s="79">
        <f>SUM(K6:K30)</f>
        <v>45</v>
      </c>
      <c r="L31" s="46">
        <f t="shared" si="0"/>
        <v>21538.039999999997</v>
      </c>
    </row>
    <row r="33" ht="15.75">
      <c r="L33" s="16"/>
    </row>
    <row r="34" spans="4:7" ht="15.75">
      <c r="D34" s="7"/>
      <c r="E34" s="7"/>
      <c r="F34" s="7"/>
      <c r="G34" s="7"/>
    </row>
    <row r="35" spans="7:12" ht="15.75">
      <c r="G35" s="7"/>
      <c r="L35" s="7"/>
    </row>
    <row r="36" spans="8:9" ht="15.75">
      <c r="H36" s="7"/>
      <c r="I36" s="7"/>
    </row>
    <row r="37" ht="15.75">
      <c r="K37" s="7"/>
    </row>
  </sheetData>
  <sheetProtection/>
  <mergeCells count="7">
    <mergeCell ref="B31:C31"/>
    <mergeCell ref="B2:L2"/>
    <mergeCell ref="B4:C5"/>
    <mergeCell ref="D4:F4"/>
    <mergeCell ref="G4:H4"/>
    <mergeCell ref="I4:J4"/>
    <mergeCell ref="K4:L4"/>
  </mergeCells>
  <printOptions/>
  <pageMargins left="0.1968503937007874" right="0" top="0" bottom="0" header="0.5118110236220472" footer="0.5118110236220472"/>
  <pageSetup horizontalDpi="600" verticalDpi="600" orientation="landscape" paperSize="9" r:id="rId1"/>
  <headerFooter alignWithMargins="0">
    <oddHeader>&amp;L&amp;"Arial Narrow,Italic"Ministarstvo rada i socijlanog staranja&amp;"Arial Narrow,Regular"
&amp;"Arial Narrow,Italic"Direktorat za informatiku i analitičko-statističke poslove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H37"/>
  <sheetViews>
    <sheetView zoomScalePageLayoutView="0" workbookViewId="0" topLeftCell="B10">
      <selection activeCell="G34" sqref="G34"/>
    </sheetView>
  </sheetViews>
  <sheetFormatPr defaultColWidth="8.796875" defaultRowHeight="15"/>
  <cols>
    <col min="1" max="1" width="9.69921875" style="0" customWidth="1"/>
    <col min="2" max="2" width="9.69921875" style="0" bestFit="1" customWidth="1"/>
    <col min="3" max="3" width="11.3984375" style="0" customWidth="1"/>
    <col min="4" max="4" width="10.59765625" style="0" customWidth="1"/>
    <col min="5" max="5" width="20.59765625" style="0" customWidth="1"/>
    <col min="6" max="6" width="9.3984375" style="0" customWidth="1"/>
    <col min="7" max="7" width="13.69921875" style="0" customWidth="1"/>
    <col min="8" max="8" width="9.8984375" style="0" bestFit="1" customWidth="1"/>
    <col min="10" max="10" width="20.3984375" style="0" customWidth="1"/>
  </cols>
  <sheetData>
    <row r="1" ht="53.25" customHeight="1"/>
    <row r="2" spans="2:7" ht="24.75" customHeight="1">
      <c r="B2" s="96" t="s">
        <v>93</v>
      </c>
      <c r="C2" s="96"/>
      <c r="D2" s="96"/>
      <c r="E2" s="96"/>
      <c r="F2" s="96"/>
      <c r="G2" s="96"/>
    </row>
    <row r="3" ht="10.5" customHeight="1" hidden="1" thickBot="1"/>
    <row r="5" spans="2:7" ht="13.5" customHeight="1">
      <c r="B5" s="89" t="s">
        <v>76</v>
      </c>
      <c r="C5" s="89"/>
      <c r="D5" s="90" t="s">
        <v>44</v>
      </c>
      <c r="E5" s="90"/>
      <c r="F5" s="97" t="s">
        <v>43</v>
      </c>
      <c r="G5" s="98"/>
    </row>
    <row r="6" spans="2:7" ht="57.75" customHeight="1">
      <c r="B6" s="89"/>
      <c r="C6" s="89"/>
      <c r="D6" s="90"/>
      <c r="E6" s="90"/>
      <c r="F6" s="99"/>
      <c r="G6" s="100"/>
    </row>
    <row r="7" spans="2:7" ht="17.25" customHeight="1">
      <c r="B7" s="89"/>
      <c r="C7" s="89"/>
      <c r="D7" s="40" t="s">
        <v>4</v>
      </c>
      <c r="E7" s="40" t="s">
        <v>2</v>
      </c>
      <c r="F7" s="40" t="s">
        <v>4</v>
      </c>
      <c r="G7" s="40" t="s">
        <v>2</v>
      </c>
    </row>
    <row r="8" spans="2:7" ht="15.75">
      <c r="B8" s="5" t="s">
        <v>5</v>
      </c>
      <c r="C8" s="5" t="s">
        <v>6</v>
      </c>
      <c r="D8" s="5">
        <v>487</v>
      </c>
      <c r="E8" s="80">
        <v>51454.66</v>
      </c>
      <c r="F8" s="5">
        <v>158</v>
      </c>
      <c r="G8" s="80">
        <v>174973.72</v>
      </c>
    </row>
    <row r="9" spans="2:7" ht="15.75">
      <c r="B9" s="5"/>
      <c r="C9" s="5" t="s">
        <v>68</v>
      </c>
      <c r="D9" s="5">
        <v>60</v>
      </c>
      <c r="E9" s="80">
        <v>6407.82</v>
      </c>
      <c r="F9" s="5">
        <v>18</v>
      </c>
      <c r="G9" s="80">
        <v>19723.4</v>
      </c>
    </row>
    <row r="10" spans="2:7" ht="15.75">
      <c r="B10" s="15"/>
      <c r="C10" s="5" t="s">
        <v>69</v>
      </c>
      <c r="D10" s="5">
        <v>72</v>
      </c>
      <c r="E10" s="80">
        <v>7436.95</v>
      </c>
      <c r="F10" s="5">
        <v>12</v>
      </c>
      <c r="G10" s="80">
        <v>11801.15</v>
      </c>
    </row>
    <row r="11" spans="2:7" ht="15.75">
      <c r="B11" s="5" t="s">
        <v>66</v>
      </c>
      <c r="C11" s="5" t="s">
        <v>67</v>
      </c>
      <c r="D11" s="5">
        <v>50</v>
      </c>
      <c r="E11" s="80">
        <v>5312.43</v>
      </c>
      <c r="F11" s="5">
        <v>11</v>
      </c>
      <c r="G11" s="80">
        <v>10847.87</v>
      </c>
    </row>
    <row r="12" spans="2:7" ht="15.75">
      <c r="B12" s="5" t="s">
        <v>45</v>
      </c>
      <c r="C12" s="5" t="s">
        <v>7</v>
      </c>
      <c r="D12" s="5">
        <v>31</v>
      </c>
      <c r="E12" s="80">
        <v>3303.24</v>
      </c>
      <c r="F12" s="5">
        <v>4</v>
      </c>
      <c r="G12" s="80">
        <v>7889.36</v>
      </c>
    </row>
    <row r="13" spans="2:7" ht="15.75">
      <c r="B13" s="5" t="s">
        <v>29</v>
      </c>
      <c r="C13" s="5" t="s">
        <v>30</v>
      </c>
      <c r="D13" s="5">
        <v>197</v>
      </c>
      <c r="E13" s="80">
        <v>20716.78</v>
      </c>
      <c r="F13" s="5">
        <v>43</v>
      </c>
      <c r="G13" s="80">
        <v>47572.51</v>
      </c>
    </row>
    <row r="14" spans="2:7" ht="15.75">
      <c r="B14" s="5"/>
      <c r="C14" s="5" t="s">
        <v>31</v>
      </c>
      <c r="D14" s="5">
        <v>8</v>
      </c>
      <c r="E14" s="80">
        <v>759.59</v>
      </c>
      <c r="F14" s="5">
        <v>3</v>
      </c>
      <c r="G14" s="80">
        <v>2958.51</v>
      </c>
    </row>
    <row r="15" spans="2:7" ht="15.75">
      <c r="B15" s="5"/>
      <c r="C15" s="5" t="s">
        <v>32</v>
      </c>
      <c r="D15" s="5">
        <v>4</v>
      </c>
      <c r="E15" s="80">
        <v>422</v>
      </c>
      <c r="F15" s="5">
        <v>1</v>
      </c>
      <c r="G15" s="80">
        <v>986.17</v>
      </c>
    </row>
    <row r="16" spans="2:7" ht="15.75">
      <c r="B16" s="5" t="s">
        <v>8</v>
      </c>
      <c r="C16" s="5" t="s">
        <v>9</v>
      </c>
      <c r="D16" s="5">
        <v>142</v>
      </c>
      <c r="E16" s="80">
        <v>15045.75</v>
      </c>
      <c r="F16" s="5">
        <v>37</v>
      </c>
      <c r="G16" s="80">
        <v>40367.19</v>
      </c>
    </row>
    <row r="17" spans="2:7" ht="15.75">
      <c r="B17" s="5"/>
      <c r="C17" s="5" t="s">
        <v>10</v>
      </c>
      <c r="D17" s="5">
        <v>84</v>
      </c>
      <c r="E17" s="80">
        <v>8239.33</v>
      </c>
      <c r="F17" s="5">
        <v>11</v>
      </c>
      <c r="G17" s="80">
        <v>10957.44</v>
      </c>
    </row>
    <row r="18" spans="2:7" ht="15.75">
      <c r="B18" s="5" t="s">
        <v>11</v>
      </c>
      <c r="C18" s="5" t="s">
        <v>12</v>
      </c>
      <c r="D18" s="5">
        <v>56</v>
      </c>
      <c r="E18" s="80">
        <v>5718.67</v>
      </c>
      <c r="F18" s="5">
        <v>11</v>
      </c>
      <c r="G18" s="80">
        <v>10847.87</v>
      </c>
    </row>
    <row r="19" spans="2:7" ht="15.75">
      <c r="B19" s="5"/>
      <c r="C19" s="5" t="s">
        <v>13</v>
      </c>
      <c r="D19" s="5">
        <v>39</v>
      </c>
      <c r="E19" s="80">
        <v>3889.31</v>
      </c>
      <c r="F19" s="5">
        <v>13</v>
      </c>
      <c r="G19" s="80">
        <v>12820.21</v>
      </c>
    </row>
    <row r="20" spans="2:7" ht="15.75">
      <c r="B20" s="5"/>
      <c r="C20" s="5" t="s">
        <v>14</v>
      </c>
      <c r="D20" s="5">
        <v>51</v>
      </c>
      <c r="E20" s="80">
        <v>5448.56</v>
      </c>
      <c r="F20" s="5">
        <v>19</v>
      </c>
      <c r="G20" s="80">
        <v>28708.33</v>
      </c>
    </row>
    <row r="21" spans="2:7" ht="15.75">
      <c r="B21" s="5" t="s">
        <v>15</v>
      </c>
      <c r="C21" s="5" t="s">
        <v>16</v>
      </c>
      <c r="D21" s="5">
        <v>45</v>
      </c>
      <c r="E21" s="80">
        <v>5253.66</v>
      </c>
      <c r="F21" s="5">
        <v>19</v>
      </c>
      <c r="G21" s="80">
        <v>19723.4</v>
      </c>
    </row>
    <row r="22" spans="2:7" ht="15.75">
      <c r="B22" s="5" t="s">
        <v>17</v>
      </c>
      <c r="C22" s="5" t="s">
        <v>18</v>
      </c>
      <c r="D22" s="5">
        <v>126</v>
      </c>
      <c r="E22" s="80">
        <v>13243.87</v>
      </c>
      <c r="F22" s="5">
        <v>25</v>
      </c>
      <c r="G22" s="80">
        <v>24982.96</v>
      </c>
    </row>
    <row r="23" spans="2:7" ht="15.75">
      <c r="B23" s="5"/>
      <c r="C23" s="5" t="s">
        <v>26</v>
      </c>
      <c r="D23" s="5">
        <v>19</v>
      </c>
      <c r="E23" s="80">
        <v>1985.9</v>
      </c>
      <c r="F23" s="5">
        <v>1</v>
      </c>
      <c r="G23" s="80">
        <v>986.17</v>
      </c>
    </row>
    <row r="24" spans="2:7" ht="15.75">
      <c r="B24" s="5"/>
      <c r="C24" s="5" t="s">
        <v>47</v>
      </c>
      <c r="D24" s="5">
        <v>17</v>
      </c>
      <c r="E24" s="80">
        <v>1810.52</v>
      </c>
      <c r="F24" s="5">
        <v>3</v>
      </c>
      <c r="G24" s="80">
        <v>3068.08</v>
      </c>
    </row>
    <row r="25" spans="2:7" ht="15.75">
      <c r="B25" s="5" t="s">
        <v>19</v>
      </c>
      <c r="C25" s="5" t="s">
        <v>20</v>
      </c>
      <c r="D25" s="5">
        <v>79</v>
      </c>
      <c r="E25" s="80">
        <v>8303.99</v>
      </c>
      <c r="F25" s="5">
        <v>6</v>
      </c>
      <c r="G25" s="80">
        <v>9094.67</v>
      </c>
    </row>
    <row r="26" spans="2:7" ht="15.75">
      <c r="B26" s="5"/>
      <c r="C26" s="5" t="s">
        <v>48</v>
      </c>
      <c r="D26" s="5">
        <v>25</v>
      </c>
      <c r="E26" s="80">
        <v>2459.5</v>
      </c>
      <c r="F26" s="5">
        <v>2</v>
      </c>
      <c r="G26" s="80">
        <v>1972.34</v>
      </c>
    </row>
    <row r="27" spans="2:7" ht="15.75">
      <c r="B27" s="5" t="s">
        <v>35</v>
      </c>
      <c r="C27" s="5" t="s">
        <v>33</v>
      </c>
      <c r="D27" s="5">
        <v>173</v>
      </c>
      <c r="E27" s="80">
        <v>18079.72</v>
      </c>
      <c r="F27" s="5">
        <v>14</v>
      </c>
      <c r="G27" s="80">
        <v>14025.52</v>
      </c>
    </row>
    <row r="28" spans="2:7" ht="15.75">
      <c r="B28" s="5" t="s">
        <v>21</v>
      </c>
      <c r="C28" s="5" t="s">
        <v>22</v>
      </c>
      <c r="D28" s="5">
        <v>156</v>
      </c>
      <c r="E28" s="80">
        <v>16013.73</v>
      </c>
      <c r="F28" s="5">
        <v>29</v>
      </c>
      <c r="G28" s="80">
        <v>28708.5</v>
      </c>
    </row>
    <row r="29" spans="2:7" ht="15.75">
      <c r="B29" s="5" t="s">
        <v>65</v>
      </c>
      <c r="C29" s="5" t="s">
        <v>70</v>
      </c>
      <c r="D29" s="5">
        <v>12</v>
      </c>
      <c r="E29" s="80">
        <v>1206.22</v>
      </c>
      <c r="F29" s="5">
        <v>0</v>
      </c>
      <c r="G29" s="5">
        <v>0</v>
      </c>
    </row>
    <row r="30" spans="2:7" ht="15.75">
      <c r="B30" s="5"/>
      <c r="C30" s="8" t="s">
        <v>71</v>
      </c>
      <c r="D30" s="5">
        <v>25</v>
      </c>
      <c r="E30" s="80">
        <v>2500.35</v>
      </c>
      <c r="F30" s="5">
        <v>4</v>
      </c>
      <c r="G30" s="80">
        <v>3944.68</v>
      </c>
    </row>
    <row r="31" spans="2:7" ht="15.75">
      <c r="B31" s="5" t="s">
        <v>23</v>
      </c>
      <c r="C31" s="5" t="s">
        <v>24</v>
      </c>
      <c r="D31" s="5">
        <v>62</v>
      </c>
      <c r="E31" s="80">
        <v>6335.32</v>
      </c>
      <c r="F31" s="5">
        <v>12</v>
      </c>
      <c r="G31" s="80">
        <v>11834.04</v>
      </c>
    </row>
    <row r="32" spans="2:7" ht="15.75" customHeight="1">
      <c r="B32" s="5"/>
      <c r="C32" s="5" t="s">
        <v>34</v>
      </c>
      <c r="D32" s="5">
        <v>10</v>
      </c>
      <c r="E32" s="80">
        <v>1016.32</v>
      </c>
      <c r="F32" s="5">
        <v>0</v>
      </c>
      <c r="G32" s="5">
        <v>0</v>
      </c>
    </row>
    <row r="33" spans="2:7" ht="15.75">
      <c r="B33" s="88" t="s">
        <v>25</v>
      </c>
      <c r="C33" s="88"/>
      <c r="D33" s="38">
        <f>SUM(D8:D32)</f>
        <v>2030</v>
      </c>
      <c r="E33" s="34">
        <f>SUM(E8:E32)</f>
        <v>212364.19</v>
      </c>
      <c r="F33" s="38">
        <f>SUM(F8:F32)</f>
        <v>456</v>
      </c>
      <c r="G33" s="34">
        <f>SUM(G8:G32)</f>
        <v>498794.09</v>
      </c>
    </row>
    <row r="34" spans="4:7" ht="15.75">
      <c r="D34" s="3"/>
      <c r="E34" s="3"/>
      <c r="F34" s="3"/>
      <c r="G34" s="3"/>
    </row>
    <row r="35" spans="4:7" ht="15.75">
      <c r="D35" s="3"/>
      <c r="E35" s="10"/>
      <c r="F35" s="3"/>
      <c r="G35" s="11"/>
    </row>
    <row r="36" spans="4:8" ht="15.75">
      <c r="D36" s="3"/>
      <c r="E36" s="3"/>
      <c r="F36" s="3"/>
      <c r="G36" s="3"/>
      <c r="H36" s="7"/>
    </row>
    <row r="37" ht="15.75">
      <c r="C37" s="2"/>
    </row>
  </sheetData>
  <sheetProtection/>
  <mergeCells count="5">
    <mergeCell ref="B2:G2"/>
    <mergeCell ref="B5:C7"/>
    <mergeCell ref="D5:E6"/>
    <mergeCell ref="B33:C33"/>
    <mergeCell ref="F5:G6"/>
  </mergeCells>
  <printOptions/>
  <pageMargins left="0.354330708661417" right="0" top="0" bottom="0" header="0.511811023622047" footer="0.511811023622047"/>
  <pageSetup horizontalDpi="600" verticalDpi="600" orientation="landscape" paperSize="9" r:id="rId1"/>
  <headerFooter alignWithMargins="0">
    <oddHeader>&amp;L&amp;"-,Italic"Ministarstvo rada i socijalnog staranja
Direktorat za informatiku i analitičko-statističke poslove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41"/>
  <sheetViews>
    <sheetView zoomScalePageLayoutView="0" workbookViewId="0" topLeftCell="A2">
      <selection activeCell="I8" sqref="I8:J32"/>
    </sheetView>
  </sheetViews>
  <sheetFormatPr defaultColWidth="8.796875" defaultRowHeight="15"/>
  <cols>
    <col min="1" max="1" width="9.69921875" style="0" bestFit="1" customWidth="1"/>
    <col min="2" max="2" width="11.3984375" style="0" customWidth="1"/>
    <col min="3" max="3" width="8.59765625" style="0" hidden="1" customWidth="1"/>
    <col min="4" max="4" width="12.5" style="0" hidden="1" customWidth="1"/>
    <col min="5" max="5" width="8.59765625" style="0" customWidth="1"/>
    <col min="6" max="6" width="15.59765625" style="0" customWidth="1"/>
    <col min="7" max="7" width="8.59765625" style="0" customWidth="1"/>
    <col min="8" max="8" width="15.59765625" style="0" customWidth="1"/>
    <col min="9" max="9" width="8.59765625" style="0" customWidth="1"/>
    <col min="10" max="10" width="15.5" style="0" customWidth="1"/>
    <col min="11" max="11" width="8.59765625" style="0" customWidth="1"/>
    <col min="12" max="12" width="15.59765625" style="0" customWidth="1"/>
    <col min="15" max="15" width="14.3984375" style="0" customWidth="1"/>
    <col min="16" max="17" width="11.3984375" style="0" customWidth="1"/>
  </cols>
  <sheetData>
    <row r="1" ht="38.25" customHeight="1"/>
    <row r="2" spans="1:12" ht="40.5" customHeight="1">
      <c r="A2" s="85" t="s">
        <v>94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ht="8.25" customHeight="1"/>
    <row r="4" ht="7.5" customHeight="1"/>
    <row r="5" spans="1:12" ht="13.5" customHeight="1">
      <c r="A5" s="89" t="s">
        <v>76</v>
      </c>
      <c r="B5" s="89"/>
      <c r="C5" s="101" t="s">
        <v>73</v>
      </c>
      <c r="D5" s="101"/>
      <c r="E5" s="97" t="s">
        <v>77</v>
      </c>
      <c r="F5" s="98"/>
      <c r="G5" s="97" t="s">
        <v>78</v>
      </c>
      <c r="H5" s="98"/>
      <c r="I5" s="97" t="s">
        <v>82</v>
      </c>
      <c r="J5" s="98"/>
      <c r="K5" s="97" t="s">
        <v>74</v>
      </c>
      <c r="L5" s="98"/>
    </row>
    <row r="6" spans="1:12" ht="45.75" customHeight="1">
      <c r="A6" s="89"/>
      <c r="B6" s="89"/>
      <c r="C6" s="101"/>
      <c r="D6" s="101"/>
      <c r="E6" s="99"/>
      <c r="F6" s="100"/>
      <c r="G6" s="99"/>
      <c r="H6" s="100"/>
      <c r="I6" s="99"/>
      <c r="J6" s="100"/>
      <c r="K6" s="99"/>
      <c r="L6" s="100"/>
    </row>
    <row r="7" spans="1:12" ht="17.25" customHeight="1">
      <c r="A7" s="89"/>
      <c r="B7" s="89"/>
      <c r="C7" s="6" t="s">
        <v>4</v>
      </c>
      <c r="D7" s="6" t="s">
        <v>2</v>
      </c>
      <c r="E7" s="40" t="s">
        <v>4</v>
      </c>
      <c r="F7" s="40" t="s">
        <v>2</v>
      </c>
      <c r="G7" s="40" t="s">
        <v>4</v>
      </c>
      <c r="H7" s="40" t="s">
        <v>2</v>
      </c>
      <c r="I7" s="40" t="s">
        <v>4</v>
      </c>
      <c r="J7" s="40" t="s">
        <v>2</v>
      </c>
      <c r="K7" s="40" t="s">
        <v>4</v>
      </c>
      <c r="L7" s="40" t="s">
        <v>2</v>
      </c>
    </row>
    <row r="8" spans="1:12" ht="15.75">
      <c r="A8" s="19" t="s">
        <v>5</v>
      </c>
      <c r="B8" s="19" t="s">
        <v>6</v>
      </c>
      <c r="C8" s="21">
        <v>0</v>
      </c>
      <c r="D8" s="22">
        <v>0</v>
      </c>
      <c r="E8" s="5">
        <v>35</v>
      </c>
      <c r="F8" s="80">
        <v>9607</v>
      </c>
      <c r="G8" s="5">
        <v>35</v>
      </c>
      <c r="H8" s="80">
        <v>2477.35</v>
      </c>
      <c r="I8" s="5">
        <v>2370</v>
      </c>
      <c r="J8" s="80">
        <v>506325.68</v>
      </c>
      <c r="K8" s="5">
        <v>862</v>
      </c>
      <c r="L8" s="80">
        <v>240378.12</v>
      </c>
    </row>
    <row r="9" spans="1:12" ht="15.75">
      <c r="A9" s="19"/>
      <c r="B9" s="19" t="s">
        <v>68</v>
      </c>
      <c r="C9" s="21">
        <v>0</v>
      </c>
      <c r="D9" s="22">
        <v>0</v>
      </c>
      <c r="E9" s="5">
        <v>5</v>
      </c>
      <c r="F9" s="80">
        <v>1321</v>
      </c>
      <c r="G9" s="5">
        <v>5</v>
      </c>
      <c r="H9" s="80">
        <v>340.65</v>
      </c>
      <c r="I9" s="5">
        <v>340</v>
      </c>
      <c r="J9" s="80">
        <v>70884.8</v>
      </c>
      <c r="K9" s="5">
        <v>69</v>
      </c>
      <c r="L9" s="80">
        <v>18807.72</v>
      </c>
    </row>
    <row r="10" spans="1:12" ht="15.75">
      <c r="A10" s="19"/>
      <c r="B10" s="19" t="s">
        <v>69</v>
      </c>
      <c r="C10" s="21">
        <v>0</v>
      </c>
      <c r="D10" s="22">
        <v>0</v>
      </c>
      <c r="E10" s="5">
        <v>2</v>
      </c>
      <c r="F10" s="80">
        <v>528</v>
      </c>
      <c r="G10" s="5">
        <v>2</v>
      </c>
      <c r="H10" s="80">
        <v>136.16</v>
      </c>
      <c r="I10" s="5">
        <v>575</v>
      </c>
      <c r="J10" s="80">
        <v>112272</v>
      </c>
      <c r="K10" s="5">
        <v>85</v>
      </c>
      <c r="L10" s="80">
        <v>23187.6</v>
      </c>
    </row>
    <row r="11" spans="1:12" ht="15.75">
      <c r="A11" s="19" t="s">
        <v>66</v>
      </c>
      <c r="B11" s="19" t="s">
        <v>67</v>
      </c>
      <c r="C11" s="21">
        <v>0</v>
      </c>
      <c r="D11" s="22">
        <v>0</v>
      </c>
      <c r="E11" s="5">
        <v>4</v>
      </c>
      <c r="F11" s="80">
        <v>1272</v>
      </c>
      <c r="G11" s="5">
        <v>4</v>
      </c>
      <c r="H11" s="80">
        <v>328</v>
      </c>
      <c r="I11" s="5">
        <v>403</v>
      </c>
      <c r="J11" s="80">
        <v>86880</v>
      </c>
      <c r="K11" s="5">
        <v>86</v>
      </c>
      <c r="L11" s="80">
        <v>23702.88</v>
      </c>
    </row>
    <row r="12" spans="1:12" ht="15.75">
      <c r="A12" s="19" t="s">
        <v>45</v>
      </c>
      <c r="B12" s="19" t="s">
        <v>7</v>
      </c>
      <c r="C12" s="21">
        <v>0</v>
      </c>
      <c r="D12" s="22">
        <v>0</v>
      </c>
      <c r="E12" s="5">
        <v>1</v>
      </c>
      <c r="F12" s="80">
        <v>336</v>
      </c>
      <c r="G12" s="5">
        <v>1</v>
      </c>
      <c r="H12" s="80">
        <v>86.64</v>
      </c>
      <c r="I12" s="5">
        <v>220</v>
      </c>
      <c r="J12" s="80">
        <v>58492.14</v>
      </c>
      <c r="K12" s="5">
        <v>88</v>
      </c>
      <c r="L12" s="80">
        <v>23960.52</v>
      </c>
    </row>
    <row r="13" spans="1:12" ht="15.75">
      <c r="A13" s="19" t="s">
        <v>29</v>
      </c>
      <c r="B13" s="19" t="s">
        <v>30</v>
      </c>
      <c r="C13" s="21">
        <v>0</v>
      </c>
      <c r="D13" s="22">
        <v>0</v>
      </c>
      <c r="E13" s="5">
        <v>11</v>
      </c>
      <c r="F13" s="80">
        <v>2507.2</v>
      </c>
      <c r="G13" s="5">
        <v>11</v>
      </c>
      <c r="H13" s="80">
        <v>646.54</v>
      </c>
      <c r="I13" s="5">
        <v>1417</v>
      </c>
      <c r="J13" s="80">
        <v>299083.2</v>
      </c>
      <c r="K13" s="5">
        <v>324</v>
      </c>
      <c r="L13" s="80">
        <v>89143.44</v>
      </c>
    </row>
    <row r="14" spans="1:12" ht="15.75">
      <c r="A14" s="19"/>
      <c r="B14" s="19" t="s">
        <v>31</v>
      </c>
      <c r="C14" s="21">
        <v>0</v>
      </c>
      <c r="D14" s="22">
        <v>0</v>
      </c>
      <c r="E14" s="5">
        <v>0</v>
      </c>
      <c r="F14" s="5">
        <v>0</v>
      </c>
      <c r="G14" s="5">
        <v>0</v>
      </c>
      <c r="H14" s="5">
        <v>0</v>
      </c>
      <c r="I14" s="5">
        <v>55</v>
      </c>
      <c r="J14" s="80">
        <v>12564.8</v>
      </c>
      <c r="K14" s="5">
        <v>10</v>
      </c>
      <c r="L14" s="80">
        <v>2576.4</v>
      </c>
    </row>
    <row r="15" spans="1:12" ht="15.75">
      <c r="A15" s="19"/>
      <c r="B15" s="19" t="s">
        <v>32</v>
      </c>
      <c r="C15" s="21">
        <v>0</v>
      </c>
      <c r="D15" s="22">
        <v>0</v>
      </c>
      <c r="E15" s="5">
        <v>0</v>
      </c>
      <c r="F15" s="5">
        <v>0</v>
      </c>
      <c r="G15" s="5">
        <v>0</v>
      </c>
      <c r="H15" s="5">
        <v>0</v>
      </c>
      <c r="I15" s="5">
        <v>55</v>
      </c>
      <c r="J15" s="80">
        <v>12720</v>
      </c>
      <c r="K15" s="5">
        <v>6</v>
      </c>
      <c r="L15" s="80">
        <v>1545.84</v>
      </c>
    </row>
    <row r="16" spans="1:12" ht="15.75">
      <c r="A16" s="19" t="s">
        <v>8</v>
      </c>
      <c r="B16" s="19" t="s">
        <v>9</v>
      </c>
      <c r="C16" s="21">
        <v>0</v>
      </c>
      <c r="D16" s="22">
        <v>0</v>
      </c>
      <c r="E16" s="5">
        <v>6</v>
      </c>
      <c r="F16" s="80">
        <v>1409</v>
      </c>
      <c r="G16" s="5">
        <v>6</v>
      </c>
      <c r="H16" s="80">
        <v>363.34</v>
      </c>
      <c r="I16" s="5">
        <v>469</v>
      </c>
      <c r="J16" s="80">
        <v>104016</v>
      </c>
      <c r="K16" s="5">
        <v>195</v>
      </c>
      <c r="L16" s="80">
        <v>55392.6</v>
      </c>
    </row>
    <row r="17" spans="1:12" ht="15.75">
      <c r="A17" s="19"/>
      <c r="B17" s="19" t="s">
        <v>10</v>
      </c>
      <c r="C17" s="21">
        <v>0</v>
      </c>
      <c r="D17" s="22">
        <v>0</v>
      </c>
      <c r="E17" s="5">
        <v>1</v>
      </c>
      <c r="F17" s="80">
        <v>193</v>
      </c>
      <c r="G17" s="5">
        <v>2</v>
      </c>
      <c r="H17" s="80">
        <v>99.54</v>
      </c>
      <c r="I17" s="5">
        <v>270</v>
      </c>
      <c r="J17" s="80">
        <v>59904</v>
      </c>
      <c r="K17" s="5">
        <v>97</v>
      </c>
      <c r="L17" s="80">
        <v>27309.84</v>
      </c>
    </row>
    <row r="18" spans="1:12" ht="15.75">
      <c r="A18" s="19" t="s">
        <v>11</v>
      </c>
      <c r="B18" s="19" t="s">
        <v>12</v>
      </c>
      <c r="C18" s="21">
        <v>0</v>
      </c>
      <c r="D18" s="22">
        <v>0</v>
      </c>
      <c r="E18" s="5">
        <v>5</v>
      </c>
      <c r="F18" s="80">
        <v>1322</v>
      </c>
      <c r="G18" s="5">
        <v>5</v>
      </c>
      <c r="H18" s="80">
        <v>340.9</v>
      </c>
      <c r="I18" s="5">
        <v>213</v>
      </c>
      <c r="J18" s="80">
        <v>52704</v>
      </c>
      <c r="K18" s="5">
        <v>70</v>
      </c>
      <c r="L18" s="80">
        <v>19580.64</v>
      </c>
    </row>
    <row r="19" spans="1:12" ht="15.75">
      <c r="A19" s="19"/>
      <c r="B19" s="19" t="s">
        <v>13</v>
      </c>
      <c r="C19" s="21">
        <v>0</v>
      </c>
      <c r="D19" s="22">
        <v>0</v>
      </c>
      <c r="E19" s="5">
        <v>5</v>
      </c>
      <c r="F19" s="80">
        <v>1249</v>
      </c>
      <c r="G19" s="5">
        <v>5</v>
      </c>
      <c r="H19" s="80">
        <v>322.09</v>
      </c>
      <c r="I19" s="5">
        <v>88</v>
      </c>
      <c r="J19" s="80">
        <v>22800</v>
      </c>
      <c r="K19" s="5">
        <v>39</v>
      </c>
      <c r="L19" s="80">
        <v>11078.52</v>
      </c>
    </row>
    <row r="20" spans="1:12" ht="15.75">
      <c r="A20" s="19"/>
      <c r="B20" s="19" t="s">
        <v>14</v>
      </c>
      <c r="C20" s="21">
        <v>0</v>
      </c>
      <c r="D20" s="22">
        <v>0</v>
      </c>
      <c r="E20" s="5">
        <v>3</v>
      </c>
      <c r="F20" s="80">
        <v>936</v>
      </c>
      <c r="G20" s="5">
        <v>3</v>
      </c>
      <c r="H20" s="80">
        <v>241.36</v>
      </c>
      <c r="I20" s="5">
        <v>139</v>
      </c>
      <c r="J20" s="80">
        <v>38352</v>
      </c>
      <c r="K20" s="5">
        <v>87</v>
      </c>
      <c r="L20" s="80">
        <v>24475.8</v>
      </c>
    </row>
    <row r="21" spans="1:12" ht="15.75">
      <c r="A21" s="19" t="s">
        <v>15</v>
      </c>
      <c r="B21" s="19" t="s">
        <v>16</v>
      </c>
      <c r="C21" s="21">
        <v>0</v>
      </c>
      <c r="D21" s="22">
        <v>0</v>
      </c>
      <c r="E21" s="5">
        <v>5</v>
      </c>
      <c r="F21" s="80">
        <v>1213.8</v>
      </c>
      <c r="G21" s="5">
        <v>5</v>
      </c>
      <c r="H21" s="80">
        <v>310.11</v>
      </c>
      <c r="I21" s="5">
        <v>254</v>
      </c>
      <c r="J21" s="80">
        <v>68316.8</v>
      </c>
      <c r="K21" s="5">
        <v>124</v>
      </c>
      <c r="L21" s="80">
        <v>32720.28</v>
      </c>
    </row>
    <row r="22" spans="1:12" ht="15.75">
      <c r="A22" s="19" t="s">
        <v>17</v>
      </c>
      <c r="B22" s="19" t="s">
        <v>18</v>
      </c>
      <c r="C22" s="21">
        <v>0</v>
      </c>
      <c r="D22" s="22">
        <v>0</v>
      </c>
      <c r="E22" s="5">
        <v>6</v>
      </c>
      <c r="F22" s="80">
        <v>1371</v>
      </c>
      <c r="G22" s="5">
        <v>6</v>
      </c>
      <c r="H22" s="80">
        <v>353.55</v>
      </c>
      <c r="I22" s="5">
        <v>684</v>
      </c>
      <c r="J22" s="80">
        <v>143376</v>
      </c>
      <c r="K22" s="5">
        <v>108</v>
      </c>
      <c r="L22" s="80">
        <v>29370.96</v>
      </c>
    </row>
    <row r="23" spans="1:12" ht="15.75">
      <c r="A23" s="19"/>
      <c r="B23" s="19" t="s">
        <v>26</v>
      </c>
      <c r="C23" s="21">
        <v>0</v>
      </c>
      <c r="D23" s="22">
        <v>0</v>
      </c>
      <c r="E23" s="5">
        <v>1</v>
      </c>
      <c r="F23" s="80">
        <v>264</v>
      </c>
      <c r="G23" s="5">
        <v>1</v>
      </c>
      <c r="H23" s="80">
        <v>68.08</v>
      </c>
      <c r="I23" s="5">
        <v>102</v>
      </c>
      <c r="J23" s="80">
        <v>20160</v>
      </c>
      <c r="K23" s="5">
        <v>17</v>
      </c>
      <c r="L23" s="80">
        <v>4895.16</v>
      </c>
    </row>
    <row r="24" spans="1:12" ht="15.75">
      <c r="A24" s="19"/>
      <c r="B24" s="19" t="s">
        <v>47</v>
      </c>
      <c r="C24" s="21">
        <v>0</v>
      </c>
      <c r="D24" s="22">
        <v>0</v>
      </c>
      <c r="E24" s="5">
        <v>1</v>
      </c>
      <c r="F24" s="80">
        <v>336</v>
      </c>
      <c r="G24" s="5">
        <v>1</v>
      </c>
      <c r="H24" s="80">
        <v>86.64</v>
      </c>
      <c r="I24" s="5">
        <v>164</v>
      </c>
      <c r="J24" s="80">
        <v>32064</v>
      </c>
      <c r="K24" s="5">
        <v>22</v>
      </c>
      <c r="L24" s="80">
        <v>5925.72</v>
      </c>
    </row>
    <row r="25" spans="1:12" ht="15.75">
      <c r="A25" s="19" t="s">
        <v>19</v>
      </c>
      <c r="B25" s="19" t="s">
        <v>20</v>
      </c>
      <c r="C25" s="21">
        <v>0</v>
      </c>
      <c r="D25" s="22">
        <v>0</v>
      </c>
      <c r="E25" s="5">
        <v>1</v>
      </c>
      <c r="F25" s="80">
        <v>336</v>
      </c>
      <c r="G25" s="5">
        <v>1</v>
      </c>
      <c r="H25" s="80">
        <v>68.08</v>
      </c>
      <c r="I25" s="5">
        <v>273</v>
      </c>
      <c r="J25" s="80">
        <v>55440</v>
      </c>
      <c r="K25" s="5">
        <v>64</v>
      </c>
      <c r="L25" s="80">
        <v>17777.16</v>
      </c>
    </row>
    <row r="26" spans="1:12" ht="15.75">
      <c r="A26" s="19"/>
      <c r="B26" s="19" t="s">
        <v>48</v>
      </c>
      <c r="C26" s="21">
        <v>0</v>
      </c>
      <c r="D26" s="22">
        <v>0</v>
      </c>
      <c r="E26" s="5">
        <v>0</v>
      </c>
      <c r="F26" s="5">
        <v>0</v>
      </c>
      <c r="G26" s="5">
        <v>0</v>
      </c>
      <c r="H26" s="5">
        <v>0</v>
      </c>
      <c r="I26" s="5">
        <v>84</v>
      </c>
      <c r="J26" s="80">
        <v>16704</v>
      </c>
      <c r="K26" s="5">
        <v>28</v>
      </c>
      <c r="L26" s="80">
        <v>7729.2</v>
      </c>
    </row>
    <row r="27" spans="1:12" ht="15.75">
      <c r="A27" s="77" t="s">
        <v>35</v>
      </c>
      <c r="B27" s="77" t="s">
        <v>33</v>
      </c>
      <c r="C27" s="21">
        <v>0</v>
      </c>
      <c r="D27" s="22">
        <v>0</v>
      </c>
      <c r="E27" s="5">
        <v>2</v>
      </c>
      <c r="F27" s="80">
        <v>386</v>
      </c>
      <c r="G27" s="5">
        <v>2</v>
      </c>
      <c r="H27" s="80">
        <v>99.54</v>
      </c>
      <c r="I27" s="5">
        <v>790</v>
      </c>
      <c r="J27" s="80">
        <v>165360</v>
      </c>
      <c r="K27" s="5">
        <v>167</v>
      </c>
      <c r="L27" s="80">
        <v>46632.84</v>
      </c>
    </row>
    <row r="28" spans="1:12" ht="15.75">
      <c r="A28" s="19" t="s">
        <v>21</v>
      </c>
      <c r="B28" s="19" t="s">
        <v>22</v>
      </c>
      <c r="C28" s="21">
        <v>0</v>
      </c>
      <c r="D28" s="22">
        <v>0</v>
      </c>
      <c r="E28" s="5">
        <v>5</v>
      </c>
      <c r="F28" s="80">
        <v>1107</v>
      </c>
      <c r="G28" s="5">
        <v>5</v>
      </c>
      <c r="H28" s="80">
        <v>285.47</v>
      </c>
      <c r="I28" s="5">
        <v>1643</v>
      </c>
      <c r="J28" s="80">
        <v>341529.6</v>
      </c>
      <c r="K28" s="5">
        <v>269</v>
      </c>
      <c r="L28" s="80">
        <v>84206.44</v>
      </c>
    </row>
    <row r="29" spans="1:12" ht="15.75">
      <c r="A29" s="19" t="s">
        <v>65</v>
      </c>
      <c r="B29" s="19" t="s">
        <v>70</v>
      </c>
      <c r="C29" s="21">
        <v>0</v>
      </c>
      <c r="D29" s="22">
        <v>0</v>
      </c>
      <c r="E29" s="5">
        <v>3</v>
      </c>
      <c r="F29" s="80">
        <v>792</v>
      </c>
      <c r="G29" s="5">
        <v>3</v>
      </c>
      <c r="H29" s="80">
        <v>204.24</v>
      </c>
      <c r="I29" s="5">
        <v>250</v>
      </c>
      <c r="J29" s="80">
        <v>51888</v>
      </c>
      <c r="K29" s="5">
        <v>51</v>
      </c>
      <c r="L29" s="80">
        <v>13397.28</v>
      </c>
    </row>
    <row r="30" spans="1:12" ht="15.75">
      <c r="A30" s="19"/>
      <c r="B30" s="20" t="s">
        <v>71</v>
      </c>
      <c r="C30" s="21">
        <v>0</v>
      </c>
      <c r="D30" s="22">
        <v>0</v>
      </c>
      <c r="E30" s="5">
        <v>1</v>
      </c>
      <c r="F30" s="80">
        <v>193</v>
      </c>
      <c r="G30" s="5">
        <v>1</v>
      </c>
      <c r="H30" s="80">
        <v>49.77</v>
      </c>
      <c r="I30" s="5">
        <v>173</v>
      </c>
      <c r="J30" s="80">
        <v>36816</v>
      </c>
      <c r="K30" s="5">
        <v>38</v>
      </c>
      <c r="L30" s="80">
        <v>9790.32</v>
      </c>
    </row>
    <row r="31" spans="1:12" ht="15.75">
      <c r="A31" s="19" t="s">
        <v>23</v>
      </c>
      <c r="B31" s="19" t="s">
        <v>24</v>
      </c>
      <c r="C31" s="21">
        <v>0</v>
      </c>
      <c r="D31" s="22">
        <v>0</v>
      </c>
      <c r="E31" s="5">
        <v>1</v>
      </c>
      <c r="F31" s="80">
        <v>336</v>
      </c>
      <c r="G31" s="5">
        <v>1</v>
      </c>
      <c r="H31" s="80">
        <v>86.64</v>
      </c>
      <c r="I31" s="5">
        <v>487</v>
      </c>
      <c r="J31" s="80">
        <v>99252.8</v>
      </c>
      <c r="K31" s="5">
        <v>120</v>
      </c>
      <c r="L31" s="80">
        <v>31947.36</v>
      </c>
    </row>
    <row r="32" spans="1:12" ht="15.75" customHeight="1">
      <c r="A32" s="19"/>
      <c r="B32" s="19" t="s">
        <v>34</v>
      </c>
      <c r="C32" s="21">
        <v>0</v>
      </c>
      <c r="D32" s="22">
        <v>0</v>
      </c>
      <c r="E32" s="5">
        <v>0</v>
      </c>
      <c r="F32" s="5">
        <v>0</v>
      </c>
      <c r="G32" s="5">
        <v>0</v>
      </c>
      <c r="H32" s="5">
        <v>0</v>
      </c>
      <c r="I32" s="5">
        <v>50</v>
      </c>
      <c r="J32" s="80">
        <v>12624</v>
      </c>
      <c r="K32" s="5">
        <v>12</v>
      </c>
      <c r="L32" s="80">
        <v>3349.32</v>
      </c>
    </row>
    <row r="33" spans="1:12" ht="15.75">
      <c r="A33" s="88" t="s">
        <v>25</v>
      </c>
      <c r="B33" s="88"/>
      <c r="C33" s="9">
        <f aca="true" t="shared" si="0" ref="C33:L33">SUM(C8:C32)</f>
        <v>0</v>
      </c>
      <c r="D33" s="14">
        <f t="shared" si="0"/>
        <v>0</v>
      </c>
      <c r="E33" s="38">
        <f>SUM(E8:E32)</f>
        <v>104</v>
      </c>
      <c r="F33" s="34">
        <f>SUM(F8:F32)</f>
        <v>27015</v>
      </c>
      <c r="G33" s="38">
        <f t="shared" si="0"/>
        <v>105</v>
      </c>
      <c r="H33" s="34">
        <f t="shared" si="0"/>
        <v>6994.69</v>
      </c>
      <c r="I33" s="38">
        <f>SUM(I8:I32)</f>
        <v>11568</v>
      </c>
      <c r="J33" s="34">
        <f>SUM(J8:J32)</f>
        <v>2480529.82</v>
      </c>
      <c r="K33" s="38">
        <f t="shared" si="0"/>
        <v>3038</v>
      </c>
      <c r="L33" s="34">
        <f t="shared" si="0"/>
        <v>848881.9600000001</v>
      </c>
    </row>
    <row r="34" spans="3:12" ht="15.75"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3:12" ht="15.75">
      <c r="C35" s="3"/>
      <c r="D35" s="10"/>
      <c r="E35" s="10"/>
      <c r="F35" s="10"/>
      <c r="G35" s="3"/>
      <c r="H35" s="3"/>
      <c r="I35" s="3"/>
      <c r="J35" s="3"/>
      <c r="K35" s="3"/>
      <c r="L35" s="3"/>
    </row>
    <row r="36" spans="3:12" ht="15.75"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3:12" ht="15.75">
      <c r="C37" s="3"/>
      <c r="D37" s="3"/>
      <c r="E37" s="3"/>
      <c r="F37" s="3"/>
      <c r="G37" s="3"/>
      <c r="H37" s="3"/>
      <c r="I37" s="3"/>
      <c r="J37" s="3"/>
      <c r="K37" s="3"/>
      <c r="L37" s="3"/>
    </row>
    <row r="38" ht="15.75">
      <c r="B38" s="2"/>
    </row>
    <row r="41" spans="8:12" ht="15.75">
      <c r="H41" s="12"/>
      <c r="I41" s="12"/>
      <c r="J41" s="12"/>
      <c r="K41" s="12"/>
      <c r="L41" s="12"/>
    </row>
  </sheetData>
  <sheetProtection/>
  <mergeCells count="8">
    <mergeCell ref="A33:B33"/>
    <mergeCell ref="A2:L2"/>
    <mergeCell ref="A5:B7"/>
    <mergeCell ref="C5:D6"/>
    <mergeCell ref="E5:F6"/>
    <mergeCell ref="G5:H6"/>
    <mergeCell ref="K5:L6"/>
    <mergeCell ref="I5:J6"/>
  </mergeCells>
  <printOptions/>
  <pageMargins left="0.5905511811023623" right="0" top="0" bottom="0" header="0.5118110236220472" footer="0.5118110236220472"/>
  <pageSetup horizontalDpi="600" verticalDpi="600" orientation="landscape" paperSize="9" r:id="rId1"/>
  <headerFooter alignWithMargins="0">
    <oddHeader>&amp;L&amp;"-,Italic"Ministarstvo rada i socijalnog staranja
Direktorat za informatiku i analitičko-statističke poslove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3">
      <selection activeCell="C31" sqref="C31"/>
    </sheetView>
  </sheetViews>
  <sheetFormatPr defaultColWidth="8.796875" defaultRowHeight="15"/>
  <cols>
    <col min="1" max="1" width="5.5" style="0" customWidth="1"/>
    <col min="2" max="2" width="7.5" style="0" customWidth="1"/>
    <col min="3" max="3" width="48.59765625" style="0" customWidth="1"/>
    <col min="4" max="4" width="0" style="0" hidden="1" customWidth="1"/>
    <col min="5" max="5" width="10.8984375" style="0" customWidth="1"/>
    <col min="6" max="6" width="9.8984375" style="0" customWidth="1"/>
    <col min="7" max="7" width="13.3984375" style="0" customWidth="1"/>
    <col min="8" max="9" width="0" style="0" hidden="1" customWidth="1"/>
    <col min="10" max="10" width="23.5" style="0" customWidth="1"/>
    <col min="11" max="11" width="12.09765625" style="0" customWidth="1"/>
    <col min="12" max="12" width="9.8984375" style="0" bestFit="1" customWidth="1"/>
    <col min="14" max="14" width="11.3984375" style="0" bestFit="1" customWidth="1"/>
    <col min="15" max="15" width="9.8984375" style="0" bestFit="1" customWidth="1"/>
    <col min="18" max="18" width="9.8984375" style="0" bestFit="1" customWidth="1"/>
  </cols>
  <sheetData>
    <row r="1" spans="1:11" ht="39.75" customHeight="1">
      <c r="A1" s="115" t="s">
        <v>97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ht="16.5" thickBot="1"/>
    <row r="3" spans="1:11" ht="54">
      <c r="A3" s="23" t="s">
        <v>51</v>
      </c>
      <c r="B3" s="24" t="s">
        <v>52</v>
      </c>
      <c r="C3" s="25" t="s">
        <v>53</v>
      </c>
      <c r="D3" s="26" t="s">
        <v>54</v>
      </c>
      <c r="E3" s="116" t="s">
        <v>55</v>
      </c>
      <c r="F3" s="117"/>
      <c r="G3" s="27" t="s">
        <v>56</v>
      </c>
      <c r="H3" s="13"/>
      <c r="I3" s="13"/>
      <c r="J3" s="52" t="s">
        <v>57</v>
      </c>
      <c r="K3" s="28" t="s">
        <v>58</v>
      </c>
    </row>
    <row r="4" spans="1:11" ht="15.75">
      <c r="A4" s="106">
        <v>1</v>
      </c>
      <c r="B4" s="107">
        <v>4211</v>
      </c>
      <c r="C4" s="108" t="s">
        <v>41</v>
      </c>
      <c r="D4" s="54"/>
      <c r="E4" s="119">
        <f>'I '!C32</f>
        <v>5663</v>
      </c>
      <c r="F4" s="119">
        <f>'I '!D32</f>
        <v>11211</v>
      </c>
      <c r="G4" s="110">
        <f>'I '!E32</f>
        <v>673031.4400000001</v>
      </c>
      <c r="H4" s="55"/>
      <c r="I4" s="56"/>
      <c r="J4" s="103" t="s">
        <v>95</v>
      </c>
      <c r="K4" s="104" t="s">
        <v>96</v>
      </c>
    </row>
    <row r="5" spans="1:11" ht="15.75">
      <c r="A5" s="106"/>
      <c r="B5" s="107"/>
      <c r="C5" s="108"/>
      <c r="D5" s="57">
        <v>18567</v>
      </c>
      <c r="E5" s="103"/>
      <c r="F5" s="103"/>
      <c r="G5" s="110"/>
      <c r="H5" s="55"/>
      <c r="I5" s="56"/>
      <c r="J5" s="103"/>
      <c r="K5" s="105"/>
    </row>
    <row r="6" spans="1:11" ht="15.75">
      <c r="A6" s="106">
        <v>2</v>
      </c>
      <c r="B6" s="107">
        <v>4211</v>
      </c>
      <c r="C6" s="108" t="s">
        <v>86</v>
      </c>
      <c r="D6" s="57"/>
      <c r="E6" s="109">
        <f>'I '!F32</f>
        <v>67456</v>
      </c>
      <c r="F6" s="109">
        <f>'I '!G32</f>
        <v>120227</v>
      </c>
      <c r="G6" s="110">
        <f>'I '!H32</f>
        <v>3772410</v>
      </c>
      <c r="H6" s="55"/>
      <c r="I6" s="56"/>
      <c r="J6" s="103" t="s">
        <v>95</v>
      </c>
      <c r="K6" s="104" t="s">
        <v>96</v>
      </c>
    </row>
    <row r="7" spans="1:11" ht="15.75">
      <c r="A7" s="106"/>
      <c r="B7" s="107"/>
      <c r="C7" s="108"/>
      <c r="D7" s="57"/>
      <c r="E7" s="109"/>
      <c r="F7" s="109"/>
      <c r="G7" s="110"/>
      <c r="H7" s="55"/>
      <c r="I7" s="56"/>
      <c r="J7" s="103"/>
      <c r="K7" s="105"/>
    </row>
    <row r="8" spans="1:11" ht="15.75">
      <c r="A8" s="106">
        <v>3</v>
      </c>
      <c r="B8" s="107">
        <v>4213</v>
      </c>
      <c r="C8" s="108" t="s">
        <v>39</v>
      </c>
      <c r="D8" s="57"/>
      <c r="E8" s="111">
        <f>'I '!I32</f>
        <v>5526</v>
      </c>
      <c r="F8" s="111">
        <f>'I '!J32</f>
        <v>18727</v>
      </c>
      <c r="G8" s="114">
        <f>'I '!K32</f>
        <v>704064.55</v>
      </c>
      <c r="H8" s="55"/>
      <c r="I8" s="56"/>
      <c r="J8" s="103" t="s">
        <v>95</v>
      </c>
      <c r="K8" s="104" t="s">
        <v>96</v>
      </c>
    </row>
    <row r="9" spans="1:11" ht="15.75">
      <c r="A9" s="106"/>
      <c r="B9" s="107"/>
      <c r="C9" s="108"/>
      <c r="D9" s="57">
        <v>39030</v>
      </c>
      <c r="E9" s="111"/>
      <c r="F9" s="111"/>
      <c r="G9" s="114"/>
      <c r="H9" s="113"/>
      <c r="I9" s="56"/>
      <c r="J9" s="103"/>
      <c r="K9" s="105"/>
    </row>
    <row r="10" spans="1:11" ht="18">
      <c r="A10" s="29">
        <v>4</v>
      </c>
      <c r="B10" s="30">
        <v>4213</v>
      </c>
      <c r="C10" s="53" t="s">
        <v>59</v>
      </c>
      <c r="D10" s="57"/>
      <c r="E10" s="111">
        <f>' II'!K31</f>
        <v>45</v>
      </c>
      <c r="F10" s="111"/>
      <c r="G10" s="73">
        <f>' II'!L31</f>
        <v>21538.039999999997</v>
      </c>
      <c r="H10" s="113"/>
      <c r="I10" s="56"/>
      <c r="J10" s="58" t="s">
        <v>95</v>
      </c>
      <c r="K10" s="104" t="s">
        <v>96</v>
      </c>
    </row>
    <row r="11" spans="1:11" ht="31.5">
      <c r="A11" s="29">
        <v>5</v>
      </c>
      <c r="B11" s="30">
        <v>4215</v>
      </c>
      <c r="C11" s="53" t="s">
        <v>60</v>
      </c>
      <c r="D11" s="57"/>
      <c r="E11" s="111">
        <f>' II'!D31</f>
        <v>2963</v>
      </c>
      <c r="F11" s="111"/>
      <c r="G11" s="59">
        <f>' II'!F31</f>
        <v>676321.1000000001</v>
      </c>
      <c r="H11" s="113"/>
      <c r="I11" s="60"/>
      <c r="J11" s="58" t="s">
        <v>95</v>
      </c>
      <c r="K11" s="105"/>
    </row>
    <row r="12" spans="1:11" ht="31.5">
      <c r="A12" s="29">
        <v>6</v>
      </c>
      <c r="B12" s="30">
        <v>4215</v>
      </c>
      <c r="C12" s="53" t="s">
        <v>61</v>
      </c>
      <c r="D12" s="57"/>
      <c r="E12" s="111">
        <f>' II'!G31</f>
        <v>542</v>
      </c>
      <c r="F12" s="111"/>
      <c r="G12" s="59">
        <f>' II'!H31</f>
        <v>62717.700000000004</v>
      </c>
      <c r="H12" s="74"/>
      <c r="I12" s="60"/>
      <c r="J12" s="58" t="s">
        <v>95</v>
      </c>
      <c r="K12" s="104" t="s">
        <v>96</v>
      </c>
    </row>
    <row r="13" spans="1:14" ht="18">
      <c r="A13" s="29">
        <v>7</v>
      </c>
      <c r="B13" s="30">
        <v>4214</v>
      </c>
      <c r="C13" s="53" t="s">
        <v>62</v>
      </c>
      <c r="D13" s="57">
        <v>5836</v>
      </c>
      <c r="E13" s="111">
        <f>'III '!D33</f>
        <v>2030</v>
      </c>
      <c r="F13" s="111"/>
      <c r="G13" s="112">
        <f>'III '!E33</f>
        <v>212364.19</v>
      </c>
      <c r="H13" s="112"/>
      <c r="I13" s="56"/>
      <c r="J13" s="58" t="s">
        <v>95</v>
      </c>
      <c r="K13" s="105"/>
      <c r="N13" s="51"/>
    </row>
    <row r="14" spans="1:14" ht="18">
      <c r="A14" s="29">
        <v>8</v>
      </c>
      <c r="B14" s="30">
        <v>4214</v>
      </c>
      <c r="C14" s="53" t="s">
        <v>63</v>
      </c>
      <c r="D14" s="57"/>
      <c r="E14" s="111">
        <f>'III '!F33</f>
        <v>456</v>
      </c>
      <c r="F14" s="111"/>
      <c r="G14" s="73">
        <f>'III '!G33</f>
        <v>498794.09</v>
      </c>
      <c r="H14" s="55"/>
      <c r="I14" s="56"/>
      <c r="J14" s="58" t="s">
        <v>95</v>
      </c>
      <c r="K14" s="104" t="s">
        <v>96</v>
      </c>
      <c r="L14" s="17"/>
      <c r="N14" s="120"/>
    </row>
    <row r="15" spans="1:14" ht="47.25" hidden="1">
      <c r="A15" s="29">
        <v>9</v>
      </c>
      <c r="B15" s="30">
        <v>4214</v>
      </c>
      <c r="C15" s="53" t="s">
        <v>87</v>
      </c>
      <c r="D15" s="57"/>
      <c r="E15" s="121">
        <v>0</v>
      </c>
      <c r="F15" s="122"/>
      <c r="G15" s="73">
        <v>0</v>
      </c>
      <c r="H15" s="55"/>
      <c r="I15" s="56"/>
      <c r="J15" s="58" t="s">
        <v>90</v>
      </c>
      <c r="K15" s="105"/>
      <c r="L15" s="17"/>
      <c r="N15" s="120"/>
    </row>
    <row r="16" spans="1:14" ht="18">
      <c r="A16" s="29">
        <v>9</v>
      </c>
      <c r="B16" s="30">
        <v>4215</v>
      </c>
      <c r="C16" s="61" t="s">
        <v>64</v>
      </c>
      <c r="D16" s="62">
        <v>4545</v>
      </c>
      <c r="E16" s="111">
        <f>'I '!N32</f>
        <v>28925</v>
      </c>
      <c r="F16" s="111"/>
      <c r="G16" s="73">
        <f>'I '!O32</f>
        <v>3224506.0300000007</v>
      </c>
      <c r="H16" s="113"/>
      <c r="I16" s="56"/>
      <c r="J16" s="58" t="s">
        <v>95</v>
      </c>
      <c r="K16" s="104" t="s">
        <v>96</v>
      </c>
      <c r="L16" s="18"/>
      <c r="N16" s="51"/>
    </row>
    <row r="17" spans="1:12" ht="18">
      <c r="A17" s="29">
        <v>10</v>
      </c>
      <c r="B17" s="30">
        <v>4215</v>
      </c>
      <c r="C17" s="53" t="s">
        <v>36</v>
      </c>
      <c r="D17" s="57">
        <v>1166</v>
      </c>
      <c r="E17" s="111">
        <f>'I '!L32</f>
        <v>3697</v>
      </c>
      <c r="F17" s="111"/>
      <c r="G17" s="73">
        <f>'I '!M32</f>
        <v>1138806.57</v>
      </c>
      <c r="H17" s="118"/>
      <c r="I17" s="60"/>
      <c r="J17" s="58" t="s">
        <v>95</v>
      </c>
      <c r="K17" s="105"/>
      <c r="L17" s="17"/>
    </row>
    <row r="18" spans="1:15" ht="37.5" customHeight="1">
      <c r="A18" s="29">
        <v>11</v>
      </c>
      <c r="B18" s="30">
        <v>4215</v>
      </c>
      <c r="C18" s="63" t="s">
        <v>74</v>
      </c>
      <c r="D18" s="63"/>
      <c r="E18" s="111">
        <f>' IV '!K33</f>
        <v>3038</v>
      </c>
      <c r="F18" s="111"/>
      <c r="G18" s="73">
        <f>' IV '!L33</f>
        <v>848881.9600000001</v>
      </c>
      <c r="H18" s="75"/>
      <c r="I18" s="60"/>
      <c r="J18" s="58" t="s">
        <v>95</v>
      </c>
      <c r="K18" s="104" t="s">
        <v>96</v>
      </c>
      <c r="O18" s="7"/>
    </row>
    <row r="19" spans="1:15" ht="37.5" customHeight="1">
      <c r="A19" s="29">
        <v>12</v>
      </c>
      <c r="B19" s="30">
        <v>4217</v>
      </c>
      <c r="C19" s="63" t="s">
        <v>75</v>
      </c>
      <c r="D19" s="63"/>
      <c r="E19" s="111">
        <f>'I '!P32</f>
        <v>446</v>
      </c>
      <c r="F19" s="111"/>
      <c r="G19" s="112">
        <f>'I '!Q32</f>
        <v>179148.58000000002</v>
      </c>
      <c r="H19" s="112"/>
      <c r="I19" s="60"/>
      <c r="J19" s="58" t="s">
        <v>95</v>
      </c>
      <c r="K19" s="105"/>
      <c r="O19" s="7"/>
    </row>
    <row r="20" spans="1:11" ht="36" customHeight="1" hidden="1">
      <c r="A20" s="29">
        <v>14</v>
      </c>
      <c r="B20" s="30">
        <v>4218</v>
      </c>
      <c r="C20" s="64" t="s">
        <v>73</v>
      </c>
      <c r="D20" s="63"/>
      <c r="E20" s="111">
        <f>' IV '!C33</f>
        <v>0</v>
      </c>
      <c r="F20" s="111"/>
      <c r="G20" s="73">
        <f>' IV '!D33</f>
        <v>0</v>
      </c>
      <c r="H20" s="75"/>
      <c r="I20" s="60"/>
      <c r="J20" s="58" t="s">
        <v>83</v>
      </c>
      <c r="K20" s="104" t="s">
        <v>96</v>
      </c>
    </row>
    <row r="21" spans="1:11" ht="31.5">
      <c r="A21" s="29">
        <v>13</v>
      </c>
      <c r="B21" s="31">
        <v>4218</v>
      </c>
      <c r="C21" s="65" t="s">
        <v>80</v>
      </c>
      <c r="D21" s="66"/>
      <c r="E21" s="123">
        <f>' IV '!E33</f>
        <v>104</v>
      </c>
      <c r="F21" s="123"/>
      <c r="G21" s="114">
        <f>' IV '!F33</f>
        <v>27015</v>
      </c>
      <c r="H21" s="114"/>
      <c r="I21" s="66"/>
      <c r="J21" s="58" t="s">
        <v>95</v>
      </c>
      <c r="K21" s="105"/>
    </row>
    <row r="22" spans="1:11" ht="31.5">
      <c r="A22" s="29">
        <v>14</v>
      </c>
      <c r="B22" s="31">
        <v>4218</v>
      </c>
      <c r="C22" s="67" t="s">
        <v>79</v>
      </c>
      <c r="D22" s="66"/>
      <c r="E22" s="123">
        <f>' IV '!G33</f>
        <v>105</v>
      </c>
      <c r="F22" s="123"/>
      <c r="G22" s="114">
        <f>' IV '!H33</f>
        <v>6994.69</v>
      </c>
      <c r="H22" s="114"/>
      <c r="I22" s="66"/>
      <c r="J22" s="58" t="s">
        <v>95</v>
      </c>
      <c r="K22" s="104" t="s">
        <v>96</v>
      </c>
    </row>
    <row r="23" spans="1:11" ht="37.5" customHeight="1" thickBot="1">
      <c r="A23" s="39">
        <v>15</v>
      </c>
      <c r="B23" s="32">
        <v>4218</v>
      </c>
      <c r="C23" s="68" t="s">
        <v>81</v>
      </c>
      <c r="D23" s="69"/>
      <c r="E23" s="102">
        <f>' IV '!I33</f>
        <v>11568</v>
      </c>
      <c r="F23" s="102"/>
      <c r="G23" s="72">
        <f>' IV '!J33</f>
        <v>2480529.82</v>
      </c>
      <c r="H23" s="70"/>
      <c r="I23" s="69"/>
      <c r="J23" s="71" t="s">
        <v>95</v>
      </c>
      <c r="K23" s="124"/>
    </row>
  </sheetData>
  <sheetProtection/>
  <mergeCells count="54">
    <mergeCell ref="K12:K13"/>
    <mergeCell ref="K14:K15"/>
    <mergeCell ref="K16:K17"/>
    <mergeCell ref="K18:K19"/>
    <mergeCell ref="K20:K21"/>
    <mergeCell ref="K22:K23"/>
    <mergeCell ref="N14:N15"/>
    <mergeCell ref="E15:F15"/>
    <mergeCell ref="E22:F22"/>
    <mergeCell ref="G22:H22"/>
    <mergeCell ref="K4:K5"/>
    <mergeCell ref="E21:F21"/>
    <mergeCell ref="G21:H21"/>
    <mergeCell ref="E20:F20"/>
    <mergeCell ref="E12:F12"/>
    <mergeCell ref="E13:F13"/>
    <mergeCell ref="E18:F18"/>
    <mergeCell ref="G13:H13"/>
    <mergeCell ref="H16:H17"/>
    <mergeCell ref="F4:F5"/>
    <mergeCell ref="J4:J5"/>
    <mergeCell ref="F8:F9"/>
    <mergeCell ref="E4:E5"/>
    <mergeCell ref="E16:F16"/>
    <mergeCell ref="E17:F17"/>
    <mergeCell ref="E8:E9"/>
    <mergeCell ref="E11:F11"/>
    <mergeCell ref="A1:K1"/>
    <mergeCell ref="A4:A5"/>
    <mergeCell ref="B4:B5"/>
    <mergeCell ref="C4:C5"/>
    <mergeCell ref="G4:G5"/>
    <mergeCell ref="E3:F3"/>
    <mergeCell ref="K10:K11"/>
    <mergeCell ref="G19:H19"/>
    <mergeCell ref="K8:K9"/>
    <mergeCell ref="H9:H11"/>
    <mergeCell ref="A8:A9"/>
    <mergeCell ref="B8:B9"/>
    <mergeCell ref="C8:C9"/>
    <mergeCell ref="G8:G9"/>
    <mergeCell ref="J8:J9"/>
    <mergeCell ref="E10:F10"/>
    <mergeCell ref="E14:F14"/>
    <mergeCell ref="E23:F23"/>
    <mergeCell ref="J6:J7"/>
    <mergeCell ref="K6:K7"/>
    <mergeCell ref="A6:A7"/>
    <mergeCell ref="B6:B7"/>
    <mergeCell ref="C6:C7"/>
    <mergeCell ref="E6:E7"/>
    <mergeCell ref="F6:F7"/>
    <mergeCell ref="G6:G7"/>
    <mergeCell ref="E19:F19"/>
  </mergeCells>
  <printOptions/>
  <pageMargins left="0.7874015748031497" right="0" top="0.7480314960629921" bottom="0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Karolina Bjelanovic</cp:lastModifiedBy>
  <cp:lastPrinted>2024-05-16T07:52:21Z</cp:lastPrinted>
  <dcterms:created xsi:type="dcterms:W3CDTF">2004-03-12T09:29:14Z</dcterms:created>
  <dcterms:modified xsi:type="dcterms:W3CDTF">2024-05-17T05:53:41Z</dcterms:modified>
  <cp:category/>
  <cp:version/>
  <cp:contentType/>
  <cp:contentStatus/>
</cp:coreProperties>
</file>