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597" activeTab="4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<sst xmlns="http://schemas.openxmlformats.org/spreadsheetml/2006/main" count="281" uniqueCount="101">
  <si>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</si>
  <si>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</si>
  <si>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</si>
  <si>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</si>
  <si>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</si>
  <si>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</si>
  <si>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</si>
  <si>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</si>
  <si>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</si>
  <si>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</si>
  <si>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</si>
  <si>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</si>
  <si>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</si>
  <si>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</si>
  <si>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</si>
  <si>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</si>
  <si>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</si>
  <si>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</si>
  <si>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</si>
  <si>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</si>
  <si>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</si>
  <si>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</si>
  <si>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</si>
  <si>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</si>
  <si>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</si>
  <si>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</si>
  <si>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</si>
  <si>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</si>
  <si>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</si>
  <si>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</si>
  <si>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</si>
  <si>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</si>
  <si>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</si>
  <si>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</si>
  <si>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</si>
  <si>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</si>
  <si>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</si>
  <si>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</si>
  <si>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</si>
  <si>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</si>
  <si>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</si>
  <si>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</si>
  <si>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</si>
  <si>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</si>
  <si>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</si>
  <si>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</si>
  <si>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</si>
  <si>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</si>
  <si>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</si>
  <si>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>Broj korisnika</t>
  </si>
  <si>
    <t>Broj putovanja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</si>
  <si>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</si>
  <si>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</si>
  <si>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</si>
  <si>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</si>
  <si>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</si>
  <si>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</si>
  <si>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</si>
  <si>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</si>
  <si>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</si>
  <si>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</si>
  <si>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</si>
  <si>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</si>
  <si>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</si>
  <si>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</si>
  <si>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</si>
  <si>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</si>
  <si>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</si>
  <si>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</si>
  <si>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</si>
  <si>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</si>
  <si>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</si>
  <si>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</si>
  <si>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</si>
  <si>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</si>
  <si>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</si>
  <si>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</si>
  <si>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</si>
  <si>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</si>
  <si>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</si>
  <si>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</si>
  <si>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</si>
  <si>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</si>
  <si>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</si>
  <si>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broj nos.prava</t>
  </si>
  <si>
    <t>Dodatak za djecu 0-18godina</t>
  </si>
  <si>
    <t>Dodatak za djecu 0-18</t>
  </si>
  <si>
    <t xml:space="preserve">Naknada za novorođeno djete-Korisnici iz 2022godine koji imaju pravo na razliku u skladu sa Izmjenama i dopunama Zakona o SIDZ ( Sl.list CG 003/23) </t>
  </si>
  <si>
    <t>15.06.2023</t>
  </si>
  <si>
    <t xml:space="preserve"> Pravo na povlasticu na putovanje( Shodno Zakonu o povastici na putovanje lica sa invaliditetom)</t>
  </si>
  <si>
    <t>Pravo na troškove prevoza djece i mladih sa POP ( Shodno Zakonu o socijalnoj i dječjoj zaštiti)</t>
  </si>
  <si>
    <t>01-402/23-974/8</t>
  </si>
  <si>
    <t>15.09.2023</t>
  </si>
  <si>
    <t>REKAPITULAR ZA OKTOBAR 2023 .GODINE</t>
  </si>
  <si>
    <t>REKAPITULAR ZA OKTOBAR 2023.godine</t>
  </si>
  <si>
    <t xml:space="preserve">                        REKAPITULAR ZA OKTOBAR 2023.godine</t>
  </si>
  <si>
    <t xml:space="preserve">                        REKAPITULAR ZA OKTOBAR  2023.godine</t>
  </si>
  <si>
    <t>PREGLED BROJA KORISNIKA I ISPLAĆENIH SREDSTAVA  KORISNIKA MATERIJALNIH DAVANJA I USLUGA IZ OBLASTI SOCIJALNE I DJEČJE ZAŠTITE  ZA MJESEC OKTOBAR 2023.GODINE</t>
  </si>
  <si>
    <t>01-402/23-974/10</t>
  </si>
  <si>
    <t>01-402/23-1005/10</t>
  </si>
  <si>
    <t>17.11.2023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</si>
</sst>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right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0" fontId="1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0" xfId="0" applyNumberFormat="1" applyAlignment="1">
      <alignment/>
    </xf>
    <xf numFmtId="175" fontId="7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 wrapText="1"/>
    </xf>
    <xf numFmtId="174" fontId="12" fillId="33" borderId="10" xfId="0" applyNumberFormat="1" applyFont="1" applyFill="1" applyBorder="1" applyAlignment="1">
      <alignment horizontal="right" wrapText="1"/>
    </xf>
    <xf numFmtId="0" fontId="0" fillId="33" borderId="12" xfId="0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/>
    </xf>
    <xf numFmtId="175" fontId="5" fillId="33" borderId="10" xfId="0" applyNumberFormat="1" applyFont="1" applyFill="1" applyBorder="1" applyAlignment="1">
      <alignment horizontal="right"/>
    </xf>
    <xf numFmtId="174" fontId="5" fillId="33" borderId="22" xfId="0" applyNumberFormat="1" applyFont="1" applyFill="1" applyBorder="1" applyAlignment="1">
      <alignment/>
    </xf>
    <xf numFmtId="175" fontId="5" fillId="33" borderId="22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175" fontId="7" fillId="33" borderId="10" xfId="42" applyNumberFormat="1" applyFont="1" applyFill="1" applyBorder="1" applyAlignment="1">
      <alignment/>
    </xf>
    <xf numFmtId="174" fontId="7" fillId="33" borderId="10" xfId="42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1" fontId="5" fillId="33" borderId="10" xfId="45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1" fontId="7" fillId="33" borderId="10" xfId="42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174" fontId="7" fillId="33" borderId="10" xfId="42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12" fillId="33" borderId="10" xfId="0" applyNumberFormat="1" applyFont="1" applyFill="1" applyBorder="1" applyAlignment="1">
      <alignment horizontal="right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12" fillId="33" borderId="12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right" vertical="center"/>
    </xf>
    <xf numFmtId="49" fontId="5" fillId="33" borderId="32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33" borderId="10" xfId="0" applyNumberFormat="1" applyFont="1" applyFill="1" applyBorder="1" applyAlignment="1">
      <alignment horizontal="center" vertical="center"/>
    </xf>
    <xf numFmtId="175" fontId="12" fillId="33" borderId="10" xfId="0" applyNumberFormat="1" applyFont="1" applyFill="1" applyBorder="1" applyAlignment="1">
      <alignment horizontal="center" vertical="center"/>
    </xf>
    <xf numFmtId="174" fontId="12" fillId="33" borderId="10" xfId="0" applyNumberFormat="1" applyFont="1" applyFill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justify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74" fontId="12" fillId="33" borderId="26" xfId="0" applyNumberFormat="1" applyFont="1" applyFill="1" applyBorder="1" applyAlignment="1">
      <alignment horizontal="center" wrapText="1"/>
    </xf>
    <xf numFmtId="174" fontId="12" fillId="33" borderId="25" xfId="0" applyNumberFormat="1" applyFont="1" applyFill="1" applyBorder="1" applyAlignment="1">
      <alignment horizontal="center" wrapText="1"/>
    </xf>
    <xf numFmtId="174" fontId="12" fillId="33" borderId="10" xfId="0" applyNumberFormat="1" applyFont="1" applyFill="1" applyBorder="1" applyAlignment="1">
      <alignment horizontal="center"/>
    </xf>
    <xf numFmtId="175" fontId="12" fillId="33" borderId="12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"/>
  <sheetViews>
    <sheetView zoomScalePageLayoutView="0" workbookViewId="0" topLeftCell="A1">
      <selection activeCell="A2" sqref="A2:Q2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9.398437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  <col min="18" max="18" width="15.5" style="0" customWidth="1"/>
    <col min="21" max="21" width="13.09765625" style="0" customWidth="1"/>
    <col min="29" max="29" width="11.8984375" style="0" customWidth="1"/>
  </cols>
  <sheetData>
    <row r="1" ht="13.5" customHeight="1"/>
    <row r="2" spans="1:17" s="1" customFormat="1" ht="23.25" customHeight="1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3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" customHeight="1">
      <c r="A4" s="99" t="s">
        <v>76</v>
      </c>
      <c r="B4" s="99"/>
      <c r="C4" s="100" t="s">
        <v>41</v>
      </c>
      <c r="D4" s="100"/>
      <c r="E4" s="100"/>
      <c r="F4" s="100" t="s">
        <v>85</v>
      </c>
      <c r="G4" s="100"/>
      <c r="H4" s="100"/>
      <c r="I4" s="100" t="s">
        <v>39</v>
      </c>
      <c r="J4" s="100"/>
      <c r="K4" s="100"/>
      <c r="L4" s="100" t="s">
        <v>36</v>
      </c>
      <c r="M4" s="100"/>
      <c r="N4" s="101" t="s">
        <v>40</v>
      </c>
      <c r="O4" s="101"/>
      <c r="P4" s="96" t="s">
        <v>75</v>
      </c>
      <c r="Q4" s="96"/>
    </row>
    <row r="5" spans="1:17" ht="45" customHeight="1">
      <c r="A5" s="99"/>
      <c r="B5" s="99"/>
      <c r="C5" s="64" t="s">
        <v>0</v>
      </c>
      <c r="D5" s="64" t="s">
        <v>1</v>
      </c>
      <c r="E5" s="63" t="s">
        <v>2</v>
      </c>
      <c r="F5" s="64" t="s">
        <v>0</v>
      </c>
      <c r="G5" s="64" t="s">
        <v>1</v>
      </c>
      <c r="H5" s="63" t="s">
        <v>2</v>
      </c>
      <c r="I5" s="64" t="s">
        <v>3</v>
      </c>
      <c r="J5" s="64" t="s">
        <v>38</v>
      </c>
      <c r="K5" s="63" t="s">
        <v>2</v>
      </c>
      <c r="L5" s="63" t="s">
        <v>4</v>
      </c>
      <c r="M5" s="63" t="s">
        <v>2</v>
      </c>
      <c r="N5" s="63" t="s">
        <v>4</v>
      </c>
      <c r="O5" s="63" t="s">
        <v>28</v>
      </c>
      <c r="P5" s="63" t="s">
        <v>4</v>
      </c>
      <c r="Q5" s="63" t="s">
        <v>28</v>
      </c>
    </row>
    <row r="6" spans="1:17" ht="15.75">
      <c r="A6" s="5" t="s">
        <v>5</v>
      </c>
      <c r="B6" s="5" t="s">
        <v>6</v>
      </c>
      <c r="C6" s="52">
        <v>1508</v>
      </c>
      <c r="D6" s="52">
        <v>2918</v>
      </c>
      <c r="E6" s="53">
        <v>173744.21</v>
      </c>
      <c r="F6" s="52">
        <v>21753</v>
      </c>
      <c r="G6" s="52">
        <v>37991</v>
      </c>
      <c r="H6" s="53">
        <v>1298063.28</v>
      </c>
      <c r="I6" s="52">
        <v>1193</v>
      </c>
      <c r="J6" s="52">
        <v>4291</v>
      </c>
      <c r="K6" s="65">
        <v>153068.25</v>
      </c>
      <c r="L6" s="52">
        <v>1030</v>
      </c>
      <c r="M6" s="53">
        <v>303590.3</v>
      </c>
      <c r="N6" s="52">
        <v>6028</v>
      </c>
      <c r="O6" s="53">
        <v>605804.45</v>
      </c>
      <c r="P6" s="52">
        <v>202</v>
      </c>
      <c r="Q6" s="53">
        <v>87218.82</v>
      </c>
    </row>
    <row r="7" spans="1:17" ht="15.75">
      <c r="A7" s="5"/>
      <c r="B7" s="5" t="s">
        <v>68</v>
      </c>
      <c r="C7" s="52">
        <v>92</v>
      </c>
      <c r="D7" s="52">
        <v>126</v>
      </c>
      <c r="E7" s="53">
        <v>7916.81</v>
      </c>
      <c r="F7" s="52">
        <v>1795</v>
      </c>
      <c r="G7" s="52">
        <v>3252</v>
      </c>
      <c r="H7" s="53">
        <v>97560</v>
      </c>
      <c r="I7" s="52">
        <v>47</v>
      </c>
      <c r="J7" s="52">
        <v>123</v>
      </c>
      <c r="K7" s="65">
        <v>5331.07</v>
      </c>
      <c r="L7" s="52">
        <v>76</v>
      </c>
      <c r="M7" s="53">
        <v>21634.6</v>
      </c>
      <c r="N7" s="52">
        <v>840</v>
      </c>
      <c r="O7" s="53">
        <v>81041.13</v>
      </c>
      <c r="P7" s="52">
        <v>12</v>
      </c>
      <c r="Q7" s="53">
        <v>4646.39</v>
      </c>
    </row>
    <row r="8" spans="1:17" ht="15.75">
      <c r="A8" s="5"/>
      <c r="B8" s="5" t="s">
        <v>69</v>
      </c>
      <c r="C8" s="52">
        <v>114</v>
      </c>
      <c r="D8" s="52">
        <v>263</v>
      </c>
      <c r="E8" s="65">
        <v>15015.79</v>
      </c>
      <c r="F8" s="52">
        <v>1461</v>
      </c>
      <c r="G8" s="52">
        <v>2965</v>
      </c>
      <c r="H8" s="53">
        <v>88950</v>
      </c>
      <c r="I8" s="52">
        <v>112</v>
      </c>
      <c r="J8" s="52">
        <v>403</v>
      </c>
      <c r="K8" s="65">
        <v>14151.23</v>
      </c>
      <c r="L8" s="52">
        <v>126</v>
      </c>
      <c r="M8" s="53">
        <v>36006.6</v>
      </c>
      <c r="N8" s="52">
        <v>749</v>
      </c>
      <c r="O8" s="53">
        <v>63163.17</v>
      </c>
      <c r="P8" s="52">
        <v>8</v>
      </c>
      <c r="Q8" s="53">
        <v>3121.78</v>
      </c>
    </row>
    <row r="9" spans="1:17" ht="15.75">
      <c r="A9" s="5" t="s">
        <v>66</v>
      </c>
      <c r="B9" s="5" t="s">
        <v>67</v>
      </c>
      <c r="C9" s="52">
        <v>108</v>
      </c>
      <c r="D9" s="52">
        <v>178</v>
      </c>
      <c r="E9" s="53">
        <v>10729</v>
      </c>
      <c r="F9" s="52">
        <v>1674</v>
      </c>
      <c r="G9" s="52">
        <v>3096</v>
      </c>
      <c r="H9" s="53">
        <v>92880</v>
      </c>
      <c r="I9" s="52">
        <v>70</v>
      </c>
      <c r="J9" s="52">
        <v>220</v>
      </c>
      <c r="K9" s="65">
        <v>8025.97</v>
      </c>
      <c r="L9" s="52">
        <v>101</v>
      </c>
      <c r="M9" s="53">
        <v>30094.77</v>
      </c>
      <c r="N9" s="52">
        <v>769</v>
      </c>
      <c r="O9" s="53">
        <v>81949.92</v>
      </c>
      <c r="P9" s="52">
        <v>14</v>
      </c>
      <c r="Q9" s="53">
        <v>5832.92</v>
      </c>
    </row>
    <row r="10" spans="1:17" ht="15.75">
      <c r="A10" s="5" t="s">
        <v>45</v>
      </c>
      <c r="B10" s="5" t="s">
        <v>46</v>
      </c>
      <c r="C10" s="52">
        <v>132</v>
      </c>
      <c r="D10" s="52">
        <v>218</v>
      </c>
      <c r="E10" s="53">
        <v>12580.81</v>
      </c>
      <c r="F10" s="52">
        <v>1455</v>
      </c>
      <c r="G10" s="52">
        <v>2464</v>
      </c>
      <c r="H10" s="53">
        <v>75060</v>
      </c>
      <c r="I10" s="52">
        <v>121</v>
      </c>
      <c r="J10" s="52">
        <v>345</v>
      </c>
      <c r="K10" s="65">
        <v>14054.78</v>
      </c>
      <c r="L10" s="52">
        <v>121</v>
      </c>
      <c r="M10" s="53">
        <v>34042.3</v>
      </c>
      <c r="N10" s="52">
        <v>1174</v>
      </c>
      <c r="O10" s="53">
        <v>99668.64</v>
      </c>
      <c r="P10" s="52">
        <v>14</v>
      </c>
      <c r="Q10" s="53">
        <v>4968.16</v>
      </c>
    </row>
    <row r="11" spans="1:17" ht="15.75">
      <c r="A11" s="5" t="s">
        <v>29</v>
      </c>
      <c r="B11" s="5" t="s">
        <v>30</v>
      </c>
      <c r="C11" s="52">
        <v>619</v>
      </c>
      <c r="D11" s="52">
        <v>1223</v>
      </c>
      <c r="E11" s="53">
        <v>70913.13</v>
      </c>
      <c r="F11" s="52">
        <v>6773</v>
      </c>
      <c r="G11" s="52">
        <v>12204</v>
      </c>
      <c r="H11" s="53">
        <v>375090</v>
      </c>
      <c r="I11" s="52">
        <v>755</v>
      </c>
      <c r="J11" s="52">
        <v>2228</v>
      </c>
      <c r="K11" s="65">
        <v>86258.05</v>
      </c>
      <c r="L11" s="52">
        <v>381</v>
      </c>
      <c r="M11" s="53">
        <v>111474.35</v>
      </c>
      <c r="N11" s="52">
        <v>3087</v>
      </c>
      <c r="O11" s="53">
        <v>372986.14</v>
      </c>
      <c r="P11" s="52">
        <v>41</v>
      </c>
      <c r="Q11" s="53">
        <v>15809.35</v>
      </c>
    </row>
    <row r="12" spans="1:17" ht="15.75">
      <c r="A12" s="5"/>
      <c r="B12" s="5" t="s">
        <v>31</v>
      </c>
      <c r="C12" s="52">
        <v>14</v>
      </c>
      <c r="D12" s="52">
        <v>22</v>
      </c>
      <c r="E12" s="53">
        <v>1283.56</v>
      </c>
      <c r="F12" s="52">
        <v>181</v>
      </c>
      <c r="G12" s="52">
        <v>329</v>
      </c>
      <c r="H12" s="53">
        <v>9870</v>
      </c>
      <c r="I12" s="52">
        <v>24</v>
      </c>
      <c r="J12" s="52">
        <v>49</v>
      </c>
      <c r="K12" s="65">
        <v>2523.36</v>
      </c>
      <c r="L12" s="52">
        <v>13</v>
      </c>
      <c r="M12" s="53">
        <v>3736.72</v>
      </c>
      <c r="N12" s="52">
        <v>150</v>
      </c>
      <c r="O12" s="53">
        <v>13815.99</v>
      </c>
      <c r="P12" s="52">
        <v>2</v>
      </c>
      <c r="Q12" s="53">
        <v>805</v>
      </c>
    </row>
    <row r="13" spans="1:17" ht="15.75">
      <c r="A13" s="5"/>
      <c r="B13" s="5" t="s">
        <v>32</v>
      </c>
      <c r="C13" s="52">
        <v>6</v>
      </c>
      <c r="D13" s="52">
        <v>18</v>
      </c>
      <c r="E13" s="53">
        <v>1009.22</v>
      </c>
      <c r="F13" s="52">
        <v>98</v>
      </c>
      <c r="G13" s="66">
        <v>189</v>
      </c>
      <c r="H13" s="67">
        <v>5670</v>
      </c>
      <c r="I13" s="52">
        <v>16</v>
      </c>
      <c r="J13" s="52">
        <v>44</v>
      </c>
      <c r="K13" s="65">
        <v>1856.84</v>
      </c>
      <c r="L13" s="52">
        <v>8</v>
      </c>
      <c r="M13" s="53">
        <v>2299.52</v>
      </c>
      <c r="N13" s="52">
        <v>97</v>
      </c>
      <c r="O13" s="53">
        <v>10334.91</v>
      </c>
      <c r="P13" s="52">
        <v>2</v>
      </c>
      <c r="Q13" s="53">
        <v>112.5</v>
      </c>
    </row>
    <row r="14" spans="1:17" ht="15.75">
      <c r="A14" s="5" t="s">
        <v>8</v>
      </c>
      <c r="B14" s="5" t="s">
        <v>9</v>
      </c>
      <c r="C14" s="52">
        <v>314</v>
      </c>
      <c r="D14" s="52">
        <v>592</v>
      </c>
      <c r="E14" s="53">
        <v>34795.16</v>
      </c>
      <c r="F14" s="52">
        <v>4876</v>
      </c>
      <c r="G14" s="52">
        <v>8436</v>
      </c>
      <c r="H14" s="53">
        <v>267990</v>
      </c>
      <c r="I14" s="52">
        <v>241</v>
      </c>
      <c r="J14" s="52">
        <v>821</v>
      </c>
      <c r="K14" s="65">
        <v>29889.32</v>
      </c>
      <c r="L14" s="52">
        <v>230</v>
      </c>
      <c r="M14" s="53">
        <v>79068.04</v>
      </c>
      <c r="N14" s="52">
        <v>1354</v>
      </c>
      <c r="O14" s="53">
        <v>128697.27</v>
      </c>
      <c r="P14" s="52">
        <v>45</v>
      </c>
      <c r="Q14" s="53">
        <v>18651.98</v>
      </c>
    </row>
    <row r="15" spans="1:17" ht="15.75">
      <c r="A15" s="5"/>
      <c r="B15" s="5" t="s">
        <v>10</v>
      </c>
      <c r="C15" s="52">
        <v>147</v>
      </c>
      <c r="D15" s="52">
        <v>302</v>
      </c>
      <c r="E15" s="53">
        <v>17464.56</v>
      </c>
      <c r="F15" s="52">
        <v>2018</v>
      </c>
      <c r="G15" s="52">
        <v>3639</v>
      </c>
      <c r="H15" s="53">
        <v>111360</v>
      </c>
      <c r="I15" s="52">
        <v>129</v>
      </c>
      <c r="J15" s="52">
        <v>449</v>
      </c>
      <c r="K15" s="65">
        <v>16746.48</v>
      </c>
      <c r="L15" s="52">
        <v>118</v>
      </c>
      <c r="M15" s="53">
        <v>35431.72</v>
      </c>
      <c r="N15" s="52">
        <v>701</v>
      </c>
      <c r="O15" s="53">
        <v>59536.98</v>
      </c>
      <c r="P15" s="52">
        <v>10</v>
      </c>
      <c r="Q15" s="53">
        <v>9639.84</v>
      </c>
    </row>
    <row r="16" spans="1:17" ht="15.75">
      <c r="A16" s="5" t="s">
        <v>11</v>
      </c>
      <c r="B16" s="5" t="s">
        <v>12</v>
      </c>
      <c r="C16" s="52">
        <v>59</v>
      </c>
      <c r="D16" s="52">
        <v>84</v>
      </c>
      <c r="E16" s="53">
        <v>5496.77</v>
      </c>
      <c r="F16" s="52">
        <v>2511</v>
      </c>
      <c r="G16" s="52">
        <v>4368</v>
      </c>
      <c r="H16" s="53">
        <v>138660</v>
      </c>
      <c r="I16" s="52">
        <v>28</v>
      </c>
      <c r="J16" s="52">
        <v>58</v>
      </c>
      <c r="K16" s="65">
        <v>3445.52</v>
      </c>
      <c r="L16" s="52">
        <v>77</v>
      </c>
      <c r="M16" s="53">
        <v>22193.41</v>
      </c>
      <c r="N16" s="52">
        <v>389</v>
      </c>
      <c r="O16" s="53">
        <v>33891.24</v>
      </c>
      <c r="P16" s="52">
        <v>3</v>
      </c>
      <c r="Q16" s="53">
        <v>1365</v>
      </c>
    </row>
    <row r="17" spans="1:17" ht="15.75">
      <c r="A17" s="5"/>
      <c r="B17" s="5" t="s">
        <v>13</v>
      </c>
      <c r="C17" s="52">
        <v>40</v>
      </c>
      <c r="D17" s="52">
        <v>58</v>
      </c>
      <c r="E17" s="53">
        <v>4627.33</v>
      </c>
      <c r="F17" s="52">
        <v>1883</v>
      </c>
      <c r="G17" s="52">
        <v>3353</v>
      </c>
      <c r="H17" s="53">
        <v>104640</v>
      </c>
      <c r="I17" s="52">
        <v>21</v>
      </c>
      <c r="J17" s="52">
        <v>55</v>
      </c>
      <c r="K17" s="65">
        <v>2497.47</v>
      </c>
      <c r="L17" s="52">
        <v>45</v>
      </c>
      <c r="M17" s="53">
        <v>13222.24</v>
      </c>
      <c r="N17" s="52">
        <v>264</v>
      </c>
      <c r="O17" s="53">
        <v>22431.78</v>
      </c>
      <c r="P17" s="52">
        <v>3</v>
      </c>
      <c r="Q17" s="53">
        <v>847.19</v>
      </c>
    </row>
    <row r="18" spans="1:17" ht="15.75">
      <c r="A18" s="5"/>
      <c r="B18" s="5" t="s">
        <v>14</v>
      </c>
      <c r="C18" s="52">
        <v>78</v>
      </c>
      <c r="D18" s="52">
        <v>98</v>
      </c>
      <c r="E18" s="53">
        <v>6467.94</v>
      </c>
      <c r="F18" s="52">
        <v>3391</v>
      </c>
      <c r="G18" s="52">
        <v>5755</v>
      </c>
      <c r="H18" s="53">
        <v>196380</v>
      </c>
      <c r="I18" s="52">
        <v>27</v>
      </c>
      <c r="J18" s="52">
        <v>69</v>
      </c>
      <c r="K18" s="65">
        <v>3296.62</v>
      </c>
      <c r="L18" s="52">
        <v>91</v>
      </c>
      <c r="M18" s="53">
        <v>27619.33</v>
      </c>
      <c r="N18" s="52">
        <v>342</v>
      </c>
      <c r="O18" s="53">
        <v>49586.48</v>
      </c>
      <c r="P18" s="52">
        <v>6</v>
      </c>
      <c r="Q18" s="53">
        <v>2325</v>
      </c>
    </row>
    <row r="19" spans="1:17" ht="15.75">
      <c r="A19" s="5" t="s">
        <v>15</v>
      </c>
      <c r="B19" s="5" t="s">
        <v>16</v>
      </c>
      <c r="C19" s="52">
        <v>74</v>
      </c>
      <c r="D19" s="52">
        <v>87</v>
      </c>
      <c r="E19" s="53">
        <v>5893.64</v>
      </c>
      <c r="F19" s="52">
        <v>3176</v>
      </c>
      <c r="G19" s="52">
        <v>5443</v>
      </c>
      <c r="H19" s="53">
        <v>164520</v>
      </c>
      <c r="I19" s="52">
        <v>19</v>
      </c>
      <c r="J19" s="52">
        <v>47</v>
      </c>
      <c r="K19" s="65">
        <v>2050.75</v>
      </c>
      <c r="L19" s="52">
        <v>139</v>
      </c>
      <c r="M19" s="53">
        <v>39848.74</v>
      </c>
      <c r="N19" s="52">
        <v>703</v>
      </c>
      <c r="O19" s="53">
        <v>83074.02</v>
      </c>
      <c r="P19" s="52">
        <v>6</v>
      </c>
      <c r="Q19" s="53">
        <v>2625</v>
      </c>
    </row>
    <row r="20" spans="1:17" ht="15.75">
      <c r="A20" s="5" t="s">
        <v>17</v>
      </c>
      <c r="B20" s="5" t="s">
        <v>18</v>
      </c>
      <c r="C20" s="52">
        <v>468</v>
      </c>
      <c r="D20" s="52">
        <v>1016</v>
      </c>
      <c r="E20" s="53">
        <v>56567.72</v>
      </c>
      <c r="F20" s="52">
        <v>2326</v>
      </c>
      <c r="G20" s="52">
        <v>4240</v>
      </c>
      <c r="H20" s="53">
        <v>129690</v>
      </c>
      <c r="I20" s="52">
        <v>552</v>
      </c>
      <c r="J20" s="52">
        <v>1910</v>
      </c>
      <c r="K20" s="65">
        <v>67309.88</v>
      </c>
      <c r="L20" s="52">
        <v>141</v>
      </c>
      <c r="M20" s="53">
        <v>39791.1</v>
      </c>
      <c r="N20" s="52">
        <v>2357</v>
      </c>
      <c r="O20" s="53">
        <v>203065.27</v>
      </c>
      <c r="P20" s="52">
        <v>17</v>
      </c>
      <c r="Q20" s="53">
        <v>6236.48</v>
      </c>
    </row>
    <row r="21" spans="1:17" ht="15.75">
      <c r="A21" s="5"/>
      <c r="B21" s="5" t="s">
        <v>26</v>
      </c>
      <c r="C21" s="52">
        <v>53</v>
      </c>
      <c r="D21" s="52">
        <v>113</v>
      </c>
      <c r="E21" s="53">
        <v>6334.54</v>
      </c>
      <c r="F21" s="52">
        <v>345</v>
      </c>
      <c r="G21" s="52">
        <v>664</v>
      </c>
      <c r="H21" s="53">
        <v>19920</v>
      </c>
      <c r="I21" s="52">
        <v>58</v>
      </c>
      <c r="J21" s="52">
        <v>201</v>
      </c>
      <c r="K21" s="65">
        <v>7343.73</v>
      </c>
      <c r="L21" s="52">
        <v>22</v>
      </c>
      <c r="M21" s="53">
        <v>6112.84</v>
      </c>
      <c r="N21" s="52">
        <v>298</v>
      </c>
      <c r="O21" s="53">
        <v>25130.34</v>
      </c>
      <c r="P21" s="52">
        <v>4</v>
      </c>
      <c r="Q21" s="53">
        <v>1715</v>
      </c>
    </row>
    <row r="22" spans="1:17" ht="15.75">
      <c r="A22" s="5"/>
      <c r="B22" s="5" t="s">
        <v>47</v>
      </c>
      <c r="C22" s="54">
        <v>147</v>
      </c>
      <c r="D22" s="54">
        <v>370</v>
      </c>
      <c r="E22" s="53">
        <v>20247.95</v>
      </c>
      <c r="F22" s="54">
        <v>258</v>
      </c>
      <c r="G22" s="54">
        <v>516</v>
      </c>
      <c r="H22" s="53">
        <v>15480</v>
      </c>
      <c r="I22" s="54">
        <v>183</v>
      </c>
      <c r="J22" s="54">
        <v>718</v>
      </c>
      <c r="K22" s="65">
        <v>24437.78</v>
      </c>
      <c r="L22" s="52">
        <v>32</v>
      </c>
      <c r="M22" s="53">
        <v>9198.08</v>
      </c>
      <c r="N22" s="52">
        <v>484</v>
      </c>
      <c r="O22" s="53">
        <v>41321.7</v>
      </c>
      <c r="P22" s="52">
        <v>7</v>
      </c>
      <c r="Q22" s="53">
        <v>2957.5</v>
      </c>
    </row>
    <row r="23" spans="1:17" ht="15.75">
      <c r="A23" s="5" t="s">
        <v>19</v>
      </c>
      <c r="B23" s="5" t="s">
        <v>20</v>
      </c>
      <c r="C23" s="52">
        <v>239</v>
      </c>
      <c r="D23" s="52">
        <v>576</v>
      </c>
      <c r="E23" s="53">
        <v>31698.24</v>
      </c>
      <c r="F23" s="52">
        <v>679</v>
      </c>
      <c r="G23" s="52">
        <v>1404</v>
      </c>
      <c r="H23" s="53">
        <v>42120</v>
      </c>
      <c r="I23" s="52">
        <v>279</v>
      </c>
      <c r="J23" s="52">
        <v>1077</v>
      </c>
      <c r="K23" s="65">
        <v>36827.95</v>
      </c>
      <c r="L23" s="52">
        <v>67</v>
      </c>
      <c r="M23" s="53">
        <v>19258.48</v>
      </c>
      <c r="N23" s="52">
        <v>961</v>
      </c>
      <c r="O23" s="53">
        <v>81265.24</v>
      </c>
      <c r="P23" s="52">
        <v>14</v>
      </c>
      <c r="Q23" s="53">
        <v>5573.8</v>
      </c>
    </row>
    <row r="24" spans="1:17" ht="15.75">
      <c r="A24" s="5"/>
      <c r="B24" s="5" t="s">
        <v>48</v>
      </c>
      <c r="C24" s="52">
        <v>71</v>
      </c>
      <c r="D24" s="52">
        <v>160</v>
      </c>
      <c r="E24" s="53">
        <v>8779.16</v>
      </c>
      <c r="F24" s="52">
        <v>240</v>
      </c>
      <c r="G24" s="52">
        <v>464</v>
      </c>
      <c r="H24" s="53">
        <v>13920</v>
      </c>
      <c r="I24" s="52">
        <v>125</v>
      </c>
      <c r="J24" s="52">
        <v>352</v>
      </c>
      <c r="K24" s="65">
        <v>15175.7</v>
      </c>
      <c r="L24" s="52">
        <v>30</v>
      </c>
      <c r="M24" s="53">
        <v>8623.2</v>
      </c>
      <c r="N24" s="52">
        <v>290</v>
      </c>
      <c r="O24" s="53">
        <v>24867.93</v>
      </c>
      <c r="P24" s="52">
        <v>2</v>
      </c>
      <c r="Q24" s="53">
        <v>780</v>
      </c>
    </row>
    <row r="25" spans="1:17" ht="15.75">
      <c r="A25" s="5" t="s">
        <v>35</v>
      </c>
      <c r="B25" s="5" t="s">
        <v>33</v>
      </c>
      <c r="C25" s="52">
        <v>812</v>
      </c>
      <c r="D25" s="52">
        <v>1893</v>
      </c>
      <c r="E25" s="53">
        <v>104261.17</v>
      </c>
      <c r="F25" s="52">
        <v>1945</v>
      </c>
      <c r="G25" s="52">
        <v>3823</v>
      </c>
      <c r="H25" s="53">
        <v>116450</v>
      </c>
      <c r="I25" s="52">
        <v>948</v>
      </c>
      <c r="J25" s="52">
        <v>3695</v>
      </c>
      <c r="K25" s="65">
        <v>127631.53</v>
      </c>
      <c r="L25" s="52">
        <v>194</v>
      </c>
      <c r="M25" s="53">
        <v>58816.03</v>
      </c>
      <c r="N25" s="52">
        <v>2711</v>
      </c>
      <c r="O25" s="53">
        <v>274297.44</v>
      </c>
      <c r="P25" s="52">
        <v>14</v>
      </c>
      <c r="Q25" s="53">
        <v>5589.84</v>
      </c>
    </row>
    <row r="26" spans="1:17" ht="15.75">
      <c r="A26" s="5" t="s">
        <v>21</v>
      </c>
      <c r="B26" s="5" t="s">
        <v>22</v>
      </c>
      <c r="C26" s="52">
        <v>324</v>
      </c>
      <c r="D26" s="52">
        <v>657</v>
      </c>
      <c r="E26" s="53">
        <v>38006.56</v>
      </c>
      <c r="F26" s="52">
        <v>4148</v>
      </c>
      <c r="G26" s="52">
        <v>7834</v>
      </c>
      <c r="H26" s="53">
        <v>237794.64</v>
      </c>
      <c r="I26" s="52">
        <v>358</v>
      </c>
      <c r="J26" s="52">
        <v>1158</v>
      </c>
      <c r="K26" s="65">
        <v>42676.65</v>
      </c>
      <c r="L26" s="52">
        <v>310</v>
      </c>
      <c r="M26" s="53">
        <v>87525.1</v>
      </c>
      <c r="N26" s="52">
        <v>3026</v>
      </c>
      <c r="O26" s="53">
        <v>256180.41</v>
      </c>
      <c r="P26" s="52">
        <v>15</v>
      </c>
      <c r="Q26" s="53">
        <v>6299.37</v>
      </c>
    </row>
    <row r="27" spans="1:17" ht="15.75">
      <c r="A27" s="5" t="s">
        <v>65</v>
      </c>
      <c r="B27" s="5" t="s">
        <v>70</v>
      </c>
      <c r="C27" s="52">
        <v>50</v>
      </c>
      <c r="D27" s="52">
        <v>95</v>
      </c>
      <c r="E27" s="53">
        <v>5442.86</v>
      </c>
      <c r="F27" s="52">
        <v>596</v>
      </c>
      <c r="G27" s="52">
        <v>1021</v>
      </c>
      <c r="H27" s="53">
        <v>30630</v>
      </c>
      <c r="I27" s="52">
        <v>61</v>
      </c>
      <c r="J27" s="52">
        <v>168</v>
      </c>
      <c r="K27" s="65">
        <v>6613.74</v>
      </c>
      <c r="L27" s="52">
        <v>53</v>
      </c>
      <c r="M27" s="53">
        <v>14601.8</v>
      </c>
      <c r="N27" s="52">
        <v>948</v>
      </c>
      <c r="O27" s="53">
        <v>79944.84</v>
      </c>
      <c r="P27" s="52">
        <v>5</v>
      </c>
      <c r="Q27" s="53">
        <v>1582.13</v>
      </c>
    </row>
    <row r="28" spans="1:17" ht="15.75">
      <c r="A28" s="5"/>
      <c r="B28" s="8" t="s">
        <v>71</v>
      </c>
      <c r="C28" s="52">
        <v>86</v>
      </c>
      <c r="D28" s="52">
        <v>177</v>
      </c>
      <c r="E28" s="53">
        <v>9999</v>
      </c>
      <c r="F28" s="52">
        <v>559</v>
      </c>
      <c r="G28" s="52">
        <v>990</v>
      </c>
      <c r="H28" s="53">
        <v>29760</v>
      </c>
      <c r="I28" s="52">
        <v>127</v>
      </c>
      <c r="J28" s="52">
        <v>330</v>
      </c>
      <c r="K28" s="65">
        <v>14352.1</v>
      </c>
      <c r="L28" s="52">
        <v>48</v>
      </c>
      <c r="M28" s="53">
        <v>13480.86</v>
      </c>
      <c r="N28" s="52">
        <v>304</v>
      </c>
      <c r="O28" s="53">
        <v>25636.32</v>
      </c>
      <c r="P28" s="52">
        <v>15</v>
      </c>
      <c r="Q28" s="53">
        <v>6406.13</v>
      </c>
    </row>
    <row r="29" spans="1:17" ht="15.75">
      <c r="A29" s="5" t="s">
        <v>23</v>
      </c>
      <c r="B29" s="5" t="s">
        <v>24</v>
      </c>
      <c r="C29" s="52">
        <v>177</v>
      </c>
      <c r="D29" s="52">
        <v>300</v>
      </c>
      <c r="E29" s="65">
        <v>17275.81</v>
      </c>
      <c r="F29" s="52">
        <v>2036</v>
      </c>
      <c r="G29" s="52">
        <v>3394</v>
      </c>
      <c r="H29" s="65">
        <v>102420</v>
      </c>
      <c r="I29" s="52">
        <v>228</v>
      </c>
      <c r="J29" s="52">
        <v>549</v>
      </c>
      <c r="K29" s="65">
        <v>23563.92</v>
      </c>
      <c r="L29" s="52">
        <v>152</v>
      </c>
      <c r="M29" s="53">
        <v>44550.91</v>
      </c>
      <c r="N29" s="52">
        <v>1779</v>
      </c>
      <c r="O29" s="53">
        <v>150847.53</v>
      </c>
      <c r="P29" s="52">
        <v>5</v>
      </c>
      <c r="Q29" s="53">
        <v>1712.37</v>
      </c>
    </row>
    <row r="30" spans="1:17" ht="15.75">
      <c r="A30" s="5"/>
      <c r="B30" s="5" t="s">
        <v>34</v>
      </c>
      <c r="C30" s="52">
        <v>12</v>
      </c>
      <c r="D30" s="52">
        <v>14</v>
      </c>
      <c r="E30" s="53">
        <v>872.04</v>
      </c>
      <c r="F30" s="52">
        <v>266</v>
      </c>
      <c r="G30" s="52">
        <v>494</v>
      </c>
      <c r="H30" s="53">
        <v>14820</v>
      </c>
      <c r="I30" s="52">
        <v>29</v>
      </c>
      <c r="J30" s="52">
        <v>38</v>
      </c>
      <c r="K30" s="53">
        <v>2612.77</v>
      </c>
      <c r="L30" s="52">
        <v>13</v>
      </c>
      <c r="M30" s="53">
        <v>3631.3</v>
      </c>
      <c r="N30" s="52">
        <v>293</v>
      </c>
      <c r="O30" s="53">
        <v>29852.82</v>
      </c>
      <c r="P30" s="55">
        <v>1</v>
      </c>
      <c r="Q30" s="56">
        <v>201.39</v>
      </c>
    </row>
    <row r="31" spans="1:17" ht="15.75" customHeight="1" hidden="1">
      <c r="A31" s="97" t="s">
        <v>27</v>
      </c>
      <c r="B31" s="97"/>
      <c r="C31" s="52"/>
      <c r="D31" s="52"/>
      <c r="E31" s="53"/>
      <c r="F31" s="53"/>
      <c r="G31" s="53"/>
      <c r="H31" s="53"/>
      <c r="I31" s="52"/>
      <c r="J31" s="52"/>
      <c r="K31" s="53"/>
      <c r="L31" s="54"/>
      <c r="M31" s="53"/>
      <c r="N31" s="54"/>
      <c r="O31" s="53"/>
      <c r="P31" s="54"/>
      <c r="Q31" s="53"/>
    </row>
    <row r="32" spans="1:29" ht="15.75">
      <c r="A32" s="98" t="s">
        <v>25</v>
      </c>
      <c r="B32" s="98"/>
      <c r="C32" s="68">
        <f aca="true" t="shared" si="0" ref="C32:N32">SUM(C6:C30)</f>
        <v>5744</v>
      </c>
      <c r="D32" s="68">
        <f t="shared" si="0"/>
        <v>11558</v>
      </c>
      <c r="E32" s="69">
        <f t="shared" si="0"/>
        <v>667422.9800000001</v>
      </c>
      <c r="F32" s="70">
        <f aca="true" t="shared" si="1" ref="F32:K32">SUM(F6:F30)</f>
        <v>66443</v>
      </c>
      <c r="G32" s="70">
        <f t="shared" si="1"/>
        <v>118328</v>
      </c>
      <c r="H32" s="69">
        <f t="shared" si="1"/>
        <v>3779697.9200000004</v>
      </c>
      <c r="I32" s="68">
        <f t="shared" si="1"/>
        <v>5751</v>
      </c>
      <c r="J32" s="68">
        <f t="shared" si="1"/>
        <v>19398</v>
      </c>
      <c r="K32" s="69">
        <f t="shared" si="1"/>
        <v>711741.4600000001</v>
      </c>
      <c r="L32" s="68">
        <f t="shared" si="0"/>
        <v>3618</v>
      </c>
      <c r="M32" s="69">
        <f t="shared" si="0"/>
        <v>1065852.3399999999</v>
      </c>
      <c r="N32" s="70">
        <f t="shared" si="0"/>
        <v>30098</v>
      </c>
      <c r="O32" s="69">
        <f>SUM(O6:O30)</f>
        <v>2898391.9599999995</v>
      </c>
      <c r="P32" s="70">
        <f>SUM(P6:P30)</f>
        <v>467</v>
      </c>
      <c r="Q32" s="69">
        <f>SUM(Q6:Q30)</f>
        <v>197022.94000000003</v>
      </c>
      <c r="AC32">
        <f>SUM(AC6:AC31)</f>
        <v>0</v>
      </c>
    </row>
    <row r="33" ht="15.75">
      <c r="K33" s="7"/>
    </row>
    <row r="34" spans="2:5" ht="15.75" hidden="1">
      <c r="B34" t="s">
        <v>84</v>
      </c>
      <c r="E34" s="47">
        <f>C32+F32+I32+L32+N32+P32+' II'!D31+' II'!G31+' II'!J31+' II'!L31+'III '!D33+'III '!F33+' IV '!E33+' IV '!G33+' IV '!I33+' IV '!K33</f>
        <v>138054</v>
      </c>
    </row>
    <row r="36" spans="5:6" ht="15.75">
      <c r="E36" s="7"/>
      <c r="F36" s="7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" footer="0.511811023622047"/>
  <pageSetup horizontalDpi="600" verticalDpi="600" orientation="landscape" paperSize="9" scale="85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37"/>
  <sheetViews>
    <sheetView zoomScale="96" zoomScaleNormal="96" zoomScalePageLayoutView="0" workbookViewId="0" topLeftCell="A1">
      <selection activeCell="L6" sqref="L6:M30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10.5" style="0" customWidth="1"/>
    <col min="11" max="11" width="8.8984375" style="0" customWidth="1"/>
    <col min="13" max="13" width="9" style="0" customWidth="1"/>
    <col min="15" max="15" width="0" style="0" hidden="1" customWidth="1"/>
    <col min="17" max="17" width="12.69921875" style="0" customWidth="1"/>
  </cols>
  <sheetData>
    <row r="1" ht="29.25" customHeight="1"/>
    <row r="2" spans="2:13" ht="15.75">
      <c r="B2" s="95" t="s">
        <v>94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3" ht="15" customHeight="1">
      <c r="B3" s="3"/>
      <c r="C3" s="3"/>
      <c r="D3" s="3"/>
      <c r="E3" s="3"/>
      <c r="F3" s="3"/>
      <c r="G3" s="3"/>
      <c r="H3" s="3"/>
      <c r="I3" s="3"/>
      <c r="J3" s="4"/>
      <c r="K3" s="4"/>
      <c r="L3" s="3"/>
      <c r="M3" s="3"/>
    </row>
    <row r="4" spans="2:13" ht="76.5" customHeight="1">
      <c r="B4" s="99" t="s">
        <v>76</v>
      </c>
      <c r="C4" s="99"/>
      <c r="D4" s="102" t="s">
        <v>89</v>
      </c>
      <c r="E4" s="102"/>
      <c r="F4" s="102"/>
      <c r="G4" s="103" t="s">
        <v>90</v>
      </c>
      <c r="H4" s="103"/>
      <c r="I4" s="104"/>
      <c r="J4" s="105" t="s">
        <v>37</v>
      </c>
      <c r="K4" s="104"/>
      <c r="L4" s="102" t="s">
        <v>42</v>
      </c>
      <c r="M4" s="102"/>
    </row>
    <row r="5" spans="2:13" ht="33" customHeight="1">
      <c r="B5" s="99"/>
      <c r="C5" s="99"/>
      <c r="D5" s="64" t="s">
        <v>49</v>
      </c>
      <c r="E5" s="64" t="s">
        <v>50</v>
      </c>
      <c r="F5" s="63" t="s">
        <v>2</v>
      </c>
      <c r="G5" s="71" t="s">
        <v>49</v>
      </c>
      <c r="H5" s="71"/>
      <c r="I5" s="63" t="s">
        <v>2</v>
      </c>
      <c r="J5" s="63" t="s">
        <v>4</v>
      </c>
      <c r="K5" s="63" t="s">
        <v>2</v>
      </c>
      <c r="L5" s="63" t="s">
        <v>4</v>
      </c>
      <c r="M5" s="63" t="s">
        <v>2</v>
      </c>
    </row>
    <row r="6" spans="2:13" ht="15.75">
      <c r="B6" s="5" t="s">
        <v>5</v>
      </c>
      <c r="C6" s="54" t="s">
        <v>6</v>
      </c>
      <c r="D6" s="72">
        <v>326</v>
      </c>
      <c r="E6" s="52">
        <v>1347</v>
      </c>
      <c r="F6" s="53">
        <v>57075</v>
      </c>
      <c r="G6" s="73">
        <v>236</v>
      </c>
      <c r="H6" s="74"/>
      <c r="I6" s="65">
        <v>17089.8</v>
      </c>
      <c r="J6" s="92">
        <v>131</v>
      </c>
      <c r="K6" s="75">
        <v>0</v>
      </c>
      <c r="L6" s="60">
        <v>8</v>
      </c>
      <c r="M6" s="53">
        <v>3795.75</v>
      </c>
    </row>
    <row r="7" spans="2:13" ht="15.75">
      <c r="B7" s="5"/>
      <c r="C7" s="54" t="s">
        <v>68</v>
      </c>
      <c r="D7" s="72">
        <v>32</v>
      </c>
      <c r="E7" s="72">
        <v>132</v>
      </c>
      <c r="F7" s="76">
        <v>5741.9</v>
      </c>
      <c r="G7" s="73">
        <v>4</v>
      </c>
      <c r="H7" s="73"/>
      <c r="I7" s="77">
        <v>474</v>
      </c>
      <c r="J7" s="60">
        <v>10</v>
      </c>
      <c r="K7" s="75">
        <v>0</v>
      </c>
      <c r="L7" s="60">
        <v>0</v>
      </c>
      <c r="M7" s="53">
        <v>0</v>
      </c>
    </row>
    <row r="8" spans="2:15" ht="15.75">
      <c r="B8" s="5"/>
      <c r="C8" s="54" t="s">
        <v>69</v>
      </c>
      <c r="D8" s="54">
        <v>25</v>
      </c>
      <c r="E8" s="54">
        <v>162</v>
      </c>
      <c r="F8" s="53">
        <v>7342.8</v>
      </c>
      <c r="G8" s="78">
        <v>5</v>
      </c>
      <c r="H8" s="78"/>
      <c r="I8" s="65">
        <v>581.6</v>
      </c>
      <c r="J8" s="60">
        <v>11</v>
      </c>
      <c r="K8" s="75">
        <v>0</v>
      </c>
      <c r="L8" s="60">
        <v>0</v>
      </c>
      <c r="M8" s="79">
        <v>0</v>
      </c>
      <c r="O8" s="7" t="e">
        <f>#REF!+#REF!+#REF!+#REF!</f>
        <v>#REF!</v>
      </c>
    </row>
    <row r="9" spans="2:15" ht="15.75">
      <c r="B9" s="5" t="s">
        <v>66</v>
      </c>
      <c r="C9" s="54" t="s">
        <v>72</v>
      </c>
      <c r="D9" s="54">
        <v>38</v>
      </c>
      <c r="E9" s="54">
        <v>207</v>
      </c>
      <c r="F9" s="53">
        <v>7022.5</v>
      </c>
      <c r="G9" s="78">
        <v>22</v>
      </c>
      <c r="H9" s="78"/>
      <c r="I9" s="65">
        <v>3087.2</v>
      </c>
      <c r="J9" s="60">
        <v>22</v>
      </c>
      <c r="K9" s="75">
        <v>0</v>
      </c>
      <c r="L9" s="60">
        <v>1</v>
      </c>
      <c r="M9" s="53">
        <v>421.75</v>
      </c>
      <c r="O9" s="7"/>
    </row>
    <row r="10" spans="2:15" ht="15.75">
      <c r="B10" s="5" t="s">
        <v>45</v>
      </c>
      <c r="C10" s="54" t="s">
        <v>46</v>
      </c>
      <c r="D10" s="52">
        <v>32</v>
      </c>
      <c r="E10" s="52">
        <v>92</v>
      </c>
      <c r="F10" s="53">
        <v>4536.4</v>
      </c>
      <c r="G10" s="74">
        <v>17</v>
      </c>
      <c r="H10" s="74"/>
      <c r="I10" s="65">
        <v>1643.6</v>
      </c>
      <c r="J10" s="60">
        <v>20</v>
      </c>
      <c r="K10" s="75">
        <v>0</v>
      </c>
      <c r="L10" s="80">
        <v>1</v>
      </c>
      <c r="M10" s="56">
        <v>421.75</v>
      </c>
      <c r="O10" s="7" t="e">
        <f>#REF!</f>
        <v>#REF!</v>
      </c>
    </row>
    <row r="11" spans="2:13" ht="15.75">
      <c r="B11" s="5" t="s">
        <v>29</v>
      </c>
      <c r="C11" s="54" t="s">
        <v>30</v>
      </c>
      <c r="D11" s="52">
        <v>237</v>
      </c>
      <c r="E11" s="52">
        <v>1212</v>
      </c>
      <c r="F11" s="53">
        <v>46326</v>
      </c>
      <c r="G11" s="74">
        <v>26</v>
      </c>
      <c r="H11" s="74"/>
      <c r="I11" s="65">
        <v>3215.6</v>
      </c>
      <c r="J11" s="93">
        <v>97</v>
      </c>
      <c r="K11" s="75">
        <v>0</v>
      </c>
      <c r="L11" s="60">
        <v>2</v>
      </c>
      <c r="M11" s="53">
        <v>843.5</v>
      </c>
    </row>
    <row r="12" spans="2:13" ht="15.75">
      <c r="B12" s="5"/>
      <c r="C12" s="54" t="s">
        <v>31</v>
      </c>
      <c r="D12" s="52">
        <v>8</v>
      </c>
      <c r="E12" s="52">
        <v>36</v>
      </c>
      <c r="F12" s="53">
        <v>2121.2</v>
      </c>
      <c r="G12" s="74">
        <v>0</v>
      </c>
      <c r="H12" s="74"/>
      <c r="I12" s="65">
        <v>0</v>
      </c>
      <c r="J12" s="60">
        <v>8</v>
      </c>
      <c r="K12" s="75">
        <v>0</v>
      </c>
      <c r="L12" s="60">
        <v>0</v>
      </c>
      <c r="M12" s="53">
        <v>0</v>
      </c>
    </row>
    <row r="13" spans="2:15" ht="15.75">
      <c r="B13" s="5"/>
      <c r="C13" s="54" t="s">
        <v>32</v>
      </c>
      <c r="D13" s="52">
        <v>6</v>
      </c>
      <c r="E13" s="52">
        <v>35</v>
      </c>
      <c r="F13" s="53">
        <v>1710</v>
      </c>
      <c r="G13" s="74">
        <v>0</v>
      </c>
      <c r="H13" s="74"/>
      <c r="I13" s="65">
        <v>0</v>
      </c>
      <c r="J13" s="60">
        <v>2</v>
      </c>
      <c r="K13" s="75">
        <v>0</v>
      </c>
      <c r="L13" s="60">
        <v>0</v>
      </c>
      <c r="M13" s="53">
        <v>0</v>
      </c>
      <c r="O13" s="7" t="e">
        <f>#REF!+#REF!+#REF!</f>
        <v>#REF!</v>
      </c>
    </row>
    <row r="14" spans="2:15" ht="15.75">
      <c r="B14" s="5" t="s">
        <v>8</v>
      </c>
      <c r="C14" s="54" t="s">
        <v>9</v>
      </c>
      <c r="D14" s="52">
        <v>79</v>
      </c>
      <c r="E14" s="52">
        <v>271</v>
      </c>
      <c r="F14" s="53">
        <v>17595.5</v>
      </c>
      <c r="G14" s="52">
        <v>14</v>
      </c>
      <c r="H14" s="52"/>
      <c r="I14" s="65">
        <v>3256</v>
      </c>
      <c r="J14" s="60">
        <v>139</v>
      </c>
      <c r="K14" s="75">
        <v>0</v>
      </c>
      <c r="L14" s="60">
        <v>2</v>
      </c>
      <c r="M14" s="53">
        <v>1265.25</v>
      </c>
      <c r="O14" s="7"/>
    </row>
    <row r="15" spans="2:15" ht="15.75">
      <c r="B15" s="5"/>
      <c r="C15" s="54" t="s">
        <v>10</v>
      </c>
      <c r="D15" s="52">
        <v>32</v>
      </c>
      <c r="E15" s="52">
        <v>81</v>
      </c>
      <c r="F15" s="53">
        <v>4200.24</v>
      </c>
      <c r="G15" s="74">
        <v>0</v>
      </c>
      <c r="H15" s="74"/>
      <c r="I15" s="65">
        <v>0</v>
      </c>
      <c r="J15" s="60">
        <v>71</v>
      </c>
      <c r="K15" s="75">
        <v>0</v>
      </c>
      <c r="L15" s="60">
        <v>0</v>
      </c>
      <c r="M15" s="53">
        <v>0</v>
      </c>
      <c r="O15" s="7" t="e">
        <f>#REF!+#REF!</f>
        <v>#REF!</v>
      </c>
    </row>
    <row r="16" spans="2:15" ht="15.75">
      <c r="B16" s="5" t="s">
        <v>11</v>
      </c>
      <c r="C16" s="54" t="s">
        <v>12</v>
      </c>
      <c r="D16" s="52">
        <v>21</v>
      </c>
      <c r="E16" s="52">
        <v>83</v>
      </c>
      <c r="F16" s="53">
        <v>3769</v>
      </c>
      <c r="G16" s="74">
        <v>5</v>
      </c>
      <c r="H16" s="74"/>
      <c r="I16" s="65">
        <v>838</v>
      </c>
      <c r="J16" s="60">
        <v>3</v>
      </c>
      <c r="K16" s="75">
        <v>0</v>
      </c>
      <c r="L16" s="60">
        <v>0</v>
      </c>
      <c r="M16" s="53">
        <v>0</v>
      </c>
      <c r="O16" s="7"/>
    </row>
    <row r="17" spans="2:13" ht="15.75">
      <c r="B17" s="5"/>
      <c r="C17" s="54" t="s">
        <v>13</v>
      </c>
      <c r="D17" s="52">
        <v>19</v>
      </c>
      <c r="E17" s="52">
        <v>35</v>
      </c>
      <c r="F17" s="53">
        <v>2010</v>
      </c>
      <c r="G17" s="74">
        <v>5</v>
      </c>
      <c r="H17" s="74"/>
      <c r="I17" s="65">
        <v>1051</v>
      </c>
      <c r="J17" s="60">
        <v>2</v>
      </c>
      <c r="K17" s="75">
        <v>0</v>
      </c>
      <c r="L17" s="60">
        <v>0</v>
      </c>
      <c r="M17" s="53">
        <v>0</v>
      </c>
    </row>
    <row r="18" spans="2:15" ht="15.75">
      <c r="B18" s="5"/>
      <c r="C18" s="54" t="s">
        <v>14</v>
      </c>
      <c r="D18" s="52">
        <v>33</v>
      </c>
      <c r="E18" s="52">
        <v>71</v>
      </c>
      <c r="F18" s="53">
        <v>3383.3</v>
      </c>
      <c r="G18" s="74">
        <v>24</v>
      </c>
      <c r="H18" s="74"/>
      <c r="I18" s="65">
        <v>9604</v>
      </c>
      <c r="J18" s="60">
        <v>2</v>
      </c>
      <c r="K18" s="75">
        <v>0</v>
      </c>
      <c r="L18" s="60">
        <v>0</v>
      </c>
      <c r="M18" s="53">
        <v>0</v>
      </c>
      <c r="O18" s="7" t="e">
        <f>#REF!+#REF!+#REF!</f>
        <v>#REF!</v>
      </c>
    </row>
    <row r="19" spans="2:15" ht="15.75">
      <c r="B19" s="5" t="s">
        <v>15</v>
      </c>
      <c r="C19" s="54" t="s">
        <v>16</v>
      </c>
      <c r="D19" s="52">
        <v>42</v>
      </c>
      <c r="E19" s="52">
        <v>89</v>
      </c>
      <c r="F19" s="53">
        <v>6019.9</v>
      </c>
      <c r="G19" s="74">
        <v>18</v>
      </c>
      <c r="H19" s="74"/>
      <c r="I19" s="65">
        <v>1424</v>
      </c>
      <c r="J19" s="60">
        <v>115</v>
      </c>
      <c r="K19" s="75">
        <v>0</v>
      </c>
      <c r="L19" s="60">
        <v>1</v>
      </c>
      <c r="M19" s="53">
        <v>421.75</v>
      </c>
      <c r="O19" s="7" t="e">
        <f>#REF!</f>
        <v>#REF!</v>
      </c>
    </row>
    <row r="20" spans="2:13" ht="15.75">
      <c r="B20" s="5" t="s">
        <v>17</v>
      </c>
      <c r="C20" s="54" t="s">
        <v>18</v>
      </c>
      <c r="D20" s="52">
        <v>301</v>
      </c>
      <c r="E20" s="52">
        <v>892</v>
      </c>
      <c r="F20" s="53">
        <v>47937.38</v>
      </c>
      <c r="G20" s="74">
        <v>4</v>
      </c>
      <c r="H20" s="74"/>
      <c r="I20" s="65">
        <v>528</v>
      </c>
      <c r="J20" s="60">
        <v>125</v>
      </c>
      <c r="K20" s="75">
        <v>0</v>
      </c>
      <c r="L20" s="60">
        <v>2</v>
      </c>
      <c r="M20" s="53">
        <v>843.5</v>
      </c>
    </row>
    <row r="21" spans="2:13" ht="15.75">
      <c r="B21" s="5"/>
      <c r="C21" s="54" t="s">
        <v>26</v>
      </c>
      <c r="D21" s="52">
        <v>31</v>
      </c>
      <c r="E21" s="52">
        <v>153</v>
      </c>
      <c r="F21" s="53">
        <v>9173</v>
      </c>
      <c r="G21" s="74">
        <v>0</v>
      </c>
      <c r="H21" s="74"/>
      <c r="I21" s="65">
        <v>0</v>
      </c>
      <c r="J21" s="60">
        <v>20</v>
      </c>
      <c r="K21" s="75">
        <v>0</v>
      </c>
      <c r="L21" s="60">
        <v>0</v>
      </c>
      <c r="M21" s="53">
        <v>0</v>
      </c>
    </row>
    <row r="22" spans="2:15" ht="15.75">
      <c r="B22" s="5"/>
      <c r="C22" s="54" t="s">
        <v>47</v>
      </c>
      <c r="D22" s="52">
        <v>67</v>
      </c>
      <c r="E22" s="52">
        <v>345</v>
      </c>
      <c r="F22" s="53">
        <v>17869</v>
      </c>
      <c r="G22" s="74">
        <v>1</v>
      </c>
      <c r="H22" s="74"/>
      <c r="I22" s="65">
        <v>142.8</v>
      </c>
      <c r="J22" s="60">
        <v>14</v>
      </c>
      <c r="K22" s="75">
        <v>0</v>
      </c>
      <c r="L22" s="60">
        <v>2</v>
      </c>
      <c r="M22" s="53">
        <v>843.5</v>
      </c>
      <c r="O22" s="7" t="e">
        <f>#REF!+#REF!+#REF!</f>
        <v>#REF!</v>
      </c>
    </row>
    <row r="23" spans="2:15" ht="15.75">
      <c r="B23" s="5" t="s">
        <v>19</v>
      </c>
      <c r="C23" s="54" t="s">
        <v>20</v>
      </c>
      <c r="D23" s="52">
        <v>310</v>
      </c>
      <c r="E23" s="52">
        <v>838</v>
      </c>
      <c r="F23" s="53">
        <v>44672.8</v>
      </c>
      <c r="G23" s="74">
        <v>2</v>
      </c>
      <c r="H23" s="74"/>
      <c r="I23" s="65">
        <v>145</v>
      </c>
      <c r="J23" s="60">
        <v>60</v>
      </c>
      <c r="K23" s="75">
        <v>0</v>
      </c>
      <c r="L23" s="60">
        <v>1</v>
      </c>
      <c r="M23" s="53">
        <v>421.75</v>
      </c>
      <c r="O23" s="7" t="e">
        <f>#REF!</f>
        <v>#REF!</v>
      </c>
    </row>
    <row r="24" spans="2:13" ht="15.75">
      <c r="B24" s="5"/>
      <c r="C24" s="54" t="s">
        <v>48</v>
      </c>
      <c r="D24" s="52">
        <v>120</v>
      </c>
      <c r="E24" s="52">
        <v>327</v>
      </c>
      <c r="F24" s="53">
        <v>17623.5</v>
      </c>
      <c r="G24" s="74">
        <v>0</v>
      </c>
      <c r="H24" s="74"/>
      <c r="I24" s="65">
        <v>0</v>
      </c>
      <c r="J24" s="60">
        <v>0</v>
      </c>
      <c r="K24" s="75">
        <v>0</v>
      </c>
      <c r="L24" s="60">
        <v>0</v>
      </c>
      <c r="M24" s="53">
        <v>0</v>
      </c>
    </row>
    <row r="25" spans="2:13" ht="15.75">
      <c r="B25" s="5" t="s">
        <v>35</v>
      </c>
      <c r="C25" s="54" t="s">
        <v>33</v>
      </c>
      <c r="D25" s="52">
        <v>584</v>
      </c>
      <c r="E25" s="52">
        <v>4720</v>
      </c>
      <c r="F25" s="53">
        <v>312736.5</v>
      </c>
      <c r="G25" s="74">
        <v>1</v>
      </c>
      <c r="H25" s="74"/>
      <c r="I25" s="65">
        <v>432</v>
      </c>
      <c r="J25" s="92">
        <v>113</v>
      </c>
      <c r="K25" s="75">
        <v>0</v>
      </c>
      <c r="L25" s="80">
        <v>1</v>
      </c>
      <c r="M25" s="56">
        <v>421.75</v>
      </c>
    </row>
    <row r="26" spans="2:13" ht="15.75">
      <c r="B26" s="5" t="s">
        <v>21</v>
      </c>
      <c r="C26" s="54" t="s">
        <v>22</v>
      </c>
      <c r="D26" s="52">
        <v>294</v>
      </c>
      <c r="E26" s="52">
        <v>1460</v>
      </c>
      <c r="F26" s="53">
        <v>78694.7</v>
      </c>
      <c r="G26" s="74">
        <v>32</v>
      </c>
      <c r="H26" s="74"/>
      <c r="I26" s="65">
        <v>1809</v>
      </c>
      <c r="J26" s="92">
        <v>36</v>
      </c>
      <c r="K26" s="75">
        <v>0</v>
      </c>
      <c r="L26" s="60">
        <v>6</v>
      </c>
      <c r="M26" s="53">
        <v>2530.5</v>
      </c>
    </row>
    <row r="27" spans="2:13" ht="15.75">
      <c r="B27" s="5" t="s">
        <v>65</v>
      </c>
      <c r="C27" s="54" t="s">
        <v>70</v>
      </c>
      <c r="D27" s="52">
        <v>84</v>
      </c>
      <c r="E27" s="52">
        <v>470</v>
      </c>
      <c r="F27" s="53">
        <v>22551.45</v>
      </c>
      <c r="G27" s="74">
        <v>4</v>
      </c>
      <c r="H27" s="74"/>
      <c r="I27" s="65">
        <v>276</v>
      </c>
      <c r="J27" s="60">
        <v>27</v>
      </c>
      <c r="K27" s="75">
        <v>0</v>
      </c>
      <c r="L27" s="80">
        <v>2</v>
      </c>
      <c r="M27" s="56">
        <v>843.5</v>
      </c>
    </row>
    <row r="28" spans="2:15" ht="15.75">
      <c r="B28" s="5"/>
      <c r="C28" s="54" t="s">
        <v>71</v>
      </c>
      <c r="D28" s="52">
        <v>24</v>
      </c>
      <c r="E28" s="52">
        <v>63</v>
      </c>
      <c r="F28" s="53">
        <v>2674.5</v>
      </c>
      <c r="G28" s="74">
        <v>3</v>
      </c>
      <c r="H28" s="74"/>
      <c r="I28" s="65">
        <v>467</v>
      </c>
      <c r="J28" s="60">
        <v>22</v>
      </c>
      <c r="K28" s="75">
        <v>0</v>
      </c>
      <c r="L28" s="60">
        <v>3</v>
      </c>
      <c r="M28" s="53">
        <v>1390.62</v>
      </c>
      <c r="O28" s="7" t="e">
        <f>#REF!+#REF!+#REF!</f>
        <v>#REF!</v>
      </c>
    </row>
    <row r="29" spans="2:13" ht="15.75">
      <c r="B29" s="5" t="s">
        <v>23</v>
      </c>
      <c r="C29" s="54" t="s">
        <v>24</v>
      </c>
      <c r="D29" s="52">
        <v>196</v>
      </c>
      <c r="E29" s="52">
        <v>686</v>
      </c>
      <c r="F29" s="53">
        <v>41231.2</v>
      </c>
      <c r="G29" s="74">
        <v>44</v>
      </c>
      <c r="H29" s="74"/>
      <c r="I29" s="65">
        <v>3450</v>
      </c>
      <c r="J29" s="60">
        <v>102</v>
      </c>
      <c r="K29" s="75">
        <v>0</v>
      </c>
      <c r="L29" s="60">
        <v>1</v>
      </c>
      <c r="M29" s="53">
        <v>421.75</v>
      </c>
    </row>
    <row r="30" spans="2:13" ht="15.75">
      <c r="B30" s="5"/>
      <c r="C30" s="54" t="s">
        <v>34</v>
      </c>
      <c r="D30" s="74">
        <v>30</v>
      </c>
      <c r="E30" s="74">
        <v>103</v>
      </c>
      <c r="F30" s="65">
        <v>5551</v>
      </c>
      <c r="G30" s="74">
        <v>0</v>
      </c>
      <c r="H30" s="74"/>
      <c r="I30" s="65">
        <v>0</v>
      </c>
      <c r="J30" s="60">
        <v>43</v>
      </c>
      <c r="K30" s="75">
        <v>0</v>
      </c>
      <c r="L30" s="60">
        <v>1</v>
      </c>
      <c r="M30" s="53">
        <v>421.75</v>
      </c>
    </row>
    <row r="31" spans="2:13" ht="15.75">
      <c r="B31" s="98" t="s">
        <v>25</v>
      </c>
      <c r="C31" s="98"/>
      <c r="D31" s="70">
        <f>SUM(D6:D30)</f>
        <v>2971</v>
      </c>
      <c r="E31" s="70">
        <f>SUM(E6:E30)</f>
        <v>13910</v>
      </c>
      <c r="F31" s="81">
        <f>SUM(F6:F30)</f>
        <v>769568.7699999998</v>
      </c>
      <c r="G31" s="57">
        <f>SUM(G6:G30)</f>
        <v>467</v>
      </c>
      <c r="H31" s="57"/>
      <c r="I31" s="81">
        <f>SUM(I6:I30)</f>
        <v>49514.6</v>
      </c>
      <c r="J31" s="82">
        <f>SUM(J6:J30)</f>
        <v>1195</v>
      </c>
      <c r="K31" s="81">
        <f>SUM(K6:K30)</f>
        <v>0</v>
      </c>
      <c r="L31" s="83">
        <f>SUM(L6:L30)</f>
        <v>34</v>
      </c>
      <c r="M31" s="69">
        <f>SUM(M6:M30)</f>
        <v>15308.369999999999</v>
      </c>
    </row>
    <row r="33" ht="15.75">
      <c r="M33" s="20"/>
    </row>
    <row r="34" spans="4:8" ht="15.75">
      <c r="D34" s="7"/>
      <c r="E34" s="7"/>
      <c r="F34" s="7"/>
      <c r="G34" s="7"/>
      <c r="H34" s="7"/>
    </row>
    <row r="35" spans="7:13" ht="15.75">
      <c r="G35" s="7"/>
      <c r="H35" s="7"/>
      <c r="M35" s="7"/>
    </row>
    <row r="36" spans="9:10" ht="15.75">
      <c r="I36" s="7"/>
      <c r="J36" s="7"/>
    </row>
    <row r="37" ht="15.75">
      <c r="L37" s="7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" footer="0.511811023622047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B1">
      <selection activeCell="G16" sqref="G16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10.59765625" style="0" customWidth="1"/>
    <col min="5" max="5" width="20.59765625" style="0" customWidth="1"/>
    <col min="6" max="6" width="10.59765625" style="0" customWidth="1"/>
    <col min="7" max="7" width="20.59765625" style="0" customWidth="1"/>
    <col min="8" max="8" width="9.8984375" style="0" bestFit="1" customWidth="1"/>
    <col min="10" max="10" width="20.3984375" style="0" customWidth="1"/>
  </cols>
  <sheetData>
    <row r="1" ht="48.75" customHeight="1"/>
    <row r="2" spans="2:7" ht="24.75" customHeight="1">
      <c r="B2" s="106" t="s">
        <v>95</v>
      </c>
      <c r="C2" s="106"/>
      <c r="D2" s="106"/>
      <c r="E2" s="106"/>
      <c r="F2" s="106"/>
      <c r="G2" s="106"/>
    </row>
    <row r="3" ht="10.5" customHeight="1" hidden="1" thickBot="1"/>
    <row r="5" spans="2:7" ht="13.5" customHeight="1">
      <c r="B5" s="99" t="s">
        <v>76</v>
      </c>
      <c r="C5" s="99"/>
      <c r="D5" s="100" t="s">
        <v>44</v>
      </c>
      <c r="E5" s="100"/>
      <c r="F5" s="107" t="s">
        <v>43</v>
      </c>
      <c r="G5" s="108"/>
    </row>
    <row r="6" spans="2:7" ht="57.75" customHeight="1">
      <c r="B6" s="99"/>
      <c r="C6" s="99"/>
      <c r="D6" s="100"/>
      <c r="E6" s="100"/>
      <c r="F6" s="109"/>
      <c r="G6" s="110"/>
    </row>
    <row r="7" spans="2:7" ht="17.25" customHeight="1">
      <c r="B7" s="99"/>
      <c r="C7" s="99"/>
      <c r="D7" s="63" t="s">
        <v>4</v>
      </c>
      <c r="E7" s="63" t="s">
        <v>2</v>
      </c>
      <c r="F7" s="63" t="s">
        <v>4</v>
      </c>
      <c r="G7" s="63" t="s">
        <v>2</v>
      </c>
    </row>
    <row r="8" spans="2:7" ht="15.75">
      <c r="B8" s="5" t="s">
        <v>5</v>
      </c>
      <c r="C8" s="5" t="s">
        <v>6</v>
      </c>
      <c r="D8" s="52">
        <v>550</v>
      </c>
      <c r="E8" s="53">
        <v>56845</v>
      </c>
      <c r="F8" s="86">
        <v>181</v>
      </c>
      <c r="G8" s="87">
        <v>233272.76</v>
      </c>
    </row>
    <row r="9" spans="2:7" ht="15.75">
      <c r="B9" s="5"/>
      <c r="C9" s="5" t="s">
        <v>68</v>
      </c>
      <c r="D9" s="52">
        <v>62</v>
      </c>
      <c r="E9" s="53">
        <v>6197.75</v>
      </c>
      <c r="F9" s="86">
        <v>26</v>
      </c>
      <c r="G9" s="87">
        <v>24785.28</v>
      </c>
    </row>
    <row r="10" spans="2:7" ht="15.75">
      <c r="B10" s="18"/>
      <c r="C10" s="5" t="s">
        <v>69</v>
      </c>
      <c r="D10" s="52">
        <v>79</v>
      </c>
      <c r="E10" s="53">
        <v>7817.7</v>
      </c>
      <c r="F10" s="86">
        <v>13</v>
      </c>
      <c r="G10" s="87">
        <v>12392.64</v>
      </c>
    </row>
    <row r="11" spans="2:7" ht="15.75">
      <c r="B11" s="5" t="s">
        <v>66</v>
      </c>
      <c r="C11" s="5" t="s">
        <v>67</v>
      </c>
      <c r="D11" s="54">
        <v>43</v>
      </c>
      <c r="E11" s="53">
        <v>4106.84</v>
      </c>
      <c r="F11" s="5">
        <v>20</v>
      </c>
      <c r="G11" s="87">
        <v>19065.6</v>
      </c>
    </row>
    <row r="12" spans="2:7" ht="15.75">
      <c r="B12" s="5" t="s">
        <v>45</v>
      </c>
      <c r="C12" s="5" t="s">
        <v>7</v>
      </c>
      <c r="D12" s="52">
        <v>36</v>
      </c>
      <c r="E12" s="53">
        <v>3447.02</v>
      </c>
      <c r="F12" s="86">
        <v>6</v>
      </c>
      <c r="G12" s="87">
        <v>5825.6</v>
      </c>
    </row>
    <row r="13" spans="2:7" ht="15.75">
      <c r="B13" s="5" t="s">
        <v>29</v>
      </c>
      <c r="C13" s="5" t="s">
        <v>30</v>
      </c>
      <c r="D13" s="52">
        <v>232</v>
      </c>
      <c r="E13" s="53">
        <v>22869.88</v>
      </c>
      <c r="F13" s="86">
        <v>46</v>
      </c>
      <c r="G13" s="87">
        <v>46096.06</v>
      </c>
    </row>
    <row r="14" spans="2:7" ht="15.75">
      <c r="B14" s="5"/>
      <c r="C14" s="5" t="s">
        <v>31</v>
      </c>
      <c r="D14" s="52">
        <v>9</v>
      </c>
      <c r="E14" s="53">
        <v>766.5</v>
      </c>
      <c r="F14" s="86">
        <v>1</v>
      </c>
      <c r="G14" s="87">
        <v>953.28</v>
      </c>
    </row>
    <row r="15" spans="2:7" ht="15.75">
      <c r="B15" s="5"/>
      <c r="C15" s="5" t="s">
        <v>32</v>
      </c>
      <c r="D15" s="52">
        <v>3</v>
      </c>
      <c r="E15" s="53">
        <v>210.54</v>
      </c>
      <c r="F15" s="86">
        <v>0</v>
      </c>
      <c r="G15" s="87">
        <v>0</v>
      </c>
    </row>
    <row r="16" spans="2:7" ht="15.75">
      <c r="B16" s="5" t="s">
        <v>8</v>
      </c>
      <c r="C16" s="5" t="s">
        <v>9</v>
      </c>
      <c r="D16" s="52">
        <v>157</v>
      </c>
      <c r="E16" s="53">
        <v>16449.81</v>
      </c>
      <c r="F16" s="86">
        <v>40</v>
      </c>
      <c r="G16" s="87">
        <v>44970.35</v>
      </c>
    </row>
    <row r="17" spans="2:7" ht="15.75">
      <c r="B17" s="5"/>
      <c r="C17" s="5" t="s">
        <v>10</v>
      </c>
      <c r="D17" s="52">
        <v>99</v>
      </c>
      <c r="E17" s="53">
        <v>9296.18</v>
      </c>
      <c r="F17" s="86">
        <v>22</v>
      </c>
      <c r="G17" s="87">
        <v>21972.16</v>
      </c>
    </row>
    <row r="18" spans="2:7" ht="15.75">
      <c r="B18" s="5" t="s">
        <v>11</v>
      </c>
      <c r="C18" s="5" t="s">
        <v>12</v>
      </c>
      <c r="D18" s="52">
        <v>52</v>
      </c>
      <c r="E18" s="53">
        <v>6042.37</v>
      </c>
      <c r="F18" s="86">
        <v>16</v>
      </c>
      <c r="G18" s="87">
        <v>17219.31</v>
      </c>
    </row>
    <row r="19" spans="2:7" ht="15.75">
      <c r="B19" s="5"/>
      <c r="C19" s="5" t="s">
        <v>13</v>
      </c>
      <c r="D19" s="52">
        <v>48</v>
      </c>
      <c r="E19" s="53">
        <v>4624.18</v>
      </c>
      <c r="F19" s="86">
        <v>18</v>
      </c>
      <c r="G19" s="87">
        <v>19012.32</v>
      </c>
    </row>
    <row r="20" spans="2:7" ht="15.75">
      <c r="B20" s="5"/>
      <c r="C20" s="5" t="s">
        <v>14</v>
      </c>
      <c r="D20" s="52">
        <v>51</v>
      </c>
      <c r="E20" s="53">
        <v>5322.87</v>
      </c>
      <c r="F20" s="86">
        <v>36</v>
      </c>
      <c r="G20" s="87">
        <v>40327.85</v>
      </c>
    </row>
    <row r="21" spans="2:7" ht="15.75">
      <c r="B21" s="5" t="s">
        <v>15</v>
      </c>
      <c r="C21" s="5" t="s">
        <v>16</v>
      </c>
      <c r="D21" s="52">
        <v>63</v>
      </c>
      <c r="E21" s="53">
        <v>6325.16</v>
      </c>
      <c r="F21" s="86">
        <v>21</v>
      </c>
      <c r="G21" s="87">
        <v>20972.16</v>
      </c>
    </row>
    <row r="22" spans="2:7" ht="15.75">
      <c r="B22" s="5" t="s">
        <v>17</v>
      </c>
      <c r="C22" s="5" t="s">
        <v>18</v>
      </c>
      <c r="D22" s="52">
        <v>122</v>
      </c>
      <c r="E22" s="53">
        <v>11905.79</v>
      </c>
      <c r="F22" s="86">
        <v>33</v>
      </c>
      <c r="G22" s="87">
        <v>32729.28</v>
      </c>
    </row>
    <row r="23" spans="2:7" ht="15.75">
      <c r="B23" s="5"/>
      <c r="C23" s="5" t="s">
        <v>26</v>
      </c>
      <c r="D23" s="52">
        <v>19</v>
      </c>
      <c r="E23" s="53">
        <v>1842.21</v>
      </c>
      <c r="F23" s="86">
        <v>2</v>
      </c>
      <c r="G23" s="87">
        <v>1906.56</v>
      </c>
    </row>
    <row r="24" spans="2:7" ht="15.75">
      <c r="B24" s="5"/>
      <c r="C24" s="5" t="s">
        <v>47</v>
      </c>
      <c r="D24" s="52">
        <v>18</v>
      </c>
      <c r="E24" s="53">
        <v>1937.62</v>
      </c>
      <c r="F24" s="86">
        <v>3</v>
      </c>
      <c r="G24" s="87">
        <v>4024.96</v>
      </c>
    </row>
    <row r="25" spans="2:7" ht="15.75">
      <c r="B25" s="5" t="s">
        <v>19</v>
      </c>
      <c r="C25" s="5" t="s">
        <v>20</v>
      </c>
      <c r="D25" s="52">
        <v>70</v>
      </c>
      <c r="E25" s="53">
        <v>6824.55</v>
      </c>
      <c r="F25" s="86">
        <v>4</v>
      </c>
      <c r="G25" s="87">
        <v>3813.12</v>
      </c>
    </row>
    <row r="26" spans="2:7" ht="15.75">
      <c r="B26" s="5"/>
      <c r="C26" s="5" t="s">
        <v>48</v>
      </c>
      <c r="D26" s="52">
        <v>26</v>
      </c>
      <c r="E26" s="53">
        <v>2565.94</v>
      </c>
      <c r="F26" s="86">
        <v>1</v>
      </c>
      <c r="G26" s="87">
        <v>953.28</v>
      </c>
    </row>
    <row r="27" spans="2:7" ht="15.75">
      <c r="B27" s="5" t="s">
        <v>35</v>
      </c>
      <c r="C27" s="5" t="s">
        <v>33</v>
      </c>
      <c r="D27" s="52">
        <v>139</v>
      </c>
      <c r="E27" s="53">
        <v>18423.07</v>
      </c>
      <c r="F27" s="86">
        <v>33</v>
      </c>
      <c r="G27" s="87">
        <v>31987.84</v>
      </c>
    </row>
    <row r="28" spans="2:7" ht="15.75">
      <c r="B28" s="5" t="s">
        <v>21</v>
      </c>
      <c r="C28" s="5" t="s">
        <v>22</v>
      </c>
      <c r="D28" s="52">
        <v>188</v>
      </c>
      <c r="E28" s="53">
        <v>18641.62</v>
      </c>
      <c r="F28" s="86">
        <v>35</v>
      </c>
      <c r="G28" s="88">
        <v>33364.8</v>
      </c>
    </row>
    <row r="29" spans="2:7" ht="15.75">
      <c r="B29" s="5" t="s">
        <v>65</v>
      </c>
      <c r="C29" s="5" t="s">
        <v>70</v>
      </c>
      <c r="D29" s="52">
        <v>18</v>
      </c>
      <c r="E29" s="53">
        <v>1658</v>
      </c>
      <c r="F29" s="86">
        <v>3</v>
      </c>
      <c r="G29" s="87">
        <v>2859.84</v>
      </c>
    </row>
    <row r="30" spans="2:7" ht="15.75">
      <c r="B30" s="5"/>
      <c r="C30" s="8" t="s">
        <v>71</v>
      </c>
      <c r="D30" s="52">
        <v>23</v>
      </c>
      <c r="E30" s="53">
        <v>2186.66</v>
      </c>
      <c r="F30" s="86">
        <v>8</v>
      </c>
      <c r="G30" s="87">
        <v>7626.24</v>
      </c>
    </row>
    <row r="31" spans="2:7" ht="15.75">
      <c r="B31" s="5" t="s">
        <v>23</v>
      </c>
      <c r="C31" s="5" t="s">
        <v>24</v>
      </c>
      <c r="D31" s="52">
        <v>58</v>
      </c>
      <c r="E31" s="53">
        <v>5851.23</v>
      </c>
      <c r="F31" s="86">
        <v>16</v>
      </c>
      <c r="G31" s="87">
        <v>16205.76</v>
      </c>
    </row>
    <row r="32" spans="2:7" ht="15.75" customHeight="1">
      <c r="B32" s="5"/>
      <c r="C32" s="5" t="s">
        <v>34</v>
      </c>
      <c r="D32" s="52">
        <v>14</v>
      </c>
      <c r="E32" s="53">
        <v>1329.03</v>
      </c>
      <c r="F32" s="86">
        <v>0</v>
      </c>
      <c r="G32" s="87">
        <v>0</v>
      </c>
    </row>
    <row r="33" spans="2:7" ht="15.75">
      <c r="B33" s="98" t="s">
        <v>25</v>
      </c>
      <c r="C33" s="98"/>
      <c r="D33" s="57">
        <f>SUM(D8:D32)</f>
        <v>2179</v>
      </c>
      <c r="E33" s="48">
        <f>SUM(E8:E32)</f>
        <v>223487.52</v>
      </c>
      <c r="F33" s="57">
        <f>SUM(F8:F32)</f>
        <v>584</v>
      </c>
      <c r="G33" s="48">
        <f>SUM(G8:G32)</f>
        <v>642337.0499999999</v>
      </c>
    </row>
    <row r="34" spans="4:7" ht="15.75">
      <c r="D34" s="3"/>
      <c r="E34" s="3"/>
      <c r="F34" s="3"/>
      <c r="G34" s="3"/>
    </row>
    <row r="35" spans="4:7" ht="15.75">
      <c r="D35" s="3"/>
      <c r="E35" s="10"/>
      <c r="F35" s="3"/>
      <c r="G35" s="11"/>
    </row>
    <row r="36" spans="4:8" ht="15.75">
      <c r="D36" s="3"/>
      <c r="E36" s="3"/>
      <c r="F36" s="3"/>
      <c r="G36" s="3"/>
      <c r="H36" s="7"/>
    </row>
    <row r="37" ht="15.75">
      <c r="C37" s="2"/>
    </row>
  </sheetData>
  <sheetProtection/>
  <mergeCells count="5">
    <mergeCell ref="B2:G2"/>
    <mergeCell ref="B5:C7"/>
    <mergeCell ref="D5:E6"/>
    <mergeCell ref="B33:C33"/>
    <mergeCell ref="F5:G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O24" sqref="O24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  <col min="15" max="15" width="14.3984375" style="0" customWidth="1"/>
    <col min="16" max="17" width="11.3984375" style="0" customWidth="1"/>
  </cols>
  <sheetData>
    <row r="1" ht="38.25" customHeight="1"/>
    <row r="2" spans="1:12" ht="40.5" customHeight="1">
      <c r="A2" s="95" t="s">
        <v>96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ht="8.25" customHeight="1"/>
    <row r="4" ht="7.5" customHeight="1"/>
    <row r="5" spans="1:12" ht="13.5" customHeight="1">
      <c r="A5" s="99" t="s">
        <v>76</v>
      </c>
      <c r="B5" s="99"/>
      <c r="C5" s="111" t="s">
        <v>73</v>
      </c>
      <c r="D5" s="111"/>
      <c r="E5" s="107" t="s">
        <v>77</v>
      </c>
      <c r="F5" s="108"/>
      <c r="G5" s="107" t="s">
        <v>78</v>
      </c>
      <c r="H5" s="108"/>
      <c r="I5" s="107" t="s">
        <v>82</v>
      </c>
      <c r="J5" s="108"/>
      <c r="K5" s="107" t="s">
        <v>74</v>
      </c>
      <c r="L5" s="108"/>
    </row>
    <row r="6" spans="1:12" ht="45.75" customHeight="1">
      <c r="A6" s="99"/>
      <c r="B6" s="99"/>
      <c r="C6" s="111"/>
      <c r="D6" s="111"/>
      <c r="E6" s="109"/>
      <c r="F6" s="110"/>
      <c r="G6" s="109"/>
      <c r="H6" s="110"/>
      <c r="I6" s="109"/>
      <c r="J6" s="110"/>
      <c r="K6" s="109"/>
      <c r="L6" s="110"/>
    </row>
    <row r="7" spans="1:12" ht="17.25" customHeight="1">
      <c r="A7" s="99"/>
      <c r="B7" s="99"/>
      <c r="C7" s="6" t="s">
        <v>4</v>
      </c>
      <c r="D7" s="6" t="s">
        <v>2</v>
      </c>
      <c r="E7" s="63" t="s">
        <v>4</v>
      </c>
      <c r="F7" s="63" t="s">
        <v>2</v>
      </c>
      <c r="G7" s="63" t="s">
        <v>4</v>
      </c>
      <c r="H7" s="63" t="s">
        <v>2</v>
      </c>
      <c r="I7" s="63" t="s">
        <v>4</v>
      </c>
      <c r="J7" s="63" t="s">
        <v>2</v>
      </c>
      <c r="K7" s="63" t="s">
        <v>4</v>
      </c>
      <c r="L7" s="63" t="s">
        <v>2</v>
      </c>
    </row>
    <row r="8" spans="1:12" ht="15.75">
      <c r="A8" s="24" t="s">
        <v>5</v>
      </c>
      <c r="B8" s="24" t="s">
        <v>6</v>
      </c>
      <c r="C8" s="27">
        <v>0</v>
      </c>
      <c r="D8" s="28">
        <v>0</v>
      </c>
      <c r="E8" s="74">
        <v>45</v>
      </c>
      <c r="F8" s="65">
        <v>11961.49</v>
      </c>
      <c r="G8" s="74">
        <v>45</v>
      </c>
      <c r="H8" s="65">
        <v>3084.5</v>
      </c>
      <c r="I8" s="52">
        <v>3229</v>
      </c>
      <c r="J8" s="53">
        <v>792566.71</v>
      </c>
      <c r="K8" s="52">
        <v>830</v>
      </c>
      <c r="L8" s="53">
        <v>225390.25</v>
      </c>
    </row>
    <row r="9" spans="1:12" ht="15.75">
      <c r="A9" s="24"/>
      <c r="B9" s="24" t="s">
        <v>68</v>
      </c>
      <c r="C9" s="27">
        <v>0</v>
      </c>
      <c r="D9" s="28">
        <v>0</v>
      </c>
      <c r="E9" s="74">
        <v>5</v>
      </c>
      <c r="F9" s="65">
        <v>1321</v>
      </c>
      <c r="G9" s="74">
        <v>5</v>
      </c>
      <c r="H9" s="65">
        <v>340.65</v>
      </c>
      <c r="I9" s="52">
        <v>407</v>
      </c>
      <c r="J9" s="53">
        <v>92107.35</v>
      </c>
      <c r="K9" s="52">
        <v>68</v>
      </c>
      <c r="L9" s="53">
        <v>18180.65</v>
      </c>
    </row>
    <row r="10" spans="1:12" ht="15.75">
      <c r="A10" s="24"/>
      <c r="B10" s="24" t="s">
        <v>69</v>
      </c>
      <c r="C10" s="27">
        <v>0</v>
      </c>
      <c r="D10" s="28">
        <v>0</v>
      </c>
      <c r="E10" s="74">
        <v>3</v>
      </c>
      <c r="F10" s="65">
        <v>792</v>
      </c>
      <c r="G10" s="74">
        <v>3</v>
      </c>
      <c r="H10" s="65">
        <v>204.24</v>
      </c>
      <c r="I10" s="52">
        <v>597</v>
      </c>
      <c r="J10" s="53">
        <v>119664</v>
      </c>
      <c r="K10" s="52">
        <v>84</v>
      </c>
      <c r="L10" s="53">
        <v>22165.45</v>
      </c>
    </row>
    <row r="11" spans="1:12" ht="15.75">
      <c r="A11" s="24" t="s">
        <v>66</v>
      </c>
      <c r="B11" s="24" t="s">
        <v>67</v>
      </c>
      <c r="C11" s="27">
        <v>0</v>
      </c>
      <c r="D11" s="28">
        <v>0</v>
      </c>
      <c r="E11" s="74">
        <v>6</v>
      </c>
      <c r="F11" s="65">
        <v>1801</v>
      </c>
      <c r="G11" s="74">
        <v>6</v>
      </c>
      <c r="H11" s="65">
        <v>464.41</v>
      </c>
      <c r="I11" s="52">
        <v>502</v>
      </c>
      <c r="J11" s="53">
        <v>119530.84</v>
      </c>
      <c r="K11" s="52">
        <v>86</v>
      </c>
      <c r="L11" s="53">
        <v>23161.65</v>
      </c>
    </row>
    <row r="12" spans="1:12" ht="15.75">
      <c r="A12" s="24" t="s">
        <v>45</v>
      </c>
      <c r="B12" s="24" t="s">
        <v>7</v>
      </c>
      <c r="C12" s="27">
        <v>0</v>
      </c>
      <c r="D12" s="28">
        <v>0</v>
      </c>
      <c r="E12" s="74">
        <v>2</v>
      </c>
      <c r="F12" s="65">
        <v>672</v>
      </c>
      <c r="G12" s="74">
        <v>2</v>
      </c>
      <c r="H12" s="65">
        <v>173.28</v>
      </c>
      <c r="I12" s="52">
        <v>492</v>
      </c>
      <c r="J12" s="53">
        <v>149184</v>
      </c>
      <c r="K12" s="52">
        <v>86</v>
      </c>
      <c r="L12" s="53">
        <v>22414.5</v>
      </c>
    </row>
    <row r="13" spans="1:12" ht="15.75">
      <c r="A13" s="24" t="s">
        <v>29</v>
      </c>
      <c r="B13" s="24" t="s">
        <v>30</v>
      </c>
      <c r="C13" s="27">
        <v>0</v>
      </c>
      <c r="D13" s="28">
        <v>0</v>
      </c>
      <c r="E13" s="74">
        <v>15</v>
      </c>
      <c r="F13" s="65">
        <v>3678</v>
      </c>
      <c r="G13" s="74">
        <v>15</v>
      </c>
      <c r="H13" s="65">
        <v>948.46</v>
      </c>
      <c r="I13" s="52">
        <v>1939</v>
      </c>
      <c r="J13" s="53">
        <v>471541.16</v>
      </c>
      <c r="K13" s="52">
        <v>323</v>
      </c>
      <c r="L13" s="53">
        <v>86171.3</v>
      </c>
    </row>
    <row r="14" spans="1:12" ht="15.75">
      <c r="A14" s="24"/>
      <c r="B14" s="24" t="s">
        <v>31</v>
      </c>
      <c r="C14" s="27">
        <v>0</v>
      </c>
      <c r="D14" s="28">
        <v>0</v>
      </c>
      <c r="E14" s="74">
        <v>0</v>
      </c>
      <c r="F14" s="65">
        <v>0</v>
      </c>
      <c r="G14" s="74">
        <v>0</v>
      </c>
      <c r="H14" s="65">
        <v>0</v>
      </c>
      <c r="I14" s="52">
        <v>86</v>
      </c>
      <c r="J14" s="53">
        <v>22848</v>
      </c>
      <c r="K14" s="52">
        <v>10</v>
      </c>
      <c r="L14" s="53">
        <v>2490.5</v>
      </c>
    </row>
    <row r="15" spans="1:12" ht="15.75">
      <c r="A15" s="24"/>
      <c r="B15" s="24" t="s">
        <v>32</v>
      </c>
      <c r="C15" s="27">
        <v>0</v>
      </c>
      <c r="D15" s="28">
        <v>0</v>
      </c>
      <c r="E15" s="74">
        <v>0</v>
      </c>
      <c r="F15" s="65">
        <v>0</v>
      </c>
      <c r="G15" s="74">
        <v>0</v>
      </c>
      <c r="H15" s="65">
        <v>0</v>
      </c>
      <c r="I15" s="52">
        <v>74</v>
      </c>
      <c r="J15" s="53">
        <v>19104</v>
      </c>
      <c r="K15" s="52">
        <v>6</v>
      </c>
      <c r="L15" s="53">
        <v>1494.3</v>
      </c>
    </row>
    <row r="16" spans="1:12" ht="15.75">
      <c r="A16" s="24" t="s">
        <v>8</v>
      </c>
      <c r="B16" s="24" t="s">
        <v>9</v>
      </c>
      <c r="C16" s="27">
        <v>0</v>
      </c>
      <c r="D16" s="28">
        <v>0</v>
      </c>
      <c r="E16" s="74">
        <v>10</v>
      </c>
      <c r="F16" s="65">
        <v>2786</v>
      </c>
      <c r="G16" s="74">
        <v>10</v>
      </c>
      <c r="H16" s="65">
        <v>718.42</v>
      </c>
      <c r="I16" s="52">
        <v>643</v>
      </c>
      <c r="J16" s="53">
        <v>162672</v>
      </c>
      <c r="K16" s="52">
        <v>197</v>
      </c>
      <c r="L16" s="53">
        <v>54292.9</v>
      </c>
    </row>
    <row r="17" spans="1:12" ht="15.75">
      <c r="A17" s="24"/>
      <c r="B17" s="24" t="s">
        <v>10</v>
      </c>
      <c r="C17" s="27">
        <v>0</v>
      </c>
      <c r="D17" s="28">
        <v>0</v>
      </c>
      <c r="E17" s="74">
        <v>3</v>
      </c>
      <c r="F17" s="65">
        <v>722</v>
      </c>
      <c r="G17" s="74">
        <v>4</v>
      </c>
      <c r="H17" s="65">
        <v>235.95</v>
      </c>
      <c r="I17" s="52">
        <v>344</v>
      </c>
      <c r="J17" s="53">
        <v>84405.68</v>
      </c>
      <c r="K17" s="52">
        <v>94</v>
      </c>
      <c r="L17" s="53">
        <v>25652.15</v>
      </c>
    </row>
    <row r="18" spans="1:12" ht="15.75">
      <c r="A18" s="24" t="s">
        <v>11</v>
      </c>
      <c r="B18" s="24" t="s">
        <v>12</v>
      </c>
      <c r="C18" s="27">
        <v>0</v>
      </c>
      <c r="D18" s="28">
        <v>0</v>
      </c>
      <c r="E18" s="74">
        <v>5</v>
      </c>
      <c r="F18" s="65">
        <v>1322</v>
      </c>
      <c r="G18" s="74">
        <v>5</v>
      </c>
      <c r="H18" s="65">
        <v>340.9</v>
      </c>
      <c r="I18" s="52">
        <v>317</v>
      </c>
      <c r="J18" s="53">
        <v>88032</v>
      </c>
      <c r="K18" s="52">
        <v>65</v>
      </c>
      <c r="L18" s="53">
        <v>17682.55</v>
      </c>
    </row>
    <row r="19" spans="1:12" ht="15.75">
      <c r="A19" s="24"/>
      <c r="B19" s="24" t="s">
        <v>13</v>
      </c>
      <c r="C19" s="27">
        <v>0</v>
      </c>
      <c r="D19" s="28">
        <v>0</v>
      </c>
      <c r="E19" s="74">
        <v>8</v>
      </c>
      <c r="F19" s="65">
        <v>2042</v>
      </c>
      <c r="G19" s="74">
        <v>8</v>
      </c>
      <c r="H19" s="65">
        <v>526.58</v>
      </c>
      <c r="I19" s="52">
        <v>126</v>
      </c>
      <c r="J19" s="53">
        <v>35328</v>
      </c>
      <c r="K19" s="52">
        <v>38</v>
      </c>
      <c r="L19" s="53">
        <v>11207.25</v>
      </c>
    </row>
    <row r="20" spans="1:12" ht="15.75">
      <c r="A20" s="24"/>
      <c r="B20" s="24" t="s">
        <v>14</v>
      </c>
      <c r="C20" s="27">
        <v>0</v>
      </c>
      <c r="D20" s="28">
        <v>0</v>
      </c>
      <c r="E20" s="74">
        <v>4</v>
      </c>
      <c r="F20" s="65">
        <v>1200</v>
      </c>
      <c r="G20" s="74">
        <v>4</v>
      </c>
      <c r="H20" s="65">
        <v>309.44</v>
      </c>
      <c r="I20" s="52">
        <v>209</v>
      </c>
      <c r="J20" s="53">
        <v>61728</v>
      </c>
      <c r="K20" s="52">
        <v>77</v>
      </c>
      <c r="L20" s="53">
        <v>20671.15</v>
      </c>
    </row>
    <row r="21" spans="1:12" ht="15.75">
      <c r="A21" s="24" t="s">
        <v>15</v>
      </c>
      <c r="B21" s="24" t="s">
        <v>16</v>
      </c>
      <c r="C21" s="27">
        <v>0</v>
      </c>
      <c r="D21" s="28">
        <v>0</v>
      </c>
      <c r="E21" s="74">
        <v>7</v>
      </c>
      <c r="F21" s="65">
        <v>1673.16</v>
      </c>
      <c r="G21" s="74">
        <v>7</v>
      </c>
      <c r="H21" s="65">
        <v>431.46</v>
      </c>
      <c r="I21" s="52">
        <v>378</v>
      </c>
      <c r="J21" s="53">
        <v>109152</v>
      </c>
      <c r="K21" s="52">
        <v>124</v>
      </c>
      <c r="L21" s="53">
        <v>31629.35</v>
      </c>
    </row>
    <row r="22" spans="1:12" ht="15.75">
      <c r="A22" s="24" t="s">
        <v>17</v>
      </c>
      <c r="B22" s="24" t="s">
        <v>18</v>
      </c>
      <c r="C22" s="27">
        <v>0</v>
      </c>
      <c r="D22" s="28">
        <v>0</v>
      </c>
      <c r="E22" s="74">
        <v>8</v>
      </c>
      <c r="F22" s="65">
        <v>1818.48</v>
      </c>
      <c r="G22" s="74">
        <v>8</v>
      </c>
      <c r="H22" s="65">
        <v>468.94</v>
      </c>
      <c r="I22" s="52">
        <v>878</v>
      </c>
      <c r="J22" s="53">
        <v>208993.55</v>
      </c>
      <c r="K22" s="52">
        <v>105</v>
      </c>
      <c r="L22" s="53">
        <v>27644.55</v>
      </c>
    </row>
    <row r="23" spans="1:12" ht="15.75">
      <c r="A23" s="24"/>
      <c r="B23" s="24" t="s">
        <v>26</v>
      </c>
      <c r="C23" s="27">
        <v>0</v>
      </c>
      <c r="D23" s="28">
        <v>0</v>
      </c>
      <c r="E23" s="74">
        <v>1</v>
      </c>
      <c r="F23" s="65">
        <v>264</v>
      </c>
      <c r="G23" s="74">
        <v>1</v>
      </c>
      <c r="H23" s="65">
        <v>68.08</v>
      </c>
      <c r="I23" s="52">
        <v>139</v>
      </c>
      <c r="J23" s="53">
        <v>32592</v>
      </c>
      <c r="K23" s="52">
        <v>17</v>
      </c>
      <c r="L23" s="53">
        <v>4731.95</v>
      </c>
    </row>
    <row r="24" spans="1:12" ht="15.75">
      <c r="A24" s="24"/>
      <c r="B24" s="24" t="s">
        <v>47</v>
      </c>
      <c r="C24" s="27">
        <v>0</v>
      </c>
      <c r="D24" s="28">
        <v>0</v>
      </c>
      <c r="E24" s="74">
        <v>1</v>
      </c>
      <c r="F24" s="65">
        <v>336</v>
      </c>
      <c r="G24" s="74">
        <v>1</v>
      </c>
      <c r="H24" s="65">
        <v>86.64</v>
      </c>
      <c r="I24" s="52">
        <v>174</v>
      </c>
      <c r="J24" s="53">
        <v>35280</v>
      </c>
      <c r="K24" s="52">
        <v>22</v>
      </c>
      <c r="L24" s="53">
        <v>5728.15</v>
      </c>
    </row>
    <row r="25" spans="1:12" ht="15.75">
      <c r="A25" s="24" t="s">
        <v>19</v>
      </c>
      <c r="B25" s="24" t="s">
        <v>20</v>
      </c>
      <c r="C25" s="27">
        <v>0</v>
      </c>
      <c r="D25" s="28">
        <v>0</v>
      </c>
      <c r="E25" s="74">
        <v>1</v>
      </c>
      <c r="F25" s="65">
        <v>336</v>
      </c>
      <c r="G25" s="74">
        <v>1</v>
      </c>
      <c r="H25" s="65">
        <v>68.08</v>
      </c>
      <c r="I25" s="52">
        <v>311</v>
      </c>
      <c r="J25" s="53">
        <v>67898.32</v>
      </c>
      <c r="K25" s="52">
        <v>60</v>
      </c>
      <c r="L25" s="53">
        <v>16188.25</v>
      </c>
    </row>
    <row r="26" spans="1:12" ht="15.75">
      <c r="A26" s="24"/>
      <c r="B26" s="24" t="s">
        <v>48</v>
      </c>
      <c r="C26" s="27">
        <v>0</v>
      </c>
      <c r="D26" s="28">
        <v>0</v>
      </c>
      <c r="E26" s="74">
        <v>0</v>
      </c>
      <c r="F26" s="65">
        <v>0</v>
      </c>
      <c r="G26" s="74">
        <v>0</v>
      </c>
      <c r="H26" s="65">
        <v>0</v>
      </c>
      <c r="I26" s="52">
        <v>90</v>
      </c>
      <c r="J26" s="53">
        <v>18720</v>
      </c>
      <c r="K26" s="52">
        <v>26</v>
      </c>
      <c r="L26" s="53">
        <v>6724.35</v>
      </c>
    </row>
    <row r="27" spans="1:12" ht="15.75">
      <c r="A27" s="24" t="s">
        <v>35</v>
      </c>
      <c r="B27" s="24" t="s">
        <v>33</v>
      </c>
      <c r="C27" s="27">
        <v>0</v>
      </c>
      <c r="D27" s="28">
        <v>0</v>
      </c>
      <c r="E27" s="74">
        <v>2</v>
      </c>
      <c r="F27" s="65">
        <v>386</v>
      </c>
      <c r="G27" s="74">
        <v>2</v>
      </c>
      <c r="H27" s="65">
        <v>99.54</v>
      </c>
      <c r="I27" s="52">
        <v>961</v>
      </c>
      <c r="J27" s="53">
        <v>222498.58</v>
      </c>
      <c r="K27" s="52">
        <v>152</v>
      </c>
      <c r="L27" s="53">
        <v>41093.25</v>
      </c>
    </row>
    <row r="28" spans="1:12" ht="15.75">
      <c r="A28" s="24" t="s">
        <v>21</v>
      </c>
      <c r="B28" s="24" t="s">
        <v>22</v>
      </c>
      <c r="C28" s="27">
        <v>0</v>
      </c>
      <c r="D28" s="28">
        <v>0</v>
      </c>
      <c r="E28" s="74">
        <v>7</v>
      </c>
      <c r="F28" s="65">
        <v>1564</v>
      </c>
      <c r="G28" s="74">
        <v>7</v>
      </c>
      <c r="H28" s="65">
        <v>403.32</v>
      </c>
      <c r="I28" s="52">
        <v>2144</v>
      </c>
      <c r="J28" s="53">
        <v>508049.04</v>
      </c>
      <c r="K28" s="52">
        <v>264</v>
      </c>
      <c r="L28" s="53">
        <v>75609.29</v>
      </c>
    </row>
    <row r="29" spans="1:12" ht="15.75">
      <c r="A29" s="24" t="s">
        <v>65</v>
      </c>
      <c r="B29" s="24" t="s">
        <v>70</v>
      </c>
      <c r="C29" s="27">
        <v>0</v>
      </c>
      <c r="D29" s="28">
        <v>0</v>
      </c>
      <c r="E29" s="74">
        <v>5</v>
      </c>
      <c r="F29" s="65">
        <v>1392</v>
      </c>
      <c r="G29" s="74">
        <v>5</v>
      </c>
      <c r="H29" s="65">
        <v>358.96</v>
      </c>
      <c r="I29" s="52">
        <v>308</v>
      </c>
      <c r="J29" s="53">
        <v>70944</v>
      </c>
      <c r="K29" s="52">
        <v>50</v>
      </c>
      <c r="L29" s="53">
        <v>12701.55</v>
      </c>
    </row>
    <row r="30" spans="1:12" ht="15.75">
      <c r="A30" s="24"/>
      <c r="B30" s="25" t="s">
        <v>71</v>
      </c>
      <c r="C30" s="27">
        <v>0</v>
      </c>
      <c r="D30" s="28">
        <v>0</v>
      </c>
      <c r="E30" s="74">
        <v>2</v>
      </c>
      <c r="F30" s="65">
        <v>457</v>
      </c>
      <c r="G30" s="74">
        <v>2</v>
      </c>
      <c r="H30" s="65">
        <v>117.85</v>
      </c>
      <c r="I30" s="52">
        <v>225</v>
      </c>
      <c r="J30" s="53">
        <v>53856</v>
      </c>
      <c r="K30" s="52">
        <v>37</v>
      </c>
      <c r="L30" s="53">
        <v>9214.85</v>
      </c>
    </row>
    <row r="31" spans="1:12" ht="15.75">
      <c r="A31" s="24" t="s">
        <v>23</v>
      </c>
      <c r="B31" s="24" t="s">
        <v>24</v>
      </c>
      <c r="C31" s="27">
        <v>0</v>
      </c>
      <c r="D31" s="28">
        <v>0</v>
      </c>
      <c r="E31" s="74">
        <v>2</v>
      </c>
      <c r="F31" s="65">
        <v>529</v>
      </c>
      <c r="G31" s="74">
        <v>2</v>
      </c>
      <c r="H31" s="65">
        <v>136.41</v>
      </c>
      <c r="I31" s="52">
        <v>597</v>
      </c>
      <c r="J31" s="53">
        <v>135528.77</v>
      </c>
      <c r="K31" s="52">
        <v>119</v>
      </c>
      <c r="L31" s="53">
        <v>30633.15</v>
      </c>
    </row>
    <row r="32" spans="1:12" ht="15.75" customHeight="1">
      <c r="A32" s="24"/>
      <c r="B32" s="24" t="s">
        <v>34</v>
      </c>
      <c r="C32" s="27">
        <v>0</v>
      </c>
      <c r="D32" s="28">
        <v>0</v>
      </c>
      <c r="E32" s="84">
        <v>0</v>
      </c>
      <c r="F32" s="85">
        <v>0</v>
      </c>
      <c r="G32" s="84">
        <v>0</v>
      </c>
      <c r="H32" s="85">
        <v>0</v>
      </c>
      <c r="I32" s="55">
        <v>96</v>
      </c>
      <c r="J32" s="56">
        <v>28058.32</v>
      </c>
      <c r="K32" s="55">
        <v>12</v>
      </c>
      <c r="L32" s="56">
        <v>3237.65</v>
      </c>
    </row>
    <row r="33" spans="1:12" ht="15.75">
      <c r="A33" s="98" t="s">
        <v>25</v>
      </c>
      <c r="B33" s="98"/>
      <c r="C33" s="9">
        <f aca="true" t="shared" si="0" ref="C33:L33">SUM(C8:C32)</f>
        <v>0</v>
      </c>
      <c r="D33" s="16">
        <f t="shared" si="0"/>
        <v>0</v>
      </c>
      <c r="E33" s="57">
        <f>SUM(E8:E32)</f>
        <v>142</v>
      </c>
      <c r="F33" s="48">
        <f>SUM(F8:F32)</f>
        <v>37053.13</v>
      </c>
      <c r="G33" s="57">
        <f t="shared" si="0"/>
        <v>143</v>
      </c>
      <c r="H33" s="48">
        <f t="shared" si="0"/>
        <v>9586.109999999999</v>
      </c>
      <c r="I33" s="57">
        <f>SUM(I8:I32)</f>
        <v>15266</v>
      </c>
      <c r="J33" s="48">
        <f>SUM(J8:J32)</f>
        <v>3710282.3199999994</v>
      </c>
      <c r="K33" s="57">
        <f t="shared" si="0"/>
        <v>2952</v>
      </c>
      <c r="L33" s="48">
        <f t="shared" si="0"/>
        <v>796110.9400000001</v>
      </c>
    </row>
    <row r="34" spans="3:12" ht="15.75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5.75">
      <c r="C35" s="3"/>
      <c r="D35" s="10"/>
      <c r="E35" s="10"/>
      <c r="F35" s="10"/>
      <c r="G35" s="3"/>
      <c r="H35" s="3"/>
      <c r="I35" s="3"/>
      <c r="J35" s="3"/>
      <c r="K35" s="3"/>
      <c r="L35" s="3"/>
    </row>
    <row r="36" spans="3:12" ht="15.75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5.75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5.75">
      <c r="B38" s="2"/>
    </row>
    <row r="41" spans="8:12" ht="15.75">
      <c r="H41" s="12"/>
      <c r="I41" s="12"/>
      <c r="J41" s="12"/>
      <c r="K41" s="12"/>
      <c r="L41" s="12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" footer="0.511811023622047"/>
  <pageSetup horizontalDpi="600" verticalDpi="600" orientation="landscape" paperSize="9" scale="95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B23" sqref="B23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4" t="s">
        <v>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16.5" thickBot="1"/>
    <row r="3" spans="1:11" ht="54">
      <c r="A3" s="30" t="s">
        <v>51</v>
      </c>
      <c r="B3" s="31" t="s">
        <v>52</v>
      </c>
      <c r="C3" s="32" t="s">
        <v>53</v>
      </c>
      <c r="D3" s="33" t="s">
        <v>54</v>
      </c>
      <c r="E3" s="126" t="s">
        <v>55</v>
      </c>
      <c r="F3" s="127"/>
      <c r="G3" s="34" t="s">
        <v>56</v>
      </c>
      <c r="H3" s="13"/>
      <c r="I3" s="13"/>
      <c r="J3" s="59" t="s">
        <v>57</v>
      </c>
      <c r="K3" s="35" t="s">
        <v>58</v>
      </c>
    </row>
    <row r="4" spans="1:11" ht="18">
      <c r="A4" s="115">
        <v>1</v>
      </c>
      <c r="B4" s="116">
        <v>4211</v>
      </c>
      <c r="C4" s="117" t="s">
        <v>41</v>
      </c>
      <c r="D4" s="36"/>
      <c r="E4" s="129">
        <f>'I '!C32</f>
        <v>5744</v>
      </c>
      <c r="F4" s="129">
        <f>'I '!D32</f>
        <v>11558</v>
      </c>
      <c r="G4" s="125">
        <f>'I '!E32</f>
        <v>667422.9800000001</v>
      </c>
      <c r="H4" s="37"/>
      <c r="I4" s="38"/>
      <c r="J4" s="100" t="s">
        <v>98</v>
      </c>
      <c r="K4" s="113" t="s">
        <v>100</v>
      </c>
    </row>
    <row r="5" spans="1:11" ht="18">
      <c r="A5" s="115"/>
      <c r="B5" s="116"/>
      <c r="C5" s="117"/>
      <c r="D5" s="15">
        <v>18567</v>
      </c>
      <c r="E5" s="130"/>
      <c r="F5" s="130"/>
      <c r="G5" s="125"/>
      <c r="H5" s="37"/>
      <c r="I5" s="38"/>
      <c r="J5" s="100"/>
      <c r="K5" s="114"/>
    </row>
    <row r="6" spans="1:11" ht="18">
      <c r="A6" s="115">
        <v>2</v>
      </c>
      <c r="B6" s="116">
        <v>4211</v>
      </c>
      <c r="C6" s="117" t="s">
        <v>86</v>
      </c>
      <c r="D6" s="15"/>
      <c r="E6" s="118">
        <f>'I '!F32</f>
        <v>66443</v>
      </c>
      <c r="F6" s="118">
        <f>'I '!G32</f>
        <v>118328</v>
      </c>
      <c r="G6" s="119">
        <f>'I '!H32</f>
        <v>3779697.9200000004</v>
      </c>
      <c r="H6" s="37"/>
      <c r="I6" s="38"/>
      <c r="J6" s="100" t="s">
        <v>98</v>
      </c>
      <c r="K6" s="113" t="s">
        <v>100</v>
      </c>
    </row>
    <row r="7" spans="1:11" ht="18">
      <c r="A7" s="115"/>
      <c r="B7" s="116"/>
      <c r="C7" s="117"/>
      <c r="D7" s="15"/>
      <c r="E7" s="118"/>
      <c r="F7" s="118"/>
      <c r="G7" s="119"/>
      <c r="H7" s="37"/>
      <c r="I7" s="38"/>
      <c r="J7" s="100"/>
      <c r="K7" s="114"/>
    </row>
    <row r="8" spans="1:11" ht="18">
      <c r="A8" s="115">
        <v>3</v>
      </c>
      <c r="B8" s="116">
        <v>4213</v>
      </c>
      <c r="C8" s="117" t="s">
        <v>39</v>
      </c>
      <c r="D8" s="15"/>
      <c r="E8" s="120">
        <f>'I '!I32</f>
        <v>5751</v>
      </c>
      <c r="F8" s="120">
        <f>'I '!J32</f>
        <v>19398</v>
      </c>
      <c r="G8" s="123">
        <f>'I '!K32</f>
        <v>711741.4600000001</v>
      </c>
      <c r="H8" s="37"/>
      <c r="I8" s="38"/>
      <c r="J8" s="100" t="s">
        <v>98</v>
      </c>
      <c r="K8" s="113" t="s">
        <v>100</v>
      </c>
    </row>
    <row r="9" spans="1:11" ht="18">
      <c r="A9" s="115"/>
      <c r="B9" s="116"/>
      <c r="C9" s="117"/>
      <c r="D9" s="15">
        <v>39030</v>
      </c>
      <c r="E9" s="120"/>
      <c r="F9" s="120"/>
      <c r="G9" s="123"/>
      <c r="H9" s="122"/>
      <c r="I9" s="38"/>
      <c r="J9" s="100"/>
      <c r="K9" s="114"/>
    </row>
    <row r="10" spans="1:11" ht="18">
      <c r="A10" s="43">
        <v>4</v>
      </c>
      <c r="B10" s="44">
        <v>4213</v>
      </c>
      <c r="C10" s="14" t="s">
        <v>59</v>
      </c>
      <c r="D10" s="15"/>
      <c r="E10" s="120">
        <f>' II'!L31</f>
        <v>34</v>
      </c>
      <c r="F10" s="120"/>
      <c r="G10" s="89">
        <f>' II'!M31</f>
        <v>15308.369999999999</v>
      </c>
      <c r="H10" s="122"/>
      <c r="I10" s="38"/>
      <c r="J10" s="60" t="s">
        <v>98</v>
      </c>
      <c r="K10" s="58" t="s">
        <v>100</v>
      </c>
    </row>
    <row r="11" spans="1:11" ht="36">
      <c r="A11" s="43">
        <v>5</v>
      </c>
      <c r="B11" s="44">
        <v>4215</v>
      </c>
      <c r="C11" s="14" t="s">
        <v>60</v>
      </c>
      <c r="D11" s="15"/>
      <c r="E11" s="120">
        <f>' II'!D31</f>
        <v>2971</v>
      </c>
      <c r="F11" s="120"/>
      <c r="G11" s="26">
        <f>' II'!F31</f>
        <v>769568.7699999998</v>
      </c>
      <c r="H11" s="122"/>
      <c r="I11" s="39"/>
      <c r="J11" s="60" t="s">
        <v>98</v>
      </c>
      <c r="K11" s="58" t="s">
        <v>100</v>
      </c>
    </row>
    <row r="12" spans="1:11" ht="36.75">
      <c r="A12" s="43">
        <v>6</v>
      </c>
      <c r="B12" s="44">
        <v>4215</v>
      </c>
      <c r="C12" s="14" t="s">
        <v>61</v>
      </c>
      <c r="D12" s="15"/>
      <c r="E12" s="120">
        <f>' II'!G31</f>
        <v>467</v>
      </c>
      <c r="F12" s="120"/>
      <c r="G12" s="26">
        <f>' II'!I31</f>
        <v>49514.6</v>
      </c>
      <c r="H12" s="90"/>
      <c r="I12" s="39"/>
      <c r="J12" s="60" t="s">
        <v>98</v>
      </c>
      <c r="K12" s="58" t="s">
        <v>100</v>
      </c>
    </row>
    <row r="13" spans="1:11" ht="18">
      <c r="A13" s="43">
        <v>7</v>
      </c>
      <c r="B13" s="44">
        <v>4214</v>
      </c>
      <c r="C13" s="14" t="s">
        <v>62</v>
      </c>
      <c r="D13" s="15">
        <v>5836</v>
      </c>
      <c r="E13" s="120">
        <f>'III '!D33</f>
        <v>2179</v>
      </c>
      <c r="F13" s="120"/>
      <c r="G13" s="121">
        <f>'III '!E33</f>
        <v>223487.52</v>
      </c>
      <c r="H13" s="121"/>
      <c r="I13" s="38"/>
      <c r="J13" s="60" t="s">
        <v>98</v>
      </c>
      <c r="K13" s="58" t="s">
        <v>100</v>
      </c>
    </row>
    <row r="14" spans="1:12" ht="18">
      <c r="A14" s="43">
        <v>8</v>
      </c>
      <c r="B14" s="44">
        <v>4214</v>
      </c>
      <c r="C14" s="14" t="s">
        <v>63</v>
      </c>
      <c r="D14" s="15"/>
      <c r="E14" s="120">
        <f>'III '!F33</f>
        <v>584</v>
      </c>
      <c r="F14" s="120"/>
      <c r="G14" s="89">
        <f>'III '!G33</f>
        <v>642337.0499999999</v>
      </c>
      <c r="H14" s="37"/>
      <c r="I14" s="38"/>
      <c r="J14" s="60" t="s">
        <v>98</v>
      </c>
      <c r="K14" s="58" t="s">
        <v>100</v>
      </c>
      <c r="L14" s="21"/>
    </row>
    <row r="15" spans="1:12" ht="72" hidden="1">
      <c r="A15" s="43">
        <v>9</v>
      </c>
      <c r="B15" s="44">
        <v>4214</v>
      </c>
      <c r="C15" s="14" t="s">
        <v>87</v>
      </c>
      <c r="D15" s="15"/>
      <c r="E15" s="131">
        <v>0</v>
      </c>
      <c r="F15" s="132"/>
      <c r="G15" s="89">
        <v>0</v>
      </c>
      <c r="H15" s="37"/>
      <c r="I15" s="38"/>
      <c r="J15" s="60" t="s">
        <v>91</v>
      </c>
      <c r="K15" s="58" t="s">
        <v>92</v>
      </c>
      <c r="L15" s="21"/>
    </row>
    <row r="16" spans="1:12" ht="18">
      <c r="A16" s="43">
        <v>9</v>
      </c>
      <c r="B16" s="44">
        <v>4215</v>
      </c>
      <c r="C16" s="49" t="s">
        <v>64</v>
      </c>
      <c r="D16" s="50">
        <v>4545</v>
      </c>
      <c r="E16" s="120">
        <f>'I '!N32</f>
        <v>30098</v>
      </c>
      <c r="F16" s="120"/>
      <c r="G16" s="89">
        <f>'I '!O32</f>
        <v>2898391.9599999995</v>
      </c>
      <c r="H16" s="122"/>
      <c r="I16" s="38"/>
      <c r="J16" s="60" t="s">
        <v>98</v>
      </c>
      <c r="K16" s="58" t="s">
        <v>100</v>
      </c>
      <c r="L16" s="22"/>
    </row>
    <row r="17" spans="1:12" ht="18">
      <c r="A17" s="43">
        <v>10</v>
      </c>
      <c r="B17" s="44">
        <v>4215</v>
      </c>
      <c r="C17" s="14" t="s">
        <v>36</v>
      </c>
      <c r="D17" s="15">
        <v>1166</v>
      </c>
      <c r="E17" s="120">
        <f>'I '!L32</f>
        <v>3618</v>
      </c>
      <c r="F17" s="120"/>
      <c r="G17" s="89">
        <f>'I '!M32</f>
        <v>1065852.3399999999</v>
      </c>
      <c r="H17" s="128"/>
      <c r="I17" s="39"/>
      <c r="J17" s="60" t="s">
        <v>98</v>
      </c>
      <c r="K17" s="58" t="s">
        <v>100</v>
      </c>
      <c r="L17" s="21"/>
    </row>
    <row r="18" spans="1:15" ht="37.5" customHeight="1">
      <c r="A18" s="43">
        <v>11</v>
      </c>
      <c r="B18" s="44">
        <v>4215</v>
      </c>
      <c r="C18" s="40" t="s">
        <v>74</v>
      </c>
      <c r="D18" s="40"/>
      <c r="E18" s="120">
        <f>' IV '!K33</f>
        <v>2952</v>
      </c>
      <c r="F18" s="120"/>
      <c r="G18" s="89">
        <f>' IV '!L33</f>
        <v>796110.9400000001</v>
      </c>
      <c r="H18" s="91"/>
      <c r="I18" s="39"/>
      <c r="J18" s="60" t="s">
        <v>98</v>
      </c>
      <c r="K18" s="58" t="s">
        <v>100</v>
      </c>
      <c r="O18" s="7"/>
    </row>
    <row r="19" spans="1:15" ht="37.5" customHeight="1">
      <c r="A19" s="43">
        <v>12</v>
      </c>
      <c r="B19" s="44">
        <v>4217</v>
      </c>
      <c r="C19" s="40" t="s">
        <v>75</v>
      </c>
      <c r="D19" s="40"/>
      <c r="E19" s="120">
        <f>'I '!P32</f>
        <v>467</v>
      </c>
      <c r="F19" s="120"/>
      <c r="G19" s="121">
        <f>'I '!Q32</f>
        <v>197022.94000000003</v>
      </c>
      <c r="H19" s="121"/>
      <c r="I19" s="39"/>
      <c r="J19" s="60" t="s">
        <v>98</v>
      </c>
      <c r="K19" s="58" t="s">
        <v>100</v>
      </c>
      <c r="O19" s="7"/>
    </row>
    <row r="20" spans="1:11" ht="36" customHeight="1" hidden="1">
      <c r="A20" s="43">
        <v>14</v>
      </c>
      <c r="B20" s="44">
        <v>4218</v>
      </c>
      <c r="C20" s="41" t="s">
        <v>73</v>
      </c>
      <c r="D20" s="40"/>
      <c r="E20" s="120">
        <f>' IV '!C33</f>
        <v>0</v>
      </c>
      <c r="F20" s="120"/>
      <c r="G20" s="89">
        <f>' IV '!D33</f>
        <v>0</v>
      </c>
      <c r="H20" s="91"/>
      <c r="I20" s="39"/>
      <c r="J20" s="60" t="s">
        <v>83</v>
      </c>
      <c r="K20" s="58" t="s">
        <v>88</v>
      </c>
    </row>
    <row r="21" spans="1:11" ht="36">
      <c r="A21" s="43">
        <v>13</v>
      </c>
      <c r="B21" s="45">
        <v>4218</v>
      </c>
      <c r="C21" s="23" t="s">
        <v>80</v>
      </c>
      <c r="D21" s="19"/>
      <c r="E21" s="133">
        <f>' IV '!E33</f>
        <v>142</v>
      </c>
      <c r="F21" s="133"/>
      <c r="G21" s="123">
        <f>' IV '!F33</f>
        <v>37053.13</v>
      </c>
      <c r="H21" s="123"/>
      <c r="I21" s="19"/>
      <c r="J21" s="60" t="s">
        <v>98</v>
      </c>
      <c r="K21" s="58" t="s">
        <v>100</v>
      </c>
    </row>
    <row r="22" spans="1:11" ht="36">
      <c r="A22" s="43">
        <v>14</v>
      </c>
      <c r="B22" s="45">
        <v>4218</v>
      </c>
      <c r="C22" s="29" t="s">
        <v>79</v>
      </c>
      <c r="D22" s="19"/>
      <c r="E22" s="133">
        <f>' IV '!G33</f>
        <v>143</v>
      </c>
      <c r="F22" s="133"/>
      <c r="G22" s="123">
        <f>' IV '!H33</f>
        <v>9586.109999999999</v>
      </c>
      <c r="H22" s="123"/>
      <c r="I22" s="19"/>
      <c r="J22" s="60" t="s">
        <v>99</v>
      </c>
      <c r="K22" s="58" t="s">
        <v>100</v>
      </c>
    </row>
    <row r="23" spans="1:11" ht="37.5" customHeight="1" thickBot="1">
      <c r="A23" s="61">
        <v>15</v>
      </c>
      <c r="B23" s="46">
        <v>4218</v>
      </c>
      <c r="C23" s="42" t="s">
        <v>81</v>
      </c>
      <c r="D23" s="17"/>
      <c r="E23" s="112">
        <f>' IV '!I33</f>
        <v>15266</v>
      </c>
      <c r="F23" s="112"/>
      <c r="G23" s="134">
        <f>' IV '!J33</f>
        <v>3710282.3199999994</v>
      </c>
      <c r="H23" s="51"/>
      <c r="I23" s="17"/>
      <c r="J23" s="62" t="s">
        <v>98</v>
      </c>
      <c r="K23" s="94" t="s">
        <v>100</v>
      </c>
    </row>
  </sheetData>
  <sheetProtection/>
  <mergeCells count="46"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A1:K1"/>
    <mergeCell ref="A4:A5"/>
    <mergeCell ref="B4:B5"/>
    <mergeCell ref="C4:C5"/>
    <mergeCell ref="G4:G5"/>
    <mergeCell ref="E3:F3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</mergeCells>
  <printOptions/>
  <pageMargins left="0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2023-11-21T12:50:24Z</cp:lastPrinted>
  <dcterms:created xsi:type="dcterms:W3CDTF">2004-03-12T09:29:14Z</dcterms:created>
  <dcterms:modified xsi:type="dcterms:W3CDTF">2023-11-21T13:00:27Z</dcterms:modified>
  <cp:category/>
  <cp:version/>
  <cp:contentType/>
  <cp:contentStatus/>
</cp:coreProperties>
</file>