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 activeTab="4"/>
  </bookViews>
  <sheets>
    <sheet name="NVO A" sheetId="8" r:id="rId1"/>
    <sheet name="NVO B" sheetId="3" r:id="rId2"/>
    <sheet name="NPO i JU A" sheetId="4" r:id="rId3"/>
    <sheet name="NPO i JU B" sheetId="5" r:id="rId4"/>
    <sheet name="MEDIJI A" sheetId="6" r:id="rId5"/>
  </sheets>
  <calcPr calcId="124519"/>
</workbook>
</file>

<file path=xl/calcChain.xml><?xml version="1.0" encoding="utf-8"?>
<calcChain xmlns="http://schemas.openxmlformats.org/spreadsheetml/2006/main">
  <c r="F65" i="8"/>
  <c r="F89"/>
  <c r="F100"/>
  <c r="F101"/>
  <c r="F102"/>
  <c r="F103"/>
  <c r="F80"/>
  <c r="F96"/>
  <c r="F72"/>
  <c r="F59"/>
  <c r="F71"/>
  <c r="F66"/>
  <c r="F67"/>
  <c r="F45"/>
  <c r="F64"/>
  <c r="F46"/>
  <c r="F77"/>
  <c r="F57"/>
  <c r="F63"/>
  <c r="F44"/>
  <c r="F43"/>
  <c r="F61"/>
  <c r="F92"/>
  <c r="F78"/>
  <c r="F75"/>
  <c r="F58"/>
  <c r="F70"/>
  <c r="F87"/>
  <c r="F53"/>
  <c r="F76"/>
  <c r="F32"/>
  <c r="F74"/>
  <c r="F79"/>
  <c r="F88"/>
  <c r="F49"/>
  <c r="F99"/>
  <c r="F8" l="1"/>
  <c r="F7"/>
  <c r="F10"/>
  <c r="F11"/>
  <c r="F12"/>
  <c r="F14"/>
  <c r="F15"/>
  <c r="F23"/>
  <c r="F16"/>
  <c r="F18"/>
  <c r="F19"/>
  <c r="F30"/>
  <c r="F35"/>
  <c r="F34"/>
  <c r="F22"/>
  <c r="F25"/>
  <c r="F28"/>
  <c r="F29"/>
  <c r="F36"/>
  <c r="F20"/>
  <c r="F24"/>
  <c r="F21"/>
  <c r="F27"/>
  <c r="F98"/>
  <c r="F91"/>
  <c r="F94"/>
  <c r="F73"/>
  <c r="F48"/>
  <c r="F84"/>
  <c r="F81"/>
  <c r="F50"/>
  <c r="F37"/>
  <c r="F90"/>
  <c r="F68"/>
  <c r="F95"/>
  <c r="F93"/>
  <c r="F47"/>
  <c r="F33"/>
  <c r="F85"/>
  <c r="F69"/>
  <c r="F55"/>
  <c r="F83"/>
  <c r="F56"/>
  <c r="F82"/>
  <c r="F51"/>
  <c r="F41"/>
  <c r="F86"/>
  <c r="F54"/>
  <c r="F97"/>
  <c r="F17" i="3"/>
  <c r="F18"/>
  <c r="F19"/>
  <c r="F28" i="4"/>
  <c r="F29"/>
  <c r="F24"/>
  <c r="F26"/>
  <c r="F27"/>
  <c r="F9" i="5"/>
  <c r="F10"/>
  <c r="F11"/>
  <c r="F7" i="4"/>
  <c r="F8"/>
  <c r="F9"/>
  <c r="F11"/>
  <c r="F12"/>
  <c r="F13"/>
  <c r="F10"/>
  <c r="F14"/>
  <c r="F15"/>
  <c r="F16"/>
  <c r="F18"/>
  <c r="F20"/>
  <c r="F23"/>
  <c r="F19"/>
  <c r="F21"/>
  <c r="F17"/>
  <c r="F22"/>
  <c r="F11" i="6" l="1"/>
  <c r="F12" i="3" l="1"/>
  <c r="F8" l="1"/>
  <c r="F15"/>
  <c r="F16"/>
  <c r="F10"/>
  <c r="F9"/>
  <c r="F14"/>
  <c r="F9" i="6" l="1"/>
  <c r="F10" l="1"/>
  <c r="F8"/>
  <c r="F7"/>
  <c r="F8" i="5"/>
  <c r="F7"/>
</calcChain>
</file>

<file path=xl/sharedStrings.xml><?xml version="1.0" encoding="utf-8"?>
<sst xmlns="http://schemas.openxmlformats.org/spreadsheetml/2006/main" count="351" uniqueCount="294">
  <si>
    <t>Oblast V - Vaninstitucionalno obrazovanje i vaspitanje djece i omladine</t>
  </si>
  <si>
    <t>Naziv organizacije</t>
  </si>
  <si>
    <t>Naziv plana ili programa</t>
  </si>
  <si>
    <t>Prosječan broj bodova</t>
  </si>
  <si>
    <t>Članovi Potkomisije: Vesna Gajević, Ivana Mrvaljević, Dragan Koprivica</t>
  </si>
  <si>
    <t>Broj bodova - Vesna Gajević</t>
  </si>
  <si>
    <t>Broj bodova - Ivana Mrvaljević</t>
  </si>
  <si>
    <t>Broj bodova - Dragan Koprivica</t>
  </si>
  <si>
    <t>Planovi i programi, NVO, kategorija A</t>
  </si>
  <si>
    <t>Planovi i programi, NVO, kategorija B</t>
  </si>
  <si>
    <t>Planovi i programi, neprofitne organizacije i javne ustanove, kategorija A</t>
  </si>
  <si>
    <t>Planovi i programi, neprofitne organizacije i javne ustanove, kategorija B</t>
  </si>
  <si>
    <t>Planovi i programi, mediji, kategorija A</t>
  </si>
  <si>
    <t>Portal Press</t>
  </si>
  <si>
    <t>Kofinansiranje projekta EU- Montenegro web forum</t>
  </si>
  <si>
    <t>Radio Antena M</t>
  </si>
  <si>
    <t>Novinarska obuka I radio emisija tačno u prijepodne - omladinski radio</t>
  </si>
  <si>
    <t>Radio Elita</t>
  </si>
  <si>
    <t>Evropska Unija - naša budućnost</t>
  </si>
  <si>
    <t>RTV MIR&amp;TEUTA</t>
  </si>
  <si>
    <t>Igra i znanje II - loje DHE DITURI II</t>
  </si>
  <si>
    <t>Fond za aktivno građanstvo-FAKT</t>
  </si>
  <si>
    <t>Podrška omladinskim klubovima u  pet crnogorskih opština</t>
  </si>
  <si>
    <t>Alfa Centar</t>
  </si>
  <si>
    <t>Pred vratima NATO-a</t>
  </si>
  <si>
    <t>Defacto strong</t>
  </si>
  <si>
    <t>Centar za građansko obrazovanje</t>
  </si>
  <si>
    <t>Mladi grade CG</t>
  </si>
  <si>
    <t>IPA 2</t>
  </si>
  <si>
    <t>Forum MNE</t>
  </si>
  <si>
    <t>Omladinska politika kao kamen temeljac na crnogorskom putu ka EU integracijama</t>
  </si>
  <si>
    <t>Expeditio</t>
  </si>
  <si>
    <t>Škola i grad</t>
  </si>
  <si>
    <t>Pedagoški centar Crne Gore</t>
  </si>
  <si>
    <t>Škola u prirodi za djecu romske i neromske populacije sa područja Konika</t>
  </si>
  <si>
    <t>Otvoreni kreativni centri interesovanja - igra počinje ovdje</t>
  </si>
  <si>
    <t>Koliko poznaješ EU</t>
  </si>
  <si>
    <t>Centar za monitiring i istraživanje CEMI</t>
  </si>
  <si>
    <t>Budi spreman za EU vrijednosti</t>
  </si>
  <si>
    <t>Škola Evroatlanskih integracija za mlade V generacija</t>
  </si>
  <si>
    <t>O čemu govorimo i šta nam pregovori sa EU donose</t>
  </si>
  <si>
    <t>Centar za razvoj nevladinih organizacija</t>
  </si>
  <si>
    <t>Start up treninzi za NVO</t>
  </si>
  <si>
    <t>Crveni krst CG</t>
  </si>
  <si>
    <t>Zakon o upravnom postupku - primjena zakona i obuka zaposlenih u organima</t>
  </si>
  <si>
    <t>Mali ambasadori Podgorice</t>
  </si>
  <si>
    <t>Rekonstrukcija krova</t>
  </si>
  <si>
    <t>Kulturni centar Herceg Novi</t>
  </si>
  <si>
    <t>15 takes</t>
  </si>
  <si>
    <t>igraj svoju igru</t>
  </si>
  <si>
    <t>Turistička organizacija PG</t>
  </si>
  <si>
    <t>Centar za stručno obrazovanje</t>
  </si>
  <si>
    <t>Osnivanje preduzetničkih klubova kao oblika vannastavne aktivnosti u srednjim stručnim školama i gimnazijama</t>
  </si>
  <si>
    <t>Studenski parlament univerziteta CG</t>
  </si>
  <si>
    <t>Sajam sezonskog zapošljavanja sumer job 2016</t>
  </si>
  <si>
    <t>Škola za srednje i više stručno obrazovanje "Sergije Stanić"</t>
  </si>
  <si>
    <t>Preduzetnički klub kao oblik vannastavne aktivnosti u stručnoj školi</t>
  </si>
  <si>
    <t>Centar za kulturu Rožaje</t>
  </si>
  <si>
    <t>Muzička radionica, škola harmonike, klavira i gitare</t>
  </si>
  <si>
    <t>O.Š. "21. maj", Pg</t>
  </si>
  <si>
    <t>Igram-učim-znam</t>
  </si>
  <si>
    <t>Srednja stručna škola Cetinje</t>
  </si>
  <si>
    <t>uči i zaradi</t>
  </si>
  <si>
    <t>Lokalni biznis centar Rožaje</t>
  </si>
  <si>
    <t>Edukacijom do posla i preduzetništva</t>
  </si>
  <si>
    <t>školska scena</t>
  </si>
  <si>
    <t>O.Š. "Zarija Vujošević" NK</t>
  </si>
  <si>
    <t>Nacionalna biblioteka Crne Gore "Đurđe Crnojević"</t>
  </si>
  <si>
    <t>Ljetnja škola-digitalna biblioteka kapija za informaciono društvo</t>
  </si>
  <si>
    <t>Opštinska organizacija crvenog krsta Bar</t>
  </si>
  <si>
    <t>Nauči prvu pomoć, spasi život</t>
  </si>
  <si>
    <t>Visokogorci Crne Gore</t>
  </si>
  <si>
    <t>Opšta planinarska škola</t>
  </si>
  <si>
    <t>Sportski planinarski klub Soko</t>
  </si>
  <si>
    <t>Zeleno je u modi</t>
  </si>
  <si>
    <t>STK Golden pleyer</t>
  </si>
  <si>
    <t>Organizacija crvenog krsta prijestonice Cetinje</t>
  </si>
  <si>
    <t>Informiši se</t>
  </si>
  <si>
    <t>Naučimo stoni tenis</t>
  </si>
  <si>
    <t>Tenis klub Nikšić</t>
  </si>
  <si>
    <t>Tenis-sa znanjem tenisa u bolju budućnost</t>
  </si>
  <si>
    <t>Institut za biologiju mora Univerzitet CG</t>
  </si>
  <si>
    <t>Kurs marinske biologije za studente PMF-a</t>
  </si>
  <si>
    <t>JU Umjetnička galerija "Vitomir Srbljanović"</t>
  </si>
  <si>
    <t>Škola slikanja i crtanja</t>
  </si>
  <si>
    <t>Vrijeme nas uči- svi u vrtić</t>
  </si>
  <si>
    <t>Ukupno opredijeljeno: 20 512, 86</t>
  </si>
  <si>
    <t>Ukupno opredijeljeno: 27 350, 48</t>
  </si>
  <si>
    <t>Škola odgovornog roditeljstva</t>
  </si>
  <si>
    <t>Edukacija- pravi put</t>
  </si>
  <si>
    <t xml:space="preserve">Program obrazovanja za osposobljavanje za zanimanje gernotodomaćice kroz izgradnju kompetencija nezaposlenih žena </t>
  </si>
  <si>
    <t>Sopstvenim znanjem do uspjeha</t>
  </si>
  <si>
    <t>Preduzetnički centar</t>
  </si>
  <si>
    <t>Ukupno opredijeljeno: 102 564,31</t>
  </si>
  <si>
    <t>Ukupno opredijeljeno: 20 512,86</t>
  </si>
  <si>
    <t>Ukupno opredijeljeno: 10 2564,31</t>
  </si>
  <si>
    <t>Centar za demokratsku tranziciju</t>
  </si>
  <si>
    <t>Prvi put biram</t>
  </si>
  <si>
    <t>Civilno društvo za početnike</t>
  </si>
  <si>
    <t>Institut Alternativa</t>
  </si>
  <si>
    <t>Škola javnih politika V generacija</t>
  </si>
  <si>
    <t>F&amp;B</t>
  </si>
  <si>
    <t>Centar za podršku lokalnog i regionalnog razvoja</t>
  </si>
  <si>
    <t>Crnogorski ženski lobi</t>
  </si>
  <si>
    <t>Mladi kao medijatori u promociji rodne ravnopravnosti i nenasilja</t>
  </si>
  <si>
    <t>SOS telefon za žene i djecu žrtve nasilja</t>
  </si>
  <si>
    <t>III generacija škola ne nasilja i tolerancija</t>
  </si>
  <si>
    <t>CEDEM</t>
  </si>
  <si>
    <t>Jačanje uloge mladih u procesu NATO integracija</t>
  </si>
  <si>
    <t>Romi u sporti</t>
  </si>
  <si>
    <t>Sportom protiv diskriminacije</t>
  </si>
  <si>
    <t>Evropski pokret u Crnoj Gori</t>
  </si>
  <si>
    <t>Mreža mladih za EU</t>
  </si>
  <si>
    <t>ZID</t>
  </si>
  <si>
    <t>Youth pass mnogo više od fakultetske diplome</t>
  </si>
  <si>
    <t>Euromost</t>
  </si>
  <si>
    <t>Moja škola- moj glas protiv nasilja</t>
  </si>
  <si>
    <t>CAZAS</t>
  </si>
  <si>
    <t>Škola za promociju izgradnje zdravih stilova života među mladima u CG</t>
  </si>
  <si>
    <t>Biciklo.me</t>
  </si>
  <si>
    <t>Do faksa na dva točka</t>
  </si>
  <si>
    <t>Omladinski savez u CG</t>
  </si>
  <si>
    <t>Trening kurs aktivno građanstvo-uspješno liderstvo</t>
  </si>
  <si>
    <t>PRONA</t>
  </si>
  <si>
    <t>Istraživačka stanica Lovćen-VII zimska škola nauke</t>
  </si>
  <si>
    <t>Feniks CG</t>
  </si>
  <si>
    <t>Porijedi rak uz hrabar korak</t>
  </si>
  <si>
    <t>BUM</t>
  </si>
  <si>
    <t xml:space="preserve">Obuka za mlade </t>
  </si>
  <si>
    <t>Sarandža</t>
  </si>
  <si>
    <t>Nauči me (matematiku)</t>
  </si>
  <si>
    <t>Nova šansa u Novom</t>
  </si>
  <si>
    <t>Pjevajmo, plešimo, glumimo, slikajmo i radimo vikendom u šansi</t>
  </si>
  <si>
    <t>Aktivna zona</t>
  </si>
  <si>
    <t>Nacija tolerancije</t>
  </si>
  <si>
    <t>Balkanska regionalna platforma za učešće i dijalog mladih</t>
  </si>
  <si>
    <t>PUNKT</t>
  </si>
  <si>
    <t>Crtaj me-upoznaj me</t>
  </si>
  <si>
    <t>Klimatske promjene AGF Nikšić</t>
  </si>
  <si>
    <t>Obrazovanje, obuka, usmjeravanje</t>
  </si>
  <si>
    <t>NVO Mladi romski pokret</t>
  </si>
  <si>
    <t>Vršnjačkom edukacijom do većeg broja Roma u školama</t>
  </si>
  <si>
    <t>Centar kreativnih vještina</t>
  </si>
  <si>
    <t>Bez treme do javnog nastupa</t>
  </si>
  <si>
    <t>Vijeće studenata ekonomskog fakulteta</t>
  </si>
  <si>
    <t>Case study show</t>
  </si>
  <si>
    <t>Udruženje gorana Podgorica</t>
  </si>
  <si>
    <t>Eko škola mladih gorana</t>
  </si>
  <si>
    <t>Evropske demokratske inicijative</t>
  </si>
  <si>
    <t>Obuka evaluatora "Inovativni pristup evaluaciji i standardi za sprovođenje evaluacije "</t>
  </si>
  <si>
    <t>Centar ekoloških inicijativa</t>
  </si>
  <si>
    <t>Doprinos podizanju ekološke svijesti kroz kontinuiranu edukaciju</t>
  </si>
  <si>
    <t>NVO Stop diskriminaciji</t>
  </si>
  <si>
    <t>Zaustaviti diskriminaciju učenika u školama</t>
  </si>
  <si>
    <t>Ljepota zdravlja</t>
  </si>
  <si>
    <t>Djeco pokret je život</t>
  </si>
  <si>
    <t>Bonum</t>
  </si>
  <si>
    <t>X generacija škole demokratije i ljudskih prava</t>
  </si>
  <si>
    <t>Savez radio amatera CG</t>
  </si>
  <si>
    <t>tajne mikroprocesora i mikrokontrolera edukativne radionice za talentovanu djecu i studente</t>
  </si>
  <si>
    <t>Akademija društvenih nauka</t>
  </si>
  <si>
    <t>Škola novinarstva za mlade</t>
  </si>
  <si>
    <t>Udržunje roditelja djece i omladine sa smetnjama u razvoju "Pružite nam šansu" Crne Gore</t>
  </si>
  <si>
    <t>Drugarstvo bez granica</t>
  </si>
  <si>
    <t>Inter*mont</t>
  </si>
  <si>
    <t>Ne dozvolite nikom da vam kaže da nešto ne možete</t>
  </si>
  <si>
    <t>Evropski omladinski centar Crne Gore</t>
  </si>
  <si>
    <t>Crna Gora u EU - realnost a ne utopija</t>
  </si>
  <si>
    <t>Orlovi Nikšić</t>
  </si>
  <si>
    <t>Izviđači to mogu</t>
  </si>
  <si>
    <t>Hoću da budem siguran/a</t>
  </si>
  <si>
    <t>Folklorno udruženje za djecu i omladinu sa posebnim potrebama</t>
  </si>
  <si>
    <t>Stručnim radom i folklornim aktivnostima do poboljšanja psihofizičkog stanja djece sa posebnim potrebama</t>
  </si>
  <si>
    <t>Kreativna škola</t>
  </si>
  <si>
    <t>Kreativna škola za djecu-obrazovanjem do jednakosti</t>
  </si>
  <si>
    <t>Pčelarski centar</t>
  </si>
  <si>
    <t>Uradi srcem za plavsko jezero - Edukacija učenika školskog uzrasta</t>
  </si>
  <si>
    <t>NVO Zona kulture</t>
  </si>
  <si>
    <t>Likovne radionice za djecu u Delta City</t>
  </si>
  <si>
    <t>Džonatan Lingvinston</t>
  </si>
  <si>
    <t>kreativno-edukativni program za djecu romske populacije</t>
  </si>
  <si>
    <t>Udruženje likovnih umjetnika Crne Gore</t>
  </si>
  <si>
    <t>Slika kao izazov</t>
  </si>
  <si>
    <t xml:space="preserve">Agencija za lokalnu demokratiju </t>
  </si>
  <si>
    <t>Deset dana bez ekrana</t>
  </si>
  <si>
    <t>Lingua</t>
  </si>
  <si>
    <t>Volim Pljevlja i ponosim se time</t>
  </si>
  <si>
    <t>Društvo za sportsku rekreaciju opštine Pljevlja</t>
  </si>
  <si>
    <t>Izaberi zdravlje</t>
  </si>
  <si>
    <t>Ženski kutak ROMINA</t>
  </si>
  <si>
    <t>Edukacija i razgradnja rodno uslovljenog nasilja</t>
  </si>
  <si>
    <t>Preventivom protiv šumskih požara</t>
  </si>
  <si>
    <t>Mladost</t>
  </si>
  <si>
    <t>Savez vozača CG</t>
  </si>
  <si>
    <t>Prvi saobraćajni čas</t>
  </si>
  <si>
    <t>Centar za omladinsku edukaciju</t>
  </si>
  <si>
    <t>Edukacija, informisanje i pružanje psihološke podrške pripadnicima LGBT populacije</t>
  </si>
  <si>
    <t>Centar za autističnu djecu</t>
  </si>
  <si>
    <t>Zaštita djece na internetu</t>
  </si>
  <si>
    <t xml:space="preserve">ista šansa za sve </t>
  </si>
  <si>
    <t>4Life</t>
  </si>
  <si>
    <t>Simbol</t>
  </si>
  <si>
    <t>Knjige školskim bibliotekama</t>
  </si>
  <si>
    <t xml:space="preserve">Mreža nevladinih organizacija za afirmaciju evropskih integracionih procesa </t>
  </si>
  <si>
    <t>Naš put u EU</t>
  </si>
  <si>
    <t>Edukacija stanovnika Berana o plantažnom uzogu lincure</t>
  </si>
  <si>
    <t>Greenland</t>
  </si>
  <si>
    <t>Građanski kreativni centar</t>
  </si>
  <si>
    <t>Tvoja biznis ideja, tvoja životna priča</t>
  </si>
  <si>
    <t>Portret</t>
  </si>
  <si>
    <t>Prvi kulturni centar za djecu Aska</t>
  </si>
  <si>
    <t>Da zaživi selo</t>
  </si>
  <si>
    <t>Kreiranje održivih preduslova za samozapošljavanje mladih sa seoskog područja bez pokretanja plasteničke proizvodnje</t>
  </si>
  <si>
    <t>Društvo ljubitelja knjige - Komovi Podgorica</t>
  </si>
  <si>
    <t>Neću diskiminaciju</t>
  </si>
  <si>
    <t>Lična karta uspjeha</t>
  </si>
  <si>
    <t>Hajla</t>
  </si>
  <si>
    <t xml:space="preserve"> Čuvaj prirodu - voli sebe</t>
  </si>
  <si>
    <t>Centar za edukaciju djece i mladih Rožaje</t>
  </si>
  <si>
    <t>edukacijom protiv nasilja na internetu</t>
  </si>
  <si>
    <t>Centar za regionalni razvoj</t>
  </si>
  <si>
    <t>Podrška neformalnom obrazovanju mladih</t>
  </si>
  <si>
    <t>Misli globalno djeluj lokalno</t>
  </si>
  <si>
    <t>Edukativna kampanja za bjezbjednost mladih u saobraćaju - na vrijeme prepoznaj rizike</t>
  </si>
  <si>
    <t>Liga za esperanto</t>
  </si>
  <si>
    <t>Utemeljenje esperanta u CG</t>
  </si>
  <si>
    <t>Ferijalni savez CG</t>
  </si>
  <si>
    <t>Upoznaj domovinu da bi je više volio-hosteling u Cg</t>
  </si>
  <si>
    <t>Omladinski festival Fikus</t>
  </si>
  <si>
    <t>Društvo mladih ekologa</t>
  </si>
  <si>
    <t>Regionalni park prirode Piva</t>
  </si>
  <si>
    <t>CEP</t>
  </si>
  <si>
    <t>Popularizacija dualnog sistema stručnog obrazovanja</t>
  </si>
  <si>
    <t>Crveni krst PG</t>
  </si>
  <si>
    <t>Obuka i takmičenje u pružanju prve pomoći za učenike osnovnih i srednjih škola u GG</t>
  </si>
  <si>
    <t>Instituit astronautike i raketne tehnike</t>
  </si>
  <si>
    <t>Savremena nauka i tehnologije - primjena na realnim projektima</t>
  </si>
  <si>
    <t>Agroeko</t>
  </si>
  <si>
    <t>Uticaj ishrane po zdravlje ljudi</t>
  </si>
  <si>
    <t>Eko kviz i ljetnja škola ekologije 2</t>
  </si>
  <si>
    <t>Udruženje samohranih majki i rodnoravnopravnim ka evropskim integracijam</t>
  </si>
  <si>
    <t>Humanije društvo za djecu samohranih roditelja</t>
  </si>
  <si>
    <t>Edukativna linija Podgorica</t>
  </si>
  <si>
    <t>Socio ekonomski centar Cg</t>
  </si>
  <si>
    <t>Tutoring CG- program za smanjenje preranog napuštanja školovanja u Cg</t>
  </si>
  <si>
    <t>Sigurnim korakom naprije</t>
  </si>
  <si>
    <t>Udruženje profesora francuskog jezika Crne Gore</t>
  </si>
  <si>
    <t>Dođi i pokaži svoj glumački talenat</t>
  </si>
  <si>
    <t>Servisi fizioterapije</t>
  </si>
  <si>
    <t>Udruženje fizioterapeuta za pomoć djeci i omladini sa smetnjama u razvoju</t>
  </si>
  <si>
    <t>NVO Aco Djuričković</t>
  </si>
  <si>
    <t>Pozitivni self za život bez nasilja i straha</t>
  </si>
  <si>
    <t>Ruka pomoći za sve</t>
  </si>
  <si>
    <t>Digitalna radionica</t>
  </si>
  <si>
    <t>Laboratorija za matematiku i računarstvo PG</t>
  </si>
  <si>
    <t>Matematika za talente</t>
  </si>
  <si>
    <t>Zadrad montenegro</t>
  </si>
  <si>
    <t>Obuka rada na računaru mladih poljoprivrednika sa područja opštine NK, ŠA i PL</t>
  </si>
  <si>
    <t>Adrija</t>
  </si>
  <si>
    <t>Upoznajmo svijet oko nas i razvijajmo drugarstvo</t>
  </si>
  <si>
    <t>Centar za kreativno vaspitanje</t>
  </si>
  <si>
    <t>Neformalno obrazovanje prevencija mobinga</t>
  </si>
  <si>
    <t>Fondacija Kotorski festival pozorišta</t>
  </si>
  <si>
    <t>Udruženje roditelja djece i omladine sa posebnim potrebama" Rastimo zajedno"</t>
  </si>
  <si>
    <t>Pomoć i podrška omladini sa invaliditetom</t>
  </si>
  <si>
    <t>Unapređenje pozorišnog stvaralaštva mladih</t>
  </si>
  <si>
    <t>Kreativna riznica</t>
  </si>
  <si>
    <t>Sačuvajmo ne materijalnu kulturnu baštinu</t>
  </si>
  <si>
    <t xml:space="preserve">Klub kulture </t>
  </si>
  <si>
    <t>Vršnjačka medijacija-prevencija vršnjačkog nasilja u školama</t>
  </si>
  <si>
    <t>Zeleni gaj</t>
  </si>
  <si>
    <t>Edukacijom do volonterizma i jake ekološke zajednice</t>
  </si>
  <si>
    <t>Građanska inicijativa mladih</t>
  </si>
  <si>
    <t>Kreativna civilna zona</t>
  </si>
  <si>
    <t>Saobraćajna edukacija građana</t>
  </si>
  <si>
    <t>Finansijska edukacija nije za ocjenu</t>
  </si>
  <si>
    <t>EU akademija</t>
  </si>
  <si>
    <t>Uspostavljanje tehno park centra za inovativno tehnološko star up preduzeće</t>
  </si>
  <si>
    <t>Volonteri Crne Gore</t>
  </si>
  <si>
    <t>Tehno park</t>
  </si>
  <si>
    <t>Institut za finansijsko i kreditno savjetovanje</t>
  </si>
  <si>
    <t>Fors Montenegro</t>
  </si>
  <si>
    <t>JPU "Dragan Kovačević"</t>
  </si>
  <si>
    <t>JPU "Đina Vrbica"</t>
  </si>
  <si>
    <t>Džudo klub "Fighter"</t>
  </si>
  <si>
    <t>Veduco Rožaje</t>
  </si>
  <si>
    <t>Džudo klub "Duklja"</t>
  </si>
  <si>
    <t>Srednja ekonomsko ugostiteljska škola Bar</t>
  </si>
  <si>
    <t>Fakultet za državne i evropske studije</t>
  </si>
  <si>
    <t>O.Š. "Božidar Vuković Podgoričanin"</t>
  </si>
  <si>
    <t>Sekretarijat za društvene djelatnosti opštine Herceg Novi</t>
  </si>
  <si>
    <t>Column1</t>
  </si>
  <si>
    <t>Column2</t>
  </si>
  <si>
    <t>Column3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</si>
</sst>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\ [$€-1];[Red]#,##0.00\ [$€-1]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/>
    <xf numFmtId="16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1" fillId="2" borderId="0" xfId="0" applyFont="1" applyFill="1" applyAlignment="1"/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0" fontId="0" fillId="0" borderId="0" xfId="0" applyFill="1"/>
    <xf numFmtId="0" fontId="1" fillId="2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91"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0" indent="0" relativeIndent="0" justifyLastLine="0" shrinkToFit="0" mergeCell="0" readingOrder="0"/>
    </dxf>
    <dxf>
      <numFmt numFmtId="164" formatCode="0.00;[Red]0.00"/>
      <alignment horizontal="general" vertical="center" textRotation="0" wrapText="0" indent="0" relativeIndent="0" justifyLastLine="0" shrinkToFit="0" mergeCell="0" readingOrder="0"/>
    </dxf>
    <dxf>
      <numFmt numFmtId="164" formatCode="0.00;[Red]0.00"/>
      <alignment horizontal="general" vertical="center" textRotation="0" wrapText="0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5" formatCode="#,##0.00\ [$€-1];[Red]#,##0.00\ [$€-1]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numFmt numFmtId="164" formatCode="0.00;[Red]0.00"/>
      <alignment horizontal="general" vertical="bottom" textRotation="0" wrapText="0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alignment horizontal="general" vertical="center" textRotation="0" wrapText="1" indent="0" relativeIndent="0" justifyLastLine="0" shrinkToFit="0" mergeCell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0" indent="0" relativeIndent="255" justifyLastLine="0" shrinkToFit="0" readingOrder="0"/>
    </dxf>
    <dxf>
      <numFmt numFmtId="164" formatCode="0.00;[Red]0.00"/>
      <alignment horizontal="general" vertical="center" textRotation="0" wrapText="0" indent="0" relativeIndent="255" justifyLastLine="0" shrinkToFit="0" readingOrder="0"/>
    </dxf>
    <dxf>
      <numFmt numFmtId="164" formatCode="0.00;[Red]0.00"/>
      <alignment horizontal="general" vertical="center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6" name="Table510" displayName="Table510" ref="A6:I104" totalsRowCount="1" headerRowDxfId="90" dataDxfId="89">
  <autoFilter ref="A6:I103"/>
  <sortState ref="A7:I103">
    <sortCondition descending="1" ref="F7:F103"/>
  </sortState>
  <tableColumns count="9">
    <tableColumn id="1" name="Naziv organizacije" dataDxfId="88" totalsRowDxfId="35"/>
    <tableColumn id="2" name="Naziv plana ili programa" dataDxfId="87" totalsRowDxfId="34"/>
    <tableColumn id="3" name="Broj bodova - Vesna Gajević" dataDxfId="86" totalsRowDxfId="33"/>
    <tableColumn id="4" name="Broj bodova - Ivana Mrvaljević" dataDxfId="85" totalsRowDxfId="32"/>
    <tableColumn id="5" name="Broj bodova - Dragan Koprivica" dataDxfId="84" totalsRowDxfId="31"/>
    <tableColumn id="6" name="Prosječan broj bodova" dataDxfId="83" totalsRowDxfId="30">
      <calculatedColumnFormula>(Table510[[#This Row],[Broj bodova - Vesna Gajević]]+Table510[[#This Row],[Broj bodova - Ivana Mrvaljević]]+Table510[[#This Row],[Broj bodova - Dragan Koprivica]])/3</calculatedColumnFormula>
    </tableColumn>
    <tableColumn id="7" name="Column1" dataDxfId="82" totalsRowDxfId="29"/>
    <tableColumn id="8" name="Column2" dataDxfId="81" totalsRowDxfId="28"/>
    <tableColumn id="9" name="Column3" dataDxfId="80" totalsRowDxfId="2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le5108" displayName="Table5108" ref="A6:I20" totalsRowCount="1" headerRowDxfId="79" dataDxfId="78">
  <autoFilter ref="A6:I19"/>
  <sortState ref="A7:I19">
    <sortCondition descending="1" ref="F7:F19"/>
  </sortState>
  <tableColumns count="9">
    <tableColumn id="1" name="Naziv organizacije" dataDxfId="77" totalsRowDxfId="26"/>
    <tableColumn id="2" name="Naziv plana ili programa" dataDxfId="76" totalsRowDxfId="25"/>
    <tableColumn id="3" name="Broj bodova - Vesna Gajević" dataDxfId="75" totalsRowDxfId="24"/>
    <tableColumn id="4" name="Broj bodova - Ivana Mrvaljević" dataDxfId="74" totalsRowDxfId="23"/>
    <tableColumn id="5" name="Broj bodova - Dragan Koprivica" dataDxfId="73" totalsRowDxfId="22"/>
    <tableColumn id="6" name="Prosječan broj bodova" dataDxfId="72" totalsRowDxfId="21">
      <calculatedColumnFormula>(Table5108[[#This Row],[Broj bodova - Vesna Gajević]]+Table5108[[#This Row],[Broj bodova - Ivana Mrvaljević]]+Table5108[[#This Row],[Broj bodova - Dragan Koprivica]])/3</calculatedColumnFormula>
    </tableColumn>
    <tableColumn id="7" name="Column1" dataDxfId="71" totalsRowDxfId="20"/>
    <tableColumn id="8" name="Column2" dataDxfId="70" totalsRowDxfId="19"/>
    <tableColumn id="9" name="Column3" dataDxfId="69" totalsRowDxfId="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51089" displayName="Table51089" ref="A6:I30" totalsRowCount="1" headerRowDxfId="68" dataDxfId="67">
  <autoFilter ref="A6:I29"/>
  <sortState ref="A7:I29">
    <sortCondition descending="1" ref="F7:F29"/>
  </sortState>
  <tableColumns count="9">
    <tableColumn id="1" name="Naziv organizacije" dataDxfId="66" totalsRowDxfId="17"/>
    <tableColumn id="2" name="Naziv plana ili programa" dataDxfId="65" totalsRowDxfId="16"/>
    <tableColumn id="3" name="Broj bodova - Vesna Gajević" dataDxfId="64" totalsRowDxfId="15"/>
    <tableColumn id="4" name="Broj bodova - Ivana Mrvaljević" dataDxfId="63" totalsRowDxfId="14"/>
    <tableColumn id="5" name="Broj bodova - Dragan Koprivica" dataDxfId="62" totalsRowDxfId="13"/>
    <tableColumn id="6" name="Prosječan broj bodova" dataDxfId="61" totalsRowDxfId="12">
      <calculatedColumnFormula>(Table51089[[#This Row],[Broj bodova - Vesna Gajević]]+Table51089[[#This Row],[Broj bodova - Ivana Mrvaljević]]+Table51089[[#This Row],[Broj bodova - Dragan Koprivica]])/3</calculatedColumnFormula>
    </tableColumn>
    <tableColumn id="7" name="Column1" dataDxfId="60" totalsRowDxfId="11"/>
    <tableColumn id="8" name="Column2" dataDxfId="59" totalsRowDxfId="10"/>
    <tableColumn id="9" name="Column3" dataDxfId="58" totalsRowDxfId="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0" name="Table5108911" displayName="Table5108911" ref="A6:I11" totalsRowShown="0" headerRowDxfId="57" dataDxfId="56">
  <autoFilter ref="A6:I11"/>
  <tableColumns count="9">
    <tableColumn id="1" name="Naziv organizacije" dataDxfId="55"/>
    <tableColumn id="2" name="Naziv plana ili programa" dataDxfId="54"/>
    <tableColumn id="3" name="Broj bodova - Vesna Gajević" dataDxfId="53"/>
    <tableColumn id="4" name="Broj bodova - Ivana Mrvaljević" dataDxfId="52"/>
    <tableColumn id="5" name="Broj bodova - Dragan Koprivica" dataDxfId="51"/>
    <tableColumn id="6" name="Prosječan broj bodova" dataDxfId="50">
      <calculatedColumnFormula>(Table5108911[[#This Row],[Broj bodova - Vesna Gajević]]+Table5108911[[#This Row],[Broj bodova - Ivana Mrvaljević]]+Table5108911[[#This Row],[Broj bodova - Dragan Koprivica]])/3</calculatedColumnFormula>
    </tableColumn>
    <tableColumn id="7" name="Column1" dataDxfId="49"/>
    <tableColumn id="8" name="Column2" dataDxfId="48"/>
    <tableColumn id="9" name="Column3" dataDxfId="4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1" name="Table510891112" displayName="Table510891112" ref="A6:I12" totalsRowCount="1" headerRowDxfId="46" dataDxfId="45">
  <autoFilter ref="A6:I11"/>
  <tableColumns count="9">
    <tableColumn id="1" name="Naziv organizacije" dataDxfId="44" totalsRowDxfId="8"/>
    <tableColumn id="2" name="Naziv plana ili programa" dataDxfId="43" totalsRowDxfId="7"/>
    <tableColumn id="3" name="Broj bodova - Vesna Gajević" dataDxfId="42" totalsRowDxfId="6"/>
    <tableColumn id="4" name="Broj bodova - Ivana Mrvaljević" dataDxfId="41" totalsRowDxfId="5"/>
    <tableColumn id="5" name="Broj bodova - Dragan Koprivica" dataDxfId="40" totalsRowDxfId="4"/>
    <tableColumn id="6" name="Prosječan broj bodova" dataDxfId="39" totalsRowDxfId="3">
      <calculatedColumnFormula>(Table510891112[[#This Row],[Broj bodova - Vesna Gajević]]+Table510891112[[#This Row],[Broj bodova - Ivana Mrvaljević]]+Table510891112[[#This Row],[Broj bodova - Dragan Koprivica]])/3</calculatedColumnFormula>
    </tableColumn>
    <tableColumn id="7" name="Column1" dataDxfId="38" totalsRowDxfId="2"/>
    <tableColumn id="8" name="Column2" dataDxfId="37" totalsRowDxfId="1"/>
    <tableColumn id="9" name="Column3" dataDxfId="36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opLeftCell="A94" zoomScale="91" zoomScaleNormal="91" workbookViewId="0">
      <selection activeCell="E12" sqref="E12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.75">
      <c r="A2" s="8" t="s">
        <v>8</v>
      </c>
      <c r="B2" s="8"/>
      <c r="C2" s="8"/>
      <c r="D2" s="8"/>
      <c r="E2" s="8"/>
      <c r="F2" s="8"/>
      <c r="G2" s="8"/>
      <c r="H2" s="8"/>
      <c r="I2" s="8"/>
    </row>
    <row r="3" spans="1:10" ht="18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10" ht="18.75">
      <c r="A4" s="22" t="s">
        <v>95</v>
      </c>
      <c r="B4" s="22"/>
      <c r="C4" s="22"/>
      <c r="D4" s="22"/>
      <c r="E4" s="22"/>
      <c r="F4" s="22"/>
      <c r="G4" s="22"/>
      <c r="H4" s="22"/>
      <c r="I4" s="22"/>
    </row>
    <row r="6" spans="1:10" ht="42" customHeight="1">
      <c r="A6" s="1" t="s">
        <v>1</v>
      </c>
      <c r="B6" s="1" t="s">
        <v>2</v>
      </c>
      <c r="C6" s="2" t="s">
        <v>5</v>
      </c>
      <c r="D6" s="2" t="s">
        <v>6</v>
      </c>
      <c r="E6" s="2" t="s">
        <v>7</v>
      </c>
      <c r="F6" s="1" t="s">
        <v>3</v>
      </c>
      <c r="G6" s="1" t="s">
        <v>291</v>
      </c>
      <c r="H6" s="1" t="s">
        <v>292</v>
      </c>
      <c r="I6" s="2" t="s">
        <v>293</v>
      </c>
      <c r="J6" s="3"/>
    </row>
    <row r="7" spans="1:10" ht="51.75" customHeight="1">
      <c r="A7" s="4" t="s">
        <v>99</v>
      </c>
      <c r="B7" s="4" t="s">
        <v>100</v>
      </c>
      <c r="C7" s="12">
        <v>86</v>
      </c>
      <c r="D7" s="12">
        <v>86.5</v>
      </c>
      <c r="E7" s="12">
        <v>89</v>
      </c>
      <c r="F7" s="6">
        <f>(Table510[[#This Row],[Broj bodova - Vesna Gajević]]+Table510[[#This Row],[Broj bodova - Ivana Mrvaljević]]+Table510[[#This Row],[Broj bodova - Dragan Koprivica]])/3</f>
        <v>87.166666666666671</v>
      </c>
      <c r="G7" s="7"/>
      <c r="H7" s="7"/>
      <c r="I7" s="6"/>
      <c r="J7" s="3"/>
    </row>
    <row r="8" spans="1:10" ht="45">
      <c r="A8" s="4" t="s">
        <v>41</v>
      </c>
      <c r="B8" s="4" t="s">
        <v>98</v>
      </c>
      <c r="C8" s="12">
        <v>86</v>
      </c>
      <c r="D8" s="12">
        <v>88</v>
      </c>
      <c r="E8" s="12">
        <v>86.5</v>
      </c>
      <c r="F8" s="6">
        <f>(Table510[[#This Row],[Broj bodova - Vesna Gajević]]+Table510[[#This Row],[Broj bodova - Ivana Mrvaljević]]+Table510[[#This Row],[Broj bodova - Dragan Koprivica]])/3</f>
        <v>86.833333333333329</v>
      </c>
      <c r="G8" s="7"/>
      <c r="H8" s="7"/>
      <c r="I8" s="6"/>
    </row>
    <row r="9" spans="1:10" ht="45">
      <c r="A9" s="4" t="s">
        <v>96</v>
      </c>
      <c r="B9" s="4" t="s">
        <v>97</v>
      </c>
      <c r="C9" s="12">
        <v>87</v>
      </c>
      <c r="D9" s="12">
        <v>86.5</v>
      </c>
      <c r="E9" s="12"/>
      <c r="F9" s="6">
        <v>86.75</v>
      </c>
      <c r="G9" s="7"/>
      <c r="H9" s="7"/>
      <c r="I9" s="6"/>
    </row>
    <row r="10" spans="1:10" ht="45">
      <c r="A10" s="4" t="s">
        <v>102</v>
      </c>
      <c r="B10" s="4" t="s">
        <v>101</v>
      </c>
      <c r="C10" s="12">
        <v>85</v>
      </c>
      <c r="D10" s="12">
        <v>85</v>
      </c>
      <c r="E10" s="12">
        <v>79</v>
      </c>
      <c r="F10" s="6">
        <f>(Table510[[#This Row],[Broj bodova - Vesna Gajević]]+Table510[[#This Row],[Broj bodova - Ivana Mrvaljević]]+Table510[[#This Row],[Broj bodova - Dragan Koprivica]])/3</f>
        <v>83</v>
      </c>
      <c r="G10" s="7"/>
      <c r="H10" s="7"/>
      <c r="I10" s="6"/>
    </row>
    <row r="11" spans="1:10" ht="45">
      <c r="A11" s="4" t="s">
        <v>103</v>
      </c>
      <c r="B11" s="4" t="s">
        <v>104</v>
      </c>
      <c r="C11" s="12">
        <v>78</v>
      </c>
      <c r="D11" s="12">
        <v>77.5</v>
      </c>
      <c r="E11" s="12">
        <v>78</v>
      </c>
      <c r="F11" s="6">
        <f>(Table510[[#This Row],[Broj bodova - Vesna Gajević]]+Table510[[#This Row],[Broj bodova - Ivana Mrvaljević]]+Table510[[#This Row],[Broj bodova - Dragan Koprivica]])/3</f>
        <v>77.833333333333329</v>
      </c>
      <c r="G11" s="7"/>
      <c r="H11" s="7"/>
      <c r="I11" s="6"/>
    </row>
    <row r="12" spans="1:10" ht="30">
      <c r="A12" s="4" t="s">
        <v>105</v>
      </c>
      <c r="B12" s="4" t="s">
        <v>106</v>
      </c>
      <c r="C12" s="12">
        <v>79</v>
      </c>
      <c r="D12" s="12">
        <v>76.5</v>
      </c>
      <c r="E12" s="12">
        <v>78</v>
      </c>
      <c r="F12" s="6">
        <f>(Table510[[#This Row],[Broj bodova - Vesna Gajević]]+Table510[[#This Row],[Broj bodova - Ivana Mrvaljević]]+Table510[[#This Row],[Broj bodova - Dragan Koprivica]])/3</f>
        <v>77.833333333333329</v>
      </c>
      <c r="G12" s="7"/>
      <c r="H12" s="7"/>
      <c r="I12" s="6"/>
    </row>
    <row r="13" spans="1:10" ht="30">
      <c r="A13" s="4" t="s">
        <v>107</v>
      </c>
      <c r="B13" s="4" t="s">
        <v>108</v>
      </c>
      <c r="C13" s="12">
        <v>75</v>
      </c>
      <c r="D13" s="12">
        <v>78</v>
      </c>
      <c r="E13" s="12"/>
      <c r="F13" s="6">
        <v>76.5</v>
      </c>
      <c r="G13" s="7"/>
      <c r="H13" s="7"/>
      <c r="I13" s="6"/>
    </row>
    <row r="14" spans="1:10" ht="30">
      <c r="A14" s="4" t="s">
        <v>109</v>
      </c>
      <c r="B14" s="4" t="s">
        <v>110</v>
      </c>
      <c r="C14" s="12">
        <v>75</v>
      </c>
      <c r="D14" s="12">
        <v>73</v>
      </c>
      <c r="E14" s="12">
        <v>72.5</v>
      </c>
      <c r="F14" s="6">
        <f>(Table510[[#This Row],[Broj bodova - Vesna Gajević]]+Table510[[#This Row],[Broj bodova - Ivana Mrvaljević]]+Table510[[#This Row],[Broj bodova - Dragan Koprivica]])/3</f>
        <v>73.5</v>
      </c>
      <c r="G14" s="7"/>
      <c r="H14" s="7"/>
      <c r="I14" s="6"/>
    </row>
    <row r="15" spans="1:10" ht="30">
      <c r="A15" s="4" t="s">
        <v>111</v>
      </c>
      <c r="B15" s="4" t="s">
        <v>112</v>
      </c>
      <c r="C15" s="12">
        <v>72.5</v>
      </c>
      <c r="D15" s="12">
        <v>71</v>
      </c>
      <c r="E15" s="12">
        <v>74</v>
      </c>
      <c r="F15" s="6">
        <f>(Table510[[#This Row],[Broj bodova - Vesna Gajević]]+Table510[[#This Row],[Broj bodova - Ivana Mrvaljević]]+Table510[[#This Row],[Broj bodova - Dragan Koprivica]])/3</f>
        <v>72.5</v>
      </c>
      <c r="G15" s="7"/>
      <c r="H15" s="7"/>
      <c r="I15" s="6"/>
    </row>
    <row r="16" spans="1:10" ht="60">
      <c r="A16" s="4" t="s">
        <v>117</v>
      </c>
      <c r="B16" s="4" t="s">
        <v>118</v>
      </c>
      <c r="C16" s="12">
        <v>69</v>
      </c>
      <c r="D16" s="12">
        <v>69.5</v>
      </c>
      <c r="E16" s="12">
        <v>73</v>
      </c>
      <c r="F16" s="6">
        <f>(Table510[[#This Row],[Broj bodova - Vesna Gajević]]+Table510[[#This Row],[Broj bodova - Ivana Mrvaljević]]+Table510[[#This Row],[Broj bodova - Dragan Koprivica]])/3</f>
        <v>70.5</v>
      </c>
      <c r="G16" s="7"/>
      <c r="H16" s="7"/>
      <c r="I16" s="6"/>
    </row>
    <row r="17" spans="1:9">
      <c r="A17" s="4" t="s">
        <v>119</v>
      </c>
      <c r="B17" s="4" t="s">
        <v>120</v>
      </c>
      <c r="C17" s="12">
        <v>70</v>
      </c>
      <c r="D17" s="12">
        <v>71</v>
      </c>
      <c r="E17" s="12"/>
      <c r="F17" s="6">
        <v>70.5</v>
      </c>
      <c r="G17" s="7"/>
      <c r="H17" s="7"/>
      <c r="I17" s="6"/>
    </row>
    <row r="18" spans="1:9" ht="45">
      <c r="A18" s="4" t="s">
        <v>121</v>
      </c>
      <c r="B18" s="4" t="s">
        <v>122</v>
      </c>
      <c r="C18" s="12">
        <v>68</v>
      </c>
      <c r="D18" s="12">
        <v>69</v>
      </c>
      <c r="E18" s="12">
        <v>69</v>
      </c>
      <c r="F18" s="6">
        <f>(Table510[[#This Row],[Broj bodova - Vesna Gajević]]+Table510[[#This Row],[Broj bodova - Ivana Mrvaljević]]+Table510[[#This Row],[Broj bodova - Dragan Koprivica]])/3</f>
        <v>68.666666666666671</v>
      </c>
      <c r="G18" s="7"/>
      <c r="H18" s="7"/>
      <c r="I18" s="6"/>
    </row>
    <row r="19" spans="1:9" ht="45">
      <c r="A19" s="4" t="s">
        <v>123</v>
      </c>
      <c r="B19" s="4" t="s">
        <v>124</v>
      </c>
      <c r="C19" s="12">
        <v>70.5</v>
      </c>
      <c r="D19" s="12">
        <v>67</v>
      </c>
      <c r="E19" s="12">
        <v>68.5</v>
      </c>
      <c r="F19" s="6">
        <f>(Table510[[#This Row],[Broj bodova - Vesna Gajević]]+Table510[[#This Row],[Broj bodova - Ivana Mrvaljević]]+Table510[[#This Row],[Broj bodova - Dragan Koprivica]])/3</f>
        <v>68.666666666666671</v>
      </c>
      <c r="G19" s="7"/>
      <c r="H19" s="7"/>
      <c r="I19" s="6"/>
    </row>
    <row r="20" spans="1:9" ht="45">
      <c r="A20" s="4" t="s">
        <v>144</v>
      </c>
      <c r="B20" s="4" t="s">
        <v>145</v>
      </c>
      <c r="C20" s="12">
        <v>67</v>
      </c>
      <c r="D20" s="12">
        <v>70</v>
      </c>
      <c r="E20" s="12">
        <v>69</v>
      </c>
      <c r="F20" s="6">
        <f>(Table510[[#This Row],[Broj bodova - Vesna Gajević]]+Table510[[#This Row],[Broj bodova - Ivana Mrvaljević]]+Table510[[#This Row],[Broj bodova - Dragan Koprivica]])/3</f>
        <v>68.666666666666671</v>
      </c>
      <c r="G20" s="7"/>
      <c r="H20" s="7"/>
      <c r="I20" s="6"/>
    </row>
    <row r="21" spans="1:9" ht="60">
      <c r="A21" s="4" t="s">
        <v>148</v>
      </c>
      <c r="B21" s="4" t="s">
        <v>149</v>
      </c>
      <c r="C21" s="12">
        <v>68</v>
      </c>
      <c r="D21" s="12">
        <v>69</v>
      </c>
      <c r="E21" s="12">
        <v>67</v>
      </c>
      <c r="F21" s="6">
        <f>(Table510[[#This Row],[Broj bodova - Vesna Gajević]]+Table510[[#This Row],[Broj bodova - Ivana Mrvaljević]]+Table510[[#This Row],[Broj bodova - Dragan Koprivica]])/3</f>
        <v>68</v>
      </c>
      <c r="G21" s="7"/>
      <c r="H21" s="7"/>
      <c r="I21" s="6"/>
    </row>
    <row r="22" spans="1:9" ht="45">
      <c r="A22" s="4" t="s">
        <v>183</v>
      </c>
      <c r="B22" s="4" t="s">
        <v>135</v>
      </c>
      <c r="C22" s="12">
        <v>68.2</v>
      </c>
      <c r="D22" s="12">
        <v>64.2</v>
      </c>
      <c r="E22" s="12">
        <v>71</v>
      </c>
      <c r="F22" s="6">
        <f>(Table510[[#This Row],[Broj bodova - Vesna Gajević]]+Table510[[#This Row],[Broj bodova - Ivana Mrvaljević]]+Table510[[#This Row],[Broj bodova - Dragan Koprivica]])/3</f>
        <v>67.8</v>
      </c>
      <c r="G22" s="7"/>
      <c r="H22" s="7"/>
      <c r="I22" s="6"/>
    </row>
    <row r="23" spans="1:9" ht="30">
      <c r="A23" s="4" t="s">
        <v>115</v>
      </c>
      <c r="B23" s="4" t="s">
        <v>116</v>
      </c>
      <c r="C23" s="12">
        <v>67.5</v>
      </c>
      <c r="D23" s="12">
        <v>64</v>
      </c>
      <c r="E23" s="12">
        <v>67</v>
      </c>
      <c r="F23" s="6">
        <f>(Table510[[#This Row],[Broj bodova - Vesna Gajević]]+Table510[[#This Row],[Broj bodova - Ivana Mrvaljević]]+Table510[[#This Row],[Broj bodova - Dragan Koprivica]])/3</f>
        <v>66.166666666666671</v>
      </c>
      <c r="G23" s="7"/>
      <c r="H23" s="7"/>
      <c r="I23" s="6"/>
    </row>
    <row r="24" spans="1:9" s="21" customFormat="1" ht="30">
      <c r="A24" s="4" t="s">
        <v>146</v>
      </c>
      <c r="B24" s="4" t="s">
        <v>147</v>
      </c>
      <c r="C24" s="12">
        <v>65</v>
      </c>
      <c r="D24" s="12">
        <v>65</v>
      </c>
      <c r="E24" s="12">
        <v>64</v>
      </c>
      <c r="F24" s="6">
        <f>(Table510[[#This Row],[Broj bodova - Vesna Gajević]]+Table510[[#This Row],[Broj bodova - Ivana Mrvaljević]]+Table510[[#This Row],[Broj bodova - Dragan Koprivica]])/3</f>
        <v>64.666666666666671</v>
      </c>
      <c r="G24" s="7"/>
      <c r="H24" s="7"/>
      <c r="I24" s="6"/>
    </row>
    <row r="25" spans="1:9">
      <c r="A25" s="4" t="s">
        <v>136</v>
      </c>
      <c r="B25" s="4" t="s">
        <v>137</v>
      </c>
      <c r="C25" s="12">
        <v>64</v>
      </c>
      <c r="D25" s="12">
        <v>64.5</v>
      </c>
      <c r="E25" s="12">
        <v>65</v>
      </c>
      <c r="F25" s="6">
        <f>(Table510[[#This Row],[Broj bodova - Vesna Gajević]]+Table510[[#This Row],[Broj bodova - Ivana Mrvaljević]]+Table510[[#This Row],[Broj bodova - Dragan Koprivica]])/3</f>
        <v>64.5</v>
      </c>
      <c r="G25" s="7"/>
      <c r="H25" s="7"/>
      <c r="I25" s="6"/>
    </row>
    <row r="26" spans="1:9" ht="30">
      <c r="A26" s="4" t="s">
        <v>125</v>
      </c>
      <c r="B26" s="4" t="s">
        <v>126</v>
      </c>
      <c r="C26" s="12">
        <v>62.5</v>
      </c>
      <c r="D26" s="12">
        <v>65</v>
      </c>
      <c r="E26" s="12"/>
      <c r="F26" s="6">
        <v>63.75</v>
      </c>
      <c r="G26" s="7"/>
      <c r="H26" s="7"/>
      <c r="I26" s="6"/>
    </row>
    <row r="27" spans="1:9" ht="45">
      <c r="A27" s="4" t="s">
        <v>150</v>
      </c>
      <c r="B27" s="4" t="s">
        <v>151</v>
      </c>
      <c r="C27" s="12">
        <v>63</v>
      </c>
      <c r="D27" s="12">
        <v>63.5</v>
      </c>
      <c r="E27" s="12">
        <v>64</v>
      </c>
      <c r="F27" s="6">
        <f>(Table510[[#This Row],[Broj bodova - Vesna Gajević]]+Table510[[#This Row],[Broj bodova - Ivana Mrvaljević]]+Table510[[#This Row],[Broj bodova - Dragan Koprivica]])/3</f>
        <v>63.5</v>
      </c>
      <c r="G27" s="7"/>
      <c r="H27" s="7"/>
      <c r="I27" s="6"/>
    </row>
    <row r="28" spans="1:9" ht="30">
      <c r="A28" s="4" t="s">
        <v>138</v>
      </c>
      <c r="B28" s="4" t="s">
        <v>139</v>
      </c>
      <c r="C28" s="12">
        <v>64</v>
      </c>
      <c r="D28" s="12">
        <v>63</v>
      </c>
      <c r="E28" s="12">
        <v>62.5</v>
      </c>
      <c r="F28" s="6">
        <f>(Table510[[#This Row],[Broj bodova - Vesna Gajević]]+Table510[[#This Row],[Broj bodova - Ivana Mrvaljević]]+Table510[[#This Row],[Broj bodova - Dragan Koprivica]])/3</f>
        <v>63.166666666666664</v>
      </c>
      <c r="G28" s="7"/>
      <c r="H28" s="7"/>
      <c r="I28" s="6"/>
    </row>
    <row r="29" spans="1:9" ht="45">
      <c r="A29" s="4" t="s">
        <v>140</v>
      </c>
      <c r="B29" s="4" t="s">
        <v>141</v>
      </c>
      <c r="C29" s="12">
        <v>62.5</v>
      </c>
      <c r="D29" s="12">
        <v>61.5</v>
      </c>
      <c r="E29" s="12">
        <v>65</v>
      </c>
      <c r="F29" s="6">
        <f>(Table510[[#This Row],[Broj bodova - Vesna Gajević]]+Table510[[#This Row],[Broj bodova - Ivana Mrvaljević]]+Table510[[#This Row],[Broj bodova - Dragan Koprivica]])/3</f>
        <v>63</v>
      </c>
      <c r="G29" s="7"/>
      <c r="H29" s="7"/>
      <c r="I29" s="6"/>
    </row>
    <row r="30" spans="1:9">
      <c r="A30" s="4" t="s">
        <v>127</v>
      </c>
      <c r="B30" s="4" t="s">
        <v>128</v>
      </c>
      <c r="C30" s="12">
        <v>62.5</v>
      </c>
      <c r="D30" s="12">
        <v>62.5</v>
      </c>
      <c r="E30" s="12">
        <v>63</v>
      </c>
      <c r="F30" s="6">
        <f>(Table510[[#This Row],[Broj bodova - Vesna Gajević]]+Table510[[#This Row],[Broj bodova - Ivana Mrvaljević]]+Table510[[#This Row],[Broj bodova - Dragan Koprivica]])/3</f>
        <v>62.666666666666664</v>
      </c>
      <c r="G30" s="7"/>
      <c r="H30" s="7"/>
      <c r="I30" s="6"/>
    </row>
    <row r="31" spans="1:9">
      <c r="A31" s="4" t="s">
        <v>133</v>
      </c>
      <c r="B31" s="4" t="s">
        <v>134</v>
      </c>
      <c r="C31" s="12">
        <v>61.5</v>
      </c>
      <c r="D31" s="12">
        <v>62.5</v>
      </c>
      <c r="E31" s="12"/>
      <c r="F31" s="6">
        <v>62</v>
      </c>
      <c r="G31" s="7"/>
      <c r="H31" s="7"/>
      <c r="I31" s="6"/>
    </row>
    <row r="32" spans="1:9" ht="45">
      <c r="A32" s="4" t="s">
        <v>231</v>
      </c>
      <c r="B32" s="4" t="s">
        <v>232</v>
      </c>
      <c r="C32" s="5">
        <v>71</v>
      </c>
      <c r="D32" s="5">
        <v>72</v>
      </c>
      <c r="E32" s="5">
        <v>42.5</v>
      </c>
      <c r="F32" s="6">
        <f>(Table510[[#This Row],[Broj bodova - Vesna Gajević]]+Table510[[#This Row],[Broj bodova - Ivana Mrvaljević]]+Table510[[#This Row],[Broj bodova - Dragan Koprivica]])/3</f>
        <v>61.833333333333336</v>
      </c>
      <c r="G32" s="7"/>
      <c r="H32" s="7"/>
      <c r="I32" s="6"/>
    </row>
    <row r="33" spans="1:9" ht="30">
      <c r="A33" s="4" t="s">
        <v>183</v>
      </c>
      <c r="B33" s="4" t="s">
        <v>184</v>
      </c>
      <c r="C33" s="12">
        <v>61.2</v>
      </c>
      <c r="D33" s="12">
        <v>60</v>
      </c>
      <c r="E33" s="12">
        <v>62.5</v>
      </c>
      <c r="F33" s="6">
        <f>(Table510[[#This Row],[Broj bodova - Vesna Gajević]]+Table510[[#This Row],[Broj bodova - Ivana Mrvaljević]]+Table510[[#This Row],[Broj bodova - Dragan Koprivica]])/3</f>
        <v>61.233333333333327</v>
      </c>
      <c r="G33" s="7"/>
      <c r="H33" s="7"/>
      <c r="I33" s="6"/>
    </row>
    <row r="34" spans="1:9" ht="45">
      <c r="A34" s="4" t="s">
        <v>131</v>
      </c>
      <c r="B34" s="4" t="s">
        <v>132</v>
      </c>
      <c r="C34" s="12">
        <v>59.5</v>
      </c>
      <c r="D34" s="12">
        <v>60</v>
      </c>
      <c r="E34" s="12">
        <v>63.5</v>
      </c>
      <c r="F34" s="6">
        <f>(Table510[[#This Row],[Broj bodova - Vesna Gajević]]+Table510[[#This Row],[Broj bodova - Ivana Mrvaljević]]+Table510[[#This Row],[Broj bodova - Dragan Koprivica]])/3</f>
        <v>61</v>
      </c>
      <c r="G34" s="7"/>
      <c r="H34" s="7"/>
      <c r="I34" s="6"/>
    </row>
    <row r="35" spans="1:9">
      <c r="A35" s="14" t="s">
        <v>129</v>
      </c>
      <c r="B35" s="14" t="s">
        <v>130</v>
      </c>
      <c r="C35" s="18">
        <v>61</v>
      </c>
      <c r="D35" s="18">
        <v>61</v>
      </c>
      <c r="E35" s="18">
        <v>61</v>
      </c>
      <c r="F35" s="19">
        <f>(Table510[[#This Row],[Broj bodova - Vesna Gajević]]+Table510[[#This Row],[Broj bodova - Ivana Mrvaljević]]+Table510[[#This Row],[Broj bodova - Dragan Koprivica]])/3</f>
        <v>61</v>
      </c>
      <c r="G35" s="20"/>
      <c r="H35" s="20"/>
      <c r="I35" s="19"/>
    </row>
    <row r="36" spans="1:9" ht="30">
      <c r="A36" s="4" t="s">
        <v>142</v>
      </c>
      <c r="B36" s="4" t="s">
        <v>143</v>
      </c>
      <c r="C36" s="12">
        <v>60.5</v>
      </c>
      <c r="D36" s="12">
        <v>58.5</v>
      </c>
      <c r="E36" s="12">
        <v>63</v>
      </c>
      <c r="F36" s="6">
        <f>(Table510[[#This Row],[Broj bodova - Vesna Gajević]]+Table510[[#This Row],[Broj bodova - Ivana Mrvaljević]]+Table510[[#This Row],[Broj bodova - Dragan Koprivica]])/3</f>
        <v>60.666666666666664</v>
      </c>
      <c r="G36" s="7"/>
      <c r="H36" s="7"/>
      <c r="I36" s="6"/>
    </row>
    <row r="37" spans="1:9" ht="30">
      <c r="A37" s="4" t="s">
        <v>103</v>
      </c>
      <c r="B37" s="4" t="s">
        <v>170</v>
      </c>
      <c r="C37" s="12">
        <v>59.5</v>
      </c>
      <c r="D37" s="12">
        <v>62</v>
      </c>
      <c r="E37" s="12">
        <v>60</v>
      </c>
      <c r="F37" s="6">
        <f>(Table510[[#This Row],[Broj bodova - Vesna Gajević]]+Table510[[#This Row],[Broj bodova - Ivana Mrvaljević]]+Table510[[#This Row],[Broj bodova - Dragan Koprivica]])/3</f>
        <v>60.5</v>
      </c>
      <c r="G37" s="7"/>
      <c r="H37" s="7"/>
      <c r="I37" s="6"/>
    </row>
    <row r="38" spans="1:9" ht="45">
      <c r="A38" s="4" t="s">
        <v>179</v>
      </c>
      <c r="B38" s="4" t="s">
        <v>180</v>
      </c>
      <c r="C38" s="12">
        <v>59</v>
      </c>
      <c r="D38" s="12">
        <v>61</v>
      </c>
      <c r="E38" s="12"/>
      <c r="F38" s="6">
        <v>60</v>
      </c>
      <c r="G38" s="7"/>
      <c r="H38" s="7"/>
      <c r="I38" s="6"/>
    </row>
    <row r="39" spans="1:9">
      <c r="A39" s="4" t="s">
        <v>29</v>
      </c>
      <c r="B39" s="4" t="s">
        <v>228</v>
      </c>
      <c r="C39" s="5">
        <v>59.5</v>
      </c>
      <c r="D39" s="5">
        <v>65</v>
      </c>
      <c r="E39" s="5"/>
      <c r="F39" s="6">
        <v>60</v>
      </c>
      <c r="G39" s="7"/>
      <c r="H39" s="7"/>
      <c r="I39" s="6"/>
    </row>
    <row r="40" spans="1:9" ht="71.25" customHeight="1">
      <c r="A40" s="4" t="s">
        <v>113</v>
      </c>
      <c r="B40" s="4" t="s">
        <v>114</v>
      </c>
      <c r="C40" s="12">
        <v>59</v>
      </c>
      <c r="D40" s="12">
        <v>60</v>
      </c>
      <c r="E40" s="12"/>
      <c r="F40" s="6">
        <v>59.5</v>
      </c>
      <c r="G40" s="7"/>
      <c r="H40" s="7"/>
      <c r="I40" s="6"/>
    </row>
    <row r="41" spans="1:9" ht="40.5" customHeight="1">
      <c r="A41" s="4" t="s">
        <v>200</v>
      </c>
      <c r="B41" s="4" t="s">
        <v>199</v>
      </c>
      <c r="C41" s="12">
        <v>60</v>
      </c>
      <c r="D41" s="12">
        <v>57</v>
      </c>
      <c r="E41" s="12">
        <v>58</v>
      </c>
      <c r="F41" s="6">
        <f>(Table510[[#This Row],[Broj bodova - Vesna Gajević]]+Table510[[#This Row],[Broj bodova - Ivana Mrvaljević]]+Table510[[#This Row],[Broj bodova - Dragan Koprivica]])/3</f>
        <v>58.333333333333336</v>
      </c>
      <c r="G41" s="7"/>
      <c r="H41" s="7"/>
      <c r="I41" s="6"/>
    </row>
    <row r="42" spans="1:9" ht="90">
      <c r="A42" s="4" t="s">
        <v>211</v>
      </c>
      <c r="B42" s="4" t="s">
        <v>212</v>
      </c>
      <c r="C42" s="5">
        <v>58</v>
      </c>
      <c r="D42" s="5">
        <v>58</v>
      </c>
      <c r="E42" s="5"/>
      <c r="F42" s="6">
        <v>58</v>
      </c>
      <c r="G42" s="7"/>
      <c r="H42" s="7"/>
      <c r="I42" s="6"/>
    </row>
    <row r="43" spans="1:9" ht="32.25" customHeight="1">
      <c r="A43" s="4" t="s">
        <v>209</v>
      </c>
      <c r="B43" s="4" t="s">
        <v>210</v>
      </c>
      <c r="C43" s="5">
        <v>56</v>
      </c>
      <c r="D43" s="5">
        <v>57</v>
      </c>
      <c r="E43" s="5">
        <v>56</v>
      </c>
      <c r="F43" s="6">
        <f>(Table510[[#This Row],[Broj bodova - Vesna Gajević]]+Table510[[#This Row],[Broj bodova - Ivana Mrvaljević]]+Table510[[#This Row],[Broj bodova - Dragan Koprivica]])/3</f>
        <v>56.333333333333336</v>
      </c>
      <c r="G43" s="7"/>
      <c r="H43" s="7"/>
      <c r="I43" s="6"/>
    </row>
    <row r="44" spans="1:9">
      <c r="A44" s="4" t="s">
        <v>252</v>
      </c>
      <c r="B44" s="16" t="s">
        <v>253</v>
      </c>
      <c r="C44" s="5">
        <v>57</v>
      </c>
      <c r="D44" s="5">
        <v>55</v>
      </c>
      <c r="E44" s="5">
        <v>56</v>
      </c>
      <c r="F44" s="6">
        <f>(Table510[[#This Row],[Broj bodova - Vesna Gajević]]+Table510[[#This Row],[Broj bodova - Ivana Mrvaljević]]+Table510[[#This Row],[Broj bodova - Dragan Koprivica]])/3</f>
        <v>56</v>
      </c>
      <c r="G44" s="7"/>
      <c r="H44" s="7"/>
      <c r="I44" s="6"/>
    </row>
    <row r="45" spans="1:9" ht="75">
      <c r="A45" s="4" t="s">
        <v>240</v>
      </c>
      <c r="B45" s="4" t="s">
        <v>241</v>
      </c>
      <c r="C45" s="5">
        <v>55</v>
      </c>
      <c r="D45" s="5">
        <v>54</v>
      </c>
      <c r="E45" s="5">
        <v>55</v>
      </c>
      <c r="F45" s="6">
        <f>(Table510[[#This Row],[Broj bodova - Vesna Gajević]]+Table510[[#This Row],[Broj bodova - Ivana Mrvaljević]]+Table510[[#This Row],[Broj bodova - Dragan Koprivica]])/3</f>
        <v>54.666666666666664</v>
      </c>
      <c r="G45" s="7"/>
      <c r="H45" s="7"/>
      <c r="I45" s="6"/>
    </row>
    <row r="46" spans="1:9" ht="79.5" customHeight="1">
      <c r="A46" s="4" t="s">
        <v>243</v>
      </c>
      <c r="B46" s="4" t="s">
        <v>244</v>
      </c>
      <c r="C46" s="5">
        <v>54</v>
      </c>
      <c r="D46" s="5">
        <v>55</v>
      </c>
      <c r="E46" s="5">
        <v>55</v>
      </c>
      <c r="F46" s="6">
        <f>(Table510[[#This Row],[Broj bodova - Vesna Gajević]]+Table510[[#This Row],[Broj bodova - Ivana Mrvaljević]]+Table510[[#This Row],[Broj bodova - Dragan Koprivica]])/3</f>
        <v>54.666666666666664</v>
      </c>
      <c r="G46" s="7"/>
      <c r="H46" s="7"/>
      <c r="I46" s="6"/>
    </row>
    <row r="47" spans="1:9" ht="30">
      <c r="A47" s="4" t="s">
        <v>181</v>
      </c>
      <c r="B47" s="4" t="s">
        <v>182</v>
      </c>
      <c r="C47" s="12">
        <v>55</v>
      </c>
      <c r="D47" s="12">
        <v>53.5</v>
      </c>
      <c r="E47" s="12">
        <v>55</v>
      </c>
      <c r="F47" s="6">
        <f>(Table510[[#This Row],[Broj bodova - Vesna Gajević]]+Table510[[#This Row],[Broj bodova - Ivana Mrvaljević]]+Table510[[#This Row],[Broj bodova - Dragan Koprivica]])/3</f>
        <v>54.5</v>
      </c>
      <c r="G47" s="7"/>
      <c r="H47" s="7"/>
      <c r="I47" s="6"/>
    </row>
    <row r="48" spans="1:9" ht="30">
      <c r="A48" s="4" t="s">
        <v>160</v>
      </c>
      <c r="B48" s="4" t="s">
        <v>161</v>
      </c>
      <c r="C48" s="12">
        <v>54.5</v>
      </c>
      <c r="D48" s="12">
        <v>52.5</v>
      </c>
      <c r="E48" s="12">
        <v>55</v>
      </c>
      <c r="F48" s="6">
        <f>(Table510[[#This Row],[Broj bodova - Vesna Gajević]]+Table510[[#This Row],[Broj bodova - Ivana Mrvaljević]]+Table510[[#This Row],[Broj bodova - Dragan Koprivica]])/3</f>
        <v>54</v>
      </c>
      <c r="G48" s="7"/>
      <c r="H48" s="7"/>
      <c r="I48" s="6"/>
    </row>
    <row r="49" spans="1:9" ht="30">
      <c r="A49" s="4" t="s">
        <v>229</v>
      </c>
      <c r="B49" s="4" t="s">
        <v>239</v>
      </c>
      <c r="C49" s="5">
        <v>51</v>
      </c>
      <c r="D49" s="5">
        <v>53</v>
      </c>
      <c r="E49" s="5">
        <v>53</v>
      </c>
      <c r="F49" s="6">
        <f>(Table510[[#This Row],[Broj bodova - Vesna Gajević]]+Table510[[#This Row],[Broj bodova - Ivana Mrvaljević]]+Table510[[#This Row],[Broj bodova - Dragan Koprivica]])/3</f>
        <v>52.333333333333336</v>
      </c>
      <c r="G49" s="7"/>
      <c r="H49" s="7"/>
      <c r="I49" s="6"/>
    </row>
    <row r="50" spans="1:9">
      <c r="A50" s="4" t="s">
        <v>168</v>
      </c>
      <c r="B50" s="4" t="s">
        <v>169</v>
      </c>
      <c r="C50" s="12">
        <v>52</v>
      </c>
      <c r="D50" s="12">
        <v>52.5</v>
      </c>
      <c r="E50" s="12">
        <v>52</v>
      </c>
      <c r="F50" s="6">
        <f>(Table510[[#This Row],[Broj bodova - Vesna Gajević]]+Table510[[#This Row],[Broj bodova - Ivana Mrvaljević]]+Table510[[#This Row],[Broj bodova - Dragan Koprivica]])/3</f>
        <v>52.166666666666664</v>
      </c>
      <c r="G50" s="7"/>
      <c r="H50" s="7"/>
      <c r="I50" s="6"/>
    </row>
    <row r="51" spans="1:9" ht="30">
      <c r="A51" s="4" t="s">
        <v>197</v>
      </c>
      <c r="B51" s="4" t="s">
        <v>198</v>
      </c>
      <c r="C51" s="12">
        <v>53</v>
      </c>
      <c r="D51" s="12">
        <v>52</v>
      </c>
      <c r="E51" s="12">
        <v>51</v>
      </c>
      <c r="F51" s="6">
        <f>(Table510[[#This Row],[Broj bodova - Vesna Gajević]]+Table510[[#This Row],[Broj bodova - Ivana Mrvaljević]]+Table510[[#This Row],[Broj bodova - Dragan Koprivica]])/3</f>
        <v>52</v>
      </c>
      <c r="G51" s="7"/>
      <c r="H51" s="7"/>
      <c r="I51" s="6"/>
    </row>
    <row r="52" spans="1:9" ht="30">
      <c r="A52" s="4" t="s">
        <v>207</v>
      </c>
      <c r="B52" s="4" t="s">
        <v>208</v>
      </c>
      <c r="C52" s="5">
        <v>52</v>
      </c>
      <c r="D52" s="5">
        <v>52</v>
      </c>
      <c r="E52" s="5"/>
      <c r="F52" s="6">
        <v>52</v>
      </c>
      <c r="G52" s="7"/>
      <c r="H52" s="7"/>
      <c r="I52" s="6"/>
    </row>
    <row r="53" spans="1:9" ht="55.5" customHeight="1">
      <c r="A53" s="4" t="s">
        <v>226</v>
      </c>
      <c r="B53" s="4" t="s">
        <v>227</v>
      </c>
      <c r="C53" s="5">
        <v>54</v>
      </c>
      <c r="D53" s="5">
        <v>50</v>
      </c>
      <c r="E53" s="5">
        <v>52</v>
      </c>
      <c r="F53" s="6">
        <f>(Table510[[#This Row],[Broj bodova - Vesna Gajević]]+Table510[[#This Row],[Broj bodova - Ivana Mrvaljević]]+Table510[[#This Row],[Broj bodova - Dragan Koprivica]])/3</f>
        <v>52</v>
      </c>
      <c r="G53" s="7"/>
      <c r="H53" s="7"/>
      <c r="I53" s="6"/>
    </row>
    <row r="54" spans="1:9" ht="75">
      <c r="A54" s="4" t="s">
        <v>203</v>
      </c>
      <c r="B54" s="4" t="s">
        <v>204</v>
      </c>
      <c r="C54" s="12">
        <v>52</v>
      </c>
      <c r="D54" s="12">
        <v>51</v>
      </c>
      <c r="E54" s="12">
        <v>51</v>
      </c>
      <c r="F54" s="6">
        <f>(Table510[[#This Row],[Broj bodova - Vesna Gajević]]+Table510[[#This Row],[Broj bodova - Ivana Mrvaljević]]+Table510[[#This Row],[Broj bodova - Dragan Koprivica]])/3</f>
        <v>51.333333333333336</v>
      </c>
      <c r="G54" s="7"/>
      <c r="H54" s="7"/>
      <c r="I54" s="6"/>
    </row>
    <row r="55" spans="1:9" ht="30">
      <c r="A55" s="4" t="s">
        <v>189</v>
      </c>
      <c r="B55" s="4" t="s">
        <v>190</v>
      </c>
      <c r="C55" s="12">
        <v>50</v>
      </c>
      <c r="D55" s="12">
        <v>51</v>
      </c>
      <c r="E55" s="12">
        <v>52</v>
      </c>
      <c r="F55" s="6">
        <f>(Table510[[#This Row],[Broj bodova - Vesna Gajević]]+Table510[[#This Row],[Broj bodova - Ivana Mrvaljević]]+Table510[[#This Row],[Broj bodova - Dragan Koprivica]])/3</f>
        <v>51</v>
      </c>
      <c r="G55" s="7"/>
      <c r="H55" s="7"/>
      <c r="I55" s="6"/>
    </row>
    <row r="56" spans="1:9">
      <c r="A56" s="4" t="s">
        <v>193</v>
      </c>
      <c r="B56" s="4" t="s">
        <v>194</v>
      </c>
      <c r="C56" s="12">
        <v>51</v>
      </c>
      <c r="D56" s="12">
        <v>51.5</v>
      </c>
      <c r="E56" s="12">
        <v>48.5</v>
      </c>
      <c r="F56" s="6">
        <f>(Table510[[#This Row],[Broj bodova - Vesna Gajević]]+Table510[[#This Row],[Broj bodova - Ivana Mrvaljević]]+Table510[[#This Row],[Broj bodova - Dragan Koprivica]])/3</f>
        <v>50.333333333333336</v>
      </c>
      <c r="G56" s="7"/>
      <c r="H56" s="7"/>
      <c r="I56" s="6"/>
    </row>
    <row r="57" spans="1:9" ht="75">
      <c r="A57" s="4" t="s">
        <v>249</v>
      </c>
      <c r="B57" s="4" t="s">
        <v>248</v>
      </c>
      <c r="C57" s="5">
        <v>51</v>
      </c>
      <c r="D57" s="5">
        <v>50</v>
      </c>
      <c r="E57" s="5">
        <v>50</v>
      </c>
      <c r="F57" s="6">
        <f>(Table510[[#This Row],[Broj bodova - Vesna Gajević]]+Table510[[#This Row],[Broj bodova - Ivana Mrvaljević]]+Table510[[#This Row],[Broj bodova - Dragan Koprivica]])/3</f>
        <v>50.333333333333336</v>
      </c>
      <c r="G57" s="7"/>
      <c r="H57" s="7"/>
      <c r="I57" s="6"/>
    </row>
    <row r="58" spans="1:9" ht="30">
      <c r="A58" s="4" t="s">
        <v>220</v>
      </c>
      <c r="B58" s="4" t="s">
        <v>221</v>
      </c>
      <c r="C58" s="5">
        <v>51</v>
      </c>
      <c r="D58" s="5">
        <v>49</v>
      </c>
      <c r="E58" s="5">
        <v>49</v>
      </c>
      <c r="F58" s="6">
        <f>(Table510[[#This Row],[Broj bodova - Vesna Gajević]]+Table510[[#This Row],[Broj bodova - Ivana Mrvaljević]]+Table510[[#This Row],[Broj bodova - Dragan Koprivica]])/3</f>
        <v>49.666666666666664</v>
      </c>
      <c r="G58" s="7"/>
      <c r="H58" s="7"/>
      <c r="I58" s="6"/>
    </row>
    <row r="59" spans="1:9" ht="30">
      <c r="A59" s="4" t="s">
        <v>262</v>
      </c>
      <c r="B59" s="4" t="s">
        <v>265</v>
      </c>
      <c r="C59" s="5">
        <v>51</v>
      </c>
      <c r="D59" s="5">
        <v>49</v>
      </c>
      <c r="E59" s="5">
        <v>49</v>
      </c>
      <c r="F59" s="6">
        <f>(Table510[[#This Row],[Broj bodova - Vesna Gajević]]+Table510[[#This Row],[Broj bodova - Ivana Mrvaljević]]+Table510[[#This Row],[Broj bodova - Dragan Koprivica]])/3</f>
        <v>49.666666666666664</v>
      </c>
      <c r="G59" s="7"/>
      <c r="H59" s="7"/>
      <c r="I59" s="6"/>
    </row>
    <row r="60" spans="1:9" ht="30">
      <c r="A60" s="4" t="s">
        <v>260</v>
      </c>
      <c r="B60" s="4" t="s">
        <v>261</v>
      </c>
      <c r="C60" s="5">
        <v>49</v>
      </c>
      <c r="D60" s="5">
        <v>50</v>
      </c>
      <c r="E60" s="5"/>
      <c r="F60" s="6">
        <v>49.5</v>
      </c>
      <c r="G60" s="7"/>
      <c r="H60" s="7"/>
      <c r="I60" s="6"/>
    </row>
    <row r="61" spans="1:9" ht="45">
      <c r="A61" s="4" t="s">
        <v>213</v>
      </c>
      <c r="B61" s="4" t="s">
        <v>214</v>
      </c>
      <c r="C61" s="5">
        <v>48.5</v>
      </c>
      <c r="D61" s="5">
        <v>50.8</v>
      </c>
      <c r="E61" s="5">
        <v>48.5</v>
      </c>
      <c r="F61" s="6">
        <f>(Table510[[#This Row],[Broj bodova - Vesna Gajević]]+Table510[[#This Row],[Broj bodova - Ivana Mrvaljević]]+Table510[[#This Row],[Broj bodova - Dragan Koprivica]])/3</f>
        <v>49.266666666666673</v>
      </c>
      <c r="G61" s="7"/>
      <c r="H61" s="7"/>
      <c r="I61" s="6"/>
    </row>
    <row r="62" spans="1:9" ht="81.75" customHeight="1">
      <c r="A62" s="4" t="s">
        <v>133</v>
      </c>
      <c r="B62" s="4" t="s">
        <v>273</v>
      </c>
      <c r="C62" s="5">
        <v>47.5</v>
      </c>
      <c r="D62" s="5">
        <v>51</v>
      </c>
      <c r="E62" s="5"/>
      <c r="F62" s="6">
        <v>49.25</v>
      </c>
      <c r="G62" s="7"/>
      <c r="H62" s="7"/>
      <c r="I62" s="6"/>
    </row>
    <row r="63" spans="1:9" ht="30">
      <c r="A63" s="4" t="s">
        <v>250</v>
      </c>
      <c r="B63" s="4" t="s">
        <v>251</v>
      </c>
      <c r="C63" s="5">
        <v>49</v>
      </c>
      <c r="D63" s="5">
        <v>49</v>
      </c>
      <c r="E63" s="5">
        <v>49</v>
      </c>
      <c r="F63" s="6">
        <f>(Table510[[#This Row],[Broj bodova - Vesna Gajević]]+Table510[[#This Row],[Broj bodova - Ivana Mrvaljević]]+Table510[[#This Row],[Broj bodova - Dragan Koprivica]])/3</f>
        <v>49</v>
      </c>
      <c r="G63" s="7"/>
      <c r="H63" s="7"/>
      <c r="I63" s="6"/>
    </row>
    <row r="64" spans="1:9" ht="30">
      <c r="A64" s="4" t="s">
        <v>242</v>
      </c>
      <c r="B64" s="4" t="s">
        <v>245</v>
      </c>
      <c r="C64" s="5">
        <v>49</v>
      </c>
      <c r="D64" s="5">
        <v>48</v>
      </c>
      <c r="E64" s="5">
        <v>49</v>
      </c>
      <c r="F64" s="6">
        <f>(Table510[[#This Row],[Broj bodova - Vesna Gajević]]+Table510[[#This Row],[Broj bodova - Ivana Mrvaljević]]+Table510[[#This Row],[Broj bodova - Dragan Koprivica]])/3</f>
        <v>48.666666666666664</v>
      </c>
      <c r="G64" s="7"/>
      <c r="H64" s="7"/>
      <c r="I64" s="6"/>
    </row>
    <row r="65" spans="1:9" ht="45">
      <c r="A65" s="4" t="s">
        <v>270</v>
      </c>
      <c r="B65" s="4" t="s">
        <v>271</v>
      </c>
      <c r="C65" s="5">
        <v>49</v>
      </c>
      <c r="D65" s="5">
        <v>47</v>
      </c>
      <c r="E65" s="5">
        <v>50</v>
      </c>
      <c r="F65" s="6">
        <f>(Table510[[#This Row],[Broj bodova - Vesna Gajević]]+Table510[[#This Row],[Broj bodova - Ivana Mrvaljević]]+Table510[[#This Row],[Broj bodova - Dragan Koprivica]])/3</f>
        <v>48.666666666666664</v>
      </c>
      <c r="G65" s="7"/>
      <c r="H65" s="7"/>
      <c r="I65" s="6"/>
    </row>
    <row r="66" spans="1:9" ht="30">
      <c r="A66" s="4" t="s">
        <v>266</v>
      </c>
      <c r="B66" s="4" t="s">
        <v>267</v>
      </c>
      <c r="C66" s="5">
        <v>48</v>
      </c>
      <c r="D66" s="5">
        <v>47</v>
      </c>
      <c r="E66" s="5">
        <v>50</v>
      </c>
      <c r="F66" s="6">
        <f>(Table510[[#This Row],[Broj bodova - Vesna Gajević]]+Table510[[#This Row],[Broj bodova - Ivana Mrvaljević]]+Table510[[#This Row],[Broj bodova - Dragan Koprivica]])/3</f>
        <v>48.333333333333336</v>
      </c>
      <c r="G66" s="7"/>
      <c r="H66" s="7"/>
      <c r="I66" s="6"/>
    </row>
    <row r="67" spans="1:9" ht="15" customHeight="1">
      <c r="A67" s="4" t="s">
        <v>268</v>
      </c>
      <c r="B67" s="4" t="s">
        <v>269</v>
      </c>
      <c r="C67" s="5">
        <v>49</v>
      </c>
      <c r="D67" s="5">
        <v>48</v>
      </c>
      <c r="E67" s="5">
        <v>48</v>
      </c>
      <c r="F67" s="6">
        <f>(Table510[[#This Row],[Broj bodova - Vesna Gajević]]+Table510[[#This Row],[Broj bodova - Ivana Mrvaljević]]+Table510[[#This Row],[Broj bodova - Dragan Koprivica]])/3</f>
        <v>48.333333333333336</v>
      </c>
      <c r="G67" s="7"/>
      <c r="H67" s="7"/>
      <c r="I67" s="6"/>
    </row>
    <row r="68" spans="1:9" ht="45">
      <c r="A68" s="4" t="s">
        <v>173</v>
      </c>
      <c r="B68" s="4" t="s">
        <v>174</v>
      </c>
      <c r="C68" s="12">
        <v>48.5</v>
      </c>
      <c r="D68" s="12">
        <v>48</v>
      </c>
      <c r="E68" s="12">
        <v>48</v>
      </c>
      <c r="F68" s="6">
        <f>(Table510[[#This Row],[Broj bodova - Vesna Gajević]]+Table510[[#This Row],[Broj bodova - Ivana Mrvaljević]]+Table510[[#This Row],[Broj bodova - Dragan Koprivica]])/3</f>
        <v>48.166666666666664</v>
      </c>
      <c r="G68" s="7"/>
      <c r="H68" s="7"/>
      <c r="I68" s="6"/>
    </row>
    <row r="69" spans="1:9" ht="45">
      <c r="A69" s="4" t="s">
        <v>187</v>
      </c>
      <c r="B69" s="4" t="s">
        <v>188</v>
      </c>
      <c r="C69" s="12">
        <v>47.5</v>
      </c>
      <c r="D69" s="12">
        <v>48</v>
      </c>
      <c r="E69" s="12">
        <v>48.5</v>
      </c>
      <c r="F69" s="6">
        <f>(Table510[[#This Row],[Broj bodova - Vesna Gajević]]+Table510[[#This Row],[Broj bodova - Ivana Mrvaljević]]+Table510[[#This Row],[Broj bodova - Dragan Koprivica]])/3</f>
        <v>48</v>
      </c>
      <c r="G69" s="7"/>
      <c r="H69" s="7"/>
      <c r="I69" s="6"/>
    </row>
    <row r="70" spans="1:9" ht="60">
      <c r="A70" s="4" t="s">
        <v>222</v>
      </c>
      <c r="B70" s="4" t="s">
        <v>223</v>
      </c>
      <c r="C70" s="5">
        <v>48</v>
      </c>
      <c r="D70" s="5">
        <v>48</v>
      </c>
      <c r="E70" s="5">
        <v>48</v>
      </c>
      <c r="F70" s="6">
        <f>(Table510[[#This Row],[Broj bodova - Vesna Gajević]]+Table510[[#This Row],[Broj bodova - Ivana Mrvaljević]]+Table510[[#This Row],[Broj bodova - Dragan Koprivica]])/3</f>
        <v>48</v>
      </c>
      <c r="G70" s="7"/>
      <c r="H70" s="7"/>
      <c r="I70" s="6"/>
    </row>
    <row r="71" spans="1:9" ht="75">
      <c r="A71" s="4" t="s">
        <v>263</v>
      </c>
      <c r="B71" s="4" t="s">
        <v>264</v>
      </c>
      <c r="C71" s="5">
        <v>48</v>
      </c>
      <c r="D71" s="5">
        <v>47</v>
      </c>
      <c r="E71" s="5">
        <v>49</v>
      </c>
      <c r="F71" s="6">
        <f>(Table510[[#This Row],[Broj bodova - Vesna Gajević]]+Table510[[#This Row],[Broj bodova - Ivana Mrvaljević]]+Table510[[#This Row],[Broj bodova - Dragan Koprivica]])/3</f>
        <v>48</v>
      </c>
      <c r="G71" s="7"/>
      <c r="H71" s="7"/>
      <c r="I71" s="6"/>
    </row>
    <row r="72" spans="1:9" ht="30">
      <c r="A72" s="4" t="s">
        <v>258</v>
      </c>
      <c r="B72" s="4" t="s">
        <v>259</v>
      </c>
      <c r="C72" s="5">
        <v>48</v>
      </c>
      <c r="D72" s="5">
        <v>47</v>
      </c>
      <c r="E72" s="5">
        <v>48</v>
      </c>
      <c r="F72" s="6">
        <f>(Table510[[#This Row],[Broj bodova - Vesna Gajević]]+Table510[[#This Row],[Broj bodova - Ivana Mrvaljević]]+Table510[[#This Row],[Broj bodova - Dragan Koprivica]])/3</f>
        <v>47.666666666666664</v>
      </c>
      <c r="G72" s="7"/>
      <c r="H72" s="7"/>
      <c r="I72" s="6"/>
    </row>
    <row r="73" spans="1:9" ht="75">
      <c r="A73" s="4" t="s">
        <v>162</v>
      </c>
      <c r="B73" s="4" t="s">
        <v>163</v>
      </c>
      <c r="C73" s="12">
        <v>47</v>
      </c>
      <c r="D73" s="12">
        <v>47.5</v>
      </c>
      <c r="E73" s="12">
        <v>47.5</v>
      </c>
      <c r="F73" s="6">
        <f>(Table510[[#This Row],[Broj bodova - Vesna Gajević]]+Table510[[#This Row],[Broj bodova - Ivana Mrvaljević]]+Table510[[#This Row],[Broj bodova - Dragan Koprivica]])/3</f>
        <v>47.333333333333336</v>
      </c>
      <c r="G73" s="7"/>
      <c r="H73" s="7"/>
      <c r="I73" s="6"/>
    </row>
    <row r="74" spans="1:9" ht="60">
      <c r="A74" s="4" t="s">
        <v>233</v>
      </c>
      <c r="B74" s="4" t="s">
        <v>234</v>
      </c>
      <c r="C74" s="5">
        <v>48</v>
      </c>
      <c r="D74" s="5">
        <v>49</v>
      </c>
      <c r="E74" s="5">
        <v>45</v>
      </c>
      <c r="F74" s="6">
        <f>(Table510[[#This Row],[Broj bodova - Vesna Gajević]]+Table510[[#This Row],[Broj bodova - Ivana Mrvaljević]]+Table510[[#This Row],[Broj bodova - Dragan Koprivica]])/3</f>
        <v>47.333333333333336</v>
      </c>
      <c r="G74" s="7"/>
      <c r="H74" s="7"/>
      <c r="I74" s="6"/>
    </row>
    <row r="75" spans="1:9" ht="45">
      <c r="A75" s="4" t="s">
        <v>218</v>
      </c>
      <c r="B75" s="4" t="s">
        <v>219</v>
      </c>
      <c r="C75" s="5">
        <v>47</v>
      </c>
      <c r="D75" s="5">
        <v>47</v>
      </c>
      <c r="E75" s="5">
        <v>47</v>
      </c>
      <c r="F75" s="6">
        <f>(Table510[[#This Row],[Broj bodova - Vesna Gajević]]+Table510[[#This Row],[Broj bodova - Ivana Mrvaljević]]+Table510[[#This Row],[Broj bodova - Dragan Koprivica]])/3</f>
        <v>47</v>
      </c>
      <c r="G75" s="7"/>
      <c r="H75" s="7"/>
      <c r="I75" s="6"/>
    </row>
    <row r="76" spans="1:9" ht="30">
      <c r="A76" s="4" t="s">
        <v>229</v>
      </c>
      <c r="B76" s="4" t="s">
        <v>230</v>
      </c>
      <c r="C76" s="5">
        <v>50</v>
      </c>
      <c r="D76" s="5">
        <v>46</v>
      </c>
      <c r="E76" s="5">
        <v>45</v>
      </c>
      <c r="F76" s="6">
        <f>(Table510[[#This Row],[Broj bodova - Vesna Gajević]]+Table510[[#This Row],[Broj bodova - Ivana Mrvaljević]]+Table510[[#This Row],[Broj bodova - Dragan Koprivica]])/3</f>
        <v>47</v>
      </c>
      <c r="G76" s="7"/>
      <c r="H76" s="7"/>
      <c r="I76" s="6"/>
    </row>
    <row r="77" spans="1:9" ht="45">
      <c r="A77" s="4" t="s">
        <v>246</v>
      </c>
      <c r="B77" s="4" t="s">
        <v>247</v>
      </c>
      <c r="C77" s="5">
        <v>47</v>
      </c>
      <c r="D77" s="5">
        <v>48</v>
      </c>
      <c r="E77" s="5">
        <v>46</v>
      </c>
      <c r="F77" s="6">
        <f>(Table510[[#This Row],[Broj bodova - Vesna Gajević]]+Table510[[#This Row],[Broj bodova - Ivana Mrvaljević]]+Table510[[#This Row],[Broj bodova - Dragan Koprivica]])/3</f>
        <v>47</v>
      </c>
      <c r="G77" s="7"/>
      <c r="H77" s="7"/>
      <c r="I77" s="6"/>
    </row>
    <row r="78" spans="1:9">
      <c r="A78" s="4" t="s">
        <v>216</v>
      </c>
      <c r="B78" s="4" t="s">
        <v>217</v>
      </c>
      <c r="C78" s="5">
        <v>47</v>
      </c>
      <c r="D78" s="5">
        <v>45</v>
      </c>
      <c r="E78" s="5">
        <v>47</v>
      </c>
      <c r="F78" s="6">
        <f>(Table510[[#This Row],[Broj bodova - Vesna Gajević]]+Table510[[#This Row],[Broj bodova - Ivana Mrvaljević]]+Table510[[#This Row],[Broj bodova - Dragan Koprivica]])/3</f>
        <v>46.333333333333336</v>
      </c>
      <c r="G78" s="7"/>
      <c r="H78" s="7"/>
      <c r="I78" s="6"/>
    </row>
    <row r="79" spans="1:9" ht="60" customHeight="1">
      <c r="A79" s="4" t="s">
        <v>235</v>
      </c>
      <c r="B79" s="4" t="s">
        <v>236</v>
      </c>
      <c r="C79" s="5">
        <v>45</v>
      </c>
      <c r="D79" s="5">
        <v>47</v>
      </c>
      <c r="E79" s="5">
        <v>46</v>
      </c>
      <c r="F79" s="6">
        <f>(Table510[[#This Row],[Broj bodova - Vesna Gajević]]+Table510[[#This Row],[Broj bodova - Ivana Mrvaljević]]+Table510[[#This Row],[Broj bodova - Dragan Koprivica]])/3</f>
        <v>46</v>
      </c>
      <c r="G79" s="7"/>
      <c r="H79" s="7"/>
      <c r="I79" s="6"/>
    </row>
    <row r="80" spans="1:9" ht="15" customHeight="1">
      <c r="A80" s="4" t="s">
        <v>254</v>
      </c>
      <c r="B80" s="4" t="s">
        <v>255</v>
      </c>
      <c r="C80" s="5">
        <v>46</v>
      </c>
      <c r="D80" s="5">
        <v>46</v>
      </c>
      <c r="E80" s="5">
        <v>46</v>
      </c>
      <c r="F80" s="6">
        <f>(Table510[[#This Row],[Broj bodova - Vesna Gajević]]+Table510[[#This Row],[Broj bodova - Ivana Mrvaljević]]+Table510[[#This Row],[Broj bodova - Dragan Koprivica]])/3</f>
        <v>46</v>
      </c>
      <c r="G80" s="7"/>
      <c r="H80" s="7"/>
      <c r="I80" s="6"/>
    </row>
    <row r="81" spans="1:9" ht="30">
      <c r="A81" s="4" t="s">
        <v>166</v>
      </c>
      <c r="B81" s="4" t="s">
        <v>167</v>
      </c>
      <c r="C81" s="12">
        <v>46</v>
      </c>
      <c r="D81" s="12">
        <v>45.5</v>
      </c>
      <c r="E81" s="12">
        <v>45.5</v>
      </c>
      <c r="F81" s="6">
        <f>(Table510[[#This Row],[Broj bodova - Vesna Gajević]]+Table510[[#This Row],[Broj bodova - Ivana Mrvaljević]]+Table510[[#This Row],[Broj bodova - Dragan Koprivica]])/3</f>
        <v>45.666666666666664</v>
      </c>
      <c r="G81" s="7"/>
      <c r="H81" s="7"/>
      <c r="I81" s="6"/>
    </row>
    <row r="82" spans="1:9" ht="60">
      <c r="A82" s="4" t="s">
        <v>195</v>
      </c>
      <c r="B82" s="4" t="s">
        <v>196</v>
      </c>
      <c r="C82" s="12">
        <v>47</v>
      </c>
      <c r="D82" s="12">
        <v>45</v>
      </c>
      <c r="E82" s="12">
        <v>45</v>
      </c>
      <c r="F82" s="6">
        <f>(Table510[[#This Row],[Broj bodova - Vesna Gajević]]+Table510[[#This Row],[Broj bodova - Ivana Mrvaljević]]+Table510[[#This Row],[Broj bodova - Dragan Koprivica]])/3</f>
        <v>45.666666666666664</v>
      </c>
      <c r="G82" s="7"/>
      <c r="H82" s="7"/>
      <c r="I82" s="6"/>
    </row>
    <row r="83" spans="1:9" ht="15" customHeight="1">
      <c r="A83" s="4" t="s">
        <v>192</v>
      </c>
      <c r="B83" s="4" t="s">
        <v>191</v>
      </c>
      <c r="C83" s="12">
        <v>44</v>
      </c>
      <c r="D83" s="12">
        <v>44.5</v>
      </c>
      <c r="E83" s="12">
        <v>44.5</v>
      </c>
      <c r="F83" s="6">
        <f>(Table510[[#This Row],[Broj bodova - Vesna Gajević]]+Table510[[#This Row],[Broj bodova - Ivana Mrvaljević]]+Table510[[#This Row],[Broj bodova - Dragan Koprivica]])/3</f>
        <v>44.333333333333336</v>
      </c>
      <c r="G83" s="7"/>
      <c r="H83" s="7"/>
      <c r="I83" s="6"/>
    </row>
    <row r="84" spans="1:9" ht="45">
      <c r="A84" s="4" t="s">
        <v>164</v>
      </c>
      <c r="B84" s="4" t="s">
        <v>165</v>
      </c>
      <c r="C84" s="12">
        <v>44.5</v>
      </c>
      <c r="D84" s="12">
        <v>44</v>
      </c>
      <c r="E84" s="12">
        <v>44</v>
      </c>
      <c r="F84" s="6">
        <f>(Table510[[#This Row],[Broj bodova - Vesna Gajević]]+Table510[[#This Row],[Broj bodova - Ivana Mrvaljević]]+Table510[[#This Row],[Broj bodova - Dragan Koprivica]])/3</f>
        <v>44.166666666666664</v>
      </c>
      <c r="G84" s="7"/>
      <c r="H84" s="7"/>
      <c r="I84" s="6"/>
    </row>
    <row r="85" spans="1:9" ht="50.25" customHeight="1">
      <c r="A85" s="4" t="s">
        <v>185</v>
      </c>
      <c r="B85" s="4" t="s">
        <v>186</v>
      </c>
      <c r="C85" s="12">
        <v>44</v>
      </c>
      <c r="D85" s="12">
        <v>44</v>
      </c>
      <c r="E85" s="12">
        <v>44</v>
      </c>
      <c r="F85" s="6">
        <f>(Table510[[#This Row],[Broj bodova - Vesna Gajević]]+Table510[[#This Row],[Broj bodova - Ivana Mrvaljević]]+Table510[[#This Row],[Broj bodova - Dragan Koprivica]])/3</f>
        <v>44</v>
      </c>
      <c r="G85" s="7"/>
      <c r="H85" s="7"/>
      <c r="I85" s="6"/>
    </row>
    <row r="86" spans="1:9" ht="30">
      <c r="A86" s="4" t="s">
        <v>201</v>
      </c>
      <c r="B86" s="4" t="s">
        <v>202</v>
      </c>
      <c r="C86" s="12">
        <v>43.5</v>
      </c>
      <c r="D86" s="12">
        <v>42.5</v>
      </c>
      <c r="E86" s="12">
        <v>41.5</v>
      </c>
      <c r="F86" s="6">
        <f>(Table510[[#This Row],[Broj bodova - Vesna Gajević]]+Table510[[#This Row],[Broj bodova - Ivana Mrvaljević]]+Table510[[#This Row],[Broj bodova - Dragan Koprivica]])/3</f>
        <v>42.5</v>
      </c>
      <c r="G86" s="7"/>
      <c r="H86" s="7"/>
      <c r="I86" s="6"/>
    </row>
    <row r="87" spans="1:9" ht="30">
      <c r="A87" s="4" t="s">
        <v>224</v>
      </c>
      <c r="B87" s="4" t="s">
        <v>225</v>
      </c>
      <c r="C87" s="5">
        <v>43</v>
      </c>
      <c r="D87" s="5">
        <v>43</v>
      </c>
      <c r="E87" s="5">
        <v>41</v>
      </c>
      <c r="F87" s="6">
        <f>(Table510[[#This Row],[Broj bodova - Vesna Gajević]]+Table510[[#This Row],[Broj bodova - Ivana Mrvaljević]]+Table510[[#This Row],[Broj bodova - Dragan Koprivica]])/3</f>
        <v>42.333333333333336</v>
      </c>
      <c r="G87" s="7"/>
      <c r="H87" s="7"/>
      <c r="I87" s="6"/>
    </row>
    <row r="88" spans="1:9" ht="25.5" customHeight="1">
      <c r="A88" s="4" t="s">
        <v>237</v>
      </c>
      <c r="B88" s="4" t="s">
        <v>238</v>
      </c>
      <c r="C88" s="5">
        <v>43</v>
      </c>
      <c r="D88" s="5">
        <v>43</v>
      </c>
      <c r="E88" s="5">
        <v>41</v>
      </c>
      <c r="F88" s="6">
        <f>(Table510[[#This Row],[Broj bodova - Vesna Gajević]]+Table510[[#This Row],[Broj bodova - Ivana Mrvaljević]]+Table510[[#This Row],[Broj bodova - Dragan Koprivica]])/3</f>
        <v>42.333333333333336</v>
      </c>
      <c r="G88" s="7"/>
      <c r="H88" s="7"/>
      <c r="I88" s="6"/>
    </row>
    <row r="89" spans="1:9" ht="30">
      <c r="A89" s="4" t="s">
        <v>272</v>
      </c>
      <c r="B89" s="4" t="s">
        <v>274</v>
      </c>
      <c r="C89" s="5">
        <v>42</v>
      </c>
      <c r="D89" s="5">
        <v>42</v>
      </c>
      <c r="E89" s="5">
        <v>43</v>
      </c>
      <c r="F89" s="6">
        <f>(Table510[[#This Row],[Broj bodova - Vesna Gajević]]+Table510[[#This Row],[Broj bodova - Ivana Mrvaljević]]+Table510[[#This Row],[Broj bodova - Dragan Koprivica]])/3</f>
        <v>42.333333333333336</v>
      </c>
      <c r="G89" s="7"/>
      <c r="H89" s="7"/>
      <c r="I89" s="6"/>
    </row>
    <row r="90" spans="1:9" ht="75">
      <c r="A90" s="4" t="s">
        <v>171</v>
      </c>
      <c r="B90" s="4" t="s">
        <v>172</v>
      </c>
      <c r="C90" s="12">
        <v>42.5</v>
      </c>
      <c r="D90" s="12">
        <v>43</v>
      </c>
      <c r="E90" s="12">
        <v>41</v>
      </c>
      <c r="F90" s="6">
        <f>(Table510[[#This Row],[Broj bodova - Vesna Gajević]]+Table510[[#This Row],[Broj bodova - Ivana Mrvaljević]]+Table510[[#This Row],[Broj bodova - Dragan Koprivica]])/3</f>
        <v>42.166666666666664</v>
      </c>
      <c r="G90" s="7"/>
      <c r="H90" s="7"/>
      <c r="I90" s="6"/>
    </row>
    <row r="91" spans="1:9" ht="45">
      <c r="A91" s="4" t="s">
        <v>156</v>
      </c>
      <c r="B91" s="4" t="s">
        <v>157</v>
      </c>
      <c r="C91" s="12">
        <v>41.5</v>
      </c>
      <c r="D91" s="12">
        <v>41.5</v>
      </c>
      <c r="E91" s="12">
        <v>40.5</v>
      </c>
      <c r="F91" s="6">
        <f>(Table510[[#This Row],[Broj bodova - Vesna Gajević]]+Table510[[#This Row],[Broj bodova - Ivana Mrvaljević]]+Table510[[#This Row],[Broj bodova - Dragan Koprivica]])/3</f>
        <v>41.166666666666664</v>
      </c>
      <c r="G91" s="7"/>
      <c r="H91" s="7"/>
      <c r="I91" s="6"/>
    </row>
    <row r="92" spans="1:9" ht="45">
      <c r="A92" s="4" t="s">
        <v>213</v>
      </c>
      <c r="B92" s="4" t="s">
        <v>215</v>
      </c>
      <c r="C92" s="5">
        <v>41</v>
      </c>
      <c r="D92" s="5">
        <v>41</v>
      </c>
      <c r="E92" s="5">
        <v>41</v>
      </c>
      <c r="F92" s="6">
        <f>(Table510[[#This Row],[Broj bodova - Vesna Gajević]]+Table510[[#This Row],[Broj bodova - Ivana Mrvaljević]]+Table510[[#This Row],[Broj bodova - Dragan Koprivica]])/3</f>
        <v>41</v>
      </c>
      <c r="G92" s="7"/>
      <c r="H92" s="7"/>
      <c r="I92" s="6"/>
    </row>
    <row r="93" spans="1:9" ht="43.5" customHeight="1">
      <c r="A93" s="4" t="s">
        <v>177</v>
      </c>
      <c r="B93" s="4" t="s">
        <v>178</v>
      </c>
      <c r="C93" s="12">
        <v>38</v>
      </c>
      <c r="D93" s="12">
        <v>40</v>
      </c>
      <c r="E93" s="12">
        <v>40</v>
      </c>
      <c r="F93" s="6">
        <f>(Table510[[#This Row],[Broj bodova - Vesna Gajević]]+Table510[[#This Row],[Broj bodova - Ivana Mrvaljević]]+Table510[[#This Row],[Broj bodova - Dragan Koprivica]])/3</f>
        <v>39.333333333333336</v>
      </c>
      <c r="G93" s="7"/>
      <c r="H93" s="7"/>
      <c r="I93" s="6"/>
    </row>
    <row r="94" spans="1:9" ht="75">
      <c r="A94" s="4" t="s">
        <v>158</v>
      </c>
      <c r="B94" s="4" t="s">
        <v>159</v>
      </c>
      <c r="C94" s="12">
        <v>39.5</v>
      </c>
      <c r="D94" s="12">
        <v>38.5</v>
      </c>
      <c r="E94" s="12">
        <v>39</v>
      </c>
      <c r="F94" s="6">
        <f>(Table510[[#This Row],[Broj bodova - Vesna Gajević]]+Table510[[#This Row],[Broj bodova - Ivana Mrvaljević]]+Table510[[#This Row],[Broj bodova - Dragan Koprivica]])/3</f>
        <v>39</v>
      </c>
      <c r="G94" s="7"/>
      <c r="H94" s="7"/>
      <c r="I94" s="6"/>
    </row>
    <row r="95" spans="1:9" ht="45">
      <c r="A95" s="4" t="s">
        <v>175</v>
      </c>
      <c r="B95" s="4" t="s">
        <v>176</v>
      </c>
      <c r="C95" s="12">
        <v>39</v>
      </c>
      <c r="D95" s="12">
        <v>39</v>
      </c>
      <c r="E95" s="12">
        <v>39</v>
      </c>
      <c r="F95" s="6">
        <f>(Table510[[#This Row],[Broj bodova - Vesna Gajević]]+Table510[[#This Row],[Broj bodova - Ivana Mrvaljević]]+Table510[[#This Row],[Broj bodova - Dragan Koprivica]])/3</f>
        <v>39</v>
      </c>
      <c r="G95" s="7"/>
      <c r="H95" s="7"/>
      <c r="I95" s="6"/>
    </row>
    <row r="96" spans="1:9" ht="60">
      <c r="A96" s="4" t="s">
        <v>256</v>
      </c>
      <c r="B96" s="4" t="s">
        <v>257</v>
      </c>
      <c r="C96" s="5">
        <v>38</v>
      </c>
      <c r="D96" s="5">
        <v>37</v>
      </c>
      <c r="E96" s="5">
        <v>38</v>
      </c>
      <c r="F96" s="6">
        <f>(Table510[[#This Row],[Broj bodova - Vesna Gajević]]+Table510[[#This Row],[Broj bodova - Ivana Mrvaljević]]+Table510[[#This Row],[Broj bodova - Dragan Koprivica]])/3</f>
        <v>37.666666666666664</v>
      </c>
      <c r="G96" s="7"/>
      <c r="H96" s="7"/>
      <c r="I96" s="6"/>
    </row>
    <row r="97" spans="1:9" ht="45">
      <c r="A97" s="4" t="s">
        <v>206</v>
      </c>
      <c r="B97" s="4" t="s">
        <v>205</v>
      </c>
      <c r="C97" s="5">
        <v>38.5</v>
      </c>
      <c r="D97" s="5">
        <v>36.5</v>
      </c>
      <c r="E97" s="5">
        <v>37.5</v>
      </c>
      <c r="F97" s="6">
        <f>(Table510[[#This Row],[Broj bodova - Vesna Gajević]]+Table510[[#This Row],[Broj bodova - Ivana Mrvaljević]]+Table510[[#This Row],[Broj bodova - Dragan Koprivica]])/3</f>
        <v>37.5</v>
      </c>
      <c r="G97" s="7"/>
      <c r="H97" s="7"/>
      <c r="I97" s="6"/>
    </row>
    <row r="98" spans="1:9">
      <c r="A98" s="4" t="s">
        <v>154</v>
      </c>
      <c r="B98" s="4" t="s">
        <v>155</v>
      </c>
      <c r="C98" s="12">
        <v>37.5</v>
      </c>
      <c r="D98" s="12">
        <v>35.5</v>
      </c>
      <c r="E98" s="12">
        <v>35.5</v>
      </c>
      <c r="F98" s="6">
        <f>(Table510[[#This Row],[Broj bodova - Vesna Gajević]]+Table510[[#This Row],[Broj bodova - Ivana Mrvaljević]]+Table510[[#This Row],[Broj bodova - Dragan Koprivica]])/3</f>
        <v>36.166666666666664</v>
      </c>
      <c r="G98" s="7"/>
      <c r="H98" s="7"/>
      <c r="I98" s="6"/>
    </row>
    <row r="99" spans="1:9" ht="26.25" customHeight="1">
      <c r="A99" s="4" t="s">
        <v>152</v>
      </c>
      <c r="B99" s="4" t="s">
        <v>153</v>
      </c>
      <c r="C99" s="12">
        <v>32</v>
      </c>
      <c r="D99" s="12">
        <v>33</v>
      </c>
      <c r="E99" s="12">
        <v>32</v>
      </c>
      <c r="F99" s="6">
        <f>(Table510[[#This Row],[Broj bodova - Vesna Gajević]]+Table510[[#This Row],[Broj bodova - Ivana Mrvaljević]]+Table510[[#This Row],[Broj bodova - Dragan Koprivica]])/3</f>
        <v>32.333333333333336</v>
      </c>
      <c r="G99" s="7"/>
      <c r="H99" s="7"/>
      <c r="I99" s="6"/>
    </row>
    <row r="100" spans="1:9" ht="60">
      <c r="A100" s="4" t="s">
        <v>280</v>
      </c>
      <c r="B100" s="4" t="s">
        <v>275</v>
      </c>
      <c r="C100" s="5">
        <v>0</v>
      </c>
      <c r="D100" s="5">
        <v>0</v>
      </c>
      <c r="E100" s="5">
        <v>0</v>
      </c>
      <c r="F100" s="6">
        <f>(Table510[[#This Row],[Broj bodova - Vesna Gajević]]+Table510[[#This Row],[Broj bodova - Ivana Mrvaljević]]+Table510[[#This Row],[Broj bodova - Dragan Koprivica]])/3</f>
        <v>0</v>
      </c>
      <c r="G100" s="7"/>
      <c r="H100" s="7"/>
      <c r="I100" s="6"/>
    </row>
    <row r="101" spans="1:9">
      <c r="A101" s="4" t="s">
        <v>231</v>
      </c>
      <c r="B101" s="4" t="s">
        <v>276</v>
      </c>
      <c r="C101" s="5">
        <v>0</v>
      </c>
      <c r="D101" s="5">
        <v>0</v>
      </c>
      <c r="E101" s="5">
        <v>0</v>
      </c>
      <c r="F101" s="6">
        <f>(Table510[[#This Row],[Broj bodova - Vesna Gajević]]+Table510[[#This Row],[Broj bodova - Ivana Mrvaljević]]+Table510[[#This Row],[Broj bodova - Dragan Koprivica]])/3</f>
        <v>0</v>
      </c>
      <c r="G101" s="7"/>
      <c r="H101" s="7"/>
      <c r="I101" s="6"/>
    </row>
    <row r="102" spans="1:9" ht="60">
      <c r="A102" s="4" t="s">
        <v>279</v>
      </c>
      <c r="B102" s="4" t="s">
        <v>277</v>
      </c>
      <c r="C102" s="5">
        <v>0</v>
      </c>
      <c r="D102" s="5">
        <v>0</v>
      </c>
      <c r="E102" s="5">
        <v>0</v>
      </c>
      <c r="F102" s="6">
        <f>(Table510[[#This Row],[Broj bodova - Vesna Gajević]]+Table510[[#This Row],[Broj bodova - Ivana Mrvaljević]]+Table510[[#This Row],[Broj bodova - Dragan Koprivica]])/3</f>
        <v>0</v>
      </c>
      <c r="G102" s="7"/>
      <c r="H102" s="7"/>
      <c r="I102" s="6"/>
    </row>
    <row r="103" spans="1:9">
      <c r="A103" s="4" t="s">
        <v>278</v>
      </c>
      <c r="B103" s="4" t="s">
        <v>278</v>
      </c>
      <c r="C103" s="5">
        <v>0</v>
      </c>
      <c r="D103" s="5">
        <v>0</v>
      </c>
      <c r="E103" s="5"/>
      <c r="F103" s="6">
        <f>(Table510[[#This Row],[Broj bodova - Vesna Gajević]]+Table510[[#This Row],[Broj bodova - Ivana Mrvaljević]]+Table510[[#This Row],[Broj bodova - Dragan Koprivica]])/3</f>
        <v>0</v>
      </c>
      <c r="G103" s="7"/>
      <c r="H103" s="7"/>
      <c r="I103" s="6"/>
    </row>
    <row r="104" spans="1:9">
      <c r="A104" s="4"/>
      <c r="B104" s="4"/>
      <c r="C104" s="5"/>
      <c r="D104" s="5"/>
      <c r="E104" s="5"/>
      <c r="F104" s="6"/>
      <c r="G104" s="7"/>
      <c r="H104" s="7"/>
      <c r="I104" s="6"/>
    </row>
    <row r="106" spans="1:9" ht="15.75">
      <c r="A106" s="17"/>
      <c r="B106" s="17"/>
      <c r="C106" s="17"/>
      <c r="D106" s="17"/>
    </row>
    <row r="107" spans="1:9" ht="15.75">
      <c r="A107" s="17"/>
      <c r="B107" s="17"/>
      <c r="C107" s="17"/>
      <c r="D107" s="17"/>
    </row>
  </sheetData>
  <mergeCells count="3">
    <mergeCell ref="A1:I1"/>
    <mergeCell ref="A3:I3"/>
    <mergeCell ref="A4:I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opLeftCell="A16" zoomScale="90" zoomScaleNormal="90" workbookViewId="0">
      <selection activeCell="C18" sqref="C18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.75">
      <c r="A2" s="8" t="s">
        <v>9</v>
      </c>
      <c r="B2" s="8"/>
      <c r="C2" s="8"/>
      <c r="D2" s="8"/>
      <c r="E2" s="8"/>
      <c r="F2" s="8"/>
      <c r="G2" s="8"/>
      <c r="H2" s="8"/>
      <c r="I2" s="8"/>
    </row>
    <row r="3" spans="1:10" ht="18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10" ht="18.75">
      <c r="A4" s="22" t="s">
        <v>93</v>
      </c>
      <c r="B4" s="22"/>
      <c r="C4" s="22"/>
      <c r="D4" s="22"/>
      <c r="E4" s="22"/>
      <c r="F4" s="22"/>
      <c r="G4" s="22"/>
      <c r="H4" s="22"/>
      <c r="I4" s="22"/>
    </row>
    <row r="6" spans="1:10" ht="42" customHeight="1">
      <c r="A6" s="1" t="s">
        <v>1</v>
      </c>
      <c r="B6" s="1" t="s">
        <v>2</v>
      </c>
      <c r="C6" s="2" t="s">
        <v>5</v>
      </c>
      <c r="D6" s="2" t="s">
        <v>6</v>
      </c>
      <c r="E6" s="2" t="s">
        <v>7</v>
      </c>
      <c r="F6" s="1" t="s">
        <v>3</v>
      </c>
      <c r="G6" s="1" t="s">
        <v>291</v>
      </c>
      <c r="H6" s="1" t="s">
        <v>292</v>
      </c>
      <c r="I6" s="2" t="s">
        <v>293</v>
      </c>
      <c r="J6" s="3"/>
    </row>
    <row r="7" spans="1:10" ht="50.25" customHeight="1">
      <c r="A7" s="4" t="s">
        <v>21</v>
      </c>
      <c r="B7" s="14" t="s">
        <v>25</v>
      </c>
      <c r="C7" s="11">
        <v>85</v>
      </c>
      <c r="D7" s="11">
        <v>86</v>
      </c>
      <c r="E7" s="11"/>
      <c r="F7" s="9">
        <v>85.5</v>
      </c>
      <c r="G7" s="10"/>
      <c r="H7" s="10"/>
      <c r="I7" s="9"/>
      <c r="J7" s="3"/>
    </row>
    <row r="8" spans="1:10">
      <c r="A8" s="4" t="s">
        <v>23</v>
      </c>
      <c r="B8" s="14" t="s">
        <v>24</v>
      </c>
      <c r="C8" s="11">
        <v>84.5</v>
      </c>
      <c r="D8" s="11">
        <v>84</v>
      </c>
      <c r="E8" s="11">
        <v>87.5</v>
      </c>
      <c r="F8" s="9">
        <f>(Table5108[[#This Row],[Broj bodova - Vesna Gajević]]+Table5108[[#This Row],[Broj bodova - Ivana Mrvaljević]]+Table5108[[#This Row],[Broj bodova - Dragan Koprivica]])/3</f>
        <v>85.333333333333329</v>
      </c>
      <c r="G8" s="10"/>
      <c r="H8" s="10"/>
      <c r="I8" s="9"/>
    </row>
    <row r="9" spans="1:10" ht="30">
      <c r="A9" s="4" t="s">
        <v>37</v>
      </c>
      <c r="B9" s="14" t="s">
        <v>38</v>
      </c>
      <c r="C9" s="11">
        <v>84</v>
      </c>
      <c r="D9" s="11">
        <v>85.5</v>
      </c>
      <c r="E9" s="11">
        <v>85.5</v>
      </c>
      <c r="F9" s="9">
        <f>(Table5108[[#This Row],[Broj bodova - Vesna Gajević]]+Table5108[[#This Row],[Broj bodova - Ivana Mrvaljević]]+Table5108[[#This Row],[Broj bodova - Dragan Koprivica]])/3</f>
        <v>85</v>
      </c>
      <c r="G9" s="10"/>
      <c r="H9" s="10"/>
      <c r="I9" s="9"/>
    </row>
    <row r="10" spans="1:10" ht="30">
      <c r="A10" s="4" t="s">
        <v>26</v>
      </c>
      <c r="B10" s="14" t="s">
        <v>36</v>
      </c>
      <c r="C10" s="11">
        <v>82.5</v>
      </c>
      <c r="D10" s="11">
        <v>83</v>
      </c>
      <c r="E10" s="11">
        <v>89</v>
      </c>
      <c r="F10" s="9">
        <f>(Table5108[[#This Row],[Broj bodova - Vesna Gajević]]+Table5108[[#This Row],[Broj bodova - Ivana Mrvaljević]]+Table5108[[#This Row],[Broj bodova - Dragan Koprivica]])/3</f>
        <v>84.833333333333329</v>
      </c>
      <c r="G10" s="10"/>
      <c r="H10" s="10"/>
      <c r="I10" s="9"/>
    </row>
    <row r="11" spans="1:10">
      <c r="A11" s="4" t="s">
        <v>31</v>
      </c>
      <c r="B11" s="14" t="s">
        <v>32</v>
      </c>
      <c r="C11" s="11">
        <v>82</v>
      </c>
      <c r="D11" s="11">
        <v>85.5</v>
      </c>
      <c r="E11" s="11"/>
      <c r="F11" s="9">
        <v>83.75</v>
      </c>
      <c r="G11" s="10"/>
      <c r="H11" s="10"/>
      <c r="I11" s="9"/>
    </row>
    <row r="12" spans="1:10" ht="60">
      <c r="A12" s="4" t="s">
        <v>29</v>
      </c>
      <c r="B12" s="14" t="s">
        <v>30</v>
      </c>
      <c r="C12" s="11">
        <v>82</v>
      </c>
      <c r="D12" s="11">
        <v>77</v>
      </c>
      <c r="E12" s="11"/>
      <c r="F12" s="9">
        <f>(Table5108[[#This Row],[Broj bodova - Vesna Gajević]]+Table5108[[#This Row],[Broj bodova - Ivana Mrvaljević]]+Table5108[[#This Row],[Broj bodova - Dragan Koprivica]])/2</f>
        <v>79.5</v>
      </c>
      <c r="G12" s="10"/>
      <c r="H12" s="10"/>
      <c r="I12" s="9"/>
    </row>
    <row r="13" spans="1:10" ht="45">
      <c r="A13" s="4" t="s">
        <v>21</v>
      </c>
      <c r="B13" s="4" t="s">
        <v>22</v>
      </c>
      <c r="C13" s="11">
        <v>78.5</v>
      </c>
      <c r="D13" s="11">
        <v>76</v>
      </c>
      <c r="E13" s="11"/>
      <c r="F13" s="9">
        <v>77.25</v>
      </c>
      <c r="G13" s="10"/>
      <c r="H13" s="10"/>
      <c r="I13" s="9"/>
    </row>
    <row r="14" spans="1:10" ht="45">
      <c r="A14" s="4" t="s">
        <v>37</v>
      </c>
      <c r="B14" s="4" t="s">
        <v>39</v>
      </c>
      <c r="C14" s="11">
        <v>74</v>
      </c>
      <c r="D14" s="11">
        <v>76.3</v>
      </c>
      <c r="E14" s="11">
        <v>78.5</v>
      </c>
      <c r="F14" s="9">
        <f>(Table5108[[#This Row],[Broj bodova - Vesna Gajević]]+Table5108[[#This Row],[Broj bodova - Ivana Mrvaljević]]+Table5108[[#This Row],[Broj bodova - Dragan Koprivica]])/3</f>
        <v>76.266666666666666</v>
      </c>
      <c r="G14" s="10"/>
      <c r="H14" s="10"/>
      <c r="I14" s="9"/>
    </row>
    <row r="15" spans="1:10" ht="30">
      <c r="A15" s="4" t="s">
        <v>26</v>
      </c>
      <c r="B15" s="14" t="s">
        <v>27</v>
      </c>
      <c r="C15" s="11">
        <v>71</v>
      </c>
      <c r="D15" s="11">
        <v>72</v>
      </c>
      <c r="E15" s="11">
        <v>76</v>
      </c>
      <c r="F15" s="9">
        <f>(Table5108[[#This Row],[Broj bodova - Vesna Gajević]]+Table5108[[#This Row],[Broj bodova - Ivana Mrvaljević]]+Table5108[[#This Row],[Broj bodova - Dragan Koprivica]])/3</f>
        <v>73</v>
      </c>
      <c r="G15" s="10"/>
      <c r="H15" s="10"/>
      <c r="I15" s="9"/>
    </row>
    <row r="16" spans="1:10" ht="53.25" customHeight="1">
      <c r="A16" s="4" t="s">
        <v>33</v>
      </c>
      <c r="B16" s="14" t="s">
        <v>35</v>
      </c>
      <c r="C16" s="11">
        <v>63.5</v>
      </c>
      <c r="D16" s="11">
        <v>65</v>
      </c>
      <c r="E16" s="11">
        <v>65</v>
      </c>
      <c r="F16" s="9">
        <f>(Table5108[[#This Row],[Broj bodova - Vesna Gajević]]+Table5108[[#This Row],[Broj bodova - Ivana Mrvaljević]]+Table5108[[#This Row],[Broj bodova - Dragan Koprivica]])/3</f>
        <v>64.5</v>
      </c>
      <c r="G16" s="10"/>
      <c r="H16" s="10"/>
      <c r="I16" s="9"/>
    </row>
    <row r="17" spans="1:9" ht="53.25" customHeight="1">
      <c r="A17" s="4" t="s">
        <v>26</v>
      </c>
      <c r="B17" s="4" t="s">
        <v>40</v>
      </c>
      <c r="C17" s="5">
        <v>0</v>
      </c>
      <c r="D17" s="5">
        <v>0</v>
      </c>
      <c r="E17" s="5">
        <v>0</v>
      </c>
      <c r="F17" s="6">
        <f>(Table5108[[#This Row],[Broj bodova - Vesna Gajević]]+Table5108[[#This Row],[Broj bodova - Ivana Mrvaljević]]+Table5108[[#This Row],[Broj bodova - Dragan Koprivica]])/3</f>
        <v>0</v>
      </c>
      <c r="G17" s="7"/>
      <c r="H17" s="10"/>
      <c r="I17" s="9"/>
    </row>
    <row r="18" spans="1:9" ht="53.25" customHeight="1">
      <c r="A18" s="4" t="s">
        <v>281</v>
      </c>
      <c r="B18" s="4" t="s">
        <v>28</v>
      </c>
      <c r="C18" s="5">
        <v>0</v>
      </c>
      <c r="D18" s="5">
        <v>0</v>
      </c>
      <c r="E18" s="5"/>
      <c r="F18" s="6">
        <f>(Table5108[[#This Row],[Broj bodova - Vesna Gajević]]+Table5108[[#This Row],[Broj bodova - Ivana Mrvaljević]]+Table5108[[#This Row],[Broj bodova - Dragan Koprivica]])/3</f>
        <v>0</v>
      </c>
      <c r="G18" s="7"/>
      <c r="H18" s="10"/>
      <c r="I18" s="9"/>
    </row>
    <row r="19" spans="1:9" ht="53.25" customHeight="1">
      <c r="A19" s="4" t="s">
        <v>41</v>
      </c>
      <c r="B19" s="4" t="s">
        <v>42</v>
      </c>
      <c r="C19" s="5">
        <v>0</v>
      </c>
      <c r="D19" s="5">
        <v>0</v>
      </c>
      <c r="E19" s="5">
        <v>0</v>
      </c>
      <c r="F19" s="6">
        <f>(Table5108[[#This Row],[Broj bodova - Vesna Gajević]]+Table5108[[#This Row],[Broj bodova - Ivana Mrvaljević]]+Table5108[[#This Row],[Broj bodova - Dragan Koprivica]])/3</f>
        <v>0</v>
      </c>
      <c r="G19" s="7"/>
      <c r="H19" s="10"/>
      <c r="I19" s="9"/>
    </row>
    <row r="20" spans="1:9">
      <c r="A20" s="4"/>
      <c r="B20" s="4"/>
      <c r="C20" s="5"/>
      <c r="D20" s="5"/>
      <c r="E20" s="5"/>
      <c r="F20" s="6"/>
      <c r="G20" s="7"/>
      <c r="H20" s="7"/>
      <c r="I20" s="6"/>
    </row>
    <row r="22" spans="1:9" ht="45" customHeight="1">
      <c r="A22" s="24"/>
      <c r="B22" s="24"/>
    </row>
    <row r="23" spans="1:9" ht="55.5" customHeight="1">
      <c r="A23" s="23"/>
      <c r="B23" s="23"/>
      <c r="C23" s="23"/>
    </row>
  </sheetData>
  <mergeCells count="5">
    <mergeCell ref="A23:C23"/>
    <mergeCell ref="A22:B22"/>
    <mergeCell ref="A1:I1"/>
    <mergeCell ref="A3:I3"/>
    <mergeCell ref="A4:I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opLeftCell="A19" zoomScale="86" zoomScaleNormal="86" workbookViewId="0">
      <selection activeCell="C9" sqref="C9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.75">
      <c r="A2" s="8" t="s">
        <v>10</v>
      </c>
      <c r="B2" s="8"/>
      <c r="C2" s="8"/>
      <c r="D2" s="8"/>
      <c r="E2" s="8"/>
      <c r="F2" s="8"/>
      <c r="G2" s="8"/>
      <c r="H2" s="8"/>
      <c r="I2" s="8"/>
    </row>
    <row r="3" spans="1:10" ht="18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10" ht="18.75">
      <c r="A4" s="22" t="s">
        <v>94</v>
      </c>
      <c r="B4" s="22"/>
      <c r="C4" s="22"/>
      <c r="D4" s="22"/>
      <c r="E4" s="22"/>
      <c r="F4" s="22"/>
      <c r="G4" s="22"/>
      <c r="H4" s="22"/>
      <c r="I4" s="22"/>
    </row>
    <row r="6" spans="1:10" ht="42" customHeight="1">
      <c r="A6" s="1" t="s">
        <v>1</v>
      </c>
      <c r="B6" s="1" t="s">
        <v>2</v>
      </c>
      <c r="C6" s="2" t="s">
        <v>5</v>
      </c>
      <c r="D6" s="2" t="s">
        <v>6</v>
      </c>
      <c r="E6" s="2" t="s">
        <v>7</v>
      </c>
      <c r="F6" s="1" t="s">
        <v>3</v>
      </c>
      <c r="G6" s="1" t="s">
        <v>291</v>
      </c>
      <c r="H6" s="1" t="s">
        <v>292</v>
      </c>
      <c r="I6" s="2" t="s">
        <v>293</v>
      </c>
      <c r="J6" s="3"/>
    </row>
    <row r="7" spans="1:10" ht="90" customHeight="1">
      <c r="A7" s="4" t="s">
        <v>51</v>
      </c>
      <c r="B7" s="4" t="s">
        <v>52</v>
      </c>
      <c r="C7" s="12">
        <v>74</v>
      </c>
      <c r="D7" s="12">
        <v>74</v>
      </c>
      <c r="E7" s="12">
        <v>73.5</v>
      </c>
      <c r="F7" s="6">
        <f>(Table51089[[#This Row],[Broj bodova - Vesna Gajević]]+Table51089[[#This Row],[Broj bodova - Ivana Mrvaljević]]+Table51089[[#This Row],[Broj bodova - Dragan Koprivica]])/3</f>
        <v>73.833333333333329</v>
      </c>
      <c r="G7" s="7"/>
      <c r="H7" s="7"/>
      <c r="I7" s="6"/>
      <c r="J7" s="3"/>
    </row>
    <row r="8" spans="1:10" ht="46.5" customHeight="1">
      <c r="A8" s="4" t="s">
        <v>53</v>
      </c>
      <c r="B8" s="4" t="s">
        <v>54</v>
      </c>
      <c r="C8" s="12">
        <v>72</v>
      </c>
      <c r="D8" s="12">
        <v>72</v>
      </c>
      <c r="E8" s="12">
        <v>72</v>
      </c>
      <c r="F8" s="6">
        <f>(Table51089[[#This Row],[Broj bodova - Vesna Gajević]]+Table51089[[#This Row],[Broj bodova - Ivana Mrvaljević]]+Table51089[[#This Row],[Broj bodova - Dragan Koprivica]])/3</f>
        <v>72</v>
      </c>
      <c r="G8" s="7"/>
      <c r="H8" s="7"/>
      <c r="I8" s="6"/>
    </row>
    <row r="9" spans="1:10" ht="60">
      <c r="A9" s="4" t="s">
        <v>55</v>
      </c>
      <c r="B9" s="4" t="s">
        <v>56</v>
      </c>
      <c r="C9" s="12">
        <v>71</v>
      </c>
      <c r="D9" s="12">
        <v>71</v>
      </c>
      <c r="E9" s="12">
        <v>71</v>
      </c>
      <c r="F9" s="6">
        <f>(Table51089[[#This Row],[Broj bodova - Vesna Gajević]]+Table51089[[#This Row],[Broj bodova - Ivana Mrvaljević]]+Table51089[[#This Row],[Broj bodova - Dragan Koprivica]])/3</f>
        <v>71</v>
      </c>
      <c r="G9" s="7"/>
      <c r="H9" s="7"/>
      <c r="I9" s="6"/>
    </row>
    <row r="10" spans="1:10" ht="50.25" customHeight="1">
      <c r="A10" s="4" t="s">
        <v>63</v>
      </c>
      <c r="B10" s="4" t="s">
        <v>64</v>
      </c>
      <c r="C10" s="12">
        <v>71</v>
      </c>
      <c r="D10" s="12">
        <v>71</v>
      </c>
      <c r="E10" s="12">
        <v>71</v>
      </c>
      <c r="F10" s="6">
        <f>(Table51089[[#This Row],[Broj bodova - Vesna Gajević]]+Table51089[[#This Row],[Broj bodova - Ivana Mrvaljević]]+Table51089[[#This Row],[Broj bodova - Dragan Koprivica]])/3</f>
        <v>71</v>
      </c>
      <c r="G10" s="7"/>
      <c r="H10" s="7"/>
      <c r="I10" s="6"/>
    </row>
    <row r="11" spans="1:10" ht="51" customHeight="1">
      <c r="A11" s="4" t="s">
        <v>59</v>
      </c>
      <c r="B11" s="4" t="s">
        <v>60</v>
      </c>
      <c r="C11" s="12">
        <v>68</v>
      </c>
      <c r="D11" s="12">
        <v>68</v>
      </c>
      <c r="E11" s="12">
        <v>67</v>
      </c>
      <c r="F11" s="6">
        <f>(Table51089[[#This Row],[Broj bodova - Vesna Gajević]]+Table51089[[#This Row],[Broj bodova - Ivana Mrvaljević]]+Table51089[[#This Row],[Broj bodova - Dragan Koprivica]])/3</f>
        <v>67.666666666666671</v>
      </c>
      <c r="G11" s="7"/>
      <c r="H11" s="7"/>
      <c r="I11" s="6"/>
    </row>
    <row r="12" spans="1:10" ht="31.5" customHeight="1">
      <c r="A12" s="4" t="s">
        <v>57</v>
      </c>
      <c r="B12" s="4" t="s">
        <v>58</v>
      </c>
      <c r="C12" s="12">
        <v>67</v>
      </c>
      <c r="D12" s="12">
        <v>68</v>
      </c>
      <c r="E12" s="12">
        <v>68</v>
      </c>
      <c r="F12" s="6">
        <f>(Table51089[[#This Row],[Broj bodova - Vesna Gajević]]+Table51089[[#This Row],[Broj bodova - Ivana Mrvaljević]]+Table51089[[#This Row],[Broj bodova - Dragan Koprivica]])/3</f>
        <v>67.666666666666671</v>
      </c>
      <c r="G12" s="7"/>
      <c r="H12" s="7"/>
      <c r="I12" s="6"/>
    </row>
    <row r="13" spans="1:10" ht="30">
      <c r="A13" s="4" t="s">
        <v>61</v>
      </c>
      <c r="B13" s="4" t="s">
        <v>62</v>
      </c>
      <c r="C13" s="12">
        <v>68</v>
      </c>
      <c r="D13" s="12">
        <v>68</v>
      </c>
      <c r="E13" s="12">
        <v>67</v>
      </c>
      <c r="F13" s="6">
        <f>(Table51089[[#This Row],[Broj bodova - Vesna Gajević]]+Table51089[[#This Row],[Broj bodova - Ivana Mrvaljević]]+Table51089[[#This Row],[Broj bodova - Dragan Koprivica]])/3</f>
        <v>67.666666666666671</v>
      </c>
      <c r="G13" s="7"/>
      <c r="H13" s="7"/>
      <c r="I13" s="6"/>
    </row>
    <row r="14" spans="1:10" ht="30">
      <c r="A14" s="4" t="s">
        <v>66</v>
      </c>
      <c r="B14" s="4" t="s">
        <v>65</v>
      </c>
      <c r="C14" s="12">
        <v>67</v>
      </c>
      <c r="D14" s="12">
        <v>68</v>
      </c>
      <c r="E14" s="12">
        <v>65</v>
      </c>
      <c r="F14" s="6">
        <f>(Table51089[[#This Row],[Broj bodova - Vesna Gajević]]+Table51089[[#This Row],[Broj bodova - Ivana Mrvaljević]]+Table51089[[#This Row],[Broj bodova - Dragan Koprivica]])/3</f>
        <v>66.666666666666671</v>
      </c>
      <c r="G14" s="7"/>
      <c r="H14" s="7"/>
      <c r="I14" s="6"/>
    </row>
    <row r="15" spans="1:10" ht="57" customHeight="1">
      <c r="A15" s="4" t="s">
        <v>67</v>
      </c>
      <c r="B15" s="4" t="s">
        <v>68</v>
      </c>
      <c r="C15" s="12">
        <v>66</v>
      </c>
      <c r="D15" s="12">
        <v>67</v>
      </c>
      <c r="E15" s="12">
        <v>66</v>
      </c>
      <c r="F15" s="6">
        <f>(Table51089[[#This Row],[Broj bodova - Vesna Gajević]]+Table51089[[#This Row],[Broj bodova - Ivana Mrvaljević]]+Table51089[[#This Row],[Broj bodova - Dragan Koprivica]])/3</f>
        <v>66.333333333333329</v>
      </c>
      <c r="G15" s="7"/>
      <c r="H15" s="7"/>
      <c r="I15" s="6"/>
    </row>
    <row r="16" spans="1:10" ht="45">
      <c r="A16" s="4" t="s">
        <v>69</v>
      </c>
      <c r="B16" s="4" t="s">
        <v>70</v>
      </c>
      <c r="C16" s="12">
        <v>65</v>
      </c>
      <c r="D16" s="12">
        <v>65</v>
      </c>
      <c r="E16" s="12">
        <v>65</v>
      </c>
      <c r="F16" s="6">
        <f>(Table51089[[#This Row],[Broj bodova - Vesna Gajević]]+Table51089[[#This Row],[Broj bodova - Ivana Mrvaljević]]+Table51089[[#This Row],[Broj bodova - Dragan Koprivica]])/3</f>
        <v>65</v>
      </c>
      <c r="G16" s="7"/>
      <c r="H16" s="7"/>
      <c r="I16" s="6"/>
    </row>
    <row r="17" spans="1:9" ht="30">
      <c r="A17" s="4" t="s">
        <v>81</v>
      </c>
      <c r="B17" s="4" t="s">
        <v>82</v>
      </c>
      <c r="C17" s="12">
        <v>58</v>
      </c>
      <c r="D17" s="12">
        <v>56</v>
      </c>
      <c r="E17" s="12">
        <v>56</v>
      </c>
      <c r="F17" s="6">
        <f>(Table51089[[#This Row],[Broj bodova - Vesna Gajević]]+Table51089[[#This Row],[Broj bodova - Ivana Mrvaljević]]+Table51089[[#This Row],[Broj bodova - Dragan Koprivica]])/3</f>
        <v>56.666666666666664</v>
      </c>
      <c r="G17" s="7"/>
      <c r="H17" s="7"/>
      <c r="I17" s="6"/>
    </row>
    <row r="18" spans="1:9" ht="30">
      <c r="A18" s="4" t="s">
        <v>71</v>
      </c>
      <c r="B18" s="4" t="s">
        <v>72</v>
      </c>
      <c r="C18" s="12">
        <v>56</v>
      </c>
      <c r="D18" s="12">
        <v>56</v>
      </c>
      <c r="E18" s="12">
        <v>56</v>
      </c>
      <c r="F18" s="6">
        <f>(Table51089[[#This Row],[Broj bodova - Vesna Gajević]]+Table51089[[#This Row],[Broj bodova - Ivana Mrvaljević]]+Table51089[[#This Row],[Broj bodova - Dragan Koprivica]])/3</f>
        <v>56</v>
      </c>
      <c r="G18" s="7"/>
      <c r="H18" s="7"/>
      <c r="I18" s="6"/>
    </row>
    <row r="19" spans="1:9" ht="45">
      <c r="A19" s="4" t="s">
        <v>76</v>
      </c>
      <c r="B19" s="4" t="s">
        <v>77</v>
      </c>
      <c r="C19" s="12">
        <v>54</v>
      </c>
      <c r="D19" s="12">
        <v>54</v>
      </c>
      <c r="E19" s="12">
        <v>54</v>
      </c>
      <c r="F19" s="6">
        <f>(Table51089[[#This Row],[Broj bodova - Vesna Gajević]]+Table51089[[#This Row],[Broj bodova - Ivana Mrvaljević]]+Table51089[[#This Row],[Broj bodova - Dragan Koprivica]])/3</f>
        <v>54</v>
      </c>
      <c r="G19" s="7"/>
      <c r="H19" s="7"/>
      <c r="I19" s="6"/>
    </row>
    <row r="20" spans="1:9" ht="30">
      <c r="A20" s="4" t="s">
        <v>73</v>
      </c>
      <c r="B20" s="4" t="s">
        <v>74</v>
      </c>
      <c r="C20" s="12">
        <v>51</v>
      </c>
      <c r="D20" s="12">
        <v>51</v>
      </c>
      <c r="E20" s="12">
        <v>51</v>
      </c>
      <c r="F20" s="6">
        <f>(Table51089[[#This Row],[Broj bodova - Vesna Gajević]]+Table51089[[#This Row],[Broj bodova - Ivana Mrvaljević]]+Table51089[[#This Row],[Broj bodova - Dragan Koprivica]])/3</f>
        <v>51</v>
      </c>
      <c r="G20" s="7"/>
      <c r="H20" s="7"/>
      <c r="I20" s="6"/>
    </row>
    <row r="21" spans="1:9" ht="30">
      <c r="A21" s="4" t="s">
        <v>79</v>
      </c>
      <c r="B21" s="4" t="s">
        <v>80</v>
      </c>
      <c r="C21" s="12">
        <v>49</v>
      </c>
      <c r="D21" s="12">
        <v>49</v>
      </c>
      <c r="E21" s="12">
        <v>49</v>
      </c>
      <c r="F21" s="6">
        <f>(Table51089[[#This Row],[Broj bodova - Vesna Gajević]]+Table51089[[#This Row],[Broj bodova - Ivana Mrvaljević]]+Table51089[[#This Row],[Broj bodova - Dragan Koprivica]])/3</f>
        <v>49</v>
      </c>
      <c r="G21" s="7"/>
      <c r="H21" s="7"/>
      <c r="I21" s="6"/>
    </row>
    <row r="22" spans="1:9" ht="45">
      <c r="A22" s="4" t="s">
        <v>83</v>
      </c>
      <c r="B22" s="4" t="s">
        <v>84</v>
      </c>
      <c r="C22" s="12">
        <v>48</v>
      </c>
      <c r="D22" s="12">
        <v>48</v>
      </c>
      <c r="E22" s="12">
        <v>48</v>
      </c>
      <c r="F22" s="6">
        <f>(Table51089[[#This Row],[Broj bodova - Vesna Gajević]]+Table51089[[#This Row],[Broj bodova - Ivana Mrvaljević]]+Table51089[[#This Row],[Broj bodova - Dragan Koprivica]])/3</f>
        <v>48</v>
      </c>
      <c r="G22" s="7"/>
      <c r="H22" s="7"/>
      <c r="I22" s="6"/>
    </row>
    <row r="23" spans="1:9">
      <c r="A23" s="4" t="s">
        <v>75</v>
      </c>
      <c r="B23" s="4" t="s">
        <v>78</v>
      </c>
      <c r="C23" s="12">
        <v>43</v>
      </c>
      <c r="D23" s="12">
        <v>39</v>
      </c>
      <c r="E23" s="12">
        <v>42</v>
      </c>
      <c r="F23" s="6">
        <f>(Table51089[[#This Row],[Broj bodova - Vesna Gajević]]+Table51089[[#This Row],[Broj bodova - Ivana Mrvaljević]]+Table51089[[#This Row],[Broj bodova - Dragan Koprivica]])/3</f>
        <v>41.333333333333336</v>
      </c>
      <c r="G23" s="7"/>
      <c r="H23" s="7"/>
      <c r="I23" s="6"/>
    </row>
    <row r="24" spans="1:9" ht="27" customHeight="1">
      <c r="A24" s="15" t="s">
        <v>282</v>
      </c>
      <c r="B24" s="15" t="s">
        <v>85</v>
      </c>
      <c r="C24" s="12">
        <v>0</v>
      </c>
      <c r="D24" s="12">
        <v>0</v>
      </c>
      <c r="E24" s="12">
        <v>0</v>
      </c>
      <c r="F24" s="6">
        <f>(Table51089[[#This Row],[Broj bodova - Vesna Gajević]]+Table51089[[#This Row],[Broj bodova - Ivana Mrvaljević]]+Table51089[[#This Row],[Broj bodova - Dragan Koprivica]])/3</f>
        <v>0</v>
      </c>
      <c r="G24" s="7"/>
      <c r="H24" s="7"/>
      <c r="I24" s="6"/>
    </row>
    <row r="25" spans="1:9" ht="30">
      <c r="A25" s="4" t="s">
        <v>283</v>
      </c>
      <c r="B25" s="4" t="s">
        <v>88</v>
      </c>
      <c r="C25" s="12">
        <v>0</v>
      </c>
      <c r="D25" s="12">
        <v>0</v>
      </c>
      <c r="E25" s="12">
        <v>0</v>
      </c>
      <c r="F25" s="6">
        <v>0</v>
      </c>
      <c r="G25" s="7"/>
      <c r="H25" s="7"/>
      <c r="I25" s="6"/>
    </row>
    <row r="26" spans="1:9">
      <c r="A26" s="4" t="s">
        <v>284</v>
      </c>
      <c r="B26" s="4" t="s">
        <v>89</v>
      </c>
      <c r="C26" s="12">
        <v>0</v>
      </c>
      <c r="D26" s="12">
        <v>0</v>
      </c>
      <c r="E26" s="12">
        <v>0</v>
      </c>
      <c r="F26" s="6">
        <f>(Table51089[[#This Row],[Broj bodova - Vesna Gajević]]+Table51089[[#This Row],[Broj bodova - Ivana Mrvaljević]]+Table51089[[#This Row],[Broj bodova - Dragan Koprivica]])/3</f>
        <v>0</v>
      </c>
      <c r="G26" s="7"/>
      <c r="H26" s="7"/>
      <c r="I26" s="6"/>
    </row>
    <row r="27" spans="1:9" ht="90">
      <c r="A27" s="4" t="s">
        <v>285</v>
      </c>
      <c r="B27" s="4" t="s">
        <v>90</v>
      </c>
      <c r="C27" s="12">
        <v>0</v>
      </c>
      <c r="D27" s="12">
        <v>0</v>
      </c>
      <c r="E27" s="12">
        <v>0</v>
      </c>
      <c r="F27" s="6">
        <f>(Table51089[[#This Row],[Broj bodova - Vesna Gajević]]+Table51089[[#This Row],[Broj bodova - Ivana Mrvaljević]]+Table51089[[#This Row],[Broj bodova - Dragan Koprivica]])/3</f>
        <v>0</v>
      </c>
      <c r="G27" s="7"/>
      <c r="H27" s="7"/>
      <c r="I27" s="6"/>
    </row>
    <row r="28" spans="1:9" ht="30">
      <c r="A28" s="4" t="s">
        <v>286</v>
      </c>
      <c r="B28" s="4" t="s">
        <v>91</v>
      </c>
      <c r="C28" s="12">
        <v>0</v>
      </c>
      <c r="D28" s="12">
        <v>0</v>
      </c>
      <c r="E28" s="12">
        <v>0</v>
      </c>
      <c r="F28" s="6">
        <f>(Table51089[[#This Row],[Broj bodova - Vesna Gajević]]+Table51089[[#This Row],[Broj bodova - Ivana Mrvaljević]]+Table51089[[#This Row],[Broj bodova - Dragan Koprivica]])/3</f>
        <v>0</v>
      </c>
      <c r="G28" s="7"/>
      <c r="H28" s="7"/>
      <c r="I28" s="6"/>
    </row>
    <row r="29" spans="1:9" ht="45">
      <c r="A29" s="4" t="s">
        <v>287</v>
      </c>
      <c r="B29" s="4" t="s">
        <v>92</v>
      </c>
      <c r="C29" s="12">
        <v>0</v>
      </c>
      <c r="D29" s="12">
        <v>0</v>
      </c>
      <c r="E29" s="12">
        <v>0</v>
      </c>
      <c r="F29" s="6">
        <f>(Table51089[[#This Row],[Broj bodova - Vesna Gajević]]+Table51089[[#This Row],[Broj bodova - Ivana Mrvaljević]]+Table51089[[#This Row],[Broj bodova - Dragan Koprivica]])/3</f>
        <v>0</v>
      </c>
      <c r="G29" s="7"/>
      <c r="H29" s="7"/>
      <c r="I29" s="6"/>
    </row>
    <row r="30" spans="1:9">
      <c r="A30" s="4"/>
      <c r="B30" s="4"/>
      <c r="C30" s="12"/>
      <c r="D30" s="12"/>
      <c r="E30" s="12"/>
      <c r="F30" s="6"/>
      <c r="G30" s="7"/>
      <c r="H30" s="7"/>
      <c r="I30" s="6"/>
    </row>
  </sheetData>
  <mergeCells count="3">
    <mergeCell ref="A1:I1"/>
    <mergeCell ref="A3:I3"/>
    <mergeCell ref="A4:I4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zoomScale="89" zoomScaleNormal="89" workbookViewId="0">
      <selection activeCell="C8" sqref="C8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.75">
      <c r="A2" s="8" t="s">
        <v>11</v>
      </c>
      <c r="B2" s="8"/>
      <c r="C2" s="8"/>
      <c r="D2" s="8"/>
      <c r="E2" s="8"/>
      <c r="F2" s="8"/>
      <c r="G2" s="8"/>
      <c r="H2" s="8"/>
      <c r="I2" s="8"/>
    </row>
    <row r="3" spans="1:10" ht="18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10" ht="18.75">
      <c r="A4" s="22" t="s">
        <v>86</v>
      </c>
      <c r="B4" s="22"/>
      <c r="C4" s="22"/>
      <c r="D4" s="22"/>
      <c r="E4" s="22"/>
      <c r="F4" s="22"/>
      <c r="G4" s="22"/>
      <c r="H4" s="22"/>
      <c r="I4" s="22"/>
    </row>
    <row r="6" spans="1:10" ht="42" customHeight="1">
      <c r="A6" s="1" t="s">
        <v>1</v>
      </c>
      <c r="B6" s="1" t="s">
        <v>2</v>
      </c>
      <c r="C6" s="2" t="s">
        <v>5</v>
      </c>
      <c r="D6" s="2" t="s">
        <v>6</v>
      </c>
      <c r="E6" s="2" t="s">
        <v>7</v>
      </c>
      <c r="F6" s="1" t="s">
        <v>3</v>
      </c>
      <c r="G6" s="1" t="s">
        <v>291</v>
      </c>
      <c r="H6" s="1" t="s">
        <v>292</v>
      </c>
      <c r="I6" s="2" t="s">
        <v>293</v>
      </c>
      <c r="J6" s="3"/>
    </row>
    <row r="7" spans="1:10" ht="66" customHeight="1">
      <c r="A7" s="4" t="s">
        <v>43</v>
      </c>
      <c r="B7" s="4" t="s">
        <v>34</v>
      </c>
      <c r="C7" s="12">
        <v>78</v>
      </c>
      <c r="D7" s="12">
        <v>79.5</v>
      </c>
      <c r="E7" s="12">
        <v>81</v>
      </c>
      <c r="F7" s="6">
        <f>(Table5108911[[#This Row],[Broj bodova - Vesna Gajević]]+Table5108911[[#This Row],[Broj bodova - Ivana Mrvaljević]]+Table5108911[[#This Row],[Broj bodova - Dragan Koprivica]])/3</f>
        <v>79.5</v>
      </c>
      <c r="G7" s="7"/>
      <c r="H7" s="7"/>
      <c r="I7" s="6"/>
      <c r="J7" s="3"/>
    </row>
    <row r="8" spans="1:10" ht="28.5" customHeight="1">
      <c r="A8" s="4" t="s">
        <v>50</v>
      </c>
      <c r="B8" s="4" t="s">
        <v>45</v>
      </c>
      <c r="C8" s="12">
        <v>45</v>
      </c>
      <c r="D8" s="12">
        <v>42.5</v>
      </c>
      <c r="E8" s="12">
        <v>45.5</v>
      </c>
      <c r="F8" s="6">
        <f>(Table5108911[[#This Row],[Broj bodova - Vesna Gajević]]+Table5108911[[#This Row],[Broj bodova - Ivana Mrvaljević]]+Table5108911[[#This Row],[Broj bodova - Dragan Koprivica]])/3</f>
        <v>44.333333333333336</v>
      </c>
      <c r="G8" s="7"/>
      <c r="H8" s="7"/>
      <c r="I8" s="6"/>
    </row>
    <row r="9" spans="1:10" ht="28.5" customHeight="1">
      <c r="A9" s="4" t="s">
        <v>288</v>
      </c>
      <c r="B9" s="4" t="s">
        <v>44</v>
      </c>
      <c r="C9" s="5">
        <v>0</v>
      </c>
      <c r="D9" s="5">
        <v>0</v>
      </c>
      <c r="E9" s="5">
        <v>0</v>
      </c>
      <c r="F9" s="6">
        <f>(Table5108911[[#This Row],[Broj bodova - Vesna Gajević]]+Table5108911[[#This Row],[Broj bodova - Ivana Mrvaljević]]+Table5108911[[#This Row],[Broj bodova - Dragan Koprivica]])/3</f>
        <v>0</v>
      </c>
      <c r="G9" s="7"/>
      <c r="H9" s="7"/>
      <c r="I9" s="6"/>
    </row>
    <row r="10" spans="1:10" ht="28.5" customHeight="1">
      <c r="A10" s="4" t="s">
        <v>289</v>
      </c>
      <c r="B10" s="4" t="s">
        <v>46</v>
      </c>
      <c r="C10" s="5">
        <v>0</v>
      </c>
      <c r="D10" s="5">
        <v>0</v>
      </c>
      <c r="E10" s="5">
        <v>0</v>
      </c>
      <c r="F10" s="6">
        <f>(Table5108911[[#This Row],[Broj bodova - Vesna Gajević]]+Table5108911[[#This Row],[Broj bodova - Ivana Mrvaljević]]+Table5108911[[#This Row],[Broj bodova - Dragan Koprivica]])/3</f>
        <v>0</v>
      </c>
      <c r="G10" s="7"/>
      <c r="H10" s="7"/>
      <c r="I10" s="6"/>
    </row>
    <row r="11" spans="1:10" ht="60">
      <c r="A11" s="4" t="s">
        <v>290</v>
      </c>
      <c r="B11" s="4" t="s">
        <v>47</v>
      </c>
      <c r="C11" s="5">
        <v>0</v>
      </c>
      <c r="D11" s="5">
        <v>0</v>
      </c>
      <c r="E11" s="5">
        <v>0</v>
      </c>
      <c r="F11" s="6">
        <f>(Table5108911[[#This Row],[Broj bodova - Vesna Gajević]]+Table5108911[[#This Row],[Broj bodova - Ivana Mrvaljević]]+Table5108911[[#This Row],[Broj bodova - Dragan Koprivica]])/3</f>
        <v>0</v>
      </c>
      <c r="G11" s="7"/>
      <c r="H11" s="7"/>
      <c r="I11" s="6"/>
    </row>
    <row r="13" spans="1:10" ht="36" customHeight="1">
      <c r="A13" s="13"/>
    </row>
    <row r="14" spans="1:10" ht="62.25" customHeight="1">
      <c r="A14" s="24"/>
      <c r="B14" s="24"/>
      <c r="C14" s="24"/>
    </row>
    <row r="15" spans="1:10" ht="72" customHeight="1">
      <c r="A15" s="24"/>
      <c r="B15" s="24"/>
      <c r="C15" s="24"/>
    </row>
  </sheetData>
  <mergeCells count="5">
    <mergeCell ref="A14:C14"/>
    <mergeCell ref="A15:C15"/>
    <mergeCell ref="A1:I1"/>
    <mergeCell ref="A3:I3"/>
    <mergeCell ref="A4:I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="91" zoomScaleNormal="91" workbookViewId="0">
      <selection activeCell="C9" sqref="C9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.75">
      <c r="A2" s="8" t="s">
        <v>12</v>
      </c>
      <c r="B2" s="8"/>
      <c r="C2" s="8"/>
      <c r="D2" s="8"/>
      <c r="E2" s="8"/>
      <c r="F2" s="8"/>
      <c r="G2" s="8"/>
      <c r="H2" s="8"/>
      <c r="I2" s="8"/>
    </row>
    <row r="3" spans="1:10" ht="18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10" ht="18.75">
      <c r="A4" s="22" t="s">
        <v>87</v>
      </c>
      <c r="B4" s="22"/>
      <c r="C4" s="22"/>
      <c r="D4" s="22"/>
      <c r="E4" s="22"/>
      <c r="F4" s="22"/>
      <c r="G4" s="22"/>
      <c r="H4" s="22"/>
      <c r="I4" s="22"/>
    </row>
    <row r="6" spans="1:10" ht="42" customHeight="1">
      <c r="A6" s="1" t="s">
        <v>1</v>
      </c>
      <c r="B6" s="1" t="s">
        <v>2</v>
      </c>
      <c r="C6" s="2" t="s">
        <v>5</v>
      </c>
      <c r="D6" s="2" t="s">
        <v>6</v>
      </c>
      <c r="E6" s="2" t="s">
        <v>7</v>
      </c>
      <c r="F6" s="1" t="s">
        <v>3</v>
      </c>
      <c r="G6" s="1" t="s">
        <v>291</v>
      </c>
      <c r="H6" s="1" t="s">
        <v>292</v>
      </c>
      <c r="I6" s="2" t="s">
        <v>293</v>
      </c>
      <c r="J6" s="3"/>
    </row>
    <row r="7" spans="1:10" ht="39" customHeight="1">
      <c r="A7" s="4" t="s">
        <v>13</v>
      </c>
      <c r="B7" s="4" t="s">
        <v>14</v>
      </c>
      <c r="C7" s="5">
        <v>67</v>
      </c>
      <c r="D7" s="5">
        <v>66</v>
      </c>
      <c r="E7" s="5">
        <v>68</v>
      </c>
      <c r="F7" s="6">
        <f>(Table510891112[[#This Row],[Broj bodova - Vesna Gajević]]+Table510891112[[#This Row],[Broj bodova - Ivana Mrvaljević]]+Table510891112[[#This Row],[Broj bodova - Dragan Koprivica]])/3</f>
        <v>67</v>
      </c>
      <c r="G7" s="7"/>
      <c r="H7" s="7"/>
      <c r="I7" s="6"/>
      <c r="J7" s="3"/>
    </row>
    <row r="8" spans="1:10" ht="30">
      <c r="A8" s="4" t="s">
        <v>17</v>
      </c>
      <c r="B8" s="4" t="s">
        <v>18</v>
      </c>
      <c r="C8" s="5">
        <v>65</v>
      </c>
      <c r="D8" s="5">
        <v>68</v>
      </c>
      <c r="E8" s="5">
        <v>66</v>
      </c>
      <c r="F8" s="6">
        <f>(Table510891112[[#This Row],[Broj bodova - Vesna Gajević]]+Table510891112[[#This Row],[Broj bodova - Ivana Mrvaljević]]+Table510891112[[#This Row],[Broj bodova - Dragan Koprivica]])/3</f>
        <v>66.333333333333329</v>
      </c>
      <c r="G8" s="7"/>
      <c r="H8" s="7"/>
      <c r="I8" s="6"/>
    </row>
    <row r="9" spans="1:10" ht="60">
      <c r="A9" s="4" t="s">
        <v>15</v>
      </c>
      <c r="B9" s="4" t="s">
        <v>16</v>
      </c>
      <c r="C9" s="5">
        <v>66</v>
      </c>
      <c r="D9" s="5">
        <v>63</v>
      </c>
      <c r="E9" s="5">
        <v>67</v>
      </c>
      <c r="F9" s="6">
        <f>(Table510891112[[#This Row],[Broj bodova - Vesna Gajević]]+Table510891112[[#This Row],[Broj bodova - Ivana Mrvaljević]]+Table510891112[[#This Row],[Broj bodova - Dragan Koprivica]])/3</f>
        <v>65.333333333333329</v>
      </c>
      <c r="G9" s="7"/>
      <c r="H9" s="7"/>
      <c r="I9" s="6"/>
    </row>
    <row r="10" spans="1:10" ht="30">
      <c r="A10" s="4" t="s">
        <v>19</v>
      </c>
      <c r="B10" s="4" t="s">
        <v>20</v>
      </c>
      <c r="C10" s="5">
        <v>65</v>
      </c>
      <c r="D10" s="5">
        <v>64</v>
      </c>
      <c r="E10" s="5">
        <v>63</v>
      </c>
      <c r="F10" s="6">
        <f>(Table510891112[[#This Row],[Broj bodova - Vesna Gajević]]+Table510891112[[#This Row],[Broj bodova - Ivana Mrvaljević]]+Table510891112[[#This Row],[Broj bodova - Dragan Koprivica]])/3</f>
        <v>64</v>
      </c>
      <c r="G10" s="7"/>
      <c r="H10" s="7"/>
      <c r="I10" s="6"/>
    </row>
    <row r="11" spans="1:10">
      <c r="A11" s="4" t="s">
        <v>48</v>
      </c>
      <c r="B11" s="4" t="s">
        <v>49</v>
      </c>
      <c r="C11" s="5">
        <v>40</v>
      </c>
      <c r="D11" s="5">
        <v>40</v>
      </c>
      <c r="E11" s="5">
        <v>40</v>
      </c>
      <c r="F11" s="6">
        <f>(Table510891112[[#This Row],[Broj bodova - Vesna Gajević]]+Table510891112[[#This Row],[Broj bodova - Ivana Mrvaljević]]+Table510891112[[#This Row],[Broj bodova - Dragan Koprivica]])/3</f>
        <v>40</v>
      </c>
      <c r="G11" s="7"/>
      <c r="H11" s="7"/>
      <c r="I11" s="6"/>
    </row>
    <row r="12" spans="1:10">
      <c r="A12" s="4"/>
      <c r="B12" s="4"/>
      <c r="C12" s="5"/>
      <c r="D12" s="5"/>
      <c r="E12" s="5"/>
      <c r="F12" s="6"/>
      <c r="G12" s="7"/>
      <c r="H12" s="7"/>
      <c r="I12" s="6"/>
    </row>
  </sheetData>
  <mergeCells count="3">
    <mergeCell ref="A1:I1"/>
    <mergeCell ref="A3:I3"/>
    <mergeCell ref="A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NVO A</vt:lpstr>
      <vt:lpstr>NVO B</vt:lpstr>
      <vt:lpstr>NPO i JU A</vt:lpstr>
      <vt:lpstr>NPO i JU B</vt:lpstr>
      <vt:lpstr>MEDIJI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2015-12-04T14:04:47Z</dcterms:modified>
</cp:coreProperties>
</file>