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<sst xmlns="http://schemas.openxmlformats.org/spreadsheetml/2006/main" count="281" uniqueCount="100">
  <si>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</si>
  <si>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</si>
  <si>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</si>
  <si>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</si>
  <si>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</si>
  <si>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</si>
  <si>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</si>
  <si>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</si>
  <si>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</si>
  <si>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</si>
  <si>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</si>
  <si>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</si>
  <si>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</si>
  <si>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</si>
  <si>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</si>
  <si>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</si>
  <si>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</si>
  <si>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</si>
  <si>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</si>
  <si>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</si>
  <si>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</si>
  <si>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</si>
  <si>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</si>
  <si>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</si>
  <si>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</si>
  <si>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</si>
  <si>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</si>
  <si>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</si>
  <si>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</si>
  <si>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</si>
  <si>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</si>
  <si>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</si>
  <si>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</si>
  <si>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</si>
  <si>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</si>
  <si>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</si>
  <si>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</si>
  <si>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</si>
  <si>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</si>
  <si>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</si>
  <si>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</si>
  <si>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</si>
  <si>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</si>
  <si>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</si>
  <si>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</si>
  <si>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</si>
  <si>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</si>
  <si>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</si>
  <si>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</si>
  <si>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</si>
  <si>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</si>
  <si>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</si>
  <si>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</si>
  <si>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</si>
  <si>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</si>
  <si>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</si>
  <si>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</si>
  <si>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</si>
  <si>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</si>
  <si>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</si>
  <si>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</si>
  <si>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</si>
  <si>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</si>
  <si>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</si>
  <si>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</si>
  <si>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</si>
  <si>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</si>
  <si>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</si>
  <si>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</si>
  <si>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</si>
  <si>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</si>
  <si>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</si>
  <si>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</si>
  <si>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</si>
  <si>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</si>
  <si>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</si>
  <si>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</si>
  <si>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</si>
  <si>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</si>
  <si>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</si>
  <si>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</si>
  <si>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</si>
  <si>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</si>
  <si>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</si>
  <si>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</si>
  <si>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</si>
  <si>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</si>
  <si>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</si>
  <si>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>15.06.2023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</si>
  <si>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</si>
  <si>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</si>
  <si>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REKAPITULAR ZA AVGUST 2023 .GODINE</t>
  </si>
  <si>
    <t>REKAPITULAR ZA AVGUST 2023.godine</t>
  </si>
  <si>
    <t xml:space="preserve">                        REKAPITULAR ZA AVGUST 2023.godine</t>
  </si>
  <si>
    <t xml:space="preserve">                        REKAPITULAR ZA AVGUST  2023.godine</t>
  </si>
  <si>
    <t>PREGLED BROJA KORISNIKA I ISPLAĆENIH SREDSTAVA  KORISNIKA MATERIJALNIH DAVANJA I USLUGA IZ OBLASTI SOCIJALNE I DJEČJE ZAŠTITE  ZA MJESEC AVGUST 2023.GODINE</t>
  </si>
  <si>
    <t>01-402/23-974/8</t>
  </si>
  <si>
    <t>01-402/23-1005/8</t>
  </si>
  <si>
    <t>15.09.2023</t>
  </si>
  <si>
    <t>15-09-2023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</si>
</sst>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174" fontId="5" fillId="0" borderId="17" xfId="0" applyNumberFormat="1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right" wrapText="1"/>
    </xf>
    <xf numFmtId="0" fontId="0" fillId="33" borderId="12" xfId="0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right"/>
    </xf>
    <xf numFmtId="175" fontId="0" fillId="33" borderId="1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justify"/>
    </xf>
    <xf numFmtId="175" fontId="5" fillId="33" borderId="10" xfId="0" applyNumberFormat="1" applyFont="1" applyFill="1" applyBorder="1" applyAlignment="1">
      <alignment horizontal="right"/>
    </xf>
    <xf numFmtId="174" fontId="5" fillId="33" borderId="17" xfId="0" applyNumberFormat="1" applyFont="1" applyFill="1" applyBorder="1" applyAlignment="1">
      <alignment/>
    </xf>
    <xf numFmtId="175" fontId="5" fillId="33" borderId="17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75" fontId="7" fillId="33" borderId="10" xfId="42" applyNumberFormat="1" applyFont="1" applyFill="1" applyBorder="1" applyAlignment="1">
      <alignment/>
    </xf>
    <xf numFmtId="174" fontId="7" fillId="33" borderId="10" xfId="42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center"/>
    </xf>
    <xf numFmtId="171" fontId="5" fillId="33" borderId="10" xfId="45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71" fontId="7" fillId="33" borderId="10" xfId="42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174" fontId="7" fillId="33" borderId="10" xfId="42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12" fillId="33" borderId="26" xfId="0" applyNumberFormat="1" applyFont="1" applyFill="1" applyBorder="1" applyAlignment="1">
      <alignment horizontal="center" wrapText="1"/>
    </xf>
    <xf numFmtId="174" fontId="12" fillId="33" borderId="25" xfId="0" applyNumberFormat="1" applyFont="1" applyFill="1" applyBorder="1" applyAlignment="1">
      <alignment horizontal="center" wrapText="1"/>
    </xf>
    <xf numFmtId="174" fontId="12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 vertical="center"/>
    </xf>
    <xf numFmtId="49" fontId="5" fillId="33" borderId="32" xfId="0" applyNumberFormat="1" applyFont="1" applyFill="1" applyBorder="1" applyAlignment="1">
      <alignment horizontal="right" vertical="center"/>
    </xf>
    <xf numFmtId="174" fontId="12" fillId="33" borderId="10" xfId="0" applyNumberFormat="1" applyFont="1" applyFill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4" fontId="12" fillId="33" borderId="12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  <xf numFmtId="175" fontId="0" fillId="33" borderId="12" xfId="0" applyNumberForma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6"/>
  <sheetViews>
    <sheetView tabSelected="1" zoomScalePageLayoutView="0" workbookViewId="0" topLeftCell="A1">
      <selection activeCell="O16" sqref="O16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9.398437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ht="13.5" customHeight="1"/>
    <row r="2" spans="1:17" s="1" customFormat="1" ht="23.25" customHeight="1">
      <c r="A2" s="98" t="s">
        <v>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3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" customHeight="1">
      <c r="A4" s="102" t="s">
        <v>76</v>
      </c>
      <c r="B4" s="102"/>
      <c r="C4" s="103" t="s">
        <v>41</v>
      </c>
      <c r="D4" s="103"/>
      <c r="E4" s="103"/>
      <c r="F4" s="103" t="s">
        <v>85</v>
      </c>
      <c r="G4" s="103"/>
      <c r="H4" s="103"/>
      <c r="I4" s="103" t="s">
        <v>39</v>
      </c>
      <c r="J4" s="103"/>
      <c r="K4" s="103"/>
      <c r="L4" s="103" t="s">
        <v>36</v>
      </c>
      <c r="M4" s="103"/>
      <c r="N4" s="104" t="s">
        <v>40</v>
      </c>
      <c r="O4" s="104"/>
      <c r="P4" s="99" t="s">
        <v>75</v>
      </c>
      <c r="Q4" s="99"/>
    </row>
    <row r="5" spans="1:17" ht="45" customHeight="1">
      <c r="A5" s="102"/>
      <c r="B5" s="102"/>
      <c r="C5" s="70" t="s">
        <v>0</v>
      </c>
      <c r="D5" s="70" t="s">
        <v>1</v>
      </c>
      <c r="E5" s="69" t="s">
        <v>2</v>
      </c>
      <c r="F5" s="70" t="s">
        <v>0</v>
      </c>
      <c r="G5" s="70" t="s">
        <v>1</v>
      </c>
      <c r="H5" s="69" t="s">
        <v>2</v>
      </c>
      <c r="I5" s="70" t="s">
        <v>3</v>
      </c>
      <c r="J5" s="70" t="s">
        <v>38</v>
      </c>
      <c r="K5" s="69" t="s">
        <v>2</v>
      </c>
      <c r="L5" s="69" t="s">
        <v>4</v>
      </c>
      <c r="M5" s="69" t="s">
        <v>2</v>
      </c>
      <c r="N5" s="69" t="s">
        <v>4</v>
      </c>
      <c r="O5" s="69" t="s">
        <v>28</v>
      </c>
      <c r="P5" s="69" t="s">
        <v>4</v>
      </c>
      <c r="Q5" s="69" t="s">
        <v>28</v>
      </c>
    </row>
    <row r="6" spans="1:18" ht="15.75">
      <c r="A6" s="5" t="s">
        <v>5</v>
      </c>
      <c r="B6" s="5" t="s">
        <v>6</v>
      </c>
      <c r="C6" s="53">
        <v>1549</v>
      </c>
      <c r="D6" s="53">
        <v>3009</v>
      </c>
      <c r="E6" s="54">
        <v>175588.16</v>
      </c>
      <c r="F6" s="53">
        <v>21614</v>
      </c>
      <c r="G6" s="53">
        <v>37715</v>
      </c>
      <c r="H6" s="54">
        <v>1131720</v>
      </c>
      <c r="I6" s="53">
        <v>1249</v>
      </c>
      <c r="J6" s="53">
        <v>4482</v>
      </c>
      <c r="K6" s="71">
        <v>155889.75</v>
      </c>
      <c r="L6" s="53">
        <v>988</v>
      </c>
      <c r="M6" s="54">
        <v>283843.3</v>
      </c>
      <c r="N6" s="53">
        <v>5713</v>
      </c>
      <c r="O6" s="54">
        <v>507873.37</v>
      </c>
      <c r="P6" s="53">
        <v>201</v>
      </c>
      <c r="Q6" s="54">
        <v>82902.77</v>
      </c>
      <c r="R6" s="43"/>
    </row>
    <row r="7" spans="1:17" ht="15.75">
      <c r="A7" s="5"/>
      <c r="B7" s="5" t="s">
        <v>68</v>
      </c>
      <c r="C7" s="53">
        <v>92</v>
      </c>
      <c r="D7" s="53">
        <v>130</v>
      </c>
      <c r="E7" s="54">
        <v>8129.98</v>
      </c>
      <c r="F7" s="53">
        <v>1797</v>
      </c>
      <c r="G7" s="53">
        <v>3253</v>
      </c>
      <c r="H7" s="54">
        <v>97650</v>
      </c>
      <c r="I7" s="53">
        <v>48</v>
      </c>
      <c r="J7" s="53">
        <v>129</v>
      </c>
      <c r="K7" s="71">
        <v>5492.64</v>
      </c>
      <c r="L7" s="53">
        <v>76</v>
      </c>
      <c r="M7" s="54">
        <v>21634.6</v>
      </c>
      <c r="N7" s="53">
        <v>783</v>
      </c>
      <c r="O7" s="54">
        <v>79904.91</v>
      </c>
      <c r="P7" s="53">
        <v>14</v>
      </c>
      <c r="Q7" s="54">
        <v>5451.39</v>
      </c>
    </row>
    <row r="8" spans="1:17" ht="15.75">
      <c r="A8" s="5"/>
      <c r="B8" s="5" t="s">
        <v>69</v>
      </c>
      <c r="C8" s="53">
        <v>112</v>
      </c>
      <c r="D8" s="53">
        <v>260</v>
      </c>
      <c r="E8" s="71">
        <v>14795.32</v>
      </c>
      <c r="F8" s="53">
        <v>1455</v>
      </c>
      <c r="G8" s="53">
        <v>2960</v>
      </c>
      <c r="H8" s="54">
        <v>88800</v>
      </c>
      <c r="I8" s="53">
        <v>111</v>
      </c>
      <c r="J8" s="53">
        <v>401</v>
      </c>
      <c r="K8" s="71">
        <v>14956.3</v>
      </c>
      <c r="L8" s="53">
        <v>126</v>
      </c>
      <c r="M8" s="54">
        <v>36006.6</v>
      </c>
      <c r="N8" s="53">
        <v>752</v>
      </c>
      <c r="O8" s="54">
        <v>64849.77</v>
      </c>
      <c r="P8" s="53">
        <v>9</v>
      </c>
      <c r="Q8" s="54">
        <v>3277.58</v>
      </c>
    </row>
    <row r="9" spans="1:17" ht="15.75">
      <c r="A9" s="5" t="s">
        <v>66</v>
      </c>
      <c r="B9" s="5" t="s">
        <v>67</v>
      </c>
      <c r="C9" s="53">
        <v>106</v>
      </c>
      <c r="D9" s="53">
        <v>174</v>
      </c>
      <c r="E9" s="54">
        <v>10484.03</v>
      </c>
      <c r="F9" s="53">
        <v>1667</v>
      </c>
      <c r="G9" s="53">
        <v>3080</v>
      </c>
      <c r="H9" s="54">
        <v>92400</v>
      </c>
      <c r="I9" s="53">
        <v>68</v>
      </c>
      <c r="J9" s="53">
        <v>212</v>
      </c>
      <c r="K9" s="71">
        <v>7762.35</v>
      </c>
      <c r="L9" s="53">
        <v>93</v>
      </c>
      <c r="M9" s="54">
        <v>26204.82</v>
      </c>
      <c r="N9" s="53">
        <v>592</v>
      </c>
      <c r="O9" s="54">
        <v>50007.69</v>
      </c>
      <c r="P9" s="53">
        <v>13</v>
      </c>
      <c r="Q9" s="54">
        <v>5377.92</v>
      </c>
    </row>
    <row r="10" spans="1:17" ht="15.75">
      <c r="A10" s="5" t="s">
        <v>45</v>
      </c>
      <c r="B10" s="5" t="s">
        <v>46</v>
      </c>
      <c r="C10" s="53">
        <v>133</v>
      </c>
      <c r="D10" s="53">
        <v>222</v>
      </c>
      <c r="E10" s="54">
        <v>12882.8</v>
      </c>
      <c r="F10" s="53">
        <v>1462</v>
      </c>
      <c r="G10" s="53">
        <v>2471</v>
      </c>
      <c r="H10" s="54">
        <v>74130</v>
      </c>
      <c r="I10" s="53">
        <v>125</v>
      </c>
      <c r="J10" s="53">
        <v>353</v>
      </c>
      <c r="K10" s="71">
        <v>14408.41</v>
      </c>
      <c r="L10" s="53">
        <v>121</v>
      </c>
      <c r="M10" s="54">
        <v>34992.97</v>
      </c>
      <c r="N10" s="53">
        <v>1229</v>
      </c>
      <c r="O10" s="54">
        <v>115647.15</v>
      </c>
      <c r="P10" s="53">
        <v>14</v>
      </c>
      <c r="Q10" s="54">
        <v>4968.16</v>
      </c>
    </row>
    <row r="11" spans="1:17" ht="15.75">
      <c r="A11" s="5" t="s">
        <v>29</v>
      </c>
      <c r="B11" s="5" t="s">
        <v>30</v>
      </c>
      <c r="C11" s="53">
        <v>668</v>
      </c>
      <c r="D11" s="53">
        <v>1284</v>
      </c>
      <c r="E11" s="54">
        <v>73888.42</v>
      </c>
      <c r="F11" s="53">
        <v>6746</v>
      </c>
      <c r="G11" s="53">
        <v>12178</v>
      </c>
      <c r="H11" s="54">
        <v>365340</v>
      </c>
      <c r="I11" s="53">
        <v>760</v>
      </c>
      <c r="J11" s="53">
        <v>2239</v>
      </c>
      <c r="K11" s="71">
        <v>86356.14</v>
      </c>
      <c r="L11" s="53">
        <v>381</v>
      </c>
      <c r="M11" s="54">
        <v>115513.29</v>
      </c>
      <c r="N11" s="53">
        <v>2999</v>
      </c>
      <c r="O11" s="54">
        <v>302628.19</v>
      </c>
      <c r="P11" s="53">
        <v>43</v>
      </c>
      <c r="Q11" s="54">
        <v>16561.85</v>
      </c>
    </row>
    <row r="12" spans="1:17" ht="15.75">
      <c r="A12" s="5"/>
      <c r="B12" s="5" t="s">
        <v>31</v>
      </c>
      <c r="C12" s="53">
        <v>14</v>
      </c>
      <c r="D12" s="53">
        <v>22</v>
      </c>
      <c r="E12" s="54">
        <v>1283.56</v>
      </c>
      <c r="F12" s="53">
        <v>180</v>
      </c>
      <c r="G12" s="53">
        <v>327</v>
      </c>
      <c r="H12" s="54">
        <v>9840</v>
      </c>
      <c r="I12" s="53">
        <v>24</v>
      </c>
      <c r="J12" s="53">
        <v>49</v>
      </c>
      <c r="K12" s="71">
        <v>2523.36</v>
      </c>
      <c r="L12" s="53">
        <v>13</v>
      </c>
      <c r="M12" s="54">
        <v>3736.72</v>
      </c>
      <c r="N12" s="53">
        <v>153</v>
      </c>
      <c r="O12" s="54">
        <v>13876.77</v>
      </c>
      <c r="P12" s="53">
        <v>2</v>
      </c>
      <c r="Q12" s="54">
        <v>805</v>
      </c>
    </row>
    <row r="13" spans="1:17" ht="15.75">
      <c r="A13" s="5"/>
      <c r="B13" s="5" t="s">
        <v>32</v>
      </c>
      <c r="C13" s="53">
        <v>8</v>
      </c>
      <c r="D13" s="53">
        <v>22</v>
      </c>
      <c r="E13" s="54">
        <v>1234.57</v>
      </c>
      <c r="F13" s="53">
        <v>100</v>
      </c>
      <c r="G13" s="72">
        <v>188</v>
      </c>
      <c r="H13" s="73">
        <v>5640</v>
      </c>
      <c r="I13" s="53">
        <v>16</v>
      </c>
      <c r="J13" s="53">
        <v>44</v>
      </c>
      <c r="K13" s="71">
        <v>1856.84</v>
      </c>
      <c r="L13" s="53">
        <v>8</v>
      </c>
      <c r="M13" s="54">
        <v>2299.52</v>
      </c>
      <c r="N13" s="53">
        <v>91</v>
      </c>
      <c r="O13" s="54">
        <v>8329.83</v>
      </c>
      <c r="P13" s="53">
        <v>2</v>
      </c>
      <c r="Q13" s="54">
        <v>112.5</v>
      </c>
    </row>
    <row r="14" spans="1:17" ht="15.75">
      <c r="A14" s="5" t="s">
        <v>8</v>
      </c>
      <c r="B14" s="5" t="s">
        <v>9</v>
      </c>
      <c r="C14" s="53">
        <v>319</v>
      </c>
      <c r="D14" s="53">
        <v>603</v>
      </c>
      <c r="E14" s="54">
        <v>35317.47</v>
      </c>
      <c r="F14" s="53">
        <v>4804</v>
      </c>
      <c r="G14" s="53">
        <v>8312</v>
      </c>
      <c r="H14" s="54">
        <v>249360</v>
      </c>
      <c r="I14" s="53">
        <v>245</v>
      </c>
      <c r="J14" s="53">
        <v>842</v>
      </c>
      <c r="K14" s="71">
        <v>29939.06</v>
      </c>
      <c r="L14" s="53">
        <v>229</v>
      </c>
      <c r="M14" s="54">
        <v>65402.08</v>
      </c>
      <c r="N14" s="53">
        <v>1410</v>
      </c>
      <c r="O14" s="54">
        <v>119233.2</v>
      </c>
      <c r="P14" s="53">
        <v>43</v>
      </c>
      <c r="Q14" s="54">
        <v>19040.73</v>
      </c>
    </row>
    <row r="15" spans="1:17" ht="15.75">
      <c r="A15" s="5"/>
      <c r="B15" s="5" t="s">
        <v>10</v>
      </c>
      <c r="C15" s="53">
        <v>145</v>
      </c>
      <c r="D15" s="53">
        <v>299</v>
      </c>
      <c r="E15" s="54">
        <v>17121.64</v>
      </c>
      <c r="F15" s="53">
        <v>2010</v>
      </c>
      <c r="G15" s="53">
        <v>3621</v>
      </c>
      <c r="H15" s="54">
        <v>108870</v>
      </c>
      <c r="I15" s="53">
        <v>129</v>
      </c>
      <c r="J15" s="53">
        <v>449</v>
      </c>
      <c r="K15" s="71">
        <v>15839.66</v>
      </c>
      <c r="L15" s="53">
        <v>115</v>
      </c>
      <c r="M15" s="54">
        <v>34489.05</v>
      </c>
      <c r="N15" s="53">
        <v>676</v>
      </c>
      <c r="O15" s="54">
        <v>57573.84</v>
      </c>
      <c r="P15" s="53">
        <v>8</v>
      </c>
      <c r="Q15" s="54">
        <v>3322.5</v>
      </c>
    </row>
    <row r="16" spans="1:17" ht="15.75">
      <c r="A16" s="5" t="s">
        <v>11</v>
      </c>
      <c r="B16" s="5" t="s">
        <v>12</v>
      </c>
      <c r="C16" s="53">
        <v>56</v>
      </c>
      <c r="D16" s="53">
        <v>82</v>
      </c>
      <c r="E16" s="54">
        <v>5330.23</v>
      </c>
      <c r="F16" s="53">
        <v>2488</v>
      </c>
      <c r="G16" s="53">
        <v>4329</v>
      </c>
      <c r="H16" s="54">
        <v>130140</v>
      </c>
      <c r="I16" s="53">
        <v>29</v>
      </c>
      <c r="J16" s="53">
        <v>63</v>
      </c>
      <c r="K16" s="71">
        <v>3406.74</v>
      </c>
      <c r="L16" s="53">
        <v>76</v>
      </c>
      <c r="M16" s="54">
        <v>21634.6</v>
      </c>
      <c r="N16" s="53">
        <v>354</v>
      </c>
      <c r="O16" s="54">
        <v>29852.82</v>
      </c>
      <c r="P16" s="53">
        <v>2</v>
      </c>
      <c r="Q16" s="54">
        <v>910</v>
      </c>
    </row>
    <row r="17" spans="1:17" ht="15.75">
      <c r="A17" s="5"/>
      <c r="B17" s="5" t="s">
        <v>13</v>
      </c>
      <c r="C17" s="53">
        <v>38</v>
      </c>
      <c r="D17" s="53">
        <v>54</v>
      </c>
      <c r="E17" s="54">
        <v>4025.52</v>
      </c>
      <c r="F17" s="53">
        <v>1866</v>
      </c>
      <c r="G17" s="53">
        <v>3314</v>
      </c>
      <c r="H17" s="54">
        <v>99420</v>
      </c>
      <c r="I17" s="53">
        <v>20</v>
      </c>
      <c r="J17" s="53">
        <v>54</v>
      </c>
      <c r="K17" s="71">
        <v>2242.53</v>
      </c>
      <c r="L17" s="53">
        <v>44</v>
      </c>
      <c r="M17" s="54">
        <v>12647.36</v>
      </c>
      <c r="N17" s="53">
        <v>245</v>
      </c>
      <c r="O17" s="54">
        <v>20660.85</v>
      </c>
      <c r="P17" s="53">
        <v>2</v>
      </c>
      <c r="Q17" s="54">
        <v>656.39</v>
      </c>
    </row>
    <row r="18" spans="1:17" ht="15.75">
      <c r="A18" s="5"/>
      <c r="B18" s="5" t="s">
        <v>14</v>
      </c>
      <c r="C18" s="53">
        <v>79</v>
      </c>
      <c r="D18" s="53">
        <v>100</v>
      </c>
      <c r="E18" s="54">
        <v>6666.4</v>
      </c>
      <c r="F18" s="53">
        <v>3295</v>
      </c>
      <c r="G18" s="53">
        <v>5594</v>
      </c>
      <c r="H18" s="54">
        <v>167970</v>
      </c>
      <c r="I18" s="53">
        <v>28</v>
      </c>
      <c r="J18" s="53">
        <v>69</v>
      </c>
      <c r="K18" s="71">
        <v>3176.78</v>
      </c>
      <c r="L18" s="53">
        <v>85</v>
      </c>
      <c r="M18" s="54">
        <v>24326.98</v>
      </c>
      <c r="N18" s="53">
        <v>304</v>
      </c>
      <c r="O18" s="54">
        <v>25636.32</v>
      </c>
      <c r="P18" s="53">
        <v>7</v>
      </c>
      <c r="Q18" s="54">
        <v>2780</v>
      </c>
    </row>
    <row r="19" spans="1:17" ht="15.75">
      <c r="A19" s="5" t="s">
        <v>15</v>
      </c>
      <c r="B19" s="5" t="s">
        <v>16</v>
      </c>
      <c r="C19" s="53">
        <v>75</v>
      </c>
      <c r="D19" s="53">
        <v>90</v>
      </c>
      <c r="E19" s="54">
        <v>6094.51</v>
      </c>
      <c r="F19" s="53">
        <v>3152</v>
      </c>
      <c r="G19" s="53">
        <v>5391</v>
      </c>
      <c r="H19" s="54">
        <v>161730</v>
      </c>
      <c r="I19" s="53">
        <v>18</v>
      </c>
      <c r="J19" s="53">
        <v>47</v>
      </c>
      <c r="K19" s="71">
        <v>1976.96</v>
      </c>
      <c r="L19" s="53">
        <v>139</v>
      </c>
      <c r="M19" s="54">
        <v>39848.74</v>
      </c>
      <c r="N19" s="53">
        <v>576</v>
      </c>
      <c r="O19" s="54">
        <v>48574.08</v>
      </c>
      <c r="P19" s="53">
        <v>6</v>
      </c>
      <c r="Q19" s="54">
        <v>2572.5</v>
      </c>
    </row>
    <row r="20" spans="1:17" ht="15.75">
      <c r="A20" s="5" t="s">
        <v>17</v>
      </c>
      <c r="B20" s="5" t="s">
        <v>18</v>
      </c>
      <c r="C20" s="53">
        <v>488</v>
      </c>
      <c r="D20" s="53">
        <v>1054</v>
      </c>
      <c r="E20" s="54">
        <v>58365.35</v>
      </c>
      <c r="F20" s="53">
        <v>2309</v>
      </c>
      <c r="G20" s="53">
        <v>4216</v>
      </c>
      <c r="H20" s="54">
        <v>126480</v>
      </c>
      <c r="I20" s="53">
        <v>574</v>
      </c>
      <c r="J20" s="53">
        <v>1957</v>
      </c>
      <c r="K20" s="71">
        <v>68385.05</v>
      </c>
      <c r="L20" s="53">
        <v>141</v>
      </c>
      <c r="M20" s="54">
        <v>39791.1</v>
      </c>
      <c r="N20" s="53">
        <v>2181</v>
      </c>
      <c r="O20" s="54">
        <v>185123.8</v>
      </c>
      <c r="P20" s="53">
        <v>17</v>
      </c>
      <c r="Q20" s="54">
        <v>6696.17</v>
      </c>
    </row>
    <row r="21" spans="1:17" ht="15.75">
      <c r="A21" s="5"/>
      <c r="B21" s="5" t="s">
        <v>26</v>
      </c>
      <c r="C21" s="53">
        <v>56</v>
      </c>
      <c r="D21" s="53">
        <v>120</v>
      </c>
      <c r="E21" s="54">
        <v>6711.77</v>
      </c>
      <c r="F21" s="53">
        <v>346</v>
      </c>
      <c r="G21" s="53">
        <v>665</v>
      </c>
      <c r="H21" s="54">
        <v>19950</v>
      </c>
      <c r="I21" s="53">
        <v>61</v>
      </c>
      <c r="J21" s="53">
        <v>220</v>
      </c>
      <c r="K21" s="71">
        <v>7693.33</v>
      </c>
      <c r="L21" s="53">
        <v>22</v>
      </c>
      <c r="M21" s="54">
        <v>6112.84</v>
      </c>
      <c r="N21" s="53">
        <v>309</v>
      </c>
      <c r="O21" s="54">
        <v>26057.97</v>
      </c>
      <c r="P21" s="53">
        <v>4</v>
      </c>
      <c r="Q21" s="54">
        <v>1715</v>
      </c>
    </row>
    <row r="22" spans="1:17" ht="15.75">
      <c r="A22" s="5"/>
      <c r="B22" s="5" t="s">
        <v>47</v>
      </c>
      <c r="C22" s="55">
        <v>147</v>
      </c>
      <c r="D22" s="55">
        <v>372</v>
      </c>
      <c r="E22" s="54">
        <v>20301.84</v>
      </c>
      <c r="F22" s="55">
        <v>252</v>
      </c>
      <c r="G22" s="55">
        <v>504</v>
      </c>
      <c r="H22" s="54">
        <v>15120</v>
      </c>
      <c r="I22" s="55">
        <v>185</v>
      </c>
      <c r="J22" s="55">
        <v>720</v>
      </c>
      <c r="K22" s="71">
        <v>24519.18</v>
      </c>
      <c r="L22" s="53">
        <v>31</v>
      </c>
      <c r="M22" s="54">
        <v>8910.64</v>
      </c>
      <c r="N22" s="53">
        <v>502</v>
      </c>
      <c r="O22" s="54">
        <v>42666.27</v>
      </c>
      <c r="P22" s="53">
        <v>8</v>
      </c>
      <c r="Q22" s="54">
        <v>3360</v>
      </c>
    </row>
    <row r="23" spans="1:17" ht="15.75">
      <c r="A23" s="5" t="s">
        <v>19</v>
      </c>
      <c r="B23" s="5" t="s">
        <v>20</v>
      </c>
      <c r="C23" s="53">
        <v>238</v>
      </c>
      <c r="D23" s="53">
        <v>574</v>
      </c>
      <c r="E23" s="54">
        <v>31481.52</v>
      </c>
      <c r="F23" s="53">
        <v>675</v>
      </c>
      <c r="G23" s="53">
        <v>1391</v>
      </c>
      <c r="H23" s="54">
        <v>41940</v>
      </c>
      <c r="I23" s="53">
        <v>283</v>
      </c>
      <c r="J23" s="53">
        <v>1081</v>
      </c>
      <c r="K23" s="71">
        <v>37199.59</v>
      </c>
      <c r="L23" s="53">
        <v>68</v>
      </c>
      <c r="M23" s="54">
        <v>19545.92</v>
      </c>
      <c r="N23" s="53">
        <v>853</v>
      </c>
      <c r="O23" s="54">
        <v>71933.49</v>
      </c>
      <c r="P23" s="53">
        <v>14</v>
      </c>
      <c r="Q23" s="54">
        <v>5324.28</v>
      </c>
    </row>
    <row r="24" spans="1:17" ht="15.75">
      <c r="A24" s="5"/>
      <c r="B24" s="5" t="s">
        <v>48</v>
      </c>
      <c r="C24" s="53">
        <v>75</v>
      </c>
      <c r="D24" s="53">
        <v>164</v>
      </c>
      <c r="E24" s="54">
        <v>8994.72</v>
      </c>
      <c r="F24" s="53">
        <v>235</v>
      </c>
      <c r="G24" s="53">
        <v>458</v>
      </c>
      <c r="H24" s="54">
        <v>13740</v>
      </c>
      <c r="I24" s="53">
        <v>129</v>
      </c>
      <c r="J24" s="53">
        <v>363</v>
      </c>
      <c r="K24" s="71">
        <v>14989.44</v>
      </c>
      <c r="L24" s="53">
        <v>28</v>
      </c>
      <c r="M24" s="54">
        <v>8048.32</v>
      </c>
      <c r="N24" s="53">
        <v>260</v>
      </c>
      <c r="O24" s="54">
        <v>21925.8</v>
      </c>
      <c r="P24" s="53">
        <v>2</v>
      </c>
      <c r="Q24" s="54">
        <v>780</v>
      </c>
    </row>
    <row r="25" spans="1:17" ht="15.75">
      <c r="A25" s="5" t="s">
        <v>35</v>
      </c>
      <c r="B25" s="5" t="s">
        <v>33</v>
      </c>
      <c r="C25" s="53">
        <v>826</v>
      </c>
      <c r="D25" s="53">
        <v>1941</v>
      </c>
      <c r="E25" s="54">
        <v>107160.73</v>
      </c>
      <c r="F25" s="53">
        <v>1927</v>
      </c>
      <c r="G25" s="53">
        <v>3791</v>
      </c>
      <c r="H25" s="54">
        <v>114510</v>
      </c>
      <c r="I25" s="53">
        <v>961</v>
      </c>
      <c r="J25" s="53">
        <v>3760</v>
      </c>
      <c r="K25" s="71">
        <v>125280.39</v>
      </c>
      <c r="L25" s="53">
        <v>179</v>
      </c>
      <c r="M25" s="54">
        <v>51902.5</v>
      </c>
      <c r="N25" s="53">
        <v>2310</v>
      </c>
      <c r="O25" s="54">
        <v>288022.55</v>
      </c>
      <c r="P25" s="53">
        <v>14</v>
      </c>
      <c r="Q25" s="54">
        <v>5501.86</v>
      </c>
    </row>
    <row r="26" spans="1:17" ht="15.75">
      <c r="A26" s="5" t="s">
        <v>21</v>
      </c>
      <c r="B26" s="5" t="s">
        <v>22</v>
      </c>
      <c r="C26" s="53">
        <v>328</v>
      </c>
      <c r="D26" s="53">
        <v>661</v>
      </c>
      <c r="E26" s="54">
        <v>38630.58</v>
      </c>
      <c r="F26" s="53">
        <v>4153</v>
      </c>
      <c r="G26" s="53">
        <v>7828</v>
      </c>
      <c r="H26" s="54">
        <v>234900</v>
      </c>
      <c r="I26" s="53">
        <v>373</v>
      </c>
      <c r="J26" s="53">
        <v>1225</v>
      </c>
      <c r="K26" s="71">
        <v>44500.73</v>
      </c>
      <c r="L26" s="53">
        <v>314</v>
      </c>
      <c r="M26" s="54">
        <v>88569.44</v>
      </c>
      <c r="N26" s="53">
        <v>3154</v>
      </c>
      <c r="O26" s="54">
        <v>295007.19</v>
      </c>
      <c r="P26" s="53">
        <v>15</v>
      </c>
      <c r="Q26" s="54">
        <v>6299.37</v>
      </c>
    </row>
    <row r="27" spans="1:17" ht="15.75">
      <c r="A27" s="5" t="s">
        <v>65</v>
      </c>
      <c r="B27" s="5" t="s">
        <v>70</v>
      </c>
      <c r="C27" s="53">
        <v>55</v>
      </c>
      <c r="D27" s="53">
        <v>103</v>
      </c>
      <c r="E27" s="54">
        <v>5883.77</v>
      </c>
      <c r="F27" s="53">
        <v>591</v>
      </c>
      <c r="G27" s="53">
        <v>1015</v>
      </c>
      <c r="H27" s="54">
        <v>30450</v>
      </c>
      <c r="I27" s="53">
        <v>68</v>
      </c>
      <c r="J27" s="53">
        <v>188</v>
      </c>
      <c r="K27" s="71">
        <v>7408.3</v>
      </c>
      <c r="L27" s="53">
        <v>53</v>
      </c>
      <c r="M27" s="54">
        <v>14601.8</v>
      </c>
      <c r="N27" s="53">
        <v>1023</v>
      </c>
      <c r="O27" s="54">
        <v>86269.59</v>
      </c>
      <c r="P27" s="53">
        <v>5</v>
      </c>
      <c r="Q27" s="54">
        <v>1582.13</v>
      </c>
    </row>
    <row r="28" spans="1:17" ht="15.75">
      <c r="A28" s="5"/>
      <c r="B28" s="8" t="s">
        <v>71</v>
      </c>
      <c r="C28" s="53">
        <v>93</v>
      </c>
      <c r="D28" s="53">
        <v>189</v>
      </c>
      <c r="E28" s="54">
        <v>10861.74</v>
      </c>
      <c r="F28" s="53">
        <v>553</v>
      </c>
      <c r="G28" s="53">
        <v>981</v>
      </c>
      <c r="H28" s="54">
        <v>29430</v>
      </c>
      <c r="I28" s="53">
        <v>137</v>
      </c>
      <c r="J28" s="53">
        <v>360</v>
      </c>
      <c r="K28" s="71">
        <v>15832.18</v>
      </c>
      <c r="L28" s="53">
        <v>48</v>
      </c>
      <c r="M28" s="54">
        <v>13480.86</v>
      </c>
      <c r="N28" s="53">
        <v>339</v>
      </c>
      <c r="O28" s="54">
        <v>29393.49</v>
      </c>
      <c r="P28" s="53">
        <v>16</v>
      </c>
      <c r="Q28" s="54">
        <v>6861.13</v>
      </c>
    </row>
    <row r="29" spans="1:17" ht="15.75">
      <c r="A29" s="5" t="s">
        <v>23</v>
      </c>
      <c r="B29" s="5" t="s">
        <v>24</v>
      </c>
      <c r="C29" s="53">
        <v>187</v>
      </c>
      <c r="D29" s="53">
        <v>317</v>
      </c>
      <c r="E29" s="71">
        <v>18856.88</v>
      </c>
      <c r="F29" s="53">
        <v>2039</v>
      </c>
      <c r="G29" s="53">
        <v>3394</v>
      </c>
      <c r="H29" s="71">
        <v>101820</v>
      </c>
      <c r="I29" s="53">
        <v>225</v>
      </c>
      <c r="J29" s="53">
        <v>557</v>
      </c>
      <c r="K29" s="71">
        <v>23473.51</v>
      </c>
      <c r="L29" s="53">
        <v>148</v>
      </c>
      <c r="M29" s="54">
        <v>41803.18</v>
      </c>
      <c r="N29" s="53">
        <v>1797</v>
      </c>
      <c r="O29" s="54">
        <v>151541.01</v>
      </c>
      <c r="P29" s="53">
        <v>7</v>
      </c>
      <c r="Q29" s="54">
        <v>2340.3</v>
      </c>
    </row>
    <row r="30" spans="1:17" ht="15.75">
      <c r="A30" s="5"/>
      <c r="B30" s="5" t="s">
        <v>34</v>
      </c>
      <c r="C30" s="53">
        <v>11</v>
      </c>
      <c r="D30" s="53">
        <v>13</v>
      </c>
      <c r="E30" s="54">
        <v>818.15</v>
      </c>
      <c r="F30" s="53">
        <v>270</v>
      </c>
      <c r="G30" s="53">
        <v>499</v>
      </c>
      <c r="H30" s="54">
        <v>15030</v>
      </c>
      <c r="I30" s="53">
        <v>30</v>
      </c>
      <c r="J30" s="53">
        <v>38</v>
      </c>
      <c r="K30" s="54">
        <v>2680.68</v>
      </c>
      <c r="L30" s="53">
        <v>13</v>
      </c>
      <c r="M30" s="54">
        <v>3631.3</v>
      </c>
      <c r="N30" s="53">
        <v>263</v>
      </c>
      <c r="O30" s="54">
        <v>22178.79</v>
      </c>
      <c r="P30" s="56">
        <v>1</v>
      </c>
      <c r="Q30" s="57">
        <v>201.39</v>
      </c>
    </row>
    <row r="31" spans="1:17" ht="15.75" customHeight="1" hidden="1">
      <c r="A31" s="100" t="s">
        <v>27</v>
      </c>
      <c r="B31" s="100"/>
      <c r="C31" s="53"/>
      <c r="D31" s="53"/>
      <c r="E31" s="54"/>
      <c r="F31" s="54"/>
      <c r="G31" s="54"/>
      <c r="H31" s="54"/>
      <c r="I31" s="53"/>
      <c r="J31" s="53"/>
      <c r="K31" s="54"/>
      <c r="L31" s="55"/>
      <c r="M31" s="54"/>
      <c r="N31" s="55"/>
      <c r="O31" s="54"/>
      <c r="P31" s="55"/>
      <c r="Q31" s="54"/>
    </row>
    <row r="32" spans="1:31" ht="15.75">
      <c r="A32" s="101" t="s">
        <v>25</v>
      </c>
      <c r="B32" s="101"/>
      <c r="C32" s="74">
        <f aca="true" t="shared" si="0" ref="C32:N32">SUM(C6:C30)</f>
        <v>5898</v>
      </c>
      <c r="D32" s="74">
        <f t="shared" si="0"/>
        <v>11859</v>
      </c>
      <c r="E32" s="75">
        <f t="shared" si="0"/>
        <v>680909.6600000001</v>
      </c>
      <c r="F32" s="76">
        <f aca="true" t="shared" si="1" ref="F32:K32">SUM(F6:F30)</f>
        <v>65986</v>
      </c>
      <c r="G32" s="76">
        <f t="shared" si="1"/>
        <v>117475</v>
      </c>
      <c r="H32" s="75">
        <f t="shared" si="1"/>
        <v>3526380</v>
      </c>
      <c r="I32" s="74">
        <f t="shared" si="1"/>
        <v>5896</v>
      </c>
      <c r="J32" s="74">
        <f t="shared" si="1"/>
        <v>19902</v>
      </c>
      <c r="K32" s="75">
        <f t="shared" si="1"/>
        <v>717789.9000000001</v>
      </c>
      <c r="L32" s="74">
        <f t="shared" si="0"/>
        <v>3539</v>
      </c>
      <c r="M32" s="75">
        <f t="shared" si="0"/>
        <v>1018978.53</v>
      </c>
      <c r="N32" s="76">
        <f t="shared" si="0"/>
        <v>28868</v>
      </c>
      <c r="O32" s="75">
        <f>SUM(O6:O30)</f>
        <v>2664768.740000001</v>
      </c>
      <c r="P32" s="76">
        <f>SUM(P6:P30)</f>
        <v>469</v>
      </c>
      <c r="Q32" s="75">
        <f>SUM(Q6:Q30)</f>
        <v>189400.92000000004</v>
      </c>
      <c r="AE32">
        <f>SUM(AE6:AE31)</f>
        <v>0</v>
      </c>
    </row>
    <row r="33" ht="15.75">
      <c r="K33" s="7"/>
    </row>
    <row r="34" spans="2:5" ht="15.75" hidden="1">
      <c r="B34" t="s">
        <v>84</v>
      </c>
      <c r="E34" s="48">
        <f>C32+F32+I32+L32+N32+P32+' II'!D31+' II'!G31+' II'!J31+' II'!L31+'III '!D33+'III '!F33+' IV '!E33+' IV '!G33+' IV '!I33+' IV '!K33</f>
        <v>135427</v>
      </c>
    </row>
    <row r="36" spans="5:6" ht="15.75">
      <c r="E36" s="7"/>
      <c r="F36" s="7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7"/>
  <sheetViews>
    <sheetView zoomScale="96" zoomScaleNormal="96" zoomScalePageLayoutView="0" workbookViewId="0" topLeftCell="A1">
      <selection activeCell="W14" sqref="W14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10.5" style="0" customWidth="1"/>
    <col min="11" max="11" width="8.8984375" style="0" customWidth="1"/>
    <col min="13" max="13" width="9" style="0" customWidth="1"/>
    <col min="15" max="15" width="0" style="0" hidden="1" customWidth="1"/>
    <col min="17" max="17" width="12.69921875" style="0" customWidth="1"/>
  </cols>
  <sheetData>
    <row r="1" ht="29.25" customHeight="1"/>
    <row r="2" spans="2:13" ht="15.75">
      <c r="B2" s="98" t="s">
        <v>92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3" ht="15" customHeight="1">
      <c r="B3" s="3"/>
      <c r="C3" s="3"/>
      <c r="D3" s="3"/>
      <c r="E3" s="3"/>
      <c r="F3" s="3"/>
      <c r="G3" s="3"/>
      <c r="H3" s="3"/>
      <c r="I3" s="3"/>
      <c r="J3" s="4"/>
      <c r="K3" s="4"/>
      <c r="L3" s="3"/>
      <c r="M3" s="3"/>
    </row>
    <row r="4" spans="2:13" ht="76.5" customHeight="1">
      <c r="B4" s="102" t="s">
        <v>76</v>
      </c>
      <c r="C4" s="102"/>
      <c r="D4" s="105" t="s">
        <v>89</v>
      </c>
      <c r="E4" s="105"/>
      <c r="F4" s="105"/>
      <c r="G4" s="106" t="s">
        <v>90</v>
      </c>
      <c r="H4" s="106"/>
      <c r="I4" s="107"/>
      <c r="J4" s="108" t="s">
        <v>37</v>
      </c>
      <c r="K4" s="107"/>
      <c r="L4" s="105" t="s">
        <v>42</v>
      </c>
      <c r="M4" s="105"/>
    </row>
    <row r="5" spans="2:13" ht="33" customHeight="1">
      <c r="B5" s="102"/>
      <c r="C5" s="102"/>
      <c r="D5" s="70" t="s">
        <v>49</v>
      </c>
      <c r="E5" s="70" t="s">
        <v>50</v>
      </c>
      <c r="F5" s="69" t="s">
        <v>2</v>
      </c>
      <c r="G5" s="77" t="s">
        <v>49</v>
      </c>
      <c r="H5" s="77"/>
      <c r="I5" s="69" t="s">
        <v>2</v>
      </c>
      <c r="J5" s="69" t="s">
        <v>4</v>
      </c>
      <c r="K5" s="69" t="s">
        <v>2</v>
      </c>
      <c r="L5" s="69" t="s">
        <v>4</v>
      </c>
      <c r="M5" s="69" t="s">
        <v>2</v>
      </c>
    </row>
    <row r="6" spans="2:13" ht="15.75">
      <c r="B6" s="5" t="s">
        <v>5</v>
      </c>
      <c r="C6" s="55" t="s">
        <v>6</v>
      </c>
      <c r="D6" s="78">
        <v>191</v>
      </c>
      <c r="E6" s="53">
        <v>863</v>
      </c>
      <c r="F6" s="54">
        <v>38349.6</v>
      </c>
      <c r="G6" s="79">
        <v>12</v>
      </c>
      <c r="H6" s="80"/>
      <c r="I6" s="71">
        <v>975.6</v>
      </c>
      <c r="J6" s="81">
        <v>133</v>
      </c>
      <c r="K6" s="82">
        <v>0</v>
      </c>
      <c r="L6" s="65">
        <v>0</v>
      </c>
      <c r="M6" s="54">
        <v>0</v>
      </c>
    </row>
    <row r="7" spans="2:13" ht="15.75">
      <c r="B7" s="5"/>
      <c r="C7" s="55" t="s">
        <v>68</v>
      </c>
      <c r="D7" s="78">
        <v>13</v>
      </c>
      <c r="E7" s="78">
        <v>72</v>
      </c>
      <c r="F7" s="83">
        <v>3364.8</v>
      </c>
      <c r="G7" s="79">
        <v>6</v>
      </c>
      <c r="H7" s="79"/>
      <c r="I7" s="84">
        <v>334.8</v>
      </c>
      <c r="J7" s="65">
        <v>10</v>
      </c>
      <c r="K7" s="82">
        <v>0</v>
      </c>
      <c r="L7" s="65">
        <v>1</v>
      </c>
      <c r="M7" s="54">
        <v>421.75</v>
      </c>
    </row>
    <row r="8" spans="2:15" ht="15.75">
      <c r="B8" s="5"/>
      <c r="C8" s="55" t="s">
        <v>69</v>
      </c>
      <c r="D8" s="55">
        <v>22</v>
      </c>
      <c r="E8" s="55">
        <v>84</v>
      </c>
      <c r="F8" s="54">
        <v>4309.5</v>
      </c>
      <c r="G8" s="85">
        <v>0</v>
      </c>
      <c r="H8" s="85"/>
      <c r="I8" s="71">
        <v>0</v>
      </c>
      <c r="J8" s="65">
        <v>11</v>
      </c>
      <c r="K8" s="82">
        <v>0</v>
      </c>
      <c r="L8" s="65">
        <v>1</v>
      </c>
      <c r="M8" s="86">
        <v>421.75</v>
      </c>
      <c r="O8" s="7" t="e">
        <f>#REF!+#REF!+#REF!+#REF!</f>
        <v>#REF!</v>
      </c>
    </row>
    <row r="9" spans="2:15" ht="15.75">
      <c r="B9" s="5" t="s">
        <v>66</v>
      </c>
      <c r="C9" s="55" t="s">
        <v>72</v>
      </c>
      <c r="D9" s="55">
        <v>27</v>
      </c>
      <c r="E9" s="55">
        <v>108</v>
      </c>
      <c r="F9" s="54">
        <v>3564.4</v>
      </c>
      <c r="G9" s="85">
        <v>1</v>
      </c>
      <c r="H9" s="85"/>
      <c r="I9" s="71">
        <v>67.2</v>
      </c>
      <c r="J9" s="65">
        <v>22</v>
      </c>
      <c r="K9" s="82">
        <v>0</v>
      </c>
      <c r="L9" s="65">
        <v>0</v>
      </c>
      <c r="M9" s="54">
        <v>0</v>
      </c>
      <c r="O9" s="7"/>
    </row>
    <row r="10" spans="2:15" ht="15.75">
      <c r="B10" s="5" t="s">
        <v>45</v>
      </c>
      <c r="C10" s="55" t="s">
        <v>46</v>
      </c>
      <c r="D10" s="53">
        <v>29</v>
      </c>
      <c r="E10" s="53">
        <v>126</v>
      </c>
      <c r="F10" s="54">
        <v>4390.6</v>
      </c>
      <c r="G10" s="80">
        <v>2</v>
      </c>
      <c r="H10" s="80"/>
      <c r="I10" s="71">
        <v>122.4</v>
      </c>
      <c r="J10" s="65">
        <v>20</v>
      </c>
      <c r="K10" s="82">
        <v>0</v>
      </c>
      <c r="L10" s="87">
        <v>1</v>
      </c>
      <c r="M10" s="57">
        <v>421.75</v>
      </c>
      <c r="O10" s="7" t="e">
        <f>#REF!</f>
        <v>#REF!</v>
      </c>
    </row>
    <row r="11" spans="2:13" ht="15.75">
      <c r="B11" s="5" t="s">
        <v>29</v>
      </c>
      <c r="C11" s="55" t="s">
        <v>30</v>
      </c>
      <c r="D11" s="53">
        <v>210</v>
      </c>
      <c r="E11" s="53">
        <v>1106</v>
      </c>
      <c r="F11" s="54">
        <v>43710.7</v>
      </c>
      <c r="G11" s="80">
        <v>1</v>
      </c>
      <c r="H11" s="80"/>
      <c r="I11" s="71">
        <v>136</v>
      </c>
      <c r="J11" s="88">
        <v>97</v>
      </c>
      <c r="K11" s="82">
        <v>0</v>
      </c>
      <c r="L11" s="65">
        <v>2</v>
      </c>
      <c r="M11" s="54">
        <v>862.91</v>
      </c>
    </row>
    <row r="12" spans="2:13" ht="15.75">
      <c r="B12" s="5"/>
      <c r="C12" s="55" t="s">
        <v>31</v>
      </c>
      <c r="D12" s="53">
        <v>9</v>
      </c>
      <c r="E12" s="53">
        <v>28</v>
      </c>
      <c r="F12" s="54">
        <v>1126.4</v>
      </c>
      <c r="G12" s="80">
        <v>0</v>
      </c>
      <c r="H12" s="80"/>
      <c r="I12" s="71">
        <v>0</v>
      </c>
      <c r="J12" s="65">
        <v>8</v>
      </c>
      <c r="K12" s="82">
        <v>0</v>
      </c>
      <c r="L12" s="65">
        <v>0</v>
      </c>
      <c r="M12" s="54">
        <v>0</v>
      </c>
    </row>
    <row r="13" spans="2:15" ht="15.75">
      <c r="B13" s="5"/>
      <c r="C13" s="55" t="s">
        <v>32</v>
      </c>
      <c r="D13" s="53">
        <v>3</v>
      </c>
      <c r="E13" s="53">
        <v>10</v>
      </c>
      <c r="F13" s="54">
        <v>603.2</v>
      </c>
      <c r="G13" s="80">
        <v>0</v>
      </c>
      <c r="H13" s="80"/>
      <c r="I13" s="71">
        <v>0</v>
      </c>
      <c r="J13" s="65">
        <v>2</v>
      </c>
      <c r="K13" s="82">
        <v>0</v>
      </c>
      <c r="L13" s="65">
        <v>0</v>
      </c>
      <c r="M13" s="54">
        <v>0</v>
      </c>
      <c r="O13" s="7" t="e">
        <f>#REF!+#REF!+#REF!</f>
        <v>#REF!</v>
      </c>
    </row>
    <row r="14" spans="2:15" ht="15.75">
      <c r="B14" s="5" t="s">
        <v>8</v>
      </c>
      <c r="C14" s="55" t="s">
        <v>9</v>
      </c>
      <c r="D14" s="53">
        <v>67</v>
      </c>
      <c r="E14" s="53">
        <v>230</v>
      </c>
      <c r="F14" s="54">
        <v>14521.45</v>
      </c>
      <c r="G14" s="80">
        <v>1</v>
      </c>
      <c r="H14" s="80"/>
      <c r="I14" s="71">
        <v>138</v>
      </c>
      <c r="J14" s="65">
        <v>139</v>
      </c>
      <c r="K14" s="82">
        <v>0</v>
      </c>
      <c r="L14" s="65">
        <v>3</v>
      </c>
      <c r="M14" s="54">
        <v>1265.25</v>
      </c>
      <c r="O14" s="7"/>
    </row>
    <row r="15" spans="2:15" ht="15.75">
      <c r="B15" s="5"/>
      <c r="C15" s="55" t="s">
        <v>10</v>
      </c>
      <c r="D15" s="53">
        <v>11</v>
      </c>
      <c r="E15" s="53">
        <v>35</v>
      </c>
      <c r="F15" s="54">
        <v>2501.36</v>
      </c>
      <c r="G15" s="80">
        <v>0</v>
      </c>
      <c r="H15" s="80"/>
      <c r="I15" s="71">
        <v>0</v>
      </c>
      <c r="J15" s="65">
        <v>71</v>
      </c>
      <c r="K15" s="82">
        <v>0</v>
      </c>
      <c r="L15" s="65">
        <v>0</v>
      </c>
      <c r="M15" s="54">
        <v>0</v>
      </c>
      <c r="O15" s="7" t="e">
        <f>#REF!+#REF!</f>
        <v>#REF!</v>
      </c>
    </row>
    <row r="16" spans="2:15" ht="15.75">
      <c r="B16" s="5" t="s">
        <v>11</v>
      </c>
      <c r="C16" s="55" t="s">
        <v>12</v>
      </c>
      <c r="D16" s="53">
        <v>22</v>
      </c>
      <c r="E16" s="53">
        <v>118</v>
      </c>
      <c r="F16" s="54">
        <v>6046</v>
      </c>
      <c r="G16" s="80">
        <v>0</v>
      </c>
      <c r="H16" s="80"/>
      <c r="I16" s="71">
        <v>0</v>
      </c>
      <c r="J16" s="65">
        <v>3</v>
      </c>
      <c r="K16" s="82">
        <v>0</v>
      </c>
      <c r="L16" s="65">
        <v>0</v>
      </c>
      <c r="M16" s="54">
        <v>0</v>
      </c>
      <c r="O16" s="7"/>
    </row>
    <row r="17" spans="2:13" ht="15.75">
      <c r="B17" s="5"/>
      <c r="C17" s="55" t="s">
        <v>13</v>
      </c>
      <c r="D17" s="53">
        <v>17</v>
      </c>
      <c r="E17" s="53">
        <v>51</v>
      </c>
      <c r="F17" s="54">
        <v>3488</v>
      </c>
      <c r="G17" s="80">
        <v>0</v>
      </c>
      <c r="H17" s="80"/>
      <c r="I17" s="71">
        <v>0</v>
      </c>
      <c r="J17" s="65">
        <v>2</v>
      </c>
      <c r="K17" s="82">
        <v>0</v>
      </c>
      <c r="L17" s="65">
        <v>1</v>
      </c>
      <c r="M17" s="54">
        <v>421.75</v>
      </c>
    </row>
    <row r="18" spans="2:15" ht="15.75">
      <c r="B18" s="5"/>
      <c r="C18" s="55" t="s">
        <v>14</v>
      </c>
      <c r="D18" s="53">
        <v>18</v>
      </c>
      <c r="E18" s="53">
        <v>56</v>
      </c>
      <c r="F18" s="54">
        <v>3188</v>
      </c>
      <c r="G18" s="80">
        <v>0</v>
      </c>
      <c r="H18" s="80"/>
      <c r="I18" s="71">
        <v>0</v>
      </c>
      <c r="J18" s="65">
        <v>2</v>
      </c>
      <c r="K18" s="82">
        <v>0</v>
      </c>
      <c r="L18" s="65">
        <v>1</v>
      </c>
      <c r="M18" s="54">
        <v>421.75</v>
      </c>
      <c r="O18" s="7" t="e">
        <f>#REF!+#REF!+#REF!</f>
        <v>#REF!</v>
      </c>
    </row>
    <row r="19" spans="2:15" ht="15.75">
      <c r="B19" s="5" t="s">
        <v>15</v>
      </c>
      <c r="C19" s="55" t="s">
        <v>16</v>
      </c>
      <c r="D19" s="53">
        <v>43</v>
      </c>
      <c r="E19" s="53">
        <v>110</v>
      </c>
      <c r="F19" s="54">
        <v>5395.1</v>
      </c>
      <c r="G19" s="80">
        <v>1</v>
      </c>
      <c r="H19" s="80"/>
      <c r="I19" s="71">
        <v>36</v>
      </c>
      <c r="J19" s="65">
        <v>115</v>
      </c>
      <c r="K19" s="82">
        <v>0</v>
      </c>
      <c r="L19" s="65">
        <v>0</v>
      </c>
      <c r="M19" s="54">
        <v>0</v>
      </c>
      <c r="O19" s="7" t="e">
        <f>#REF!</f>
        <v>#REF!</v>
      </c>
    </row>
    <row r="20" spans="2:13" ht="15.75">
      <c r="B20" s="5" t="s">
        <v>17</v>
      </c>
      <c r="C20" s="55" t="s">
        <v>18</v>
      </c>
      <c r="D20" s="53">
        <v>287</v>
      </c>
      <c r="E20" s="53">
        <v>708</v>
      </c>
      <c r="F20" s="54">
        <v>42182.13</v>
      </c>
      <c r="G20" s="80">
        <v>0</v>
      </c>
      <c r="H20" s="80"/>
      <c r="I20" s="71">
        <v>0</v>
      </c>
      <c r="J20" s="65">
        <v>125</v>
      </c>
      <c r="K20" s="82">
        <v>0</v>
      </c>
      <c r="L20" s="65">
        <v>0</v>
      </c>
      <c r="M20" s="54">
        <v>0</v>
      </c>
    </row>
    <row r="21" spans="2:13" ht="15.75">
      <c r="B21" s="5"/>
      <c r="C21" s="55" t="s">
        <v>26</v>
      </c>
      <c r="D21" s="53">
        <v>28</v>
      </c>
      <c r="E21" s="53">
        <v>81</v>
      </c>
      <c r="F21" s="54">
        <v>4977</v>
      </c>
      <c r="G21" s="80">
        <v>0</v>
      </c>
      <c r="H21" s="80"/>
      <c r="I21" s="71">
        <v>0</v>
      </c>
      <c r="J21" s="65">
        <v>20</v>
      </c>
      <c r="K21" s="82">
        <v>0</v>
      </c>
      <c r="L21" s="65">
        <v>3</v>
      </c>
      <c r="M21" s="54">
        <v>1223.44</v>
      </c>
    </row>
    <row r="22" spans="2:15" ht="15.75">
      <c r="B22" s="5"/>
      <c r="C22" s="55" t="s">
        <v>47</v>
      </c>
      <c r="D22" s="53">
        <v>21</v>
      </c>
      <c r="E22" s="53">
        <v>56</v>
      </c>
      <c r="F22" s="54">
        <v>2924</v>
      </c>
      <c r="G22" s="80">
        <v>0</v>
      </c>
      <c r="H22" s="80"/>
      <c r="I22" s="71">
        <v>0</v>
      </c>
      <c r="J22" s="65">
        <v>14</v>
      </c>
      <c r="K22" s="82">
        <v>0</v>
      </c>
      <c r="L22" s="65">
        <v>0</v>
      </c>
      <c r="M22" s="54">
        <v>0</v>
      </c>
      <c r="O22" s="7" t="e">
        <f>#REF!+#REF!+#REF!</f>
        <v>#REF!</v>
      </c>
    </row>
    <row r="23" spans="2:15" ht="15.75">
      <c r="B23" s="5" t="s">
        <v>19</v>
      </c>
      <c r="C23" s="55" t="s">
        <v>20</v>
      </c>
      <c r="D23" s="53">
        <v>245</v>
      </c>
      <c r="E23" s="53">
        <v>560</v>
      </c>
      <c r="F23" s="54">
        <v>30176.2</v>
      </c>
      <c r="G23" s="80">
        <v>0</v>
      </c>
      <c r="H23" s="80"/>
      <c r="I23" s="71">
        <v>0</v>
      </c>
      <c r="J23" s="65">
        <v>60</v>
      </c>
      <c r="K23" s="82">
        <v>0</v>
      </c>
      <c r="L23" s="65">
        <v>1</v>
      </c>
      <c r="M23" s="54">
        <v>421.75</v>
      </c>
      <c r="O23" s="7" t="e">
        <f>#REF!</f>
        <v>#REF!</v>
      </c>
    </row>
    <row r="24" spans="2:13" ht="15.75">
      <c r="B24" s="5"/>
      <c r="C24" s="55" t="s">
        <v>48</v>
      </c>
      <c r="D24" s="53">
        <v>79</v>
      </c>
      <c r="E24" s="53">
        <v>182</v>
      </c>
      <c r="F24" s="54">
        <v>9730.1</v>
      </c>
      <c r="G24" s="80">
        <v>0</v>
      </c>
      <c r="H24" s="80"/>
      <c r="I24" s="71">
        <v>0</v>
      </c>
      <c r="J24" s="65">
        <v>0</v>
      </c>
      <c r="K24" s="82">
        <v>0</v>
      </c>
      <c r="L24" s="65">
        <v>0</v>
      </c>
      <c r="M24" s="54">
        <v>0</v>
      </c>
    </row>
    <row r="25" spans="2:13" ht="15.75">
      <c r="B25" s="5" t="s">
        <v>35</v>
      </c>
      <c r="C25" s="55" t="s">
        <v>33</v>
      </c>
      <c r="D25" s="53">
        <v>229</v>
      </c>
      <c r="E25" s="53">
        <v>1767</v>
      </c>
      <c r="F25" s="54">
        <v>114773.3</v>
      </c>
      <c r="G25" s="80">
        <v>0</v>
      </c>
      <c r="H25" s="80"/>
      <c r="I25" s="71">
        <v>0</v>
      </c>
      <c r="J25" s="81">
        <v>113</v>
      </c>
      <c r="K25" s="82">
        <v>0</v>
      </c>
      <c r="L25" s="87">
        <v>3</v>
      </c>
      <c r="M25" s="57">
        <v>1265.25</v>
      </c>
    </row>
    <row r="26" spans="2:13" ht="15.75">
      <c r="B26" s="5" t="s">
        <v>21</v>
      </c>
      <c r="C26" s="55" t="s">
        <v>22</v>
      </c>
      <c r="D26" s="53">
        <v>198</v>
      </c>
      <c r="E26" s="53">
        <v>866</v>
      </c>
      <c r="F26" s="54">
        <v>48861.1</v>
      </c>
      <c r="G26" s="80">
        <v>0</v>
      </c>
      <c r="H26" s="80"/>
      <c r="I26" s="71">
        <v>0</v>
      </c>
      <c r="J26" s="81">
        <v>36</v>
      </c>
      <c r="K26" s="82">
        <v>0</v>
      </c>
      <c r="L26" s="65">
        <v>2</v>
      </c>
      <c r="M26" s="54">
        <v>843.5</v>
      </c>
    </row>
    <row r="27" spans="2:13" ht="15.75">
      <c r="B27" s="5" t="s">
        <v>65</v>
      </c>
      <c r="C27" s="55" t="s">
        <v>70</v>
      </c>
      <c r="D27" s="53">
        <v>62</v>
      </c>
      <c r="E27" s="53">
        <v>245</v>
      </c>
      <c r="F27" s="54">
        <v>11509.2</v>
      </c>
      <c r="G27" s="80">
        <v>0</v>
      </c>
      <c r="H27" s="80"/>
      <c r="I27" s="71">
        <v>0</v>
      </c>
      <c r="J27" s="65">
        <v>27</v>
      </c>
      <c r="K27" s="82">
        <v>0</v>
      </c>
      <c r="L27" s="87">
        <v>1</v>
      </c>
      <c r="M27" s="57">
        <v>421.75</v>
      </c>
    </row>
    <row r="28" spans="2:15" ht="15.75">
      <c r="B28" s="5"/>
      <c r="C28" s="55" t="s">
        <v>71</v>
      </c>
      <c r="D28" s="53">
        <v>29</v>
      </c>
      <c r="E28" s="53">
        <v>78</v>
      </c>
      <c r="F28" s="54">
        <v>3427.5</v>
      </c>
      <c r="G28" s="80">
        <v>2</v>
      </c>
      <c r="H28" s="80"/>
      <c r="I28" s="71">
        <v>106</v>
      </c>
      <c r="J28" s="65">
        <v>22</v>
      </c>
      <c r="K28" s="82">
        <v>0</v>
      </c>
      <c r="L28" s="65">
        <v>1</v>
      </c>
      <c r="M28" s="54">
        <v>509.59</v>
      </c>
      <c r="O28" s="7" t="e">
        <f>#REF!+#REF!+#REF!</f>
        <v>#REF!</v>
      </c>
    </row>
    <row r="29" spans="2:13" ht="15.75">
      <c r="B29" s="5" t="s">
        <v>23</v>
      </c>
      <c r="C29" s="55" t="s">
        <v>24</v>
      </c>
      <c r="D29" s="53">
        <v>211</v>
      </c>
      <c r="E29" s="53">
        <v>905</v>
      </c>
      <c r="F29" s="54">
        <v>55744.2</v>
      </c>
      <c r="G29" s="80">
        <v>3</v>
      </c>
      <c r="H29" s="80"/>
      <c r="I29" s="71">
        <v>156.8</v>
      </c>
      <c r="J29" s="65">
        <v>102</v>
      </c>
      <c r="K29" s="82">
        <v>0</v>
      </c>
      <c r="L29" s="65">
        <v>3</v>
      </c>
      <c r="M29" s="54">
        <v>1495.42</v>
      </c>
    </row>
    <row r="30" spans="2:13" ht="15.75">
      <c r="B30" s="5"/>
      <c r="C30" s="55" t="s">
        <v>34</v>
      </c>
      <c r="D30" s="80">
        <v>22</v>
      </c>
      <c r="E30" s="80">
        <v>56</v>
      </c>
      <c r="F30" s="71">
        <v>2614</v>
      </c>
      <c r="G30" s="80">
        <v>0</v>
      </c>
      <c r="H30" s="80"/>
      <c r="I30" s="71">
        <v>0</v>
      </c>
      <c r="J30" s="65">
        <v>43</v>
      </c>
      <c r="K30" s="82">
        <v>0</v>
      </c>
      <c r="L30" s="65">
        <v>0</v>
      </c>
      <c r="M30" s="54">
        <v>0</v>
      </c>
    </row>
    <row r="31" spans="2:13" ht="15.75">
      <c r="B31" s="101" t="s">
        <v>25</v>
      </c>
      <c r="C31" s="101"/>
      <c r="D31" s="76">
        <f>SUM(D6:D30)</f>
        <v>2093</v>
      </c>
      <c r="E31" s="76">
        <f>SUM(E6:E30)</f>
        <v>8501</v>
      </c>
      <c r="F31" s="89">
        <f>SUM(F6:F30)</f>
        <v>461477.84</v>
      </c>
      <c r="G31" s="58">
        <f>SUM(G6:G30)</f>
        <v>29</v>
      </c>
      <c r="H31" s="58"/>
      <c r="I31" s="89">
        <f>SUM(I6:I30)</f>
        <v>2072.8</v>
      </c>
      <c r="J31" s="90">
        <f>SUM(J6:J30)</f>
        <v>1197</v>
      </c>
      <c r="K31" s="89">
        <f>SUM(K6:K30)</f>
        <v>0</v>
      </c>
      <c r="L31" s="91">
        <f>SUM(L6:L30)</f>
        <v>24</v>
      </c>
      <c r="M31" s="75">
        <f>SUM(M6:M30)</f>
        <v>10417.61</v>
      </c>
    </row>
    <row r="33" ht="15.75">
      <c r="M33" s="20"/>
    </row>
    <row r="34" spans="4:8" ht="15.75">
      <c r="D34" s="7"/>
      <c r="E34" s="7"/>
      <c r="F34" s="7"/>
      <c r="G34" s="7"/>
      <c r="H34" s="7"/>
    </row>
    <row r="35" spans="7:13" ht="15.75">
      <c r="G35" s="7"/>
      <c r="H35" s="7"/>
      <c r="M35" s="7"/>
    </row>
    <row r="36" spans="9:10" ht="15.75">
      <c r="I36" s="7"/>
      <c r="J36" s="7"/>
    </row>
    <row r="37" ht="15.75">
      <c r="L37" s="7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1">
      <selection activeCell="J24" sqref="J24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10.59765625" style="0" customWidth="1"/>
    <col min="7" max="7" width="20.59765625" style="0" customWidth="1"/>
    <col min="8" max="8" width="9.8984375" style="0" bestFit="1" customWidth="1"/>
    <col min="10" max="10" width="20.3984375" style="0" customWidth="1"/>
  </cols>
  <sheetData>
    <row r="1" ht="38.25" customHeight="1"/>
    <row r="2" spans="2:7" ht="19.5" customHeight="1">
      <c r="B2" s="109" t="s">
        <v>93</v>
      </c>
      <c r="C2" s="109"/>
      <c r="D2" s="109"/>
      <c r="E2" s="109"/>
      <c r="F2" s="109"/>
      <c r="G2" s="109"/>
    </row>
    <row r="3" ht="10.5" customHeight="1" hidden="1" thickBot="1"/>
    <row r="5" spans="2:7" ht="13.5" customHeight="1">
      <c r="B5" s="102" t="s">
        <v>76</v>
      </c>
      <c r="C5" s="102"/>
      <c r="D5" s="103" t="s">
        <v>44</v>
      </c>
      <c r="E5" s="103"/>
      <c r="F5" s="110" t="s">
        <v>43</v>
      </c>
      <c r="G5" s="111"/>
    </row>
    <row r="6" spans="2:7" ht="57.75" customHeight="1">
      <c r="B6" s="102"/>
      <c r="C6" s="102"/>
      <c r="D6" s="103"/>
      <c r="E6" s="103"/>
      <c r="F6" s="112"/>
      <c r="G6" s="113"/>
    </row>
    <row r="7" spans="2:7" ht="17.25" customHeight="1">
      <c r="B7" s="102"/>
      <c r="C7" s="102"/>
      <c r="D7" s="69" t="s">
        <v>4</v>
      </c>
      <c r="E7" s="69" t="s">
        <v>2</v>
      </c>
      <c r="F7" s="69" t="s">
        <v>4</v>
      </c>
      <c r="G7" s="69" t="s">
        <v>2</v>
      </c>
    </row>
    <row r="8" spans="2:7" ht="15.75">
      <c r="B8" s="5" t="s">
        <v>5</v>
      </c>
      <c r="C8" s="5" t="s">
        <v>6</v>
      </c>
      <c r="D8" s="53">
        <v>554</v>
      </c>
      <c r="E8" s="54">
        <v>53889.21</v>
      </c>
      <c r="F8" s="95">
        <v>153</v>
      </c>
      <c r="G8" s="96">
        <v>149982.72</v>
      </c>
    </row>
    <row r="9" spans="2:7" ht="15.75">
      <c r="B9" s="5"/>
      <c r="C9" s="5" t="s">
        <v>68</v>
      </c>
      <c r="D9" s="53">
        <v>61</v>
      </c>
      <c r="E9" s="54">
        <v>5928.01</v>
      </c>
      <c r="F9" s="95">
        <v>10</v>
      </c>
      <c r="G9" s="96">
        <v>9532.8</v>
      </c>
    </row>
    <row r="10" spans="2:7" ht="15.75">
      <c r="B10" s="18"/>
      <c r="C10" s="5" t="s">
        <v>69</v>
      </c>
      <c r="D10" s="53">
        <v>84</v>
      </c>
      <c r="E10" s="54">
        <v>7990.65</v>
      </c>
      <c r="F10" s="95">
        <v>9</v>
      </c>
      <c r="G10" s="96">
        <v>8526.24</v>
      </c>
    </row>
    <row r="11" spans="2:7" ht="15.75">
      <c r="B11" s="5" t="s">
        <v>66</v>
      </c>
      <c r="C11" s="5" t="s">
        <v>67</v>
      </c>
      <c r="D11" s="55">
        <v>42</v>
      </c>
      <c r="E11" s="54">
        <v>4154.87</v>
      </c>
      <c r="F11" s="5">
        <v>15</v>
      </c>
      <c r="G11" s="96">
        <v>14299.2</v>
      </c>
    </row>
    <row r="12" spans="2:7" ht="15.75">
      <c r="B12" s="5" t="s">
        <v>45</v>
      </c>
      <c r="C12" s="5" t="s">
        <v>7</v>
      </c>
      <c r="D12" s="53">
        <v>37</v>
      </c>
      <c r="E12" s="54">
        <v>3560.3</v>
      </c>
      <c r="F12" s="95">
        <v>10</v>
      </c>
      <c r="G12" s="96">
        <v>9638.72</v>
      </c>
    </row>
    <row r="13" spans="2:7" ht="15.75">
      <c r="B13" s="5" t="s">
        <v>29</v>
      </c>
      <c r="C13" s="5" t="s">
        <v>30</v>
      </c>
      <c r="D13" s="53">
        <v>239</v>
      </c>
      <c r="E13" s="54">
        <v>23192.23</v>
      </c>
      <c r="F13" s="95">
        <v>47</v>
      </c>
      <c r="G13" s="96">
        <v>44804.16</v>
      </c>
    </row>
    <row r="14" spans="2:7" ht="15.75">
      <c r="B14" s="5"/>
      <c r="C14" s="5" t="s">
        <v>31</v>
      </c>
      <c r="D14" s="53">
        <v>7</v>
      </c>
      <c r="E14" s="54">
        <v>713.86</v>
      </c>
      <c r="F14" s="95">
        <v>1</v>
      </c>
      <c r="G14" s="96">
        <v>953.28</v>
      </c>
    </row>
    <row r="15" spans="2:7" ht="15.75">
      <c r="B15" s="5"/>
      <c r="C15" s="5" t="s">
        <v>32</v>
      </c>
      <c r="D15" s="53">
        <v>2</v>
      </c>
      <c r="E15" s="54">
        <v>203.96</v>
      </c>
      <c r="F15" s="95">
        <v>3</v>
      </c>
      <c r="G15" s="96">
        <v>2859.84</v>
      </c>
    </row>
    <row r="16" spans="2:7" ht="15.75">
      <c r="B16" s="5" t="s">
        <v>8</v>
      </c>
      <c r="C16" s="5" t="s">
        <v>9</v>
      </c>
      <c r="D16" s="53">
        <v>162</v>
      </c>
      <c r="E16" s="54">
        <v>15589.8</v>
      </c>
      <c r="F16" s="95">
        <v>46</v>
      </c>
      <c r="G16" s="96">
        <v>45016</v>
      </c>
    </row>
    <row r="17" spans="2:7" ht="15.75">
      <c r="B17" s="5"/>
      <c r="C17" s="5" t="s">
        <v>10</v>
      </c>
      <c r="D17" s="53">
        <v>90</v>
      </c>
      <c r="E17" s="54">
        <v>9620.91</v>
      </c>
      <c r="F17" s="95">
        <v>14</v>
      </c>
      <c r="G17" s="96">
        <v>15145.92</v>
      </c>
    </row>
    <row r="18" spans="2:7" ht="15.75">
      <c r="B18" s="5" t="s">
        <v>11</v>
      </c>
      <c r="C18" s="5" t="s">
        <v>12</v>
      </c>
      <c r="D18" s="53">
        <v>51</v>
      </c>
      <c r="E18" s="54">
        <v>5102.28</v>
      </c>
      <c r="F18" s="95">
        <v>22</v>
      </c>
      <c r="G18" s="96">
        <v>20972.16</v>
      </c>
    </row>
    <row r="19" spans="2:7" ht="15.75">
      <c r="B19" s="5"/>
      <c r="C19" s="5" t="s">
        <v>13</v>
      </c>
      <c r="D19" s="53">
        <v>46</v>
      </c>
      <c r="E19" s="54">
        <v>4316.06</v>
      </c>
      <c r="F19" s="95">
        <v>7</v>
      </c>
      <c r="G19" s="96">
        <v>6672.96</v>
      </c>
    </row>
    <row r="20" spans="2:7" ht="15.75">
      <c r="B20" s="5"/>
      <c r="C20" s="5" t="s">
        <v>14</v>
      </c>
      <c r="D20" s="53">
        <v>46</v>
      </c>
      <c r="E20" s="54">
        <v>4473.97</v>
      </c>
      <c r="F20" s="95">
        <v>32</v>
      </c>
      <c r="G20" s="96">
        <v>30504.96</v>
      </c>
    </row>
    <row r="21" spans="2:7" ht="15.75">
      <c r="B21" s="5" t="s">
        <v>15</v>
      </c>
      <c r="C21" s="5" t="s">
        <v>16</v>
      </c>
      <c r="D21" s="53">
        <v>64</v>
      </c>
      <c r="E21" s="54">
        <v>6066.16</v>
      </c>
      <c r="F21" s="95">
        <v>23</v>
      </c>
      <c r="G21" s="96">
        <v>22878.72</v>
      </c>
    </row>
    <row r="22" spans="2:7" ht="15.75">
      <c r="B22" s="5" t="s">
        <v>17</v>
      </c>
      <c r="C22" s="5" t="s">
        <v>18</v>
      </c>
      <c r="D22" s="53">
        <v>123</v>
      </c>
      <c r="E22" s="54">
        <v>12456.44</v>
      </c>
      <c r="F22" s="95">
        <v>17</v>
      </c>
      <c r="G22" s="96">
        <v>16311.68</v>
      </c>
    </row>
    <row r="23" spans="2:7" ht="15.75">
      <c r="B23" s="5"/>
      <c r="C23" s="5" t="s">
        <v>26</v>
      </c>
      <c r="D23" s="53">
        <v>21</v>
      </c>
      <c r="E23" s="54">
        <v>2230.4</v>
      </c>
      <c r="F23" s="95">
        <v>4</v>
      </c>
      <c r="G23" s="96">
        <v>3813.12</v>
      </c>
    </row>
    <row r="24" spans="2:7" ht="15.75">
      <c r="B24" s="5"/>
      <c r="C24" s="5" t="s">
        <v>47</v>
      </c>
      <c r="D24" s="53">
        <v>26</v>
      </c>
      <c r="E24" s="54">
        <v>2434.36</v>
      </c>
      <c r="F24" s="95">
        <v>4</v>
      </c>
      <c r="G24" s="96">
        <v>3919.04</v>
      </c>
    </row>
    <row r="25" spans="2:7" ht="15.75">
      <c r="B25" s="5" t="s">
        <v>19</v>
      </c>
      <c r="C25" s="5" t="s">
        <v>20</v>
      </c>
      <c r="D25" s="53">
        <v>75</v>
      </c>
      <c r="E25" s="54">
        <v>7955.57</v>
      </c>
      <c r="F25" s="95">
        <v>7</v>
      </c>
      <c r="G25" s="96">
        <v>6778.88</v>
      </c>
    </row>
    <row r="26" spans="2:7" ht="15.75">
      <c r="B26" s="5"/>
      <c r="C26" s="5" t="s">
        <v>48</v>
      </c>
      <c r="D26" s="53">
        <v>27</v>
      </c>
      <c r="E26" s="54">
        <v>2612.01</v>
      </c>
      <c r="F26" s="95">
        <v>2</v>
      </c>
      <c r="G26" s="96">
        <v>1906.56</v>
      </c>
    </row>
    <row r="27" spans="2:7" ht="15.75">
      <c r="B27" s="5" t="s">
        <v>35</v>
      </c>
      <c r="C27" s="5" t="s">
        <v>33</v>
      </c>
      <c r="D27" s="53">
        <v>133</v>
      </c>
      <c r="E27" s="54">
        <v>14686.57</v>
      </c>
      <c r="F27" s="95">
        <v>43</v>
      </c>
      <c r="G27" s="96">
        <v>46540.38</v>
      </c>
    </row>
    <row r="28" spans="2:7" ht="15.75">
      <c r="B28" s="5" t="s">
        <v>21</v>
      </c>
      <c r="C28" s="5" t="s">
        <v>22</v>
      </c>
      <c r="D28" s="53">
        <v>187</v>
      </c>
      <c r="E28" s="54">
        <v>18539.27</v>
      </c>
      <c r="F28" s="95">
        <v>20</v>
      </c>
      <c r="G28" s="97">
        <v>20018.88</v>
      </c>
    </row>
    <row r="29" spans="2:7" ht="15.75">
      <c r="B29" s="5" t="s">
        <v>65</v>
      </c>
      <c r="C29" s="5" t="s">
        <v>70</v>
      </c>
      <c r="D29" s="53">
        <v>19</v>
      </c>
      <c r="E29" s="54">
        <v>1753.4</v>
      </c>
      <c r="F29" s="95">
        <v>7</v>
      </c>
      <c r="G29" s="96">
        <v>6672.96</v>
      </c>
    </row>
    <row r="30" spans="2:7" ht="15.75">
      <c r="B30" s="5"/>
      <c r="C30" s="8" t="s">
        <v>71</v>
      </c>
      <c r="D30" s="53">
        <v>21</v>
      </c>
      <c r="E30" s="54">
        <v>2074.18</v>
      </c>
      <c r="F30" s="95">
        <v>4</v>
      </c>
      <c r="G30" s="96">
        <v>3813.12</v>
      </c>
    </row>
    <row r="31" spans="2:7" ht="15.75">
      <c r="B31" s="5" t="s">
        <v>23</v>
      </c>
      <c r="C31" s="5" t="s">
        <v>24</v>
      </c>
      <c r="D31" s="53">
        <v>58</v>
      </c>
      <c r="E31" s="54">
        <v>5740.49</v>
      </c>
      <c r="F31" s="95">
        <v>21</v>
      </c>
      <c r="G31" s="96">
        <v>20018.88</v>
      </c>
    </row>
    <row r="32" spans="2:7" ht="15.75" customHeight="1">
      <c r="B32" s="5"/>
      <c r="C32" s="5" t="s">
        <v>34</v>
      </c>
      <c r="D32" s="53">
        <v>14</v>
      </c>
      <c r="E32" s="54">
        <v>1457.33</v>
      </c>
      <c r="F32" s="95">
        <v>3</v>
      </c>
      <c r="G32" s="96">
        <v>2859.84</v>
      </c>
    </row>
    <row r="33" spans="2:7" ht="15.75">
      <c r="B33" s="101" t="s">
        <v>25</v>
      </c>
      <c r="C33" s="101"/>
      <c r="D33" s="58">
        <f>SUM(D8:D32)</f>
        <v>2189</v>
      </c>
      <c r="E33" s="49">
        <f>SUM(E8:E32)</f>
        <v>216742.28999999998</v>
      </c>
      <c r="F33" s="58">
        <f>SUM(F8:F32)</f>
        <v>524</v>
      </c>
      <c r="G33" s="49">
        <f>SUM(G8:G32)</f>
        <v>514441.01999999996</v>
      </c>
    </row>
    <row r="34" spans="4:7" ht="15.75">
      <c r="D34" s="3"/>
      <c r="E34" s="3"/>
      <c r="F34" s="3"/>
      <c r="G34" s="3"/>
    </row>
    <row r="35" spans="4:7" ht="15.75">
      <c r="D35" s="3"/>
      <c r="E35" s="10"/>
      <c r="F35" s="3"/>
      <c r="G35" s="11"/>
    </row>
    <row r="36" spans="4:8" ht="15.75">
      <c r="D36" s="3"/>
      <c r="E36" s="3"/>
      <c r="F36" s="3"/>
      <c r="G36" s="3"/>
      <c r="H36" s="7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J11" sqref="J11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98" t="s">
        <v>94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ht="8.25" customHeight="1"/>
    <row r="4" ht="7.5" customHeight="1"/>
    <row r="5" spans="1:12" ht="13.5" customHeight="1">
      <c r="A5" s="102" t="s">
        <v>76</v>
      </c>
      <c r="B5" s="102"/>
      <c r="C5" s="114" t="s">
        <v>73</v>
      </c>
      <c r="D5" s="114"/>
      <c r="E5" s="110" t="s">
        <v>77</v>
      </c>
      <c r="F5" s="111"/>
      <c r="G5" s="110" t="s">
        <v>78</v>
      </c>
      <c r="H5" s="111"/>
      <c r="I5" s="110" t="s">
        <v>82</v>
      </c>
      <c r="J5" s="111"/>
      <c r="K5" s="110" t="s">
        <v>74</v>
      </c>
      <c r="L5" s="111"/>
    </row>
    <row r="6" spans="1:12" ht="45.75" customHeight="1">
      <c r="A6" s="102"/>
      <c r="B6" s="102"/>
      <c r="C6" s="114"/>
      <c r="D6" s="114"/>
      <c r="E6" s="112"/>
      <c r="F6" s="113"/>
      <c r="G6" s="112"/>
      <c r="H6" s="113"/>
      <c r="I6" s="112"/>
      <c r="J6" s="113"/>
      <c r="K6" s="112"/>
      <c r="L6" s="113"/>
    </row>
    <row r="7" spans="1:12" ht="17.25" customHeight="1">
      <c r="A7" s="102"/>
      <c r="B7" s="102"/>
      <c r="C7" s="6" t="s">
        <v>4</v>
      </c>
      <c r="D7" s="6" t="s">
        <v>2</v>
      </c>
      <c r="E7" s="69" t="s">
        <v>4</v>
      </c>
      <c r="F7" s="69" t="s">
        <v>2</v>
      </c>
      <c r="G7" s="69" t="s">
        <v>4</v>
      </c>
      <c r="H7" s="69" t="s">
        <v>2</v>
      </c>
      <c r="I7" s="69" t="s">
        <v>4</v>
      </c>
      <c r="J7" s="69" t="s">
        <v>2</v>
      </c>
      <c r="K7" s="69" t="s">
        <v>4</v>
      </c>
      <c r="L7" s="69" t="s">
        <v>2</v>
      </c>
    </row>
    <row r="8" spans="1:12" ht="15.75">
      <c r="A8" s="24" t="s">
        <v>5</v>
      </c>
      <c r="B8" s="24" t="s">
        <v>6</v>
      </c>
      <c r="C8" s="27">
        <v>0</v>
      </c>
      <c r="D8" s="28">
        <v>0</v>
      </c>
      <c r="E8" s="80">
        <v>49</v>
      </c>
      <c r="F8" s="71">
        <v>13307</v>
      </c>
      <c r="G8" s="80">
        <v>49</v>
      </c>
      <c r="H8" s="71">
        <v>3431.47</v>
      </c>
      <c r="I8" s="53">
        <v>3291</v>
      </c>
      <c r="J8" s="54">
        <v>809496.77</v>
      </c>
      <c r="K8" s="53">
        <v>811</v>
      </c>
      <c r="L8" s="54">
        <v>218914.95</v>
      </c>
    </row>
    <row r="9" spans="1:12" ht="15.75">
      <c r="A9" s="24"/>
      <c r="B9" s="24" t="s">
        <v>68</v>
      </c>
      <c r="C9" s="27">
        <v>0</v>
      </c>
      <c r="D9" s="28">
        <v>0</v>
      </c>
      <c r="E9" s="80">
        <v>5</v>
      </c>
      <c r="F9" s="71">
        <v>1321</v>
      </c>
      <c r="G9" s="80">
        <v>5</v>
      </c>
      <c r="H9" s="71">
        <v>340.65</v>
      </c>
      <c r="I9" s="53">
        <v>410</v>
      </c>
      <c r="J9" s="54">
        <v>93120</v>
      </c>
      <c r="K9" s="53">
        <v>67</v>
      </c>
      <c r="L9" s="54">
        <v>17931.6</v>
      </c>
    </row>
    <row r="10" spans="1:12" ht="15.75">
      <c r="A10" s="24"/>
      <c r="B10" s="24" t="s">
        <v>69</v>
      </c>
      <c r="C10" s="27">
        <v>0</v>
      </c>
      <c r="D10" s="28">
        <v>0</v>
      </c>
      <c r="E10" s="80">
        <v>3</v>
      </c>
      <c r="F10" s="71">
        <v>792</v>
      </c>
      <c r="G10" s="80">
        <v>3</v>
      </c>
      <c r="H10" s="71">
        <v>204.24</v>
      </c>
      <c r="I10" s="53">
        <v>598</v>
      </c>
      <c r="J10" s="54">
        <v>119856</v>
      </c>
      <c r="K10" s="53">
        <v>81</v>
      </c>
      <c r="L10" s="59">
        <v>21418.3</v>
      </c>
    </row>
    <row r="11" spans="1:12" ht="15.75">
      <c r="A11" s="24" t="s">
        <v>66</v>
      </c>
      <c r="B11" s="24" t="s">
        <v>67</v>
      </c>
      <c r="C11" s="27">
        <v>0</v>
      </c>
      <c r="D11" s="28">
        <v>0</v>
      </c>
      <c r="E11" s="80">
        <v>8</v>
      </c>
      <c r="F11" s="71">
        <v>2329</v>
      </c>
      <c r="G11" s="80">
        <v>8</v>
      </c>
      <c r="H11" s="71">
        <v>600.57</v>
      </c>
      <c r="I11" s="53">
        <v>509</v>
      </c>
      <c r="J11" s="54">
        <v>122208</v>
      </c>
      <c r="K11" s="55">
        <v>80</v>
      </c>
      <c r="L11" s="54">
        <v>21169.25</v>
      </c>
    </row>
    <row r="12" spans="1:12" ht="15.75">
      <c r="A12" s="24" t="s">
        <v>45</v>
      </c>
      <c r="B12" s="24" t="s">
        <v>7</v>
      </c>
      <c r="C12" s="27">
        <v>0</v>
      </c>
      <c r="D12" s="28">
        <v>0</v>
      </c>
      <c r="E12" s="80">
        <v>3</v>
      </c>
      <c r="F12" s="71">
        <v>936</v>
      </c>
      <c r="G12" s="80">
        <v>3</v>
      </c>
      <c r="H12" s="71">
        <v>241.36</v>
      </c>
      <c r="I12" s="53">
        <v>508</v>
      </c>
      <c r="J12" s="54">
        <v>154560</v>
      </c>
      <c r="K12" s="53">
        <v>85</v>
      </c>
      <c r="L12" s="54">
        <v>21916.4</v>
      </c>
    </row>
    <row r="13" spans="1:12" ht="15.75">
      <c r="A13" s="24" t="s">
        <v>29</v>
      </c>
      <c r="B13" s="24" t="s">
        <v>30</v>
      </c>
      <c r="C13" s="27">
        <v>0</v>
      </c>
      <c r="D13" s="28">
        <v>0</v>
      </c>
      <c r="E13" s="80">
        <v>18</v>
      </c>
      <c r="F13" s="71">
        <v>4399</v>
      </c>
      <c r="G13" s="80">
        <v>18</v>
      </c>
      <c r="H13" s="71">
        <v>1134.39</v>
      </c>
      <c r="I13" s="53">
        <v>1977</v>
      </c>
      <c r="J13" s="54">
        <v>483389.42</v>
      </c>
      <c r="K13" s="53">
        <v>318</v>
      </c>
      <c r="L13" s="54">
        <v>85410.23</v>
      </c>
    </row>
    <row r="14" spans="1:12" ht="15.75">
      <c r="A14" s="24"/>
      <c r="B14" s="24" t="s">
        <v>31</v>
      </c>
      <c r="C14" s="27">
        <v>0</v>
      </c>
      <c r="D14" s="28">
        <v>0</v>
      </c>
      <c r="E14" s="80">
        <v>0</v>
      </c>
      <c r="F14" s="71">
        <v>0</v>
      </c>
      <c r="G14" s="80">
        <v>0</v>
      </c>
      <c r="H14" s="71">
        <v>0</v>
      </c>
      <c r="I14" s="53">
        <v>86</v>
      </c>
      <c r="J14" s="54">
        <v>22848</v>
      </c>
      <c r="K14" s="53">
        <v>10</v>
      </c>
      <c r="L14" s="54">
        <v>2490.5</v>
      </c>
    </row>
    <row r="15" spans="1:12" ht="15.75">
      <c r="A15" s="24"/>
      <c r="B15" s="24" t="s">
        <v>32</v>
      </c>
      <c r="C15" s="27">
        <v>0</v>
      </c>
      <c r="D15" s="28">
        <v>0</v>
      </c>
      <c r="E15" s="80">
        <v>0</v>
      </c>
      <c r="F15" s="71">
        <v>0</v>
      </c>
      <c r="G15" s="80">
        <v>0</v>
      </c>
      <c r="H15" s="71">
        <v>0</v>
      </c>
      <c r="I15" s="53">
        <v>73</v>
      </c>
      <c r="J15" s="54">
        <v>18768</v>
      </c>
      <c r="K15" s="53">
        <v>6</v>
      </c>
      <c r="L15" s="54">
        <v>1494.3</v>
      </c>
    </row>
    <row r="16" spans="1:12" ht="15.75">
      <c r="A16" s="24" t="s">
        <v>8</v>
      </c>
      <c r="B16" s="24" t="s">
        <v>9</v>
      </c>
      <c r="C16" s="27">
        <v>0</v>
      </c>
      <c r="D16" s="28">
        <v>0</v>
      </c>
      <c r="E16" s="80">
        <v>10</v>
      </c>
      <c r="F16" s="71">
        <v>2786</v>
      </c>
      <c r="G16" s="80">
        <v>10</v>
      </c>
      <c r="H16" s="71">
        <v>718.42</v>
      </c>
      <c r="I16" s="53">
        <v>651</v>
      </c>
      <c r="J16" s="54">
        <v>164448</v>
      </c>
      <c r="K16" s="53">
        <v>192</v>
      </c>
      <c r="L16" s="54">
        <v>52798.6</v>
      </c>
    </row>
    <row r="17" spans="1:12" ht="15.75">
      <c r="A17" s="24"/>
      <c r="B17" s="24" t="s">
        <v>10</v>
      </c>
      <c r="C17" s="27">
        <v>0</v>
      </c>
      <c r="D17" s="28">
        <v>0</v>
      </c>
      <c r="E17" s="80">
        <v>3</v>
      </c>
      <c r="F17" s="71">
        <v>722</v>
      </c>
      <c r="G17" s="80">
        <v>4</v>
      </c>
      <c r="H17" s="71">
        <v>235.95</v>
      </c>
      <c r="I17" s="53">
        <v>345</v>
      </c>
      <c r="J17" s="54">
        <v>84816</v>
      </c>
      <c r="K17" s="53">
        <v>93</v>
      </c>
      <c r="L17" s="54">
        <v>25041.58</v>
      </c>
    </row>
    <row r="18" spans="1:12" ht="15.75">
      <c r="A18" s="24" t="s">
        <v>11</v>
      </c>
      <c r="B18" s="24" t="s">
        <v>12</v>
      </c>
      <c r="C18" s="27">
        <v>0</v>
      </c>
      <c r="D18" s="28">
        <v>0</v>
      </c>
      <c r="E18" s="80">
        <v>8</v>
      </c>
      <c r="F18" s="71">
        <v>2258</v>
      </c>
      <c r="G18" s="80">
        <v>8</v>
      </c>
      <c r="H18" s="71">
        <v>582.26</v>
      </c>
      <c r="I18" s="53">
        <v>325</v>
      </c>
      <c r="J18" s="54">
        <v>89657.81</v>
      </c>
      <c r="K18" s="53">
        <v>64</v>
      </c>
      <c r="L18" s="54">
        <v>17433.5</v>
      </c>
    </row>
    <row r="19" spans="1:12" ht="15.75">
      <c r="A19" s="24"/>
      <c r="B19" s="24" t="s">
        <v>13</v>
      </c>
      <c r="C19" s="27">
        <v>0</v>
      </c>
      <c r="D19" s="28">
        <v>0</v>
      </c>
      <c r="E19" s="80">
        <v>8</v>
      </c>
      <c r="F19" s="71">
        <v>2042</v>
      </c>
      <c r="G19" s="80">
        <v>8</v>
      </c>
      <c r="H19" s="71">
        <v>526.58</v>
      </c>
      <c r="I19" s="53">
        <v>127</v>
      </c>
      <c r="J19" s="54">
        <v>35472</v>
      </c>
      <c r="K19" s="53">
        <v>37</v>
      </c>
      <c r="L19" s="54">
        <v>10460.1</v>
      </c>
    </row>
    <row r="20" spans="1:12" ht="15.75">
      <c r="A20" s="24"/>
      <c r="B20" s="24" t="s">
        <v>14</v>
      </c>
      <c r="C20" s="27">
        <v>0</v>
      </c>
      <c r="D20" s="28">
        <v>0</v>
      </c>
      <c r="E20" s="80">
        <v>5</v>
      </c>
      <c r="F20" s="71">
        <v>1393</v>
      </c>
      <c r="G20" s="80">
        <v>5</v>
      </c>
      <c r="H20" s="71">
        <v>359.21</v>
      </c>
      <c r="I20" s="53">
        <v>214</v>
      </c>
      <c r="J20" s="54">
        <v>63408</v>
      </c>
      <c r="K20" s="53">
        <v>77</v>
      </c>
      <c r="L20" s="54">
        <v>20422.1</v>
      </c>
    </row>
    <row r="21" spans="1:12" ht="15.75">
      <c r="A21" s="24" t="s">
        <v>15</v>
      </c>
      <c r="B21" s="24" t="s">
        <v>16</v>
      </c>
      <c r="C21" s="27">
        <v>0</v>
      </c>
      <c r="D21" s="28">
        <v>0</v>
      </c>
      <c r="E21" s="80">
        <v>7</v>
      </c>
      <c r="F21" s="71">
        <v>1779</v>
      </c>
      <c r="G21" s="80">
        <v>7</v>
      </c>
      <c r="H21" s="71">
        <v>458.75</v>
      </c>
      <c r="I21" s="53">
        <v>391</v>
      </c>
      <c r="J21" s="54">
        <v>113520</v>
      </c>
      <c r="K21" s="53">
        <v>125</v>
      </c>
      <c r="L21" s="54">
        <v>31878.4</v>
      </c>
    </row>
    <row r="22" spans="1:12" ht="15.75">
      <c r="A22" s="24" t="s">
        <v>17</v>
      </c>
      <c r="B22" s="24" t="s">
        <v>18</v>
      </c>
      <c r="C22" s="27">
        <v>0</v>
      </c>
      <c r="D22" s="28">
        <v>0</v>
      </c>
      <c r="E22" s="80">
        <v>9</v>
      </c>
      <c r="F22" s="71">
        <v>2235</v>
      </c>
      <c r="G22" s="80">
        <v>9</v>
      </c>
      <c r="H22" s="71">
        <v>576.35</v>
      </c>
      <c r="I22" s="53">
        <v>887</v>
      </c>
      <c r="J22" s="54">
        <v>209616</v>
      </c>
      <c r="K22" s="53">
        <v>104</v>
      </c>
      <c r="L22" s="54">
        <v>27146.45</v>
      </c>
    </row>
    <row r="23" spans="1:12" ht="15.75">
      <c r="A23" s="24"/>
      <c r="B23" s="24" t="s">
        <v>26</v>
      </c>
      <c r="C23" s="27">
        <v>0</v>
      </c>
      <c r="D23" s="28">
        <v>0</v>
      </c>
      <c r="E23" s="80">
        <v>1</v>
      </c>
      <c r="F23" s="71">
        <v>264</v>
      </c>
      <c r="G23" s="80">
        <v>1</v>
      </c>
      <c r="H23" s="71">
        <v>68.08</v>
      </c>
      <c r="I23" s="53">
        <v>140</v>
      </c>
      <c r="J23" s="54">
        <v>32928</v>
      </c>
      <c r="K23" s="53">
        <v>17</v>
      </c>
      <c r="L23" s="54">
        <v>4731.95</v>
      </c>
    </row>
    <row r="24" spans="1:12" ht="15.75">
      <c r="A24" s="24"/>
      <c r="B24" s="24" t="s">
        <v>47</v>
      </c>
      <c r="C24" s="27">
        <v>0</v>
      </c>
      <c r="D24" s="28">
        <v>0</v>
      </c>
      <c r="E24" s="80">
        <v>1</v>
      </c>
      <c r="F24" s="71">
        <v>336</v>
      </c>
      <c r="G24" s="80">
        <v>1</v>
      </c>
      <c r="H24" s="71">
        <v>86.64</v>
      </c>
      <c r="I24" s="53">
        <v>175</v>
      </c>
      <c r="J24" s="54">
        <v>35472</v>
      </c>
      <c r="K24" s="53">
        <v>20</v>
      </c>
      <c r="L24" s="54">
        <v>5230.05</v>
      </c>
    </row>
    <row r="25" spans="1:12" ht="15.75">
      <c r="A25" s="24" t="s">
        <v>19</v>
      </c>
      <c r="B25" s="24" t="s">
        <v>20</v>
      </c>
      <c r="C25" s="27">
        <v>0</v>
      </c>
      <c r="D25" s="28">
        <v>0</v>
      </c>
      <c r="E25" s="80">
        <v>1</v>
      </c>
      <c r="F25" s="71">
        <v>336</v>
      </c>
      <c r="G25" s="80">
        <v>1</v>
      </c>
      <c r="H25" s="71">
        <v>68.08</v>
      </c>
      <c r="I25" s="53">
        <v>315</v>
      </c>
      <c r="J25" s="54">
        <v>69109.16</v>
      </c>
      <c r="K25" s="53">
        <v>60</v>
      </c>
      <c r="L25" s="54">
        <v>16188.25</v>
      </c>
    </row>
    <row r="26" spans="1:12" ht="15.75">
      <c r="A26" s="24"/>
      <c r="B26" s="24" t="s">
        <v>48</v>
      </c>
      <c r="C26" s="27">
        <v>0</v>
      </c>
      <c r="D26" s="28">
        <v>0</v>
      </c>
      <c r="E26" s="80">
        <v>0</v>
      </c>
      <c r="F26" s="71">
        <v>0</v>
      </c>
      <c r="G26" s="80">
        <v>0</v>
      </c>
      <c r="H26" s="71">
        <v>0</v>
      </c>
      <c r="I26" s="53">
        <v>90</v>
      </c>
      <c r="J26" s="54">
        <v>18720</v>
      </c>
      <c r="K26" s="53">
        <v>25</v>
      </c>
      <c r="L26" s="54">
        <v>6475.3</v>
      </c>
    </row>
    <row r="27" spans="1:12" ht="15.75">
      <c r="A27" s="24" t="s">
        <v>35</v>
      </c>
      <c r="B27" s="24" t="s">
        <v>33</v>
      </c>
      <c r="C27" s="27">
        <v>0</v>
      </c>
      <c r="D27" s="28">
        <v>0</v>
      </c>
      <c r="E27" s="80">
        <v>3</v>
      </c>
      <c r="F27" s="71">
        <v>722</v>
      </c>
      <c r="G27" s="80">
        <v>4</v>
      </c>
      <c r="H27" s="71">
        <v>235.95</v>
      </c>
      <c r="I27" s="53">
        <v>964</v>
      </c>
      <c r="J27" s="54">
        <v>223392</v>
      </c>
      <c r="K27" s="53">
        <v>146</v>
      </c>
      <c r="L27" s="54">
        <v>38353.7</v>
      </c>
    </row>
    <row r="28" spans="1:12" ht="15.75">
      <c r="A28" s="24" t="s">
        <v>21</v>
      </c>
      <c r="B28" s="24" t="s">
        <v>22</v>
      </c>
      <c r="C28" s="27">
        <v>0</v>
      </c>
      <c r="D28" s="28">
        <v>0</v>
      </c>
      <c r="E28" s="80">
        <v>7</v>
      </c>
      <c r="F28" s="71">
        <v>1564</v>
      </c>
      <c r="G28" s="80">
        <v>7</v>
      </c>
      <c r="H28" s="71">
        <v>403.32</v>
      </c>
      <c r="I28" s="53">
        <v>2170</v>
      </c>
      <c r="J28" s="54">
        <v>515958.19</v>
      </c>
      <c r="K28" s="53">
        <v>266</v>
      </c>
      <c r="L28" s="54">
        <v>73477.78</v>
      </c>
    </row>
    <row r="29" spans="1:12" ht="15.75">
      <c r="A29" s="24" t="s">
        <v>65</v>
      </c>
      <c r="B29" s="24" t="s">
        <v>70</v>
      </c>
      <c r="C29" s="27">
        <v>0</v>
      </c>
      <c r="D29" s="28">
        <v>0</v>
      </c>
      <c r="E29" s="80">
        <v>7</v>
      </c>
      <c r="F29" s="71">
        <v>2064</v>
      </c>
      <c r="G29" s="80">
        <v>7</v>
      </c>
      <c r="H29" s="71">
        <v>532.24</v>
      </c>
      <c r="I29" s="53">
        <v>316</v>
      </c>
      <c r="J29" s="54">
        <v>73344</v>
      </c>
      <c r="K29" s="53">
        <v>51</v>
      </c>
      <c r="L29" s="54">
        <v>13199.65</v>
      </c>
    </row>
    <row r="30" spans="1:12" ht="15.75">
      <c r="A30" s="24"/>
      <c r="B30" s="25" t="s">
        <v>71</v>
      </c>
      <c r="C30" s="27">
        <v>0</v>
      </c>
      <c r="D30" s="28">
        <v>0</v>
      </c>
      <c r="E30" s="80">
        <v>2</v>
      </c>
      <c r="F30" s="71">
        <v>457</v>
      </c>
      <c r="G30" s="80">
        <v>2</v>
      </c>
      <c r="H30" s="71">
        <v>117.85</v>
      </c>
      <c r="I30" s="53">
        <v>229</v>
      </c>
      <c r="J30" s="54">
        <v>55200</v>
      </c>
      <c r="K30" s="53">
        <v>37</v>
      </c>
      <c r="L30" s="54">
        <v>9214.85</v>
      </c>
    </row>
    <row r="31" spans="1:12" ht="15.75">
      <c r="A31" s="24" t="s">
        <v>23</v>
      </c>
      <c r="B31" s="24" t="s">
        <v>24</v>
      </c>
      <c r="C31" s="27">
        <v>0</v>
      </c>
      <c r="D31" s="28">
        <v>0</v>
      </c>
      <c r="E31" s="80">
        <v>2</v>
      </c>
      <c r="F31" s="71">
        <v>529</v>
      </c>
      <c r="G31" s="80">
        <v>2</v>
      </c>
      <c r="H31" s="71">
        <v>136.41</v>
      </c>
      <c r="I31" s="53">
        <v>601</v>
      </c>
      <c r="J31" s="54">
        <v>136686.97</v>
      </c>
      <c r="K31" s="53">
        <v>118</v>
      </c>
      <c r="L31" s="54">
        <v>30384.1</v>
      </c>
    </row>
    <row r="32" spans="1:12" ht="15.75" customHeight="1">
      <c r="A32" s="24"/>
      <c r="B32" s="24" t="s">
        <v>34</v>
      </c>
      <c r="C32" s="27">
        <v>0</v>
      </c>
      <c r="D32" s="28">
        <v>0</v>
      </c>
      <c r="E32" s="92">
        <v>0</v>
      </c>
      <c r="F32" s="93">
        <v>0</v>
      </c>
      <c r="G32" s="92">
        <v>0</v>
      </c>
      <c r="H32" s="93">
        <v>0</v>
      </c>
      <c r="I32" s="56">
        <v>98</v>
      </c>
      <c r="J32" s="57">
        <v>28752</v>
      </c>
      <c r="K32" s="56">
        <v>13</v>
      </c>
      <c r="L32" s="57">
        <v>3486.7</v>
      </c>
    </row>
    <row r="33" spans="1:12" ht="15.75">
      <c r="A33" s="101" t="s">
        <v>25</v>
      </c>
      <c r="B33" s="101"/>
      <c r="C33" s="9">
        <f aca="true" t="shared" si="0" ref="C33:L33">SUM(C8:C32)</f>
        <v>0</v>
      </c>
      <c r="D33" s="16">
        <f t="shared" si="0"/>
        <v>0</v>
      </c>
      <c r="E33" s="58">
        <f>SUM(E8:E32)</f>
        <v>160</v>
      </c>
      <c r="F33" s="49">
        <f>SUM(F8:F32)</f>
        <v>42571</v>
      </c>
      <c r="G33" s="58">
        <f t="shared" si="0"/>
        <v>162</v>
      </c>
      <c r="H33" s="49">
        <f t="shared" si="0"/>
        <v>11058.769999999999</v>
      </c>
      <c r="I33" s="58">
        <f>SUM(I8:I32)</f>
        <v>15490</v>
      </c>
      <c r="J33" s="49">
        <f>SUM(J8:J32)</f>
        <v>3774746.3200000003</v>
      </c>
      <c r="K33" s="58">
        <f t="shared" si="0"/>
        <v>2903</v>
      </c>
      <c r="L33" s="49">
        <f t="shared" si="0"/>
        <v>776668.5899999999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10"/>
      <c r="E35" s="10"/>
      <c r="F35" s="10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12"/>
      <c r="I41" s="12"/>
      <c r="J41" s="12"/>
      <c r="K41" s="12"/>
      <c r="L41" s="12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28" sqref="L28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7" t="s">
        <v>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16.5" thickBot="1"/>
    <row r="3" spans="1:11" ht="54">
      <c r="A3" s="30" t="s">
        <v>51</v>
      </c>
      <c r="B3" s="31" t="s">
        <v>52</v>
      </c>
      <c r="C3" s="32" t="s">
        <v>53</v>
      </c>
      <c r="D3" s="33" t="s">
        <v>54</v>
      </c>
      <c r="E3" s="132" t="s">
        <v>55</v>
      </c>
      <c r="F3" s="133"/>
      <c r="G3" s="34" t="s">
        <v>56</v>
      </c>
      <c r="H3" s="13"/>
      <c r="I3" s="13"/>
      <c r="J3" s="61" t="s">
        <v>57</v>
      </c>
      <c r="K3" s="35" t="s">
        <v>58</v>
      </c>
    </row>
    <row r="4" spans="1:11" ht="18">
      <c r="A4" s="128">
        <v>1</v>
      </c>
      <c r="B4" s="129">
        <v>4211</v>
      </c>
      <c r="C4" s="130" t="s">
        <v>41</v>
      </c>
      <c r="D4" s="36"/>
      <c r="E4" s="125">
        <f>'I '!C32</f>
        <v>5898</v>
      </c>
      <c r="F4" s="125">
        <f>'I '!D32</f>
        <v>11859</v>
      </c>
      <c r="G4" s="131">
        <f>'I '!E32</f>
        <v>680909.6600000001</v>
      </c>
      <c r="H4" s="37"/>
      <c r="I4" s="38"/>
      <c r="J4" s="103" t="s">
        <v>96</v>
      </c>
      <c r="K4" s="119" t="s">
        <v>98</v>
      </c>
    </row>
    <row r="5" spans="1:11" ht="18">
      <c r="A5" s="128"/>
      <c r="B5" s="129"/>
      <c r="C5" s="130"/>
      <c r="D5" s="15">
        <v>18567</v>
      </c>
      <c r="E5" s="126"/>
      <c r="F5" s="126"/>
      <c r="G5" s="131"/>
      <c r="H5" s="37"/>
      <c r="I5" s="38"/>
      <c r="J5" s="103"/>
      <c r="K5" s="120"/>
    </row>
    <row r="6" spans="1:11" ht="18">
      <c r="A6" s="128">
        <v>2</v>
      </c>
      <c r="B6" s="129">
        <v>4211</v>
      </c>
      <c r="C6" s="130" t="s">
        <v>86</v>
      </c>
      <c r="D6" s="15"/>
      <c r="E6" s="135">
        <f>'I '!F32</f>
        <v>65986</v>
      </c>
      <c r="F6" s="135">
        <f>'I '!G32</f>
        <v>117475</v>
      </c>
      <c r="G6" s="136">
        <f>'I '!H32</f>
        <v>3526380</v>
      </c>
      <c r="H6" s="37"/>
      <c r="I6" s="38"/>
      <c r="J6" s="103" t="s">
        <v>96</v>
      </c>
      <c r="K6" s="119" t="s">
        <v>98</v>
      </c>
    </row>
    <row r="7" spans="1:11" ht="18">
      <c r="A7" s="128"/>
      <c r="B7" s="129"/>
      <c r="C7" s="130"/>
      <c r="D7" s="15"/>
      <c r="E7" s="135"/>
      <c r="F7" s="135"/>
      <c r="G7" s="136"/>
      <c r="H7" s="37"/>
      <c r="I7" s="38"/>
      <c r="J7" s="103"/>
      <c r="K7" s="120"/>
    </row>
    <row r="8" spans="1:11" ht="18">
      <c r="A8" s="128">
        <v>3</v>
      </c>
      <c r="B8" s="129">
        <v>4213</v>
      </c>
      <c r="C8" s="130" t="s">
        <v>39</v>
      </c>
      <c r="D8" s="15"/>
      <c r="E8" s="121">
        <f>'I '!I32</f>
        <v>5896</v>
      </c>
      <c r="F8" s="121">
        <f>'I '!J32</f>
        <v>19902</v>
      </c>
      <c r="G8" s="118">
        <f>'I '!K32</f>
        <v>717789.9000000001</v>
      </c>
      <c r="H8" s="37"/>
      <c r="I8" s="38"/>
      <c r="J8" s="103" t="s">
        <v>96</v>
      </c>
      <c r="K8" s="119" t="s">
        <v>98</v>
      </c>
    </row>
    <row r="9" spans="1:11" ht="18">
      <c r="A9" s="128"/>
      <c r="B9" s="129"/>
      <c r="C9" s="130"/>
      <c r="D9" s="15">
        <v>39030</v>
      </c>
      <c r="E9" s="121"/>
      <c r="F9" s="121"/>
      <c r="G9" s="118"/>
      <c r="H9" s="123"/>
      <c r="I9" s="38"/>
      <c r="J9" s="103"/>
      <c r="K9" s="120"/>
    </row>
    <row r="10" spans="1:11" ht="18">
      <c r="A10" s="44">
        <v>4</v>
      </c>
      <c r="B10" s="45">
        <v>4213</v>
      </c>
      <c r="C10" s="14" t="s">
        <v>59</v>
      </c>
      <c r="D10" s="15"/>
      <c r="E10" s="121">
        <f>' II'!L31</f>
        <v>24</v>
      </c>
      <c r="F10" s="121"/>
      <c r="G10" s="62">
        <f>' II'!M31</f>
        <v>10417.61</v>
      </c>
      <c r="H10" s="123"/>
      <c r="I10" s="38"/>
      <c r="J10" s="65" t="s">
        <v>96</v>
      </c>
      <c r="K10" s="60" t="s">
        <v>99</v>
      </c>
    </row>
    <row r="11" spans="1:11" ht="36">
      <c r="A11" s="44">
        <v>5</v>
      </c>
      <c r="B11" s="45">
        <v>4215</v>
      </c>
      <c r="C11" s="14" t="s">
        <v>60</v>
      </c>
      <c r="D11" s="15"/>
      <c r="E11" s="121">
        <f>' II'!D31</f>
        <v>2093</v>
      </c>
      <c r="F11" s="121"/>
      <c r="G11" s="26">
        <f>' II'!F31</f>
        <v>461477.84</v>
      </c>
      <c r="H11" s="123"/>
      <c r="I11" s="39"/>
      <c r="J11" s="65" t="s">
        <v>96</v>
      </c>
      <c r="K11" s="60" t="s">
        <v>98</v>
      </c>
    </row>
    <row r="12" spans="1:11" ht="36.75">
      <c r="A12" s="44">
        <v>6</v>
      </c>
      <c r="B12" s="45">
        <v>4215</v>
      </c>
      <c r="C12" s="14" t="s">
        <v>61</v>
      </c>
      <c r="D12" s="15"/>
      <c r="E12" s="121">
        <f>' II'!G31</f>
        <v>29</v>
      </c>
      <c r="F12" s="121"/>
      <c r="G12" s="26">
        <f>' II'!I31</f>
        <v>2072.8</v>
      </c>
      <c r="H12" s="63"/>
      <c r="I12" s="39"/>
      <c r="J12" s="65" t="s">
        <v>96</v>
      </c>
      <c r="K12" s="60" t="s">
        <v>98</v>
      </c>
    </row>
    <row r="13" spans="1:11" ht="18">
      <c r="A13" s="44">
        <v>7</v>
      </c>
      <c r="B13" s="45">
        <v>4214</v>
      </c>
      <c r="C13" s="14" t="s">
        <v>62</v>
      </c>
      <c r="D13" s="15">
        <v>5836</v>
      </c>
      <c r="E13" s="121">
        <f>'III '!D33</f>
        <v>2189</v>
      </c>
      <c r="F13" s="121"/>
      <c r="G13" s="122">
        <f>'III '!E33</f>
        <v>216742.28999999998</v>
      </c>
      <c r="H13" s="122"/>
      <c r="I13" s="38"/>
      <c r="J13" s="65" t="s">
        <v>96</v>
      </c>
      <c r="K13" s="60" t="s">
        <v>98</v>
      </c>
    </row>
    <row r="14" spans="1:12" ht="18">
      <c r="A14" s="44">
        <v>8</v>
      </c>
      <c r="B14" s="45">
        <v>4214</v>
      </c>
      <c r="C14" s="14" t="s">
        <v>63</v>
      </c>
      <c r="D14" s="15"/>
      <c r="E14" s="121">
        <f>'III '!F33</f>
        <v>524</v>
      </c>
      <c r="F14" s="121"/>
      <c r="G14" s="62">
        <f>'III '!G33</f>
        <v>514441.01999999996</v>
      </c>
      <c r="H14" s="37"/>
      <c r="I14" s="38"/>
      <c r="J14" s="65" t="s">
        <v>96</v>
      </c>
      <c r="K14" s="60" t="s">
        <v>98</v>
      </c>
      <c r="L14" s="21"/>
    </row>
    <row r="15" spans="1:12" ht="72" hidden="1">
      <c r="A15" s="44">
        <v>9</v>
      </c>
      <c r="B15" s="45">
        <v>4214</v>
      </c>
      <c r="C15" s="14" t="s">
        <v>87</v>
      </c>
      <c r="D15" s="15"/>
      <c r="E15" s="115">
        <v>0</v>
      </c>
      <c r="F15" s="116"/>
      <c r="G15" s="62">
        <v>0</v>
      </c>
      <c r="H15" s="37"/>
      <c r="I15" s="38"/>
      <c r="J15" s="65" t="s">
        <v>96</v>
      </c>
      <c r="K15" s="60" t="s">
        <v>98</v>
      </c>
      <c r="L15" s="21"/>
    </row>
    <row r="16" spans="1:12" ht="18">
      <c r="A16" s="44">
        <v>9</v>
      </c>
      <c r="B16" s="45">
        <v>4215</v>
      </c>
      <c r="C16" s="50" t="s">
        <v>64</v>
      </c>
      <c r="D16" s="51">
        <v>4545</v>
      </c>
      <c r="E16" s="121">
        <f>'I '!N32</f>
        <v>28868</v>
      </c>
      <c r="F16" s="121"/>
      <c r="G16" s="94">
        <f>'I '!O32</f>
        <v>2664768.740000001</v>
      </c>
      <c r="H16" s="123"/>
      <c r="I16" s="38"/>
      <c r="J16" s="65" t="s">
        <v>96</v>
      </c>
      <c r="K16" s="60" t="s">
        <v>98</v>
      </c>
      <c r="L16" s="22"/>
    </row>
    <row r="17" spans="1:12" ht="18">
      <c r="A17" s="44">
        <v>10</v>
      </c>
      <c r="B17" s="45">
        <v>4215</v>
      </c>
      <c r="C17" s="14" t="s">
        <v>36</v>
      </c>
      <c r="D17" s="15">
        <v>1166</v>
      </c>
      <c r="E17" s="121">
        <f>'I '!L32</f>
        <v>3539</v>
      </c>
      <c r="F17" s="121"/>
      <c r="G17" s="62">
        <f>'I '!M32</f>
        <v>1018978.53</v>
      </c>
      <c r="H17" s="124"/>
      <c r="I17" s="39"/>
      <c r="J17" s="65" t="s">
        <v>96</v>
      </c>
      <c r="K17" s="60" t="s">
        <v>98</v>
      </c>
      <c r="L17" s="21"/>
    </row>
    <row r="18" spans="1:15" ht="37.5" customHeight="1">
      <c r="A18" s="44">
        <v>11</v>
      </c>
      <c r="B18" s="45">
        <v>4215</v>
      </c>
      <c r="C18" s="40" t="s">
        <v>74</v>
      </c>
      <c r="D18" s="40"/>
      <c r="E18" s="121">
        <f>' IV '!K33</f>
        <v>2903</v>
      </c>
      <c r="F18" s="121"/>
      <c r="G18" s="62">
        <f>' IV '!L33</f>
        <v>776668.5899999999</v>
      </c>
      <c r="H18" s="64"/>
      <c r="I18" s="39"/>
      <c r="J18" s="65" t="s">
        <v>96</v>
      </c>
      <c r="K18" s="60" t="s">
        <v>98</v>
      </c>
      <c r="O18" s="7"/>
    </row>
    <row r="19" spans="1:15" ht="37.5" customHeight="1">
      <c r="A19" s="44">
        <v>12</v>
      </c>
      <c r="B19" s="45">
        <v>4217</v>
      </c>
      <c r="C19" s="40" t="s">
        <v>75</v>
      </c>
      <c r="D19" s="40"/>
      <c r="E19" s="121">
        <f>'I '!P32</f>
        <v>469</v>
      </c>
      <c r="F19" s="121"/>
      <c r="G19" s="122">
        <f>'I '!Q32</f>
        <v>189400.92000000004</v>
      </c>
      <c r="H19" s="122"/>
      <c r="I19" s="39"/>
      <c r="J19" s="65" t="s">
        <v>96</v>
      </c>
      <c r="K19" s="60" t="s">
        <v>98</v>
      </c>
      <c r="O19" s="7"/>
    </row>
    <row r="20" spans="1:11" ht="36" customHeight="1" hidden="1">
      <c r="A20" s="44">
        <v>14</v>
      </c>
      <c r="B20" s="45">
        <v>4218</v>
      </c>
      <c r="C20" s="41" t="s">
        <v>73</v>
      </c>
      <c r="D20" s="40"/>
      <c r="E20" s="121">
        <f>' IV '!C33</f>
        <v>0</v>
      </c>
      <c r="F20" s="121"/>
      <c r="G20" s="62">
        <f>' IV '!D33</f>
        <v>0</v>
      </c>
      <c r="H20" s="64"/>
      <c r="I20" s="39"/>
      <c r="J20" s="65" t="s">
        <v>83</v>
      </c>
      <c r="K20" s="60" t="s">
        <v>88</v>
      </c>
    </row>
    <row r="21" spans="1:11" ht="36">
      <c r="A21" s="44">
        <v>13</v>
      </c>
      <c r="B21" s="46">
        <v>4218</v>
      </c>
      <c r="C21" s="23" t="s">
        <v>80</v>
      </c>
      <c r="D21" s="19"/>
      <c r="E21" s="117">
        <f>' IV '!E33</f>
        <v>160</v>
      </c>
      <c r="F21" s="117"/>
      <c r="G21" s="118">
        <f>' IV '!F33</f>
        <v>42571</v>
      </c>
      <c r="H21" s="118"/>
      <c r="I21" s="19"/>
      <c r="J21" s="65" t="s">
        <v>96</v>
      </c>
      <c r="K21" s="60" t="s">
        <v>98</v>
      </c>
    </row>
    <row r="22" spans="1:11" ht="36">
      <c r="A22" s="44">
        <v>14</v>
      </c>
      <c r="B22" s="46">
        <v>4218</v>
      </c>
      <c r="C22" s="29" t="s">
        <v>79</v>
      </c>
      <c r="D22" s="19"/>
      <c r="E22" s="117">
        <f>' IV '!G33</f>
        <v>162</v>
      </c>
      <c r="F22" s="117"/>
      <c r="G22" s="118">
        <f>' IV '!H33</f>
        <v>11058.769999999999</v>
      </c>
      <c r="H22" s="118"/>
      <c r="I22" s="19"/>
      <c r="J22" s="65" t="s">
        <v>97</v>
      </c>
      <c r="K22" s="60" t="s">
        <v>98</v>
      </c>
    </row>
    <row r="23" spans="1:11" ht="37.5" customHeight="1" thickBot="1">
      <c r="A23" s="66">
        <v>15</v>
      </c>
      <c r="B23" s="47">
        <v>4218</v>
      </c>
      <c r="C23" s="42" t="s">
        <v>81</v>
      </c>
      <c r="D23" s="17"/>
      <c r="E23" s="134">
        <f>' IV '!I33</f>
        <v>15490</v>
      </c>
      <c r="F23" s="134"/>
      <c r="G23" s="137">
        <f>' IV '!J33</f>
        <v>3774746.3200000003</v>
      </c>
      <c r="H23" s="52"/>
      <c r="I23" s="17"/>
      <c r="J23" s="67" t="s">
        <v>96</v>
      </c>
      <c r="K23" s="68" t="s">
        <v>98</v>
      </c>
    </row>
  </sheetData>
  <sheetProtection/>
  <mergeCells count="46"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A1:K1"/>
    <mergeCell ref="A4:A5"/>
    <mergeCell ref="B4:B5"/>
    <mergeCell ref="C4:C5"/>
    <mergeCell ref="G4:G5"/>
    <mergeCell ref="E3:F3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2023-09-26T12:15:21Z</cp:lastPrinted>
  <dcterms:created xsi:type="dcterms:W3CDTF">2004-03-12T09:29:14Z</dcterms:created>
  <dcterms:modified xsi:type="dcterms:W3CDTF">2023-09-27T06:19:24Z</dcterms:modified>
  <cp:category/>
  <cp:version/>
  <cp:contentType/>
  <cp:contentStatus/>
</cp:coreProperties>
</file>