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milena.dardic\Desktop\"/>
    </mc:Choice>
  </mc:AlternateContent>
  <xr:revisionPtr revIDLastSave="0" documentId="8_{1A65F915-EA95-4EBE-9F5B-27BA57DB460E}" xr6:coauthVersionLast="36" xr6:coauthVersionMax="36" xr10:uidLastSave="{00000000-0000-0000-0000-000000000000}"/>
  <bookViews>
    <workbookView xWindow="0" yWindow="0" windowWidth="28800" windowHeight="12225" xr2:uid="{00000000-000D-0000-FFFF-FFFF00000000}"/>
  </bookViews>
  <sheets>
    <sheet name="DB" sheetId="13" r:id="rId1"/>
    <sheet name="Reference" sheetId="15" r:id="rId2"/>
    <sheet name="Graduate School Code" sheetId="17" r:id="rId3"/>
  </sheets>
  <externalReferences>
    <externalReference r:id="rId4"/>
  </externalReferences>
  <definedNames>
    <definedName name="_xlnm._FilterDatabase" localSheetId="0" hidden="1">DB!$A$7:$BZ$300</definedName>
    <definedName name="_xlnm.Print_Area" localSheetId="0">DB!$A$1:$EQ$48</definedName>
    <definedName name="_xlnm.Print_Area" localSheetId="2">'Graduate School Code'!$G$2:$K$2</definedName>
    <definedName name="_xlnm.Print_Titles" localSheetId="0">DB!$A:$J,DB!$2:$6</definedName>
    <definedName name="候補者データ">DB!$A$6:$BQ$300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6" i="13" l="1"/>
  <c r="D306" i="13"/>
  <c r="CD306" i="13" l="1"/>
  <c r="CC306" i="13"/>
  <c r="CB306" i="13"/>
  <c r="CA306" i="13"/>
  <c r="BZ306" i="13"/>
  <c r="BY306" i="13"/>
  <c r="BX306" i="13"/>
  <c r="CD305" i="13"/>
  <c r="CC305" i="13"/>
  <c r="CB305" i="13"/>
  <c r="CA305" i="13"/>
  <c r="BZ305" i="13"/>
  <c r="BY305" i="13"/>
  <c r="BX305" i="13"/>
  <c r="CD304" i="13"/>
  <c r="CC304" i="13"/>
  <c r="CB304" i="13"/>
  <c r="CA304" i="13"/>
  <c r="BZ304" i="13"/>
  <c r="BY304" i="13"/>
  <c r="BX304" i="13"/>
  <c r="CD303" i="13"/>
  <c r="CC303" i="13"/>
  <c r="CB303" i="13"/>
  <c r="CA303" i="13"/>
  <c r="BZ303" i="13"/>
  <c r="BY303" i="13"/>
  <c r="BX303" i="13"/>
  <c r="CD302" i="13"/>
  <c r="CC302" i="13"/>
  <c r="CB302" i="13"/>
  <c r="CA302" i="13"/>
  <c r="BZ302" i="13"/>
  <c r="BY302" i="13"/>
  <c r="BX302" i="13"/>
  <c r="CD301" i="13"/>
  <c r="CC301" i="13"/>
  <c r="CB301" i="13"/>
  <c r="CA301" i="13"/>
  <c r="BZ301" i="13"/>
  <c r="BY301" i="13"/>
  <c r="BX301" i="13"/>
  <c r="CD300" i="13"/>
  <c r="CC300" i="13"/>
  <c r="CB300" i="13"/>
  <c r="CA300" i="13"/>
  <c r="BZ300" i="13"/>
  <c r="BY300" i="13"/>
  <c r="BX300" i="13"/>
  <c r="CD299" i="13"/>
  <c r="CC299" i="13"/>
  <c r="CB299" i="13"/>
  <c r="CA299" i="13"/>
  <c r="BZ299" i="13"/>
  <c r="BY299" i="13"/>
  <c r="BX299" i="13"/>
  <c r="CD298" i="13"/>
  <c r="CC298" i="13"/>
  <c r="CB298" i="13"/>
  <c r="CA298" i="13"/>
  <c r="BZ298" i="13"/>
  <c r="BY298" i="13"/>
  <c r="BX298" i="13"/>
  <c r="CD297" i="13"/>
  <c r="CC297" i="13"/>
  <c r="CB297" i="13"/>
  <c r="CA297" i="13"/>
  <c r="BZ297" i="13"/>
  <c r="BY297" i="13"/>
  <c r="BX297" i="13"/>
  <c r="CD296" i="13"/>
  <c r="CC296" i="13"/>
  <c r="CB296" i="13"/>
  <c r="CA296" i="13"/>
  <c r="BZ296" i="13"/>
  <c r="BY296" i="13"/>
  <c r="BX296" i="13"/>
  <c r="CD295" i="13"/>
  <c r="CC295" i="13"/>
  <c r="CB295" i="13"/>
  <c r="CA295" i="13"/>
  <c r="BZ295" i="13"/>
  <c r="BY295" i="13"/>
  <c r="BX295" i="13"/>
  <c r="CD294" i="13"/>
  <c r="CC294" i="13"/>
  <c r="CB294" i="13"/>
  <c r="CA294" i="13"/>
  <c r="BZ294" i="13"/>
  <c r="BY294" i="13"/>
  <c r="BX294" i="13"/>
  <c r="CD293" i="13"/>
  <c r="CC293" i="13"/>
  <c r="CB293" i="13"/>
  <c r="CA293" i="13"/>
  <c r="BZ293" i="13"/>
  <c r="BY293" i="13"/>
  <c r="BX293" i="13"/>
  <c r="CD292" i="13"/>
  <c r="CC292" i="13"/>
  <c r="CB292" i="13"/>
  <c r="CA292" i="13"/>
  <c r="BZ292" i="13"/>
  <c r="BY292" i="13"/>
  <c r="BX292" i="13"/>
  <c r="CD291" i="13"/>
  <c r="CC291" i="13"/>
  <c r="CB291" i="13"/>
  <c r="CA291" i="13"/>
  <c r="BZ291" i="13"/>
  <c r="BY291" i="13"/>
  <c r="BX291" i="13"/>
  <c r="CD290" i="13"/>
  <c r="CC290" i="13"/>
  <c r="CB290" i="13"/>
  <c r="CA290" i="13"/>
  <c r="BZ290" i="13"/>
  <c r="BY290" i="13"/>
  <c r="BX290" i="13"/>
  <c r="CD289" i="13"/>
  <c r="CC289" i="13"/>
  <c r="CB289" i="13"/>
  <c r="CA289" i="13"/>
  <c r="BZ289" i="13"/>
  <c r="BY289" i="13"/>
  <c r="BX289" i="13"/>
  <c r="CD288" i="13"/>
  <c r="CC288" i="13"/>
  <c r="CB288" i="13"/>
  <c r="CA288" i="13"/>
  <c r="BZ288" i="13"/>
  <c r="BY288" i="13"/>
  <c r="BX288" i="13"/>
  <c r="CD287" i="13"/>
  <c r="CC287" i="13"/>
  <c r="CB287" i="13"/>
  <c r="CA287" i="13"/>
  <c r="BZ287" i="13"/>
  <c r="BY287" i="13"/>
  <c r="BX287" i="13"/>
  <c r="CD286" i="13"/>
  <c r="CC286" i="13"/>
  <c r="CB286" i="13"/>
  <c r="CA286" i="13"/>
  <c r="BZ286" i="13"/>
  <c r="BY286" i="13"/>
  <c r="BX286" i="13"/>
  <c r="CD285" i="13"/>
  <c r="CC285" i="13"/>
  <c r="CB285" i="13"/>
  <c r="CA285" i="13"/>
  <c r="BZ285" i="13"/>
  <c r="BY285" i="13"/>
  <c r="BX285" i="13"/>
  <c r="CD284" i="13"/>
  <c r="CC284" i="13"/>
  <c r="CB284" i="13"/>
  <c r="CA284" i="13"/>
  <c r="BZ284" i="13"/>
  <c r="BY284" i="13"/>
  <c r="BX284" i="13"/>
  <c r="CD283" i="13"/>
  <c r="CC283" i="13"/>
  <c r="CB283" i="13"/>
  <c r="CA283" i="13"/>
  <c r="BZ283" i="13"/>
  <c r="BY283" i="13"/>
  <c r="BX283" i="13"/>
  <c r="CD282" i="13"/>
  <c r="CC282" i="13"/>
  <c r="CB282" i="13"/>
  <c r="CA282" i="13"/>
  <c r="BZ282" i="13"/>
  <c r="BY282" i="13"/>
  <c r="BX282" i="13"/>
  <c r="CD281" i="13"/>
  <c r="CC281" i="13"/>
  <c r="CB281" i="13"/>
  <c r="CA281" i="13"/>
  <c r="BZ281" i="13"/>
  <c r="BY281" i="13"/>
  <c r="BX281" i="13"/>
  <c r="CD280" i="13"/>
  <c r="CC280" i="13"/>
  <c r="CB280" i="13"/>
  <c r="CA280" i="13"/>
  <c r="BZ280" i="13"/>
  <c r="BY280" i="13"/>
  <c r="BX280" i="13"/>
  <c r="CD279" i="13"/>
  <c r="CC279" i="13"/>
  <c r="CB279" i="13"/>
  <c r="CA279" i="13"/>
  <c r="BZ279" i="13"/>
  <c r="BY279" i="13"/>
  <c r="BX279" i="13"/>
  <c r="CD278" i="13"/>
  <c r="CC278" i="13"/>
  <c r="CB278" i="13"/>
  <c r="CA278" i="13"/>
  <c r="BZ278" i="13"/>
  <c r="BY278" i="13"/>
  <c r="BX278" i="13"/>
  <c r="CD277" i="13"/>
  <c r="CC277" i="13"/>
  <c r="CB277" i="13"/>
  <c r="CA277" i="13"/>
  <c r="BZ277" i="13"/>
  <c r="BY277" i="13"/>
  <c r="BX277" i="13"/>
  <c r="CD276" i="13"/>
  <c r="CC276" i="13"/>
  <c r="CB276" i="13"/>
  <c r="CA276" i="13"/>
  <c r="BZ276" i="13"/>
  <c r="BY276" i="13"/>
  <c r="BX276" i="13"/>
  <c r="CD275" i="13"/>
  <c r="CC275" i="13"/>
  <c r="CB275" i="13"/>
  <c r="CA275" i="13"/>
  <c r="BZ275" i="13"/>
  <c r="BY275" i="13"/>
  <c r="BX275" i="13"/>
  <c r="CD274" i="13"/>
  <c r="CC274" i="13"/>
  <c r="CB274" i="13"/>
  <c r="CA274" i="13"/>
  <c r="BZ274" i="13"/>
  <c r="BY274" i="13"/>
  <c r="BX274" i="13"/>
  <c r="CD273" i="13"/>
  <c r="CC273" i="13"/>
  <c r="CB273" i="13"/>
  <c r="CA273" i="13"/>
  <c r="BZ273" i="13"/>
  <c r="BY273" i="13"/>
  <c r="BX273" i="13"/>
  <c r="CD272" i="13"/>
  <c r="CC272" i="13"/>
  <c r="CB272" i="13"/>
  <c r="CA272" i="13"/>
  <c r="BZ272" i="13"/>
  <c r="BY272" i="13"/>
  <c r="BX272" i="13"/>
  <c r="CD271" i="13"/>
  <c r="CC271" i="13"/>
  <c r="CB271" i="13"/>
  <c r="CA271" i="13"/>
  <c r="BZ271" i="13"/>
  <c r="BY271" i="13"/>
  <c r="BX271" i="13"/>
  <c r="CD270" i="13"/>
  <c r="CC270" i="13"/>
  <c r="CB270" i="13"/>
  <c r="CA270" i="13"/>
  <c r="BZ270" i="13"/>
  <c r="BY270" i="13"/>
  <c r="BX270" i="13"/>
  <c r="CD269" i="13"/>
  <c r="CC269" i="13"/>
  <c r="CB269" i="13"/>
  <c r="CA269" i="13"/>
  <c r="BZ269" i="13"/>
  <c r="BY269" i="13"/>
  <c r="BX269" i="13"/>
  <c r="CD268" i="13"/>
  <c r="CC268" i="13"/>
  <c r="CB268" i="13"/>
  <c r="CA268" i="13"/>
  <c r="BZ268" i="13"/>
  <c r="BY268" i="13"/>
  <c r="BX268" i="13"/>
  <c r="CD267" i="13"/>
  <c r="CC267" i="13"/>
  <c r="CB267" i="13"/>
  <c r="CA267" i="13"/>
  <c r="BZ267" i="13"/>
  <c r="BY267" i="13"/>
  <c r="BX267" i="13"/>
  <c r="CD266" i="13"/>
  <c r="CC266" i="13"/>
  <c r="CB266" i="13"/>
  <c r="CA266" i="13"/>
  <c r="BZ266" i="13"/>
  <c r="BY266" i="13"/>
  <c r="BX266" i="13"/>
  <c r="CD265" i="13"/>
  <c r="CC265" i="13"/>
  <c r="CB265" i="13"/>
  <c r="CA265" i="13"/>
  <c r="BZ265" i="13"/>
  <c r="BY265" i="13"/>
  <c r="BX265" i="13"/>
  <c r="CD264" i="13"/>
  <c r="CC264" i="13"/>
  <c r="CB264" i="13"/>
  <c r="CA264" i="13"/>
  <c r="BZ264" i="13"/>
  <c r="BY264" i="13"/>
  <c r="BX264" i="13"/>
  <c r="CD263" i="13"/>
  <c r="CC263" i="13"/>
  <c r="CB263" i="13"/>
  <c r="CA263" i="13"/>
  <c r="BZ263" i="13"/>
  <c r="BY263" i="13"/>
  <c r="BX263" i="13"/>
  <c r="CD262" i="13"/>
  <c r="CC262" i="13"/>
  <c r="CB262" i="13"/>
  <c r="CA262" i="13"/>
  <c r="BZ262" i="13"/>
  <c r="BY262" i="13"/>
  <c r="BX262" i="13"/>
  <c r="CD261" i="13"/>
  <c r="CC261" i="13"/>
  <c r="CB261" i="13"/>
  <c r="CA261" i="13"/>
  <c r="BZ261" i="13"/>
  <c r="BY261" i="13"/>
  <c r="BX261" i="13"/>
  <c r="CD260" i="13"/>
  <c r="CC260" i="13"/>
  <c r="CB260" i="13"/>
  <c r="CA260" i="13"/>
  <c r="BZ260" i="13"/>
  <c r="BY260" i="13"/>
  <c r="BX260" i="13"/>
  <c r="CD259" i="13"/>
  <c r="CC259" i="13"/>
  <c r="CB259" i="13"/>
  <c r="CA259" i="13"/>
  <c r="BZ259" i="13"/>
  <c r="BY259" i="13"/>
  <c r="BX259" i="13"/>
  <c r="CD258" i="13"/>
  <c r="CC258" i="13"/>
  <c r="CB258" i="13"/>
  <c r="CA258" i="13"/>
  <c r="BZ258" i="13"/>
  <c r="BY258" i="13"/>
  <c r="BX258" i="13"/>
  <c r="CD257" i="13"/>
  <c r="CC257" i="13"/>
  <c r="CB257" i="13"/>
  <c r="CA257" i="13"/>
  <c r="BZ257" i="13"/>
  <c r="BY257" i="13"/>
  <c r="BX257" i="13"/>
  <c r="CD256" i="13"/>
  <c r="CC256" i="13"/>
  <c r="CB256" i="13"/>
  <c r="CA256" i="13"/>
  <c r="BZ256" i="13"/>
  <c r="BY256" i="13"/>
  <c r="BX256" i="13"/>
  <c r="CD255" i="13"/>
  <c r="CC255" i="13"/>
  <c r="CB255" i="13"/>
  <c r="CA255" i="13"/>
  <c r="BZ255" i="13"/>
  <c r="BY255" i="13"/>
  <c r="BX255" i="13"/>
  <c r="CD254" i="13"/>
  <c r="CC254" i="13"/>
  <c r="CB254" i="13"/>
  <c r="CA254" i="13"/>
  <c r="BZ254" i="13"/>
  <c r="BY254" i="13"/>
  <c r="BX254" i="13"/>
  <c r="CD253" i="13"/>
  <c r="CC253" i="13"/>
  <c r="CB253" i="13"/>
  <c r="CA253" i="13"/>
  <c r="BZ253" i="13"/>
  <c r="BY253" i="13"/>
  <c r="BX253" i="13"/>
  <c r="CD252" i="13"/>
  <c r="CC252" i="13"/>
  <c r="CB252" i="13"/>
  <c r="CA252" i="13"/>
  <c r="BZ252" i="13"/>
  <c r="BY252" i="13"/>
  <c r="BX252" i="13"/>
  <c r="CD251" i="13"/>
  <c r="CC251" i="13"/>
  <c r="CB251" i="13"/>
  <c r="CA251" i="13"/>
  <c r="BZ251" i="13"/>
  <c r="BY251" i="13"/>
  <c r="BX251" i="13"/>
  <c r="CD250" i="13"/>
  <c r="CC250" i="13"/>
  <c r="CB250" i="13"/>
  <c r="CA250" i="13"/>
  <c r="BZ250" i="13"/>
  <c r="BY250" i="13"/>
  <c r="BX250" i="13"/>
  <c r="CD249" i="13"/>
  <c r="CC249" i="13"/>
  <c r="CB249" i="13"/>
  <c r="CA249" i="13"/>
  <c r="BZ249" i="13"/>
  <c r="BY249" i="13"/>
  <c r="BX249" i="13"/>
  <c r="CD248" i="13"/>
  <c r="CC248" i="13"/>
  <c r="CB248" i="13"/>
  <c r="CA248" i="13"/>
  <c r="BZ248" i="13"/>
  <c r="BY248" i="13"/>
  <c r="BX248" i="13"/>
  <c r="CD247" i="13"/>
  <c r="CC247" i="13"/>
  <c r="CB247" i="13"/>
  <c r="CA247" i="13"/>
  <c r="BZ247" i="13"/>
  <c r="BY247" i="13"/>
  <c r="BX247" i="13"/>
  <c r="CD246" i="13"/>
  <c r="CC246" i="13"/>
  <c r="CB246" i="13"/>
  <c r="CA246" i="13"/>
  <c r="BZ246" i="13"/>
  <c r="BY246" i="13"/>
  <c r="BX246" i="13"/>
  <c r="CD245" i="13"/>
  <c r="CC245" i="13"/>
  <c r="CB245" i="13"/>
  <c r="CA245" i="13"/>
  <c r="BZ245" i="13"/>
  <c r="BY245" i="13"/>
  <c r="BX245" i="13"/>
  <c r="CD244" i="13"/>
  <c r="CC244" i="13"/>
  <c r="CB244" i="13"/>
  <c r="CA244" i="13"/>
  <c r="BZ244" i="13"/>
  <c r="BY244" i="13"/>
  <c r="BX244" i="13"/>
  <c r="CD243" i="13"/>
  <c r="CC243" i="13"/>
  <c r="CB243" i="13"/>
  <c r="CA243" i="13"/>
  <c r="BZ243" i="13"/>
  <c r="BY243" i="13"/>
  <c r="BX243" i="13"/>
  <c r="CD242" i="13"/>
  <c r="CC242" i="13"/>
  <c r="CB242" i="13"/>
  <c r="CA242" i="13"/>
  <c r="BZ242" i="13"/>
  <c r="BY242" i="13"/>
  <c r="BX242" i="13"/>
  <c r="CD241" i="13"/>
  <c r="CC241" i="13"/>
  <c r="CB241" i="13"/>
  <c r="CA241" i="13"/>
  <c r="BZ241" i="13"/>
  <c r="BY241" i="13"/>
  <c r="BX241" i="13"/>
  <c r="CD240" i="13"/>
  <c r="CC240" i="13"/>
  <c r="CB240" i="13"/>
  <c r="CA240" i="13"/>
  <c r="BZ240" i="13"/>
  <c r="BY240" i="13"/>
  <c r="BX240" i="13"/>
  <c r="CD239" i="13"/>
  <c r="CC239" i="13"/>
  <c r="CB239" i="13"/>
  <c r="CA239" i="13"/>
  <c r="BZ239" i="13"/>
  <c r="BY239" i="13"/>
  <c r="BX239" i="13"/>
  <c r="CD238" i="13"/>
  <c r="CC238" i="13"/>
  <c r="CB238" i="13"/>
  <c r="CA238" i="13"/>
  <c r="BZ238" i="13"/>
  <c r="BY238" i="13"/>
  <c r="BX238" i="13"/>
  <c r="CD237" i="13"/>
  <c r="CC237" i="13"/>
  <c r="CB237" i="13"/>
  <c r="CA237" i="13"/>
  <c r="BZ237" i="13"/>
  <c r="BY237" i="13"/>
  <c r="BX237" i="13"/>
  <c r="CD236" i="13"/>
  <c r="CC236" i="13"/>
  <c r="CB236" i="13"/>
  <c r="CA236" i="13"/>
  <c r="BZ236" i="13"/>
  <c r="BY236" i="13"/>
  <c r="BX236" i="13"/>
  <c r="CD235" i="13"/>
  <c r="CC235" i="13"/>
  <c r="CB235" i="13"/>
  <c r="CA235" i="13"/>
  <c r="BZ235" i="13"/>
  <c r="BY235" i="13"/>
  <c r="BX235" i="13"/>
  <c r="CD234" i="13"/>
  <c r="CC234" i="13"/>
  <c r="CB234" i="13"/>
  <c r="CA234" i="13"/>
  <c r="BZ234" i="13"/>
  <c r="BY234" i="13"/>
  <c r="BX234" i="13"/>
  <c r="CD233" i="13"/>
  <c r="CC233" i="13"/>
  <c r="CB233" i="13"/>
  <c r="CA233" i="13"/>
  <c r="BZ233" i="13"/>
  <c r="BY233" i="13"/>
  <c r="BX233" i="13"/>
  <c r="CD232" i="13"/>
  <c r="CC232" i="13"/>
  <c r="CB232" i="13"/>
  <c r="CA232" i="13"/>
  <c r="BZ232" i="13"/>
  <c r="BY232" i="13"/>
  <c r="BX232" i="13"/>
  <c r="CD231" i="13"/>
  <c r="CC231" i="13"/>
  <c r="CB231" i="13"/>
  <c r="CA231" i="13"/>
  <c r="BZ231" i="13"/>
  <c r="BY231" i="13"/>
  <c r="BX231" i="13"/>
  <c r="CD230" i="13"/>
  <c r="CC230" i="13"/>
  <c r="CB230" i="13"/>
  <c r="CA230" i="13"/>
  <c r="BZ230" i="13"/>
  <c r="BY230" i="13"/>
  <c r="BX230" i="13"/>
  <c r="CD229" i="13"/>
  <c r="CC229" i="13"/>
  <c r="CB229" i="13"/>
  <c r="CA229" i="13"/>
  <c r="BZ229" i="13"/>
  <c r="BY229" i="13"/>
  <c r="BX229" i="13"/>
  <c r="CD228" i="13"/>
  <c r="CC228" i="13"/>
  <c r="CB228" i="13"/>
  <c r="CA228" i="13"/>
  <c r="BZ228" i="13"/>
  <c r="BY228" i="13"/>
  <c r="BX228" i="13"/>
  <c r="CD227" i="13"/>
  <c r="CC227" i="13"/>
  <c r="CB227" i="13"/>
  <c r="CA227" i="13"/>
  <c r="BZ227" i="13"/>
  <c r="BY227" i="13"/>
  <c r="BX227" i="13"/>
  <c r="CD226" i="13"/>
  <c r="CC226" i="13"/>
  <c r="CB226" i="13"/>
  <c r="CA226" i="13"/>
  <c r="BZ226" i="13"/>
  <c r="BY226" i="13"/>
  <c r="BX226" i="13"/>
  <c r="CD225" i="13"/>
  <c r="CC225" i="13"/>
  <c r="CB225" i="13"/>
  <c r="CA225" i="13"/>
  <c r="BZ225" i="13"/>
  <c r="BY225" i="13"/>
  <c r="BX225" i="13"/>
  <c r="CD224" i="13"/>
  <c r="CC224" i="13"/>
  <c r="CB224" i="13"/>
  <c r="CA224" i="13"/>
  <c r="BZ224" i="13"/>
  <c r="BY224" i="13"/>
  <c r="BX224" i="13"/>
  <c r="CD223" i="13"/>
  <c r="CC223" i="13"/>
  <c r="CB223" i="13"/>
  <c r="CA223" i="13"/>
  <c r="BZ223" i="13"/>
  <c r="BY223" i="13"/>
  <c r="BX223" i="13"/>
  <c r="CD222" i="13"/>
  <c r="CC222" i="13"/>
  <c r="CB222" i="13"/>
  <c r="CA222" i="13"/>
  <c r="BZ222" i="13"/>
  <c r="BY222" i="13"/>
  <c r="BX222" i="13"/>
  <c r="CD221" i="13"/>
  <c r="CC221" i="13"/>
  <c r="CB221" i="13"/>
  <c r="CA221" i="13"/>
  <c r="BZ221" i="13"/>
  <c r="BY221" i="13"/>
  <c r="BX221" i="13"/>
  <c r="CD220" i="13"/>
  <c r="CC220" i="13"/>
  <c r="CB220" i="13"/>
  <c r="CA220" i="13"/>
  <c r="BZ220" i="13"/>
  <c r="BY220" i="13"/>
  <c r="BX220" i="13"/>
  <c r="CD219" i="13"/>
  <c r="CC219" i="13"/>
  <c r="CB219" i="13"/>
  <c r="CA219" i="13"/>
  <c r="BZ219" i="13"/>
  <c r="BY219" i="13"/>
  <c r="BX219" i="13"/>
  <c r="CD218" i="13"/>
  <c r="CC218" i="13"/>
  <c r="CB218" i="13"/>
  <c r="CA218" i="13"/>
  <c r="BZ218" i="13"/>
  <c r="BY218" i="13"/>
  <c r="BX218" i="13"/>
  <c r="CD217" i="13"/>
  <c r="CC217" i="13"/>
  <c r="CB217" i="13"/>
  <c r="CA217" i="13"/>
  <c r="BZ217" i="13"/>
  <c r="BY217" i="13"/>
  <c r="BX217" i="13"/>
  <c r="CD216" i="13"/>
  <c r="CC216" i="13"/>
  <c r="CB216" i="13"/>
  <c r="CA216" i="13"/>
  <c r="BZ216" i="13"/>
  <c r="BY216" i="13"/>
  <c r="BX216" i="13"/>
  <c r="CD215" i="13"/>
  <c r="CC215" i="13"/>
  <c r="CB215" i="13"/>
  <c r="CA215" i="13"/>
  <c r="BZ215" i="13"/>
  <c r="BY215" i="13"/>
  <c r="BX215" i="13"/>
  <c r="CD214" i="13"/>
  <c r="CC214" i="13"/>
  <c r="CB214" i="13"/>
  <c r="CA214" i="13"/>
  <c r="BZ214" i="13"/>
  <c r="BY214" i="13"/>
  <c r="BX214" i="13"/>
  <c r="CD213" i="13"/>
  <c r="CC213" i="13"/>
  <c r="CB213" i="13"/>
  <c r="CA213" i="13"/>
  <c r="BZ213" i="13"/>
  <c r="BY213" i="13"/>
  <c r="BX213" i="13"/>
  <c r="CD212" i="13"/>
  <c r="CC212" i="13"/>
  <c r="CB212" i="13"/>
  <c r="CA212" i="13"/>
  <c r="BZ212" i="13"/>
  <c r="BY212" i="13"/>
  <c r="BX212" i="13"/>
  <c r="CD211" i="13"/>
  <c r="CC211" i="13"/>
  <c r="CB211" i="13"/>
  <c r="CA211" i="13"/>
  <c r="BZ211" i="13"/>
  <c r="BY211" i="13"/>
  <c r="BX211" i="13"/>
  <c r="CD210" i="13"/>
  <c r="CC210" i="13"/>
  <c r="CB210" i="13"/>
  <c r="CA210" i="13"/>
  <c r="BZ210" i="13"/>
  <c r="BY210" i="13"/>
  <c r="BX210" i="13"/>
  <c r="CD209" i="13"/>
  <c r="CC209" i="13"/>
  <c r="CB209" i="13"/>
  <c r="CA209" i="13"/>
  <c r="BZ209" i="13"/>
  <c r="BY209" i="13"/>
  <c r="BX209" i="13"/>
  <c r="CD208" i="13"/>
  <c r="CC208" i="13"/>
  <c r="CB208" i="13"/>
  <c r="CA208" i="13"/>
  <c r="BZ208" i="13"/>
  <c r="BY208" i="13"/>
  <c r="BX208" i="13"/>
  <c r="CD207" i="13"/>
  <c r="CC207" i="13"/>
  <c r="CB207" i="13"/>
  <c r="CA207" i="13"/>
  <c r="BZ207" i="13"/>
  <c r="BY207" i="13"/>
  <c r="BX207" i="13"/>
  <c r="CD206" i="13"/>
  <c r="CC206" i="13"/>
  <c r="CB206" i="13"/>
  <c r="CA206" i="13"/>
  <c r="BZ206" i="13"/>
  <c r="BY206" i="13"/>
  <c r="BX206" i="13"/>
  <c r="CD205" i="13"/>
  <c r="CC205" i="13"/>
  <c r="CB205" i="13"/>
  <c r="CA205" i="13"/>
  <c r="BZ205" i="13"/>
  <c r="BY205" i="13"/>
  <c r="BX205" i="13"/>
  <c r="CD204" i="13"/>
  <c r="CC204" i="13"/>
  <c r="CB204" i="13"/>
  <c r="CA204" i="13"/>
  <c r="BZ204" i="13"/>
  <c r="BY204" i="13"/>
  <c r="BX204" i="13"/>
  <c r="CD203" i="13"/>
  <c r="CC203" i="13"/>
  <c r="CB203" i="13"/>
  <c r="CA203" i="13"/>
  <c r="BZ203" i="13"/>
  <c r="BY203" i="13"/>
  <c r="BX203" i="13"/>
  <c r="CD202" i="13"/>
  <c r="CC202" i="13"/>
  <c r="CB202" i="13"/>
  <c r="CA202" i="13"/>
  <c r="BZ202" i="13"/>
  <c r="BY202" i="13"/>
  <c r="BX202" i="13"/>
  <c r="CD201" i="13"/>
  <c r="CC201" i="13"/>
  <c r="CB201" i="13"/>
  <c r="CA201" i="13"/>
  <c r="BZ201" i="13"/>
  <c r="BY201" i="13"/>
  <c r="BX201" i="13"/>
  <c r="CD200" i="13"/>
  <c r="CC200" i="13"/>
  <c r="CB200" i="13"/>
  <c r="CA200" i="13"/>
  <c r="BZ200" i="13"/>
  <c r="BY200" i="13"/>
  <c r="BX200" i="13"/>
  <c r="CD199" i="13"/>
  <c r="CC199" i="13"/>
  <c r="CB199" i="13"/>
  <c r="CA199" i="13"/>
  <c r="BZ199" i="13"/>
  <c r="BY199" i="13"/>
  <c r="BX199" i="13"/>
  <c r="CD198" i="13"/>
  <c r="CC198" i="13"/>
  <c r="CB198" i="13"/>
  <c r="CA198" i="13"/>
  <c r="BZ198" i="13"/>
  <c r="BY198" i="13"/>
  <c r="BX198" i="13"/>
  <c r="CD197" i="13"/>
  <c r="CC197" i="13"/>
  <c r="CB197" i="13"/>
  <c r="CA197" i="13"/>
  <c r="BZ197" i="13"/>
  <c r="BY197" i="13"/>
  <c r="BX197" i="13"/>
  <c r="CD196" i="13"/>
  <c r="CC196" i="13"/>
  <c r="CB196" i="13"/>
  <c r="CA196" i="13"/>
  <c r="BZ196" i="13"/>
  <c r="BY196" i="13"/>
  <c r="BX196" i="13"/>
  <c r="CD195" i="13"/>
  <c r="CC195" i="13"/>
  <c r="CB195" i="13"/>
  <c r="CA195" i="13"/>
  <c r="BZ195" i="13"/>
  <c r="BY195" i="13"/>
  <c r="BX195" i="13"/>
  <c r="CD194" i="13"/>
  <c r="CC194" i="13"/>
  <c r="CB194" i="13"/>
  <c r="CA194" i="13"/>
  <c r="BZ194" i="13"/>
  <c r="BY194" i="13"/>
  <c r="BX194" i="13"/>
  <c r="CD193" i="13"/>
  <c r="CC193" i="13"/>
  <c r="CB193" i="13"/>
  <c r="CA193" i="13"/>
  <c r="BZ193" i="13"/>
  <c r="BY193" i="13"/>
  <c r="BX193" i="13"/>
  <c r="CD192" i="13"/>
  <c r="CC192" i="13"/>
  <c r="CB192" i="13"/>
  <c r="CA192" i="13"/>
  <c r="BZ192" i="13"/>
  <c r="BY192" i="13"/>
  <c r="BX192" i="13"/>
  <c r="CD191" i="13"/>
  <c r="CC191" i="13"/>
  <c r="CB191" i="13"/>
  <c r="CA191" i="13"/>
  <c r="BZ191" i="13"/>
  <c r="BY191" i="13"/>
  <c r="BX191" i="13"/>
  <c r="CD190" i="13"/>
  <c r="CC190" i="13"/>
  <c r="CB190" i="13"/>
  <c r="CA190" i="13"/>
  <c r="BZ190" i="13"/>
  <c r="BY190" i="13"/>
  <c r="BX190" i="13"/>
  <c r="CD189" i="13"/>
  <c r="CC189" i="13"/>
  <c r="CB189" i="13"/>
  <c r="CA189" i="13"/>
  <c r="BZ189" i="13"/>
  <c r="BY189" i="13"/>
  <c r="BX189" i="13"/>
  <c r="CD188" i="13"/>
  <c r="CC188" i="13"/>
  <c r="CB188" i="13"/>
  <c r="CA188" i="13"/>
  <c r="BZ188" i="13"/>
  <c r="BY188" i="13"/>
  <c r="BX188" i="13"/>
  <c r="CD187" i="13"/>
  <c r="CC187" i="13"/>
  <c r="CB187" i="13"/>
  <c r="CA187" i="13"/>
  <c r="BZ187" i="13"/>
  <c r="BY187" i="13"/>
  <c r="BX187" i="13"/>
  <c r="CD186" i="13"/>
  <c r="CC186" i="13"/>
  <c r="CB186" i="13"/>
  <c r="CA186" i="13"/>
  <c r="BZ186" i="13"/>
  <c r="BY186" i="13"/>
  <c r="BX186" i="13"/>
  <c r="CD185" i="13"/>
  <c r="CC185" i="13"/>
  <c r="CB185" i="13"/>
  <c r="CA185" i="13"/>
  <c r="BZ185" i="13"/>
  <c r="BY185" i="13"/>
  <c r="BX185" i="13"/>
  <c r="CD184" i="13"/>
  <c r="CC184" i="13"/>
  <c r="CB184" i="13"/>
  <c r="CA184" i="13"/>
  <c r="BZ184" i="13"/>
  <c r="BY184" i="13"/>
  <c r="BX184" i="13"/>
  <c r="CD183" i="13"/>
  <c r="CC183" i="13"/>
  <c r="CB183" i="13"/>
  <c r="CA183" i="13"/>
  <c r="BZ183" i="13"/>
  <c r="BY183" i="13"/>
  <c r="BX183" i="13"/>
  <c r="CD182" i="13"/>
  <c r="CC182" i="13"/>
  <c r="CB182" i="13"/>
  <c r="CA182" i="13"/>
  <c r="BZ182" i="13"/>
  <c r="BY182" i="13"/>
  <c r="BX182" i="13"/>
  <c r="CD181" i="13"/>
  <c r="CC181" i="13"/>
  <c r="CB181" i="13"/>
  <c r="CA181" i="13"/>
  <c r="BZ181" i="13"/>
  <c r="BY181" i="13"/>
  <c r="BX181" i="13"/>
  <c r="CD180" i="13"/>
  <c r="CC180" i="13"/>
  <c r="CB180" i="13"/>
  <c r="CA180" i="13"/>
  <c r="BZ180" i="13"/>
  <c r="BY180" i="13"/>
  <c r="BX180" i="13"/>
  <c r="CD179" i="13"/>
  <c r="CC179" i="13"/>
  <c r="CB179" i="13"/>
  <c r="CA179" i="13"/>
  <c r="BZ179" i="13"/>
  <c r="BY179" i="13"/>
  <c r="BX179" i="13"/>
  <c r="CD178" i="13"/>
  <c r="CC178" i="13"/>
  <c r="CB178" i="13"/>
  <c r="CA178" i="13"/>
  <c r="BZ178" i="13"/>
  <c r="BY178" i="13"/>
  <c r="BX178" i="13"/>
  <c r="CD177" i="13"/>
  <c r="CC177" i="13"/>
  <c r="CB177" i="13"/>
  <c r="CA177" i="13"/>
  <c r="BZ177" i="13"/>
  <c r="BY177" i="13"/>
  <c r="BX177" i="13"/>
  <c r="CD176" i="13"/>
  <c r="CC176" i="13"/>
  <c r="CB176" i="13"/>
  <c r="CA176" i="13"/>
  <c r="BZ176" i="13"/>
  <c r="BY176" i="13"/>
  <c r="BX176" i="13"/>
  <c r="CD175" i="13"/>
  <c r="CC175" i="13"/>
  <c r="CB175" i="13"/>
  <c r="CA175" i="13"/>
  <c r="BZ175" i="13"/>
  <c r="BY175" i="13"/>
  <c r="BX175" i="13"/>
  <c r="CD174" i="13"/>
  <c r="CC174" i="13"/>
  <c r="CB174" i="13"/>
  <c r="CA174" i="13"/>
  <c r="BZ174" i="13"/>
  <c r="BY174" i="13"/>
  <c r="BX174" i="13"/>
  <c r="CD173" i="13"/>
  <c r="CC173" i="13"/>
  <c r="CB173" i="13"/>
  <c r="CA173" i="13"/>
  <c r="BZ173" i="13"/>
  <c r="BY173" i="13"/>
  <c r="BX173" i="13"/>
  <c r="CD172" i="13"/>
  <c r="CC172" i="13"/>
  <c r="CB172" i="13"/>
  <c r="CA172" i="13"/>
  <c r="BZ172" i="13"/>
  <c r="BY172" i="13"/>
  <c r="BX172" i="13"/>
  <c r="CD171" i="13"/>
  <c r="CC171" i="13"/>
  <c r="CB171" i="13"/>
  <c r="CA171" i="13"/>
  <c r="BZ171" i="13"/>
  <c r="BY171" i="13"/>
  <c r="BX171" i="13"/>
  <c r="CD170" i="13"/>
  <c r="CC170" i="13"/>
  <c r="CB170" i="13"/>
  <c r="CA170" i="13"/>
  <c r="BZ170" i="13"/>
  <c r="BY170" i="13"/>
  <c r="BX170" i="13"/>
  <c r="CD169" i="13"/>
  <c r="CC169" i="13"/>
  <c r="CB169" i="13"/>
  <c r="CA169" i="13"/>
  <c r="BZ169" i="13"/>
  <c r="BY169" i="13"/>
  <c r="BX169" i="13"/>
  <c r="CD168" i="13"/>
  <c r="CC168" i="13"/>
  <c r="CB168" i="13"/>
  <c r="CA168" i="13"/>
  <c r="BZ168" i="13"/>
  <c r="BY168" i="13"/>
  <c r="BX168" i="13"/>
  <c r="CD167" i="13"/>
  <c r="CC167" i="13"/>
  <c r="CB167" i="13"/>
  <c r="CA167" i="13"/>
  <c r="BZ167" i="13"/>
  <c r="BY167" i="13"/>
  <c r="BX167" i="13"/>
  <c r="CD166" i="13"/>
  <c r="CC166" i="13"/>
  <c r="CB166" i="13"/>
  <c r="CA166" i="13"/>
  <c r="BZ166" i="13"/>
  <c r="BY166" i="13"/>
  <c r="BX166" i="13"/>
  <c r="CD165" i="13"/>
  <c r="CC165" i="13"/>
  <c r="CB165" i="13"/>
  <c r="CA165" i="13"/>
  <c r="BZ165" i="13"/>
  <c r="BY165" i="13"/>
  <c r="BX165" i="13"/>
  <c r="CD164" i="13"/>
  <c r="CC164" i="13"/>
  <c r="CB164" i="13"/>
  <c r="CA164" i="13"/>
  <c r="BZ164" i="13"/>
  <c r="BY164" i="13"/>
  <c r="BX164" i="13"/>
  <c r="CD163" i="13"/>
  <c r="CC163" i="13"/>
  <c r="CB163" i="13"/>
  <c r="CA163" i="13"/>
  <c r="BZ163" i="13"/>
  <c r="BY163" i="13"/>
  <c r="BX163" i="13"/>
  <c r="CD162" i="13"/>
  <c r="CC162" i="13"/>
  <c r="CB162" i="13"/>
  <c r="CA162" i="13"/>
  <c r="BZ162" i="13"/>
  <c r="BY162" i="13"/>
  <c r="BX162" i="13"/>
  <c r="CD161" i="13"/>
  <c r="CC161" i="13"/>
  <c r="CB161" i="13"/>
  <c r="CA161" i="13"/>
  <c r="BZ161" i="13"/>
  <c r="BY161" i="13"/>
  <c r="BX161" i="13"/>
  <c r="CD160" i="13"/>
  <c r="CC160" i="13"/>
  <c r="CB160" i="13"/>
  <c r="CA160" i="13"/>
  <c r="BZ160" i="13"/>
  <c r="BY160" i="13"/>
  <c r="BX160" i="13"/>
  <c r="CD159" i="13"/>
  <c r="CC159" i="13"/>
  <c r="CB159" i="13"/>
  <c r="CA159" i="13"/>
  <c r="BZ159" i="13"/>
  <c r="BY159" i="13"/>
  <c r="BX159" i="13"/>
  <c r="CD158" i="13"/>
  <c r="CC158" i="13"/>
  <c r="CB158" i="13"/>
  <c r="CA158" i="13"/>
  <c r="BZ158" i="13"/>
  <c r="BY158" i="13"/>
  <c r="BX158" i="13"/>
  <c r="CD157" i="13"/>
  <c r="CC157" i="13"/>
  <c r="CB157" i="13"/>
  <c r="CA157" i="13"/>
  <c r="BZ157" i="13"/>
  <c r="BY157" i="13"/>
  <c r="BX157" i="13"/>
  <c r="CD156" i="13"/>
  <c r="CC156" i="13"/>
  <c r="CB156" i="13"/>
  <c r="CA156" i="13"/>
  <c r="BZ156" i="13"/>
  <c r="BY156" i="13"/>
  <c r="BX156" i="13"/>
  <c r="CD155" i="13"/>
  <c r="CC155" i="13"/>
  <c r="CB155" i="13"/>
  <c r="CA155" i="13"/>
  <c r="BZ155" i="13"/>
  <c r="BY155" i="13"/>
  <c r="BX155" i="13"/>
  <c r="CD154" i="13"/>
  <c r="CC154" i="13"/>
  <c r="CB154" i="13"/>
  <c r="CA154" i="13"/>
  <c r="BZ154" i="13"/>
  <c r="BY154" i="13"/>
  <c r="BX154" i="13"/>
  <c r="CD153" i="13"/>
  <c r="CC153" i="13"/>
  <c r="CB153" i="13"/>
  <c r="CA153" i="13"/>
  <c r="BZ153" i="13"/>
  <c r="BY153" i="13"/>
  <c r="BX153" i="13"/>
  <c r="CD152" i="13"/>
  <c r="CC152" i="13"/>
  <c r="CB152" i="13"/>
  <c r="CA152" i="13"/>
  <c r="BZ152" i="13"/>
  <c r="BY152" i="13"/>
  <c r="BX152" i="13"/>
  <c r="CD151" i="13"/>
  <c r="CC151" i="13"/>
  <c r="CB151" i="13"/>
  <c r="CA151" i="13"/>
  <c r="BZ151" i="13"/>
  <c r="BY151" i="13"/>
  <c r="BX151" i="13"/>
  <c r="CD150" i="13"/>
  <c r="CC150" i="13"/>
  <c r="CB150" i="13"/>
  <c r="CA150" i="13"/>
  <c r="BZ150" i="13"/>
  <c r="BY150" i="13"/>
  <c r="BX150" i="13"/>
  <c r="CD149" i="13"/>
  <c r="CC149" i="13"/>
  <c r="CB149" i="13"/>
  <c r="CA149" i="13"/>
  <c r="BZ149" i="13"/>
  <c r="BY149" i="13"/>
  <c r="BX149" i="13"/>
  <c r="CD148" i="13"/>
  <c r="CC148" i="13"/>
  <c r="CB148" i="13"/>
  <c r="CA148" i="13"/>
  <c r="BZ148" i="13"/>
  <c r="BY148" i="13"/>
  <c r="BX148" i="13"/>
  <c r="CD147" i="13"/>
  <c r="CC147" i="13"/>
  <c r="CB147" i="13"/>
  <c r="CA147" i="13"/>
  <c r="BZ147" i="13"/>
  <c r="BY147" i="13"/>
  <c r="BX147" i="13"/>
  <c r="CD146" i="13"/>
  <c r="CC146" i="13"/>
  <c r="CB146" i="13"/>
  <c r="CA146" i="13"/>
  <c r="BZ146" i="13"/>
  <c r="BY146" i="13"/>
  <c r="BX146" i="13"/>
  <c r="CD145" i="13"/>
  <c r="CC145" i="13"/>
  <c r="CB145" i="13"/>
  <c r="CA145" i="13"/>
  <c r="BZ145" i="13"/>
  <c r="BY145" i="13"/>
  <c r="BX145" i="13"/>
  <c r="CD144" i="13"/>
  <c r="CC144" i="13"/>
  <c r="CB144" i="13"/>
  <c r="CA144" i="13"/>
  <c r="BZ144" i="13"/>
  <c r="BY144" i="13"/>
  <c r="BX144" i="13"/>
  <c r="CD143" i="13"/>
  <c r="CC143" i="13"/>
  <c r="CB143" i="13"/>
  <c r="CA143" i="13"/>
  <c r="BZ143" i="13"/>
  <c r="BY143" i="13"/>
  <c r="BX143" i="13"/>
  <c r="CD142" i="13"/>
  <c r="CC142" i="13"/>
  <c r="CB142" i="13"/>
  <c r="CA142" i="13"/>
  <c r="BZ142" i="13"/>
  <c r="BY142" i="13"/>
  <c r="BX142" i="13"/>
  <c r="CD141" i="13"/>
  <c r="CC141" i="13"/>
  <c r="CB141" i="13"/>
  <c r="CA141" i="13"/>
  <c r="BZ141" i="13"/>
  <c r="BY141" i="13"/>
  <c r="BX141" i="13"/>
  <c r="CD140" i="13"/>
  <c r="CC140" i="13"/>
  <c r="CB140" i="13"/>
  <c r="CA140" i="13"/>
  <c r="BZ140" i="13"/>
  <c r="BY140" i="13"/>
  <c r="BX140" i="13"/>
  <c r="CD139" i="13"/>
  <c r="CC139" i="13"/>
  <c r="CB139" i="13"/>
  <c r="CA139" i="13"/>
  <c r="BZ139" i="13"/>
  <c r="BY139" i="13"/>
  <c r="BX139" i="13"/>
  <c r="CD138" i="13"/>
  <c r="CC138" i="13"/>
  <c r="CB138" i="13"/>
  <c r="CA138" i="13"/>
  <c r="BZ138" i="13"/>
  <c r="BY138" i="13"/>
  <c r="BX138" i="13"/>
  <c r="CD137" i="13"/>
  <c r="CC137" i="13"/>
  <c r="CB137" i="13"/>
  <c r="CA137" i="13"/>
  <c r="BZ137" i="13"/>
  <c r="BY137" i="13"/>
  <c r="BX137" i="13"/>
  <c r="CD136" i="13"/>
  <c r="CC136" i="13"/>
  <c r="CB136" i="13"/>
  <c r="CA136" i="13"/>
  <c r="BZ136" i="13"/>
  <c r="BY136" i="13"/>
  <c r="BX136" i="13"/>
  <c r="CD135" i="13"/>
  <c r="CC135" i="13"/>
  <c r="CB135" i="13"/>
  <c r="CA135" i="13"/>
  <c r="BZ135" i="13"/>
  <c r="BY135" i="13"/>
  <c r="BX135" i="13"/>
  <c r="CD134" i="13"/>
  <c r="CC134" i="13"/>
  <c r="CB134" i="13"/>
  <c r="CA134" i="13"/>
  <c r="BZ134" i="13"/>
  <c r="BY134" i="13"/>
  <c r="BX134" i="13"/>
  <c r="CD133" i="13"/>
  <c r="CC133" i="13"/>
  <c r="CB133" i="13"/>
  <c r="CA133" i="13"/>
  <c r="BZ133" i="13"/>
  <c r="BY133" i="13"/>
  <c r="BX133" i="13"/>
  <c r="CD132" i="13"/>
  <c r="CC132" i="13"/>
  <c r="CB132" i="13"/>
  <c r="CA132" i="13"/>
  <c r="BZ132" i="13"/>
  <c r="BY132" i="13"/>
  <c r="BX132" i="13"/>
  <c r="CD131" i="13"/>
  <c r="CC131" i="13"/>
  <c r="CB131" i="13"/>
  <c r="CA131" i="13"/>
  <c r="BZ131" i="13"/>
  <c r="BY131" i="13"/>
  <c r="BX131" i="13"/>
  <c r="CD130" i="13"/>
  <c r="CC130" i="13"/>
  <c r="CB130" i="13"/>
  <c r="CA130" i="13"/>
  <c r="BZ130" i="13"/>
  <c r="BY130" i="13"/>
  <c r="BX130" i="13"/>
  <c r="CD129" i="13"/>
  <c r="CC129" i="13"/>
  <c r="CB129" i="13"/>
  <c r="CA129" i="13"/>
  <c r="BZ129" i="13"/>
  <c r="BY129" i="13"/>
  <c r="BX129" i="13"/>
  <c r="CD128" i="13"/>
  <c r="CC128" i="13"/>
  <c r="CB128" i="13"/>
  <c r="CA128" i="13"/>
  <c r="BZ128" i="13"/>
  <c r="BY128" i="13"/>
  <c r="BX128" i="13"/>
  <c r="CD127" i="13"/>
  <c r="CC127" i="13"/>
  <c r="CB127" i="13"/>
  <c r="CA127" i="13"/>
  <c r="BZ127" i="13"/>
  <c r="BY127" i="13"/>
  <c r="BX127" i="13"/>
  <c r="CD126" i="13"/>
  <c r="CC126" i="13"/>
  <c r="CB126" i="13"/>
  <c r="CA126" i="13"/>
  <c r="BZ126" i="13"/>
  <c r="BY126" i="13"/>
  <c r="BX126" i="13"/>
  <c r="CD125" i="13"/>
  <c r="CC125" i="13"/>
  <c r="CB125" i="13"/>
  <c r="CA125" i="13"/>
  <c r="BZ125" i="13"/>
  <c r="BY125" i="13"/>
  <c r="BX125" i="13"/>
  <c r="CD124" i="13"/>
  <c r="CC124" i="13"/>
  <c r="CB124" i="13"/>
  <c r="CA124" i="13"/>
  <c r="BZ124" i="13"/>
  <c r="BY124" i="13"/>
  <c r="BX124" i="13"/>
  <c r="CD123" i="13"/>
  <c r="CC123" i="13"/>
  <c r="CB123" i="13"/>
  <c r="CA123" i="13"/>
  <c r="BZ123" i="13"/>
  <c r="BY123" i="13"/>
  <c r="BX123" i="13"/>
  <c r="CD122" i="13"/>
  <c r="CC122" i="13"/>
  <c r="CB122" i="13"/>
  <c r="CA122" i="13"/>
  <c r="BZ122" i="13"/>
  <c r="BY122" i="13"/>
  <c r="BX122" i="13"/>
  <c r="CD121" i="13"/>
  <c r="CC121" i="13"/>
  <c r="CB121" i="13"/>
  <c r="CA121" i="13"/>
  <c r="BZ121" i="13"/>
  <c r="BY121" i="13"/>
  <c r="BX121" i="13"/>
  <c r="CD120" i="13"/>
  <c r="CC120" i="13"/>
  <c r="CB120" i="13"/>
  <c r="CA120" i="13"/>
  <c r="BZ120" i="13"/>
  <c r="BY120" i="13"/>
  <c r="BX120" i="13"/>
  <c r="CD119" i="13"/>
  <c r="CC119" i="13"/>
  <c r="CB119" i="13"/>
  <c r="CA119" i="13"/>
  <c r="BZ119" i="13"/>
  <c r="BY119" i="13"/>
  <c r="BX119" i="13"/>
  <c r="CD118" i="13"/>
  <c r="CC118" i="13"/>
  <c r="CB118" i="13"/>
  <c r="CA118" i="13"/>
  <c r="BZ118" i="13"/>
  <c r="BY118" i="13"/>
  <c r="BX118" i="13"/>
  <c r="CD117" i="13"/>
  <c r="CC117" i="13"/>
  <c r="CB117" i="13"/>
  <c r="CA117" i="13"/>
  <c r="BZ117" i="13"/>
  <c r="BY117" i="13"/>
  <c r="BX117" i="13"/>
  <c r="CD116" i="13"/>
  <c r="CC116" i="13"/>
  <c r="CB116" i="13"/>
  <c r="CA116" i="13"/>
  <c r="BZ116" i="13"/>
  <c r="BY116" i="13"/>
  <c r="BX116" i="13"/>
  <c r="CD115" i="13"/>
  <c r="CC115" i="13"/>
  <c r="CB115" i="13"/>
  <c r="CA115" i="13"/>
  <c r="BZ115" i="13"/>
  <c r="BY115" i="13"/>
  <c r="BX115" i="13"/>
  <c r="CD114" i="13"/>
  <c r="CC114" i="13"/>
  <c r="CB114" i="13"/>
  <c r="CA114" i="13"/>
  <c r="BZ114" i="13"/>
  <c r="BY114" i="13"/>
  <c r="BX114" i="13"/>
  <c r="CD113" i="13"/>
  <c r="CC113" i="13"/>
  <c r="CB113" i="13"/>
  <c r="CA113" i="13"/>
  <c r="BZ113" i="13"/>
  <c r="BY113" i="13"/>
  <c r="BX113" i="13"/>
  <c r="CD112" i="13"/>
  <c r="CC112" i="13"/>
  <c r="CB112" i="13"/>
  <c r="CA112" i="13"/>
  <c r="BZ112" i="13"/>
  <c r="BY112" i="13"/>
  <c r="BX112" i="13"/>
  <c r="CD111" i="13"/>
  <c r="CC111" i="13"/>
  <c r="CB111" i="13"/>
  <c r="CA111" i="13"/>
  <c r="BZ111" i="13"/>
  <c r="BY111" i="13"/>
  <c r="BX111" i="13"/>
  <c r="CD110" i="13"/>
  <c r="CC110" i="13"/>
  <c r="CB110" i="13"/>
  <c r="CA110" i="13"/>
  <c r="BZ110" i="13"/>
  <c r="BY110" i="13"/>
  <c r="BX110" i="13"/>
  <c r="CD109" i="13"/>
  <c r="CC109" i="13"/>
  <c r="CB109" i="13"/>
  <c r="CA109" i="13"/>
  <c r="BZ109" i="13"/>
  <c r="BY109" i="13"/>
  <c r="BX109" i="13"/>
  <c r="CD108" i="13"/>
  <c r="CC108" i="13"/>
  <c r="CB108" i="13"/>
  <c r="CA108" i="13"/>
  <c r="BZ108" i="13"/>
  <c r="BY108" i="13"/>
  <c r="BX108" i="13"/>
  <c r="CD107" i="13"/>
  <c r="CC107" i="13"/>
  <c r="CB107" i="13"/>
  <c r="CA107" i="13"/>
  <c r="BZ107" i="13"/>
  <c r="BY107" i="13"/>
  <c r="BX107" i="13"/>
  <c r="CD106" i="13"/>
  <c r="CC106" i="13"/>
  <c r="CB106" i="13"/>
  <c r="CA106" i="13"/>
  <c r="BZ106" i="13"/>
  <c r="BY106" i="13"/>
  <c r="BX106" i="13"/>
  <c r="CD105" i="13"/>
  <c r="CC105" i="13"/>
  <c r="CB105" i="13"/>
  <c r="CA105" i="13"/>
  <c r="BZ105" i="13"/>
  <c r="BY105" i="13"/>
  <c r="BX105" i="13"/>
  <c r="CD104" i="13"/>
  <c r="CC104" i="13"/>
  <c r="CB104" i="13"/>
  <c r="CA104" i="13"/>
  <c r="BZ104" i="13"/>
  <c r="BY104" i="13"/>
  <c r="BX104" i="13"/>
  <c r="CD103" i="13"/>
  <c r="CC103" i="13"/>
  <c r="CB103" i="13"/>
  <c r="CA103" i="13"/>
  <c r="BZ103" i="13"/>
  <c r="BY103" i="13"/>
  <c r="BX103" i="13"/>
  <c r="CD102" i="13"/>
  <c r="CC102" i="13"/>
  <c r="CB102" i="13"/>
  <c r="CA102" i="13"/>
  <c r="BZ102" i="13"/>
  <c r="BY102" i="13"/>
  <c r="BX102" i="13"/>
  <c r="CD101" i="13"/>
  <c r="CC101" i="13"/>
  <c r="CB101" i="13"/>
  <c r="CA101" i="13"/>
  <c r="BZ101" i="13"/>
  <c r="BY101" i="13"/>
  <c r="BX101" i="13"/>
  <c r="CD100" i="13"/>
  <c r="CC100" i="13"/>
  <c r="CB100" i="13"/>
  <c r="CA100" i="13"/>
  <c r="BZ100" i="13"/>
  <c r="BY100" i="13"/>
  <c r="BX100" i="13"/>
  <c r="CD99" i="13"/>
  <c r="CC99" i="13"/>
  <c r="CB99" i="13"/>
  <c r="CA99" i="13"/>
  <c r="BZ99" i="13"/>
  <c r="BY99" i="13"/>
  <c r="BX99" i="13"/>
  <c r="CD98" i="13"/>
  <c r="CC98" i="13"/>
  <c r="CB98" i="13"/>
  <c r="CA98" i="13"/>
  <c r="BZ98" i="13"/>
  <c r="BY98" i="13"/>
  <c r="BX98" i="13"/>
  <c r="CD97" i="13"/>
  <c r="CC97" i="13"/>
  <c r="CB97" i="13"/>
  <c r="CA97" i="13"/>
  <c r="BZ97" i="13"/>
  <c r="BY97" i="13"/>
  <c r="BX97" i="13"/>
  <c r="CD96" i="13"/>
  <c r="CC96" i="13"/>
  <c r="CB96" i="13"/>
  <c r="CA96" i="13"/>
  <c r="BZ96" i="13"/>
  <c r="BY96" i="13"/>
  <c r="BX96" i="13"/>
  <c r="CD95" i="13"/>
  <c r="CC95" i="13"/>
  <c r="CB95" i="13"/>
  <c r="CA95" i="13"/>
  <c r="BZ95" i="13"/>
  <c r="BY95" i="13"/>
  <c r="BX95" i="13"/>
  <c r="CD94" i="13"/>
  <c r="CC94" i="13"/>
  <c r="CB94" i="13"/>
  <c r="CA94" i="13"/>
  <c r="BZ94" i="13"/>
  <c r="BY94" i="13"/>
  <c r="BX94" i="13"/>
  <c r="CD93" i="13"/>
  <c r="CC93" i="13"/>
  <c r="CB93" i="13"/>
  <c r="CA93" i="13"/>
  <c r="BZ93" i="13"/>
  <c r="BY93" i="13"/>
  <c r="BX93" i="13"/>
  <c r="CD92" i="13"/>
  <c r="CC92" i="13"/>
  <c r="CB92" i="13"/>
  <c r="CA92" i="13"/>
  <c r="BZ92" i="13"/>
  <c r="BY92" i="13"/>
  <c r="BX92" i="13"/>
  <c r="CD91" i="13"/>
  <c r="CC91" i="13"/>
  <c r="CB91" i="13"/>
  <c r="CA91" i="13"/>
  <c r="BZ91" i="13"/>
  <c r="BY91" i="13"/>
  <c r="BX91" i="13"/>
  <c r="CD90" i="13"/>
  <c r="CC90" i="13"/>
  <c r="CB90" i="13"/>
  <c r="CA90" i="13"/>
  <c r="BZ90" i="13"/>
  <c r="BY90" i="13"/>
  <c r="BX90" i="13"/>
  <c r="CD89" i="13"/>
  <c r="CC89" i="13"/>
  <c r="CB89" i="13"/>
  <c r="CA89" i="13"/>
  <c r="BZ89" i="13"/>
  <c r="BY89" i="13"/>
  <c r="BX89" i="13"/>
  <c r="CD88" i="13"/>
  <c r="CC88" i="13"/>
  <c r="CB88" i="13"/>
  <c r="CA88" i="13"/>
  <c r="BZ88" i="13"/>
  <c r="BY88" i="13"/>
  <c r="BX88" i="13"/>
  <c r="CD87" i="13"/>
  <c r="CC87" i="13"/>
  <c r="CB87" i="13"/>
  <c r="CA87" i="13"/>
  <c r="BZ87" i="13"/>
  <c r="BY87" i="13"/>
  <c r="BX87" i="13"/>
  <c r="CD86" i="13"/>
  <c r="CC86" i="13"/>
  <c r="CB86" i="13"/>
  <c r="CA86" i="13"/>
  <c r="BZ86" i="13"/>
  <c r="BY86" i="13"/>
  <c r="BX86" i="13"/>
  <c r="CD85" i="13"/>
  <c r="CC85" i="13"/>
  <c r="CB85" i="13"/>
  <c r="CA85" i="13"/>
  <c r="BZ85" i="13"/>
  <c r="BY85" i="13"/>
  <c r="BX85" i="13"/>
  <c r="CD84" i="13"/>
  <c r="CC84" i="13"/>
  <c r="CB84" i="13"/>
  <c r="CA84" i="13"/>
  <c r="BZ84" i="13"/>
  <c r="BY84" i="13"/>
  <c r="BX84" i="13"/>
  <c r="CD83" i="13"/>
  <c r="CC83" i="13"/>
  <c r="CB83" i="13"/>
  <c r="CA83" i="13"/>
  <c r="BZ83" i="13"/>
  <c r="BY83" i="13"/>
  <c r="BX83" i="13"/>
  <c r="CD82" i="13"/>
  <c r="CC82" i="13"/>
  <c r="CB82" i="13"/>
  <c r="CA82" i="13"/>
  <c r="BZ82" i="13"/>
  <c r="BY82" i="13"/>
  <c r="BX82" i="13"/>
  <c r="CD81" i="13"/>
  <c r="CC81" i="13"/>
  <c r="CB81" i="13"/>
  <c r="CA81" i="13"/>
  <c r="BZ81" i="13"/>
  <c r="BY81" i="13"/>
  <c r="BX81" i="13"/>
  <c r="CD80" i="13"/>
  <c r="CC80" i="13"/>
  <c r="CB80" i="13"/>
  <c r="CA80" i="13"/>
  <c r="BZ80" i="13"/>
  <c r="BY80" i="13"/>
  <c r="BX80" i="13"/>
  <c r="CD79" i="13"/>
  <c r="CC79" i="13"/>
  <c r="CB79" i="13"/>
  <c r="CA79" i="13"/>
  <c r="BZ79" i="13"/>
  <c r="BY79" i="13"/>
  <c r="BX79" i="13"/>
  <c r="CD78" i="13"/>
  <c r="CC78" i="13"/>
  <c r="CB78" i="13"/>
  <c r="CA78" i="13"/>
  <c r="BZ78" i="13"/>
  <c r="BY78" i="13"/>
  <c r="BX78" i="13"/>
  <c r="CD77" i="13"/>
  <c r="CC77" i="13"/>
  <c r="CB77" i="13"/>
  <c r="CA77" i="13"/>
  <c r="BZ77" i="13"/>
  <c r="BY77" i="13"/>
  <c r="BX77" i="13"/>
  <c r="CD76" i="13"/>
  <c r="CC76" i="13"/>
  <c r="CB76" i="13"/>
  <c r="CA76" i="13"/>
  <c r="BZ76" i="13"/>
  <c r="BY76" i="13"/>
  <c r="BX76" i="13"/>
  <c r="CD75" i="13"/>
  <c r="CC75" i="13"/>
  <c r="CB75" i="13"/>
  <c r="CA75" i="13"/>
  <c r="BZ75" i="13"/>
  <c r="BY75" i="13"/>
  <c r="BX75" i="13"/>
  <c r="CD74" i="13"/>
  <c r="CC74" i="13"/>
  <c r="CB74" i="13"/>
  <c r="CA74" i="13"/>
  <c r="BZ74" i="13"/>
  <c r="BY74" i="13"/>
  <c r="BX74" i="13"/>
  <c r="CD73" i="13"/>
  <c r="CC73" i="13"/>
  <c r="CB73" i="13"/>
  <c r="CA73" i="13"/>
  <c r="BZ73" i="13"/>
  <c r="BY73" i="13"/>
  <c r="BX73" i="13"/>
  <c r="CD72" i="13"/>
  <c r="CC72" i="13"/>
  <c r="CB72" i="13"/>
  <c r="CA72" i="13"/>
  <c r="BZ72" i="13"/>
  <c r="BY72" i="13"/>
  <c r="BX72" i="13"/>
  <c r="CD71" i="13"/>
  <c r="CC71" i="13"/>
  <c r="CB71" i="13"/>
  <c r="CA71" i="13"/>
  <c r="BZ71" i="13"/>
  <c r="BY71" i="13"/>
  <c r="BX71" i="13"/>
  <c r="CD70" i="13"/>
  <c r="CC70" i="13"/>
  <c r="CB70" i="13"/>
  <c r="CA70" i="13"/>
  <c r="BZ70" i="13"/>
  <c r="BY70" i="13"/>
  <c r="BX70" i="13"/>
  <c r="CD69" i="13"/>
  <c r="CC69" i="13"/>
  <c r="CB69" i="13"/>
  <c r="CA69" i="13"/>
  <c r="BZ69" i="13"/>
  <c r="BY69" i="13"/>
  <c r="BX69" i="13"/>
  <c r="CD68" i="13"/>
  <c r="CC68" i="13"/>
  <c r="CB68" i="13"/>
  <c r="CA68" i="13"/>
  <c r="BZ68" i="13"/>
  <c r="BY68" i="13"/>
  <c r="BX68" i="13"/>
  <c r="CD67" i="13"/>
  <c r="CC67" i="13"/>
  <c r="CB67" i="13"/>
  <c r="CA67" i="13"/>
  <c r="BZ67" i="13"/>
  <c r="BY67" i="13"/>
  <c r="BX67" i="13"/>
  <c r="CD66" i="13"/>
  <c r="CC66" i="13"/>
  <c r="CB66" i="13"/>
  <c r="CA66" i="13"/>
  <c r="BZ66" i="13"/>
  <c r="BY66" i="13"/>
  <c r="BX66" i="13"/>
  <c r="CD65" i="13"/>
  <c r="CC65" i="13"/>
  <c r="CB65" i="13"/>
  <c r="CA65" i="13"/>
  <c r="BZ65" i="13"/>
  <c r="BY65" i="13"/>
  <c r="BX65" i="13"/>
  <c r="CD64" i="13"/>
  <c r="CC64" i="13"/>
  <c r="CB64" i="13"/>
  <c r="CA64" i="13"/>
  <c r="BZ64" i="13"/>
  <c r="BY64" i="13"/>
  <c r="BX64" i="13"/>
  <c r="CD63" i="13"/>
  <c r="CC63" i="13"/>
  <c r="CB63" i="13"/>
  <c r="CA63" i="13"/>
  <c r="BZ63" i="13"/>
  <c r="BY63" i="13"/>
  <c r="BX63" i="13"/>
  <c r="CD62" i="13"/>
  <c r="CC62" i="13"/>
  <c r="CB62" i="13"/>
  <c r="CA62" i="13"/>
  <c r="BZ62" i="13"/>
  <c r="BY62" i="13"/>
  <c r="BX62" i="13"/>
  <c r="CD61" i="13"/>
  <c r="CC61" i="13"/>
  <c r="CB61" i="13"/>
  <c r="CA61" i="13"/>
  <c r="BZ61" i="13"/>
  <c r="BY61" i="13"/>
  <c r="BX61" i="13"/>
  <c r="CD60" i="13"/>
  <c r="CC60" i="13"/>
  <c r="CB60" i="13"/>
  <c r="CA60" i="13"/>
  <c r="BZ60" i="13"/>
  <c r="BY60" i="13"/>
  <c r="BX60" i="13"/>
  <c r="CD59" i="13"/>
  <c r="CC59" i="13"/>
  <c r="CB59" i="13"/>
  <c r="CA59" i="13"/>
  <c r="BZ59" i="13"/>
  <c r="BY59" i="13"/>
  <c r="BX59" i="13"/>
  <c r="CD58" i="13"/>
  <c r="CC58" i="13"/>
  <c r="CB58" i="13"/>
  <c r="CA58" i="13"/>
  <c r="BZ58" i="13"/>
  <c r="BY58" i="13"/>
  <c r="BX58" i="13"/>
  <c r="CD57" i="13"/>
  <c r="CC57" i="13"/>
  <c r="CB57" i="13"/>
  <c r="CA57" i="13"/>
  <c r="BZ57" i="13"/>
  <c r="BY57" i="13"/>
  <c r="BX57" i="13"/>
  <c r="CD56" i="13"/>
  <c r="CC56" i="13"/>
  <c r="CB56" i="13"/>
  <c r="CA56" i="13"/>
  <c r="BZ56" i="13"/>
  <c r="BY56" i="13"/>
  <c r="BX56" i="13"/>
  <c r="CD55" i="13"/>
  <c r="CC55" i="13"/>
  <c r="CB55" i="13"/>
  <c r="CA55" i="13"/>
  <c r="BZ55" i="13"/>
  <c r="BY55" i="13"/>
  <c r="BX55" i="13"/>
  <c r="CD54" i="13"/>
  <c r="CC54" i="13"/>
  <c r="CB54" i="13"/>
  <c r="CA54" i="13"/>
  <c r="BZ54" i="13"/>
  <c r="BY54" i="13"/>
  <c r="BX54" i="13"/>
  <c r="CD53" i="13"/>
  <c r="CC53" i="13"/>
  <c r="CB53" i="13"/>
  <c r="CA53" i="13"/>
  <c r="BZ53" i="13"/>
  <c r="BY53" i="13"/>
  <c r="BX53" i="13"/>
  <c r="CD52" i="13"/>
  <c r="CC52" i="13"/>
  <c r="CB52" i="13"/>
  <c r="CA52" i="13"/>
  <c r="BZ52" i="13"/>
  <c r="BY52" i="13"/>
  <c r="BX52" i="13"/>
  <c r="CD51" i="13"/>
  <c r="CC51" i="13"/>
  <c r="CB51" i="13"/>
  <c r="CA51" i="13"/>
  <c r="BZ51" i="13"/>
  <c r="BY51" i="13"/>
  <c r="BX51" i="13"/>
  <c r="CD50" i="13"/>
  <c r="CC50" i="13"/>
  <c r="CB50" i="13"/>
  <c r="CA50" i="13"/>
  <c r="BZ50" i="13"/>
  <c r="BY50" i="13"/>
  <c r="BX50" i="13"/>
  <c r="CD49" i="13"/>
  <c r="CC49" i="13"/>
  <c r="CB49" i="13"/>
  <c r="CA49" i="13"/>
  <c r="BZ49" i="13"/>
  <c r="BY49" i="13"/>
  <c r="BX49" i="13"/>
  <c r="CD48" i="13"/>
  <c r="CC48" i="13"/>
  <c r="CB48" i="13"/>
  <c r="CA48" i="13"/>
  <c r="BZ48" i="13"/>
  <c r="BY48" i="13"/>
  <c r="BX48" i="13"/>
  <c r="CD47" i="13"/>
  <c r="CC47" i="13"/>
  <c r="CB47" i="13"/>
  <c r="CA47" i="13"/>
  <c r="BZ47" i="13"/>
  <c r="BY47" i="13"/>
  <c r="BX47" i="13"/>
  <c r="CD46" i="13"/>
  <c r="CC46" i="13"/>
  <c r="CB46" i="13"/>
  <c r="CA46" i="13"/>
  <c r="BZ46" i="13"/>
  <c r="BY46" i="13"/>
  <c r="BX46" i="13"/>
  <c r="CD45" i="13"/>
  <c r="CC45" i="13"/>
  <c r="CB45" i="13"/>
  <c r="CA45" i="13"/>
  <c r="BZ45" i="13"/>
  <c r="BY45" i="13"/>
  <c r="BX45" i="13"/>
  <c r="CD44" i="13"/>
  <c r="CC44" i="13"/>
  <c r="CB44" i="13"/>
  <c r="CA44" i="13"/>
  <c r="BZ44" i="13"/>
  <c r="BY44" i="13"/>
  <c r="BX44" i="13"/>
  <c r="CD43" i="13"/>
  <c r="CC43" i="13"/>
  <c r="CB43" i="13"/>
  <c r="CA43" i="13"/>
  <c r="BZ43" i="13"/>
  <c r="BY43" i="13"/>
  <c r="BX43" i="13"/>
  <c r="CD42" i="13"/>
  <c r="CC42" i="13"/>
  <c r="CB42" i="13"/>
  <c r="CA42" i="13"/>
  <c r="BZ42" i="13"/>
  <c r="BY42" i="13"/>
  <c r="BX42" i="13"/>
  <c r="CD41" i="13"/>
  <c r="CC41" i="13"/>
  <c r="CB41" i="13"/>
  <c r="CA41" i="13"/>
  <c r="BZ41" i="13"/>
  <c r="BY41" i="13"/>
  <c r="BX41" i="13"/>
  <c r="CD40" i="13"/>
  <c r="CC40" i="13"/>
  <c r="CB40" i="13"/>
  <c r="CA40" i="13"/>
  <c r="BZ40" i="13"/>
  <c r="BY40" i="13"/>
  <c r="BX40" i="13"/>
  <c r="CD39" i="13"/>
  <c r="CC39" i="13"/>
  <c r="CB39" i="13"/>
  <c r="CA39" i="13"/>
  <c r="BZ39" i="13"/>
  <c r="BY39" i="13"/>
  <c r="BX39" i="13"/>
  <c r="CD38" i="13"/>
  <c r="CC38" i="13"/>
  <c r="CB38" i="13"/>
  <c r="CA38" i="13"/>
  <c r="BZ38" i="13"/>
  <c r="BY38" i="13"/>
  <c r="BX38" i="13"/>
  <c r="CD37" i="13"/>
  <c r="CC37" i="13"/>
  <c r="CB37" i="13"/>
  <c r="CA37" i="13"/>
  <c r="BZ37" i="13"/>
  <c r="BY37" i="13"/>
  <c r="BX37" i="13"/>
  <c r="CD36" i="13"/>
  <c r="CC36" i="13"/>
  <c r="CB36" i="13"/>
  <c r="CA36" i="13"/>
  <c r="BZ36" i="13"/>
  <c r="BY36" i="13"/>
  <c r="BX36" i="13"/>
  <c r="CD35" i="13"/>
  <c r="CC35" i="13"/>
  <c r="CB35" i="13"/>
  <c r="CA35" i="13"/>
  <c r="BZ35" i="13"/>
  <c r="BY35" i="13"/>
  <c r="BX35" i="13"/>
  <c r="CD34" i="13"/>
  <c r="CC34" i="13"/>
  <c r="CB34" i="13"/>
  <c r="CA34" i="13"/>
  <c r="BZ34" i="13"/>
  <c r="BY34" i="13"/>
  <c r="BX34" i="13"/>
  <c r="CD33" i="13"/>
  <c r="CC33" i="13"/>
  <c r="CB33" i="13"/>
  <c r="CA33" i="13"/>
  <c r="BZ33" i="13"/>
  <c r="BY33" i="13"/>
  <c r="BX33" i="13"/>
  <c r="CD32" i="13"/>
  <c r="CC32" i="13"/>
  <c r="CB32" i="13"/>
  <c r="CA32" i="13"/>
  <c r="BZ32" i="13"/>
  <c r="BY32" i="13"/>
  <c r="BX32" i="13"/>
  <c r="CD31" i="13"/>
  <c r="CC31" i="13"/>
  <c r="CB31" i="13"/>
  <c r="CA31" i="13"/>
  <c r="BZ31" i="13"/>
  <c r="BY31" i="13"/>
  <c r="BX31" i="13"/>
  <c r="CD30" i="13"/>
  <c r="CC30" i="13"/>
  <c r="CB30" i="13"/>
  <c r="CA30" i="13"/>
  <c r="BZ30" i="13"/>
  <c r="BY30" i="13"/>
  <c r="BX30" i="13"/>
  <c r="CD29" i="13"/>
  <c r="CC29" i="13"/>
  <c r="CB29" i="13"/>
  <c r="CA29" i="13"/>
  <c r="BZ29" i="13"/>
  <c r="BY29" i="13"/>
  <c r="BX29" i="13"/>
  <c r="CD28" i="13"/>
  <c r="CC28" i="13"/>
  <c r="CB28" i="13"/>
  <c r="CA28" i="13"/>
  <c r="BZ28" i="13"/>
  <c r="BY28" i="13"/>
  <c r="BX28" i="13"/>
  <c r="CD27" i="13"/>
  <c r="CC27" i="13"/>
  <c r="CB27" i="13"/>
  <c r="CA27" i="13"/>
  <c r="BZ27" i="13"/>
  <c r="BY27" i="13"/>
  <c r="BX27" i="13"/>
  <c r="CD26" i="13"/>
  <c r="CC26" i="13"/>
  <c r="CB26" i="13"/>
  <c r="CA26" i="13"/>
  <c r="BZ26" i="13"/>
  <c r="BY26" i="13"/>
  <c r="BX26" i="13"/>
  <c r="CD25" i="13"/>
  <c r="CC25" i="13"/>
  <c r="CB25" i="13"/>
  <c r="CA25" i="13"/>
  <c r="BZ25" i="13"/>
  <c r="BY25" i="13"/>
  <c r="BX25" i="13"/>
  <c r="CD24" i="13"/>
  <c r="CC24" i="13"/>
  <c r="CB24" i="13"/>
  <c r="CA24" i="13"/>
  <c r="BZ24" i="13"/>
  <c r="BY24" i="13"/>
  <c r="BX24" i="13"/>
  <c r="CD23" i="13"/>
  <c r="CC23" i="13"/>
  <c r="CB23" i="13"/>
  <c r="CA23" i="13"/>
  <c r="BZ23" i="13"/>
  <c r="BY23" i="13"/>
  <c r="BX23" i="13"/>
  <c r="CD22" i="13"/>
  <c r="CC22" i="13"/>
  <c r="CB22" i="13"/>
  <c r="CA22" i="13"/>
  <c r="BZ22" i="13"/>
  <c r="BY22" i="13"/>
  <c r="BX22" i="13"/>
  <c r="CD21" i="13"/>
  <c r="CC21" i="13"/>
  <c r="CB21" i="13"/>
  <c r="CA21" i="13"/>
  <c r="BZ21" i="13"/>
  <c r="BY21" i="13"/>
  <c r="BX21" i="13"/>
  <c r="CD20" i="13"/>
  <c r="CC20" i="13"/>
  <c r="CB20" i="13"/>
  <c r="CA20" i="13"/>
  <c r="BZ20" i="13"/>
  <c r="BY20" i="13"/>
  <c r="BX20" i="13"/>
  <c r="CD19" i="13"/>
  <c r="CC19" i="13"/>
  <c r="CB19" i="13"/>
  <c r="CA19" i="13"/>
  <c r="BZ19" i="13"/>
  <c r="BY19" i="13"/>
  <c r="BX19" i="13"/>
  <c r="CD18" i="13"/>
  <c r="CC18" i="13"/>
  <c r="CB18" i="13"/>
  <c r="CA18" i="13"/>
  <c r="BZ18" i="13"/>
  <c r="BY18" i="13"/>
  <c r="BX18" i="13"/>
  <c r="CD17" i="13"/>
  <c r="CC17" i="13"/>
  <c r="CB17" i="13"/>
  <c r="CA17" i="13"/>
  <c r="BZ17" i="13"/>
  <c r="BY17" i="13"/>
  <c r="BX17" i="13"/>
  <c r="CD16" i="13"/>
  <c r="CC16" i="13"/>
  <c r="CB16" i="13"/>
  <c r="CA16" i="13"/>
  <c r="BZ16" i="13"/>
  <c r="BY16" i="13"/>
  <c r="BX16" i="13"/>
  <c r="CD15" i="13"/>
  <c r="CC15" i="13"/>
  <c r="CB15" i="13"/>
  <c r="CA15" i="13"/>
  <c r="BZ15" i="13"/>
  <c r="BY15" i="13"/>
  <c r="BX15" i="13"/>
  <c r="CD14" i="13"/>
  <c r="CC14" i="13"/>
  <c r="CB14" i="13"/>
  <c r="CA14" i="13"/>
  <c r="BZ14" i="13"/>
  <c r="BY14" i="13"/>
  <c r="BX14" i="13"/>
  <c r="CD13" i="13"/>
  <c r="CC13" i="13"/>
  <c r="CB13" i="13"/>
  <c r="CA13" i="13"/>
  <c r="BZ13" i="13"/>
  <c r="BY13" i="13"/>
  <c r="BX13" i="13"/>
  <c r="CD12" i="13"/>
  <c r="CC12" i="13"/>
  <c r="CB12" i="13"/>
  <c r="CA12" i="13"/>
  <c r="BZ12" i="13"/>
  <c r="BY12" i="13"/>
  <c r="BX12" i="13"/>
  <c r="CD11" i="13"/>
  <c r="CC11" i="13"/>
  <c r="CB11" i="13"/>
  <c r="CA11" i="13"/>
  <c r="BZ11" i="13"/>
  <c r="BY11" i="13"/>
  <c r="BX11" i="13"/>
  <c r="CD10" i="13"/>
  <c r="CC10" i="13"/>
  <c r="CB10" i="13"/>
  <c r="CA10" i="13"/>
  <c r="BZ10" i="13"/>
  <c r="BY10" i="13"/>
  <c r="BX10" i="13"/>
  <c r="CD9" i="13"/>
  <c r="CC9" i="13"/>
  <c r="CB9" i="13"/>
  <c r="CA9" i="13"/>
  <c r="BZ9" i="13"/>
  <c r="BY9" i="13"/>
  <c r="BX9" i="13"/>
  <c r="CD8" i="13"/>
  <c r="CC8" i="13"/>
  <c r="CB8" i="13"/>
  <c r="CA8" i="13"/>
  <c r="BZ8" i="13"/>
  <c r="BY8" i="13"/>
  <c r="BX8" i="13"/>
  <c r="BU306" i="13"/>
  <c r="BT306" i="13"/>
  <c r="BS306" i="13"/>
  <c r="BU305" i="13"/>
  <c r="BT305" i="13"/>
  <c r="BS305" i="13"/>
  <c r="BU304" i="13"/>
  <c r="BT304" i="13"/>
  <c r="BS304" i="13"/>
  <c r="BU303" i="13"/>
  <c r="BT303" i="13"/>
  <c r="BS303" i="13"/>
  <c r="BU302" i="13"/>
  <c r="BT302" i="13"/>
  <c r="BS302" i="13"/>
  <c r="BU301" i="13"/>
  <c r="BT301" i="13"/>
  <c r="BS301" i="13"/>
  <c r="BU300" i="13"/>
  <c r="BT300" i="13"/>
  <c r="BS300" i="13"/>
  <c r="BU299" i="13"/>
  <c r="BT299" i="13"/>
  <c r="BS299" i="13"/>
  <c r="BU298" i="13"/>
  <c r="BT298" i="13"/>
  <c r="BS298" i="13"/>
  <c r="BU297" i="13"/>
  <c r="BT297" i="13"/>
  <c r="BS297" i="13"/>
  <c r="BU296" i="13"/>
  <c r="BT296" i="13"/>
  <c r="BS296" i="13"/>
  <c r="BU295" i="13"/>
  <c r="BT295" i="13"/>
  <c r="BS295" i="13"/>
  <c r="BU294" i="13"/>
  <c r="BT294" i="13"/>
  <c r="BS294" i="13"/>
  <c r="BU293" i="13"/>
  <c r="BT293" i="13"/>
  <c r="BS293" i="13"/>
  <c r="BU292" i="13"/>
  <c r="BT292" i="13"/>
  <c r="BS292" i="13"/>
  <c r="BU291" i="13"/>
  <c r="BT291" i="13"/>
  <c r="BS291" i="13"/>
  <c r="BU290" i="13"/>
  <c r="BT290" i="13"/>
  <c r="BS290" i="13"/>
  <c r="BU289" i="13"/>
  <c r="BT289" i="13"/>
  <c r="BS289" i="13"/>
  <c r="BU288" i="13"/>
  <c r="BT288" i="13"/>
  <c r="BS288" i="13"/>
  <c r="BU287" i="13"/>
  <c r="BT287" i="13"/>
  <c r="BS287" i="13"/>
  <c r="BU286" i="13"/>
  <c r="BT286" i="13"/>
  <c r="BS286" i="13"/>
  <c r="BU285" i="13"/>
  <c r="BT285" i="13"/>
  <c r="BS285" i="13"/>
  <c r="BU284" i="13"/>
  <c r="BT284" i="13"/>
  <c r="BS284" i="13"/>
  <c r="BU283" i="13"/>
  <c r="BT283" i="13"/>
  <c r="BS283" i="13"/>
  <c r="BU282" i="13"/>
  <c r="BT282" i="13"/>
  <c r="BS282" i="13"/>
  <c r="BU281" i="13"/>
  <c r="BT281" i="13"/>
  <c r="BS281" i="13"/>
  <c r="BU280" i="13"/>
  <c r="BT280" i="13"/>
  <c r="BS280" i="13"/>
  <c r="BU279" i="13"/>
  <c r="BT279" i="13"/>
  <c r="BS279" i="13"/>
  <c r="BU278" i="13"/>
  <c r="BT278" i="13"/>
  <c r="BS278" i="13"/>
  <c r="BU277" i="13"/>
  <c r="BT277" i="13"/>
  <c r="BS277" i="13"/>
  <c r="BU276" i="13"/>
  <c r="BT276" i="13"/>
  <c r="BS276" i="13"/>
  <c r="BU275" i="13"/>
  <c r="BT275" i="13"/>
  <c r="BS275" i="13"/>
  <c r="BU274" i="13"/>
  <c r="BT274" i="13"/>
  <c r="BS274" i="13"/>
  <c r="BU273" i="13"/>
  <c r="BT273" i="13"/>
  <c r="BS273" i="13"/>
  <c r="BU272" i="13"/>
  <c r="BT272" i="13"/>
  <c r="BS272" i="13"/>
  <c r="BU271" i="13"/>
  <c r="BT271" i="13"/>
  <c r="BS271" i="13"/>
  <c r="BU270" i="13"/>
  <c r="BT270" i="13"/>
  <c r="BS270" i="13"/>
  <c r="BU269" i="13"/>
  <c r="BT269" i="13"/>
  <c r="BS269" i="13"/>
  <c r="BU268" i="13"/>
  <c r="BT268" i="13"/>
  <c r="BS268" i="13"/>
  <c r="BU267" i="13"/>
  <c r="BT267" i="13"/>
  <c r="BS267" i="13"/>
  <c r="BU266" i="13"/>
  <c r="BT266" i="13"/>
  <c r="BS266" i="13"/>
  <c r="BU265" i="13"/>
  <c r="BT265" i="13"/>
  <c r="BS265" i="13"/>
  <c r="BU264" i="13"/>
  <c r="BT264" i="13"/>
  <c r="BS264" i="13"/>
  <c r="BU263" i="13"/>
  <c r="BT263" i="13"/>
  <c r="BS263" i="13"/>
  <c r="BU262" i="13"/>
  <c r="BT262" i="13"/>
  <c r="BS262" i="13"/>
  <c r="BU261" i="13"/>
  <c r="BT261" i="13"/>
  <c r="BS261" i="13"/>
  <c r="BU260" i="13"/>
  <c r="BT260" i="13"/>
  <c r="BS260" i="13"/>
  <c r="BU259" i="13"/>
  <c r="BT259" i="13"/>
  <c r="BS259" i="13"/>
  <c r="BU258" i="13"/>
  <c r="BT258" i="13"/>
  <c r="BS258" i="13"/>
  <c r="BU257" i="13"/>
  <c r="BT257" i="13"/>
  <c r="BS257" i="13"/>
  <c r="BU256" i="13"/>
  <c r="BT256" i="13"/>
  <c r="BS256" i="13"/>
  <c r="BU255" i="13"/>
  <c r="BT255" i="13"/>
  <c r="BS255" i="13"/>
  <c r="BU254" i="13"/>
  <c r="BT254" i="13"/>
  <c r="BS254" i="13"/>
  <c r="BU253" i="13"/>
  <c r="BT253" i="13"/>
  <c r="BS253" i="13"/>
  <c r="BU252" i="13"/>
  <c r="BT252" i="13"/>
  <c r="BS252" i="13"/>
  <c r="BU251" i="13"/>
  <c r="BT251" i="13"/>
  <c r="BS251" i="13"/>
  <c r="BU250" i="13"/>
  <c r="BT250" i="13"/>
  <c r="BS250" i="13"/>
  <c r="BU249" i="13"/>
  <c r="BT249" i="13"/>
  <c r="BS249" i="13"/>
  <c r="BU248" i="13"/>
  <c r="BT248" i="13"/>
  <c r="BS248" i="13"/>
  <c r="BU247" i="13"/>
  <c r="BT247" i="13"/>
  <c r="BS247" i="13"/>
  <c r="BU246" i="13"/>
  <c r="BT246" i="13"/>
  <c r="BS246" i="13"/>
  <c r="BU245" i="13"/>
  <c r="BT245" i="13"/>
  <c r="BS245" i="13"/>
  <c r="BU244" i="13"/>
  <c r="BT244" i="13"/>
  <c r="BS244" i="13"/>
  <c r="BU243" i="13"/>
  <c r="BT243" i="13"/>
  <c r="BS243" i="13"/>
  <c r="BU242" i="13"/>
  <c r="BT242" i="13"/>
  <c r="BS242" i="13"/>
  <c r="BU241" i="13"/>
  <c r="BT241" i="13"/>
  <c r="BS241" i="13"/>
  <c r="BU240" i="13"/>
  <c r="BT240" i="13"/>
  <c r="BS240" i="13"/>
  <c r="BU239" i="13"/>
  <c r="BT239" i="13"/>
  <c r="BS239" i="13"/>
  <c r="BU238" i="13"/>
  <c r="BT238" i="13"/>
  <c r="BS238" i="13"/>
  <c r="BU237" i="13"/>
  <c r="BT237" i="13"/>
  <c r="BS237" i="13"/>
  <c r="BU236" i="13"/>
  <c r="BT236" i="13"/>
  <c r="BS236" i="13"/>
  <c r="BU235" i="13"/>
  <c r="BT235" i="13"/>
  <c r="BS235" i="13"/>
  <c r="BU234" i="13"/>
  <c r="BT234" i="13"/>
  <c r="BS234" i="13"/>
  <c r="BU233" i="13"/>
  <c r="BT233" i="13"/>
  <c r="BS233" i="13"/>
  <c r="BU232" i="13"/>
  <c r="BT232" i="13"/>
  <c r="BS232" i="13"/>
  <c r="BU231" i="13"/>
  <c r="BT231" i="13"/>
  <c r="BS231" i="13"/>
  <c r="BU230" i="13"/>
  <c r="BT230" i="13"/>
  <c r="BS230" i="13"/>
  <c r="BU229" i="13"/>
  <c r="BT229" i="13"/>
  <c r="BS229" i="13"/>
  <c r="BU228" i="13"/>
  <c r="BT228" i="13"/>
  <c r="BS228" i="13"/>
  <c r="BU227" i="13"/>
  <c r="BT227" i="13"/>
  <c r="BS227" i="13"/>
  <c r="BU226" i="13"/>
  <c r="BT226" i="13"/>
  <c r="BS226" i="13"/>
  <c r="BU225" i="13"/>
  <c r="BT225" i="13"/>
  <c r="BS225" i="13"/>
  <c r="BU224" i="13"/>
  <c r="BT224" i="13"/>
  <c r="BS224" i="13"/>
  <c r="BU223" i="13"/>
  <c r="BT223" i="13"/>
  <c r="BS223" i="13"/>
  <c r="BU222" i="13"/>
  <c r="BT222" i="13"/>
  <c r="BS222" i="13"/>
  <c r="BU221" i="13"/>
  <c r="BT221" i="13"/>
  <c r="BS221" i="13"/>
  <c r="BU220" i="13"/>
  <c r="BT220" i="13"/>
  <c r="BS220" i="13"/>
  <c r="BU219" i="13"/>
  <c r="BT219" i="13"/>
  <c r="BS219" i="13"/>
  <c r="BU218" i="13"/>
  <c r="BT218" i="13"/>
  <c r="BS218" i="13"/>
  <c r="BU217" i="13"/>
  <c r="BT217" i="13"/>
  <c r="BS217" i="13"/>
  <c r="BU216" i="13"/>
  <c r="BT216" i="13"/>
  <c r="BS216" i="13"/>
  <c r="BU215" i="13"/>
  <c r="BT215" i="13"/>
  <c r="BS215" i="13"/>
  <c r="BU214" i="13"/>
  <c r="BT214" i="13"/>
  <c r="BS214" i="13"/>
  <c r="BU213" i="13"/>
  <c r="BT213" i="13"/>
  <c r="BS213" i="13"/>
  <c r="BU212" i="13"/>
  <c r="BT212" i="13"/>
  <c r="BS212" i="13"/>
  <c r="BU211" i="13"/>
  <c r="BT211" i="13"/>
  <c r="BS211" i="13"/>
  <c r="BU210" i="13"/>
  <c r="BT210" i="13"/>
  <c r="BS210" i="13"/>
  <c r="BU209" i="13"/>
  <c r="BT209" i="13"/>
  <c r="BS209" i="13"/>
  <c r="BU208" i="13"/>
  <c r="BT208" i="13"/>
  <c r="BS208" i="13"/>
  <c r="BU207" i="13"/>
  <c r="BT207" i="13"/>
  <c r="BS207" i="13"/>
  <c r="BU206" i="13"/>
  <c r="BT206" i="13"/>
  <c r="BS206" i="13"/>
  <c r="BU205" i="13"/>
  <c r="BT205" i="13"/>
  <c r="BS205" i="13"/>
  <c r="BU204" i="13"/>
  <c r="BT204" i="13"/>
  <c r="BS204" i="13"/>
  <c r="BU203" i="13"/>
  <c r="BT203" i="13"/>
  <c r="BS203" i="13"/>
  <c r="BU202" i="13"/>
  <c r="BT202" i="13"/>
  <c r="BS202" i="13"/>
  <c r="BU201" i="13"/>
  <c r="BT201" i="13"/>
  <c r="BS201" i="13"/>
  <c r="BU200" i="13"/>
  <c r="BT200" i="13"/>
  <c r="BS200" i="13"/>
  <c r="BU199" i="13"/>
  <c r="BT199" i="13"/>
  <c r="BS199" i="13"/>
  <c r="BU198" i="13"/>
  <c r="BT198" i="13"/>
  <c r="BS198" i="13"/>
  <c r="BU197" i="13"/>
  <c r="BT197" i="13"/>
  <c r="BS197" i="13"/>
  <c r="BU196" i="13"/>
  <c r="BT196" i="13"/>
  <c r="BS196" i="13"/>
  <c r="BU195" i="13"/>
  <c r="BT195" i="13"/>
  <c r="BS195" i="13"/>
  <c r="BU194" i="13"/>
  <c r="BT194" i="13"/>
  <c r="BS194" i="13"/>
  <c r="BU193" i="13"/>
  <c r="BT193" i="13"/>
  <c r="BS193" i="13"/>
  <c r="BU192" i="13"/>
  <c r="BT192" i="13"/>
  <c r="BS192" i="13"/>
  <c r="BU191" i="13"/>
  <c r="BT191" i="13"/>
  <c r="BS191" i="13"/>
  <c r="BU190" i="13"/>
  <c r="BT190" i="13"/>
  <c r="BS190" i="13"/>
  <c r="BU189" i="13"/>
  <c r="BT189" i="13"/>
  <c r="BS189" i="13"/>
  <c r="BU188" i="13"/>
  <c r="BT188" i="13"/>
  <c r="BS188" i="13"/>
  <c r="BU187" i="13"/>
  <c r="BT187" i="13"/>
  <c r="BS187" i="13"/>
  <c r="BU186" i="13"/>
  <c r="BT186" i="13"/>
  <c r="BS186" i="13"/>
  <c r="BU185" i="13"/>
  <c r="BT185" i="13"/>
  <c r="BS185" i="13"/>
  <c r="BU184" i="13"/>
  <c r="BT184" i="13"/>
  <c r="BS184" i="13"/>
  <c r="BU183" i="13"/>
  <c r="BT183" i="13"/>
  <c r="BS183" i="13"/>
  <c r="BU182" i="13"/>
  <c r="BT182" i="13"/>
  <c r="BS182" i="13"/>
  <c r="BU181" i="13"/>
  <c r="BT181" i="13"/>
  <c r="BS181" i="13"/>
  <c r="BU180" i="13"/>
  <c r="BT180" i="13"/>
  <c r="BS180" i="13"/>
  <c r="BU179" i="13"/>
  <c r="BT179" i="13"/>
  <c r="BS179" i="13"/>
  <c r="BU178" i="13"/>
  <c r="BT178" i="13"/>
  <c r="BS178" i="13"/>
  <c r="BU177" i="13"/>
  <c r="BT177" i="13"/>
  <c r="BS177" i="13"/>
  <c r="BU176" i="13"/>
  <c r="BT176" i="13"/>
  <c r="BS176" i="13"/>
  <c r="BU175" i="13"/>
  <c r="BT175" i="13"/>
  <c r="BS175" i="13"/>
  <c r="BU174" i="13"/>
  <c r="BT174" i="13"/>
  <c r="BS174" i="13"/>
  <c r="BU173" i="13"/>
  <c r="BT173" i="13"/>
  <c r="BS173" i="13"/>
  <c r="BU172" i="13"/>
  <c r="BT172" i="13"/>
  <c r="BS172" i="13"/>
  <c r="BU171" i="13"/>
  <c r="BT171" i="13"/>
  <c r="BS171" i="13"/>
  <c r="BU170" i="13"/>
  <c r="BT170" i="13"/>
  <c r="BS170" i="13"/>
  <c r="BU169" i="13"/>
  <c r="BT169" i="13"/>
  <c r="BS169" i="13"/>
  <c r="BU168" i="13"/>
  <c r="BT168" i="13"/>
  <c r="BS168" i="13"/>
  <c r="BU167" i="13"/>
  <c r="BT167" i="13"/>
  <c r="BS167" i="13"/>
  <c r="BU166" i="13"/>
  <c r="BT166" i="13"/>
  <c r="BS166" i="13"/>
  <c r="BU165" i="13"/>
  <c r="BT165" i="13"/>
  <c r="BS165" i="13"/>
  <c r="BU164" i="13"/>
  <c r="BT164" i="13"/>
  <c r="BS164" i="13"/>
  <c r="BU163" i="13"/>
  <c r="BT163" i="13"/>
  <c r="BS163" i="13"/>
  <c r="BU162" i="13"/>
  <c r="BT162" i="13"/>
  <c r="BS162" i="13"/>
  <c r="BU161" i="13"/>
  <c r="BT161" i="13"/>
  <c r="BS161" i="13"/>
  <c r="BU160" i="13"/>
  <c r="BT160" i="13"/>
  <c r="BS160" i="13"/>
  <c r="BU159" i="13"/>
  <c r="BT159" i="13"/>
  <c r="BS159" i="13"/>
  <c r="BU158" i="13"/>
  <c r="BT158" i="13"/>
  <c r="BS158" i="13"/>
  <c r="BU157" i="13"/>
  <c r="BT157" i="13"/>
  <c r="BS157" i="13"/>
  <c r="BU156" i="13"/>
  <c r="BT156" i="13"/>
  <c r="BS156" i="13"/>
  <c r="BU155" i="13"/>
  <c r="BT155" i="13"/>
  <c r="BS155" i="13"/>
  <c r="BU154" i="13"/>
  <c r="BT154" i="13"/>
  <c r="BS154" i="13"/>
  <c r="BU153" i="13"/>
  <c r="BT153" i="13"/>
  <c r="BS153" i="13"/>
  <c r="BU152" i="13"/>
  <c r="BT152" i="13"/>
  <c r="BS152" i="13"/>
  <c r="BU151" i="13"/>
  <c r="BT151" i="13"/>
  <c r="BS151" i="13"/>
  <c r="BU150" i="13"/>
  <c r="BT150" i="13"/>
  <c r="BS150" i="13"/>
  <c r="BU149" i="13"/>
  <c r="BT149" i="13"/>
  <c r="BS149" i="13"/>
  <c r="BU148" i="13"/>
  <c r="BT148" i="13"/>
  <c r="BS148" i="13"/>
  <c r="BU147" i="13"/>
  <c r="BT147" i="13"/>
  <c r="BS147" i="13"/>
  <c r="BU146" i="13"/>
  <c r="BT146" i="13"/>
  <c r="BS146" i="13"/>
  <c r="BU145" i="13"/>
  <c r="BT145" i="13"/>
  <c r="BS145" i="13"/>
  <c r="BU144" i="13"/>
  <c r="BT144" i="13"/>
  <c r="BS144" i="13"/>
  <c r="BU143" i="13"/>
  <c r="BT143" i="13"/>
  <c r="BS143" i="13"/>
  <c r="BU142" i="13"/>
  <c r="BT142" i="13"/>
  <c r="BS142" i="13"/>
  <c r="BU141" i="13"/>
  <c r="BT141" i="13"/>
  <c r="BS141" i="13"/>
  <c r="BU140" i="13"/>
  <c r="BT140" i="13"/>
  <c r="BS140" i="13"/>
  <c r="BU139" i="13"/>
  <c r="BT139" i="13"/>
  <c r="BS139" i="13"/>
  <c r="BU138" i="13"/>
  <c r="BT138" i="13"/>
  <c r="BS138" i="13"/>
  <c r="BU137" i="13"/>
  <c r="BT137" i="13"/>
  <c r="BS137" i="13"/>
  <c r="BU136" i="13"/>
  <c r="BT136" i="13"/>
  <c r="BS136" i="13"/>
  <c r="BU135" i="13"/>
  <c r="BT135" i="13"/>
  <c r="BS135" i="13"/>
  <c r="BU134" i="13"/>
  <c r="BT134" i="13"/>
  <c r="BS134" i="13"/>
  <c r="BU133" i="13"/>
  <c r="BT133" i="13"/>
  <c r="BS133" i="13"/>
  <c r="BU132" i="13"/>
  <c r="BT132" i="13"/>
  <c r="BS132" i="13"/>
  <c r="BU131" i="13"/>
  <c r="BT131" i="13"/>
  <c r="BS131" i="13"/>
  <c r="BU130" i="13"/>
  <c r="BT130" i="13"/>
  <c r="BS130" i="13"/>
  <c r="BU129" i="13"/>
  <c r="BT129" i="13"/>
  <c r="BS129" i="13"/>
  <c r="BU128" i="13"/>
  <c r="BT128" i="13"/>
  <c r="BS128" i="13"/>
  <c r="BU127" i="13"/>
  <c r="BT127" i="13"/>
  <c r="BS127" i="13"/>
  <c r="BU126" i="13"/>
  <c r="BT126" i="13"/>
  <c r="BS126" i="13"/>
  <c r="BU125" i="13"/>
  <c r="BT125" i="13"/>
  <c r="BS125" i="13"/>
  <c r="BU124" i="13"/>
  <c r="BT124" i="13"/>
  <c r="BS124" i="13"/>
  <c r="BU123" i="13"/>
  <c r="BT123" i="13"/>
  <c r="BS123" i="13"/>
  <c r="BU122" i="13"/>
  <c r="BT122" i="13"/>
  <c r="BS122" i="13"/>
  <c r="BU121" i="13"/>
  <c r="BT121" i="13"/>
  <c r="BS121" i="13"/>
  <c r="BU120" i="13"/>
  <c r="BT120" i="13"/>
  <c r="BS120" i="13"/>
  <c r="BU119" i="13"/>
  <c r="BT119" i="13"/>
  <c r="BS119" i="13"/>
  <c r="BU118" i="13"/>
  <c r="BT118" i="13"/>
  <c r="BS118" i="13"/>
  <c r="BU117" i="13"/>
  <c r="BT117" i="13"/>
  <c r="BS117" i="13"/>
  <c r="BU116" i="13"/>
  <c r="BT116" i="13"/>
  <c r="BS116" i="13"/>
  <c r="BU115" i="13"/>
  <c r="BT115" i="13"/>
  <c r="BS115" i="13"/>
  <c r="BU114" i="13"/>
  <c r="BT114" i="13"/>
  <c r="BS114" i="13"/>
  <c r="BU113" i="13"/>
  <c r="BT113" i="13"/>
  <c r="BS113" i="13"/>
  <c r="BU112" i="13"/>
  <c r="BT112" i="13"/>
  <c r="BS112" i="13"/>
  <c r="BU111" i="13"/>
  <c r="BT111" i="13"/>
  <c r="BS111" i="13"/>
  <c r="BU110" i="13"/>
  <c r="BT110" i="13"/>
  <c r="BS110" i="13"/>
  <c r="BU109" i="13"/>
  <c r="BT109" i="13"/>
  <c r="BS109" i="13"/>
  <c r="BU108" i="13"/>
  <c r="BT108" i="13"/>
  <c r="BS108" i="13"/>
  <c r="BU107" i="13"/>
  <c r="BT107" i="13"/>
  <c r="BS107" i="13"/>
  <c r="BU106" i="13"/>
  <c r="BT106" i="13"/>
  <c r="BS106" i="13"/>
  <c r="BU105" i="13"/>
  <c r="BT105" i="13"/>
  <c r="BS105" i="13"/>
  <c r="BU104" i="13"/>
  <c r="BT104" i="13"/>
  <c r="BS104" i="13"/>
  <c r="BU103" i="13"/>
  <c r="BT103" i="13"/>
  <c r="BS103" i="13"/>
  <c r="BU102" i="13"/>
  <c r="BT102" i="13"/>
  <c r="BS102" i="13"/>
  <c r="BU101" i="13"/>
  <c r="BT101" i="13"/>
  <c r="BS101" i="13"/>
  <c r="BU100" i="13"/>
  <c r="BT100" i="13"/>
  <c r="BS100" i="13"/>
  <c r="BU99" i="13"/>
  <c r="BT99" i="13"/>
  <c r="BS99" i="13"/>
  <c r="BU98" i="13"/>
  <c r="BT98" i="13"/>
  <c r="BS98" i="13"/>
  <c r="BU97" i="13"/>
  <c r="BT97" i="13"/>
  <c r="BS97" i="13"/>
  <c r="BU96" i="13"/>
  <c r="BT96" i="13"/>
  <c r="BS96" i="13"/>
  <c r="BU95" i="13"/>
  <c r="BT95" i="13"/>
  <c r="BS95" i="13"/>
  <c r="BU94" i="13"/>
  <c r="BT94" i="13"/>
  <c r="BS94" i="13"/>
  <c r="BU93" i="13"/>
  <c r="BT93" i="13"/>
  <c r="BS93" i="13"/>
  <c r="BU92" i="13"/>
  <c r="BT92" i="13"/>
  <c r="BS92" i="13"/>
  <c r="BU91" i="13"/>
  <c r="BT91" i="13"/>
  <c r="BS91" i="13"/>
  <c r="BU90" i="13"/>
  <c r="BT90" i="13"/>
  <c r="BS90" i="13"/>
  <c r="BU89" i="13"/>
  <c r="BT89" i="13"/>
  <c r="BS89" i="13"/>
  <c r="BU88" i="13"/>
  <c r="BT88" i="13"/>
  <c r="BS88" i="13"/>
  <c r="BU87" i="13"/>
  <c r="BT87" i="13"/>
  <c r="BS87" i="13"/>
  <c r="BU86" i="13"/>
  <c r="BT86" i="13"/>
  <c r="BS86" i="13"/>
  <c r="BU85" i="13"/>
  <c r="BT85" i="13"/>
  <c r="BS85" i="13"/>
  <c r="BU84" i="13"/>
  <c r="BT84" i="13"/>
  <c r="BS84" i="13"/>
  <c r="BU83" i="13"/>
  <c r="BT83" i="13"/>
  <c r="BS83" i="13"/>
  <c r="BU82" i="13"/>
  <c r="BT82" i="13"/>
  <c r="BS82" i="13"/>
  <c r="BU81" i="13"/>
  <c r="BT81" i="13"/>
  <c r="BS81" i="13"/>
  <c r="BU80" i="13"/>
  <c r="BT80" i="13"/>
  <c r="BS80" i="13"/>
  <c r="BU79" i="13"/>
  <c r="BT79" i="13"/>
  <c r="BS79" i="13"/>
  <c r="BU78" i="13"/>
  <c r="BT78" i="13"/>
  <c r="BS78" i="13"/>
  <c r="BU77" i="13"/>
  <c r="BT77" i="13"/>
  <c r="BS77" i="13"/>
  <c r="BU76" i="13"/>
  <c r="BT76" i="13"/>
  <c r="BS76" i="13"/>
  <c r="BU75" i="13"/>
  <c r="BT75" i="13"/>
  <c r="BS75" i="13"/>
  <c r="BU74" i="13"/>
  <c r="BT74" i="13"/>
  <c r="BS74" i="13"/>
  <c r="BU73" i="13"/>
  <c r="BT73" i="13"/>
  <c r="BS73" i="13"/>
  <c r="BU72" i="13"/>
  <c r="BT72" i="13"/>
  <c r="BS72" i="13"/>
  <c r="BU71" i="13"/>
  <c r="BT71" i="13"/>
  <c r="BS71" i="13"/>
  <c r="BU70" i="13"/>
  <c r="BT70" i="13"/>
  <c r="BS70" i="13"/>
  <c r="BU69" i="13"/>
  <c r="BT69" i="13"/>
  <c r="BS69" i="13"/>
  <c r="BU68" i="13"/>
  <c r="BT68" i="13"/>
  <c r="BS68" i="13"/>
  <c r="BU67" i="13"/>
  <c r="BT67" i="13"/>
  <c r="BS67" i="13"/>
  <c r="BU66" i="13"/>
  <c r="BT66" i="13"/>
  <c r="BS66" i="13"/>
  <c r="BU65" i="13"/>
  <c r="BT65" i="13"/>
  <c r="BS65" i="13"/>
  <c r="BU64" i="13"/>
  <c r="BT64" i="13"/>
  <c r="BS64" i="13"/>
  <c r="BU63" i="13"/>
  <c r="BT63" i="13"/>
  <c r="BS63" i="13"/>
  <c r="BU62" i="13"/>
  <c r="BT62" i="13"/>
  <c r="BS62" i="13"/>
  <c r="BU61" i="13"/>
  <c r="BT61" i="13"/>
  <c r="BS61" i="13"/>
  <c r="BU60" i="13"/>
  <c r="BT60" i="13"/>
  <c r="BS60" i="13"/>
  <c r="BU59" i="13"/>
  <c r="BT59" i="13"/>
  <c r="BS59" i="13"/>
  <c r="BU58" i="13"/>
  <c r="BT58" i="13"/>
  <c r="BS58" i="13"/>
  <c r="BU57" i="13"/>
  <c r="BT57" i="13"/>
  <c r="BS57" i="13"/>
  <c r="BU56" i="13"/>
  <c r="BT56" i="13"/>
  <c r="BS56" i="13"/>
  <c r="BU55" i="13"/>
  <c r="BT55" i="13"/>
  <c r="BS55" i="13"/>
  <c r="BU54" i="13"/>
  <c r="BT54" i="13"/>
  <c r="BS54" i="13"/>
  <c r="BU53" i="13"/>
  <c r="BT53" i="13"/>
  <c r="BS53" i="13"/>
  <c r="BU52" i="13"/>
  <c r="BT52" i="13"/>
  <c r="BS52" i="13"/>
  <c r="BU51" i="13"/>
  <c r="BT51" i="13"/>
  <c r="BS51" i="13"/>
  <c r="BU50" i="13"/>
  <c r="BT50" i="13"/>
  <c r="BS50" i="13"/>
  <c r="BU49" i="13"/>
  <c r="BT49" i="13"/>
  <c r="BS49" i="13"/>
  <c r="BU48" i="13"/>
  <c r="BT48" i="13"/>
  <c r="BS48" i="13"/>
  <c r="BU47" i="13"/>
  <c r="BT47" i="13"/>
  <c r="BS47" i="13"/>
  <c r="BU46" i="13"/>
  <c r="BT46" i="13"/>
  <c r="BS46" i="13"/>
  <c r="BU45" i="13"/>
  <c r="BT45" i="13"/>
  <c r="BS45" i="13"/>
  <c r="BU44" i="13"/>
  <c r="BT44" i="13"/>
  <c r="BS44" i="13"/>
  <c r="BU43" i="13"/>
  <c r="BT43" i="13"/>
  <c r="BS43" i="13"/>
  <c r="BU42" i="13"/>
  <c r="BT42" i="13"/>
  <c r="BS42" i="13"/>
  <c r="BU41" i="13"/>
  <c r="BT41" i="13"/>
  <c r="BS41" i="13"/>
  <c r="BU40" i="13"/>
  <c r="BT40" i="13"/>
  <c r="BS40" i="13"/>
  <c r="BU39" i="13"/>
  <c r="BT39" i="13"/>
  <c r="BS39" i="13"/>
  <c r="BU38" i="13"/>
  <c r="BT38" i="13"/>
  <c r="BS38" i="13"/>
  <c r="BU37" i="13"/>
  <c r="BT37" i="13"/>
  <c r="BS37" i="13"/>
  <c r="BU36" i="13"/>
  <c r="BT36" i="13"/>
  <c r="BS36" i="13"/>
  <c r="BU35" i="13"/>
  <c r="BT35" i="13"/>
  <c r="BS35" i="13"/>
  <c r="BU34" i="13"/>
  <c r="BT34" i="13"/>
  <c r="BS34" i="13"/>
  <c r="BU33" i="13"/>
  <c r="BT33" i="13"/>
  <c r="BS33" i="13"/>
  <c r="BU32" i="13"/>
  <c r="BT32" i="13"/>
  <c r="BS32" i="13"/>
  <c r="BU31" i="13"/>
  <c r="BT31" i="13"/>
  <c r="BS31" i="13"/>
  <c r="BU30" i="13"/>
  <c r="BT30" i="13"/>
  <c r="BS30" i="13"/>
  <c r="BU29" i="13"/>
  <c r="BT29" i="13"/>
  <c r="BS29" i="13"/>
  <c r="BU28" i="13"/>
  <c r="BT28" i="13"/>
  <c r="BS28" i="13"/>
  <c r="BU27" i="13"/>
  <c r="BT27" i="13"/>
  <c r="BS27" i="13"/>
  <c r="BU26" i="13"/>
  <c r="BT26" i="13"/>
  <c r="BS26" i="13"/>
  <c r="BU25" i="13"/>
  <c r="BT25" i="13"/>
  <c r="BS25" i="13"/>
  <c r="BU24" i="13"/>
  <c r="BT24" i="13"/>
  <c r="BS24" i="13"/>
  <c r="BU23" i="13"/>
  <c r="BT23" i="13"/>
  <c r="BS23" i="13"/>
  <c r="BU22" i="13"/>
  <c r="BT22" i="13"/>
  <c r="BS22" i="13"/>
  <c r="BU21" i="13"/>
  <c r="BT21" i="13"/>
  <c r="BS21" i="13"/>
  <c r="BU20" i="13"/>
  <c r="BT20" i="13"/>
  <c r="BS20" i="13"/>
  <c r="BU19" i="13"/>
  <c r="BT19" i="13"/>
  <c r="BS19" i="13"/>
  <c r="BU18" i="13"/>
  <c r="BT18" i="13"/>
  <c r="BS18" i="13"/>
  <c r="BU17" i="13"/>
  <c r="BT17" i="13"/>
  <c r="BS17" i="13"/>
  <c r="BU16" i="13"/>
  <c r="BT16" i="13"/>
  <c r="BS16" i="13"/>
  <c r="BU15" i="13"/>
  <c r="BT15" i="13"/>
  <c r="BS15" i="13"/>
  <c r="BU14" i="13"/>
  <c r="BT14" i="13"/>
  <c r="BS14" i="13"/>
  <c r="BU13" i="13"/>
  <c r="BT13" i="13"/>
  <c r="BS13" i="13"/>
  <c r="BU12" i="13"/>
  <c r="BT12" i="13"/>
  <c r="BS12" i="13"/>
  <c r="BU11" i="13"/>
  <c r="BT11" i="13"/>
  <c r="BS11" i="13"/>
  <c r="BU10" i="13"/>
  <c r="BT10" i="13"/>
  <c r="BS10" i="13"/>
  <c r="BU9" i="13"/>
  <c r="BT9" i="13"/>
  <c r="BS9" i="13"/>
  <c r="BU8" i="13"/>
  <c r="BT8" i="13"/>
  <c r="BS8" i="13"/>
  <c r="DQ306" i="13"/>
  <c r="DP306" i="13"/>
  <c r="DO306" i="13"/>
  <c r="DN306" i="13"/>
  <c r="DM306" i="13"/>
  <c r="DL306" i="13"/>
  <c r="DK306" i="13"/>
  <c r="DQ305" i="13"/>
  <c r="DP305" i="13"/>
  <c r="DO305" i="13"/>
  <c r="DN305" i="13"/>
  <c r="DM305" i="13"/>
  <c r="DL305" i="13"/>
  <c r="DK305" i="13"/>
  <c r="DQ304" i="13"/>
  <c r="DP304" i="13"/>
  <c r="DO304" i="13"/>
  <c r="DN304" i="13"/>
  <c r="DM304" i="13"/>
  <c r="DL304" i="13"/>
  <c r="DK304" i="13"/>
  <c r="DQ303" i="13"/>
  <c r="DP303" i="13"/>
  <c r="DO303" i="13"/>
  <c r="DN303" i="13"/>
  <c r="DM303" i="13"/>
  <c r="DL303" i="13"/>
  <c r="DK303" i="13"/>
  <c r="DQ302" i="13"/>
  <c r="DP302" i="13"/>
  <c r="DO302" i="13"/>
  <c r="DN302" i="13"/>
  <c r="DM302" i="13"/>
  <c r="DL302" i="13"/>
  <c r="DK302" i="13"/>
  <c r="DQ301" i="13"/>
  <c r="DP301" i="13"/>
  <c r="DO301" i="13"/>
  <c r="DN301" i="13"/>
  <c r="DM301" i="13"/>
  <c r="DL301" i="13"/>
  <c r="DK301" i="13"/>
  <c r="DQ300" i="13"/>
  <c r="DP300" i="13"/>
  <c r="DO300" i="13"/>
  <c r="DN300" i="13"/>
  <c r="DM300" i="13"/>
  <c r="DL300" i="13"/>
  <c r="DK300" i="13"/>
  <c r="DQ299" i="13"/>
  <c r="DP299" i="13"/>
  <c r="DO299" i="13"/>
  <c r="DN299" i="13"/>
  <c r="DM299" i="13"/>
  <c r="DL299" i="13"/>
  <c r="DK299" i="13"/>
  <c r="DQ298" i="13"/>
  <c r="DP298" i="13"/>
  <c r="DO298" i="13"/>
  <c r="DN298" i="13"/>
  <c r="DM298" i="13"/>
  <c r="DL298" i="13"/>
  <c r="DK298" i="13"/>
  <c r="DQ297" i="13"/>
  <c r="DP297" i="13"/>
  <c r="DO297" i="13"/>
  <c r="DN297" i="13"/>
  <c r="DM297" i="13"/>
  <c r="DL297" i="13"/>
  <c r="DK297" i="13"/>
  <c r="DQ296" i="13"/>
  <c r="DP296" i="13"/>
  <c r="DO296" i="13"/>
  <c r="DN296" i="13"/>
  <c r="DM296" i="13"/>
  <c r="DL296" i="13"/>
  <c r="DK296" i="13"/>
  <c r="DQ295" i="13"/>
  <c r="DP295" i="13"/>
  <c r="DO295" i="13"/>
  <c r="DN295" i="13"/>
  <c r="DM295" i="13"/>
  <c r="DL295" i="13"/>
  <c r="DK295" i="13"/>
  <c r="DQ294" i="13"/>
  <c r="DP294" i="13"/>
  <c r="DO294" i="13"/>
  <c r="DN294" i="13"/>
  <c r="DM294" i="13"/>
  <c r="DL294" i="13"/>
  <c r="DK294" i="13"/>
  <c r="DQ293" i="13"/>
  <c r="DP293" i="13"/>
  <c r="DO293" i="13"/>
  <c r="DN293" i="13"/>
  <c r="DM293" i="13"/>
  <c r="DL293" i="13"/>
  <c r="DK293" i="13"/>
  <c r="DQ292" i="13"/>
  <c r="DP292" i="13"/>
  <c r="DO292" i="13"/>
  <c r="DN292" i="13"/>
  <c r="DM292" i="13"/>
  <c r="DL292" i="13"/>
  <c r="DK292" i="13"/>
  <c r="DQ291" i="13"/>
  <c r="DP291" i="13"/>
  <c r="DO291" i="13"/>
  <c r="DN291" i="13"/>
  <c r="DM291" i="13"/>
  <c r="DL291" i="13"/>
  <c r="DK291" i="13"/>
  <c r="DQ290" i="13"/>
  <c r="DP290" i="13"/>
  <c r="DO290" i="13"/>
  <c r="DN290" i="13"/>
  <c r="DM290" i="13"/>
  <c r="DL290" i="13"/>
  <c r="DK290" i="13"/>
  <c r="DQ289" i="13"/>
  <c r="DP289" i="13"/>
  <c r="DO289" i="13"/>
  <c r="DN289" i="13"/>
  <c r="DM289" i="13"/>
  <c r="DL289" i="13"/>
  <c r="DK289" i="13"/>
  <c r="DQ288" i="13"/>
  <c r="DP288" i="13"/>
  <c r="DO288" i="13"/>
  <c r="DN288" i="13"/>
  <c r="DM288" i="13"/>
  <c r="DL288" i="13"/>
  <c r="DK288" i="13"/>
  <c r="DQ287" i="13"/>
  <c r="DP287" i="13"/>
  <c r="DO287" i="13"/>
  <c r="DN287" i="13"/>
  <c r="DM287" i="13"/>
  <c r="DL287" i="13"/>
  <c r="DK287" i="13"/>
  <c r="DQ286" i="13"/>
  <c r="DP286" i="13"/>
  <c r="DO286" i="13"/>
  <c r="DN286" i="13"/>
  <c r="DM286" i="13"/>
  <c r="DL286" i="13"/>
  <c r="DK286" i="13"/>
  <c r="DQ285" i="13"/>
  <c r="DP285" i="13"/>
  <c r="DO285" i="13"/>
  <c r="DN285" i="13"/>
  <c r="DM285" i="13"/>
  <c r="DL285" i="13"/>
  <c r="DK285" i="13"/>
  <c r="DQ284" i="13"/>
  <c r="DP284" i="13"/>
  <c r="DO284" i="13"/>
  <c r="DN284" i="13"/>
  <c r="DM284" i="13"/>
  <c r="DL284" i="13"/>
  <c r="DK284" i="13"/>
  <c r="DQ283" i="13"/>
  <c r="DP283" i="13"/>
  <c r="DO283" i="13"/>
  <c r="DN283" i="13"/>
  <c r="DM283" i="13"/>
  <c r="DL283" i="13"/>
  <c r="DK283" i="13"/>
  <c r="DQ282" i="13"/>
  <c r="DP282" i="13"/>
  <c r="DO282" i="13"/>
  <c r="DN282" i="13"/>
  <c r="DM282" i="13"/>
  <c r="DL282" i="13"/>
  <c r="DK282" i="13"/>
  <c r="DQ281" i="13"/>
  <c r="DP281" i="13"/>
  <c r="DO281" i="13"/>
  <c r="DN281" i="13"/>
  <c r="DM281" i="13"/>
  <c r="DL281" i="13"/>
  <c r="DK281" i="13"/>
  <c r="DQ280" i="13"/>
  <c r="DP280" i="13"/>
  <c r="DO280" i="13"/>
  <c r="DN280" i="13"/>
  <c r="DM280" i="13"/>
  <c r="DL280" i="13"/>
  <c r="DK280" i="13"/>
  <c r="DQ279" i="13"/>
  <c r="DP279" i="13"/>
  <c r="DO279" i="13"/>
  <c r="DN279" i="13"/>
  <c r="DM279" i="13"/>
  <c r="DL279" i="13"/>
  <c r="DK279" i="13"/>
  <c r="DQ278" i="13"/>
  <c r="DP278" i="13"/>
  <c r="DO278" i="13"/>
  <c r="DN278" i="13"/>
  <c r="DM278" i="13"/>
  <c r="DL278" i="13"/>
  <c r="DK278" i="13"/>
  <c r="DQ277" i="13"/>
  <c r="DP277" i="13"/>
  <c r="DO277" i="13"/>
  <c r="DN277" i="13"/>
  <c r="DM277" i="13"/>
  <c r="DL277" i="13"/>
  <c r="DK277" i="13"/>
  <c r="DQ276" i="13"/>
  <c r="DP276" i="13"/>
  <c r="DO276" i="13"/>
  <c r="DN276" i="13"/>
  <c r="DM276" i="13"/>
  <c r="DL276" i="13"/>
  <c r="DK276" i="13"/>
  <c r="DQ275" i="13"/>
  <c r="DP275" i="13"/>
  <c r="DO275" i="13"/>
  <c r="DN275" i="13"/>
  <c r="DM275" i="13"/>
  <c r="DL275" i="13"/>
  <c r="DK275" i="13"/>
  <c r="DQ274" i="13"/>
  <c r="DP274" i="13"/>
  <c r="DO274" i="13"/>
  <c r="DN274" i="13"/>
  <c r="DM274" i="13"/>
  <c r="DL274" i="13"/>
  <c r="DK274" i="13"/>
  <c r="DQ273" i="13"/>
  <c r="DP273" i="13"/>
  <c r="DO273" i="13"/>
  <c r="DN273" i="13"/>
  <c r="DM273" i="13"/>
  <c r="DL273" i="13"/>
  <c r="DK273" i="13"/>
  <c r="DQ272" i="13"/>
  <c r="DP272" i="13"/>
  <c r="DO272" i="13"/>
  <c r="DN272" i="13"/>
  <c r="DM272" i="13"/>
  <c r="DL272" i="13"/>
  <c r="DK272" i="13"/>
  <c r="DQ271" i="13"/>
  <c r="DP271" i="13"/>
  <c r="DO271" i="13"/>
  <c r="DN271" i="13"/>
  <c r="DM271" i="13"/>
  <c r="DL271" i="13"/>
  <c r="DK271" i="13"/>
  <c r="DQ270" i="13"/>
  <c r="DP270" i="13"/>
  <c r="DO270" i="13"/>
  <c r="DN270" i="13"/>
  <c r="DM270" i="13"/>
  <c r="DL270" i="13"/>
  <c r="DK270" i="13"/>
  <c r="DQ269" i="13"/>
  <c r="DP269" i="13"/>
  <c r="DO269" i="13"/>
  <c r="DN269" i="13"/>
  <c r="DM269" i="13"/>
  <c r="DL269" i="13"/>
  <c r="DK269" i="13"/>
  <c r="DQ268" i="13"/>
  <c r="DP268" i="13"/>
  <c r="DO268" i="13"/>
  <c r="DN268" i="13"/>
  <c r="DM268" i="13"/>
  <c r="DL268" i="13"/>
  <c r="DK268" i="13"/>
  <c r="DQ267" i="13"/>
  <c r="DP267" i="13"/>
  <c r="DO267" i="13"/>
  <c r="DN267" i="13"/>
  <c r="DM267" i="13"/>
  <c r="DL267" i="13"/>
  <c r="DK267" i="13"/>
  <c r="DQ266" i="13"/>
  <c r="DP266" i="13"/>
  <c r="DO266" i="13"/>
  <c r="DN266" i="13"/>
  <c r="DM266" i="13"/>
  <c r="DL266" i="13"/>
  <c r="DK266" i="13"/>
  <c r="DQ265" i="13"/>
  <c r="DP265" i="13"/>
  <c r="DO265" i="13"/>
  <c r="DN265" i="13"/>
  <c r="DM265" i="13"/>
  <c r="DL265" i="13"/>
  <c r="DK265" i="13"/>
  <c r="DQ264" i="13"/>
  <c r="DP264" i="13"/>
  <c r="DO264" i="13"/>
  <c r="DN264" i="13"/>
  <c r="DM264" i="13"/>
  <c r="DL264" i="13"/>
  <c r="DK264" i="13"/>
  <c r="DQ263" i="13"/>
  <c r="DP263" i="13"/>
  <c r="DO263" i="13"/>
  <c r="DN263" i="13"/>
  <c r="DM263" i="13"/>
  <c r="DL263" i="13"/>
  <c r="DK263" i="13"/>
  <c r="DQ262" i="13"/>
  <c r="DP262" i="13"/>
  <c r="DO262" i="13"/>
  <c r="DN262" i="13"/>
  <c r="DM262" i="13"/>
  <c r="DL262" i="13"/>
  <c r="DK262" i="13"/>
  <c r="DQ261" i="13"/>
  <c r="DP261" i="13"/>
  <c r="DO261" i="13"/>
  <c r="DN261" i="13"/>
  <c r="DM261" i="13"/>
  <c r="DL261" i="13"/>
  <c r="DK261" i="13"/>
  <c r="DQ260" i="13"/>
  <c r="DP260" i="13"/>
  <c r="DO260" i="13"/>
  <c r="DN260" i="13"/>
  <c r="DM260" i="13"/>
  <c r="DL260" i="13"/>
  <c r="DK260" i="13"/>
  <c r="DQ259" i="13"/>
  <c r="DP259" i="13"/>
  <c r="DO259" i="13"/>
  <c r="DN259" i="13"/>
  <c r="DM259" i="13"/>
  <c r="DL259" i="13"/>
  <c r="DK259" i="13"/>
  <c r="DQ258" i="13"/>
  <c r="DP258" i="13"/>
  <c r="DO258" i="13"/>
  <c r="DN258" i="13"/>
  <c r="DM258" i="13"/>
  <c r="DL258" i="13"/>
  <c r="DK258" i="13"/>
  <c r="DQ257" i="13"/>
  <c r="DP257" i="13"/>
  <c r="DO257" i="13"/>
  <c r="DN257" i="13"/>
  <c r="DM257" i="13"/>
  <c r="DL257" i="13"/>
  <c r="DK257" i="13"/>
  <c r="DQ256" i="13"/>
  <c r="DP256" i="13"/>
  <c r="DO256" i="13"/>
  <c r="DN256" i="13"/>
  <c r="DM256" i="13"/>
  <c r="DL256" i="13"/>
  <c r="DK256" i="13"/>
  <c r="DQ255" i="13"/>
  <c r="DP255" i="13"/>
  <c r="DO255" i="13"/>
  <c r="DN255" i="13"/>
  <c r="DM255" i="13"/>
  <c r="DL255" i="13"/>
  <c r="DK255" i="13"/>
  <c r="DQ254" i="13"/>
  <c r="DP254" i="13"/>
  <c r="DO254" i="13"/>
  <c r="DN254" i="13"/>
  <c r="DM254" i="13"/>
  <c r="DL254" i="13"/>
  <c r="DK254" i="13"/>
  <c r="DQ253" i="13"/>
  <c r="DP253" i="13"/>
  <c r="DO253" i="13"/>
  <c r="DN253" i="13"/>
  <c r="DM253" i="13"/>
  <c r="DL253" i="13"/>
  <c r="DK253" i="13"/>
  <c r="DQ252" i="13"/>
  <c r="DP252" i="13"/>
  <c r="DO252" i="13"/>
  <c r="DN252" i="13"/>
  <c r="DM252" i="13"/>
  <c r="DL252" i="13"/>
  <c r="DK252" i="13"/>
  <c r="DQ251" i="13"/>
  <c r="DP251" i="13"/>
  <c r="DO251" i="13"/>
  <c r="DN251" i="13"/>
  <c r="DM251" i="13"/>
  <c r="DL251" i="13"/>
  <c r="DK251" i="13"/>
  <c r="DQ250" i="13"/>
  <c r="DP250" i="13"/>
  <c r="DO250" i="13"/>
  <c r="DN250" i="13"/>
  <c r="DM250" i="13"/>
  <c r="DL250" i="13"/>
  <c r="DK250" i="13"/>
  <c r="DQ249" i="13"/>
  <c r="DP249" i="13"/>
  <c r="DO249" i="13"/>
  <c r="DN249" i="13"/>
  <c r="DM249" i="13"/>
  <c r="DL249" i="13"/>
  <c r="DK249" i="13"/>
  <c r="DQ248" i="13"/>
  <c r="DP248" i="13"/>
  <c r="DO248" i="13"/>
  <c r="DN248" i="13"/>
  <c r="DM248" i="13"/>
  <c r="DL248" i="13"/>
  <c r="DK248" i="13"/>
  <c r="DQ247" i="13"/>
  <c r="DP247" i="13"/>
  <c r="DO247" i="13"/>
  <c r="DN247" i="13"/>
  <c r="DM247" i="13"/>
  <c r="DL247" i="13"/>
  <c r="DK247" i="13"/>
  <c r="DQ246" i="13"/>
  <c r="DP246" i="13"/>
  <c r="DO246" i="13"/>
  <c r="DN246" i="13"/>
  <c r="DM246" i="13"/>
  <c r="DL246" i="13"/>
  <c r="DK246" i="13"/>
  <c r="DQ245" i="13"/>
  <c r="DP245" i="13"/>
  <c r="DO245" i="13"/>
  <c r="DN245" i="13"/>
  <c r="DM245" i="13"/>
  <c r="DL245" i="13"/>
  <c r="DK245" i="13"/>
  <c r="DQ244" i="13"/>
  <c r="DP244" i="13"/>
  <c r="DO244" i="13"/>
  <c r="DN244" i="13"/>
  <c r="DM244" i="13"/>
  <c r="DL244" i="13"/>
  <c r="DK244" i="13"/>
  <c r="DQ243" i="13"/>
  <c r="DP243" i="13"/>
  <c r="DO243" i="13"/>
  <c r="DN243" i="13"/>
  <c r="DM243" i="13"/>
  <c r="DL243" i="13"/>
  <c r="DK243" i="13"/>
  <c r="DQ242" i="13"/>
  <c r="DP242" i="13"/>
  <c r="DO242" i="13"/>
  <c r="DN242" i="13"/>
  <c r="DM242" i="13"/>
  <c r="DL242" i="13"/>
  <c r="DK242" i="13"/>
  <c r="DQ241" i="13"/>
  <c r="DP241" i="13"/>
  <c r="DO241" i="13"/>
  <c r="DN241" i="13"/>
  <c r="DM241" i="13"/>
  <c r="DL241" i="13"/>
  <c r="DK241" i="13"/>
  <c r="DQ240" i="13"/>
  <c r="DP240" i="13"/>
  <c r="DO240" i="13"/>
  <c r="DN240" i="13"/>
  <c r="DM240" i="13"/>
  <c r="DL240" i="13"/>
  <c r="DK240" i="13"/>
  <c r="DQ239" i="13"/>
  <c r="DP239" i="13"/>
  <c r="DO239" i="13"/>
  <c r="DN239" i="13"/>
  <c r="DM239" i="13"/>
  <c r="DL239" i="13"/>
  <c r="DK239" i="13"/>
  <c r="DQ238" i="13"/>
  <c r="DP238" i="13"/>
  <c r="DO238" i="13"/>
  <c r="DN238" i="13"/>
  <c r="DM238" i="13"/>
  <c r="DL238" i="13"/>
  <c r="DK238" i="13"/>
  <c r="DQ237" i="13"/>
  <c r="DP237" i="13"/>
  <c r="DO237" i="13"/>
  <c r="DN237" i="13"/>
  <c r="DM237" i="13"/>
  <c r="DL237" i="13"/>
  <c r="DK237" i="13"/>
  <c r="DQ236" i="13"/>
  <c r="DP236" i="13"/>
  <c r="DO236" i="13"/>
  <c r="DN236" i="13"/>
  <c r="DM236" i="13"/>
  <c r="DL236" i="13"/>
  <c r="DK236" i="13"/>
  <c r="DQ235" i="13"/>
  <c r="DP235" i="13"/>
  <c r="DO235" i="13"/>
  <c r="DN235" i="13"/>
  <c r="DM235" i="13"/>
  <c r="DL235" i="13"/>
  <c r="DK235" i="13"/>
  <c r="DQ234" i="13"/>
  <c r="DP234" i="13"/>
  <c r="DO234" i="13"/>
  <c r="DN234" i="13"/>
  <c r="DM234" i="13"/>
  <c r="DL234" i="13"/>
  <c r="DK234" i="13"/>
  <c r="DQ233" i="13"/>
  <c r="DP233" i="13"/>
  <c r="DO233" i="13"/>
  <c r="DN233" i="13"/>
  <c r="DM233" i="13"/>
  <c r="DL233" i="13"/>
  <c r="DK233" i="13"/>
  <c r="DQ232" i="13"/>
  <c r="DP232" i="13"/>
  <c r="DO232" i="13"/>
  <c r="DN232" i="13"/>
  <c r="DM232" i="13"/>
  <c r="DL232" i="13"/>
  <c r="DK232" i="13"/>
  <c r="DQ231" i="13"/>
  <c r="DP231" i="13"/>
  <c r="DO231" i="13"/>
  <c r="DN231" i="13"/>
  <c r="DM231" i="13"/>
  <c r="DL231" i="13"/>
  <c r="DK231" i="13"/>
  <c r="DQ230" i="13"/>
  <c r="DP230" i="13"/>
  <c r="DO230" i="13"/>
  <c r="DN230" i="13"/>
  <c r="DM230" i="13"/>
  <c r="DL230" i="13"/>
  <c r="DK230" i="13"/>
  <c r="DQ229" i="13"/>
  <c r="DP229" i="13"/>
  <c r="DO229" i="13"/>
  <c r="DN229" i="13"/>
  <c r="DM229" i="13"/>
  <c r="DL229" i="13"/>
  <c r="DK229" i="13"/>
  <c r="DQ228" i="13"/>
  <c r="DP228" i="13"/>
  <c r="DO228" i="13"/>
  <c r="DN228" i="13"/>
  <c r="DM228" i="13"/>
  <c r="DL228" i="13"/>
  <c r="DK228" i="13"/>
  <c r="DQ227" i="13"/>
  <c r="DP227" i="13"/>
  <c r="DO227" i="13"/>
  <c r="DN227" i="13"/>
  <c r="DM227" i="13"/>
  <c r="DL227" i="13"/>
  <c r="DK227" i="13"/>
  <c r="DQ226" i="13"/>
  <c r="DP226" i="13"/>
  <c r="DO226" i="13"/>
  <c r="DN226" i="13"/>
  <c r="DM226" i="13"/>
  <c r="DL226" i="13"/>
  <c r="DK226" i="13"/>
  <c r="DQ225" i="13"/>
  <c r="DP225" i="13"/>
  <c r="DO225" i="13"/>
  <c r="DN225" i="13"/>
  <c r="DM225" i="13"/>
  <c r="DL225" i="13"/>
  <c r="DK225" i="13"/>
  <c r="DQ224" i="13"/>
  <c r="DP224" i="13"/>
  <c r="DO224" i="13"/>
  <c r="DN224" i="13"/>
  <c r="DM224" i="13"/>
  <c r="DL224" i="13"/>
  <c r="DK224" i="13"/>
  <c r="DQ223" i="13"/>
  <c r="DP223" i="13"/>
  <c r="DO223" i="13"/>
  <c r="DN223" i="13"/>
  <c r="DM223" i="13"/>
  <c r="DL223" i="13"/>
  <c r="DK223" i="13"/>
  <c r="DQ222" i="13"/>
  <c r="DP222" i="13"/>
  <c r="DO222" i="13"/>
  <c r="DN222" i="13"/>
  <c r="DM222" i="13"/>
  <c r="DL222" i="13"/>
  <c r="DK222" i="13"/>
  <c r="DQ221" i="13"/>
  <c r="DP221" i="13"/>
  <c r="DO221" i="13"/>
  <c r="DN221" i="13"/>
  <c r="DM221" i="13"/>
  <c r="DL221" i="13"/>
  <c r="DK221" i="13"/>
  <c r="DQ220" i="13"/>
  <c r="DP220" i="13"/>
  <c r="DO220" i="13"/>
  <c r="DN220" i="13"/>
  <c r="DM220" i="13"/>
  <c r="DL220" i="13"/>
  <c r="DK220" i="13"/>
  <c r="DQ219" i="13"/>
  <c r="DP219" i="13"/>
  <c r="DO219" i="13"/>
  <c r="DN219" i="13"/>
  <c r="DM219" i="13"/>
  <c r="DL219" i="13"/>
  <c r="DK219" i="13"/>
  <c r="DQ218" i="13"/>
  <c r="DP218" i="13"/>
  <c r="DO218" i="13"/>
  <c r="DN218" i="13"/>
  <c r="DM218" i="13"/>
  <c r="DL218" i="13"/>
  <c r="DK218" i="13"/>
  <c r="DQ217" i="13"/>
  <c r="DP217" i="13"/>
  <c r="DO217" i="13"/>
  <c r="DN217" i="13"/>
  <c r="DM217" i="13"/>
  <c r="DL217" i="13"/>
  <c r="DK217" i="13"/>
  <c r="DQ216" i="13"/>
  <c r="DP216" i="13"/>
  <c r="DO216" i="13"/>
  <c r="DN216" i="13"/>
  <c r="DM216" i="13"/>
  <c r="DL216" i="13"/>
  <c r="DK216" i="13"/>
  <c r="DQ215" i="13"/>
  <c r="DP215" i="13"/>
  <c r="DO215" i="13"/>
  <c r="DN215" i="13"/>
  <c r="DM215" i="13"/>
  <c r="DL215" i="13"/>
  <c r="DK215" i="13"/>
  <c r="DQ214" i="13"/>
  <c r="DP214" i="13"/>
  <c r="DO214" i="13"/>
  <c r="DN214" i="13"/>
  <c r="DM214" i="13"/>
  <c r="DL214" i="13"/>
  <c r="DK214" i="13"/>
  <c r="DQ213" i="13"/>
  <c r="DP213" i="13"/>
  <c r="DO213" i="13"/>
  <c r="DN213" i="13"/>
  <c r="DM213" i="13"/>
  <c r="DL213" i="13"/>
  <c r="DK213" i="13"/>
  <c r="DQ212" i="13"/>
  <c r="DP212" i="13"/>
  <c r="DO212" i="13"/>
  <c r="DN212" i="13"/>
  <c r="DM212" i="13"/>
  <c r="DL212" i="13"/>
  <c r="DK212" i="13"/>
  <c r="DQ211" i="13"/>
  <c r="DP211" i="13"/>
  <c r="DO211" i="13"/>
  <c r="DN211" i="13"/>
  <c r="DM211" i="13"/>
  <c r="DL211" i="13"/>
  <c r="DK211" i="13"/>
  <c r="DQ210" i="13"/>
  <c r="DP210" i="13"/>
  <c r="DO210" i="13"/>
  <c r="DN210" i="13"/>
  <c r="DM210" i="13"/>
  <c r="DL210" i="13"/>
  <c r="DK210" i="13"/>
  <c r="DQ209" i="13"/>
  <c r="DP209" i="13"/>
  <c r="DO209" i="13"/>
  <c r="DN209" i="13"/>
  <c r="DM209" i="13"/>
  <c r="DL209" i="13"/>
  <c r="DK209" i="13"/>
  <c r="DQ208" i="13"/>
  <c r="DP208" i="13"/>
  <c r="DO208" i="13"/>
  <c r="DN208" i="13"/>
  <c r="DM208" i="13"/>
  <c r="DL208" i="13"/>
  <c r="DK208" i="13"/>
  <c r="DQ207" i="13"/>
  <c r="DP207" i="13"/>
  <c r="DO207" i="13"/>
  <c r="DN207" i="13"/>
  <c r="DM207" i="13"/>
  <c r="DL207" i="13"/>
  <c r="DK207" i="13"/>
  <c r="DQ206" i="13"/>
  <c r="DP206" i="13"/>
  <c r="DO206" i="13"/>
  <c r="DN206" i="13"/>
  <c r="DM206" i="13"/>
  <c r="DL206" i="13"/>
  <c r="DK206" i="13"/>
  <c r="DQ205" i="13"/>
  <c r="DP205" i="13"/>
  <c r="DO205" i="13"/>
  <c r="DN205" i="13"/>
  <c r="DM205" i="13"/>
  <c r="DL205" i="13"/>
  <c r="DK205" i="13"/>
  <c r="DQ204" i="13"/>
  <c r="DP204" i="13"/>
  <c r="DO204" i="13"/>
  <c r="DN204" i="13"/>
  <c r="DM204" i="13"/>
  <c r="DL204" i="13"/>
  <c r="DK204" i="13"/>
  <c r="DQ203" i="13"/>
  <c r="DP203" i="13"/>
  <c r="DO203" i="13"/>
  <c r="DN203" i="13"/>
  <c r="DM203" i="13"/>
  <c r="DL203" i="13"/>
  <c r="DK203" i="13"/>
  <c r="DQ202" i="13"/>
  <c r="DP202" i="13"/>
  <c r="DO202" i="13"/>
  <c r="DN202" i="13"/>
  <c r="DM202" i="13"/>
  <c r="DL202" i="13"/>
  <c r="DK202" i="13"/>
  <c r="DQ201" i="13"/>
  <c r="DP201" i="13"/>
  <c r="DO201" i="13"/>
  <c r="DN201" i="13"/>
  <c r="DM201" i="13"/>
  <c r="DL201" i="13"/>
  <c r="DK201" i="13"/>
  <c r="DQ200" i="13"/>
  <c r="DP200" i="13"/>
  <c r="DO200" i="13"/>
  <c r="DN200" i="13"/>
  <c r="DM200" i="13"/>
  <c r="DL200" i="13"/>
  <c r="DK200" i="13"/>
  <c r="DQ199" i="13"/>
  <c r="DP199" i="13"/>
  <c r="DO199" i="13"/>
  <c r="DN199" i="13"/>
  <c r="DM199" i="13"/>
  <c r="DL199" i="13"/>
  <c r="DK199" i="13"/>
  <c r="DQ198" i="13"/>
  <c r="DP198" i="13"/>
  <c r="DO198" i="13"/>
  <c r="DN198" i="13"/>
  <c r="DM198" i="13"/>
  <c r="DL198" i="13"/>
  <c r="DK198" i="13"/>
  <c r="DQ197" i="13"/>
  <c r="DP197" i="13"/>
  <c r="DO197" i="13"/>
  <c r="DN197" i="13"/>
  <c r="DM197" i="13"/>
  <c r="DL197" i="13"/>
  <c r="DK197" i="13"/>
  <c r="DQ196" i="13"/>
  <c r="DP196" i="13"/>
  <c r="DO196" i="13"/>
  <c r="DN196" i="13"/>
  <c r="DM196" i="13"/>
  <c r="DL196" i="13"/>
  <c r="DK196" i="13"/>
  <c r="DQ195" i="13"/>
  <c r="DP195" i="13"/>
  <c r="DO195" i="13"/>
  <c r="DN195" i="13"/>
  <c r="DM195" i="13"/>
  <c r="DL195" i="13"/>
  <c r="DK195" i="13"/>
  <c r="DQ194" i="13"/>
  <c r="DP194" i="13"/>
  <c r="DO194" i="13"/>
  <c r="DN194" i="13"/>
  <c r="DM194" i="13"/>
  <c r="DL194" i="13"/>
  <c r="DK194" i="13"/>
  <c r="DQ193" i="13"/>
  <c r="DP193" i="13"/>
  <c r="DO193" i="13"/>
  <c r="DN193" i="13"/>
  <c r="DM193" i="13"/>
  <c r="DL193" i="13"/>
  <c r="DK193" i="13"/>
  <c r="DQ192" i="13"/>
  <c r="DP192" i="13"/>
  <c r="DO192" i="13"/>
  <c r="DN192" i="13"/>
  <c r="DM192" i="13"/>
  <c r="DL192" i="13"/>
  <c r="DK192" i="13"/>
  <c r="DQ191" i="13"/>
  <c r="DP191" i="13"/>
  <c r="DO191" i="13"/>
  <c r="DN191" i="13"/>
  <c r="DM191" i="13"/>
  <c r="DL191" i="13"/>
  <c r="DK191" i="13"/>
  <c r="DQ190" i="13"/>
  <c r="DP190" i="13"/>
  <c r="DO190" i="13"/>
  <c r="DN190" i="13"/>
  <c r="DM190" i="13"/>
  <c r="DL190" i="13"/>
  <c r="DK190" i="13"/>
  <c r="DQ189" i="13"/>
  <c r="DP189" i="13"/>
  <c r="DO189" i="13"/>
  <c r="DN189" i="13"/>
  <c r="DM189" i="13"/>
  <c r="DL189" i="13"/>
  <c r="DK189" i="13"/>
  <c r="DQ188" i="13"/>
  <c r="DP188" i="13"/>
  <c r="DO188" i="13"/>
  <c r="DN188" i="13"/>
  <c r="DM188" i="13"/>
  <c r="DL188" i="13"/>
  <c r="DK188" i="13"/>
  <c r="DQ187" i="13"/>
  <c r="DP187" i="13"/>
  <c r="DO187" i="13"/>
  <c r="DN187" i="13"/>
  <c r="DM187" i="13"/>
  <c r="DL187" i="13"/>
  <c r="DK187" i="13"/>
  <c r="DQ186" i="13"/>
  <c r="DP186" i="13"/>
  <c r="DO186" i="13"/>
  <c r="DN186" i="13"/>
  <c r="DM186" i="13"/>
  <c r="DL186" i="13"/>
  <c r="DK186" i="13"/>
  <c r="DQ185" i="13"/>
  <c r="DP185" i="13"/>
  <c r="DO185" i="13"/>
  <c r="DN185" i="13"/>
  <c r="DM185" i="13"/>
  <c r="DL185" i="13"/>
  <c r="DK185" i="13"/>
  <c r="DQ184" i="13"/>
  <c r="DP184" i="13"/>
  <c r="DO184" i="13"/>
  <c r="DN184" i="13"/>
  <c r="DM184" i="13"/>
  <c r="DL184" i="13"/>
  <c r="DK184" i="13"/>
  <c r="DQ183" i="13"/>
  <c r="DP183" i="13"/>
  <c r="DO183" i="13"/>
  <c r="DN183" i="13"/>
  <c r="DM183" i="13"/>
  <c r="DL183" i="13"/>
  <c r="DK183" i="13"/>
  <c r="DQ182" i="13"/>
  <c r="DP182" i="13"/>
  <c r="DO182" i="13"/>
  <c r="DN182" i="13"/>
  <c r="DM182" i="13"/>
  <c r="DL182" i="13"/>
  <c r="DK182" i="13"/>
  <c r="DQ181" i="13"/>
  <c r="DP181" i="13"/>
  <c r="DO181" i="13"/>
  <c r="DN181" i="13"/>
  <c r="DM181" i="13"/>
  <c r="DL181" i="13"/>
  <c r="DK181" i="13"/>
  <c r="DQ180" i="13"/>
  <c r="DP180" i="13"/>
  <c r="DO180" i="13"/>
  <c r="DN180" i="13"/>
  <c r="DM180" i="13"/>
  <c r="DL180" i="13"/>
  <c r="DK180" i="13"/>
  <c r="DQ179" i="13"/>
  <c r="DP179" i="13"/>
  <c r="DO179" i="13"/>
  <c r="DN179" i="13"/>
  <c r="DM179" i="13"/>
  <c r="DL179" i="13"/>
  <c r="DK179" i="13"/>
  <c r="DQ178" i="13"/>
  <c r="DP178" i="13"/>
  <c r="DO178" i="13"/>
  <c r="DN178" i="13"/>
  <c r="DM178" i="13"/>
  <c r="DL178" i="13"/>
  <c r="DK178" i="13"/>
  <c r="DQ177" i="13"/>
  <c r="DP177" i="13"/>
  <c r="DO177" i="13"/>
  <c r="DN177" i="13"/>
  <c r="DM177" i="13"/>
  <c r="DL177" i="13"/>
  <c r="DK177" i="13"/>
  <c r="DQ176" i="13"/>
  <c r="DP176" i="13"/>
  <c r="DO176" i="13"/>
  <c r="DN176" i="13"/>
  <c r="DM176" i="13"/>
  <c r="DL176" i="13"/>
  <c r="DK176" i="13"/>
  <c r="DQ175" i="13"/>
  <c r="DP175" i="13"/>
  <c r="DO175" i="13"/>
  <c r="DN175" i="13"/>
  <c r="DM175" i="13"/>
  <c r="DL175" i="13"/>
  <c r="DK175" i="13"/>
  <c r="DQ174" i="13"/>
  <c r="DP174" i="13"/>
  <c r="DO174" i="13"/>
  <c r="DN174" i="13"/>
  <c r="DM174" i="13"/>
  <c r="DL174" i="13"/>
  <c r="DK174" i="13"/>
  <c r="DQ173" i="13"/>
  <c r="DP173" i="13"/>
  <c r="DO173" i="13"/>
  <c r="DN173" i="13"/>
  <c r="DM173" i="13"/>
  <c r="DL173" i="13"/>
  <c r="DK173" i="13"/>
  <c r="DQ172" i="13"/>
  <c r="DP172" i="13"/>
  <c r="DO172" i="13"/>
  <c r="DN172" i="13"/>
  <c r="DM172" i="13"/>
  <c r="DL172" i="13"/>
  <c r="DK172" i="13"/>
  <c r="DQ171" i="13"/>
  <c r="DP171" i="13"/>
  <c r="DO171" i="13"/>
  <c r="DN171" i="13"/>
  <c r="DM171" i="13"/>
  <c r="DL171" i="13"/>
  <c r="DK171" i="13"/>
  <c r="DQ170" i="13"/>
  <c r="DP170" i="13"/>
  <c r="DO170" i="13"/>
  <c r="DN170" i="13"/>
  <c r="DM170" i="13"/>
  <c r="DL170" i="13"/>
  <c r="DK170" i="13"/>
  <c r="DQ169" i="13"/>
  <c r="DP169" i="13"/>
  <c r="DO169" i="13"/>
  <c r="DN169" i="13"/>
  <c r="DM169" i="13"/>
  <c r="DL169" i="13"/>
  <c r="DK169" i="13"/>
  <c r="DQ168" i="13"/>
  <c r="DP168" i="13"/>
  <c r="DO168" i="13"/>
  <c r="DN168" i="13"/>
  <c r="DM168" i="13"/>
  <c r="DL168" i="13"/>
  <c r="DK168" i="13"/>
  <c r="DQ167" i="13"/>
  <c r="DP167" i="13"/>
  <c r="DO167" i="13"/>
  <c r="DN167" i="13"/>
  <c r="DM167" i="13"/>
  <c r="DL167" i="13"/>
  <c r="DK167" i="13"/>
  <c r="DQ166" i="13"/>
  <c r="DP166" i="13"/>
  <c r="DO166" i="13"/>
  <c r="DN166" i="13"/>
  <c r="DM166" i="13"/>
  <c r="DL166" i="13"/>
  <c r="DK166" i="13"/>
  <c r="DQ165" i="13"/>
  <c r="DP165" i="13"/>
  <c r="DO165" i="13"/>
  <c r="DN165" i="13"/>
  <c r="DM165" i="13"/>
  <c r="DL165" i="13"/>
  <c r="DK165" i="13"/>
  <c r="DQ164" i="13"/>
  <c r="DP164" i="13"/>
  <c r="DO164" i="13"/>
  <c r="DN164" i="13"/>
  <c r="DM164" i="13"/>
  <c r="DL164" i="13"/>
  <c r="DK164" i="13"/>
  <c r="DQ163" i="13"/>
  <c r="DP163" i="13"/>
  <c r="DO163" i="13"/>
  <c r="DN163" i="13"/>
  <c r="DM163" i="13"/>
  <c r="DL163" i="13"/>
  <c r="DK163" i="13"/>
  <c r="DQ162" i="13"/>
  <c r="DP162" i="13"/>
  <c r="DO162" i="13"/>
  <c r="DN162" i="13"/>
  <c r="DM162" i="13"/>
  <c r="DL162" i="13"/>
  <c r="DK162" i="13"/>
  <c r="DQ161" i="13"/>
  <c r="DP161" i="13"/>
  <c r="DO161" i="13"/>
  <c r="DN161" i="13"/>
  <c r="DM161" i="13"/>
  <c r="DL161" i="13"/>
  <c r="DK161" i="13"/>
  <c r="DQ160" i="13"/>
  <c r="DP160" i="13"/>
  <c r="DO160" i="13"/>
  <c r="DN160" i="13"/>
  <c r="DM160" i="13"/>
  <c r="DL160" i="13"/>
  <c r="DK160" i="13"/>
  <c r="DQ159" i="13"/>
  <c r="DP159" i="13"/>
  <c r="DO159" i="13"/>
  <c r="DN159" i="13"/>
  <c r="DM159" i="13"/>
  <c r="DL159" i="13"/>
  <c r="DK159" i="13"/>
  <c r="DQ158" i="13"/>
  <c r="DP158" i="13"/>
  <c r="DO158" i="13"/>
  <c r="DN158" i="13"/>
  <c r="DM158" i="13"/>
  <c r="DL158" i="13"/>
  <c r="DK158" i="13"/>
  <c r="DQ157" i="13"/>
  <c r="DP157" i="13"/>
  <c r="DO157" i="13"/>
  <c r="DN157" i="13"/>
  <c r="DM157" i="13"/>
  <c r="DL157" i="13"/>
  <c r="DK157" i="13"/>
  <c r="DQ156" i="13"/>
  <c r="DP156" i="13"/>
  <c r="DO156" i="13"/>
  <c r="DN156" i="13"/>
  <c r="DM156" i="13"/>
  <c r="DL156" i="13"/>
  <c r="DK156" i="13"/>
  <c r="DQ155" i="13"/>
  <c r="DP155" i="13"/>
  <c r="DO155" i="13"/>
  <c r="DN155" i="13"/>
  <c r="DM155" i="13"/>
  <c r="DL155" i="13"/>
  <c r="DK155" i="13"/>
  <c r="DQ154" i="13"/>
  <c r="DP154" i="13"/>
  <c r="DO154" i="13"/>
  <c r="DN154" i="13"/>
  <c r="DM154" i="13"/>
  <c r="DL154" i="13"/>
  <c r="DK154" i="13"/>
  <c r="DQ153" i="13"/>
  <c r="DP153" i="13"/>
  <c r="DO153" i="13"/>
  <c r="DN153" i="13"/>
  <c r="DM153" i="13"/>
  <c r="DL153" i="13"/>
  <c r="DK153" i="13"/>
  <c r="DQ152" i="13"/>
  <c r="DP152" i="13"/>
  <c r="DO152" i="13"/>
  <c r="DN152" i="13"/>
  <c r="DM152" i="13"/>
  <c r="DL152" i="13"/>
  <c r="DK152" i="13"/>
  <c r="DQ151" i="13"/>
  <c r="DP151" i="13"/>
  <c r="DO151" i="13"/>
  <c r="DN151" i="13"/>
  <c r="DM151" i="13"/>
  <c r="DL151" i="13"/>
  <c r="DK151" i="13"/>
  <c r="DQ150" i="13"/>
  <c r="DP150" i="13"/>
  <c r="DO150" i="13"/>
  <c r="DN150" i="13"/>
  <c r="DM150" i="13"/>
  <c r="DL150" i="13"/>
  <c r="DK150" i="13"/>
  <c r="DQ149" i="13"/>
  <c r="DP149" i="13"/>
  <c r="DO149" i="13"/>
  <c r="DN149" i="13"/>
  <c r="DM149" i="13"/>
  <c r="DL149" i="13"/>
  <c r="DK149" i="13"/>
  <c r="DQ148" i="13"/>
  <c r="DP148" i="13"/>
  <c r="DO148" i="13"/>
  <c r="DN148" i="13"/>
  <c r="DM148" i="13"/>
  <c r="DL148" i="13"/>
  <c r="DK148" i="13"/>
  <c r="DQ147" i="13"/>
  <c r="DP147" i="13"/>
  <c r="DO147" i="13"/>
  <c r="DN147" i="13"/>
  <c r="DM147" i="13"/>
  <c r="DL147" i="13"/>
  <c r="DK147" i="13"/>
  <c r="DQ146" i="13"/>
  <c r="DP146" i="13"/>
  <c r="DO146" i="13"/>
  <c r="DN146" i="13"/>
  <c r="DM146" i="13"/>
  <c r="DL146" i="13"/>
  <c r="DK146" i="13"/>
  <c r="DQ145" i="13"/>
  <c r="DP145" i="13"/>
  <c r="DO145" i="13"/>
  <c r="DN145" i="13"/>
  <c r="DM145" i="13"/>
  <c r="DL145" i="13"/>
  <c r="DK145" i="13"/>
  <c r="DQ144" i="13"/>
  <c r="DP144" i="13"/>
  <c r="DO144" i="13"/>
  <c r="DN144" i="13"/>
  <c r="DM144" i="13"/>
  <c r="DL144" i="13"/>
  <c r="DK144" i="13"/>
  <c r="DQ143" i="13"/>
  <c r="DP143" i="13"/>
  <c r="DO143" i="13"/>
  <c r="DN143" i="13"/>
  <c r="DM143" i="13"/>
  <c r="DL143" i="13"/>
  <c r="DK143" i="13"/>
  <c r="DQ142" i="13"/>
  <c r="DP142" i="13"/>
  <c r="DO142" i="13"/>
  <c r="DN142" i="13"/>
  <c r="DM142" i="13"/>
  <c r="DL142" i="13"/>
  <c r="DK142" i="13"/>
  <c r="DQ141" i="13"/>
  <c r="DP141" i="13"/>
  <c r="DO141" i="13"/>
  <c r="DN141" i="13"/>
  <c r="DM141" i="13"/>
  <c r="DL141" i="13"/>
  <c r="DK141" i="13"/>
  <c r="DQ140" i="13"/>
  <c r="DP140" i="13"/>
  <c r="DO140" i="13"/>
  <c r="DN140" i="13"/>
  <c r="DM140" i="13"/>
  <c r="DL140" i="13"/>
  <c r="DK140" i="13"/>
  <c r="DQ139" i="13"/>
  <c r="DP139" i="13"/>
  <c r="DO139" i="13"/>
  <c r="DN139" i="13"/>
  <c r="DM139" i="13"/>
  <c r="DL139" i="13"/>
  <c r="DK139" i="13"/>
  <c r="DQ138" i="13"/>
  <c r="DP138" i="13"/>
  <c r="DO138" i="13"/>
  <c r="DN138" i="13"/>
  <c r="DM138" i="13"/>
  <c r="DL138" i="13"/>
  <c r="DK138" i="13"/>
  <c r="DQ137" i="13"/>
  <c r="DP137" i="13"/>
  <c r="DO137" i="13"/>
  <c r="DN137" i="13"/>
  <c r="DM137" i="13"/>
  <c r="DL137" i="13"/>
  <c r="DK137" i="13"/>
  <c r="DQ136" i="13"/>
  <c r="DP136" i="13"/>
  <c r="DO136" i="13"/>
  <c r="DN136" i="13"/>
  <c r="DM136" i="13"/>
  <c r="DL136" i="13"/>
  <c r="DK136" i="13"/>
  <c r="DQ135" i="13"/>
  <c r="DP135" i="13"/>
  <c r="DO135" i="13"/>
  <c r="DN135" i="13"/>
  <c r="DM135" i="13"/>
  <c r="DL135" i="13"/>
  <c r="DK135" i="13"/>
  <c r="DQ134" i="13"/>
  <c r="DP134" i="13"/>
  <c r="DO134" i="13"/>
  <c r="DN134" i="13"/>
  <c r="DM134" i="13"/>
  <c r="DL134" i="13"/>
  <c r="DK134" i="13"/>
  <c r="DQ133" i="13"/>
  <c r="DP133" i="13"/>
  <c r="DO133" i="13"/>
  <c r="DN133" i="13"/>
  <c r="DM133" i="13"/>
  <c r="DL133" i="13"/>
  <c r="DK133" i="13"/>
  <c r="DQ132" i="13"/>
  <c r="DP132" i="13"/>
  <c r="DO132" i="13"/>
  <c r="DN132" i="13"/>
  <c r="DM132" i="13"/>
  <c r="DL132" i="13"/>
  <c r="DK132" i="13"/>
  <c r="DQ131" i="13"/>
  <c r="DP131" i="13"/>
  <c r="DO131" i="13"/>
  <c r="DN131" i="13"/>
  <c r="DM131" i="13"/>
  <c r="DL131" i="13"/>
  <c r="DK131" i="13"/>
  <c r="DQ130" i="13"/>
  <c r="DP130" i="13"/>
  <c r="DO130" i="13"/>
  <c r="DN130" i="13"/>
  <c r="DM130" i="13"/>
  <c r="DL130" i="13"/>
  <c r="DK130" i="13"/>
  <c r="DQ129" i="13"/>
  <c r="DP129" i="13"/>
  <c r="DO129" i="13"/>
  <c r="DN129" i="13"/>
  <c r="DM129" i="13"/>
  <c r="DL129" i="13"/>
  <c r="DK129" i="13"/>
  <c r="DQ128" i="13"/>
  <c r="DP128" i="13"/>
  <c r="DO128" i="13"/>
  <c r="DN128" i="13"/>
  <c r="DM128" i="13"/>
  <c r="DL128" i="13"/>
  <c r="DK128" i="13"/>
  <c r="DQ127" i="13"/>
  <c r="DP127" i="13"/>
  <c r="DO127" i="13"/>
  <c r="DN127" i="13"/>
  <c r="DM127" i="13"/>
  <c r="DL127" i="13"/>
  <c r="DK127" i="13"/>
  <c r="DQ126" i="13"/>
  <c r="DP126" i="13"/>
  <c r="DO126" i="13"/>
  <c r="DN126" i="13"/>
  <c r="DM126" i="13"/>
  <c r="DL126" i="13"/>
  <c r="DK126" i="13"/>
  <c r="DQ125" i="13"/>
  <c r="DP125" i="13"/>
  <c r="DO125" i="13"/>
  <c r="DN125" i="13"/>
  <c r="DM125" i="13"/>
  <c r="DL125" i="13"/>
  <c r="DK125" i="13"/>
  <c r="DQ124" i="13"/>
  <c r="DP124" i="13"/>
  <c r="DO124" i="13"/>
  <c r="DN124" i="13"/>
  <c r="DM124" i="13"/>
  <c r="DL124" i="13"/>
  <c r="DK124" i="13"/>
  <c r="DQ123" i="13"/>
  <c r="DP123" i="13"/>
  <c r="DO123" i="13"/>
  <c r="DN123" i="13"/>
  <c r="DM123" i="13"/>
  <c r="DL123" i="13"/>
  <c r="DK123" i="13"/>
  <c r="DQ122" i="13"/>
  <c r="DP122" i="13"/>
  <c r="DO122" i="13"/>
  <c r="DN122" i="13"/>
  <c r="DM122" i="13"/>
  <c r="DL122" i="13"/>
  <c r="DK122" i="13"/>
  <c r="DQ121" i="13"/>
  <c r="DP121" i="13"/>
  <c r="DO121" i="13"/>
  <c r="DN121" i="13"/>
  <c r="DM121" i="13"/>
  <c r="DL121" i="13"/>
  <c r="DK121" i="13"/>
  <c r="DQ120" i="13"/>
  <c r="DP120" i="13"/>
  <c r="DO120" i="13"/>
  <c r="DN120" i="13"/>
  <c r="DM120" i="13"/>
  <c r="DL120" i="13"/>
  <c r="DK120" i="13"/>
  <c r="DQ119" i="13"/>
  <c r="DP119" i="13"/>
  <c r="DO119" i="13"/>
  <c r="DN119" i="13"/>
  <c r="DM119" i="13"/>
  <c r="DL119" i="13"/>
  <c r="DK119" i="13"/>
  <c r="DQ118" i="13"/>
  <c r="DP118" i="13"/>
  <c r="DO118" i="13"/>
  <c r="DN118" i="13"/>
  <c r="DM118" i="13"/>
  <c r="DL118" i="13"/>
  <c r="DK118" i="13"/>
  <c r="DQ117" i="13"/>
  <c r="DP117" i="13"/>
  <c r="DO117" i="13"/>
  <c r="DN117" i="13"/>
  <c r="DM117" i="13"/>
  <c r="DL117" i="13"/>
  <c r="DK117" i="13"/>
  <c r="DQ116" i="13"/>
  <c r="DP116" i="13"/>
  <c r="DO116" i="13"/>
  <c r="DN116" i="13"/>
  <c r="DM116" i="13"/>
  <c r="DL116" i="13"/>
  <c r="DK116" i="13"/>
  <c r="DQ115" i="13"/>
  <c r="DP115" i="13"/>
  <c r="DO115" i="13"/>
  <c r="DN115" i="13"/>
  <c r="DM115" i="13"/>
  <c r="DL115" i="13"/>
  <c r="DK115" i="13"/>
  <c r="DQ114" i="13"/>
  <c r="DP114" i="13"/>
  <c r="DO114" i="13"/>
  <c r="DN114" i="13"/>
  <c r="DM114" i="13"/>
  <c r="DL114" i="13"/>
  <c r="DK114" i="13"/>
  <c r="DQ113" i="13"/>
  <c r="DP113" i="13"/>
  <c r="DO113" i="13"/>
  <c r="DN113" i="13"/>
  <c r="DM113" i="13"/>
  <c r="DL113" i="13"/>
  <c r="DK113" i="13"/>
  <c r="DQ112" i="13"/>
  <c r="DP112" i="13"/>
  <c r="DO112" i="13"/>
  <c r="DN112" i="13"/>
  <c r="DM112" i="13"/>
  <c r="DL112" i="13"/>
  <c r="DK112" i="13"/>
  <c r="DQ111" i="13"/>
  <c r="DP111" i="13"/>
  <c r="DO111" i="13"/>
  <c r="DN111" i="13"/>
  <c r="DM111" i="13"/>
  <c r="DL111" i="13"/>
  <c r="DK111" i="13"/>
  <c r="DQ110" i="13"/>
  <c r="DP110" i="13"/>
  <c r="DO110" i="13"/>
  <c r="DN110" i="13"/>
  <c r="DM110" i="13"/>
  <c r="DL110" i="13"/>
  <c r="DK110" i="13"/>
  <c r="DQ109" i="13"/>
  <c r="DP109" i="13"/>
  <c r="DO109" i="13"/>
  <c r="DN109" i="13"/>
  <c r="DM109" i="13"/>
  <c r="DL109" i="13"/>
  <c r="DK109" i="13"/>
  <c r="DQ108" i="13"/>
  <c r="DP108" i="13"/>
  <c r="DO108" i="13"/>
  <c r="DN108" i="13"/>
  <c r="DM108" i="13"/>
  <c r="DL108" i="13"/>
  <c r="DK108" i="13"/>
  <c r="DQ107" i="13"/>
  <c r="DP107" i="13"/>
  <c r="DO107" i="13"/>
  <c r="DN107" i="13"/>
  <c r="DM107" i="13"/>
  <c r="DL107" i="13"/>
  <c r="DK107" i="13"/>
  <c r="DQ106" i="13"/>
  <c r="DP106" i="13"/>
  <c r="DO106" i="13"/>
  <c r="DN106" i="13"/>
  <c r="DM106" i="13"/>
  <c r="DL106" i="13"/>
  <c r="DK106" i="13"/>
  <c r="DQ105" i="13"/>
  <c r="DP105" i="13"/>
  <c r="DO105" i="13"/>
  <c r="DN105" i="13"/>
  <c r="DM105" i="13"/>
  <c r="DL105" i="13"/>
  <c r="DK105" i="13"/>
  <c r="DQ104" i="13"/>
  <c r="DP104" i="13"/>
  <c r="DO104" i="13"/>
  <c r="DN104" i="13"/>
  <c r="DM104" i="13"/>
  <c r="DL104" i="13"/>
  <c r="DK104" i="13"/>
  <c r="DQ103" i="13"/>
  <c r="DP103" i="13"/>
  <c r="DO103" i="13"/>
  <c r="DN103" i="13"/>
  <c r="DM103" i="13"/>
  <c r="DL103" i="13"/>
  <c r="DK103" i="13"/>
  <c r="DQ102" i="13"/>
  <c r="DP102" i="13"/>
  <c r="DO102" i="13"/>
  <c r="DN102" i="13"/>
  <c r="DM102" i="13"/>
  <c r="DL102" i="13"/>
  <c r="DK102" i="13"/>
  <c r="DQ101" i="13"/>
  <c r="DP101" i="13"/>
  <c r="DO101" i="13"/>
  <c r="DN101" i="13"/>
  <c r="DM101" i="13"/>
  <c r="DL101" i="13"/>
  <c r="DK101" i="13"/>
  <c r="DQ100" i="13"/>
  <c r="DP100" i="13"/>
  <c r="DO100" i="13"/>
  <c r="DN100" i="13"/>
  <c r="DM100" i="13"/>
  <c r="DL100" i="13"/>
  <c r="DK100" i="13"/>
  <c r="DQ99" i="13"/>
  <c r="DP99" i="13"/>
  <c r="DO99" i="13"/>
  <c r="DN99" i="13"/>
  <c r="DM99" i="13"/>
  <c r="DL99" i="13"/>
  <c r="DK99" i="13"/>
  <c r="DQ98" i="13"/>
  <c r="DP98" i="13"/>
  <c r="DO98" i="13"/>
  <c r="DN98" i="13"/>
  <c r="DM98" i="13"/>
  <c r="DL98" i="13"/>
  <c r="DK98" i="13"/>
  <c r="DQ97" i="13"/>
  <c r="DP97" i="13"/>
  <c r="DO97" i="13"/>
  <c r="DN97" i="13"/>
  <c r="DM97" i="13"/>
  <c r="DL97" i="13"/>
  <c r="DK97" i="13"/>
  <c r="DQ96" i="13"/>
  <c r="DP96" i="13"/>
  <c r="DO96" i="13"/>
  <c r="DN96" i="13"/>
  <c r="DM96" i="13"/>
  <c r="DL96" i="13"/>
  <c r="DK96" i="13"/>
  <c r="DQ95" i="13"/>
  <c r="DP95" i="13"/>
  <c r="DO95" i="13"/>
  <c r="DN95" i="13"/>
  <c r="DM95" i="13"/>
  <c r="DL95" i="13"/>
  <c r="DK95" i="13"/>
  <c r="DQ94" i="13"/>
  <c r="DP94" i="13"/>
  <c r="DO94" i="13"/>
  <c r="DN94" i="13"/>
  <c r="DM94" i="13"/>
  <c r="DL94" i="13"/>
  <c r="DK94" i="13"/>
  <c r="DQ93" i="13"/>
  <c r="DP93" i="13"/>
  <c r="DO93" i="13"/>
  <c r="DN93" i="13"/>
  <c r="DM93" i="13"/>
  <c r="DL93" i="13"/>
  <c r="DK93" i="13"/>
  <c r="DQ92" i="13"/>
  <c r="DP92" i="13"/>
  <c r="DO92" i="13"/>
  <c r="DN92" i="13"/>
  <c r="DM92" i="13"/>
  <c r="DL92" i="13"/>
  <c r="DK92" i="13"/>
  <c r="DQ91" i="13"/>
  <c r="DP91" i="13"/>
  <c r="DO91" i="13"/>
  <c r="DN91" i="13"/>
  <c r="DM91" i="13"/>
  <c r="DL91" i="13"/>
  <c r="DK91" i="13"/>
  <c r="DQ90" i="13"/>
  <c r="DP90" i="13"/>
  <c r="DO90" i="13"/>
  <c r="DN90" i="13"/>
  <c r="DM90" i="13"/>
  <c r="DL90" i="13"/>
  <c r="DK90" i="13"/>
  <c r="DQ89" i="13"/>
  <c r="DP89" i="13"/>
  <c r="DO89" i="13"/>
  <c r="DN89" i="13"/>
  <c r="DM89" i="13"/>
  <c r="DL89" i="13"/>
  <c r="DK89" i="13"/>
  <c r="DQ88" i="13"/>
  <c r="DP88" i="13"/>
  <c r="DO88" i="13"/>
  <c r="DN88" i="13"/>
  <c r="DM88" i="13"/>
  <c r="DL88" i="13"/>
  <c r="DK88" i="13"/>
  <c r="DQ87" i="13"/>
  <c r="DP87" i="13"/>
  <c r="DO87" i="13"/>
  <c r="DN87" i="13"/>
  <c r="DM87" i="13"/>
  <c r="DL87" i="13"/>
  <c r="DK87" i="13"/>
  <c r="DQ86" i="13"/>
  <c r="DP86" i="13"/>
  <c r="DO86" i="13"/>
  <c r="DN86" i="13"/>
  <c r="DM86" i="13"/>
  <c r="DL86" i="13"/>
  <c r="DK86" i="13"/>
  <c r="DQ85" i="13"/>
  <c r="DP85" i="13"/>
  <c r="DO85" i="13"/>
  <c r="DN85" i="13"/>
  <c r="DM85" i="13"/>
  <c r="DL85" i="13"/>
  <c r="DK85" i="13"/>
  <c r="DQ84" i="13"/>
  <c r="DP84" i="13"/>
  <c r="DO84" i="13"/>
  <c r="DN84" i="13"/>
  <c r="DM84" i="13"/>
  <c r="DL84" i="13"/>
  <c r="DK84" i="13"/>
  <c r="DQ83" i="13"/>
  <c r="DP83" i="13"/>
  <c r="DO83" i="13"/>
  <c r="DN83" i="13"/>
  <c r="DM83" i="13"/>
  <c r="DL83" i="13"/>
  <c r="DK83" i="13"/>
  <c r="DQ82" i="13"/>
  <c r="DP82" i="13"/>
  <c r="DO82" i="13"/>
  <c r="DN82" i="13"/>
  <c r="DM82" i="13"/>
  <c r="DL82" i="13"/>
  <c r="DK82" i="13"/>
  <c r="DQ81" i="13"/>
  <c r="DP81" i="13"/>
  <c r="DO81" i="13"/>
  <c r="DN81" i="13"/>
  <c r="DM81" i="13"/>
  <c r="DL81" i="13"/>
  <c r="DK81" i="13"/>
  <c r="DQ80" i="13"/>
  <c r="DP80" i="13"/>
  <c r="DO80" i="13"/>
  <c r="DN80" i="13"/>
  <c r="DM80" i="13"/>
  <c r="DL80" i="13"/>
  <c r="DK80" i="13"/>
  <c r="DQ79" i="13"/>
  <c r="DP79" i="13"/>
  <c r="DO79" i="13"/>
  <c r="DN79" i="13"/>
  <c r="DM79" i="13"/>
  <c r="DL79" i="13"/>
  <c r="DK79" i="13"/>
  <c r="DQ78" i="13"/>
  <c r="DP78" i="13"/>
  <c r="DO78" i="13"/>
  <c r="DN78" i="13"/>
  <c r="DM78" i="13"/>
  <c r="DL78" i="13"/>
  <c r="DK78" i="13"/>
  <c r="DQ77" i="13"/>
  <c r="DP77" i="13"/>
  <c r="DO77" i="13"/>
  <c r="DN77" i="13"/>
  <c r="DM77" i="13"/>
  <c r="DL77" i="13"/>
  <c r="DK77" i="13"/>
  <c r="DQ76" i="13"/>
  <c r="DP76" i="13"/>
  <c r="DO76" i="13"/>
  <c r="DN76" i="13"/>
  <c r="DM76" i="13"/>
  <c r="DL76" i="13"/>
  <c r="DK76" i="13"/>
  <c r="DQ75" i="13"/>
  <c r="DP75" i="13"/>
  <c r="DO75" i="13"/>
  <c r="DN75" i="13"/>
  <c r="DM75" i="13"/>
  <c r="DL75" i="13"/>
  <c r="DK75" i="13"/>
  <c r="DQ74" i="13"/>
  <c r="DP74" i="13"/>
  <c r="DO74" i="13"/>
  <c r="DN74" i="13"/>
  <c r="DM74" i="13"/>
  <c r="DL74" i="13"/>
  <c r="DK74" i="13"/>
  <c r="DQ73" i="13"/>
  <c r="DP73" i="13"/>
  <c r="DO73" i="13"/>
  <c r="DN73" i="13"/>
  <c r="DM73" i="13"/>
  <c r="DL73" i="13"/>
  <c r="DK73" i="13"/>
  <c r="DQ72" i="13"/>
  <c r="DP72" i="13"/>
  <c r="DO72" i="13"/>
  <c r="DN72" i="13"/>
  <c r="DM72" i="13"/>
  <c r="DL72" i="13"/>
  <c r="DK72" i="13"/>
  <c r="DQ71" i="13"/>
  <c r="DP71" i="13"/>
  <c r="DO71" i="13"/>
  <c r="DN71" i="13"/>
  <c r="DM71" i="13"/>
  <c r="DL71" i="13"/>
  <c r="DK71" i="13"/>
  <c r="DQ70" i="13"/>
  <c r="DP70" i="13"/>
  <c r="DO70" i="13"/>
  <c r="DN70" i="13"/>
  <c r="DM70" i="13"/>
  <c r="DL70" i="13"/>
  <c r="DK70" i="13"/>
  <c r="DQ69" i="13"/>
  <c r="DP69" i="13"/>
  <c r="DO69" i="13"/>
  <c r="DN69" i="13"/>
  <c r="DM69" i="13"/>
  <c r="DL69" i="13"/>
  <c r="DK69" i="13"/>
  <c r="DQ68" i="13"/>
  <c r="DP68" i="13"/>
  <c r="DO68" i="13"/>
  <c r="DN68" i="13"/>
  <c r="DM68" i="13"/>
  <c r="DL68" i="13"/>
  <c r="DK68" i="13"/>
  <c r="DQ67" i="13"/>
  <c r="DP67" i="13"/>
  <c r="DO67" i="13"/>
  <c r="DN67" i="13"/>
  <c r="DM67" i="13"/>
  <c r="DL67" i="13"/>
  <c r="DK67" i="13"/>
  <c r="DQ66" i="13"/>
  <c r="DP66" i="13"/>
  <c r="DO66" i="13"/>
  <c r="DN66" i="13"/>
  <c r="DM66" i="13"/>
  <c r="DL66" i="13"/>
  <c r="DK66" i="13"/>
  <c r="DQ65" i="13"/>
  <c r="DP65" i="13"/>
  <c r="DO65" i="13"/>
  <c r="DN65" i="13"/>
  <c r="DM65" i="13"/>
  <c r="DL65" i="13"/>
  <c r="DK65" i="13"/>
  <c r="DQ64" i="13"/>
  <c r="DP64" i="13"/>
  <c r="DO64" i="13"/>
  <c r="DN64" i="13"/>
  <c r="DM64" i="13"/>
  <c r="DL64" i="13"/>
  <c r="DK64" i="13"/>
  <c r="DQ63" i="13"/>
  <c r="DP63" i="13"/>
  <c r="DO63" i="13"/>
  <c r="DN63" i="13"/>
  <c r="DM63" i="13"/>
  <c r="DL63" i="13"/>
  <c r="DK63" i="13"/>
  <c r="DQ62" i="13"/>
  <c r="DP62" i="13"/>
  <c r="DO62" i="13"/>
  <c r="DN62" i="13"/>
  <c r="DM62" i="13"/>
  <c r="DL62" i="13"/>
  <c r="DK62" i="13"/>
  <c r="DQ61" i="13"/>
  <c r="DP61" i="13"/>
  <c r="DO61" i="13"/>
  <c r="DN61" i="13"/>
  <c r="DM61" i="13"/>
  <c r="DL61" i="13"/>
  <c r="DK61" i="13"/>
  <c r="DQ60" i="13"/>
  <c r="DP60" i="13"/>
  <c r="DO60" i="13"/>
  <c r="DN60" i="13"/>
  <c r="DM60" i="13"/>
  <c r="DL60" i="13"/>
  <c r="DK60" i="13"/>
  <c r="DQ59" i="13"/>
  <c r="DP59" i="13"/>
  <c r="DO59" i="13"/>
  <c r="DN59" i="13"/>
  <c r="DM59" i="13"/>
  <c r="DL59" i="13"/>
  <c r="DK59" i="13"/>
  <c r="DQ58" i="13"/>
  <c r="DP58" i="13"/>
  <c r="DO58" i="13"/>
  <c r="DN58" i="13"/>
  <c r="DM58" i="13"/>
  <c r="DL58" i="13"/>
  <c r="DK58" i="13"/>
  <c r="DQ57" i="13"/>
  <c r="DP57" i="13"/>
  <c r="DO57" i="13"/>
  <c r="DN57" i="13"/>
  <c r="DM57" i="13"/>
  <c r="DL57" i="13"/>
  <c r="DK57" i="13"/>
  <c r="DQ56" i="13"/>
  <c r="DP56" i="13"/>
  <c r="DO56" i="13"/>
  <c r="DN56" i="13"/>
  <c r="DM56" i="13"/>
  <c r="DL56" i="13"/>
  <c r="DK56" i="13"/>
  <c r="DQ55" i="13"/>
  <c r="DP55" i="13"/>
  <c r="DO55" i="13"/>
  <c r="DN55" i="13"/>
  <c r="DM55" i="13"/>
  <c r="DL55" i="13"/>
  <c r="DK55" i="13"/>
  <c r="DQ54" i="13"/>
  <c r="DP54" i="13"/>
  <c r="DO54" i="13"/>
  <c r="DN54" i="13"/>
  <c r="DM54" i="13"/>
  <c r="DL54" i="13"/>
  <c r="DK54" i="13"/>
  <c r="DQ53" i="13"/>
  <c r="DP53" i="13"/>
  <c r="DO53" i="13"/>
  <c r="DN53" i="13"/>
  <c r="DM53" i="13"/>
  <c r="DL53" i="13"/>
  <c r="DK53" i="13"/>
  <c r="DQ52" i="13"/>
  <c r="DP52" i="13"/>
  <c r="DO52" i="13"/>
  <c r="DN52" i="13"/>
  <c r="DM52" i="13"/>
  <c r="DL52" i="13"/>
  <c r="DK52" i="13"/>
  <c r="DQ51" i="13"/>
  <c r="DP51" i="13"/>
  <c r="DO51" i="13"/>
  <c r="DN51" i="13"/>
  <c r="DM51" i="13"/>
  <c r="DL51" i="13"/>
  <c r="DK51" i="13"/>
  <c r="DQ50" i="13"/>
  <c r="DP50" i="13"/>
  <c r="DO50" i="13"/>
  <c r="DN50" i="13"/>
  <c r="DM50" i="13"/>
  <c r="DL50" i="13"/>
  <c r="DK50" i="13"/>
  <c r="DQ49" i="13"/>
  <c r="DP49" i="13"/>
  <c r="DO49" i="13"/>
  <c r="DN49" i="13"/>
  <c r="DM49" i="13"/>
  <c r="DL49" i="13"/>
  <c r="DK49" i="13"/>
  <c r="DQ48" i="13"/>
  <c r="DP48" i="13"/>
  <c r="DO48" i="13"/>
  <c r="DN48" i="13"/>
  <c r="DM48" i="13"/>
  <c r="DL48" i="13"/>
  <c r="DK48" i="13"/>
  <c r="DQ47" i="13"/>
  <c r="DP47" i="13"/>
  <c r="DO47" i="13"/>
  <c r="DN47" i="13"/>
  <c r="DM47" i="13"/>
  <c r="DL47" i="13"/>
  <c r="DK47" i="13"/>
  <c r="DQ46" i="13"/>
  <c r="DP46" i="13"/>
  <c r="DO46" i="13"/>
  <c r="DN46" i="13"/>
  <c r="DM46" i="13"/>
  <c r="DL46" i="13"/>
  <c r="DK46" i="13"/>
  <c r="DQ45" i="13"/>
  <c r="DP45" i="13"/>
  <c r="DO45" i="13"/>
  <c r="DN45" i="13"/>
  <c r="DM45" i="13"/>
  <c r="DL45" i="13"/>
  <c r="DK45" i="13"/>
  <c r="DQ44" i="13"/>
  <c r="DP44" i="13"/>
  <c r="DO44" i="13"/>
  <c r="DN44" i="13"/>
  <c r="DM44" i="13"/>
  <c r="DL44" i="13"/>
  <c r="DK44" i="13"/>
  <c r="DQ43" i="13"/>
  <c r="DP43" i="13"/>
  <c r="DO43" i="13"/>
  <c r="DN43" i="13"/>
  <c r="DM43" i="13"/>
  <c r="DL43" i="13"/>
  <c r="DK43" i="13"/>
  <c r="DQ42" i="13"/>
  <c r="DP42" i="13"/>
  <c r="DO42" i="13"/>
  <c r="DN42" i="13"/>
  <c r="DM42" i="13"/>
  <c r="DL42" i="13"/>
  <c r="DK42" i="13"/>
  <c r="DQ41" i="13"/>
  <c r="DP41" i="13"/>
  <c r="DO41" i="13"/>
  <c r="DN41" i="13"/>
  <c r="DM41" i="13"/>
  <c r="DL41" i="13"/>
  <c r="DK41" i="13"/>
  <c r="DQ40" i="13"/>
  <c r="DP40" i="13"/>
  <c r="DO40" i="13"/>
  <c r="DN40" i="13"/>
  <c r="DM40" i="13"/>
  <c r="DL40" i="13"/>
  <c r="DK40" i="13"/>
  <c r="DQ39" i="13"/>
  <c r="DP39" i="13"/>
  <c r="DO39" i="13"/>
  <c r="DN39" i="13"/>
  <c r="DM39" i="13"/>
  <c r="DL39" i="13"/>
  <c r="DK39" i="13"/>
  <c r="DQ38" i="13"/>
  <c r="DP38" i="13"/>
  <c r="DO38" i="13"/>
  <c r="DN38" i="13"/>
  <c r="DM38" i="13"/>
  <c r="DL38" i="13"/>
  <c r="DK38" i="13"/>
  <c r="DQ37" i="13"/>
  <c r="DP37" i="13"/>
  <c r="DO37" i="13"/>
  <c r="DN37" i="13"/>
  <c r="DM37" i="13"/>
  <c r="DL37" i="13"/>
  <c r="DK37" i="13"/>
  <c r="DQ36" i="13"/>
  <c r="DP36" i="13"/>
  <c r="DO36" i="13"/>
  <c r="DN36" i="13"/>
  <c r="DM36" i="13"/>
  <c r="DL36" i="13"/>
  <c r="DK36" i="13"/>
  <c r="DQ35" i="13"/>
  <c r="DP35" i="13"/>
  <c r="DO35" i="13"/>
  <c r="DN35" i="13"/>
  <c r="DM35" i="13"/>
  <c r="DL35" i="13"/>
  <c r="DK35" i="13"/>
  <c r="DQ34" i="13"/>
  <c r="DP34" i="13"/>
  <c r="DO34" i="13"/>
  <c r="DN34" i="13"/>
  <c r="DM34" i="13"/>
  <c r="DL34" i="13"/>
  <c r="DK34" i="13"/>
  <c r="DQ33" i="13"/>
  <c r="DP33" i="13"/>
  <c r="DO33" i="13"/>
  <c r="DN33" i="13"/>
  <c r="DM33" i="13"/>
  <c r="DL33" i="13"/>
  <c r="DK33" i="13"/>
  <c r="DQ32" i="13"/>
  <c r="DP32" i="13"/>
  <c r="DO32" i="13"/>
  <c r="DN32" i="13"/>
  <c r="DM32" i="13"/>
  <c r="DL32" i="13"/>
  <c r="DK32" i="13"/>
  <c r="DQ31" i="13"/>
  <c r="DP31" i="13"/>
  <c r="DO31" i="13"/>
  <c r="DN31" i="13"/>
  <c r="DM31" i="13"/>
  <c r="DL31" i="13"/>
  <c r="DK31" i="13"/>
  <c r="DQ30" i="13"/>
  <c r="DP30" i="13"/>
  <c r="DO30" i="13"/>
  <c r="DN30" i="13"/>
  <c r="DM30" i="13"/>
  <c r="DL30" i="13"/>
  <c r="DK30" i="13"/>
  <c r="DQ29" i="13"/>
  <c r="DP29" i="13"/>
  <c r="DO29" i="13"/>
  <c r="DN29" i="13"/>
  <c r="DM29" i="13"/>
  <c r="DL29" i="13"/>
  <c r="DK29" i="13"/>
  <c r="DQ28" i="13"/>
  <c r="DP28" i="13"/>
  <c r="DO28" i="13"/>
  <c r="DN28" i="13"/>
  <c r="DM28" i="13"/>
  <c r="DL28" i="13"/>
  <c r="DK28" i="13"/>
  <c r="DQ27" i="13"/>
  <c r="DP27" i="13"/>
  <c r="DO27" i="13"/>
  <c r="DN27" i="13"/>
  <c r="DM27" i="13"/>
  <c r="DL27" i="13"/>
  <c r="DK27" i="13"/>
  <c r="DQ26" i="13"/>
  <c r="DP26" i="13"/>
  <c r="DO26" i="13"/>
  <c r="DN26" i="13"/>
  <c r="DM26" i="13"/>
  <c r="DL26" i="13"/>
  <c r="DK26" i="13"/>
  <c r="DQ25" i="13"/>
  <c r="DP25" i="13"/>
  <c r="DO25" i="13"/>
  <c r="DN25" i="13"/>
  <c r="DM25" i="13"/>
  <c r="DL25" i="13"/>
  <c r="DK25" i="13"/>
  <c r="DQ24" i="13"/>
  <c r="DP24" i="13"/>
  <c r="DO24" i="13"/>
  <c r="DN24" i="13"/>
  <c r="DM24" i="13"/>
  <c r="DL24" i="13"/>
  <c r="DK24" i="13"/>
  <c r="DQ23" i="13"/>
  <c r="DP23" i="13"/>
  <c r="DO23" i="13"/>
  <c r="DN23" i="13"/>
  <c r="DM23" i="13"/>
  <c r="DL23" i="13"/>
  <c r="DK23" i="13"/>
  <c r="DQ22" i="13"/>
  <c r="DP22" i="13"/>
  <c r="DO22" i="13"/>
  <c r="DN22" i="13"/>
  <c r="DM22" i="13"/>
  <c r="DL22" i="13"/>
  <c r="DK22" i="13"/>
  <c r="DQ21" i="13"/>
  <c r="DP21" i="13"/>
  <c r="DO21" i="13"/>
  <c r="DN21" i="13"/>
  <c r="DM21" i="13"/>
  <c r="DL21" i="13"/>
  <c r="DK21" i="13"/>
  <c r="DQ20" i="13"/>
  <c r="DP20" i="13"/>
  <c r="DO20" i="13"/>
  <c r="DN20" i="13"/>
  <c r="DM20" i="13"/>
  <c r="DL20" i="13"/>
  <c r="DK20" i="13"/>
  <c r="DQ19" i="13"/>
  <c r="DP19" i="13"/>
  <c r="DO19" i="13"/>
  <c r="DN19" i="13"/>
  <c r="DM19" i="13"/>
  <c r="DL19" i="13"/>
  <c r="DK19" i="13"/>
  <c r="DQ18" i="13"/>
  <c r="DP18" i="13"/>
  <c r="DO18" i="13"/>
  <c r="DN18" i="13"/>
  <c r="DM18" i="13"/>
  <c r="DL18" i="13"/>
  <c r="DK18" i="13"/>
  <c r="DQ17" i="13"/>
  <c r="DP17" i="13"/>
  <c r="DO17" i="13"/>
  <c r="DN17" i="13"/>
  <c r="DM17" i="13"/>
  <c r="DL17" i="13"/>
  <c r="DK17" i="13"/>
  <c r="DQ16" i="13"/>
  <c r="DP16" i="13"/>
  <c r="DO16" i="13"/>
  <c r="DN16" i="13"/>
  <c r="DM16" i="13"/>
  <c r="DL16" i="13"/>
  <c r="DK16" i="13"/>
  <c r="DQ15" i="13"/>
  <c r="DP15" i="13"/>
  <c r="DO15" i="13"/>
  <c r="DN15" i="13"/>
  <c r="DM15" i="13"/>
  <c r="DL15" i="13"/>
  <c r="DK15" i="13"/>
  <c r="DQ14" i="13"/>
  <c r="DP14" i="13"/>
  <c r="DO14" i="13"/>
  <c r="DN14" i="13"/>
  <c r="DM14" i="13"/>
  <c r="DL14" i="13"/>
  <c r="DK14" i="13"/>
  <c r="DQ13" i="13"/>
  <c r="DP13" i="13"/>
  <c r="DO13" i="13"/>
  <c r="DN13" i="13"/>
  <c r="DM13" i="13"/>
  <c r="DL13" i="13"/>
  <c r="DK13" i="13"/>
  <c r="DQ12" i="13"/>
  <c r="DP12" i="13"/>
  <c r="DO12" i="13"/>
  <c r="DN12" i="13"/>
  <c r="DM12" i="13"/>
  <c r="DL12" i="13"/>
  <c r="DK12" i="13"/>
  <c r="DQ11" i="13"/>
  <c r="DP11" i="13"/>
  <c r="DO11" i="13"/>
  <c r="DN11" i="13"/>
  <c r="DM11" i="13"/>
  <c r="DL11" i="13"/>
  <c r="DK11" i="13"/>
  <c r="DQ10" i="13"/>
  <c r="DP10" i="13"/>
  <c r="DO10" i="13"/>
  <c r="DN10" i="13"/>
  <c r="DM10" i="13"/>
  <c r="DL10" i="13"/>
  <c r="DK10" i="13"/>
  <c r="DQ9" i="13"/>
  <c r="DP9" i="13"/>
  <c r="DO9" i="13"/>
  <c r="DN9" i="13"/>
  <c r="DM9" i="13"/>
  <c r="DL9" i="13"/>
  <c r="DK9" i="13"/>
  <c r="DQ8" i="13"/>
  <c r="DP8" i="13"/>
  <c r="DO8" i="13"/>
  <c r="DN8" i="13"/>
  <c r="DM8" i="13"/>
  <c r="DL8" i="13"/>
  <c r="DK8" i="13"/>
  <c r="DH306" i="13"/>
  <c r="DG306" i="13"/>
  <c r="DF306" i="13"/>
  <c r="DH305" i="13"/>
  <c r="DG305" i="13"/>
  <c r="DF305" i="13"/>
  <c r="DH304" i="13"/>
  <c r="DG304" i="13"/>
  <c r="DF304" i="13"/>
  <c r="DH303" i="13"/>
  <c r="DG303" i="13"/>
  <c r="DF303" i="13"/>
  <c r="DH302" i="13"/>
  <c r="DG302" i="13"/>
  <c r="DF302" i="13"/>
  <c r="DH301" i="13"/>
  <c r="DG301" i="13"/>
  <c r="DF301" i="13"/>
  <c r="DH300" i="13"/>
  <c r="DG300" i="13"/>
  <c r="DF300" i="13"/>
  <c r="DH299" i="13"/>
  <c r="DG299" i="13"/>
  <c r="DF299" i="13"/>
  <c r="DH298" i="13"/>
  <c r="DG298" i="13"/>
  <c r="DF298" i="13"/>
  <c r="DH297" i="13"/>
  <c r="DG297" i="13"/>
  <c r="DF297" i="13"/>
  <c r="DH296" i="13"/>
  <c r="DG296" i="13"/>
  <c r="DF296" i="13"/>
  <c r="DH295" i="13"/>
  <c r="DG295" i="13"/>
  <c r="DF295" i="13"/>
  <c r="DH294" i="13"/>
  <c r="DG294" i="13"/>
  <c r="DF294" i="13"/>
  <c r="DH293" i="13"/>
  <c r="DG293" i="13"/>
  <c r="DF293" i="13"/>
  <c r="DH292" i="13"/>
  <c r="DG292" i="13"/>
  <c r="DF292" i="13"/>
  <c r="DH291" i="13"/>
  <c r="DG291" i="13"/>
  <c r="DF291" i="13"/>
  <c r="DH290" i="13"/>
  <c r="DG290" i="13"/>
  <c r="DF290" i="13"/>
  <c r="DH289" i="13"/>
  <c r="DG289" i="13"/>
  <c r="DF289" i="13"/>
  <c r="DH288" i="13"/>
  <c r="DG288" i="13"/>
  <c r="DF288" i="13"/>
  <c r="DH287" i="13"/>
  <c r="DG287" i="13"/>
  <c r="DF287" i="13"/>
  <c r="DH286" i="13"/>
  <c r="DG286" i="13"/>
  <c r="DF286" i="13"/>
  <c r="DH285" i="13"/>
  <c r="DG285" i="13"/>
  <c r="DF285" i="13"/>
  <c r="DH284" i="13"/>
  <c r="DG284" i="13"/>
  <c r="DF284" i="13"/>
  <c r="DH283" i="13"/>
  <c r="DG283" i="13"/>
  <c r="DF283" i="13"/>
  <c r="DH282" i="13"/>
  <c r="DG282" i="13"/>
  <c r="DF282" i="13"/>
  <c r="DH281" i="13"/>
  <c r="DG281" i="13"/>
  <c r="DF281" i="13"/>
  <c r="DH280" i="13"/>
  <c r="DG280" i="13"/>
  <c r="DF280" i="13"/>
  <c r="DH279" i="13"/>
  <c r="DG279" i="13"/>
  <c r="DF279" i="13"/>
  <c r="DH278" i="13"/>
  <c r="DG278" i="13"/>
  <c r="DF278" i="13"/>
  <c r="DH277" i="13"/>
  <c r="DG277" i="13"/>
  <c r="DF277" i="13"/>
  <c r="DH276" i="13"/>
  <c r="DG276" i="13"/>
  <c r="DF276" i="13"/>
  <c r="DH275" i="13"/>
  <c r="DG275" i="13"/>
  <c r="DF275" i="13"/>
  <c r="DH274" i="13"/>
  <c r="DG274" i="13"/>
  <c r="DF274" i="13"/>
  <c r="DH273" i="13"/>
  <c r="DG273" i="13"/>
  <c r="DF273" i="13"/>
  <c r="DH272" i="13"/>
  <c r="DG272" i="13"/>
  <c r="DF272" i="13"/>
  <c r="DH271" i="13"/>
  <c r="DG271" i="13"/>
  <c r="DF271" i="13"/>
  <c r="DH270" i="13"/>
  <c r="DG270" i="13"/>
  <c r="DF270" i="13"/>
  <c r="DH269" i="13"/>
  <c r="DG269" i="13"/>
  <c r="DF269" i="13"/>
  <c r="DH268" i="13"/>
  <c r="DG268" i="13"/>
  <c r="DF268" i="13"/>
  <c r="DH267" i="13"/>
  <c r="DG267" i="13"/>
  <c r="DF267" i="13"/>
  <c r="DH266" i="13"/>
  <c r="DG266" i="13"/>
  <c r="DF266" i="13"/>
  <c r="DH265" i="13"/>
  <c r="DG265" i="13"/>
  <c r="DF265" i="13"/>
  <c r="DH264" i="13"/>
  <c r="DG264" i="13"/>
  <c r="DF264" i="13"/>
  <c r="DH263" i="13"/>
  <c r="DG263" i="13"/>
  <c r="DF263" i="13"/>
  <c r="DH262" i="13"/>
  <c r="DG262" i="13"/>
  <c r="DF262" i="13"/>
  <c r="DH261" i="13"/>
  <c r="DG261" i="13"/>
  <c r="DF261" i="13"/>
  <c r="DH260" i="13"/>
  <c r="DG260" i="13"/>
  <c r="DF260" i="13"/>
  <c r="DH259" i="13"/>
  <c r="DG259" i="13"/>
  <c r="DF259" i="13"/>
  <c r="DH258" i="13"/>
  <c r="DG258" i="13"/>
  <c r="DF258" i="13"/>
  <c r="DH257" i="13"/>
  <c r="DG257" i="13"/>
  <c r="DF257" i="13"/>
  <c r="DH256" i="13"/>
  <c r="DG256" i="13"/>
  <c r="DF256" i="13"/>
  <c r="DH255" i="13"/>
  <c r="DG255" i="13"/>
  <c r="DF255" i="13"/>
  <c r="DH254" i="13"/>
  <c r="DG254" i="13"/>
  <c r="DF254" i="13"/>
  <c r="DH253" i="13"/>
  <c r="DG253" i="13"/>
  <c r="DF253" i="13"/>
  <c r="DH252" i="13"/>
  <c r="DG252" i="13"/>
  <c r="DF252" i="13"/>
  <c r="DH251" i="13"/>
  <c r="DG251" i="13"/>
  <c r="DF251" i="13"/>
  <c r="DH250" i="13"/>
  <c r="DG250" i="13"/>
  <c r="DF250" i="13"/>
  <c r="DH249" i="13"/>
  <c r="DG249" i="13"/>
  <c r="DF249" i="13"/>
  <c r="DH248" i="13"/>
  <c r="DG248" i="13"/>
  <c r="DF248" i="13"/>
  <c r="DH247" i="13"/>
  <c r="DG247" i="13"/>
  <c r="DF247" i="13"/>
  <c r="DH246" i="13"/>
  <c r="DG246" i="13"/>
  <c r="DF246" i="13"/>
  <c r="DH245" i="13"/>
  <c r="DG245" i="13"/>
  <c r="DF245" i="13"/>
  <c r="DH244" i="13"/>
  <c r="DG244" i="13"/>
  <c r="DF244" i="13"/>
  <c r="DH243" i="13"/>
  <c r="DG243" i="13"/>
  <c r="DF243" i="13"/>
  <c r="DH242" i="13"/>
  <c r="DG242" i="13"/>
  <c r="DF242" i="13"/>
  <c r="DH241" i="13"/>
  <c r="DG241" i="13"/>
  <c r="DF241" i="13"/>
  <c r="DH240" i="13"/>
  <c r="DG240" i="13"/>
  <c r="DF240" i="13"/>
  <c r="DH239" i="13"/>
  <c r="DG239" i="13"/>
  <c r="DF239" i="13"/>
  <c r="DH238" i="13"/>
  <c r="DG238" i="13"/>
  <c r="DF238" i="13"/>
  <c r="DH237" i="13"/>
  <c r="DG237" i="13"/>
  <c r="DF237" i="13"/>
  <c r="DH236" i="13"/>
  <c r="DG236" i="13"/>
  <c r="DF236" i="13"/>
  <c r="DH235" i="13"/>
  <c r="DG235" i="13"/>
  <c r="DF235" i="13"/>
  <c r="DH234" i="13"/>
  <c r="DG234" i="13"/>
  <c r="DF234" i="13"/>
  <c r="DH233" i="13"/>
  <c r="DG233" i="13"/>
  <c r="DF233" i="13"/>
  <c r="DH232" i="13"/>
  <c r="DG232" i="13"/>
  <c r="DF232" i="13"/>
  <c r="DH231" i="13"/>
  <c r="DG231" i="13"/>
  <c r="DF231" i="13"/>
  <c r="DH230" i="13"/>
  <c r="DG230" i="13"/>
  <c r="DF230" i="13"/>
  <c r="DH229" i="13"/>
  <c r="DG229" i="13"/>
  <c r="DF229" i="13"/>
  <c r="DH228" i="13"/>
  <c r="DG228" i="13"/>
  <c r="DF228" i="13"/>
  <c r="DH227" i="13"/>
  <c r="DG227" i="13"/>
  <c r="DF227" i="13"/>
  <c r="DH226" i="13"/>
  <c r="DG226" i="13"/>
  <c r="DF226" i="13"/>
  <c r="DH225" i="13"/>
  <c r="DG225" i="13"/>
  <c r="DF225" i="13"/>
  <c r="DH224" i="13"/>
  <c r="DG224" i="13"/>
  <c r="DF224" i="13"/>
  <c r="DH223" i="13"/>
  <c r="DG223" i="13"/>
  <c r="DF223" i="13"/>
  <c r="DH222" i="13"/>
  <c r="DG222" i="13"/>
  <c r="DF222" i="13"/>
  <c r="DH221" i="13"/>
  <c r="DG221" i="13"/>
  <c r="DF221" i="13"/>
  <c r="DH220" i="13"/>
  <c r="DG220" i="13"/>
  <c r="DF220" i="13"/>
  <c r="DH219" i="13"/>
  <c r="DG219" i="13"/>
  <c r="DF219" i="13"/>
  <c r="DH218" i="13"/>
  <c r="DG218" i="13"/>
  <c r="DF218" i="13"/>
  <c r="DH217" i="13"/>
  <c r="DG217" i="13"/>
  <c r="DF217" i="13"/>
  <c r="DH216" i="13"/>
  <c r="DG216" i="13"/>
  <c r="DF216" i="13"/>
  <c r="DH215" i="13"/>
  <c r="DG215" i="13"/>
  <c r="DF215" i="13"/>
  <c r="DH214" i="13"/>
  <c r="DG214" i="13"/>
  <c r="DF214" i="13"/>
  <c r="DH213" i="13"/>
  <c r="DG213" i="13"/>
  <c r="DF213" i="13"/>
  <c r="DH212" i="13"/>
  <c r="DG212" i="13"/>
  <c r="DF212" i="13"/>
  <c r="DH211" i="13"/>
  <c r="DG211" i="13"/>
  <c r="DF211" i="13"/>
  <c r="DH210" i="13"/>
  <c r="DG210" i="13"/>
  <c r="DF210" i="13"/>
  <c r="DH209" i="13"/>
  <c r="DG209" i="13"/>
  <c r="DF209" i="13"/>
  <c r="DH208" i="13"/>
  <c r="DG208" i="13"/>
  <c r="DF208" i="13"/>
  <c r="DH207" i="13"/>
  <c r="DG207" i="13"/>
  <c r="DF207" i="13"/>
  <c r="DH206" i="13"/>
  <c r="DG206" i="13"/>
  <c r="DF206" i="13"/>
  <c r="DH205" i="13"/>
  <c r="DG205" i="13"/>
  <c r="DF205" i="13"/>
  <c r="DH204" i="13"/>
  <c r="DG204" i="13"/>
  <c r="DF204" i="13"/>
  <c r="DH203" i="13"/>
  <c r="DG203" i="13"/>
  <c r="DF203" i="13"/>
  <c r="DH202" i="13"/>
  <c r="DG202" i="13"/>
  <c r="DF202" i="13"/>
  <c r="DH201" i="13"/>
  <c r="DG201" i="13"/>
  <c r="DF201" i="13"/>
  <c r="DH200" i="13"/>
  <c r="DG200" i="13"/>
  <c r="DF200" i="13"/>
  <c r="DH199" i="13"/>
  <c r="DG199" i="13"/>
  <c r="DF199" i="13"/>
  <c r="DH198" i="13"/>
  <c r="DG198" i="13"/>
  <c r="DF198" i="13"/>
  <c r="DH197" i="13"/>
  <c r="DG197" i="13"/>
  <c r="DF197" i="13"/>
  <c r="DH196" i="13"/>
  <c r="DG196" i="13"/>
  <c r="DF196" i="13"/>
  <c r="DH195" i="13"/>
  <c r="DG195" i="13"/>
  <c r="DF195" i="13"/>
  <c r="DH194" i="13"/>
  <c r="DG194" i="13"/>
  <c r="DF194" i="13"/>
  <c r="DH193" i="13"/>
  <c r="DG193" i="13"/>
  <c r="DF193" i="13"/>
  <c r="DH192" i="13"/>
  <c r="DG192" i="13"/>
  <c r="DF192" i="13"/>
  <c r="DH191" i="13"/>
  <c r="DG191" i="13"/>
  <c r="DF191" i="13"/>
  <c r="DH190" i="13"/>
  <c r="DG190" i="13"/>
  <c r="DF190" i="13"/>
  <c r="DH189" i="13"/>
  <c r="DG189" i="13"/>
  <c r="DF189" i="13"/>
  <c r="DH188" i="13"/>
  <c r="DG188" i="13"/>
  <c r="DF188" i="13"/>
  <c r="DH187" i="13"/>
  <c r="DG187" i="13"/>
  <c r="DF187" i="13"/>
  <c r="DH186" i="13"/>
  <c r="DG186" i="13"/>
  <c r="DF186" i="13"/>
  <c r="DH185" i="13"/>
  <c r="DG185" i="13"/>
  <c r="DF185" i="13"/>
  <c r="DH184" i="13"/>
  <c r="DG184" i="13"/>
  <c r="DF184" i="13"/>
  <c r="DH183" i="13"/>
  <c r="DG183" i="13"/>
  <c r="DF183" i="13"/>
  <c r="DH182" i="13"/>
  <c r="DG182" i="13"/>
  <c r="DF182" i="13"/>
  <c r="DH181" i="13"/>
  <c r="DG181" i="13"/>
  <c r="DF181" i="13"/>
  <c r="DH180" i="13"/>
  <c r="DG180" i="13"/>
  <c r="DF180" i="13"/>
  <c r="DH179" i="13"/>
  <c r="DG179" i="13"/>
  <c r="DF179" i="13"/>
  <c r="DH178" i="13"/>
  <c r="DG178" i="13"/>
  <c r="DF178" i="13"/>
  <c r="DH177" i="13"/>
  <c r="DG177" i="13"/>
  <c r="DF177" i="13"/>
  <c r="DH176" i="13"/>
  <c r="DG176" i="13"/>
  <c r="DF176" i="13"/>
  <c r="DH175" i="13"/>
  <c r="DG175" i="13"/>
  <c r="DF175" i="13"/>
  <c r="DH174" i="13"/>
  <c r="DG174" i="13"/>
  <c r="DF174" i="13"/>
  <c r="DH173" i="13"/>
  <c r="DG173" i="13"/>
  <c r="DF173" i="13"/>
  <c r="DH172" i="13"/>
  <c r="DG172" i="13"/>
  <c r="DF172" i="13"/>
  <c r="DH171" i="13"/>
  <c r="DG171" i="13"/>
  <c r="DF171" i="13"/>
  <c r="DH170" i="13"/>
  <c r="DG170" i="13"/>
  <c r="DF170" i="13"/>
  <c r="DH169" i="13"/>
  <c r="DG169" i="13"/>
  <c r="DF169" i="13"/>
  <c r="DH168" i="13"/>
  <c r="DG168" i="13"/>
  <c r="DF168" i="13"/>
  <c r="DH167" i="13"/>
  <c r="DG167" i="13"/>
  <c r="DF167" i="13"/>
  <c r="DH166" i="13"/>
  <c r="DG166" i="13"/>
  <c r="DF166" i="13"/>
  <c r="DH165" i="13"/>
  <c r="DG165" i="13"/>
  <c r="DF165" i="13"/>
  <c r="DH164" i="13"/>
  <c r="DG164" i="13"/>
  <c r="DF164" i="13"/>
  <c r="DH163" i="13"/>
  <c r="DG163" i="13"/>
  <c r="DF163" i="13"/>
  <c r="DH162" i="13"/>
  <c r="DG162" i="13"/>
  <c r="DF162" i="13"/>
  <c r="DH161" i="13"/>
  <c r="DG161" i="13"/>
  <c r="DF161" i="13"/>
  <c r="DH160" i="13"/>
  <c r="DG160" i="13"/>
  <c r="DF160" i="13"/>
  <c r="DH159" i="13"/>
  <c r="DG159" i="13"/>
  <c r="DF159" i="13"/>
  <c r="DH158" i="13"/>
  <c r="DG158" i="13"/>
  <c r="DF158" i="13"/>
  <c r="DH157" i="13"/>
  <c r="DG157" i="13"/>
  <c r="DF157" i="13"/>
  <c r="DH156" i="13"/>
  <c r="DG156" i="13"/>
  <c r="DF156" i="13"/>
  <c r="DH155" i="13"/>
  <c r="DG155" i="13"/>
  <c r="DF155" i="13"/>
  <c r="DH154" i="13"/>
  <c r="DG154" i="13"/>
  <c r="DF154" i="13"/>
  <c r="DH153" i="13"/>
  <c r="DG153" i="13"/>
  <c r="DF153" i="13"/>
  <c r="DH152" i="13"/>
  <c r="DG152" i="13"/>
  <c r="DF152" i="13"/>
  <c r="DH151" i="13"/>
  <c r="DG151" i="13"/>
  <c r="DF151" i="13"/>
  <c r="DH150" i="13"/>
  <c r="DG150" i="13"/>
  <c r="DF150" i="13"/>
  <c r="DH149" i="13"/>
  <c r="DG149" i="13"/>
  <c r="DF149" i="13"/>
  <c r="DH148" i="13"/>
  <c r="DG148" i="13"/>
  <c r="DF148" i="13"/>
  <c r="DH147" i="13"/>
  <c r="DG147" i="13"/>
  <c r="DF147" i="13"/>
  <c r="DH146" i="13"/>
  <c r="DG146" i="13"/>
  <c r="DF146" i="13"/>
  <c r="DH145" i="13"/>
  <c r="DG145" i="13"/>
  <c r="DF145" i="13"/>
  <c r="DH144" i="13"/>
  <c r="DG144" i="13"/>
  <c r="DF144" i="13"/>
  <c r="DH143" i="13"/>
  <c r="DG143" i="13"/>
  <c r="DF143" i="13"/>
  <c r="DH142" i="13"/>
  <c r="DG142" i="13"/>
  <c r="DF142" i="13"/>
  <c r="DH141" i="13"/>
  <c r="DG141" i="13"/>
  <c r="DF141" i="13"/>
  <c r="DH140" i="13"/>
  <c r="DG140" i="13"/>
  <c r="DF140" i="13"/>
  <c r="DH139" i="13"/>
  <c r="DG139" i="13"/>
  <c r="DF139" i="13"/>
  <c r="DH138" i="13"/>
  <c r="DG138" i="13"/>
  <c r="DF138" i="13"/>
  <c r="DH137" i="13"/>
  <c r="DG137" i="13"/>
  <c r="DF137" i="13"/>
  <c r="DH136" i="13"/>
  <c r="DG136" i="13"/>
  <c r="DF136" i="13"/>
  <c r="DH135" i="13"/>
  <c r="DG135" i="13"/>
  <c r="DF135" i="13"/>
  <c r="DH134" i="13"/>
  <c r="DG134" i="13"/>
  <c r="DF134" i="13"/>
  <c r="DH133" i="13"/>
  <c r="DG133" i="13"/>
  <c r="DF133" i="13"/>
  <c r="DH132" i="13"/>
  <c r="DG132" i="13"/>
  <c r="DF132" i="13"/>
  <c r="DH131" i="13"/>
  <c r="DG131" i="13"/>
  <c r="DF131" i="13"/>
  <c r="DH130" i="13"/>
  <c r="DG130" i="13"/>
  <c r="DF130" i="13"/>
  <c r="DH129" i="13"/>
  <c r="DG129" i="13"/>
  <c r="DF129" i="13"/>
  <c r="DH128" i="13"/>
  <c r="DG128" i="13"/>
  <c r="DF128" i="13"/>
  <c r="DH127" i="13"/>
  <c r="DG127" i="13"/>
  <c r="DF127" i="13"/>
  <c r="DH126" i="13"/>
  <c r="DG126" i="13"/>
  <c r="DF126" i="13"/>
  <c r="DH125" i="13"/>
  <c r="DG125" i="13"/>
  <c r="DF125" i="13"/>
  <c r="DH124" i="13"/>
  <c r="DG124" i="13"/>
  <c r="DF124" i="13"/>
  <c r="DH123" i="13"/>
  <c r="DG123" i="13"/>
  <c r="DF123" i="13"/>
  <c r="DH122" i="13"/>
  <c r="DG122" i="13"/>
  <c r="DF122" i="13"/>
  <c r="DH121" i="13"/>
  <c r="DG121" i="13"/>
  <c r="DF121" i="13"/>
  <c r="DH120" i="13"/>
  <c r="DG120" i="13"/>
  <c r="DF120" i="13"/>
  <c r="DH119" i="13"/>
  <c r="DG119" i="13"/>
  <c r="DF119" i="13"/>
  <c r="DH118" i="13"/>
  <c r="DG118" i="13"/>
  <c r="DF118" i="13"/>
  <c r="DH117" i="13"/>
  <c r="DG117" i="13"/>
  <c r="DF117" i="13"/>
  <c r="DH116" i="13"/>
  <c r="DG116" i="13"/>
  <c r="DF116" i="13"/>
  <c r="DH115" i="13"/>
  <c r="DG115" i="13"/>
  <c r="DF115" i="13"/>
  <c r="DH114" i="13"/>
  <c r="DG114" i="13"/>
  <c r="DF114" i="13"/>
  <c r="DH113" i="13"/>
  <c r="DG113" i="13"/>
  <c r="DF113" i="13"/>
  <c r="DH112" i="13"/>
  <c r="DG112" i="13"/>
  <c r="DF112" i="13"/>
  <c r="DH111" i="13"/>
  <c r="DG111" i="13"/>
  <c r="DF111" i="13"/>
  <c r="DH110" i="13"/>
  <c r="DG110" i="13"/>
  <c r="DF110" i="13"/>
  <c r="DH109" i="13"/>
  <c r="DG109" i="13"/>
  <c r="DF109" i="13"/>
  <c r="DH108" i="13"/>
  <c r="DG108" i="13"/>
  <c r="DF108" i="13"/>
  <c r="DH107" i="13"/>
  <c r="DG107" i="13"/>
  <c r="DF107" i="13"/>
  <c r="DH106" i="13"/>
  <c r="DG106" i="13"/>
  <c r="DF106" i="13"/>
  <c r="DH105" i="13"/>
  <c r="DG105" i="13"/>
  <c r="DF105" i="13"/>
  <c r="DH104" i="13"/>
  <c r="DG104" i="13"/>
  <c r="DF104" i="13"/>
  <c r="DH103" i="13"/>
  <c r="DG103" i="13"/>
  <c r="DF103" i="13"/>
  <c r="DH102" i="13"/>
  <c r="DG102" i="13"/>
  <c r="DF102" i="13"/>
  <c r="DH101" i="13"/>
  <c r="DG101" i="13"/>
  <c r="DF101" i="13"/>
  <c r="DH100" i="13"/>
  <c r="DG100" i="13"/>
  <c r="DF100" i="13"/>
  <c r="DH99" i="13"/>
  <c r="DG99" i="13"/>
  <c r="DF99" i="13"/>
  <c r="DH98" i="13"/>
  <c r="DG98" i="13"/>
  <c r="DF98" i="13"/>
  <c r="DH97" i="13"/>
  <c r="DG97" i="13"/>
  <c r="DF97" i="13"/>
  <c r="DH96" i="13"/>
  <c r="DG96" i="13"/>
  <c r="DF96" i="13"/>
  <c r="DH95" i="13"/>
  <c r="DG95" i="13"/>
  <c r="DF95" i="13"/>
  <c r="DH94" i="13"/>
  <c r="DG94" i="13"/>
  <c r="DF94" i="13"/>
  <c r="DH93" i="13"/>
  <c r="DG93" i="13"/>
  <c r="DF93" i="13"/>
  <c r="DH92" i="13"/>
  <c r="DG92" i="13"/>
  <c r="DF92" i="13"/>
  <c r="DH91" i="13"/>
  <c r="DG91" i="13"/>
  <c r="DF91" i="13"/>
  <c r="DH90" i="13"/>
  <c r="DG90" i="13"/>
  <c r="DF90" i="13"/>
  <c r="DH89" i="13"/>
  <c r="DG89" i="13"/>
  <c r="DF89" i="13"/>
  <c r="DH88" i="13"/>
  <c r="DG88" i="13"/>
  <c r="DF88" i="13"/>
  <c r="DH87" i="13"/>
  <c r="DG87" i="13"/>
  <c r="DF87" i="13"/>
  <c r="DH86" i="13"/>
  <c r="DG86" i="13"/>
  <c r="DF86" i="13"/>
  <c r="DH85" i="13"/>
  <c r="DG85" i="13"/>
  <c r="DF85" i="13"/>
  <c r="DH84" i="13"/>
  <c r="DG84" i="13"/>
  <c r="DF84" i="13"/>
  <c r="DH83" i="13"/>
  <c r="DG83" i="13"/>
  <c r="DF83" i="13"/>
  <c r="DH82" i="13"/>
  <c r="DG82" i="13"/>
  <c r="DF82" i="13"/>
  <c r="DH81" i="13"/>
  <c r="DG81" i="13"/>
  <c r="DF81" i="13"/>
  <c r="DH80" i="13"/>
  <c r="DG80" i="13"/>
  <c r="DF80" i="13"/>
  <c r="DH79" i="13"/>
  <c r="DG79" i="13"/>
  <c r="DF79" i="13"/>
  <c r="DH78" i="13"/>
  <c r="DG78" i="13"/>
  <c r="DF78" i="13"/>
  <c r="DH77" i="13"/>
  <c r="DG77" i="13"/>
  <c r="DF77" i="13"/>
  <c r="DH76" i="13"/>
  <c r="DG76" i="13"/>
  <c r="DF76" i="13"/>
  <c r="DH75" i="13"/>
  <c r="DG75" i="13"/>
  <c r="DF75" i="13"/>
  <c r="DH74" i="13"/>
  <c r="DG74" i="13"/>
  <c r="DF74" i="13"/>
  <c r="DH73" i="13"/>
  <c r="DG73" i="13"/>
  <c r="DF73" i="13"/>
  <c r="DH72" i="13"/>
  <c r="DG72" i="13"/>
  <c r="DF72" i="13"/>
  <c r="DH71" i="13"/>
  <c r="DG71" i="13"/>
  <c r="DF71" i="13"/>
  <c r="DH70" i="13"/>
  <c r="DG70" i="13"/>
  <c r="DF70" i="13"/>
  <c r="DH69" i="13"/>
  <c r="DG69" i="13"/>
  <c r="DF69" i="13"/>
  <c r="DH68" i="13"/>
  <c r="DG68" i="13"/>
  <c r="DF68" i="13"/>
  <c r="DH67" i="13"/>
  <c r="DG67" i="13"/>
  <c r="DF67" i="13"/>
  <c r="DH66" i="13"/>
  <c r="DG66" i="13"/>
  <c r="DF66" i="13"/>
  <c r="DH65" i="13"/>
  <c r="DG65" i="13"/>
  <c r="DF65" i="13"/>
  <c r="DH64" i="13"/>
  <c r="DG64" i="13"/>
  <c r="DF64" i="13"/>
  <c r="DH63" i="13"/>
  <c r="DG63" i="13"/>
  <c r="DF63" i="13"/>
  <c r="DH62" i="13"/>
  <c r="DG62" i="13"/>
  <c r="DF62" i="13"/>
  <c r="DH61" i="13"/>
  <c r="DG61" i="13"/>
  <c r="DF61" i="13"/>
  <c r="DH60" i="13"/>
  <c r="DG60" i="13"/>
  <c r="DF60" i="13"/>
  <c r="DH59" i="13"/>
  <c r="DG59" i="13"/>
  <c r="DF59" i="13"/>
  <c r="DH58" i="13"/>
  <c r="DG58" i="13"/>
  <c r="DF58" i="13"/>
  <c r="DH57" i="13"/>
  <c r="DG57" i="13"/>
  <c r="DF57" i="13"/>
  <c r="DH56" i="13"/>
  <c r="DG56" i="13"/>
  <c r="DF56" i="13"/>
  <c r="DH55" i="13"/>
  <c r="DG55" i="13"/>
  <c r="DF55" i="13"/>
  <c r="DH54" i="13"/>
  <c r="DG54" i="13"/>
  <c r="DF54" i="13"/>
  <c r="DH53" i="13"/>
  <c r="DG53" i="13"/>
  <c r="DF53" i="13"/>
  <c r="DH52" i="13"/>
  <c r="DG52" i="13"/>
  <c r="DF52" i="13"/>
  <c r="DH51" i="13"/>
  <c r="DG51" i="13"/>
  <c r="DF51" i="13"/>
  <c r="DH50" i="13"/>
  <c r="DG50" i="13"/>
  <c r="DF50" i="13"/>
  <c r="DH49" i="13"/>
  <c r="DG49" i="13"/>
  <c r="DF49" i="13"/>
  <c r="DH48" i="13"/>
  <c r="DG48" i="13"/>
  <c r="DF48" i="13"/>
  <c r="DH47" i="13"/>
  <c r="DG47" i="13"/>
  <c r="DF47" i="13"/>
  <c r="DH46" i="13"/>
  <c r="DG46" i="13"/>
  <c r="DF46" i="13"/>
  <c r="DH45" i="13"/>
  <c r="DG45" i="13"/>
  <c r="DF45" i="13"/>
  <c r="DH44" i="13"/>
  <c r="DG44" i="13"/>
  <c r="DF44" i="13"/>
  <c r="DH43" i="13"/>
  <c r="DG43" i="13"/>
  <c r="DF43" i="13"/>
  <c r="DH42" i="13"/>
  <c r="DG42" i="13"/>
  <c r="DF42" i="13"/>
  <c r="DH41" i="13"/>
  <c r="DG41" i="13"/>
  <c r="DF41" i="13"/>
  <c r="DH40" i="13"/>
  <c r="DG40" i="13"/>
  <c r="DF40" i="13"/>
  <c r="DH39" i="13"/>
  <c r="DG39" i="13"/>
  <c r="DF39" i="13"/>
  <c r="DH38" i="13"/>
  <c r="DG38" i="13"/>
  <c r="DF38" i="13"/>
  <c r="DH37" i="13"/>
  <c r="DG37" i="13"/>
  <c r="DF37" i="13"/>
  <c r="DH36" i="13"/>
  <c r="DG36" i="13"/>
  <c r="DF36" i="13"/>
  <c r="DH35" i="13"/>
  <c r="DG35" i="13"/>
  <c r="DF35" i="13"/>
  <c r="DH34" i="13"/>
  <c r="DG34" i="13"/>
  <c r="DF34" i="13"/>
  <c r="DH33" i="13"/>
  <c r="DG33" i="13"/>
  <c r="DF33" i="13"/>
  <c r="DH32" i="13"/>
  <c r="DG32" i="13"/>
  <c r="DF32" i="13"/>
  <c r="DH31" i="13"/>
  <c r="DG31" i="13"/>
  <c r="DF31" i="13"/>
  <c r="DH30" i="13"/>
  <c r="DG30" i="13"/>
  <c r="DF30" i="13"/>
  <c r="DH29" i="13"/>
  <c r="DG29" i="13"/>
  <c r="DF29" i="13"/>
  <c r="DH28" i="13"/>
  <c r="DG28" i="13"/>
  <c r="DF28" i="13"/>
  <c r="DH27" i="13"/>
  <c r="DG27" i="13"/>
  <c r="DF27" i="13"/>
  <c r="DH26" i="13"/>
  <c r="DG26" i="13"/>
  <c r="DF26" i="13"/>
  <c r="DH25" i="13"/>
  <c r="DG25" i="13"/>
  <c r="DF25" i="13"/>
  <c r="DH24" i="13"/>
  <c r="DG24" i="13"/>
  <c r="DF24" i="13"/>
  <c r="DH23" i="13"/>
  <c r="DG23" i="13"/>
  <c r="DF23" i="13"/>
  <c r="DH22" i="13"/>
  <c r="DG22" i="13"/>
  <c r="DF22" i="13"/>
  <c r="DH21" i="13"/>
  <c r="DG21" i="13"/>
  <c r="DF21" i="13"/>
  <c r="DH20" i="13"/>
  <c r="DG20" i="13"/>
  <c r="DF20" i="13"/>
  <c r="DH19" i="13"/>
  <c r="DG19" i="13"/>
  <c r="DF19" i="13"/>
  <c r="DH18" i="13"/>
  <c r="DG18" i="13"/>
  <c r="DF18" i="13"/>
  <c r="DH17" i="13"/>
  <c r="DG17" i="13"/>
  <c r="DF17" i="13"/>
  <c r="DH16" i="13"/>
  <c r="DG16" i="13"/>
  <c r="DF16" i="13"/>
  <c r="DH15" i="13"/>
  <c r="DG15" i="13"/>
  <c r="DF15" i="13"/>
  <c r="DH14" i="13"/>
  <c r="DG14" i="13"/>
  <c r="DF14" i="13"/>
  <c r="DH13" i="13"/>
  <c r="DG13" i="13"/>
  <c r="DF13" i="13"/>
  <c r="DH12" i="13"/>
  <c r="DG12" i="13"/>
  <c r="DF12" i="13"/>
  <c r="DH11" i="13"/>
  <c r="DG11" i="13"/>
  <c r="DF11" i="13"/>
  <c r="DH10" i="13"/>
  <c r="DG10" i="13"/>
  <c r="DF10" i="13"/>
  <c r="DH9" i="13"/>
  <c r="DG9" i="13"/>
  <c r="DF9" i="13"/>
  <c r="DH8" i="13"/>
  <c r="DG8" i="13"/>
  <c r="DF8" i="13"/>
  <c r="DQ7" i="13"/>
  <c r="DP7" i="13"/>
  <c r="DO7" i="13"/>
  <c r="DN7" i="13"/>
  <c r="DM7" i="13"/>
  <c r="DL7" i="13"/>
  <c r="DK7" i="13"/>
  <c r="DH7" i="13"/>
  <c r="DG7" i="13"/>
  <c r="DF7" i="13"/>
  <c r="CD7" i="13"/>
  <c r="CC7" i="13"/>
  <c r="CB7" i="13"/>
  <c r="CA7" i="13"/>
  <c r="BY7" i="13"/>
  <c r="BZ7" i="13"/>
  <c r="BX7" i="13"/>
  <c r="BU7" i="13"/>
  <c r="BT7" i="13"/>
  <c r="BS7" i="13"/>
  <c r="D8" i="13" l="1"/>
  <c r="E8" i="13"/>
  <c r="J8" i="13"/>
  <c r="N8" i="13"/>
  <c r="Q8" i="13"/>
  <c r="AF8" i="13"/>
  <c r="AG8" i="13"/>
  <c r="AH8" i="13"/>
  <c r="AK8" i="13"/>
  <c r="AL8" i="13"/>
  <c r="AM8" i="13"/>
  <c r="AN8" i="13"/>
  <c r="AO8" i="13"/>
  <c r="AP8" i="13"/>
  <c r="AQ8" i="13"/>
  <c r="D9" i="13"/>
  <c r="E9" i="13"/>
  <c r="J9" i="13"/>
  <c r="N9" i="13"/>
  <c r="Q9" i="13"/>
  <c r="AF9" i="13"/>
  <c r="AG9" i="13"/>
  <c r="AH9" i="13"/>
  <c r="AK9" i="13"/>
  <c r="AL9" i="13"/>
  <c r="AM9" i="13"/>
  <c r="AN9" i="13"/>
  <c r="AO9" i="13"/>
  <c r="AP9" i="13"/>
  <c r="AQ9" i="13"/>
  <c r="D10" i="13"/>
  <c r="E10" i="13"/>
  <c r="J10" i="13"/>
  <c r="N10" i="13"/>
  <c r="Q10" i="13"/>
  <c r="AF10" i="13"/>
  <c r="AG10" i="13"/>
  <c r="AH10" i="13"/>
  <c r="AK10" i="13"/>
  <c r="AL10" i="13"/>
  <c r="AM10" i="13"/>
  <c r="AN10" i="13"/>
  <c r="AO10" i="13"/>
  <c r="AP10" i="13"/>
  <c r="AQ10" i="13"/>
  <c r="D11" i="13"/>
  <c r="F11" i="13" s="1"/>
  <c r="E11" i="13"/>
  <c r="J11" i="13"/>
  <c r="N11" i="13"/>
  <c r="Q11" i="13"/>
  <c r="AF11" i="13"/>
  <c r="AG11" i="13"/>
  <c r="AH11" i="13"/>
  <c r="AK11" i="13"/>
  <c r="AL11" i="13"/>
  <c r="AM11" i="13"/>
  <c r="AN11" i="13"/>
  <c r="AO11" i="13"/>
  <c r="AP11" i="13"/>
  <c r="AQ11" i="13"/>
  <c r="D12" i="13"/>
  <c r="E12" i="13"/>
  <c r="J12" i="13"/>
  <c r="N12" i="13"/>
  <c r="Q12" i="13"/>
  <c r="AF12" i="13"/>
  <c r="AG12" i="13"/>
  <c r="AH12" i="13"/>
  <c r="AK12" i="13"/>
  <c r="AL12" i="13"/>
  <c r="AM12" i="13"/>
  <c r="AN12" i="13"/>
  <c r="AO12" i="13"/>
  <c r="AP12" i="13"/>
  <c r="AQ12" i="13"/>
  <c r="D13" i="13"/>
  <c r="E13" i="13"/>
  <c r="J13" i="13"/>
  <c r="N13" i="13"/>
  <c r="Q13" i="13"/>
  <c r="AF13" i="13"/>
  <c r="AG13" i="13"/>
  <c r="AH13" i="13"/>
  <c r="AK13" i="13"/>
  <c r="AL13" i="13"/>
  <c r="AM13" i="13"/>
  <c r="AN13" i="13"/>
  <c r="AO13" i="13"/>
  <c r="AP13" i="13"/>
  <c r="AQ13" i="13"/>
  <c r="D14" i="13"/>
  <c r="E14" i="13"/>
  <c r="J14" i="13"/>
  <c r="N14" i="13"/>
  <c r="Q14" i="13"/>
  <c r="AF14" i="13"/>
  <c r="AG14" i="13"/>
  <c r="AH14" i="13"/>
  <c r="AK14" i="13"/>
  <c r="AL14" i="13"/>
  <c r="AM14" i="13"/>
  <c r="AN14" i="13"/>
  <c r="AO14" i="13"/>
  <c r="AP14" i="13"/>
  <c r="AQ14" i="13"/>
  <c r="D15" i="13"/>
  <c r="F15" i="13" s="1"/>
  <c r="E15" i="13"/>
  <c r="J15" i="13"/>
  <c r="N15" i="13"/>
  <c r="Q15" i="13"/>
  <c r="AF15" i="13"/>
  <c r="AG15" i="13"/>
  <c r="AH15" i="13"/>
  <c r="AK15" i="13"/>
  <c r="AL15" i="13"/>
  <c r="AM15" i="13"/>
  <c r="AN15" i="13"/>
  <c r="AO15" i="13"/>
  <c r="AP15" i="13"/>
  <c r="AQ15" i="13"/>
  <c r="D16" i="13"/>
  <c r="E16" i="13"/>
  <c r="J16" i="13"/>
  <c r="N16" i="13"/>
  <c r="Q16" i="13"/>
  <c r="AF16" i="13"/>
  <c r="AG16" i="13"/>
  <c r="AH16" i="13"/>
  <c r="AK16" i="13"/>
  <c r="AL16" i="13"/>
  <c r="AM16" i="13"/>
  <c r="AN16" i="13"/>
  <c r="AO16" i="13"/>
  <c r="AP16" i="13"/>
  <c r="AQ16" i="13"/>
  <c r="D17" i="13"/>
  <c r="E17" i="13"/>
  <c r="J17" i="13"/>
  <c r="N17" i="13"/>
  <c r="Q17" i="13"/>
  <c r="AF17" i="13"/>
  <c r="AG17" i="13"/>
  <c r="AH17" i="13"/>
  <c r="AK17" i="13"/>
  <c r="AL17" i="13"/>
  <c r="AM17" i="13"/>
  <c r="AN17" i="13"/>
  <c r="AO17" i="13"/>
  <c r="AP17" i="13"/>
  <c r="AQ17" i="13"/>
  <c r="D18" i="13"/>
  <c r="E18" i="13"/>
  <c r="J18" i="13"/>
  <c r="N18" i="13"/>
  <c r="Q18" i="13"/>
  <c r="AF18" i="13"/>
  <c r="AG18" i="13"/>
  <c r="AH18" i="13"/>
  <c r="AK18" i="13"/>
  <c r="AL18" i="13"/>
  <c r="AM18" i="13"/>
  <c r="AN18" i="13"/>
  <c r="AO18" i="13"/>
  <c r="AP18" i="13"/>
  <c r="AQ18" i="13"/>
  <c r="D19" i="13"/>
  <c r="F19" i="13" s="1"/>
  <c r="E19" i="13"/>
  <c r="J19" i="13"/>
  <c r="N19" i="13"/>
  <c r="Q19" i="13"/>
  <c r="AF19" i="13"/>
  <c r="AG19" i="13"/>
  <c r="AH19" i="13"/>
  <c r="AK19" i="13"/>
  <c r="AL19" i="13"/>
  <c r="AM19" i="13"/>
  <c r="AN19" i="13"/>
  <c r="AO19" i="13"/>
  <c r="AP19" i="13"/>
  <c r="AQ19" i="13"/>
  <c r="D20" i="13"/>
  <c r="E20" i="13"/>
  <c r="J20" i="13"/>
  <c r="N20" i="13"/>
  <c r="Q20" i="13"/>
  <c r="AF20" i="13"/>
  <c r="AG20" i="13"/>
  <c r="AH20" i="13"/>
  <c r="AK20" i="13"/>
  <c r="AL20" i="13"/>
  <c r="AM20" i="13"/>
  <c r="AN20" i="13"/>
  <c r="AO20" i="13"/>
  <c r="AP20" i="13"/>
  <c r="AQ20" i="13"/>
  <c r="D21" i="13"/>
  <c r="E21" i="13"/>
  <c r="J21" i="13"/>
  <c r="N21" i="13"/>
  <c r="Q21" i="13"/>
  <c r="AF21" i="13"/>
  <c r="AG21" i="13"/>
  <c r="AH21" i="13"/>
  <c r="AK21" i="13"/>
  <c r="AL21" i="13"/>
  <c r="AM21" i="13"/>
  <c r="AN21" i="13"/>
  <c r="AO21" i="13"/>
  <c r="AP21" i="13"/>
  <c r="AQ21" i="13"/>
  <c r="D22" i="13"/>
  <c r="E22" i="13"/>
  <c r="J22" i="13"/>
  <c r="N22" i="13"/>
  <c r="Q22" i="13"/>
  <c r="AF22" i="13"/>
  <c r="AG22" i="13"/>
  <c r="AH22" i="13"/>
  <c r="AK22" i="13"/>
  <c r="AL22" i="13"/>
  <c r="AM22" i="13"/>
  <c r="AN22" i="13"/>
  <c r="AO22" i="13"/>
  <c r="AP22" i="13"/>
  <c r="AQ22" i="13"/>
  <c r="D23" i="13"/>
  <c r="F23" i="13" s="1"/>
  <c r="E23" i="13"/>
  <c r="J23" i="13"/>
  <c r="N23" i="13"/>
  <c r="Q23" i="13"/>
  <c r="AF23" i="13"/>
  <c r="AG23" i="13"/>
  <c r="AH23" i="13"/>
  <c r="AK23" i="13"/>
  <c r="AL23" i="13"/>
  <c r="AM23" i="13"/>
  <c r="AN23" i="13"/>
  <c r="AO23" i="13"/>
  <c r="AP23" i="13"/>
  <c r="AQ23" i="13"/>
  <c r="D24" i="13"/>
  <c r="E24" i="13"/>
  <c r="J24" i="13"/>
  <c r="N24" i="13"/>
  <c r="Q24" i="13"/>
  <c r="AF24" i="13"/>
  <c r="AG24" i="13"/>
  <c r="AH24" i="13"/>
  <c r="AK24" i="13"/>
  <c r="AL24" i="13"/>
  <c r="AM24" i="13"/>
  <c r="AN24" i="13"/>
  <c r="AO24" i="13"/>
  <c r="AP24" i="13"/>
  <c r="AQ24" i="13"/>
  <c r="D25" i="13"/>
  <c r="E25" i="13"/>
  <c r="J25" i="13"/>
  <c r="N25" i="13"/>
  <c r="Q25" i="13"/>
  <c r="AF25" i="13"/>
  <c r="AG25" i="13"/>
  <c r="AH25" i="13"/>
  <c r="AK25" i="13"/>
  <c r="AL25" i="13"/>
  <c r="AM25" i="13"/>
  <c r="AN25" i="13"/>
  <c r="AO25" i="13"/>
  <c r="AP25" i="13"/>
  <c r="AQ25" i="13"/>
  <c r="D26" i="13"/>
  <c r="E26" i="13"/>
  <c r="J26" i="13"/>
  <c r="N26" i="13"/>
  <c r="Q26" i="13"/>
  <c r="AF26" i="13"/>
  <c r="AG26" i="13"/>
  <c r="AH26" i="13"/>
  <c r="AK26" i="13"/>
  <c r="AL26" i="13"/>
  <c r="AM26" i="13"/>
  <c r="AN26" i="13"/>
  <c r="AO26" i="13"/>
  <c r="AP26" i="13"/>
  <c r="AQ26" i="13"/>
  <c r="D27" i="13"/>
  <c r="F27" i="13" s="1"/>
  <c r="E27" i="13"/>
  <c r="J27" i="13"/>
  <c r="N27" i="13"/>
  <c r="Q27" i="13"/>
  <c r="AF27" i="13"/>
  <c r="AG27" i="13"/>
  <c r="AH27" i="13"/>
  <c r="AK27" i="13"/>
  <c r="AL27" i="13"/>
  <c r="AM27" i="13"/>
  <c r="AN27" i="13"/>
  <c r="AO27" i="13"/>
  <c r="AP27" i="13"/>
  <c r="AQ27" i="13"/>
  <c r="D28" i="13"/>
  <c r="E28" i="13"/>
  <c r="J28" i="13"/>
  <c r="N28" i="13"/>
  <c r="Q28" i="13"/>
  <c r="AF28" i="13"/>
  <c r="AG28" i="13"/>
  <c r="AH28" i="13"/>
  <c r="AK28" i="13"/>
  <c r="AL28" i="13"/>
  <c r="AM28" i="13"/>
  <c r="AN28" i="13"/>
  <c r="AO28" i="13"/>
  <c r="AP28" i="13"/>
  <c r="AQ28" i="13"/>
  <c r="D29" i="13"/>
  <c r="E29" i="13"/>
  <c r="J29" i="13"/>
  <c r="N29" i="13"/>
  <c r="Q29" i="13"/>
  <c r="AF29" i="13"/>
  <c r="AG29" i="13"/>
  <c r="AH29" i="13"/>
  <c r="AK29" i="13"/>
  <c r="AL29" i="13"/>
  <c r="AM29" i="13"/>
  <c r="AN29" i="13"/>
  <c r="AO29" i="13"/>
  <c r="AP29" i="13"/>
  <c r="AQ29" i="13"/>
  <c r="D30" i="13"/>
  <c r="E30" i="13"/>
  <c r="J30" i="13"/>
  <c r="N30" i="13"/>
  <c r="Q30" i="13"/>
  <c r="AF30" i="13"/>
  <c r="AG30" i="13"/>
  <c r="AH30" i="13"/>
  <c r="AK30" i="13"/>
  <c r="AL30" i="13"/>
  <c r="AM30" i="13"/>
  <c r="AN30" i="13"/>
  <c r="AO30" i="13"/>
  <c r="AP30" i="13"/>
  <c r="AQ30" i="13"/>
  <c r="D31" i="13"/>
  <c r="F31" i="13" s="1"/>
  <c r="E31" i="13"/>
  <c r="J31" i="13"/>
  <c r="N31" i="13"/>
  <c r="Q31" i="13"/>
  <c r="AF31" i="13"/>
  <c r="AG31" i="13"/>
  <c r="AH31" i="13"/>
  <c r="AK31" i="13"/>
  <c r="AL31" i="13"/>
  <c r="AM31" i="13"/>
  <c r="AN31" i="13"/>
  <c r="AO31" i="13"/>
  <c r="AP31" i="13"/>
  <c r="AQ31" i="13"/>
  <c r="D32" i="13"/>
  <c r="E32" i="13"/>
  <c r="J32" i="13"/>
  <c r="N32" i="13"/>
  <c r="Q32" i="13"/>
  <c r="AF32" i="13"/>
  <c r="AG32" i="13"/>
  <c r="AH32" i="13"/>
  <c r="AK32" i="13"/>
  <c r="AL32" i="13"/>
  <c r="AM32" i="13"/>
  <c r="AN32" i="13"/>
  <c r="AO32" i="13"/>
  <c r="AP32" i="13"/>
  <c r="AQ32" i="13"/>
  <c r="D33" i="13"/>
  <c r="E33" i="13"/>
  <c r="J33" i="13"/>
  <c r="N33" i="13"/>
  <c r="Q33" i="13"/>
  <c r="AF33" i="13"/>
  <c r="AG33" i="13"/>
  <c r="AH33" i="13"/>
  <c r="AK33" i="13"/>
  <c r="AL33" i="13"/>
  <c r="AM33" i="13"/>
  <c r="AN33" i="13"/>
  <c r="AO33" i="13"/>
  <c r="AP33" i="13"/>
  <c r="AQ33" i="13"/>
  <c r="D34" i="13"/>
  <c r="E34" i="13"/>
  <c r="J34" i="13"/>
  <c r="N34" i="13"/>
  <c r="Q34" i="13"/>
  <c r="AF34" i="13"/>
  <c r="AG34" i="13"/>
  <c r="AH34" i="13"/>
  <c r="AK34" i="13"/>
  <c r="AL34" i="13"/>
  <c r="AM34" i="13"/>
  <c r="AN34" i="13"/>
  <c r="AO34" i="13"/>
  <c r="AP34" i="13"/>
  <c r="AQ34" i="13"/>
  <c r="D35" i="13"/>
  <c r="F35" i="13" s="1"/>
  <c r="E35" i="13"/>
  <c r="J35" i="13"/>
  <c r="N35" i="13"/>
  <c r="Q35" i="13"/>
  <c r="AF35" i="13"/>
  <c r="AG35" i="13"/>
  <c r="AH35" i="13"/>
  <c r="AK35" i="13"/>
  <c r="AL35" i="13"/>
  <c r="AM35" i="13"/>
  <c r="AN35" i="13"/>
  <c r="AO35" i="13"/>
  <c r="AP35" i="13"/>
  <c r="AQ35" i="13"/>
  <c r="D36" i="13"/>
  <c r="E36" i="13"/>
  <c r="J36" i="13"/>
  <c r="N36" i="13"/>
  <c r="Q36" i="13"/>
  <c r="AF36" i="13"/>
  <c r="AG36" i="13"/>
  <c r="AH36" i="13"/>
  <c r="AK36" i="13"/>
  <c r="AL36" i="13"/>
  <c r="AM36" i="13"/>
  <c r="AN36" i="13"/>
  <c r="AO36" i="13"/>
  <c r="AP36" i="13"/>
  <c r="AQ36" i="13"/>
  <c r="D37" i="13"/>
  <c r="E37" i="13"/>
  <c r="J37" i="13"/>
  <c r="N37" i="13"/>
  <c r="Q37" i="13"/>
  <c r="AF37" i="13"/>
  <c r="AG37" i="13"/>
  <c r="AH37" i="13"/>
  <c r="AK37" i="13"/>
  <c r="AL37" i="13"/>
  <c r="AM37" i="13"/>
  <c r="AN37" i="13"/>
  <c r="AO37" i="13"/>
  <c r="AP37" i="13"/>
  <c r="AQ37" i="13"/>
  <c r="D38" i="13"/>
  <c r="E38" i="13"/>
  <c r="J38" i="13"/>
  <c r="N38" i="13"/>
  <c r="Q38" i="13"/>
  <c r="AF38" i="13"/>
  <c r="AG38" i="13"/>
  <c r="AH38" i="13"/>
  <c r="AK38" i="13"/>
  <c r="AL38" i="13"/>
  <c r="AM38" i="13"/>
  <c r="AN38" i="13"/>
  <c r="AO38" i="13"/>
  <c r="AP38" i="13"/>
  <c r="AQ38" i="13"/>
  <c r="D39" i="13"/>
  <c r="F39" i="13" s="1"/>
  <c r="E39" i="13"/>
  <c r="J39" i="13"/>
  <c r="N39" i="13"/>
  <c r="Q39" i="13"/>
  <c r="AF39" i="13"/>
  <c r="AG39" i="13"/>
  <c r="AH39" i="13"/>
  <c r="AK39" i="13"/>
  <c r="AL39" i="13"/>
  <c r="AM39" i="13"/>
  <c r="AN39" i="13"/>
  <c r="AO39" i="13"/>
  <c r="AP39" i="13"/>
  <c r="AQ39" i="13"/>
  <c r="D40" i="13"/>
  <c r="E40" i="13"/>
  <c r="J40" i="13"/>
  <c r="N40" i="13"/>
  <c r="Q40" i="13"/>
  <c r="AF40" i="13"/>
  <c r="AG40" i="13"/>
  <c r="AH40" i="13"/>
  <c r="AK40" i="13"/>
  <c r="AL40" i="13"/>
  <c r="AM40" i="13"/>
  <c r="AN40" i="13"/>
  <c r="AO40" i="13"/>
  <c r="AP40" i="13"/>
  <c r="AQ40" i="13"/>
  <c r="D41" i="13"/>
  <c r="E41" i="13"/>
  <c r="J41" i="13"/>
  <c r="N41" i="13"/>
  <c r="Q41" i="13"/>
  <c r="AF41" i="13"/>
  <c r="AG41" i="13"/>
  <c r="AH41" i="13"/>
  <c r="AK41" i="13"/>
  <c r="AL41" i="13"/>
  <c r="AM41" i="13"/>
  <c r="AN41" i="13"/>
  <c r="AO41" i="13"/>
  <c r="AP41" i="13"/>
  <c r="AQ41" i="13"/>
  <c r="D42" i="13"/>
  <c r="E42" i="13"/>
  <c r="J42" i="13"/>
  <c r="N42" i="13"/>
  <c r="Q42" i="13"/>
  <c r="AF42" i="13"/>
  <c r="AG42" i="13"/>
  <c r="AH42" i="13"/>
  <c r="AK42" i="13"/>
  <c r="AL42" i="13"/>
  <c r="AM42" i="13"/>
  <c r="AN42" i="13"/>
  <c r="AO42" i="13"/>
  <c r="AP42" i="13"/>
  <c r="AQ42" i="13"/>
  <c r="D43" i="13"/>
  <c r="F43" i="13" s="1"/>
  <c r="E43" i="13"/>
  <c r="J43" i="13"/>
  <c r="N43" i="13"/>
  <c r="Q43" i="13"/>
  <c r="AF43" i="13"/>
  <c r="AG43" i="13"/>
  <c r="AH43" i="13"/>
  <c r="AK43" i="13"/>
  <c r="AL43" i="13"/>
  <c r="AM43" i="13"/>
  <c r="AN43" i="13"/>
  <c r="AO43" i="13"/>
  <c r="AP43" i="13"/>
  <c r="AQ43" i="13"/>
  <c r="D44" i="13"/>
  <c r="E44" i="13"/>
  <c r="J44" i="13"/>
  <c r="N44" i="13"/>
  <c r="Q44" i="13"/>
  <c r="AF44" i="13"/>
  <c r="AG44" i="13"/>
  <c r="AH44" i="13"/>
  <c r="AK44" i="13"/>
  <c r="AL44" i="13"/>
  <c r="AM44" i="13"/>
  <c r="AN44" i="13"/>
  <c r="AO44" i="13"/>
  <c r="AP44" i="13"/>
  <c r="AQ44" i="13"/>
  <c r="D45" i="13"/>
  <c r="E45" i="13"/>
  <c r="J45" i="13"/>
  <c r="N45" i="13"/>
  <c r="Q45" i="13"/>
  <c r="AF45" i="13"/>
  <c r="AG45" i="13"/>
  <c r="AH45" i="13"/>
  <c r="AK45" i="13"/>
  <c r="AL45" i="13"/>
  <c r="AM45" i="13"/>
  <c r="AN45" i="13"/>
  <c r="AO45" i="13"/>
  <c r="AP45" i="13"/>
  <c r="AQ45" i="13"/>
  <c r="D46" i="13"/>
  <c r="E46" i="13"/>
  <c r="J46" i="13"/>
  <c r="N46" i="13"/>
  <c r="Q46" i="13"/>
  <c r="AF46" i="13"/>
  <c r="AG46" i="13"/>
  <c r="AH46" i="13"/>
  <c r="AK46" i="13"/>
  <c r="AL46" i="13"/>
  <c r="AM46" i="13"/>
  <c r="AN46" i="13"/>
  <c r="AO46" i="13"/>
  <c r="AP46" i="13"/>
  <c r="AQ46" i="13"/>
  <c r="D47" i="13"/>
  <c r="F47" i="13" s="1"/>
  <c r="E47" i="13"/>
  <c r="J47" i="13"/>
  <c r="N47" i="13"/>
  <c r="Q47" i="13"/>
  <c r="AF47" i="13"/>
  <c r="AG47" i="13"/>
  <c r="AH47" i="13"/>
  <c r="AK47" i="13"/>
  <c r="AL47" i="13"/>
  <c r="AM47" i="13"/>
  <c r="AN47" i="13"/>
  <c r="AO47" i="13"/>
  <c r="AP47" i="13"/>
  <c r="AQ47" i="13"/>
  <c r="D48" i="13"/>
  <c r="E48" i="13"/>
  <c r="J48" i="13"/>
  <c r="N48" i="13"/>
  <c r="Q48" i="13"/>
  <c r="AF48" i="13"/>
  <c r="AG48" i="13"/>
  <c r="AH48" i="13"/>
  <c r="AK48" i="13"/>
  <c r="AL48" i="13"/>
  <c r="AM48" i="13"/>
  <c r="AN48" i="13"/>
  <c r="AO48" i="13"/>
  <c r="AP48" i="13"/>
  <c r="AQ48" i="13"/>
  <c r="D49" i="13"/>
  <c r="E49" i="13"/>
  <c r="J49" i="13"/>
  <c r="N49" i="13"/>
  <c r="Q49" i="13"/>
  <c r="AF49" i="13"/>
  <c r="AG49" i="13"/>
  <c r="AH49" i="13"/>
  <c r="AK49" i="13"/>
  <c r="AL49" i="13"/>
  <c r="AM49" i="13"/>
  <c r="AN49" i="13"/>
  <c r="AO49" i="13"/>
  <c r="AP49" i="13"/>
  <c r="AQ49" i="13"/>
  <c r="D50" i="13"/>
  <c r="E50" i="13"/>
  <c r="J50" i="13"/>
  <c r="N50" i="13"/>
  <c r="Q50" i="13"/>
  <c r="AF50" i="13"/>
  <c r="AG50" i="13"/>
  <c r="AH50" i="13"/>
  <c r="AK50" i="13"/>
  <c r="AL50" i="13"/>
  <c r="AM50" i="13"/>
  <c r="AN50" i="13"/>
  <c r="AO50" i="13"/>
  <c r="AP50" i="13"/>
  <c r="AQ50" i="13"/>
  <c r="D51" i="13"/>
  <c r="F51" i="13" s="1"/>
  <c r="E51" i="13"/>
  <c r="J51" i="13"/>
  <c r="N51" i="13"/>
  <c r="Q51" i="13"/>
  <c r="AF51" i="13"/>
  <c r="AG51" i="13"/>
  <c r="AH51" i="13"/>
  <c r="AK51" i="13"/>
  <c r="AL51" i="13"/>
  <c r="AM51" i="13"/>
  <c r="AN51" i="13"/>
  <c r="AO51" i="13"/>
  <c r="AP51" i="13"/>
  <c r="AQ51" i="13"/>
  <c r="D52" i="13"/>
  <c r="E52" i="13"/>
  <c r="J52" i="13"/>
  <c r="N52" i="13"/>
  <c r="Q52" i="13"/>
  <c r="AF52" i="13"/>
  <c r="AG52" i="13"/>
  <c r="AH52" i="13"/>
  <c r="AK52" i="13"/>
  <c r="AL52" i="13"/>
  <c r="AM52" i="13"/>
  <c r="AN52" i="13"/>
  <c r="AO52" i="13"/>
  <c r="AP52" i="13"/>
  <c r="AQ52" i="13"/>
  <c r="D53" i="13"/>
  <c r="E53" i="13"/>
  <c r="J53" i="13"/>
  <c r="N53" i="13"/>
  <c r="Q53" i="13"/>
  <c r="AF53" i="13"/>
  <c r="AG53" i="13"/>
  <c r="AH53" i="13"/>
  <c r="AK53" i="13"/>
  <c r="AL53" i="13"/>
  <c r="AM53" i="13"/>
  <c r="AN53" i="13"/>
  <c r="AO53" i="13"/>
  <c r="AP53" i="13"/>
  <c r="AQ53" i="13"/>
  <c r="D54" i="13"/>
  <c r="E54" i="13"/>
  <c r="J54" i="13"/>
  <c r="N54" i="13"/>
  <c r="Q54" i="13"/>
  <c r="AF54" i="13"/>
  <c r="AG54" i="13"/>
  <c r="AH54" i="13"/>
  <c r="AK54" i="13"/>
  <c r="AL54" i="13"/>
  <c r="AM54" i="13"/>
  <c r="AN54" i="13"/>
  <c r="AO54" i="13"/>
  <c r="AP54" i="13"/>
  <c r="AQ54" i="13"/>
  <c r="D55" i="13"/>
  <c r="F55" i="13" s="1"/>
  <c r="E55" i="13"/>
  <c r="J55" i="13"/>
  <c r="N55" i="13"/>
  <c r="Q55" i="13"/>
  <c r="AF55" i="13"/>
  <c r="AG55" i="13"/>
  <c r="AH55" i="13"/>
  <c r="AK55" i="13"/>
  <c r="AL55" i="13"/>
  <c r="AM55" i="13"/>
  <c r="AN55" i="13"/>
  <c r="AO55" i="13"/>
  <c r="AP55" i="13"/>
  <c r="AQ55" i="13"/>
  <c r="D56" i="13"/>
  <c r="E56" i="13"/>
  <c r="J56" i="13"/>
  <c r="N56" i="13"/>
  <c r="Q56" i="13"/>
  <c r="AF56" i="13"/>
  <c r="AG56" i="13"/>
  <c r="AH56" i="13"/>
  <c r="AK56" i="13"/>
  <c r="AL56" i="13"/>
  <c r="AM56" i="13"/>
  <c r="AN56" i="13"/>
  <c r="AO56" i="13"/>
  <c r="AP56" i="13"/>
  <c r="AQ56" i="13"/>
  <c r="D57" i="13"/>
  <c r="E57" i="13"/>
  <c r="J57" i="13"/>
  <c r="N57" i="13"/>
  <c r="Q57" i="13"/>
  <c r="AF57" i="13"/>
  <c r="AG57" i="13"/>
  <c r="AH57" i="13"/>
  <c r="AK57" i="13"/>
  <c r="AL57" i="13"/>
  <c r="AM57" i="13"/>
  <c r="AN57" i="13"/>
  <c r="AO57" i="13"/>
  <c r="AP57" i="13"/>
  <c r="AQ57" i="13"/>
  <c r="D58" i="13"/>
  <c r="E58" i="13"/>
  <c r="J58" i="13"/>
  <c r="N58" i="13"/>
  <c r="Q58" i="13"/>
  <c r="AF58" i="13"/>
  <c r="AG58" i="13"/>
  <c r="AH58" i="13"/>
  <c r="AK58" i="13"/>
  <c r="AL58" i="13"/>
  <c r="AM58" i="13"/>
  <c r="AN58" i="13"/>
  <c r="AO58" i="13"/>
  <c r="AP58" i="13"/>
  <c r="AQ58" i="13"/>
  <c r="D59" i="13"/>
  <c r="F59" i="13" s="1"/>
  <c r="E59" i="13"/>
  <c r="J59" i="13"/>
  <c r="N59" i="13"/>
  <c r="Q59" i="13"/>
  <c r="AF59" i="13"/>
  <c r="AG59" i="13"/>
  <c r="AH59" i="13"/>
  <c r="AK59" i="13"/>
  <c r="AL59" i="13"/>
  <c r="AM59" i="13"/>
  <c r="AN59" i="13"/>
  <c r="AO59" i="13"/>
  <c r="AP59" i="13"/>
  <c r="AQ59" i="13"/>
  <c r="D60" i="13"/>
  <c r="E60" i="13"/>
  <c r="J60" i="13"/>
  <c r="N60" i="13"/>
  <c r="Q60" i="13"/>
  <c r="AF60" i="13"/>
  <c r="AG60" i="13"/>
  <c r="AH60" i="13"/>
  <c r="AK60" i="13"/>
  <c r="AL60" i="13"/>
  <c r="AM60" i="13"/>
  <c r="AN60" i="13"/>
  <c r="AO60" i="13"/>
  <c r="AP60" i="13"/>
  <c r="AQ60" i="13"/>
  <c r="D61" i="13"/>
  <c r="E61" i="13"/>
  <c r="J61" i="13"/>
  <c r="N61" i="13"/>
  <c r="Q61" i="13"/>
  <c r="AF61" i="13"/>
  <c r="AG61" i="13"/>
  <c r="AH61" i="13"/>
  <c r="AK61" i="13"/>
  <c r="AL61" i="13"/>
  <c r="AM61" i="13"/>
  <c r="AN61" i="13"/>
  <c r="AO61" i="13"/>
  <c r="AP61" i="13"/>
  <c r="AQ61" i="13"/>
  <c r="D62" i="13"/>
  <c r="E62" i="13"/>
  <c r="J62" i="13"/>
  <c r="N62" i="13"/>
  <c r="Q62" i="13"/>
  <c r="AF62" i="13"/>
  <c r="AG62" i="13"/>
  <c r="AH62" i="13"/>
  <c r="AK62" i="13"/>
  <c r="AL62" i="13"/>
  <c r="AM62" i="13"/>
  <c r="AN62" i="13"/>
  <c r="AO62" i="13"/>
  <c r="AP62" i="13"/>
  <c r="AQ62" i="13"/>
  <c r="D63" i="13"/>
  <c r="F63" i="13" s="1"/>
  <c r="E63" i="13"/>
  <c r="J63" i="13"/>
  <c r="N63" i="13"/>
  <c r="Q63" i="13"/>
  <c r="AF63" i="13"/>
  <c r="AG63" i="13"/>
  <c r="AH63" i="13"/>
  <c r="AK63" i="13"/>
  <c r="AL63" i="13"/>
  <c r="AM63" i="13"/>
  <c r="AN63" i="13"/>
  <c r="AO63" i="13"/>
  <c r="AP63" i="13"/>
  <c r="AQ63" i="13"/>
  <c r="D64" i="13"/>
  <c r="E64" i="13"/>
  <c r="J64" i="13"/>
  <c r="N64" i="13"/>
  <c r="Q64" i="13"/>
  <c r="AF64" i="13"/>
  <c r="AG64" i="13"/>
  <c r="AH64" i="13"/>
  <c r="AK64" i="13"/>
  <c r="AL64" i="13"/>
  <c r="AM64" i="13"/>
  <c r="AN64" i="13"/>
  <c r="AO64" i="13"/>
  <c r="AP64" i="13"/>
  <c r="AQ64" i="13"/>
  <c r="D65" i="13"/>
  <c r="E65" i="13"/>
  <c r="J65" i="13"/>
  <c r="N65" i="13"/>
  <c r="Q65" i="13"/>
  <c r="AF65" i="13"/>
  <c r="AG65" i="13"/>
  <c r="AH65" i="13"/>
  <c r="AK65" i="13"/>
  <c r="AL65" i="13"/>
  <c r="AM65" i="13"/>
  <c r="AN65" i="13"/>
  <c r="AO65" i="13"/>
  <c r="AP65" i="13"/>
  <c r="AQ65" i="13"/>
  <c r="D66" i="13"/>
  <c r="E66" i="13"/>
  <c r="J66" i="13"/>
  <c r="N66" i="13"/>
  <c r="Q66" i="13"/>
  <c r="AF66" i="13"/>
  <c r="AG66" i="13"/>
  <c r="AH66" i="13"/>
  <c r="AK66" i="13"/>
  <c r="AL66" i="13"/>
  <c r="AM66" i="13"/>
  <c r="AN66" i="13"/>
  <c r="AO66" i="13"/>
  <c r="AP66" i="13"/>
  <c r="AQ66" i="13"/>
  <c r="D67" i="13"/>
  <c r="F67" i="13" s="1"/>
  <c r="E67" i="13"/>
  <c r="J67" i="13"/>
  <c r="N67" i="13"/>
  <c r="Q67" i="13"/>
  <c r="AF67" i="13"/>
  <c r="AG67" i="13"/>
  <c r="AH67" i="13"/>
  <c r="AK67" i="13"/>
  <c r="AL67" i="13"/>
  <c r="AM67" i="13"/>
  <c r="AN67" i="13"/>
  <c r="AO67" i="13"/>
  <c r="AP67" i="13"/>
  <c r="AQ67" i="13"/>
  <c r="D68" i="13"/>
  <c r="E68" i="13"/>
  <c r="J68" i="13"/>
  <c r="N68" i="13"/>
  <c r="Q68" i="13"/>
  <c r="AF68" i="13"/>
  <c r="AG68" i="13"/>
  <c r="AH68" i="13"/>
  <c r="AK68" i="13"/>
  <c r="AL68" i="13"/>
  <c r="AM68" i="13"/>
  <c r="AN68" i="13"/>
  <c r="AO68" i="13"/>
  <c r="AP68" i="13"/>
  <c r="AQ68" i="13"/>
  <c r="D69" i="13"/>
  <c r="E69" i="13"/>
  <c r="J69" i="13"/>
  <c r="N69" i="13"/>
  <c r="Q69" i="13"/>
  <c r="AF69" i="13"/>
  <c r="AG69" i="13"/>
  <c r="AH69" i="13"/>
  <c r="AK69" i="13"/>
  <c r="AL69" i="13"/>
  <c r="AM69" i="13"/>
  <c r="AN69" i="13"/>
  <c r="AO69" i="13"/>
  <c r="AP69" i="13"/>
  <c r="AQ69" i="13"/>
  <c r="D70" i="13"/>
  <c r="E70" i="13"/>
  <c r="J70" i="13"/>
  <c r="N70" i="13"/>
  <c r="Q70" i="13"/>
  <c r="AF70" i="13"/>
  <c r="AG70" i="13"/>
  <c r="AH70" i="13"/>
  <c r="AK70" i="13"/>
  <c r="AL70" i="13"/>
  <c r="AM70" i="13"/>
  <c r="AN70" i="13"/>
  <c r="AO70" i="13"/>
  <c r="AP70" i="13"/>
  <c r="AQ70" i="13"/>
  <c r="D71" i="13"/>
  <c r="E71" i="13"/>
  <c r="J71" i="13"/>
  <c r="N71" i="13"/>
  <c r="Q71" i="13"/>
  <c r="AF71" i="13"/>
  <c r="AG71" i="13"/>
  <c r="AH71" i="13"/>
  <c r="AK71" i="13"/>
  <c r="AL71" i="13"/>
  <c r="AM71" i="13"/>
  <c r="AN71" i="13"/>
  <c r="AO71" i="13"/>
  <c r="AP71" i="13"/>
  <c r="AQ71" i="13"/>
  <c r="D72" i="13"/>
  <c r="E72" i="13"/>
  <c r="J72" i="13"/>
  <c r="N72" i="13"/>
  <c r="Q72" i="13"/>
  <c r="AF72" i="13"/>
  <c r="AG72" i="13"/>
  <c r="AH72" i="13"/>
  <c r="AK72" i="13"/>
  <c r="AL72" i="13"/>
  <c r="AM72" i="13"/>
  <c r="AN72" i="13"/>
  <c r="AO72" i="13"/>
  <c r="AP72" i="13"/>
  <c r="AQ72" i="13"/>
  <c r="D73" i="13"/>
  <c r="E73" i="13"/>
  <c r="J73" i="13"/>
  <c r="N73" i="13"/>
  <c r="Q73" i="13"/>
  <c r="AF73" i="13"/>
  <c r="AG73" i="13"/>
  <c r="AH73" i="13"/>
  <c r="AK73" i="13"/>
  <c r="AL73" i="13"/>
  <c r="AM73" i="13"/>
  <c r="AN73" i="13"/>
  <c r="AO73" i="13"/>
  <c r="AP73" i="13"/>
  <c r="AQ73" i="13"/>
  <c r="D74" i="13"/>
  <c r="E74" i="13"/>
  <c r="J74" i="13"/>
  <c r="N74" i="13"/>
  <c r="Q74" i="13"/>
  <c r="AF74" i="13"/>
  <c r="AG74" i="13"/>
  <c r="AH74" i="13"/>
  <c r="AK74" i="13"/>
  <c r="AL74" i="13"/>
  <c r="AM74" i="13"/>
  <c r="AN74" i="13"/>
  <c r="AO74" i="13"/>
  <c r="AP74" i="13"/>
  <c r="AQ74" i="13"/>
  <c r="D75" i="13"/>
  <c r="F75" i="13" s="1"/>
  <c r="E75" i="13"/>
  <c r="J75" i="13"/>
  <c r="N75" i="13"/>
  <c r="Q75" i="13"/>
  <c r="AF75" i="13"/>
  <c r="AG75" i="13"/>
  <c r="AH75" i="13"/>
  <c r="AK75" i="13"/>
  <c r="AL75" i="13"/>
  <c r="AM75" i="13"/>
  <c r="AN75" i="13"/>
  <c r="AO75" i="13"/>
  <c r="AP75" i="13"/>
  <c r="AQ75" i="13"/>
  <c r="D76" i="13"/>
  <c r="E76" i="13"/>
  <c r="J76" i="13"/>
  <c r="N76" i="13"/>
  <c r="Q76" i="13"/>
  <c r="AF76" i="13"/>
  <c r="AG76" i="13"/>
  <c r="AH76" i="13"/>
  <c r="AK76" i="13"/>
  <c r="AL76" i="13"/>
  <c r="AM76" i="13"/>
  <c r="AN76" i="13"/>
  <c r="AO76" i="13"/>
  <c r="AP76" i="13"/>
  <c r="AQ76" i="13"/>
  <c r="D77" i="13"/>
  <c r="E77" i="13"/>
  <c r="J77" i="13"/>
  <c r="N77" i="13"/>
  <c r="Q77" i="13"/>
  <c r="AF77" i="13"/>
  <c r="AG77" i="13"/>
  <c r="AH77" i="13"/>
  <c r="AK77" i="13"/>
  <c r="AL77" i="13"/>
  <c r="AM77" i="13"/>
  <c r="AN77" i="13"/>
  <c r="AO77" i="13"/>
  <c r="AP77" i="13"/>
  <c r="AQ77" i="13"/>
  <c r="D78" i="13"/>
  <c r="E78" i="13"/>
  <c r="J78" i="13"/>
  <c r="N78" i="13"/>
  <c r="Q78" i="13"/>
  <c r="AF78" i="13"/>
  <c r="AG78" i="13"/>
  <c r="AH78" i="13"/>
  <c r="AK78" i="13"/>
  <c r="AL78" i="13"/>
  <c r="AM78" i="13"/>
  <c r="AN78" i="13"/>
  <c r="AO78" i="13"/>
  <c r="AP78" i="13"/>
  <c r="AQ78" i="13"/>
  <c r="D79" i="13"/>
  <c r="F79" i="13" s="1"/>
  <c r="E79" i="13"/>
  <c r="J79" i="13"/>
  <c r="N79" i="13"/>
  <c r="Q79" i="13"/>
  <c r="AF79" i="13"/>
  <c r="AG79" i="13"/>
  <c r="AH79" i="13"/>
  <c r="AK79" i="13"/>
  <c r="AL79" i="13"/>
  <c r="AM79" i="13"/>
  <c r="AN79" i="13"/>
  <c r="AO79" i="13"/>
  <c r="AP79" i="13"/>
  <c r="AQ79" i="13"/>
  <c r="D80" i="13"/>
  <c r="E80" i="13"/>
  <c r="J80" i="13"/>
  <c r="N80" i="13"/>
  <c r="Q80" i="13"/>
  <c r="AF80" i="13"/>
  <c r="AG80" i="13"/>
  <c r="AH80" i="13"/>
  <c r="AK80" i="13"/>
  <c r="AL80" i="13"/>
  <c r="AM80" i="13"/>
  <c r="AN80" i="13"/>
  <c r="AO80" i="13"/>
  <c r="AP80" i="13"/>
  <c r="AQ80" i="13"/>
  <c r="D81" i="13"/>
  <c r="E81" i="13"/>
  <c r="J81" i="13"/>
  <c r="N81" i="13"/>
  <c r="Q81" i="13"/>
  <c r="AF81" i="13"/>
  <c r="AG81" i="13"/>
  <c r="AH81" i="13"/>
  <c r="AK81" i="13"/>
  <c r="AL81" i="13"/>
  <c r="AM81" i="13"/>
  <c r="AN81" i="13"/>
  <c r="AO81" i="13"/>
  <c r="AP81" i="13"/>
  <c r="AQ81" i="13"/>
  <c r="D82" i="13"/>
  <c r="E82" i="13"/>
  <c r="J82" i="13"/>
  <c r="N82" i="13"/>
  <c r="Q82" i="13"/>
  <c r="AF82" i="13"/>
  <c r="AG82" i="13"/>
  <c r="AH82" i="13"/>
  <c r="AK82" i="13"/>
  <c r="AL82" i="13"/>
  <c r="AM82" i="13"/>
  <c r="AN82" i="13"/>
  <c r="AO82" i="13"/>
  <c r="AP82" i="13"/>
  <c r="AQ82" i="13"/>
  <c r="D83" i="13"/>
  <c r="F83" i="13" s="1"/>
  <c r="E83" i="13"/>
  <c r="J83" i="13"/>
  <c r="N83" i="13"/>
  <c r="Q83" i="13"/>
  <c r="AF83" i="13"/>
  <c r="AG83" i="13"/>
  <c r="AH83" i="13"/>
  <c r="AK83" i="13"/>
  <c r="AL83" i="13"/>
  <c r="AM83" i="13"/>
  <c r="AN83" i="13"/>
  <c r="AO83" i="13"/>
  <c r="AP83" i="13"/>
  <c r="AQ83" i="13"/>
  <c r="D84" i="13"/>
  <c r="E84" i="13"/>
  <c r="J84" i="13"/>
  <c r="N84" i="13"/>
  <c r="Q84" i="13"/>
  <c r="AF84" i="13"/>
  <c r="AG84" i="13"/>
  <c r="AH84" i="13"/>
  <c r="AK84" i="13"/>
  <c r="AL84" i="13"/>
  <c r="AM84" i="13"/>
  <c r="AN84" i="13"/>
  <c r="AO84" i="13"/>
  <c r="AP84" i="13"/>
  <c r="AQ84" i="13"/>
  <c r="D85" i="13"/>
  <c r="E85" i="13"/>
  <c r="J85" i="13"/>
  <c r="N85" i="13"/>
  <c r="Q85" i="13"/>
  <c r="AF85" i="13"/>
  <c r="AG85" i="13"/>
  <c r="AH85" i="13"/>
  <c r="AK85" i="13"/>
  <c r="AL85" i="13"/>
  <c r="AM85" i="13"/>
  <c r="AN85" i="13"/>
  <c r="AO85" i="13"/>
  <c r="AP85" i="13"/>
  <c r="AQ85" i="13"/>
  <c r="D86" i="13"/>
  <c r="E86" i="13"/>
  <c r="J86" i="13"/>
  <c r="N86" i="13"/>
  <c r="Q86" i="13"/>
  <c r="AF86" i="13"/>
  <c r="AG86" i="13"/>
  <c r="AH86" i="13"/>
  <c r="AK86" i="13"/>
  <c r="AL86" i="13"/>
  <c r="AM86" i="13"/>
  <c r="AN86" i="13"/>
  <c r="AO86" i="13"/>
  <c r="AP86" i="13"/>
  <c r="AQ86" i="13"/>
  <c r="D87" i="13"/>
  <c r="F87" i="13" s="1"/>
  <c r="E87" i="13"/>
  <c r="J87" i="13"/>
  <c r="N87" i="13"/>
  <c r="Q87" i="13"/>
  <c r="AF87" i="13"/>
  <c r="AG87" i="13"/>
  <c r="AH87" i="13"/>
  <c r="AK87" i="13"/>
  <c r="AL87" i="13"/>
  <c r="AM87" i="13"/>
  <c r="AN87" i="13"/>
  <c r="AO87" i="13"/>
  <c r="AP87" i="13"/>
  <c r="AQ87" i="13"/>
  <c r="D88" i="13"/>
  <c r="E88" i="13"/>
  <c r="J88" i="13"/>
  <c r="N88" i="13"/>
  <c r="Q88" i="13"/>
  <c r="AF88" i="13"/>
  <c r="AG88" i="13"/>
  <c r="AH88" i="13"/>
  <c r="AK88" i="13"/>
  <c r="AL88" i="13"/>
  <c r="AM88" i="13"/>
  <c r="AN88" i="13"/>
  <c r="AO88" i="13"/>
  <c r="AP88" i="13"/>
  <c r="AQ88" i="13"/>
  <c r="D89" i="13"/>
  <c r="E89" i="13"/>
  <c r="J89" i="13"/>
  <c r="N89" i="13"/>
  <c r="Q89" i="13"/>
  <c r="AF89" i="13"/>
  <c r="AG89" i="13"/>
  <c r="AH89" i="13"/>
  <c r="AK89" i="13"/>
  <c r="AL89" i="13"/>
  <c r="AM89" i="13"/>
  <c r="AN89" i="13"/>
  <c r="AO89" i="13"/>
  <c r="AP89" i="13"/>
  <c r="AQ89" i="13"/>
  <c r="D90" i="13"/>
  <c r="E90" i="13"/>
  <c r="J90" i="13"/>
  <c r="N90" i="13"/>
  <c r="Q90" i="13"/>
  <c r="AF90" i="13"/>
  <c r="AG90" i="13"/>
  <c r="AH90" i="13"/>
  <c r="AK90" i="13"/>
  <c r="AL90" i="13"/>
  <c r="AM90" i="13"/>
  <c r="AN90" i="13"/>
  <c r="AO90" i="13"/>
  <c r="AP90" i="13"/>
  <c r="AQ90" i="13"/>
  <c r="D91" i="13"/>
  <c r="E91" i="13"/>
  <c r="J91" i="13"/>
  <c r="N91" i="13"/>
  <c r="Q91" i="13"/>
  <c r="AF91" i="13"/>
  <c r="AG91" i="13"/>
  <c r="AH91" i="13"/>
  <c r="AK91" i="13"/>
  <c r="AL91" i="13"/>
  <c r="AM91" i="13"/>
  <c r="AN91" i="13"/>
  <c r="AO91" i="13"/>
  <c r="AP91" i="13"/>
  <c r="AQ91" i="13"/>
  <c r="D92" i="13"/>
  <c r="E92" i="13"/>
  <c r="J92" i="13"/>
  <c r="N92" i="13"/>
  <c r="Q92" i="13"/>
  <c r="AF92" i="13"/>
  <c r="AG92" i="13"/>
  <c r="AH92" i="13"/>
  <c r="AK92" i="13"/>
  <c r="AL92" i="13"/>
  <c r="AM92" i="13"/>
  <c r="AN92" i="13"/>
  <c r="AO92" i="13"/>
  <c r="AP92" i="13"/>
  <c r="AQ92" i="13"/>
  <c r="D93" i="13"/>
  <c r="E93" i="13"/>
  <c r="J93" i="13"/>
  <c r="N93" i="13"/>
  <c r="Q93" i="13"/>
  <c r="AF93" i="13"/>
  <c r="AG93" i="13"/>
  <c r="AH93" i="13"/>
  <c r="AK93" i="13"/>
  <c r="AL93" i="13"/>
  <c r="AM93" i="13"/>
  <c r="AN93" i="13"/>
  <c r="AO93" i="13"/>
  <c r="AP93" i="13"/>
  <c r="AQ93" i="13"/>
  <c r="D94" i="13"/>
  <c r="E94" i="13"/>
  <c r="J94" i="13"/>
  <c r="N94" i="13"/>
  <c r="Q94" i="13"/>
  <c r="AF94" i="13"/>
  <c r="AG94" i="13"/>
  <c r="AH94" i="13"/>
  <c r="AK94" i="13"/>
  <c r="AL94" i="13"/>
  <c r="AM94" i="13"/>
  <c r="AN94" i="13"/>
  <c r="AO94" i="13"/>
  <c r="AP94" i="13"/>
  <c r="AQ94" i="13"/>
  <c r="D95" i="13"/>
  <c r="E95" i="13"/>
  <c r="J95" i="13"/>
  <c r="N95" i="13"/>
  <c r="Q95" i="13"/>
  <c r="AF95" i="13"/>
  <c r="AG95" i="13"/>
  <c r="AH95" i="13"/>
  <c r="AK95" i="13"/>
  <c r="AL95" i="13"/>
  <c r="AM95" i="13"/>
  <c r="AN95" i="13"/>
  <c r="AO95" i="13"/>
  <c r="AP95" i="13"/>
  <c r="AQ95" i="13"/>
  <c r="D96" i="13"/>
  <c r="E96" i="13"/>
  <c r="J96" i="13"/>
  <c r="N96" i="13"/>
  <c r="Q96" i="13"/>
  <c r="AF96" i="13"/>
  <c r="AG96" i="13"/>
  <c r="AH96" i="13"/>
  <c r="AK96" i="13"/>
  <c r="AL96" i="13"/>
  <c r="AM96" i="13"/>
  <c r="AN96" i="13"/>
  <c r="AO96" i="13"/>
  <c r="AP96" i="13"/>
  <c r="AQ96" i="13"/>
  <c r="D97" i="13"/>
  <c r="E97" i="13"/>
  <c r="J97" i="13"/>
  <c r="N97" i="13"/>
  <c r="Q97" i="13"/>
  <c r="AF97" i="13"/>
  <c r="AG97" i="13"/>
  <c r="AH97" i="13"/>
  <c r="AK97" i="13"/>
  <c r="AL97" i="13"/>
  <c r="AM97" i="13"/>
  <c r="AN97" i="13"/>
  <c r="AO97" i="13"/>
  <c r="AP97" i="13"/>
  <c r="AQ97" i="13"/>
  <c r="D98" i="13"/>
  <c r="E98" i="13"/>
  <c r="J98" i="13"/>
  <c r="N98" i="13"/>
  <c r="Q98" i="13"/>
  <c r="AF98" i="13"/>
  <c r="AG98" i="13"/>
  <c r="AH98" i="13"/>
  <c r="AK98" i="13"/>
  <c r="AL98" i="13"/>
  <c r="AM98" i="13"/>
  <c r="AN98" i="13"/>
  <c r="AO98" i="13"/>
  <c r="AP98" i="13"/>
  <c r="AQ98" i="13"/>
  <c r="D99" i="13"/>
  <c r="E99" i="13"/>
  <c r="J99" i="13"/>
  <c r="N99" i="13"/>
  <c r="Q99" i="13"/>
  <c r="AF99" i="13"/>
  <c r="AG99" i="13"/>
  <c r="AH99" i="13"/>
  <c r="AK99" i="13"/>
  <c r="AL99" i="13"/>
  <c r="AM99" i="13"/>
  <c r="AN99" i="13"/>
  <c r="AO99" i="13"/>
  <c r="AP99" i="13"/>
  <c r="AQ99" i="13"/>
  <c r="D100" i="13"/>
  <c r="E100" i="13"/>
  <c r="J100" i="13"/>
  <c r="N100" i="13"/>
  <c r="Q100" i="13"/>
  <c r="AF100" i="13"/>
  <c r="AG100" i="13"/>
  <c r="AH100" i="13"/>
  <c r="AK100" i="13"/>
  <c r="AL100" i="13"/>
  <c r="AM100" i="13"/>
  <c r="AN100" i="13"/>
  <c r="AO100" i="13"/>
  <c r="AP100" i="13"/>
  <c r="AQ100" i="13"/>
  <c r="D101" i="13"/>
  <c r="E101" i="13"/>
  <c r="J101" i="13"/>
  <c r="N101" i="13"/>
  <c r="Q101" i="13"/>
  <c r="AF101" i="13"/>
  <c r="AG101" i="13"/>
  <c r="AH101" i="13"/>
  <c r="AK101" i="13"/>
  <c r="AL101" i="13"/>
  <c r="AM101" i="13"/>
  <c r="AN101" i="13"/>
  <c r="AO101" i="13"/>
  <c r="AP101" i="13"/>
  <c r="AQ101" i="13"/>
  <c r="D102" i="13"/>
  <c r="E102" i="13"/>
  <c r="J102" i="13"/>
  <c r="N102" i="13"/>
  <c r="Q102" i="13"/>
  <c r="AF102" i="13"/>
  <c r="AG102" i="13"/>
  <c r="AH102" i="13"/>
  <c r="AK102" i="13"/>
  <c r="AL102" i="13"/>
  <c r="AM102" i="13"/>
  <c r="AN102" i="13"/>
  <c r="AO102" i="13"/>
  <c r="AP102" i="13"/>
  <c r="AQ102" i="13"/>
  <c r="D103" i="13"/>
  <c r="E103" i="13"/>
  <c r="J103" i="13"/>
  <c r="N103" i="13"/>
  <c r="Q103" i="13"/>
  <c r="AF103" i="13"/>
  <c r="AG103" i="13"/>
  <c r="AH103" i="13"/>
  <c r="AK103" i="13"/>
  <c r="AL103" i="13"/>
  <c r="AM103" i="13"/>
  <c r="AN103" i="13"/>
  <c r="AO103" i="13"/>
  <c r="AP103" i="13"/>
  <c r="AQ103" i="13"/>
  <c r="D104" i="13"/>
  <c r="E104" i="13"/>
  <c r="J104" i="13"/>
  <c r="N104" i="13"/>
  <c r="Q104" i="13"/>
  <c r="AF104" i="13"/>
  <c r="AG104" i="13"/>
  <c r="AH104" i="13"/>
  <c r="AK104" i="13"/>
  <c r="AL104" i="13"/>
  <c r="AM104" i="13"/>
  <c r="AN104" i="13"/>
  <c r="AO104" i="13"/>
  <c r="AP104" i="13"/>
  <c r="AQ104" i="13"/>
  <c r="D105" i="13"/>
  <c r="E105" i="13"/>
  <c r="J105" i="13"/>
  <c r="N105" i="13"/>
  <c r="Q105" i="13"/>
  <c r="AF105" i="13"/>
  <c r="AG105" i="13"/>
  <c r="AH105" i="13"/>
  <c r="AK105" i="13"/>
  <c r="AL105" i="13"/>
  <c r="AM105" i="13"/>
  <c r="AN105" i="13"/>
  <c r="AO105" i="13"/>
  <c r="AP105" i="13"/>
  <c r="AQ105" i="13"/>
  <c r="D106" i="13"/>
  <c r="E106" i="13"/>
  <c r="J106" i="13"/>
  <c r="N106" i="13"/>
  <c r="Q106" i="13"/>
  <c r="AF106" i="13"/>
  <c r="AG106" i="13"/>
  <c r="AH106" i="13"/>
  <c r="AK106" i="13"/>
  <c r="AL106" i="13"/>
  <c r="AM106" i="13"/>
  <c r="AN106" i="13"/>
  <c r="AO106" i="13"/>
  <c r="AP106" i="13"/>
  <c r="AQ106" i="13"/>
  <c r="D107" i="13"/>
  <c r="E107" i="13"/>
  <c r="J107" i="13"/>
  <c r="N107" i="13"/>
  <c r="Q107" i="13"/>
  <c r="AF107" i="13"/>
  <c r="AG107" i="13"/>
  <c r="AH107" i="13"/>
  <c r="AK107" i="13"/>
  <c r="AL107" i="13"/>
  <c r="AM107" i="13"/>
  <c r="AN107" i="13"/>
  <c r="AO107" i="13"/>
  <c r="AP107" i="13"/>
  <c r="AQ107" i="13"/>
  <c r="D108" i="13"/>
  <c r="E108" i="13"/>
  <c r="J108" i="13"/>
  <c r="N108" i="13"/>
  <c r="Q108" i="13"/>
  <c r="AF108" i="13"/>
  <c r="AG108" i="13"/>
  <c r="AH108" i="13"/>
  <c r="AK108" i="13"/>
  <c r="AL108" i="13"/>
  <c r="AM108" i="13"/>
  <c r="AN108" i="13"/>
  <c r="AO108" i="13"/>
  <c r="AP108" i="13"/>
  <c r="AQ108" i="13"/>
  <c r="D109" i="13"/>
  <c r="E109" i="13"/>
  <c r="J109" i="13"/>
  <c r="N109" i="13"/>
  <c r="Q109" i="13"/>
  <c r="AF109" i="13"/>
  <c r="AG109" i="13"/>
  <c r="AH109" i="13"/>
  <c r="AK109" i="13"/>
  <c r="AL109" i="13"/>
  <c r="AM109" i="13"/>
  <c r="AN109" i="13"/>
  <c r="AO109" i="13"/>
  <c r="AP109" i="13"/>
  <c r="AQ109" i="13"/>
  <c r="D110" i="13"/>
  <c r="E110" i="13"/>
  <c r="J110" i="13"/>
  <c r="N110" i="13"/>
  <c r="Q110" i="13"/>
  <c r="AF110" i="13"/>
  <c r="AG110" i="13"/>
  <c r="AH110" i="13"/>
  <c r="AK110" i="13"/>
  <c r="AL110" i="13"/>
  <c r="AM110" i="13"/>
  <c r="AN110" i="13"/>
  <c r="AO110" i="13"/>
  <c r="AP110" i="13"/>
  <c r="AQ110" i="13"/>
  <c r="D111" i="13"/>
  <c r="E111" i="13"/>
  <c r="J111" i="13"/>
  <c r="N111" i="13"/>
  <c r="Q111" i="13"/>
  <c r="AF111" i="13"/>
  <c r="AG111" i="13"/>
  <c r="AH111" i="13"/>
  <c r="AK111" i="13"/>
  <c r="AL111" i="13"/>
  <c r="AM111" i="13"/>
  <c r="AN111" i="13"/>
  <c r="AO111" i="13"/>
  <c r="AP111" i="13"/>
  <c r="AQ111" i="13"/>
  <c r="D112" i="13"/>
  <c r="E112" i="13"/>
  <c r="J112" i="13"/>
  <c r="N112" i="13"/>
  <c r="Q112" i="13"/>
  <c r="AF112" i="13"/>
  <c r="AG112" i="13"/>
  <c r="AH112" i="13"/>
  <c r="AK112" i="13"/>
  <c r="AL112" i="13"/>
  <c r="AM112" i="13"/>
  <c r="AN112" i="13"/>
  <c r="AO112" i="13"/>
  <c r="AP112" i="13"/>
  <c r="AQ112" i="13"/>
  <c r="D113" i="13"/>
  <c r="E113" i="13"/>
  <c r="J113" i="13"/>
  <c r="N113" i="13"/>
  <c r="Q113" i="13"/>
  <c r="AF113" i="13"/>
  <c r="AG113" i="13"/>
  <c r="AH113" i="13"/>
  <c r="AK113" i="13"/>
  <c r="AL113" i="13"/>
  <c r="AM113" i="13"/>
  <c r="AN113" i="13"/>
  <c r="AO113" i="13"/>
  <c r="AP113" i="13"/>
  <c r="AQ113" i="13"/>
  <c r="D114" i="13"/>
  <c r="E114" i="13"/>
  <c r="J114" i="13"/>
  <c r="N114" i="13"/>
  <c r="Q114" i="13"/>
  <c r="AF114" i="13"/>
  <c r="AG114" i="13"/>
  <c r="AH114" i="13"/>
  <c r="AK114" i="13"/>
  <c r="AL114" i="13"/>
  <c r="AM114" i="13"/>
  <c r="AN114" i="13"/>
  <c r="AO114" i="13"/>
  <c r="AP114" i="13"/>
  <c r="AQ114" i="13"/>
  <c r="D115" i="13"/>
  <c r="E115" i="13"/>
  <c r="J115" i="13"/>
  <c r="N115" i="13"/>
  <c r="Q115" i="13"/>
  <c r="AF115" i="13"/>
  <c r="AG115" i="13"/>
  <c r="AH115" i="13"/>
  <c r="AK115" i="13"/>
  <c r="AL115" i="13"/>
  <c r="AM115" i="13"/>
  <c r="AN115" i="13"/>
  <c r="AO115" i="13"/>
  <c r="AP115" i="13"/>
  <c r="AQ115" i="13"/>
  <c r="D116" i="13"/>
  <c r="E116" i="13"/>
  <c r="J116" i="13"/>
  <c r="N116" i="13"/>
  <c r="Q116" i="13"/>
  <c r="AF116" i="13"/>
  <c r="AG116" i="13"/>
  <c r="AH116" i="13"/>
  <c r="AK116" i="13"/>
  <c r="AL116" i="13"/>
  <c r="AM116" i="13"/>
  <c r="AN116" i="13"/>
  <c r="AO116" i="13"/>
  <c r="AP116" i="13"/>
  <c r="AQ116" i="13"/>
  <c r="D117" i="13"/>
  <c r="E117" i="13"/>
  <c r="J117" i="13"/>
  <c r="N117" i="13"/>
  <c r="Q117" i="13"/>
  <c r="AF117" i="13"/>
  <c r="AG117" i="13"/>
  <c r="AH117" i="13"/>
  <c r="AK117" i="13"/>
  <c r="AL117" i="13"/>
  <c r="AM117" i="13"/>
  <c r="AN117" i="13"/>
  <c r="AO117" i="13"/>
  <c r="AP117" i="13"/>
  <c r="AQ117" i="13"/>
  <c r="D118" i="13"/>
  <c r="E118" i="13"/>
  <c r="J118" i="13"/>
  <c r="N118" i="13"/>
  <c r="Q118" i="13"/>
  <c r="AF118" i="13"/>
  <c r="AG118" i="13"/>
  <c r="AH118" i="13"/>
  <c r="AK118" i="13"/>
  <c r="AL118" i="13"/>
  <c r="AM118" i="13"/>
  <c r="AN118" i="13"/>
  <c r="AO118" i="13"/>
  <c r="AP118" i="13"/>
  <c r="AQ118" i="13"/>
  <c r="D119" i="13"/>
  <c r="E119" i="13"/>
  <c r="J119" i="13"/>
  <c r="N119" i="13"/>
  <c r="Q119" i="13"/>
  <c r="AF119" i="13"/>
  <c r="AG119" i="13"/>
  <c r="AH119" i="13"/>
  <c r="AK119" i="13"/>
  <c r="AL119" i="13"/>
  <c r="AM119" i="13"/>
  <c r="AN119" i="13"/>
  <c r="AO119" i="13"/>
  <c r="AP119" i="13"/>
  <c r="AQ119" i="13"/>
  <c r="D120" i="13"/>
  <c r="E120" i="13"/>
  <c r="J120" i="13"/>
  <c r="N120" i="13"/>
  <c r="Q120" i="13"/>
  <c r="AF120" i="13"/>
  <c r="AG120" i="13"/>
  <c r="AH120" i="13"/>
  <c r="AK120" i="13"/>
  <c r="AL120" i="13"/>
  <c r="AM120" i="13"/>
  <c r="AN120" i="13"/>
  <c r="AO120" i="13"/>
  <c r="AP120" i="13"/>
  <c r="AQ120" i="13"/>
  <c r="D121" i="13"/>
  <c r="E121" i="13"/>
  <c r="J121" i="13"/>
  <c r="N121" i="13"/>
  <c r="Q121" i="13"/>
  <c r="AF121" i="13"/>
  <c r="AG121" i="13"/>
  <c r="AH121" i="13"/>
  <c r="AK121" i="13"/>
  <c r="AL121" i="13"/>
  <c r="AM121" i="13"/>
  <c r="AN121" i="13"/>
  <c r="AO121" i="13"/>
  <c r="AP121" i="13"/>
  <c r="AQ121" i="13"/>
  <c r="D122" i="13"/>
  <c r="E122" i="13"/>
  <c r="J122" i="13"/>
  <c r="N122" i="13"/>
  <c r="Q122" i="13"/>
  <c r="AF122" i="13"/>
  <c r="AG122" i="13"/>
  <c r="AH122" i="13"/>
  <c r="AK122" i="13"/>
  <c r="AL122" i="13"/>
  <c r="AM122" i="13"/>
  <c r="AN122" i="13"/>
  <c r="AO122" i="13"/>
  <c r="AP122" i="13"/>
  <c r="AQ122" i="13"/>
  <c r="D123" i="13"/>
  <c r="E123" i="13"/>
  <c r="J123" i="13"/>
  <c r="N123" i="13"/>
  <c r="Q123" i="13"/>
  <c r="AF123" i="13"/>
  <c r="AG123" i="13"/>
  <c r="AH123" i="13"/>
  <c r="AK123" i="13"/>
  <c r="AL123" i="13"/>
  <c r="AM123" i="13"/>
  <c r="AN123" i="13"/>
  <c r="AO123" i="13"/>
  <c r="AP123" i="13"/>
  <c r="AQ123" i="13"/>
  <c r="D124" i="13"/>
  <c r="E124" i="13"/>
  <c r="J124" i="13"/>
  <c r="N124" i="13"/>
  <c r="Q124" i="13"/>
  <c r="AF124" i="13"/>
  <c r="AG124" i="13"/>
  <c r="AH124" i="13"/>
  <c r="AK124" i="13"/>
  <c r="AL124" i="13"/>
  <c r="AM124" i="13"/>
  <c r="AN124" i="13"/>
  <c r="AO124" i="13"/>
  <c r="AP124" i="13"/>
  <c r="AQ124" i="13"/>
  <c r="D125" i="13"/>
  <c r="E125" i="13"/>
  <c r="J125" i="13"/>
  <c r="N125" i="13"/>
  <c r="Q125" i="13"/>
  <c r="AF125" i="13"/>
  <c r="AG125" i="13"/>
  <c r="AH125" i="13"/>
  <c r="AK125" i="13"/>
  <c r="AL125" i="13"/>
  <c r="AM125" i="13"/>
  <c r="AN125" i="13"/>
  <c r="AO125" i="13"/>
  <c r="AP125" i="13"/>
  <c r="AQ125" i="13"/>
  <c r="D126" i="13"/>
  <c r="E126" i="13"/>
  <c r="J126" i="13"/>
  <c r="N126" i="13"/>
  <c r="Q126" i="13"/>
  <c r="AF126" i="13"/>
  <c r="AG126" i="13"/>
  <c r="AH126" i="13"/>
  <c r="AK126" i="13"/>
  <c r="AL126" i="13"/>
  <c r="AM126" i="13"/>
  <c r="AN126" i="13"/>
  <c r="AO126" i="13"/>
  <c r="AP126" i="13"/>
  <c r="AQ126" i="13"/>
  <c r="D127" i="13"/>
  <c r="E127" i="13"/>
  <c r="J127" i="13"/>
  <c r="N127" i="13"/>
  <c r="Q127" i="13"/>
  <c r="AF127" i="13"/>
  <c r="AG127" i="13"/>
  <c r="AH127" i="13"/>
  <c r="AK127" i="13"/>
  <c r="AL127" i="13"/>
  <c r="AM127" i="13"/>
  <c r="AN127" i="13"/>
  <c r="AO127" i="13"/>
  <c r="AP127" i="13"/>
  <c r="AQ127" i="13"/>
  <c r="D128" i="13"/>
  <c r="E128" i="13"/>
  <c r="J128" i="13"/>
  <c r="N128" i="13"/>
  <c r="Q128" i="13"/>
  <c r="AF128" i="13"/>
  <c r="AG128" i="13"/>
  <c r="AH128" i="13"/>
  <c r="AK128" i="13"/>
  <c r="AL128" i="13"/>
  <c r="AM128" i="13"/>
  <c r="AN128" i="13"/>
  <c r="AO128" i="13"/>
  <c r="AP128" i="13"/>
  <c r="AQ128" i="13"/>
  <c r="D129" i="13"/>
  <c r="E129" i="13"/>
  <c r="J129" i="13"/>
  <c r="N129" i="13"/>
  <c r="Q129" i="13"/>
  <c r="AF129" i="13"/>
  <c r="AG129" i="13"/>
  <c r="AH129" i="13"/>
  <c r="AK129" i="13"/>
  <c r="AL129" i="13"/>
  <c r="AM129" i="13"/>
  <c r="AN129" i="13"/>
  <c r="AO129" i="13"/>
  <c r="AP129" i="13"/>
  <c r="AQ129" i="13"/>
  <c r="D130" i="13"/>
  <c r="E130" i="13"/>
  <c r="J130" i="13"/>
  <c r="N130" i="13"/>
  <c r="Q130" i="13"/>
  <c r="AF130" i="13"/>
  <c r="AG130" i="13"/>
  <c r="AH130" i="13"/>
  <c r="AK130" i="13"/>
  <c r="AL130" i="13"/>
  <c r="AM130" i="13"/>
  <c r="AN130" i="13"/>
  <c r="AO130" i="13"/>
  <c r="AP130" i="13"/>
  <c r="AQ130" i="13"/>
  <c r="D131" i="13"/>
  <c r="E131" i="13"/>
  <c r="J131" i="13"/>
  <c r="N131" i="13"/>
  <c r="Q131" i="13"/>
  <c r="AF131" i="13"/>
  <c r="AG131" i="13"/>
  <c r="AH131" i="13"/>
  <c r="AK131" i="13"/>
  <c r="AL131" i="13"/>
  <c r="AM131" i="13"/>
  <c r="AN131" i="13"/>
  <c r="AO131" i="13"/>
  <c r="AP131" i="13"/>
  <c r="AQ131" i="13"/>
  <c r="D132" i="13"/>
  <c r="E132" i="13"/>
  <c r="J132" i="13"/>
  <c r="N132" i="13"/>
  <c r="Q132" i="13"/>
  <c r="AF132" i="13"/>
  <c r="AG132" i="13"/>
  <c r="AH132" i="13"/>
  <c r="AK132" i="13"/>
  <c r="AL132" i="13"/>
  <c r="AM132" i="13"/>
  <c r="AN132" i="13"/>
  <c r="AO132" i="13"/>
  <c r="AP132" i="13"/>
  <c r="AQ132" i="13"/>
  <c r="D133" i="13"/>
  <c r="E133" i="13"/>
  <c r="J133" i="13"/>
  <c r="N133" i="13"/>
  <c r="Q133" i="13"/>
  <c r="AF133" i="13"/>
  <c r="AG133" i="13"/>
  <c r="AH133" i="13"/>
  <c r="AK133" i="13"/>
  <c r="AL133" i="13"/>
  <c r="AM133" i="13"/>
  <c r="AN133" i="13"/>
  <c r="AO133" i="13"/>
  <c r="AP133" i="13"/>
  <c r="AQ133" i="13"/>
  <c r="D134" i="13"/>
  <c r="E134" i="13"/>
  <c r="J134" i="13"/>
  <c r="N134" i="13"/>
  <c r="Q134" i="13"/>
  <c r="AF134" i="13"/>
  <c r="AG134" i="13"/>
  <c r="AH134" i="13"/>
  <c r="AK134" i="13"/>
  <c r="AL134" i="13"/>
  <c r="AM134" i="13"/>
  <c r="AN134" i="13"/>
  <c r="AO134" i="13"/>
  <c r="AP134" i="13"/>
  <c r="AQ134" i="13"/>
  <c r="D135" i="13"/>
  <c r="E135" i="13"/>
  <c r="J135" i="13"/>
  <c r="N135" i="13"/>
  <c r="Q135" i="13"/>
  <c r="AF135" i="13"/>
  <c r="AG135" i="13"/>
  <c r="AH135" i="13"/>
  <c r="AK135" i="13"/>
  <c r="AL135" i="13"/>
  <c r="AM135" i="13"/>
  <c r="AN135" i="13"/>
  <c r="AO135" i="13"/>
  <c r="AP135" i="13"/>
  <c r="AQ135" i="13"/>
  <c r="D136" i="13"/>
  <c r="E136" i="13"/>
  <c r="J136" i="13"/>
  <c r="N136" i="13"/>
  <c r="Q136" i="13"/>
  <c r="AF136" i="13"/>
  <c r="AG136" i="13"/>
  <c r="AH136" i="13"/>
  <c r="AK136" i="13"/>
  <c r="AL136" i="13"/>
  <c r="AM136" i="13"/>
  <c r="AN136" i="13"/>
  <c r="AO136" i="13"/>
  <c r="AP136" i="13"/>
  <c r="AQ136" i="13"/>
  <c r="D137" i="13"/>
  <c r="E137" i="13"/>
  <c r="J137" i="13"/>
  <c r="N137" i="13"/>
  <c r="Q137" i="13"/>
  <c r="AF137" i="13"/>
  <c r="AG137" i="13"/>
  <c r="AH137" i="13"/>
  <c r="AK137" i="13"/>
  <c r="AL137" i="13"/>
  <c r="AM137" i="13"/>
  <c r="AN137" i="13"/>
  <c r="AO137" i="13"/>
  <c r="AP137" i="13"/>
  <c r="AQ137" i="13"/>
  <c r="D138" i="13"/>
  <c r="E138" i="13"/>
  <c r="J138" i="13"/>
  <c r="N138" i="13"/>
  <c r="Q138" i="13"/>
  <c r="AF138" i="13"/>
  <c r="AG138" i="13"/>
  <c r="AH138" i="13"/>
  <c r="AK138" i="13"/>
  <c r="AL138" i="13"/>
  <c r="AM138" i="13"/>
  <c r="AN138" i="13"/>
  <c r="AO138" i="13"/>
  <c r="AP138" i="13"/>
  <c r="AQ138" i="13"/>
  <c r="D139" i="13"/>
  <c r="E139" i="13"/>
  <c r="J139" i="13"/>
  <c r="N139" i="13"/>
  <c r="Q139" i="13"/>
  <c r="AF139" i="13"/>
  <c r="AG139" i="13"/>
  <c r="AH139" i="13"/>
  <c r="AK139" i="13"/>
  <c r="AL139" i="13"/>
  <c r="AM139" i="13"/>
  <c r="AN139" i="13"/>
  <c r="AO139" i="13"/>
  <c r="AP139" i="13"/>
  <c r="AQ139" i="13"/>
  <c r="D140" i="13"/>
  <c r="E140" i="13"/>
  <c r="J140" i="13"/>
  <c r="N140" i="13"/>
  <c r="Q140" i="13"/>
  <c r="AF140" i="13"/>
  <c r="AG140" i="13"/>
  <c r="AH140" i="13"/>
  <c r="AK140" i="13"/>
  <c r="AL140" i="13"/>
  <c r="AM140" i="13"/>
  <c r="AN140" i="13"/>
  <c r="AO140" i="13"/>
  <c r="AP140" i="13"/>
  <c r="AQ140" i="13"/>
  <c r="D141" i="13"/>
  <c r="E141" i="13"/>
  <c r="J141" i="13"/>
  <c r="N141" i="13"/>
  <c r="Q141" i="13"/>
  <c r="AF141" i="13"/>
  <c r="AG141" i="13"/>
  <c r="AH141" i="13"/>
  <c r="AK141" i="13"/>
  <c r="AL141" i="13"/>
  <c r="AM141" i="13"/>
  <c r="AN141" i="13"/>
  <c r="AO141" i="13"/>
  <c r="AP141" i="13"/>
  <c r="AQ141" i="13"/>
  <c r="D142" i="13"/>
  <c r="E142" i="13"/>
  <c r="J142" i="13"/>
  <c r="N142" i="13"/>
  <c r="Q142" i="13"/>
  <c r="AF142" i="13"/>
  <c r="AG142" i="13"/>
  <c r="AH142" i="13"/>
  <c r="AK142" i="13"/>
  <c r="AL142" i="13"/>
  <c r="AM142" i="13"/>
  <c r="AN142" i="13"/>
  <c r="AO142" i="13"/>
  <c r="AP142" i="13"/>
  <c r="AQ142" i="13"/>
  <c r="D143" i="13"/>
  <c r="E143" i="13"/>
  <c r="J143" i="13"/>
  <c r="N143" i="13"/>
  <c r="Q143" i="13"/>
  <c r="AF143" i="13"/>
  <c r="AG143" i="13"/>
  <c r="AH143" i="13"/>
  <c r="AK143" i="13"/>
  <c r="AL143" i="13"/>
  <c r="AM143" i="13"/>
  <c r="AN143" i="13"/>
  <c r="AO143" i="13"/>
  <c r="AP143" i="13"/>
  <c r="AQ143" i="13"/>
  <c r="D144" i="13"/>
  <c r="E144" i="13"/>
  <c r="J144" i="13"/>
  <c r="N144" i="13"/>
  <c r="Q144" i="13"/>
  <c r="AF144" i="13"/>
  <c r="AG144" i="13"/>
  <c r="AH144" i="13"/>
  <c r="AK144" i="13"/>
  <c r="AL144" i="13"/>
  <c r="AM144" i="13"/>
  <c r="AN144" i="13"/>
  <c r="AO144" i="13"/>
  <c r="AP144" i="13"/>
  <c r="AQ144" i="13"/>
  <c r="D145" i="13"/>
  <c r="E145" i="13"/>
  <c r="J145" i="13"/>
  <c r="N145" i="13"/>
  <c r="Q145" i="13"/>
  <c r="AF145" i="13"/>
  <c r="AG145" i="13"/>
  <c r="AH145" i="13"/>
  <c r="AK145" i="13"/>
  <c r="AL145" i="13"/>
  <c r="AM145" i="13"/>
  <c r="AN145" i="13"/>
  <c r="AO145" i="13"/>
  <c r="AP145" i="13"/>
  <c r="AQ145" i="13"/>
  <c r="D146" i="13"/>
  <c r="E146" i="13"/>
  <c r="J146" i="13"/>
  <c r="N146" i="13"/>
  <c r="Q146" i="13"/>
  <c r="AF146" i="13"/>
  <c r="AG146" i="13"/>
  <c r="AH146" i="13"/>
  <c r="AK146" i="13"/>
  <c r="AL146" i="13"/>
  <c r="AM146" i="13"/>
  <c r="AN146" i="13"/>
  <c r="AO146" i="13"/>
  <c r="AP146" i="13"/>
  <c r="AQ146" i="13"/>
  <c r="D147" i="13"/>
  <c r="E147" i="13"/>
  <c r="J147" i="13"/>
  <c r="N147" i="13"/>
  <c r="Q147" i="13"/>
  <c r="AF147" i="13"/>
  <c r="AG147" i="13"/>
  <c r="AH147" i="13"/>
  <c r="AK147" i="13"/>
  <c r="AL147" i="13"/>
  <c r="AM147" i="13"/>
  <c r="AN147" i="13"/>
  <c r="AO147" i="13"/>
  <c r="AP147" i="13"/>
  <c r="AQ147" i="13"/>
  <c r="D148" i="13"/>
  <c r="E148" i="13"/>
  <c r="J148" i="13"/>
  <c r="N148" i="13"/>
  <c r="Q148" i="13"/>
  <c r="AF148" i="13"/>
  <c r="AG148" i="13"/>
  <c r="AH148" i="13"/>
  <c r="AK148" i="13"/>
  <c r="AL148" i="13"/>
  <c r="AM148" i="13"/>
  <c r="AN148" i="13"/>
  <c r="AO148" i="13"/>
  <c r="AP148" i="13"/>
  <c r="AQ148" i="13"/>
  <c r="D149" i="13"/>
  <c r="E149" i="13"/>
  <c r="J149" i="13"/>
  <c r="N149" i="13"/>
  <c r="Q149" i="13"/>
  <c r="AF149" i="13"/>
  <c r="AG149" i="13"/>
  <c r="AH149" i="13"/>
  <c r="AK149" i="13"/>
  <c r="AL149" i="13"/>
  <c r="AM149" i="13"/>
  <c r="AN149" i="13"/>
  <c r="AO149" i="13"/>
  <c r="AP149" i="13"/>
  <c r="AQ149" i="13"/>
  <c r="D150" i="13"/>
  <c r="E150" i="13"/>
  <c r="J150" i="13"/>
  <c r="N150" i="13"/>
  <c r="Q150" i="13"/>
  <c r="AF150" i="13"/>
  <c r="AG150" i="13"/>
  <c r="AH150" i="13"/>
  <c r="AK150" i="13"/>
  <c r="AL150" i="13"/>
  <c r="AM150" i="13"/>
  <c r="AN150" i="13"/>
  <c r="AO150" i="13"/>
  <c r="AP150" i="13"/>
  <c r="AQ150" i="13"/>
  <c r="D151" i="13"/>
  <c r="E151" i="13"/>
  <c r="J151" i="13"/>
  <c r="N151" i="13"/>
  <c r="Q151" i="13"/>
  <c r="AF151" i="13"/>
  <c r="AG151" i="13"/>
  <c r="AH151" i="13"/>
  <c r="AK151" i="13"/>
  <c r="AL151" i="13"/>
  <c r="AM151" i="13"/>
  <c r="AN151" i="13"/>
  <c r="AO151" i="13"/>
  <c r="AP151" i="13"/>
  <c r="AQ151" i="13"/>
  <c r="D152" i="13"/>
  <c r="E152" i="13"/>
  <c r="J152" i="13"/>
  <c r="N152" i="13"/>
  <c r="Q152" i="13"/>
  <c r="AF152" i="13"/>
  <c r="AG152" i="13"/>
  <c r="AH152" i="13"/>
  <c r="AK152" i="13"/>
  <c r="AL152" i="13"/>
  <c r="AM152" i="13"/>
  <c r="AN152" i="13"/>
  <c r="AO152" i="13"/>
  <c r="AP152" i="13"/>
  <c r="AQ152" i="13"/>
  <c r="D153" i="13"/>
  <c r="E153" i="13"/>
  <c r="J153" i="13"/>
  <c r="N153" i="13"/>
  <c r="Q153" i="13"/>
  <c r="AF153" i="13"/>
  <c r="AG153" i="13"/>
  <c r="AH153" i="13"/>
  <c r="AK153" i="13"/>
  <c r="AL153" i="13"/>
  <c r="AM153" i="13"/>
  <c r="AN153" i="13"/>
  <c r="AO153" i="13"/>
  <c r="AP153" i="13"/>
  <c r="AQ153" i="13"/>
  <c r="D154" i="13"/>
  <c r="E154" i="13"/>
  <c r="J154" i="13"/>
  <c r="N154" i="13"/>
  <c r="Q154" i="13"/>
  <c r="AF154" i="13"/>
  <c r="AG154" i="13"/>
  <c r="AH154" i="13"/>
  <c r="AK154" i="13"/>
  <c r="AL154" i="13"/>
  <c r="AM154" i="13"/>
  <c r="AN154" i="13"/>
  <c r="AO154" i="13"/>
  <c r="AP154" i="13"/>
  <c r="AQ154" i="13"/>
  <c r="D155" i="13"/>
  <c r="E155" i="13"/>
  <c r="J155" i="13"/>
  <c r="N155" i="13"/>
  <c r="Q155" i="13"/>
  <c r="AF155" i="13"/>
  <c r="AG155" i="13"/>
  <c r="AH155" i="13"/>
  <c r="AK155" i="13"/>
  <c r="AL155" i="13"/>
  <c r="AM155" i="13"/>
  <c r="AN155" i="13"/>
  <c r="AO155" i="13"/>
  <c r="AP155" i="13"/>
  <c r="AQ155" i="13"/>
  <c r="D156" i="13"/>
  <c r="E156" i="13"/>
  <c r="J156" i="13"/>
  <c r="N156" i="13"/>
  <c r="Q156" i="13"/>
  <c r="AF156" i="13"/>
  <c r="AG156" i="13"/>
  <c r="AH156" i="13"/>
  <c r="AK156" i="13"/>
  <c r="AL156" i="13"/>
  <c r="AM156" i="13"/>
  <c r="AN156" i="13"/>
  <c r="AO156" i="13"/>
  <c r="AP156" i="13"/>
  <c r="AQ156" i="13"/>
  <c r="D157" i="13"/>
  <c r="E157" i="13"/>
  <c r="J157" i="13"/>
  <c r="N157" i="13"/>
  <c r="Q157" i="13"/>
  <c r="AF157" i="13"/>
  <c r="AG157" i="13"/>
  <c r="AH157" i="13"/>
  <c r="AK157" i="13"/>
  <c r="AL157" i="13"/>
  <c r="AM157" i="13"/>
  <c r="AN157" i="13"/>
  <c r="AO157" i="13"/>
  <c r="AP157" i="13"/>
  <c r="AQ157" i="13"/>
  <c r="D158" i="13"/>
  <c r="E158" i="13"/>
  <c r="J158" i="13"/>
  <c r="N158" i="13"/>
  <c r="Q158" i="13"/>
  <c r="AF158" i="13"/>
  <c r="AG158" i="13"/>
  <c r="AH158" i="13"/>
  <c r="AK158" i="13"/>
  <c r="AL158" i="13"/>
  <c r="AM158" i="13"/>
  <c r="AN158" i="13"/>
  <c r="AO158" i="13"/>
  <c r="AP158" i="13"/>
  <c r="AQ158" i="13"/>
  <c r="D159" i="13"/>
  <c r="E159" i="13"/>
  <c r="J159" i="13"/>
  <c r="N159" i="13"/>
  <c r="Q159" i="13"/>
  <c r="AF159" i="13"/>
  <c r="AG159" i="13"/>
  <c r="AH159" i="13"/>
  <c r="AK159" i="13"/>
  <c r="AL159" i="13"/>
  <c r="AM159" i="13"/>
  <c r="AN159" i="13"/>
  <c r="AO159" i="13"/>
  <c r="AP159" i="13"/>
  <c r="AQ159" i="13"/>
  <c r="D160" i="13"/>
  <c r="E160" i="13"/>
  <c r="J160" i="13"/>
  <c r="N160" i="13"/>
  <c r="Q160" i="13"/>
  <c r="AF160" i="13"/>
  <c r="AG160" i="13"/>
  <c r="AH160" i="13"/>
  <c r="AK160" i="13"/>
  <c r="AL160" i="13"/>
  <c r="AM160" i="13"/>
  <c r="AN160" i="13"/>
  <c r="AO160" i="13"/>
  <c r="AP160" i="13"/>
  <c r="AQ160" i="13"/>
  <c r="D161" i="13"/>
  <c r="E161" i="13"/>
  <c r="J161" i="13"/>
  <c r="N161" i="13"/>
  <c r="Q161" i="13"/>
  <c r="AF161" i="13"/>
  <c r="AG161" i="13"/>
  <c r="AH161" i="13"/>
  <c r="AK161" i="13"/>
  <c r="AL161" i="13"/>
  <c r="AM161" i="13"/>
  <c r="AN161" i="13"/>
  <c r="AO161" i="13"/>
  <c r="AP161" i="13"/>
  <c r="AQ161" i="13"/>
  <c r="D162" i="13"/>
  <c r="E162" i="13"/>
  <c r="J162" i="13"/>
  <c r="N162" i="13"/>
  <c r="Q162" i="13"/>
  <c r="AF162" i="13"/>
  <c r="AG162" i="13"/>
  <c r="AH162" i="13"/>
  <c r="AK162" i="13"/>
  <c r="AL162" i="13"/>
  <c r="AM162" i="13"/>
  <c r="AN162" i="13"/>
  <c r="AO162" i="13"/>
  <c r="AP162" i="13"/>
  <c r="AQ162" i="13"/>
  <c r="D163" i="13"/>
  <c r="E163" i="13"/>
  <c r="J163" i="13"/>
  <c r="N163" i="13"/>
  <c r="Q163" i="13"/>
  <c r="AF163" i="13"/>
  <c r="AG163" i="13"/>
  <c r="AH163" i="13"/>
  <c r="AK163" i="13"/>
  <c r="AL163" i="13"/>
  <c r="AM163" i="13"/>
  <c r="AN163" i="13"/>
  <c r="AO163" i="13"/>
  <c r="AP163" i="13"/>
  <c r="AQ163" i="13"/>
  <c r="D164" i="13"/>
  <c r="E164" i="13"/>
  <c r="J164" i="13"/>
  <c r="N164" i="13"/>
  <c r="Q164" i="13"/>
  <c r="AF164" i="13"/>
  <c r="AG164" i="13"/>
  <c r="AH164" i="13"/>
  <c r="AK164" i="13"/>
  <c r="AL164" i="13"/>
  <c r="AM164" i="13"/>
  <c r="AN164" i="13"/>
  <c r="AO164" i="13"/>
  <c r="AP164" i="13"/>
  <c r="AQ164" i="13"/>
  <c r="D165" i="13"/>
  <c r="E165" i="13"/>
  <c r="J165" i="13"/>
  <c r="N165" i="13"/>
  <c r="Q165" i="13"/>
  <c r="AF165" i="13"/>
  <c r="AG165" i="13"/>
  <c r="AH165" i="13"/>
  <c r="AK165" i="13"/>
  <c r="AL165" i="13"/>
  <c r="AM165" i="13"/>
  <c r="AN165" i="13"/>
  <c r="AO165" i="13"/>
  <c r="AP165" i="13"/>
  <c r="AQ165" i="13"/>
  <c r="D166" i="13"/>
  <c r="E166" i="13"/>
  <c r="J166" i="13"/>
  <c r="N166" i="13"/>
  <c r="Q166" i="13"/>
  <c r="AF166" i="13"/>
  <c r="AG166" i="13"/>
  <c r="AH166" i="13"/>
  <c r="AK166" i="13"/>
  <c r="AL166" i="13"/>
  <c r="AM166" i="13"/>
  <c r="AN166" i="13"/>
  <c r="AO166" i="13"/>
  <c r="AP166" i="13"/>
  <c r="AQ166" i="13"/>
  <c r="D167" i="13"/>
  <c r="E167" i="13"/>
  <c r="J167" i="13"/>
  <c r="N167" i="13"/>
  <c r="Q167" i="13"/>
  <c r="AF167" i="13"/>
  <c r="AG167" i="13"/>
  <c r="AH167" i="13"/>
  <c r="AK167" i="13"/>
  <c r="AL167" i="13"/>
  <c r="AM167" i="13"/>
  <c r="AN167" i="13"/>
  <c r="AO167" i="13"/>
  <c r="AP167" i="13"/>
  <c r="AQ167" i="13"/>
  <c r="D168" i="13"/>
  <c r="E168" i="13"/>
  <c r="J168" i="13"/>
  <c r="N168" i="13"/>
  <c r="Q168" i="13"/>
  <c r="AF168" i="13"/>
  <c r="AG168" i="13"/>
  <c r="AH168" i="13"/>
  <c r="AK168" i="13"/>
  <c r="AL168" i="13"/>
  <c r="AM168" i="13"/>
  <c r="AN168" i="13"/>
  <c r="AO168" i="13"/>
  <c r="AP168" i="13"/>
  <c r="AQ168" i="13"/>
  <c r="D169" i="13"/>
  <c r="E169" i="13"/>
  <c r="J169" i="13"/>
  <c r="N169" i="13"/>
  <c r="Q169" i="13"/>
  <c r="AF169" i="13"/>
  <c r="AG169" i="13"/>
  <c r="AH169" i="13"/>
  <c r="AK169" i="13"/>
  <c r="AL169" i="13"/>
  <c r="AM169" i="13"/>
  <c r="AN169" i="13"/>
  <c r="AO169" i="13"/>
  <c r="AP169" i="13"/>
  <c r="AQ169" i="13"/>
  <c r="D170" i="13"/>
  <c r="E170" i="13"/>
  <c r="J170" i="13"/>
  <c r="N170" i="13"/>
  <c r="Q170" i="13"/>
  <c r="AF170" i="13"/>
  <c r="AG170" i="13"/>
  <c r="AH170" i="13"/>
  <c r="AK170" i="13"/>
  <c r="AL170" i="13"/>
  <c r="AM170" i="13"/>
  <c r="AN170" i="13"/>
  <c r="AO170" i="13"/>
  <c r="AP170" i="13"/>
  <c r="AQ170" i="13"/>
  <c r="D171" i="13"/>
  <c r="E171" i="13"/>
  <c r="J171" i="13"/>
  <c r="N171" i="13"/>
  <c r="Q171" i="13"/>
  <c r="AF171" i="13"/>
  <c r="AG171" i="13"/>
  <c r="AH171" i="13"/>
  <c r="AK171" i="13"/>
  <c r="AL171" i="13"/>
  <c r="AM171" i="13"/>
  <c r="AN171" i="13"/>
  <c r="AO171" i="13"/>
  <c r="AP171" i="13"/>
  <c r="AQ171" i="13"/>
  <c r="D172" i="13"/>
  <c r="E172" i="13"/>
  <c r="J172" i="13"/>
  <c r="N172" i="13"/>
  <c r="Q172" i="13"/>
  <c r="AF172" i="13"/>
  <c r="AG172" i="13"/>
  <c r="AH172" i="13"/>
  <c r="AK172" i="13"/>
  <c r="AL172" i="13"/>
  <c r="AM172" i="13"/>
  <c r="AN172" i="13"/>
  <c r="AO172" i="13"/>
  <c r="AP172" i="13"/>
  <c r="AQ172" i="13"/>
  <c r="D173" i="13"/>
  <c r="E173" i="13"/>
  <c r="J173" i="13"/>
  <c r="N173" i="13"/>
  <c r="Q173" i="13"/>
  <c r="AF173" i="13"/>
  <c r="AG173" i="13"/>
  <c r="AH173" i="13"/>
  <c r="AK173" i="13"/>
  <c r="AL173" i="13"/>
  <c r="AM173" i="13"/>
  <c r="AN173" i="13"/>
  <c r="AO173" i="13"/>
  <c r="AP173" i="13"/>
  <c r="AQ173" i="13"/>
  <c r="D174" i="13"/>
  <c r="E174" i="13"/>
  <c r="J174" i="13"/>
  <c r="N174" i="13"/>
  <c r="Q174" i="13"/>
  <c r="AF174" i="13"/>
  <c r="AG174" i="13"/>
  <c r="AH174" i="13"/>
  <c r="AK174" i="13"/>
  <c r="AL174" i="13"/>
  <c r="AM174" i="13"/>
  <c r="AN174" i="13"/>
  <c r="AO174" i="13"/>
  <c r="AP174" i="13"/>
  <c r="AQ174" i="13"/>
  <c r="D175" i="13"/>
  <c r="E175" i="13"/>
  <c r="J175" i="13"/>
  <c r="N175" i="13"/>
  <c r="Q175" i="13"/>
  <c r="AF175" i="13"/>
  <c r="AG175" i="13"/>
  <c r="AH175" i="13"/>
  <c r="AK175" i="13"/>
  <c r="AL175" i="13"/>
  <c r="AM175" i="13"/>
  <c r="AN175" i="13"/>
  <c r="AO175" i="13"/>
  <c r="AP175" i="13"/>
  <c r="AQ175" i="13"/>
  <c r="D176" i="13"/>
  <c r="E176" i="13"/>
  <c r="J176" i="13"/>
  <c r="N176" i="13"/>
  <c r="Q176" i="13"/>
  <c r="AF176" i="13"/>
  <c r="AG176" i="13"/>
  <c r="AH176" i="13"/>
  <c r="AK176" i="13"/>
  <c r="AL176" i="13"/>
  <c r="AM176" i="13"/>
  <c r="AN176" i="13"/>
  <c r="AO176" i="13"/>
  <c r="AP176" i="13"/>
  <c r="AQ176" i="13"/>
  <c r="D177" i="13"/>
  <c r="E177" i="13"/>
  <c r="J177" i="13"/>
  <c r="N177" i="13"/>
  <c r="Q177" i="13"/>
  <c r="AF177" i="13"/>
  <c r="AG177" i="13"/>
  <c r="AH177" i="13"/>
  <c r="AK177" i="13"/>
  <c r="AL177" i="13"/>
  <c r="AM177" i="13"/>
  <c r="AN177" i="13"/>
  <c r="AO177" i="13"/>
  <c r="AP177" i="13"/>
  <c r="AQ177" i="13"/>
  <c r="D178" i="13"/>
  <c r="E178" i="13"/>
  <c r="J178" i="13"/>
  <c r="N178" i="13"/>
  <c r="Q178" i="13"/>
  <c r="AF178" i="13"/>
  <c r="AG178" i="13"/>
  <c r="AH178" i="13"/>
  <c r="AK178" i="13"/>
  <c r="AL178" i="13"/>
  <c r="AM178" i="13"/>
  <c r="AN178" i="13"/>
  <c r="AO178" i="13"/>
  <c r="AP178" i="13"/>
  <c r="AQ178" i="13"/>
  <c r="D179" i="13"/>
  <c r="F179" i="13" s="1"/>
  <c r="E179" i="13"/>
  <c r="J179" i="13"/>
  <c r="N179" i="13"/>
  <c r="Q179" i="13"/>
  <c r="AF179" i="13"/>
  <c r="AG179" i="13"/>
  <c r="AH179" i="13"/>
  <c r="AK179" i="13"/>
  <c r="AL179" i="13"/>
  <c r="AM179" i="13"/>
  <c r="AN179" i="13"/>
  <c r="AO179" i="13"/>
  <c r="AP179" i="13"/>
  <c r="AQ179" i="13"/>
  <c r="D180" i="13"/>
  <c r="E180" i="13"/>
  <c r="J180" i="13"/>
  <c r="N180" i="13"/>
  <c r="Q180" i="13"/>
  <c r="AF180" i="13"/>
  <c r="AG180" i="13"/>
  <c r="AH180" i="13"/>
  <c r="AK180" i="13"/>
  <c r="AL180" i="13"/>
  <c r="AM180" i="13"/>
  <c r="AN180" i="13"/>
  <c r="AO180" i="13"/>
  <c r="AP180" i="13"/>
  <c r="AQ180" i="13"/>
  <c r="D181" i="13"/>
  <c r="F181" i="13" s="1"/>
  <c r="E181" i="13"/>
  <c r="J181" i="13"/>
  <c r="N181" i="13"/>
  <c r="Q181" i="13"/>
  <c r="AF181" i="13"/>
  <c r="AG181" i="13"/>
  <c r="AH181" i="13"/>
  <c r="AK181" i="13"/>
  <c r="AL181" i="13"/>
  <c r="AM181" i="13"/>
  <c r="AN181" i="13"/>
  <c r="AO181" i="13"/>
  <c r="AP181" i="13"/>
  <c r="AQ181" i="13"/>
  <c r="D182" i="13"/>
  <c r="E182" i="13"/>
  <c r="J182" i="13"/>
  <c r="N182" i="13"/>
  <c r="Q182" i="13"/>
  <c r="AF182" i="13"/>
  <c r="AG182" i="13"/>
  <c r="AH182" i="13"/>
  <c r="AK182" i="13"/>
  <c r="AL182" i="13"/>
  <c r="AM182" i="13"/>
  <c r="AN182" i="13"/>
  <c r="AO182" i="13"/>
  <c r="AP182" i="13"/>
  <c r="AQ182" i="13"/>
  <c r="D183" i="13"/>
  <c r="F183" i="13" s="1"/>
  <c r="E183" i="13"/>
  <c r="J183" i="13"/>
  <c r="N183" i="13"/>
  <c r="Q183" i="13"/>
  <c r="AF183" i="13"/>
  <c r="AG183" i="13"/>
  <c r="AH183" i="13"/>
  <c r="AK183" i="13"/>
  <c r="AL183" i="13"/>
  <c r="AM183" i="13"/>
  <c r="AN183" i="13"/>
  <c r="AO183" i="13"/>
  <c r="AP183" i="13"/>
  <c r="AQ183" i="13"/>
  <c r="D184" i="13"/>
  <c r="E184" i="13"/>
  <c r="J184" i="13"/>
  <c r="N184" i="13"/>
  <c r="Q184" i="13"/>
  <c r="AF184" i="13"/>
  <c r="AG184" i="13"/>
  <c r="AH184" i="13"/>
  <c r="AK184" i="13"/>
  <c r="AL184" i="13"/>
  <c r="AM184" i="13"/>
  <c r="AN184" i="13"/>
  <c r="AO184" i="13"/>
  <c r="AP184" i="13"/>
  <c r="AQ184" i="13"/>
  <c r="D185" i="13"/>
  <c r="F185" i="13" s="1"/>
  <c r="E185" i="13"/>
  <c r="J185" i="13"/>
  <c r="N185" i="13"/>
  <c r="Q185" i="13"/>
  <c r="AF185" i="13"/>
  <c r="AG185" i="13"/>
  <c r="AH185" i="13"/>
  <c r="AK185" i="13"/>
  <c r="AL185" i="13"/>
  <c r="AM185" i="13"/>
  <c r="AN185" i="13"/>
  <c r="AO185" i="13"/>
  <c r="AP185" i="13"/>
  <c r="AQ185" i="13"/>
  <c r="D186" i="13"/>
  <c r="E186" i="13"/>
  <c r="J186" i="13"/>
  <c r="N186" i="13"/>
  <c r="Q186" i="13"/>
  <c r="AF186" i="13"/>
  <c r="AG186" i="13"/>
  <c r="AH186" i="13"/>
  <c r="AK186" i="13"/>
  <c r="AL186" i="13"/>
  <c r="AM186" i="13"/>
  <c r="AN186" i="13"/>
  <c r="AO186" i="13"/>
  <c r="AP186" i="13"/>
  <c r="AQ186" i="13"/>
  <c r="D187" i="13"/>
  <c r="F187" i="13" s="1"/>
  <c r="E187" i="13"/>
  <c r="J187" i="13"/>
  <c r="N187" i="13"/>
  <c r="Q187" i="13"/>
  <c r="AF187" i="13"/>
  <c r="AG187" i="13"/>
  <c r="AH187" i="13"/>
  <c r="AK187" i="13"/>
  <c r="AL187" i="13"/>
  <c r="AM187" i="13"/>
  <c r="AN187" i="13"/>
  <c r="AO187" i="13"/>
  <c r="AP187" i="13"/>
  <c r="AQ187" i="13"/>
  <c r="D188" i="13"/>
  <c r="E188" i="13"/>
  <c r="J188" i="13"/>
  <c r="N188" i="13"/>
  <c r="Q188" i="13"/>
  <c r="AF188" i="13"/>
  <c r="AG188" i="13"/>
  <c r="AH188" i="13"/>
  <c r="AK188" i="13"/>
  <c r="AL188" i="13"/>
  <c r="AM188" i="13"/>
  <c r="AN188" i="13"/>
  <c r="AO188" i="13"/>
  <c r="AP188" i="13"/>
  <c r="AQ188" i="13"/>
  <c r="D189" i="13"/>
  <c r="F189" i="13" s="1"/>
  <c r="E189" i="13"/>
  <c r="J189" i="13"/>
  <c r="N189" i="13"/>
  <c r="Q189" i="13"/>
  <c r="AF189" i="13"/>
  <c r="AG189" i="13"/>
  <c r="AH189" i="13"/>
  <c r="AK189" i="13"/>
  <c r="AL189" i="13"/>
  <c r="AM189" i="13"/>
  <c r="AN189" i="13"/>
  <c r="AO189" i="13"/>
  <c r="AP189" i="13"/>
  <c r="AQ189" i="13"/>
  <c r="D190" i="13"/>
  <c r="E190" i="13"/>
  <c r="J190" i="13"/>
  <c r="N190" i="13"/>
  <c r="Q190" i="13"/>
  <c r="AF190" i="13"/>
  <c r="AG190" i="13"/>
  <c r="AH190" i="13"/>
  <c r="AK190" i="13"/>
  <c r="AL190" i="13"/>
  <c r="AM190" i="13"/>
  <c r="AN190" i="13"/>
  <c r="AO190" i="13"/>
  <c r="AP190" i="13"/>
  <c r="AQ190" i="13"/>
  <c r="D191" i="13"/>
  <c r="F191" i="13" s="1"/>
  <c r="E191" i="13"/>
  <c r="J191" i="13"/>
  <c r="N191" i="13"/>
  <c r="Q191" i="13"/>
  <c r="AF191" i="13"/>
  <c r="AG191" i="13"/>
  <c r="AH191" i="13"/>
  <c r="AK191" i="13"/>
  <c r="AL191" i="13"/>
  <c r="AM191" i="13"/>
  <c r="AN191" i="13"/>
  <c r="AO191" i="13"/>
  <c r="AP191" i="13"/>
  <c r="AQ191" i="13"/>
  <c r="D192" i="13"/>
  <c r="E192" i="13"/>
  <c r="J192" i="13"/>
  <c r="N192" i="13"/>
  <c r="Q192" i="13"/>
  <c r="AF192" i="13"/>
  <c r="AG192" i="13"/>
  <c r="AH192" i="13"/>
  <c r="AK192" i="13"/>
  <c r="AL192" i="13"/>
  <c r="AM192" i="13"/>
  <c r="AN192" i="13"/>
  <c r="AO192" i="13"/>
  <c r="AP192" i="13"/>
  <c r="AQ192" i="13"/>
  <c r="D193" i="13"/>
  <c r="F193" i="13" s="1"/>
  <c r="E193" i="13"/>
  <c r="J193" i="13"/>
  <c r="N193" i="13"/>
  <c r="Q193" i="13"/>
  <c r="AF193" i="13"/>
  <c r="AG193" i="13"/>
  <c r="AH193" i="13"/>
  <c r="AK193" i="13"/>
  <c r="AL193" i="13"/>
  <c r="AM193" i="13"/>
  <c r="AN193" i="13"/>
  <c r="AO193" i="13"/>
  <c r="AP193" i="13"/>
  <c r="AQ193" i="13"/>
  <c r="D194" i="13"/>
  <c r="E194" i="13"/>
  <c r="J194" i="13"/>
  <c r="N194" i="13"/>
  <c r="Q194" i="13"/>
  <c r="AF194" i="13"/>
  <c r="AG194" i="13"/>
  <c r="AH194" i="13"/>
  <c r="AK194" i="13"/>
  <c r="AL194" i="13"/>
  <c r="AM194" i="13"/>
  <c r="AN194" i="13"/>
  <c r="AO194" i="13"/>
  <c r="AP194" i="13"/>
  <c r="AQ194" i="13"/>
  <c r="D195" i="13"/>
  <c r="F195" i="13" s="1"/>
  <c r="E195" i="13"/>
  <c r="J195" i="13"/>
  <c r="N195" i="13"/>
  <c r="Q195" i="13"/>
  <c r="AF195" i="13"/>
  <c r="AG195" i="13"/>
  <c r="AH195" i="13"/>
  <c r="AK195" i="13"/>
  <c r="AL195" i="13"/>
  <c r="AM195" i="13"/>
  <c r="AN195" i="13"/>
  <c r="AO195" i="13"/>
  <c r="AP195" i="13"/>
  <c r="AQ195" i="13"/>
  <c r="D196" i="13"/>
  <c r="E196" i="13"/>
  <c r="J196" i="13"/>
  <c r="N196" i="13"/>
  <c r="Q196" i="13"/>
  <c r="AF196" i="13"/>
  <c r="AG196" i="13"/>
  <c r="AH196" i="13"/>
  <c r="AK196" i="13"/>
  <c r="AL196" i="13"/>
  <c r="AM196" i="13"/>
  <c r="AN196" i="13"/>
  <c r="AO196" i="13"/>
  <c r="AP196" i="13"/>
  <c r="AQ196" i="13"/>
  <c r="D197" i="13"/>
  <c r="F197" i="13" s="1"/>
  <c r="E197" i="13"/>
  <c r="J197" i="13"/>
  <c r="N197" i="13"/>
  <c r="Q197" i="13"/>
  <c r="AF197" i="13"/>
  <c r="AG197" i="13"/>
  <c r="AH197" i="13"/>
  <c r="AK197" i="13"/>
  <c r="AL197" i="13"/>
  <c r="AM197" i="13"/>
  <c r="AN197" i="13"/>
  <c r="AO197" i="13"/>
  <c r="AP197" i="13"/>
  <c r="AQ197" i="13"/>
  <c r="D198" i="13"/>
  <c r="E198" i="13"/>
  <c r="J198" i="13"/>
  <c r="N198" i="13"/>
  <c r="Q198" i="13"/>
  <c r="AF198" i="13"/>
  <c r="AG198" i="13"/>
  <c r="AH198" i="13"/>
  <c r="AK198" i="13"/>
  <c r="AL198" i="13"/>
  <c r="AM198" i="13"/>
  <c r="AN198" i="13"/>
  <c r="AO198" i="13"/>
  <c r="AP198" i="13"/>
  <c r="AQ198" i="13"/>
  <c r="D199" i="13"/>
  <c r="F199" i="13" s="1"/>
  <c r="E199" i="13"/>
  <c r="J199" i="13"/>
  <c r="N199" i="13"/>
  <c r="Q199" i="13"/>
  <c r="AF199" i="13"/>
  <c r="AG199" i="13"/>
  <c r="AH199" i="13"/>
  <c r="AK199" i="13"/>
  <c r="AL199" i="13"/>
  <c r="AM199" i="13"/>
  <c r="AN199" i="13"/>
  <c r="AO199" i="13"/>
  <c r="AP199" i="13"/>
  <c r="AQ199" i="13"/>
  <c r="D200" i="13"/>
  <c r="E200" i="13"/>
  <c r="J200" i="13"/>
  <c r="N200" i="13"/>
  <c r="Q200" i="13"/>
  <c r="AF200" i="13"/>
  <c r="AG200" i="13"/>
  <c r="AH200" i="13"/>
  <c r="AK200" i="13"/>
  <c r="AL200" i="13"/>
  <c r="AM200" i="13"/>
  <c r="AN200" i="13"/>
  <c r="AO200" i="13"/>
  <c r="AP200" i="13"/>
  <c r="AQ200" i="13"/>
  <c r="D201" i="13"/>
  <c r="F201" i="13" s="1"/>
  <c r="E201" i="13"/>
  <c r="J201" i="13"/>
  <c r="N201" i="13"/>
  <c r="Q201" i="13"/>
  <c r="AF201" i="13"/>
  <c r="AG201" i="13"/>
  <c r="AH201" i="13"/>
  <c r="AK201" i="13"/>
  <c r="AL201" i="13"/>
  <c r="AM201" i="13"/>
  <c r="AN201" i="13"/>
  <c r="AO201" i="13"/>
  <c r="AP201" i="13"/>
  <c r="AQ201" i="13"/>
  <c r="D202" i="13"/>
  <c r="E202" i="13"/>
  <c r="J202" i="13"/>
  <c r="N202" i="13"/>
  <c r="Q202" i="13"/>
  <c r="AF202" i="13"/>
  <c r="AG202" i="13"/>
  <c r="AH202" i="13"/>
  <c r="AK202" i="13"/>
  <c r="AL202" i="13"/>
  <c r="AM202" i="13"/>
  <c r="AN202" i="13"/>
  <c r="AO202" i="13"/>
  <c r="AP202" i="13"/>
  <c r="AQ202" i="13"/>
  <c r="D203" i="13"/>
  <c r="F203" i="13" s="1"/>
  <c r="E203" i="13"/>
  <c r="J203" i="13"/>
  <c r="N203" i="13"/>
  <c r="Q203" i="13"/>
  <c r="AF203" i="13"/>
  <c r="AG203" i="13"/>
  <c r="AH203" i="13"/>
  <c r="AK203" i="13"/>
  <c r="AL203" i="13"/>
  <c r="AM203" i="13"/>
  <c r="AN203" i="13"/>
  <c r="AO203" i="13"/>
  <c r="AP203" i="13"/>
  <c r="AQ203" i="13"/>
  <c r="D204" i="13"/>
  <c r="E204" i="13"/>
  <c r="J204" i="13"/>
  <c r="N204" i="13"/>
  <c r="Q204" i="13"/>
  <c r="AF204" i="13"/>
  <c r="AG204" i="13"/>
  <c r="AH204" i="13"/>
  <c r="AK204" i="13"/>
  <c r="AL204" i="13"/>
  <c r="AM204" i="13"/>
  <c r="AN204" i="13"/>
  <c r="AO204" i="13"/>
  <c r="AP204" i="13"/>
  <c r="AQ204" i="13"/>
  <c r="D205" i="13"/>
  <c r="F205" i="13" s="1"/>
  <c r="E205" i="13"/>
  <c r="J205" i="13"/>
  <c r="N205" i="13"/>
  <c r="Q205" i="13"/>
  <c r="AF205" i="13"/>
  <c r="AG205" i="13"/>
  <c r="AH205" i="13"/>
  <c r="AK205" i="13"/>
  <c r="AL205" i="13"/>
  <c r="AM205" i="13"/>
  <c r="AN205" i="13"/>
  <c r="AO205" i="13"/>
  <c r="AP205" i="13"/>
  <c r="AQ205" i="13"/>
  <c r="D206" i="13"/>
  <c r="E206" i="13"/>
  <c r="J206" i="13"/>
  <c r="N206" i="13"/>
  <c r="Q206" i="13"/>
  <c r="AF206" i="13"/>
  <c r="AG206" i="13"/>
  <c r="AH206" i="13"/>
  <c r="AK206" i="13"/>
  <c r="AL206" i="13"/>
  <c r="AM206" i="13"/>
  <c r="AN206" i="13"/>
  <c r="AO206" i="13"/>
  <c r="AP206" i="13"/>
  <c r="AQ206" i="13"/>
  <c r="D207" i="13"/>
  <c r="F207" i="13" s="1"/>
  <c r="E207" i="13"/>
  <c r="J207" i="13"/>
  <c r="N207" i="13"/>
  <c r="Q207" i="13"/>
  <c r="AF207" i="13"/>
  <c r="AG207" i="13"/>
  <c r="AH207" i="13"/>
  <c r="AK207" i="13"/>
  <c r="AL207" i="13"/>
  <c r="AM207" i="13"/>
  <c r="AN207" i="13"/>
  <c r="AO207" i="13"/>
  <c r="AP207" i="13"/>
  <c r="AQ207" i="13"/>
  <c r="D208" i="13"/>
  <c r="E208" i="13"/>
  <c r="J208" i="13"/>
  <c r="N208" i="13"/>
  <c r="Q208" i="13"/>
  <c r="AF208" i="13"/>
  <c r="AG208" i="13"/>
  <c r="AH208" i="13"/>
  <c r="AK208" i="13"/>
  <c r="AL208" i="13"/>
  <c r="AM208" i="13"/>
  <c r="AN208" i="13"/>
  <c r="AO208" i="13"/>
  <c r="AP208" i="13"/>
  <c r="AQ208" i="13"/>
  <c r="D209" i="13"/>
  <c r="F209" i="13" s="1"/>
  <c r="E209" i="13"/>
  <c r="J209" i="13"/>
  <c r="N209" i="13"/>
  <c r="Q209" i="13"/>
  <c r="AF209" i="13"/>
  <c r="AG209" i="13"/>
  <c r="AH209" i="13"/>
  <c r="AK209" i="13"/>
  <c r="AL209" i="13"/>
  <c r="AM209" i="13"/>
  <c r="AN209" i="13"/>
  <c r="AO209" i="13"/>
  <c r="AP209" i="13"/>
  <c r="AQ209" i="13"/>
  <c r="D210" i="13"/>
  <c r="E210" i="13"/>
  <c r="J210" i="13"/>
  <c r="N210" i="13"/>
  <c r="Q210" i="13"/>
  <c r="AF210" i="13"/>
  <c r="AG210" i="13"/>
  <c r="AH210" i="13"/>
  <c r="AK210" i="13"/>
  <c r="AL210" i="13"/>
  <c r="AM210" i="13"/>
  <c r="AN210" i="13"/>
  <c r="AO210" i="13"/>
  <c r="AP210" i="13"/>
  <c r="AQ210" i="13"/>
  <c r="D211" i="13"/>
  <c r="F211" i="13" s="1"/>
  <c r="E211" i="13"/>
  <c r="J211" i="13"/>
  <c r="N211" i="13"/>
  <c r="Q211" i="13"/>
  <c r="AF211" i="13"/>
  <c r="AG211" i="13"/>
  <c r="AH211" i="13"/>
  <c r="AK211" i="13"/>
  <c r="AL211" i="13"/>
  <c r="AM211" i="13"/>
  <c r="AN211" i="13"/>
  <c r="AO211" i="13"/>
  <c r="AP211" i="13"/>
  <c r="AQ211" i="13"/>
  <c r="D212" i="13"/>
  <c r="E212" i="13"/>
  <c r="J212" i="13"/>
  <c r="N212" i="13"/>
  <c r="Q212" i="13"/>
  <c r="AF212" i="13"/>
  <c r="AG212" i="13"/>
  <c r="AH212" i="13"/>
  <c r="AK212" i="13"/>
  <c r="AL212" i="13"/>
  <c r="AM212" i="13"/>
  <c r="AN212" i="13"/>
  <c r="AO212" i="13"/>
  <c r="AP212" i="13"/>
  <c r="AQ212" i="13"/>
  <c r="D213" i="13"/>
  <c r="F213" i="13" s="1"/>
  <c r="E213" i="13"/>
  <c r="J213" i="13"/>
  <c r="N213" i="13"/>
  <c r="Q213" i="13"/>
  <c r="AF213" i="13"/>
  <c r="AG213" i="13"/>
  <c r="AH213" i="13"/>
  <c r="AK213" i="13"/>
  <c r="AL213" i="13"/>
  <c r="AM213" i="13"/>
  <c r="AN213" i="13"/>
  <c r="AO213" i="13"/>
  <c r="AP213" i="13"/>
  <c r="AQ213" i="13"/>
  <c r="D214" i="13"/>
  <c r="E214" i="13"/>
  <c r="J214" i="13"/>
  <c r="N214" i="13"/>
  <c r="Q214" i="13"/>
  <c r="AF214" i="13"/>
  <c r="AG214" i="13"/>
  <c r="AH214" i="13"/>
  <c r="AK214" i="13"/>
  <c r="AL214" i="13"/>
  <c r="AM214" i="13"/>
  <c r="AN214" i="13"/>
  <c r="AO214" i="13"/>
  <c r="AP214" i="13"/>
  <c r="AQ214" i="13"/>
  <c r="D215" i="13"/>
  <c r="F215" i="13" s="1"/>
  <c r="E215" i="13"/>
  <c r="J215" i="13"/>
  <c r="N215" i="13"/>
  <c r="Q215" i="13"/>
  <c r="AF215" i="13"/>
  <c r="AG215" i="13"/>
  <c r="AH215" i="13"/>
  <c r="AK215" i="13"/>
  <c r="AL215" i="13"/>
  <c r="AM215" i="13"/>
  <c r="AN215" i="13"/>
  <c r="AO215" i="13"/>
  <c r="AP215" i="13"/>
  <c r="AQ215" i="13"/>
  <c r="D216" i="13"/>
  <c r="E216" i="13"/>
  <c r="J216" i="13"/>
  <c r="N216" i="13"/>
  <c r="Q216" i="13"/>
  <c r="AF216" i="13"/>
  <c r="AG216" i="13"/>
  <c r="AH216" i="13"/>
  <c r="AK216" i="13"/>
  <c r="AL216" i="13"/>
  <c r="AM216" i="13"/>
  <c r="AN216" i="13"/>
  <c r="AO216" i="13"/>
  <c r="AP216" i="13"/>
  <c r="AQ216" i="13"/>
  <c r="D217" i="13"/>
  <c r="E217" i="13"/>
  <c r="J217" i="13"/>
  <c r="N217" i="13"/>
  <c r="Q217" i="13"/>
  <c r="AF217" i="13"/>
  <c r="AG217" i="13"/>
  <c r="AH217" i="13"/>
  <c r="AK217" i="13"/>
  <c r="AL217" i="13"/>
  <c r="AM217" i="13"/>
  <c r="AN217" i="13"/>
  <c r="AO217" i="13"/>
  <c r="AP217" i="13"/>
  <c r="AQ217" i="13"/>
  <c r="D218" i="13"/>
  <c r="E218" i="13"/>
  <c r="J218" i="13"/>
  <c r="N218" i="13"/>
  <c r="Q218" i="13"/>
  <c r="AF218" i="13"/>
  <c r="AG218" i="13"/>
  <c r="AH218" i="13"/>
  <c r="AK218" i="13"/>
  <c r="AL218" i="13"/>
  <c r="AM218" i="13"/>
  <c r="AN218" i="13"/>
  <c r="AO218" i="13"/>
  <c r="AP218" i="13"/>
  <c r="AQ218" i="13"/>
  <c r="D219" i="13"/>
  <c r="F219" i="13" s="1"/>
  <c r="E219" i="13"/>
  <c r="J219" i="13"/>
  <c r="N219" i="13"/>
  <c r="Q219" i="13"/>
  <c r="AF219" i="13"/>
  <c r="AG219" i="13"/>
  <c r="AH219" i="13"/>
  <c r="AK219" i="13"/>
  <c r="AL219" i="13"/>
  <c r="AM219" i="13"/>
  <c r="AN219" i="13"/>
  <c r="AO219" i="13"/>
  <c r="AP219" i="13"/>
  <c r="AQ219" i="13"/>
  <c r="D220" i="13"/>
  <c r="E220" i="13"/>
  <c r="J220" i="13"/>
  <c r="N220" i="13"/>
  <c r="Q220" i="13"/>
  <c r="AF220" i="13"/>
  <c r="AG220" i="13"/>
  <c r="AH220" i="13"/>
  <c r="AK220" i="13"/>
  <c r="AL220" i="13"/>
  <c r="AM220" i="13"/>
  <c r="AN220" i="13"/>
  <c r="AO220" i="13"/>
  <c r="AP220" i="13"/>
  <c r="AQ220" i="13"/>
  <c r="D221" i="13"/>
  <c r="E221" i="13"/>
  <c r="J221" i="13"/>
  <c r="N221" i="13"/>
  <c r="Q221" i="13"/>
  <c r="AF221" i="13"/>
  <c r="AG221" i="13"/>
  <c r="AH221" i="13"/>
  <c r="AK221" i="13"/>
  <c r="AL221" i="13"/>
  <c r="AM221" i="13"/>
  <c r="AN221" i="13"/>
  <c r="AO221" i="13"/>
  <c r="AP221" i="13"/>
  <c r="AQ221" i="13"/>
  <c r="D222" i="13"/>
  <c r="E222" i="13"/>
  <c r="F222" i="13" s="1"/>
  <c r="J222" i="13"/>
  <c r="N222" i="13"/>
  <c r="Q222" i="13"/>
  <c r="AF222" i="13"/>
  <c r="AG222" i="13"/>
  <c r="AH222" i="13"/>
  <c r="AK222" i="13"/>
  <c r="AL222" i="13"/>
  <c r="AM222" i="13"/>
  <c r="AN222" i="13"/>
  <c r="AO222" i="13"/>
  <c r="AP222" i="13"/>
  <c r="AQ222" i="13"/>
  <c r="D223" i="13"/>
  <c r="E223" i="13"/>
  <c r="J223" i="13"/>
  <c r="N223" i="13"/>
  <c r="Q223" i="13"/>
  <c r="AF223" i="13"/>
  <c r="AG223" i="13"/>
  <c r="AH223" i="13"/>
  <c r="AK223" i="13"/>
  <c r="AL223" i="13"/>
  <c r="AM223" i="13"/>
  <c r="AN223" i="13"/>
  <c r="AO223" i="13"/>
  <c r="AP223" i="13"/>
  <c r="AQ223" i="13"/>
  <c r="D224" i="13"/>
  <c r="E224" i="13"/>
  <c r="F224" i="13" s="1"/>
  <c r="J224" i="13"/>
  <c r="N224" i="13"/>
  <c r="Q224" i="13"/>
  <c r="AF224" i="13"/>
  <c r="AG224" i="13"/>
  <c r="AH224" i="13"/>
  <c r="AK224" i="13"/>
  <c r="AL224" i="13"/>
  <c r="AM224" i="13"/>
  <c r="AN224" i="13"/>
  <c r="AO224" i="13"/>
  <c r="AP224" i="13"/>
  <c r="AQ224" i="13"/>
  <c r="D225" i="13"/>
  <c r="E225" i="13"/>
  <c r="J225" i="13"/>
  <c r="N225" i="13"/>
  <c r="Q225" i="13"/>
  <c r="AF225" i="13"/>
  <c r="AG225" i="13"/>
  <c r="AH225" i="13"/>
  <c r="AK225" i="13"/>
  <c r="AL225" i="13"/>
  <c r="AM225" i="13"/>
  <c r="AN225" i="13"/>
  <c r="AO225" i="13"/>
  <c r="AP225" i="13"/>
  <c r="AQ225" i="13"/>
  <c r="D226" i="13"/>
  <c r="E226" i="13"/>
  <c r="F226" i="13" s="1"/>
  <c r="J226" i="13"/>
  <c r="N226" i="13"/>
  <c r="Q226" i="13"/>
  <c r="AF226" i="13"/>
  <c r="AG226" i="13"/>
  <c r="AH226" i="13"/>
  <c r="AK226" i="13"/>
  <c r="AL226" i="13"/>
  <c r="AM226" i="13"/>
  <c r="AN226" i="13"/>
  <c r="AO226" i="13"/>
  <c r="AP226" i="13"/>
  <c r="AQ226" i="13"/>
  <c r="D227" i="13"/>
  <c r="E227" i="13"/>
  <c r="J227" i="13"/>
  <c r="N227" i="13"/>
  <c r="Q227" i="13"/>
  <c r="AF227" i="13"/>
  <c r="AG227" i="13"/>
  <c r="AH227" i="13"/>
  <c r="AK227" i="13"/>
  <c r="AL227" i="13"/>
  <c r="AM227" i="13"/>
  <c r="AN227" i="13"/>
  <c r="AO227" i="13"/>
  <c r="AP227" i="13"/>
  <c r="AQ227" i="13"/>
  <c r="D228" i="13"/>
  <c r="E228" i="13"/>
  <c r="F228" i="13" s="1"/>
  <c r="J228" i="13"/>
  <c r="N228" i="13"/>
  <c r="Q228" i="13"/>
  <c r="AF228" i="13"/>
  <c r="AG228" i="13"/>
  <c r="AH228" i="13"/>
  <c r="AK228" i="13"/>
  <c r="AL228" i="13"/>
  <c r="AM228" i="13"/>
  <c r="AN228" i="13"/>
  <c r="AO228" i="13"/>
  <c r="AP228" i="13"/>
  <c r="AQ228" i="13"/>
  <c r="D229" i="13"/>
  <c r="E229" i="13"/>
  <c r="J229" i="13"/>
  <c r="N229" i="13"/>
  <c r="Q229" i="13"/>
  <c r="AF229" i="13"/>
  <c r="AG229" i="13"/>
  <c r="AH229" i="13"/>
  <c r="AK229" i="13"/>
  <c r="AL229" i="13"/>
  <c r="AM229" i="13"/>
  <c r="AN229" i="13"/>
  <c r="AO229" i="13"/>
  <c r="AP229" i="13"/>
  <c r="AQ229" i="13"/>
  <c r="D230" i="13"/>
  <c r="E230" i="13"/>
  <c r="F230" i="13" s="1"/>
  <c r="J230" i="13"/>
  <c r="N230" i="13"/>
  <c r="Q230" i="13"/>
  <c r="AF230" i="13"/>
  <c r="AG230" i="13"/>
  <c r="AH230" i="13"/>
  <c r="AK230" i="13"/>
  <c r="AL230" i="13"/>
  <c r="AM230" i="13"/>
  <c r="AN230" i="13"/>
  <c r="AO230" i="13"/>
  <c r="AP230" i="13"/>
  <c r="AQ230" i="13"/>
  <c r="D231" i="13"/>
  <c r="E231" i="13"/>
  <c r="J231" i="13"/>
  <c r="N231" i="13"/>
  <c r="Q231" i="13"/>
  <c r="AF231" i="13"/>
  <c r="AG231" i="13"/>
  <c r="AH231" i="13"/>
  <c r="AK231" i="13"/>
  <c r="AL231" i="13"/>
  <c r="AM231" i="13"/>
  <c r="AN231" i="13"/>
  <c r="AO231" i="13"/>
  <c r="AP231" i="13"/>
  <c r="AQ231" i="13"/>
  <c r="D232" i="13"/>
  <c r="E232" i="13"/>
  <c r="J232" i="13"/>
  <c r="N232" i="13"/>
  <c r="Q232" i="13"/>
  <c r="AF232" i="13"/>
  <c r="AG232" i="13"/>
  <c r="AH232" i="13"/>
  <c r="AK232" i="13"/>
  <c r="AL232" i="13"/>
  <c r="AM232" i="13"/>
  <c r="AN232" i="13"/>
  <c r="AO232" i="13"/>
  <c r="AP232" i="13"/>
  <c r="AQ232" i="13"/>
  <c r="D233" i="13"/>
  <c r="F233" i="13" s="1"/>
  <c r="E233" i="13"/>
  <c r="J233" i="13"/>
  <c r="N233" i="13"/>
  <c r="Q233" i="13"/>
  <c r="AF233" i="13"/>
  <c r="AG233" i="13"/>
  <c r="AH233" i="13"/>
  <c r="AK233" i="13"/>
  <c r="AL233" i="13"/>
  <c r="AM233" i="13"/>
  <c r="AN233" i="13"/>
  <c r="AO233" i="13"/>
  <c r="AP233" i="13"/>
  <c r="AQ233" i="13"/>
  <c r="D234" i="13"/>
  <c r="E234" i="13"/>
  <c r="J234" i="13"/>
  <c r="N234" i="13"/>
  <c r="Q234" i="13"/>
  <c r="AF234" i="13"/>
  <c r="AG234" i="13"/>
  <c r="AH234" i="13"/>
  <c r="AK234" i="13"/>
  <c r="AL234" i="13"/>
  <c r="AM234" i="13"/>
  <c r="AN234" i="13"/>
  <c r="AO234" i="13"/>
  <c r="AP234" i="13"/>
  <c r="AQ234" i="13"/>
  <c r="D235" i="13"/>
  <c r="F235" i="13" s="1"/>
  <c r="E235" i="13"/>
  <c r="J235" i="13"/>
  <c r="N235" i="13"/>
  <c r="Q235" i="13"/>
  <c r="AF235" i="13"/>
  <c r="AG235" i="13"/>
  <c r="AH235" i="13"/>
  <c r="AK235" i="13"/>
  <c r="AL235" i="13"/>
  <c r="AM235" i="13"/>
  <c r="AN235" i="13"/>
  <c r="AO235" i="13"/>
  <c r="AP235" i="13"/>
  <c r="AQ235" i="13"/>
  <c r="D236" i="13"/>
  <c r="E236" i="13"/>
  <c r="J236" i="13"/>
  <c r="N236" i="13"/>
  <c r="Q236" i="13"/>
  <c r="AF236" i="13"/>
  <c r="AG236" i="13"/>
  <c r="AH236" i="13"/>
  <c r="AK236" i="13"/>
  <c r="AL236" i="13"/>
  <c r="AM236" i="13"/>
  <c r="AN236" i="13"/>
  <c r="AO236" i="13"/>
  <c r="AP236" i="13"/>
  <c r="AQ236" i="13"/>
  <c r="D237" i="13"/>
  <c r="F237" i="13" s="1"/>
  <c r="E237" i="13"/>
  <c r="J237" i="13"/>
  <c r="N237" i="13"/>
  <c r="Q237" i="13"/>
  <c r="AF237" i="13"/>
  <c r="AG237" i="13"/>
  <c r="AH237" i="13"/>
  <c r="AK237" i="13"/>
  <c r="AL237" i="13"/>
  <c r="AM237" i="13"/>
  <c r="AN237" i="13"/>
  <c r="AO237" i="13"/>
  <c r="AP237" i="13"/>
  <c r="AQ237" i="13"/>
  <c r="D238" i="13"/>
  <c r="E238" i="13"/>
  <c r="J238" i="13"/>
  <c r="N238" i="13"/>
  <c r="Q238" i="13"/>
  <c r="AF238" i="13"/>
  <c r="AG238" i="13"/>
  <c r="AH238" i="13"/>
  <c r="AK238" i="13"/>
  <c r="AL238" i="13"/>
  <c r="AM238" i="13"/>
  <c r="AN238" i="13"/>
  <c r="AO238" i="13"/>
  <c r="AP238" i="13"/>
  <c r="AQ238" i="13"/>
  <c r="D239" i="13"/>
  <c r="F239" i="13" s="1"/>
  <c r="E239" i="13"/>
  <c r="J239" i="13"/>
  <c r="N239" i="13"/>
  <c r="Q239" i="13"/>
  <c r="AF239" i="13"/>
  <c r="AG239" i="13"/>
  <c r="AH239" i="13"/>
  <c r="AK239" i="13"/>
  <c r="AL239" i="13"/>
  <c r="AM239" i="13"/>
  <c r="AN239" i="13"/>
  <c r="AO239" i="13"/>
  <c r="AP239" i="13"/>
  <c r="AQ239" i="13"/>
  <c r="D240" i="13"/>
  <c r="E240" i="13"/>
  <c r="J240" i="13"/>
  <c r="N240" i="13"/>
  <c r="Q240" i="13"/>
  <c r="AF240" i="13"/>
  <c r="AG240" i="13"/>
  <c r="AH240" i="13"/>
  <c r="AK240" i="13"/>
  <c r="AL240" i="13"/>
  <c r="AM240" i="13"/>
  <c r="AN240" i="13"/>
  <c r="AO240" i="13"/>
  <c r="AP240" i="13"/>
  <c r="AQ240" i="13"/>
  <c r="D241" i="13"/>
  <c r="F241" i="13" s="1"/>
  <c r="E241" i="13"/>
  <c r="J241" i="13"/>
  <c r="N241" i="13"/>
  <c r="Q241" i="13"/>
  <c r="AF241" i="13"/>
  <c r="AG241" i="13"/>
  <c r="AH241" i="13"/>
  <c r="AK241" i="13"/>
  <c r="AL241" i="13"/>
  <c r="AM241" i="13"/>
  <c r="AN241" i="13"/>
  <c r="AO241" i="13"/>
  <c r="AP241" i="13"/>
  <c r="AQ241" i="13"/>
  <c r="D242" i="13"/>
  <c r="E242" i="13"/>
  <c r="J242" i="13"/>
  <c r="N242" i="13"/>
  <c r="Q242" i="13"/>
  <c r="AF242" i="13"/>
  <c r="AG242" i="13"/>
  <c r="AH242" i="13"/>
  <c r="AK242" i="13"/>
  <c r="AL242" i="13"/>
  <c r="AM242" i="13"/>
  <c r="AN242" i="13"/>
  <c r="AO242" i="13"/>
  <c r="AP242" i="13"/>
  <c r="AQ242" i="13"/>
  <c r="D243" i="13"/>
  <c r="F243" i="13" s="1"/>
  <c r="E243" i="13"/>
  <c r="J243" i="13"/>
  <c r="N243" i="13"/>
  <c r="Q243" i="13"/>
  <c r="AF243" i="13"/>
  <c r="AG243" i="13"/>
  <c r="AH243" i="13"/>
  <c r="AK243" i="13"/>
  <c r="AL243" i="13"/>
  <c r="AM243" i="13"/>
  <c r="AN243" i="13"/>
  <c r="AO243" i="13"/>
  <c r="AP243" i="13"/>
  <c r="AQ243" i="13"/>
  <c r="D244" i="13"/>
  <c r="E244" i="13"/>
  <c r="J244" i="13"/>
  <c r="N244" i="13"/>
  <c r="Q244" i="13"/>
  <c r="AF244" i="13"/>
  <c r="AG244" i="13"/>
  <c r="AH244" i="13"/>
  <c r="AK244" i="13"/>
  <c r="AL244" i="13"/>
  <c r="AM244" i="13"/>
  <c r="AN244" i="13"/>
  <c r="AO244" i="13"/>
  <c r="AP244" i="13"/>
  <c r="AQ244" i="13"/>
  <c r="D245" i="13"/>
  <c r="F245" i="13" s="1"/>
  <c r="E245" i="13"/>
  <c r="J245" i="13"/>
  <c r="N245" i="13"/>
  <c r="Q245" i="13"/>
  <c r="AF245" i="13"/>
  <c r="AG245" i="13"/>
  <c r="AH245" i="13"/>
  <c r="AK245" i="13"/>
  <c r="AL245" i="13"/>
  <c r="AM245" i="13"/>
  <c r="AN245" i="13"/>
  <c r="AO245" i="13"/>
  <c r="AP245" i="13"/>
  <c r="AQ245" i="13"/>
  <c r="D246" i="13"/>
  <c r="E246" i="13"/>
  <c r="J246" i="13"/>
  <c r="N246" i="13"/>
  <c r="Q246" i="13"/>
  <c r="AF246" i="13"/>
  <c r="AG246" i="13"/>
  <c r="AH246" i="13"/>
  <c r="AK246" i="13"/>
  <c r="AL246" i="13"/>
  <c r="AM246" i="13"/>
  <c r="AN246" i="13"/>
  <c r="AO246" i="13"/>
  <c r="AP246" i="13"/>
  <c r="AQ246" i="13"/>
  <c r="D247" i="13"/>
  <c r="F247" i="13" s="1"/>
  <c r="E247" i="13"/>
  <c r="J247" i="13"/>
  <c r="N247" i="13"/>
  <c r="Q247" i="13"/>
  <c r="AF247" i="13"/>
  <c r="AG247" i="13"/>
  <c r="AH247" i="13"/>
  <c r="AK247" i="13"/>
  <c r="AL247" i="13"/>
  <c r="AM247" i="13"/>
  <c r="AN247" i="13"/>
  <c r="AO247" i="13"/>
  <c r="AP247" i="13"/>
  <c r="AQ247" i="13"/>
  <c r="D248" i="13"/>
  <c r="E248" i="13"/>
  <c r="J248" i="13"/>
  <c r="N248" i="13"/>
  <c r="Q248" i="13"/>
  <c r="AF248" i="13"/>
  <c r="AG248" i="13"/>
  <c r="AH248" i="13"/>
  <c r="AK248" i="13"/>
  <c r="AL248" i="13"/>
  <c r="AM248" i="13"/>
  <c r="AN248" i="13"/>
  <c r="AO248" i="13"/>
  <c r="AP248" i="13"/>
  <c r="AQ248" i="13"/>
  <c r="D249" i="13"/>
  <c r="F249" i="13" s="1"/>
  <c r="E249" i="13"/>
  <c r="J249" i="13"/>
  <c r="N249" i="13"/>
  <c r="Q249" i="13"/>
  <c r="AF249" i="13"/>
  <c r="AG249" i="13"/>
  <c r="AH249" i="13"/>
  <c r="AK249" i="13"/>
  <c r="AL249" i="13"/>
  <c r="AM249" i="13"/>
  <c r="AN249" i="13"/>
  <c r="AO249" i="13"/>
  <c r="AP249" i="13"/>
  <c r="AQ249" i="13"/>
  <c r="D250" i="13"/>
  <c r="E250" i="13"/>
  <c r="J250" i="13"/>
  <c r="N250" i="13"/>
  <c r="Q250" i="13"/>
  <c r="AF250" i="13"/>
  <c r="AG250" i="13"/>
  <c r="AH250" i="13"/>
  <c r="AK250" i="13"/>
  <c r="AL250" i="13"/>
  <c r="AM250" i="13"/>
  <c r="AN250" i="13"/>
  <c r="AO250" i="13"/>
  <c r="AP250" i="13"/>
  <c r="AQ250" i="13"/>
  <c r="D251" i="13"/>
  <c r="F251" i="13" s="1"/>
  <c r="E251" i="13"/>
  <c r="J251" i="13"/>
  <c r="N251" i="13"/>
  <c r="Q251" i="13"/>
  <c r="AF251" i="13"/>
  <c r="AG251" i="13"/>
  <c r="AH251" i="13"/>
  <c r="AK251" i="13"/>
  <c r="AL251" i="13"/>
  <c r="AM251" i="13"/>
  <c r="AN251" i="13"/>
  <c r="AO251" i="13"/>
  <c r="AP251" i="13"/>
  <c r="AQ251" i="13"/>
  <c r="D252" i="13"/>
  <c r="E252" i="13"/>
  <c r="J252" i="13"/>
  <c r="N252" i="13"/>
  <c r="Q252" i="13"/>
  <c r="AF252" i="13"/>
  <c r="AG252" i="13"/>
  <c r="AH252" i="13"/>
  <c r="AK252" i="13"/>
  <c r="AL252" i="13"/>
  <c r="AM252" i="13"/>
  <c r="AN252" i="13"/>
  <c r="AO252" i="13"/>
  <c r="AP252" i="13"/>
  <c r="AQ252" i="13"/>
  <c r="D253" i="13"/>
  <c r="F253" i="13" s="1"/>
  <c r="E253" i="13"/>
  <c r="J253" i="13"/>
  <c r="N253" i="13"/>
  <c r="Q253" i="13"/>
  <c r="AF253" i="13"/>
  <c r="AG253" i="13"/>
  <c r="AH253" i="13"/>
  <c r="AK253" i="13"/>
  <c r="AL253" i="13"/>
  <c r="AM253" i="13"/>
  <c r="AN253" i="13"/>
  <c r="AO253" i="13"/>
  <c r="AP253" i="13"/>
  <c r="AQ253" i="13"/>
  <c r="D254" i="13"/>
  <c r="E254" i="13"/>
  <c r="J254" i="13"/>
  <c r="N254" i="13"/>
  <c r="Q254" i="13"/>
  <c r="AF254" i="13"/>
  <c r="AG254" i="13"/>
  <c r="AH254" i="13"/>
  <c r="AK254" i="13"/>
  <c r="AL254" i="13"/>
  <c r="AM254" i="13"/>
  <c r="AN254" i="13"/>
  <c r="AO254" i="13"/>
  <c r="AP254" i="13"/>
  <c r="AQ254" i="13"/>
  <c r="D255" i="13"/>
  <c r="F255" i="13" s="1"/>
  <c r="E255" i="13"/>
  <c r="J255" i="13"/>
  <c r="N255" i="13"/>
  <c r="Q255" i="13"/>
  <c r="AF255" i="13"/>
  <c r="AG255" i="13"/>
  <c r="AH255" i="13"/>
  <c r="AK255" i="13"/>
  <c r="AL255" i="13"/>
  <c r="AM255" i="13"/>
  <c r="AN255" i="13"/>
  <c r="AO255" i="13"/>
  <c r="AP255" i="13"/>
  <c r="AQ255" i="13"/>
  <c r="D256" i="13"/>
  <c r="E256" i="13"/>
  <c r="J256" i="13"/>
  <c r="N256" i="13"/>
  <c r="Q256" i="13"/>
  <c r="AF256" i="13"/>
  <c r="AG256" i="13"/>
  <c r="AH256" i="13"/>
  <c r="AK256" i="13"/>
  <c r="AL256" i="13"/>
  <c r="AM256" i="13"/>
  <c r="AN256" i="13"/>
  <c r="AO256" i="13"/>
  <c r="AP256" i="13"/>
  <c r="AQ256" i="13"/>
  <c r="D257" i="13"/>
  <c r="F257" i="13" s="1"/>
  <c r="E257" i="13"/>
  <c r="J257" i="13"/>
  <c r="N257" i="13"/>
  <c r="Q257" i="13"/>
  <c r="AF257" i="13"/>
  <c r="AG257" i="13"/>
  <c r="AH257" i="13"/>
  <c r="AK257" i="13"/>
  <c r="AL257" i="13"/>
  <c r="AM257" i="13"/>
  <c r="AN257" i="13"/>
  <c r="AO257" i="13"/>
  <c r="AP257" i="13"/>
  <c r="AQ257" i="13"/>
  <c r="D258" i="13"/>
  <c r="E258" i="13"/>
  <c r="J258" i="13"/>
  <c r="N258" i="13"/>
  <c r="Q258" i="13"/>
  <c r="AF258" i="13"/>
  <c r="AG258" i="13"/>
  <c r="AH258" i="13"/>
  <c r="AK258" i="13"/>
  <c r="AL258" i="13"/>
  <c r="AM258" i="13"/>
  <c r="AN258" i="13"/>
  <c r="AO258" i="13"/>
  <c r="AP258" i="13"/>
  <c r="AQ258" i="13"/>
  <c r="D259" i="13"/>
  <c r="F259" i="13" s="1"/>
  <c r="E259" i="13"/>
  <c r="J259" i="13"/>
  <c r="N259" i="13"/>
  <c r="Q259" i="13"/>
  <c r="AF259" i="13"/>
  <c r="AG259" i="13"/>
  <c r="AH259" i="13"/>
  <c r="AK259" i="13"/>
  <c r="AL259" i="13"/>
  <c r="AM259" i="13"/>
  <c r="AN259" i="13"/>
  <c r="AO259" i="13"/>
  <c r="AP259" i="13"/>
  <c r="AQ259" i="13"/>
  <c r="D260" i="13"/>
  <c r="E260" i="13"/>
  <c r="J260" i="13"/>
  <c r="N260" i="13"/>
  <c r="Q260" i="13"/>
  <c r="AF260" i="13"/>
  <c r="AG260" i="13"/>
  <c r="AH260" i="13"/>
  <c r="AK260" i="13"/>
  <c r="AL260" i="13"/>
  <c r="AM260" i="13"/>
  <c r="AN260" i="13"/>
  <c r="AO260" i="13"/>
  <c r="AP260" i="13"/>
  <c r="AQ260" i="13"/>
  <c r="D261" i="13"/>
  <c r="F261" i="13" s="1"/>
  <c r="E261" i="13"/>
  <c r="J261" i="13"/>
  <c r="N261" i="13"/>
  <c r="Q261" i="13"/>
  <c r="AF261" i="13"/>
  <c r="AG261" i="13"/>
  <c r="AH261" i="13"/>
  <c r="AK261" i="13"/>
  <c r="AL261" i="13"/>
  <c r="AM261" i="13"/>
  <c r="AN261" i="13"/>
  <c r="AO261" i="13"/>
  <c r="AP261" i="13"/>
  <c r="AQ261" i="13"/>
  <c r="D262" i="13"/>
  <c r="E262" i="13"/>
  <c r="J262" i="13"/>
  <c r="N262" i="13"/>
  <c r="Q262" i="13"/>
  <c r="AF262" i="13"/>
  <c r="AG262" i="13"/>
  <c r="AH262" i="13"/>
  <c r="AK262" i="13"/>
  <c r="AL262" i="13"/>
  <c r="AM262" i="13"/>
  <c r="AN262" i="13"/>
  <c r="AO262" i="13"/>
  <c r="AP262" i="13"/>
  <c r="AQ262" i="13"/>
  <c r="D263" i="13"/>
  <c r="F263" i="13" s="1"/>
  <c r="E263" i="13"/>
  <c r="J263" i="13"/>
  <c r="N263" i="13"/>
  <c r="Q263" i="13"/>
  <c r="AF263" i="13"/>
  <c r="AG263" i="13"/>
  <c r="AH263" i="13"/>
  <c r="AK263" i="13"/>
  <c r="AL263" i="13"/>
  <c r="AM263" i="13"/>
  <c r="AN263" i="13"/>
  <c r="AO263" i="13"/>
  <c r="AP263" i="13"/>
  <c r="AQ263" i="13"/>
  <c r="D264" i="13"/>
  <c r="E264" i="13"/>
  <c r="J264" i="13"/>
  <c r="N264" i="13"/>
  <c r="Q264" i="13"/>
  <c r="AF264" i="13"/>
  <c r="AG264" i="13"/>
  <c r="AH264" i="13"/>
  <c r="AK264" i="13"/>
  <c r="AL264" i="13"/>
  <c r="AM264" i="13"/>
  <c r="AN264" i="13"/>
  <c r="AO264" i="13"/>
  <c r="AP264" i="13"/>
  <c r="AQ264" i="13"/>
  <c r="D265" i="13"/>
  <c r="F265" i="13" s="1"/>
  <c r="E265" i="13"/>
  <c r="J265" i="13"/>
  <c r="N265" i="13"/>
  <c r="Q265" i="13"/>
  <c r="AF265" i="13"/>
  <c r="AG265" i="13"/>
  <c r="AH265" i="13"/>
  <c r="AK265" i="13"/>
  <c r="AL265" i="13"/>
  <c r="AM265" i="13"/>
  <c r="AN265" i="13"/>
  <c r="AO265" i="13"/>
  <c r="AP265" i="13"/>
  <c r="AQ265" i="13"/>
  <c r="D266" i="13"/>
  <c r="E266" i="13"/>
  <c r="J266" i="13"/>
  <c r="N266" i="13"/>
  <c r="Q266" i="13"/>
  <c r="AF266" i="13"/>
  <c r="AG266" i="13"/>
  <c r="AH266" i="13"/>
  <c r="AK266" i="13"/>
  <c r="AL266" i="13"/>
  <c r="AM266" i="13"/>
  <c r="AN266" i="13"/>
  <c r="AO266" i="13"/>
  <c r="AP266" i="13"/>
  <c r="AQ266" i="13"/>
  <c r="D267" i="13"/>
  <c r="F267" i="13" s="1"/>
  <c r="E267" i="13"/>
  <c r="J267" i="13"/>
  <c r="N267" i="13"/>
  <c r="Q267" i="13"/>
  <c r="AF267" i="13"/>
  <c r="AG267" i="13"/>
  <c r="AH267" i="13"/>
  <c r="AK267" i="13"/>
  <c r="AL267" i="13"/>
  <c r="AM267" i="13"/>
  <c r="AN267" i="13"/>
  <c r="AO267" i="13"/>
  <c r="AP267" i="13"/>
  <c r="AQ267" i="13"/>
  <c r="D268" i="13"/>
  <c r="E268" i="13"/>
  <c r="J268" i="13"/>
  <c r="N268" i="13"/>
  <c r="Q268" i="13"/>
  <c r="AF268" i="13"/>
  <c r="AG268" i="13"/>
  <c r="AH268" i="13"/>
  <c r="AK268" i="13"/>
  <c r="AL268" i="13"/>
  <c r="AM268" i="13"/>
  <c r="AN268" i="13"/>
  <c r="AO268" i="13"/>
  <c r="AP268" i="13"/>
  <c r="AQ268" i="13"/>
  <c r="D269" i="13"/>
  <c r="F269" i="13" s="1"/>
  <c r="E269" i="13"/>
  <c r="J269" i="13"/>
  <c r="N269" i="13"/>
  <c r="Q269" i="13"/>
  <c r="AF269" i="13"/>
  <c r="AG269" i="13"/>
  <c r="AH269" i="13"/>
  <c r="AK269" i="13"/>
  <c r="AL269" i="13"/>
  <c r="AM269" i="13"/>
  <c r="AN269" i="13"/>
  <c r="AO269" i="13"/>
  <c r="AP269" i="13"/>
  <c r="AQ269" i="13"/>
  <c r="D270" i="13"/>
  <c r="E270" i="13"/>
  <c r="J270" i="13"/>
  <c r="N270" i="13"/>
  <c r="Q270" i="13"/>
  <c r="AF270" i="13"/>
  <c r="AG270" i="13"/>
  <c r="AH270" i="13"/>
  <c r="AK270" i="13"/>
  <c r="AL270" i="13"/>
  <c r="AM270" i="13"/>
  <c r="AN270" i="13"/>
  <c r="AO270" i="13"/>
  <c r="AP270" i="13"/>
  <c r="AQ270" i="13"/>
  <c r="D271" i="13"/>
  <c r="F271" i="13" s="1"/>
  <c r="E271" i="13"/>
  <c r="J271" i="13"/>
  <c r="N271" i="13"/>
  <c r="Q271" i="13"/>
  <c r="AF271" i="13"/>
  <c r="AG271" i="13"/>
  <c r="AH271" i="13"/>
  <c r="AK271" i="13"/>
  <c r="AL271" i="13"/>
  <c r="AM271" i="13"/>
  <c r="AN271" i="13"/>
  <c r="AO271" i="13"/>
  <c r="AP271" i="13"/>
  <c r="AQ271" i="13"/>
  <c r="D272" i="13"/>
  <c r="E272" i="13"/>
  <c r="J272" i="13"/>
  <c r="N272" i="13"/>
  <c r="Q272" i="13"/>
  <c r="AF272" i="13"/>
  <c r="AG272" i="13"/>
  <c r="AH272" i="13"/>
  <c r="AK272" i="13"/>
  <c r="AL272" i="13"/>
  <c r="AM272" i="13"/>
  <c r="AN272" i="13"/>
  <c r="AO272" i="13"/>
  <c r="AP272" i="13"/>
  <c r="AQ272" i="13"/>
  <c r="D273" i="13"/>
  <c r="F273" i="13" s="1"/>
  <c r="E273" i="13"/>
  <c r="J273" i="13"/>
  <c r="N273" i="13"/>
  <c r="Q273" i="13"/>
  <c r="AF273" i="13"/>
  <c r="AG273" i="13"/>
  <c r="AH273" i="13"/>
  <c r="AK273" i="13"/>
  <c r="AL273" i="13"/>
  <c r="AM273" i="13"/>
  <c r="AN273" i="13"/>
  <c r="AO273" i="13"/>
  <c r="AP273" i="13"/>
  <c r="AQ273" i="13"/>
  <c r="D274" i="13"/>
  <c r="E274" i="13"/>
  <c r="J274" i="13"/>
  <c r="N274" i="13"/>
  <c r="Q274" i="13"/>
  <c r="AF274" i="13"/>
  <c r="AG274" i="13"/>
  <c r="AH274" i="13"/>
  <c r="AK274" i="13"/>
  <c r="AL274" i="13"/>
  <c r="AM274" i="13"/>
  <c r="AN274" i="13"/>
  <c r="AO274" i="13"/>
  <c r="AP274" i="13"/>
  <c r="AQ274" i="13"/>
  <c r="D275" i="13"/>
  <c r="F275" i="13" s="1"/>
  <c r="E275" i="13"/>
  <c r="J275" i="13"/>
  <c r="N275" i="13"/>
  <c r="Q275" i="13"/>
  <c r="AF275" i="13"/>
  <c r="AG275" i="13"/>
  <c r="AH275" i="13"/>
  <c r="AK275" i="13"/>
  <c r="AL275" i="13"/>
  <c r="AM275" i="13"/>
  <c r="AN275" i="13"/>
  <c r="AO275" i="13"/>
  <c r="AP275" i="13"/>
  <c r="AQ275" i="13"/>
  <c r="D276" i="13"/>
  <c r="E276" i="13"/>
  <c r="J276" i="13"/>
  <c r="N276" i="13"/>
  <c r="Q276" i="13"/>
  <c r="AF276" i="13"/>
  <c r="AG276" i="13"/>
  <c r="AH276" i="13"/>
  <c r="AK276" i="13"/>
  <c r="AL276" i="13"/>
  <c r="AM276" i="13"/>
  <c r="AN276" i="13"/>
  <c r="AO276" i="13"/>
  <c r="AP276" i="13"/>
  <c r="AQ276" i="13"/>
  <c r="D277" i="13"/>
  <c r="F277" i="13" s="1"/>
  <c r="E277" i="13"/>
  <c r="J277" i="13"/>
  <c r="N277" i="13"/>
  <c r="Q277" i="13"/>
  <c r="AF277" i="13"/>
  <c r="AG277" i="13"/>
  <c r="AH277" i="13"/>
  <c r="AK277" i="13"/>
  <c r="AL277" i="13"/>
  <c r="AM277" i="13"/>
  <c r="AN277" i="13"/>
  <c r="AO277" i="13"/>
  <c r="AP277" i="13"/>
  <c r="AQ277" i="13"/>
  <c r="D278" i="13"/>
  <c r="E278" i="13"/>
  <c r="J278" i="13"/>
  <c r="N278" i="13"/>
  <c r="Q278" i="13"/>
  <c r="AF278" i="13"/>
  <c r="AG278" i="13"/>
  <c r="AH278" i="13"/>
  <c r="AK278" i="13"/>
  <c r="AL278" i="13"/>
  <c r="AM278" i="13"/>
  <c r="AN278" i="13"/>
  <c r="AO278" i="13"/>
  <c r="AP278" i="13"/>
  <c r="AQ278" i="13"/>
  <c r="D279" i="13"/>
  <c r="F279" i="13" s="1"/>
  <c r="E279" i="13"/>
  <c r="J279" i="13"/>
  <c r="N279" i="13"/>
  <c r="Q279" i="13"/>
  <c r="AF279" i="13"/>
  <c r="AG279" i="13"/>
  <c r="AH279" i="13"/>
  <c r="AK279" i="13"/>
  <c r="AL279" i="13"/>
  <c r="AM279" i="13"/>
  <c r="AN279" i="13"/>
  <c r="AO279" i="13"/>
  <c r="AP279" i="13"/>
  <c r="AQ279" i="13"/>
  <c r="D280" i="13"/>
  <c r="E280" i="13"/>
  <c r="J280" i="13"/>
  <c r="N280" i="13"/>
  <c r="Q280" i="13"/>
  <c r="AF280" i="13"/>
  <c r="AG280" i="13"/>
  <c r="AH280" i="13"/>
  <c r="AK280" i="13"/>
  <c r="AL280" i="13"/>
  <c r="AM280" i="13"/>
  <c r="AN280" i="13"/>
  <c r="AO280" i="13"/>
  <c r="AP280" i="13"/>
  <c r="AQ280" i="13"/>
  <c r="D281" i="13"/>
  <c r="F281" i="13" s="1"/>
  <c r="E281" i="13"/>
  <c r="J281" i="13"/>
  <c r="N281" i="13"/>
  <c r="Q281" i="13"/>
  <c r="AF281" i="13"/>
  <c r="AG281" i="13"/>
  <c r="AH281" i="13"/>
  <c r="AK281" i="13"/>
  <c r="AL281" i="13"/>
  <c r="AM281" i="13"/>
  <c r="AN281" i="13"/>
  <c r="AO281" i="13"/>
  <c r="AP281" i="13"/>
  <c r="AQ281" i="13"/>
  <c r="D282" i="13"/>
  <c r="E282" i="13"/>
  <c r="J282" i="13"/>
  <c r="N282" i="13"/>
  <c r="Q282" i="13"/>
  <c r="AF282" i="13"/>
  <c r="AG282" i="13"/>
  <c r="AH282" i="13"/>
  <c r="AK282" i="13"/>
  <c r="AL282" i="13"/>
  <c r="AM282" i="13"/>
  <c r="AN282" i="13"/>
  <c r="AO282" i="13"/>
  <c r="AP282" i="13"/>
  <c r="AQ282" i="13"/>
  <c r="D283" i="13"/>
  <c r="F283" i="13" s="1"/>
  <c r="E283" i="13"/>
  <c r="J283" i="13"/>
  <c r="N283" i="13"/>
  <c r="Q283" i="13"/>
  <c r="AF283" i="13"/>
  <c r="AG283" i="13"/>
  <c r="AH283" i="13"/>
  <c r="AK283" i="13"/>
  <c r="AL283" i="13"/>
  <c r="AM283" i="13"/>
  <c r="AN283" i="13"/>
  <c r="AO283" i="13"/>
  <c r="AP283" i="13"/>
  <c r="AQ283" i="13"/>
  <c r="D284" i="13"/>
  <c r="E284" i="13"/>
  <c r="J284" i="13"/>
  <c r="N284" i="13"/>
  <c r="Q284" i="13"/>
  <c r="AF284" i="13"/>
  <c r="AG284" i="13"/>
  <c r="AH284" i="13"/>
  <c r="AK284" i="13"/>
  <c r="AL284" i="13"/>
  <c r="AM284" i="13"/>
  <c r="AN284" i="13"/>
  <c r="AO284" i="13"/>
  <c r="AP284" i="13"/>
  <c r="AQ284" i="13"/>
  <c r="D285" i="13"/>
  <c r="F285" i="13" s="1"/>
  <c r="E285" i="13"/>
  <c r="J285" i="13"/>
  <c r="N285" i="13"/>
  <c r="Q285" i="13"/>
  <c r="AF285" i="13"/>
  <c r="AG285" i="13"/>
  <c r="AH285" i="13"/>
  <c r="AK285" i="13"/>
  <c r="AL285" i="13"/>
  <c r="AM285" i="13"/>
  <c r="AN285" i="13"/>
  <c r="AO285" i="13"/>
  <c r="AP285" i="13"/>
  <c r="AQ285" i="13"/>
  <c r="D286" i="13"/>
  <c r="E286" i="13"/>
  <c r="J286" i="13"/>
  <c r="N286" i="13"/>
  <c r="Q286" i="13"/>
  <c r="AF286" i="13"/>
  <c r="AG286" i="13"/>
  <c r="AH286" i="13"/>
  <c r="AK286" i="13"/>
  <c r="AL286" i="13"/>
  <c r="AM286" i="13"/>
  <c r="AN286" i="13"/>
  <c r="AO286" i="13"/>
  <c r="AP286" i="13"/>
  <c r="AQ286" i="13"/>
  <c r="D287" i="13"/>
  <c r="F287" i="13" s="1"/>
  <c r="E287" i="13"/>
  <c r="J287" i="13"/>
  <c r="N287" i="13"/>
  <c r="Q287" i="13"/>
  <c r="AF287" i="13"/>
  <c r="AG287" i="13"/>
  <c r="AH287" i="13"/>
  <c r="AK287" i="13"/>
  <c r="AL287" i="13"/>
  <c r="AM287" i="13"/>
  <c r="AN287" i="13"/>
  <c r="AO287" i="13"/>
  <c r="AP287" i="13"/>
  <c r="AQ287" i="13"/>
  <c r="D288" i="13"/>
  <c r="E288" i="13"/>
  <c r="J288" i="13"/>
  <c r="N288" i="13"/>
  <c r="Q288" i="13"/>
  <c r="AF288" i="13"/>
  <c r="AG288" i="13"/>
  <c r="AH288" i="13"/>
  <c r="AK288" i="13"/>
  <c r="AL288" i="13"/>
  <c r="AM288" i="13"/>
  <c r="AN288" i="13"/>
  <c r="AO288" i="13"/>
  <c r="AP288" i="13"/>
  <c r="AQ288" i="13"/>
  <c r="D289" i="13"/>
  <c r="F289" i="13" s="1"/>
  <c r="E289" i="13"/>
  <c r="J289" i="13"/>
  <c r="N289" i="13"/>
  <c r="Q289" i="13"/>
  <c r="AF289" i="13"/>
  <c r="AG289" i="13"/>
  <c r="AH289" i="13"/>
  <c r="AK289" i="13"/>
  <c r="AL289" i="13"/>
  <c r="AM289" i="13"/>
  <c r="AN289" i="13"/>
  <c r="AO289" i="13"/>
  <c r="AP289" i="13"/>
  <c r="AQ289" i="13"/>
  <c r="D290" i="13"/>
  <c r="E290" i="13"/>
  <c r="J290" i="13"/>
  <c r="N290" i="13"/>
  <c r="Q290" i="13"/>
  <c r="AF290" i="13"/>
  <c r="AG290" i="13"/>
  <c r="AH290" i="13"/>
  <c r="AK290" i="13"/>
  <c r="AL290" i="13"/>
  <c r="AM290" i="13"/>
  <c r="AN290" i="13"/>
  <c r="AO290" i="13"/>
  <c r="AP290" i="13"/>
  <c r="AQ290" i="13"/>
  <c r="D291" i="13"/>
  <c r="F291" i="13" s="1"/>
  <c r="E291" i="13"/>
  <c r="J291" i="13"/>
  <c r="N291" i="13"/>
  <c r="Q291" i="13"/>
  <c r="AF291" i="13"/>
  <c r="AG291" i="13"/>
  <c r="AH291" i="13"/>
  <c r="AK291" i="13"/>
  <c r="AL291" i="13"/>
  <c r="AM291" i="13"/>
  <c r="AN291" i="13"/>
  <c r="AO291" i="13"/>
  <c r="AP291" i="13"/>
  <c r="AQ291" i="13"/>
  <c r="D292" i="13"/>
  <c r="E292" i="13"/>
  <c r="J292" i="13"/>
  <c r="N292" i="13"/>
  <c r="Q292" i="13"/>
  <c r="AF292" i="13"/>
  <c r="AG292" i="13"/>
  <c r="AH292" i="13"/>
  <c r="AK292" i="13"/>
  <c r="AL292" i="13"/>
  <c r="AM292" i="13"/>
  <c r="AN292" i="13"/>
  <c r="AO292" i="13"/>
  <c r="AP292" i="13"/>
  <c r="AQ292" i="13"/>
  <c r="D293" i="13"/>
  <c r="F293" i="13" s="1"/>
  <c r="E293" i="13"/>
  <c r="J293" i="13"/>
  <c r="N293" i="13"/>
  <c r="Q293" i="13"/>
  <c r="AF293" i="13"/>
  <c r="AG293" i="13"/>
  <c r="AH293" i="13"/>
  <c r="AK293" i="13"/>
  <c r="AL293" i="13"/>
  <c r="AM293" i="13"/>
  <c r="AN293" i="13"/>
  <c r="AO293" i="13"/>
  <c r="AP293" i="13"/>
  <c r="AQ293" i="13"/>
  <c r="D294" i="13"/>
  <c r="E294" i="13"/>
  <c r="J294" i="13"/>
  <c r="N294" i="13"/>
  <c r="Q294" i="13"/>
  <c r="AF294" i="13"/>
  <c r="AG294" i="13"/>
  <c r="AH294" i="13"/>
  <c r="AK294" i="13"/>
  <c r="AL294" i="13"/>
  <c r="AM294" i="13"/>
  <c r="AN294" i="13"/>
  <c r="AO294" i="13"/>
  <c r="AP294" i="13"/>
  <c r="AQ294" i="13"/>
  <c r="D295" i="13"/>
  <c r="F295" i="13" s="1"/>
  <c r="E295" i="13"/>
  <c r="J295" i="13"/>
  <c r="N295" i="13"/>
  <c r="Q295" i="13"/>
  <c r="AF295" i="13"/>
  <c r="AG295" i="13"/>
  <c r="AH295" i="13"/>
  <c r="AK295" i="13"/>
  <c r="AL295" i="13"/>
  <c r="AM295" i="13"/>
  <c r="AN295" i="13"/>
  <c r="AO295" i="13"/>
  <c r="AP295" i="13"/>
  <c r="AQ295" i="13"/>
  <c r="D296" i="13"/>
  <c r="E296" i="13"/>
  <c r="J296" i="13"/>
  <c r="N296" i="13"/>
  <c r="Q296" i="13"/>
  <c r="AF296" i="13"/>
  <c r="AG296" i="13"/>
  <c r="AH296" i="13"/>
  <c r="AK296" i="13"/>
  <c r="AL296" i="13"/>
  <c r="AM296" i="13"/>
  <c r="AN296" i="13"/>
  <c r="AO296" i="13"/>
  <c r="AP296" i="13"/>
  <c r="AQ296" i="13"/>
  <c r="D297" i="13"/>
  <c r="F297" i="13" s="1"/>
  <c r="E297" i="13"/>
  <c r="J297" i="13"/>
  <c r="N297" i="13"/>
  <c r="Q297" i="13"/>
  <c r="AF297" i="13"/>
  <c r="AG297" i="13"/>
  <c r="AH297" i="13"/>
  <c r="AK297" i="13"/>
  <c r="AL297" i="13"/>
  <c r="AM297" i="13"/>
  <c r="AN297" i="13"/>
  <c r="AO297" i="13"/>
  <c r="AP297" i="13"/>
  <c r="AQ297" i="13"/>
  <c r="D298" i="13"/>
  <c r="E298" i="13"/>
  <c r="J298" i="13"/>
  <c r="N298" i="13"/>
  <c r="Q298" i="13"/>
  <c r="AF298" i="13"/>
  <c r="AG298" i="13"/>
  <c r="AH298" i="13"/>
  <c r="AK298" i="13"/>
  <c r="AL298" i="13"/>
  <c r="AM298" i="13"/>
  <c r="AN298" i="13"/>
  <c r="AO298" i="13"/>
  <c r="AP298" i="13"/>
  <c r="AQ298" i="13"/>
  <c r="D299" i="13"/>
  <c r="F299" i="13" s="1"/>
  <c r="E299" i="13"/>
  <c r="J299" i="13"/>
  <c r="N299" i="13"/>
  <c r="Q299" i="13"/>
  <c r="AF299" i="13"/>
  <c r="AG299" i="13"/>
  <c r="AH299" i="13"/>
  <c r="AK299" i="13"/>
  <c r="AL299" i="13"/>
  <c r="AM299" i="13"/>
  <c r="AN299" i="13"/>
  <c r="AO299" i="13"/>
  <c r="AP299" i="13"/>
  <c r="AQ299" i="13"/>
  <c r="D300" i="13"/>
  <c r="E300" i="13"/>
  <c r="J300" i="13"/>
  <c r="N300" i="13"/>
  <c r="Q300" i="13"/>
  <c r="AF300" i="13"/>
  <c r="AG300" i="13"/>
  <c r="AH300" i="13"/>
  <c r="AK300" i="13"/>
  <c r="AL300" i="13"/>
  <c r="AM300" i="13"/>
  <c r="AN300" i="13"/>
  <c r="AO300" i="13"/>
  <c r="AP300" i="13"/>
  <c r="AQ300" i="13"/>
  <c r="D301" i="13"/>
  <c r="F301" i="13" s="1"/>
  <c r="E301" i="13"/>
  <c r="J301" i="13"/>
  <c r="N301" i="13"/>
  <c r="Q301" i="13"/>
  <c r="AF301" i="13"/>
  <c r="AG301" i="13"/>
  <c r="AH301" i="13"/>
  <c r="AK301" i="13"/>
  <c r="AL301" i="13"/>
  <c r="AM301" i="13"/>
  <c r="AN301" i="13"/>
  <c r="AO301" i="13"/>
  <c r="AP301" i="13"/>
  <c r="AQ301" i="13"/>
  <c r="D302" i="13"/>
  <c r="E302" i="13"/>
  <c r="J302" i="13"/>
  <c r="N302" i="13"/>
  <c r="Q302" i="13"/>
  <c r="AF302" i="13"/>
  <c r="AG302" i="13"/>
  <c r="AH302" i="13"/>
  <c r="AK302" i="13"/>
  <c r="AL302" i="13"/>
  <c r="AM302" i="13"/>
  <c r="AN302" i="13"/>
  <c r="AO302" i="13"/>
  <c r="AP302" i="13"/>
  <c r="AQ302" i="13"/>
  <c r="D303" i="13"/>
  <c r="F303" i="13" s="1"/>
  <c r="E303" i="13"/>
  <c r="J303" i="13"/>
  <c r="N303" i="13"/>
  <c r="Q303" i="13"/>
  <c r="AF303" i="13"/>
  <c r="AG303" i="13"/>
  <c r="AH303" i="13"/>
  <c r="AK303" i="13"/>
  <c r="AL303" i="13"/>
  <c r="AM303" i="13"/>
  <c r="AN303" i="13"/>
  <c r="AO303" i="13"/>
  <c r="AP303" i="13"/>
  <c r="AQ303" i="13"/>
  <c r="D304" i="13"/>
  <c r="E304" i="13"/>
  <c r="J304" i="13"/>
  <c r="N304" i="13"/>
  <c r="Q304" i="13"/>
  <c r="AF304" i="13"/>
  <c r="AG304" i="13"/>
  <c r="AH304" i="13"/>
  <c r="AK304" i="13"/>
  <c r="AL304" i="13"/>
  <c r="AM304" i="13"/>
  <c r="AN304" i="13"/>
  <c r="AO304" i="13"/>
  <c r="AP304" i="13"/>
  <c r="AQ304" i="13"/>
  <c r="D305" i="13"/>
  <c r="F305" i="13" s="1"/>
  <c r="E305" i="13"/>
  <c r="J305" i="13"/>
  <c r="N305" i="13"/>
  <c r="Q305" i="13"/>
  <c r="AF305" i="13"/>
  <c r="AG305" i="13"/>
  <c r="AH305" i="13"/>
  <c r="AK305" i="13"/>
  <c r="AM305" i="13"/>
  <c r="AN305" i="13"/>
  <c r="AO305" i="13"/>
  <c r="AP305" i="13"/>
  <c r="AQ305" i="13"/>
  <c r="F306" i="13"/>
  <c r="AF306" i="13"/>
  <c r="AG306" i="13"/>
  <c r="AH306" i="13"/>
  <c r="E7" i="13"/>
  <c r="D7" i="13"/>
  <c r="AQ7" i="13"/>
  <c r="AP7" i="13"/>
  <c r="AO7" i="13"/>
  <c r="AN7" i="13"/>
  <c r="AM7" i="13"/>
  <c r="AK7" i="13"/>
  <c r="AH7" i="13"/>
  <c r="AG7" i="13"/>
  <c r="AF7" i="13"/>
  <c r="Q6" i="13"/>
  <c r="J6" i="13"/>
  <c r="N6" i="13"/>
  <c r="F116" i="13" l="1"/>
  <c r="F112" i="13"/>
  <c r="F108" i="13"/>
  <c r="F104" i="13"/>
  <c r="F231" i="13"/>
  <c r="F227" i="13"/>
  <c r="F223" i="13"/>
  <c r="F214" i="13"/>
  <c r="F210" i="13"/>
  <c r="F206" i="13"/>
  <c r="F202" i="13"/>
  <c r="F198" i="13"/>
  <c r="F194" i="13"/>
  <c r="F190" i="13"/>
  <c r="F186" i="13"/>
  <c r="F182" i="13"/>
  <c r="F119" i="13"/>
  <c r="F115" i="13"/>
  <c r="F107" i="13"/>
  <c r="F229" i="13"/>
  <c r="F225" i="13"/>
  <c r="F221" i="13"/>
  <c r="F220" i="13"/>
  <c r="F216" i="13"/>
  <c r="F212" i="13"/>
  <c r="F208" i="13"/>
  <c r="F204" i="13"/>
  <c r="F200" i="13"/>
  <c r="F196" i="13"/>
  <c r="F192" i="13"/>
  <c r="F188" i="13"/>
  <c r="F184" i="13"/>
  <c r="F180" i="13"/>
  <c r="F168" i="13"/>
  <c r="F164" i="13"/>
  <c r="F160" i="13"/>
  <c r="F100" i="13"/>
  <c r="F96" i="13"/>
  <c r="F92" i="13"/>
  <c r="F88" i="13"/>
  <c r="F84" i="13"/>
  <c r="F80" i="13"/>
  <c r="F76" i="13"/>
  <c r="F72" i="13"/>
  <c r="F36" i="13"/>
  <c r="F32" i="13"/>
  <c r="F28" i="13"/>
  <c r="F302" i="13"/>
  <c r="F298" i="13"/>
  <c r="F294" i="13"/>
  <c r="F290" i="13"/>
  <c r="F286" i="13"/>
  <c r="F282" i="13"/>
  <c r="F278" i="13"/>
  <c r="F274" i="13"/>
  <c r="F270" i="13"/>
  <c r="F266" i="13"/>
  <c r="F262" i="13"/>
  <c r="F258" i="13"/>
  <c r="F254" i="13"/>
  <c r="F250" i="13"/>
  <c r="F246" i="13"/>
  <c r="F242" i="13"/>
  <c r="F238" i="13"/>
  <c r="F234" i="13"/>
  <c r="F304" i="13"/>
  <c r="F300" i="13"/>
  <c r="F296" i="13"/>
  <c r="F292" i="13"/>
  <c r="F288" i="13"/>
  <c r="F284" i="13"/>
  <c r="F280" i="13"/>
  <c r="F276" i="13"/>
  <c r="F272" i="13"/>
  <c r="F268" i="13"/>
  <c r="F264" i="13"/>
  <c r="F260" i="13"/>
  <c r="F256" i="13"/>
  <c r="F252" i="13"/>
  <c r="F248" i="13"/>
  <c r="F244" i="13"/>
  <c r="F240" i="13"/>
  <c r="F236" i="13"/>
  <c r="F232" i="13"/>
  <c r="F217" i="13"/>
  <c r="F218" i="13"/>
  <c r="F177" i="13"/>
  <c r="F173" i="13"/>
  <c r="F169" i="13"/>
  <c r="F165" i="13"/>
  <c r="F161" i="13"/>
  <c r="F157" i="13"/>
  <c r="F153" i="13"/>
  <c r="F149" i="13"/>
  <c r="F145" i="13"/>
  <c r="F141" i="13"/>
  <c r="F137" i="13"/>
  <c r="F133" i="13"/>
  <c r="F129" i="13"/>
  <c r="F125" i="13"/>
  <c r="F121" i="13"/>
  <c r="F117" i="13"/>
  <c r="F113" i="13"/>
  <c r="F109" i="13"/>
  <c r="F105" i="13"/>
  <c r="F101" i="13"/>
  <c r="F97" i="13"/>
  <c r="F93" i="13"/>
  <c r="F89" i="13"/>
  <c r="F85" i="13"/>
  <c r="F81" i="13"/>
  <c r="F77" i="13"/>
  <c r="F73" i="13"/>
  <c r="F69" i="13"/>
  <c r="F65" i="13"/>
  <c r="F61" i="13"/>
  <c r="F57" i="13"/>
  <c r="F53" i="13"/>
  <c r="F49" i="13"/>
  <c r="F45" i="13"/>
  <c r="F41" i="13"/>
  <c r="F37" i="13"/>
  <c r="F33" i="13"/>
  <c r="F29" i="13"/>
  <c r="F25" i="13"/>
  <c r="F21" i="13"/>
  <c r="F17" i="13"/>
  <c r="F13" i="13"/>
  <c r="F9" i="13"/>
  <c r="F68" i="13"/>
  <c r="F64" i="13"/>
  <c r="F60" i="13"/>
  <c r="F56" i="13"/>
  <c r="F52" i="13"/>
  <c r="F48" i="13"/>
  <c r="F44" i="13"/>
  <c r="F40" i="13"/>
  <c r="F24" i="13"/>
  <c r="F20" i="13"/>
  <c r="F16" i="13"/>
  <c r="F12" i="13"/>
  <c r="F118" i="13"/>
  <c r="F114" i="13"/>
  <c r="F110" i="13"/>
  <c r="F106" i="13"/>
  <c r="F102" i="13"/>
  <c r="F98" i="13"/>
  <c r="F94" i="13"/>
  <c r="F90" i="13"/>
  <c r="F86" i="13"/>
  <c r="F82" i="13"/>
  <c r="F78" i="13"/>
  <c r="F74" i="13"/>
  <c r="F70" i="13"/>
  <c r="F66" i="13"/>
  <c r="F62" i="13"/>
  <c r="F58" i="13"/>
  <c r="F54" i="13"/>
  <c r="F50" i="13"/>
  <c r="F46" i="13"/>
  <c r="F42" i="13"/>
  <c r="F38" i="13"/>
  <c r="F34" i="13"/>
  <c r="F30" i="13"/>
  <c r="F26" i="13"/>
  <c r="F22" i="13"/>
  <c r="F18" i="13"/>
  <c r="F14" i="13"/>
  <c r="F10" i="13"/>
  <c r="F111" i="13"/>
  <c r="F103" i="13"/>
  <c r="F99" i="13"/>
  <c r="F95" i="13"/>
  <c r="F91" i="13"/>
  <c r="F71" i="13"/>
  <c r="F178" i="13"/>
  <c r="F174" i="13"/>
  <c r="F170" i="13"/>
  <c r="F166" i="13"/>
  <c r="F162" i="13"/>
  <c r="F158" i="13"/>
  <c r="F154" i="13"/>
  <c r="F150" i="13"/>
  <c r="F146" i="13"/>
  <c r="F142" i="13"/>
  <c r="F138" i="13"/>
  <c r="F134" i="13"/>
  <c r="F130" i="13"/>
  <c r="F126" i="13"/>
  <c r="F122" i="13"/>
  <c r="F175" i="13"/>
  <c r="F171" i="13"/>
  <c r="F167" i="13"/>
  <c r="F163" i="13"/>
  <c r="F159" i="13"/>
  <c r="F155" i="13"/>
  <c r="F151" i="13"/>
  <c r="F147" i="13"/>
  <c r="F143" i="13"/>
  <c r="F139" i="13"/>
  <c r="F135" i="13"/>
  <c r="F131" i="13"/>
  <c r="F127" i="13"/>
  <c r="F123" i="13"/>
  <c r="F176" i="13"/>
  <c r="F172" i="13"/>
  <c r="F156" i="13"/>
  <c r="F152" i="13"/>
  <c r="F148" i="13"/>
  <c r="F144" i="13"/>
  <c r="F140" i="13"/>
  <c r="F136" i="13"/>
  <c r="F132" i="13"/>
  <c r="F128" i="13"/>
  <c r="F124" i="13"/>
  <c r="F120" i="13"/>
  <c r="F8" i="13"/>
  <c r="F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AJ7" authorId="0" shapeId="0" xr:uid="{00000000-0006-0000-0000-00000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 authorId="0" shapeId="0" xr:uid="{00000000-0006-0000-0000-00000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 authorId="0" shapeId="0" xr:uid="{00000000-0006-0000-0000-00000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 authorId="0" shapeId="0" xr:uid="{00000000-0006-0000-0000-00000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 authorId="0" shapeId="0" xr:uid="{00000000-0006-0000-0000-00000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 authorId="0" shapeId="0" xr:uid="{00000000-0006-0000-0000-00000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 authorId="0" shapeId="0" xr:uid="{00000000-0006-0000-0000-00000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 authorId="0" shapeId="0" xr:uid="{00000000-0006-0000-0000-00000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 authorId="0" shapeId="0" xr:uid="{00000000-0006-0000-0000-00000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 authorId="0" shapeId="0" xr:uid="{00000000-0006-0000-0000-00000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 authorId="0" shapeId="0" xr:uid="{00000000-0006-0000-0000-00000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 authorId="0" shapeId="0" xr:uid="{00000000-0006-0000-0000-00000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 authorId="0" shapeId="0" xr:uid="{00000000-0006-0000-0000-00000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 authorId="0" shapeId="0" xr:uid="{00000000-0006-0000-0000-00000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 authorId="0" shapeId="0" xr:uid="{00000000-0006-0000-0000-00000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 authorId="0" shapeId="0" xr:uid="{00000000-0006-0000-0000-00001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 authorId="0" shapeId="0" xr:uid="{00000000-0006-0000-0000-00001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 authorId="0" shapeId="0" xr:uid="{00000000-0006-0000-0000-00001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 authorId="0" shapeId="0" xr:uid="{00000000-0006-0000-0000-00001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 authorId="0" shapeId="0" xr:uid="{00000000-0006-0000-0000-00001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 authorId="0" shapeId="0" xr:uid="{00000000-0006-0000-0000-00001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 authorId="0" shapeId="0" xr:uid="{00000000-0006-0000-0000-00001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 authorId="0" shapeId="0" xr:uid="{00000000-0006-0000-0000-00001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 authorId="0" shapeId="0" xr:uid="{00000000-0006-0000-0000-00001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 authorId="0" shapeId="0" xr:uid="{00000000-0006-0000-0000-00001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 authorId="0" shapeId="0" xr:uid="{00000000-0006-0000-0000-00001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 authorId="0" shapeId="0" xr:uid="{00000000-0006-0000-0000-00001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 authorId="0" shapeId="0" xr:uid="{00000000-0006-0000-0000-00001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 authorId="0" shapeId="0" xr:uid="{00000000-0006-0000-0000-00001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 authorId="0" shapeId="0" xr:uid="{00000000-0006-0000-0000-00001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 authorId="0" shapeId="0" xr:uid="{00000000-0006-0000-0000-00001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 authorId="0" shapeId="0" xr:uid="{00000000-0006-0000-0000-00002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 authorId="0" shapeId="0" xr:uid="{00000000-0006-0000-0000-00002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 authorId="0" shapeId="0" xr:uid="{00000000-0006-0000-0000-00002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 authorId="0" shapeId="0" xr:uid="{00000000-0006-0000-0000-00002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 authorId="0" shapeId="0" xr:uid="{00000000-0006-0000-0000-00002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 authorId="0" shapeId="0" xr:uid="{00000000-0006-0000-0000-00002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 authorId="0" shapeId="0" xr:uid="{00000000-0006-0000-0000-00002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 authorId="0" shapeId="0" xr:uid="{00000000-0006-0000-0000-00002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 authorId="0" shapeId="0" xr:uid="{00000000-0006-0000-0000-00002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 authorId="0" shapeId="0" xr:uid="{00000000-0006-0000-0000-00002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 authorId="0" shapeId="0" xr:uid="{00000000-0006-0000-0000-00002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 authorId="0" shapeId="0" xr:uid="{00000000-0006-0000-0000-00002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 authorId="0" shapeId="0" xr:uid="{00000000-0006-0000-0000-00002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 authorId="0" shapeId="0" xr:uid="{00000000-0006-0000-0000-00002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 authorId="0" shapeId="0" xr:uid="{00000000-0006-0000-0000-00002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 authorId="0" shapeId="0" xr:uid="{00000000-0006-0000-0000-00002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 authorId="0" shapeId="0" xr:uid="{00000000-0006-0000-0000-00003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 authorId="0" shapeId="0" xr:uid="{00000000-0006-0000-0000-00003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 authorId="0" shapeId="0" xr:uid="{00000000-0006-0000-0000-00003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 authorId="0" shapeId="0" xr:uid="{00000000-0006-0000-0000-00003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 authorId="0" shapeId="0" xr:uid="{00000000-0006-0000-0000-00003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 authorId="0" shapeId="0" xr:uid="{00000000-0006-0000-0000-00003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 authorId="0" shapeId="0" xr:uid="{00000000-0006-0000-0000-00003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 authorId="0" shapeId="0" xr:uid="{00000000-0006-0000-0000-00003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 authorId="0" shapeId="0" xr:uid="{00000000-0006-0000-0000-00003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 authorId="0" shapeId="0" xr:uid="{00000000-0006-0000-0000-00003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 authorId="0" shapeId="0" xr:uid="{00000000-0006-0000-0000-00003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 authorId="0" shapeId="0" xr:uid="{00000000-0006-0000-0000-00003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 authorId="0" shapeId="0" xr:uid="{00000000-0006-0000-0000-00003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 authorId="0" shapeId="0" xr:uid="{00000000-0006-0000-0000-00003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 authorId="0" shapeId="0" xr:uid="{00000000-0006-0000-0000-00003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 authorId="0" shapeId="0" xr:uid="{00000000-0006-0000-0000-00003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 authorId="0" shapeId="0" xr:uid="{00000000-0006-0000-0000-00004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 authorId="0" shapeId="0" xr:uid="{00000000-0006-0000-0000-00004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 authorId="0" shapeId="0" xr:uid="{00000000-0006-0000-0000-00004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 authorId="0" shapeId="0" xr:uid="{00000000-0006-0000-0000-00004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 authorId="0" shapeId="0" xr:uid="{00000000-0006-0000-0000-00004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 authorId="0" shapeId="0" xr:uid="{00000000-0006-0000-0000-00004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 authorId="0" shapeId="0" xr:uid="{00000000-0006-0000-0000-00004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 authorId="0" shapeId="0" xr:uid="{00000000-0006-0000-0000-00004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 authorId="0" shapeId="0" xr:uid="{00000000-0006-0000-0000-00004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1" authorId="0" shapeId="0" xr:uid="{00000000-0006-0000-0000-00004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1" authorId="0" shapeId="0" xr:uid="{00000000-0006-0000-0000-00004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1" authorId="0" shapeId="0" xr:uid="{00000000-0006-0000-0000-00004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2" authorId="0" shapeId="0" xr:uid="{00000000-0006-0000-0000-00004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2" authorId="0" shapeId="0" xr:uid="{00000000-0006-0000-0000-00004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2" authorId="0" shapeId="0" xr:uid="{00000000-0006-0000-0000-00004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3" authorId="0" shapeId="0" xr:uid="{00000000-0006-0000-0000-00004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3" authorId="0" shapeId="0" xr:uid="{00000000-0006-0000-0000-00005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3" authorId="0" shapeId="0" xr:uid="{00000000-0006-0000-0000-00005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4" authorId="0" shapeId="0" xr:uid="{00000000-0006-0000-0000-00005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4" authorId="0" shapeId="0" xr:uid="{00000000-0006-0000-0000-00005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4" authorId="0" shapeId="0" xr:uid="{00000000-0006-0000-0000-00005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5" authorId="0" shapeId="0" xr:uid="{00000000-0006-0000-0000-00005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5" authorId="0" shapeId="0" xr:uid="{00000000-0006-0000-0000-00005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5" authorId="0" shapeId="0" xr:uid="{00000000-0006-0000-0000-00005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6" authorId="0" shapeId="0" xr:uid="{00000000-0006-0000-0000-00005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6" authorId="0" shapeId="0" xr:uid="{00000000-0006-0000-0000-00005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6" authorId="0" shapeId="0" xr:uid="{00000000-0006-0000-0000-00005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7" authorId="0" shapeId="0" xr:uid="{00000000-0006-0000-0000-00005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7" authorId="0" shapeId="0" xr:uid="{00000000-0006-0000-0000-00005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7" authorId="0" shapeId="0" xr:uid="{00000000-0006-0000-0000-00005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8" authorId="0" shapeId="0" xr:uid="{00000000-0006-0000-0000-00005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8" authorId="0" shapeId="0" xr:uid="{00000000-0006-0000-0000-00005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8" authorId="0" shapeId="0" xr:uid="{00000000-0006-0000-0000-00006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9" authorId="0" shapeId="0" xr:uid="{00000000-0006-0000-0000-00006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9" authorId="0" shapeId="0" xr:uid="{00000000-0006-0000-0000-00006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9" authorId="0" shapeId="0" xr:uid="{00000000-0006-0000-0000-00006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0" authorId="0" shapeId="0" xr:uid="{00000000-0006-0000-0000-00006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0" authorId="0" shapeId="0" xr:uid="{00000000-0006-0000-0000-00006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0" authorId="0" shapeId="0" xr:uid="{00000000-0006-0000-0000-00006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1" authorId="0" shapeId="0" xr:uid="{00000000-0006-0000-0000-00006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1" authorId="0" shapeId="0" xr:uid="{00000000-0006-0000-0000-00006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1" authorId="0" shapeId="0" xr:uid="{00000000-0006-0000-0000-00006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2" authorId="0" shapeId="0" xr:uid="{00000000-0006-0000-0000-00006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2" authorId="0" shapeId="0" xr:uid="{00000000-0006-0000-0000-00006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2" authorId="0" shapeId="0" xr:uid="{00000000-0006-0000-0000-00006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3" authorId="0" shapeId="0" xr:uid="{00000000-0006-0000-0000-00006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3" authorId="0" shapeId="0" xr:uid="{00000000-0006-0000-0000-00006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3" authorId="0" shapeId="0" xr:uid="{00000000-0006-0000-0000-00006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4" authorId="0" shapeId="0" xr:uid="{00000000-0006-0000-0000-00007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4" authorId="0" shapeId="0" xr:uid="{00000000-0006-0000-0000-00007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4" authorId="0" shapeId="0" xr:uid="{00000000-0006-0000-0000-00007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5" authorId="0" shapeId="0" xr:uid="{00000000-0006-0000-0000-00007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5" authorId="0" shapeId="0" xr:uid="{00000000-0006-0000-0000-00007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5" authorId="0" shapeId="0" xr:uid="{00000000-0006-0000-0000-00007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6" authorId="0" shapeId="0" xr:uid="{00000000-0006-0000-0000-00007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6" authorId="0" shapeId="0" xr:uid="{00000000-0006-0000-0000-00007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6" authorId="0" shapeId="0" xr:uid="{00000000-0006-0000-0000-00007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7" authorId="0" shapeId="0" xr:uid="{00000000-0006-0000-0000-00007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7" authorId="0" shapeId="0" xr:uid="{00000000-0006-0000-0000-00007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7" authorId="0" shapeId="0" xr:uid="{00000000-0006-0000-0000-00007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8" authorId="0" shapeId="0" xr:uid="{00000000-0006-0000-0000-00007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8" authorId="0" shapeId="0" xr:uid="{00000000-0006-0000-0000-00007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8" authorId="0" shapeId="0" xr:uid="{00000000-0006-0000-0000-00007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49" authorId="0" shapeId="0" xr:uid="{00000000-0006-0000-0000-00007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49" authorId="0" shapeId="0" xr:uid="{00000000-0006-0000-0000-00008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49" authorId="0" shapeId="0" xr:uid="{00000000-0006-0000-0000-00008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0" authorId="0" shapeId="0" xr:uid="{00000000-0006-0000-0000-00008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0" authorId="0" shapeId="0" xr:uid="{00000000-0006-0000-0000-00008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0" authorId="0" shapeId="0" xr:uid="{00000000-0006-0000-0000-00008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1" authorId="0" shapeId="0" xr:uid="{00000000-0006-0000-0000-00008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1" authorId="0" shapeId="0" xr:uid="{00000000-0006-0000-0000-00008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1" authorId="0" shapeId="0" xr:uid="{00000000-0006-0000-0000-00008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2" authorId="0" shapeId="0" xr:uid="{00000000-0006-0000-0000-00008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2" authorId="0" shapeId="0" xr:uid="{00000000-0006-0000-0000-00008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2" authorId="0" shapeId="0" xr:uid="{00000000-0006-0000-0000-00008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3" authorId="0" shapeId="0" xr:uid="{00000000-0006-0000-0000-00008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3" authorId="0" shapeId="0" xr:uid="{00000000-0006-0000-0000-00008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3" authorId="0" shapeId="0" xr:uid="{00000000-0006-0000-0000-00008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4" authorId="0" shapeId="0" xr:uid="{00000000-0006-0000-0000-00008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4" authorId="0" shapeId="0" xr:uid="{00000000-0006-0000-0000-00008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4" authorId="0" shapeId="0" xr:uid="{00000000-0006-0000-0000-00009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5" authorId="0" shapeId="0" xr:uid="{00000000-0006-0000-0000-00009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5" authorId="0" shapeId="0" xr:uid="{00000000-0006-0000-0000-00009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5" authorId="0" shapeId="0" xr:uid="{00000000-0006-0000-0000-00009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6" authorId="0" shapeId="0" xr:uid="{00000000-0006-0000-0000-00009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6" authorId="0" shapeId="0" xr:uid="{00000000-0006-0000-0000-00009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6" authorId="0" shapeId="0" xr:uid="{00000000-0006-0000-0000-00009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7" authorId="0" shapeId="0" xr:uid="{00000000-0006-0000-0000-00009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7" authorId="0" shapeId="0" xr:uid="{00000000-0006-0000-0000-00009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7" authorId="0" shapeId="0" xr:uid="{00000000-0006-0000-0000-00009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8" authorId="0" shapeId="0" xr:uid="{00000000-0006-0000-0000-00009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8" authorId="0" shapeId="0" xr:uid="{00000000-0006-0000-0000-00009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8" authorId="0" shapeId="0" xr:uid="{00000000-0006-0000-0000-00009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59" authorId="0" shapeId="0" xr:uid="{00000000-0006-0000-0000-00009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59" authorId="0" shapeId="0" xr:uid="{00000000-0006-0000-0000-00009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59" authorId="0" shapeId="0" xr:uid="{00000000-0006-0000-0000-00009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0" authorId="0" shapeId="0" xr:uid="{00000000-0006-0000-0000-0000A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0" authorId="0" shapeId="0" xr:uid="{00000000-0006-0000-0000-0000A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0" authorId="0" shapeId="0" xr:uid="{00000000-0006-0000-0000-0000A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1" authorId="0" shapeId="0" xr:uid="{00000000-0006-0000-0000-0000A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1" authorId="0" shapeId="0" xr:uid="{00000000-0006-0000-0000-0000A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1" authorId="0" shapeId="0" xr:uid="{00000000-0006-0000-0000-0000A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2" authorId="0" shapeId="0" xr:uid="{00000000-0006-0000-0000-0000A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2" authorId="0" shapeId="0" xr:uid="{00000000-0006-0000-0000-0000A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2" authorId="0" shapeId="0" xr:uid="{00000000-0006-0000-0000-0000A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3" authorId="0" shapeId="0" xr:uid="{00000000-0006-0000-0000-0000A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3" authorId="0" shapeId="0" xr:uid="{00000000-0006-0000-0000-0000A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3" authorId="0" shapeId="0" xr:uid="{00000000-0006-0000-0000-0000A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4" authorId="0" shapeId="0" xr:uid="{00000000-0006-0000-0000-0000A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4" authorId="0" shapeId="0" xr:uid="{00000000-0006-0000-0000-0000A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4" authorId="0" shapeId="0" xr:uid="{00000000-0006-0000-0000-0000A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5" authorId="0" shapeId="0" xr:uid="{00000000-0006-0000-0000-0000A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5" authorId="0" shapeId="0" xr:uid="{00000000-0006-0000-0000-0000B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5" authorId="0" shapeId="0" xr:uid="{00000000-0006-0000-0000-0000B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6" authorId="0" shapeId="0" xr:uid="{00000000-0006-0000-0000-0000B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6" authorId="0" shapeId="0" xr:uid="{00000000-0006-0000-0000-0000B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6" authorId="0" shapeId="0" xr:uid="{00000000-0006-0000-0000-0000B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7" authorId="0" shapeId="0" xr:uid="{00000000-0006-0000-0000-0000B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7" authorId="0" shapeId="0" xr:uid="{00000000-0006-0000-0000-0000B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7" authorId="0" shapeId="0" xr:uid="{00000000-0006-0000-0000-0000B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8" authorId="0" shapeId="0" xr:uid="{00000000-0006-0000-0000-0000B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8" authorId="0" shapeId="0" xr:uid="{00000000-0006-0000-0000-0000B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8" authorId="0" shapeId="0" xr:uid="{00000000-0006-0000-0000-0000B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69" authorId="0" shapeId="0" xr:uid="{00000000-0006-0000-0000-0000B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69" authorId="0" shapeId="0" xr:uid="{00000000-0006-0000-0000-0000B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69" authorId="0" shapeId="0" xr:uid="{00000000-0006-0000-0000-0000B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0" authorId="0" shapeId="0" xr:uid="{00000000-0006-0000-0000-0000B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0" authorId="0" shapeId="0" xr:uid="{00000000-0006-0000-0000-0000B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0" authorId="0" shapeId="0" xr:uid="{00000000-0006-0000-0000-0000C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1" authorId="0" shapeId="0" xr:uid="{00000000-0006-0000-0000-0000C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1" authorId="0" shapeId="0" xr:uid="{00000000-0006-0000-0000-0000C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1" authorId="0" shapeId="0" xr:uid="{00000000-0006-0000-0000-0000C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2" authorId="0" shapeId="0" xr:uid="{00000000-0006-0000-0000-0000C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2" authorId="0" shapeId="0" xr:uid="{00000000-0006-0000-0000-0000C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2" authorId="0" shapeId="0" xr:uid="{00000000-0006-0000-0000-0000C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3" authorId="0" shapeId="0" xr:uid="{00000000-0006-0000-0000-0000C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3" authorId="0" shapeId="0" xr:uid="{00000000-0006-0000-0000-0000C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3" authorId="0" shapeId="0" xr:uid="{00000000-0006-0000-0000-0000C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4" authorId="0" shapeId="0" xr:uid="{00000000-0006-0000-0000-0000C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4" authorId="0" shapeId="0" xr:uid="{00000000-0006-0000-0000-0000C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4" authorId="0" shapeId="0" xr:uid="{00000000-0006-0000-0000-0000C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5" authorId="0" shapeId="0" xr:uid="{00000000-0006-0000-0000-0000C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5" authorId="0" shapeId="0" xr:uid="{00000000-0006-0000-0000-0000C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5" authorId="0" shapeId="0" xr:uid="{00000000-0006-0000-0000-0000C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6" authorId="0" shapeId="0" xr:uid="{00000000-0006-0000-0000-0000D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6" authorId="0" shapeId="0" xr:uid="{00000000-0006-0000-0000-0000D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6" authorId="0" shapeId="0" xr:uid="{00000000-0006-0000-0000-0000D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7" authorId="0" shapeId="0" xr:uid="{00000000-0006-0000-0000-0000D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7" authorId="0" shapeId="0" xr:uid="{00000000-0006-0000-0000-0000D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7" authorId="0" shapeId="0" xr:uid="{00000000-0006-0000-0000-0000D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8" authorId="0" shapeId="0" xr:uid="{00000000-0006-0000-0000-0000D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8" authorId="0" shapeId="0" xr:uid="{00000000-0006-0000-0000-0000D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8" authorId="0" shapeId="0" xr:uid="{00000000-0006-0000-0000-0000D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79" authorId="0" shapeId="0" xr:uid="{00000000-0006-0000-0000-0000D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79" authorId="0" shapeId="0" xr:uid="{00000000-0006-0000-0000-0000D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79" authorId="0" shapeId="0" xr:uid="{00000000-0006-0000-0000-0000D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0" authorId="0" shapeId="0" xr:uid="{00000000-0006-0000-0000-0000D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0" authorId="0" shapeId="0" xr:uid="{00000000-0006-0000-0000-0000D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0" authorId="0" shapeId="0" xr:uid="{00000000-0006-0000-0000-0000D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1" authorId="0" shapeId="0" xr:uid="{00000000-0006-0000-0000-0000D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1" authorId="0" shapeId="0" xr:uid="{00000000-0006-0000-0000-0000E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1" authorId="0" shapeId="0" xr:uid="{00000000-0006-0000-0000-0000E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2" authorId="0" shapeId="0" xr:uid="{00000000-0006-0000-0000-0000E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2" authorId="0" shapeId="0" xr:uid="{00000000-0006-0000-0000-0000E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2" authorId="0" shapeId="0" xr:uid="{00000000-0006-0000-0000-0000E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3" authorId="0" shapeId="0" xr:uid="{00000000-0006-0000-0000-0000E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3" authorId="0" shapeId="0" xr:uid="{00000000-0006-0000-0000-0000E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3" authorId="0" shapeId="0" xr:uid="{00000000-0006-0000-0000-0000E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4" authorId="0" shapeId="0" xr:uid="{00000000-0006-0000-0000-0000E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4" authorId="0" shapeId="0" xr:uid="{00000000-0006-0000-0000-0000E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4" authorId="0" shapeId="0" xr:uid="{00000000-0006-0000-0000-0000E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5" authorId="0" shapeId="0" xr:uid="{00000000-0006-0000-0000-0000E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5" authorId="0" shapeId="0" xr:uid="{00000000-0006-0000-0000-0000E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5" authorId="0" shapeId="0" xr:uid="{00000000-0006-0000-0000-0000E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6" authorId="0" shapeId="0" xr:uid="{00000000-0006-0000-0000-0000E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6" authorId="0" shapeId="0" xr:uid="{00000000-0006-0000-0000-0000E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6" authorId="0" shapeId="0" xr:uid="{00000000-0006-0000-0000-0000F0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7" authorId="0" shapeId="0" xr:uid="{00000000-0006-0000-0000-0000F1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7" authorId="0" shapeId="0" xr:uid="{00000000-0006-0000-0000-0000F2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7" authorId="0" shapeId="0" xr:uid="{00000000-0006-0000-0000-0000F3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8" authorId="0" shapeId="0" xr:uid="{00000000-0006-0000-0000-0000F4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8" authorId="0" shapeId="0" xr:uid="{00000000-0006-0000-0000-0000F5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8" authorId="0" shapeId="0" xr:uid="{00000000-0006-0000-0000-0000F6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89" authorId="0" shapeId="0" xr:uid="{00000000-0006-0000-0000-0000F7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89" authorId="0" shapeId="0" xr:uid="{00000000-0006-0000-0000-0000F8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89" authorId="0" shapeId="0" xr:uid="{00000000-0006-0000-0000-0000F9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0" authorId="0" shapeId="0" xr:uid="{00000000-0006-0000-0000-0000FA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0" authorId="0" shapeId="0" xr:uid="{00000000-0006-0000-0000-0000FB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0" authorId="0" shapeId="0" xr:uid="{00000000-0006-0000-0000-0000FC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1" authorId="0" shapeId="0" xr:uid="{00000000-0006-0000-0000-0000FD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1" authorId="0" shapeId="0" xr:uid="{00000000-0006-0000-0000-0000FE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1" authorId="0" shapeId="0" xr:uid="{00000000-0006-0000-0000-0000FF00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2" authorId="0" shapeId="0" xr:uid="{00000000-0006-0000-0000-00000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2" authorId="0" shapeId="0" xr:uid="{00000000-0006-0000-0000-00000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2" authorId="0" shapeId="0" xr:uid="{00000000-0006-0000-0000-00000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3" authorId="0" shapeId="0" xr:uid="{00000000-0006-0000-0000-00000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3" authorId="0" shapeId="0" xr:uid="{00000000-0006-0000-0000-00000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3" authorId="0" shapeId="0" xr:uid="{00000000-0006-0000-0000-00000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4" authorId="0" shapeId="0" xr:uid="{00000000-0006-0000-0000-00000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4" authorId="0" shapeId="0" xr:uid="{00000000-0006-0000-0000-00000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4" authorId="0" shapeId="0" xr:uid="{00000000-0006-0000-0000-00000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5" authorId="0" shapeId="0" xr:uid="{00000000-0006-0000-0000-00000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5" authorId="0" shapeId="0" xr:uid="{00000000-0006-0000-0000-00000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5" authorId="0" shapeId="0" xr:uid="{00000000-0006-0000-0000-00000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6" authorId="0" shapeId="0" xr:uid="{00000000-0006-0000-0000-00000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6" authorId="0" shapeId="0" xr:uid="{00000000-0006-0000-0000-00000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6" authorId="0" shapeId="0" xr:uid="{00000000-0006-0000-0000-00000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7" authorId="0" shapeId="0" xr:uid="{00000000-0006-0000-0000-00000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7" authorId="0" shapeId="0" xr:uid="{00000000-0006-0000-0000-00001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7" authorId="0" shapeId="0" xr:uid="{00000000-0006-0000-0000-00001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8" authorId="0" shapeId="0" xr:uid="{00000000-0006-0000-0000-00001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8" authorId="0" shapeId="0" xr:uid="{00000000-0006-0000-0000-00001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8" authorId="0" shapeId="0" xr:uid="{00000000-0006-0000-0000-00001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99" authorId="0" shapeId="0" xr:uid="{00000000-0006-0000-0000-00001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99" authorId="0" shapeId="0" xr:uid="{00000000-0006-0000-0000-00001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99" authorId="0" shapeId="0" xr:uid="{00000000-0006-0000-0000-00001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0" authorId="0" shapeId="0" xr:uid="{00000000-0006-0000-0000-00001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0" authorId="0" shapeId="0" xr:uid="{00000000-0006-0000-0000-00001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0" authorId="0" shapeId="0" xr:uid="{00000000-0006-0000-0000-00001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1" authorId="0" shapeId="0" xr:uid="{00000000-0006-0000-0000-00001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1" authorId="0" shapeId="0" xr:uid="{00000000-0006-0000-0000-00001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1" authorId="0" shapeId="0" xr:uid="{00000000-0006-0000-0000-00001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2" authorId="0" shapeId="0" xr:uid="{00000000-0006-0000-0000-00001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2" authorId="0" shapeId="0" xr:uid="{00000000-0006-0000-0000-00001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2" authorId="0" shapeId="0" xr:uid="{00000000-0006-0000-0000-00002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3" authorId="0" shapeId="0" xr:uid="{00000000-0006-0000-0000-00002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3" authorId="0" shapeId="0" xr:uid="{00000000-0006-0000-0000-00002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3" authorId="0" shapeId="0" xr:uid="{00000000-0006-0000-0000-00002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4" authorId="0" shapeId="0" xr:uid="{00000000-0006-0000-0000-00002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4" authorId="0" shapeId="0" xr:uid="{00000000-0006-0000-0000-00002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4" authorId="0" shapeId="0" xr:uid="{00000000-0006-0000-0000-00002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5" authorId="0" shapeId="0" xr:uid="{00000000-0006-0000-0000-00002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5" authorId="0" shapeId="0" xr:uid="{00000000-0006-0000-0000-00002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5" authorId="0" shapeId="0" xr:uid="{00000000-0006-0000-0000-00002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6" authorId="0" shapeId="0" xr:uid="{00000000-0006-0000-0000-00002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6" authorId="0" shapeId="0" xr:uid="{00000000-0006-0000-0000-00002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6" authorId="0" shapeId="0" xr:uid="{00000000-0006-0000-0000-00002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7" authorId="0" shapeId="0" xr:uid="{00000000-0006-0000-0000-00002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7" authorId="0" shapeId="0" xr:uid="{00000000-0006-0000-0000-00002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7" authorId="0" shapeId="0" xr:uid="{00000000-0006-0000-0000-00002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8" authorId="0" shapeId="0" xr:uid="{00000000-0006-0000-0000-00003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8" authorId="0" shapeId="0" xr:uid="{00000000-0006-0000-0000-00003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8" authorId="0" shapeId="0" xr:uid="{00000000-0006-0000-0000-00003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09" authorId="0" shapeId="0" xr:uid="{00000000-0006-0000-0000-00003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09" authorId="0" shapeId="0" xr:uid="{00000000-0006-0000-0000-00003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09" authorId="0" shapeId="0" xr:uid="{00000000-0006-0000-0000-00003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0" authorId="0" shapeId="0" xr:uid="{00000000-0006-0000-0000-00003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0" authorId="0" shapeId="0" xr:uid="{00000000-0006-0000-0000-00003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0" authorId="0" shapeId="0" xr:uid="{00000000-0006-0000-0000-00003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1" authorId="0" shapeId="0" xr:uid="{00000000-0006-0000-0000-00003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1" authorId="0" shapeId="0" xr:uid="{00000000-0006-0000-0000-00003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1" authorId="0" shapeId="0" xr:uid="{00000000-0006-0000-0000-00003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2" authorId="0" shapeId="0" xr:uid="{00000000-0006-0000-0000-00003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2" authorId="0" shapeId="0" xr:uid="{00000000-0006-0000-0000-00003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2" authorId="0" shapeId="0" xr:uid="{00000000-0006-0000-0000-00003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3" authorId="0" shapeId="0" xr:uid="{00000000-0006-0000-0000-00003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3" authorId="0" shapeId="0" xr:uid="{00000000-0006-0000-0000-00004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3" authorId="0" shapeId="0" xr:uid="{00000000-0006-0000-0000-00004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4" authorId="0" shapeId="0" xr:uid="{00000000-0006-0000-0000-00004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4" authorId="0" shapeId="0" xr:uid="{00000000-0006-0000-0000-00004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4" authorId="0" shapeId="0" xr:uid="{00000000-0006-0000-0000-00004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5" authorId="0" shapeId="0" xr:uid="{00000000-0006-0000-0000-00004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5" authorId="0" shapeId="0" xr:uid="{00000000-0006-0000-0000-00004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5" authorId="0" shapeId="0" xr:uid="{00000000-0006-0000-0000-00004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6" authorId="0" shapeId="0" xr:uid="{00000000-0006-0000-0000-00004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6" authorId="0" shapeId="0" xr:uid="{00000000-0006-0000-0000-00004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6" authorId="0" shapeId="0" xr:uid="{00000000-0006-0000-0000-00004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7" authorId="0" shapeId="0" xr:uid="{00000000-0006-0000-0000-00004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7" authorId="0" shapeId="0" xr:uid="{00000000-0006-0000-0000-00004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7" authorId="0" shapeId="0" xr:uid="{00000000-0006-0000-0000-00004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8" authorId="0" shapeId="0" xr:uid="{00000000-0006-0000-0000-00004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8" authorId="0" shapeId="0" xr:uid="{00000000-0006-0000-0000-00004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8" authorId="0" shapeId="0" xr:uid="{00000000-0006-0000-0000-00005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19" authorId="0" shapeId="0" xr:uid="{00000000-0006-0000-0000-00005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19" authorId="0" shapeId="0" xr:uid="{00000000-0006-0000-0000-00005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19" authorId="0" shapeId="0" xr:uid="{00000000-0006-0000-0000-00005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0" authorId="0" shapeId="0" xr:uid="{00000000-0006-0000-0000-00005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0" authorId="0" shapeId="0" xr:uid="{00000000-0006-0000-0000-00005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0" authorId="0" shapeId="0" xr:uid="{00000000-0006-0000-0000-00005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1" authorId="0" shapeId="0" xr:uid="{00000000-0006-0000-0000-00005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1" authorId="0" shapeId="0" xr:uid="{00000000-0006-0000-0000-00005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1" authorId="0" shapeId="0" xr:uid="{00000000-0006-0000-0000-00005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2" authorId="0" shapeId="0" xr:uid="{00000000-0006-0000-0000-00005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2" authorId="0" shapeId="0" xr:uid="{00000000-0006-0000-0000-00005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2" authorId="0" shapeId="0" xr:uid="{00000000-0006-0000-0000-00005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3" authorId="0" shapeId="0" xr:uid="{00000000-0006-0000-0000-00005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3" authorId="0" shapeId="0" xr:uid="{00000000-0006-0000-0000-00005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3" authorId="0" shapeId="0" xr:uid="{00000000-0006-0000-0000-00005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4" authorId="0" shapeId="0" xr:uid="{00000000-0006-0000-0000-00006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4" authorId="0" shapeId="0" xr:uid="{00000000-0006-0000-0000-00006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4" authorId="0" shapeId="0" xr:uid="{00000000-0006-0000-0000-00006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5" authorId="0" shapeId="0" xr:uid="{00000000-0006-0000-0000-00006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5" authorId="0" shapeId="0" xr:uid="{00000000-0006-0000-0000-00006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5" authorId="0" shapeId="0" xr:uid="{00000000-0006-0000-0000-00006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6" authorId="0" shapeId="0" xr:uid="{00000000-0006-0000-0000-00006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6" authorId="0" shapeId="0" xr:uid="{00000000-0006-0000-0000-00006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6" authorId="0" shapeId="0" xr:uid="{00000000-0006-0000-0000-00006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7" authorId="0" shapeId="0" xr:uid="{00000000-0006-0000-0000-00006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7" authorId="0" shapeId="0" xr:uid="{00000000-0006-0000-0000-00006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7" authorId="0" shapeId="0" xr:uid="{00000000-0006-0000-0000-00006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8" authorId="0" shapeId="0" xr:uid="{00000000-0006-0000-0000-00006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8" authorId="0" shapeId="0" xr:uid="{00000000-0006-0000-0000-00006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8" authorId="0" shapeId="0" xr:uid="{00000000-0006-0000-0000-00006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29" authorId="0" shapeId="0" xr:uid="{00000000-0006-0000-0000-00006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29" authorId="0" shapeId="0" xr:uid="{00000000-0006-0000-0000-00007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29" authorId="0" shapeId="0" xr:uid="{00000000-0006-0000-0000-00007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0" authorId="0" shapeId="0" xr:uid="{00000000-0006-0000-0000-00007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0" authorId="0" shapeId="0" xr:uid="{00000000-0006-0000-0000-00007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0" authorId="0" shapeId="0" xr:uid="{00000000-0006-0000-0000-00007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1" authorId="0" shapeId="0" xr:uid="{00000000-0006-0000-0000-00007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1" authorId="0" shapeId="0" xr:uid="{00000000-0006-0000-0000-00007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1" authorId="0" shapeId="0" xr:uid="{00000000-0006-0000-0000-00007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2" authorId="0" shapeId="0" xr:uid="{00000000-0006-0000-0000-00007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2" authorId="0" shapeId="0" xr:uid="{00000000-0006-0000-0000-00007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2" authorId="0" shapeId="0" xr:uid="{00000000-0006-0000-0000-00007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3" authorId="0" shapeId="0" xr:uid="{00000000-0006-0000-0000-00007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3" authorId="0" shapeId="0" xr:uid="{00000000-0006-0000-0000-00007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3" authorId="0" shapeId="0" xr:uid="{00000000-0006-0000-0000-00007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4" authorId="0" shapeId="0" xr:uid="{00000000-0006-0000-0000-00007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4" authorId="0" shapeId="0" xr:uid="{00000000-0006-0000-0000-00007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4" authorId="0" shapeId="0" xr:uid="{00000000-0006-0000-0000-00008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5" authorId="0" shapeId="0" xr:uid="{00000000-0006-0000-0000-00008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5" authorId="0" shapeId="0" xr:uid="{00000000-0006-0000-0000-00008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5" authorId="0" shapeId="0" xr:uid="{00000000-0006-0000-0000-00008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6" authorId="0" shapeId="0" xr:uid="{00000000-0006-0000-0000-00008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6" authorId="0" shapeId="0" xr:uid="{00000000-0006-0000-0000-00008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6" authorId="0" shapeId="0" xr:uid="{00000000-0006-0000-0000-00008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7" authorId="0" shapeId="0" xr:uid="{00000000-0006-0000-0000-00008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7" authorId="0" shapeId="0" xr:uid="{00000000-0006-0000-0000-00008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7" authorId="0" shapeId="0" xr:uid="{00000000-0006-0000-0000-00008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8" authorId="0" shapeId="0" xr:uid="{00000000-0006-0000-0000-00008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8" authorId="0" shapeId="0" xr:uid="{00000000-0006-0000-0000-00008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8" authorId="0" shapeId="0" xr:uid="{00000000-0006-0000-0000-00008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39" authorId="0" shapeId="0" xr:uid="{00000000-0006-0000-0000-00008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39" authorId="0" shapeId="0" xr:uid="{00000000-0006-0000-0000-00008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39" authorId="0" shapeId="0" xr:uid="{00000000-0006-0000-0000-00008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0" authorId="0" shapeId="0" xr:uid="{00000000-0006-0000-0000-00009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0" authorId="0" shapeId="0" xr:uid="{00000000-0006-0000-0000-00009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0" authorId="0" shapeId="0" xr:uid="{00000000-0006-0000-0000-00009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1" authorId="0" shapeId="0" xr:uid="{00000000-0006-0000-0000-00009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1" authorId="0" shapeId="0" xr:uid="{00000000-0006-0000-0000-00009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1" authorId="0" shapeId="0" xr:uid="{00000000-0006-0000-0000-00009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2" authorId="0" shapeId="0" xr:uid="{00000000-0006-0000-0000-00009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2" authorId="0" shapeId="0" xr:uid="{00000000-0006-0000-0000-00009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2" authorId="0" shapeId="0" xr:uid="{00000000-0006-0000-0000-00009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3" authorId="0" shapeId="0" xr:uid="{00000000-0006-0000-0000-00009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3" authorId="0" shapeId="0" xr:uid="{00000000-0006-0000-0000-00009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3" authorId="0" shapeId="0" xr:uid="{00000000-0006-0000-0000-00009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4" authorId="0" shapeId="0" xr:uid="{00000000-0006-0000-0000-00009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4" authorId="0" shapeId="0" xr:uid="{00000000-0006-0000-0000-00009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4" authorId="0" shapeId="0" xr:uid="{00000000-0006-0000-0000-00009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5" authorId="0" shapeId="0" xr:uid="{00000000-0006-0000-0000-00009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5" authorId="0" shapeId="0" xr:uid="{00000000-0006-0000-0000-0000A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5" authorId="0" shapeId="0" xr:uid="{00000000-0006-0000-0000-0000A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6" authorId="0" shapeId="0" xr:uid="{00000000-0006-0000-0000-0000A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6" authorId="0" shapeId="0" xr:uid="{00000000-0006-0000-0000-0000A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6" authorId="0" shapeId="0" xr:uid="{00000000-0006-0000-0000-0000A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7" authorId="0" shapeId="0" xr:uid="{00000000-0006-0000-0000-0000A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7" authorId="0" shapeId="0" xr:uid="{00000000-0006-0000-0000-0000A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7" authorId="0" shapeId="0" xr:uid="{00000000-0006-0000-0000-0000A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8" authorId="0" shapeId="0" xr:uid="{00000000-0006-0000-0000-0000A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8" authorId="0" shapeId="0" xr:uid="{00000000-0006-0000-0000-0000A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8" authorId="0" shapeId="0" xr:uid="{00000000-0006-0000-0000-0000A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49" authorId="0" shapeId="0" xr:uid="{00000000-0006-0000-0000-0000A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49" authorId="0" shapeId="0" xr:uid="{00000000-0006-0000-0000-0000A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49" authorId="0" shapeId="0" xr:uid="{00000000-0006-0000-0000-0000A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0" authorId="0" shapeId="0" xr:uid="{00000000-0006-0000-0000-0000A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0" authorId="0" shapeId="0" xr:uid="{00000000-0006-0000-0000-0000A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0" authorId="0" shapeId="0" xr:uid="{00000000-0006-0000-0000-0000B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1" authorId="0" shapeId="0" xr:uid="{00000000-0006-0000-0000-0000B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1" authorId="0" shapeId="0" xr:uid="{00000000-0006-0000-0000-0000B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1" authorId="0" shapeId="0" xr:uid="{00000000-0006-0000-0000-0000B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2" authorId="0" shapeId="0" xr:uid="{00000000-0006-0000-0000-0000B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2" authorId="0" shapeId="0" xr:uid="{00000000-0006-0000-0000-0000B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2" authorId="0" shapeId="0" xr:uid="{00000000-0006-0000-0000-0000B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3" authorId="0" shapeId="0" xr:uid="{00000000-0006-0000-0000-0000B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3" authorId="0" shapeId="0" xr:uid="{00000000-0006-0000-0000-0000B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3" authorId="0" shapeId="0" xr:uid="{00000000-0006-0000-0000-0000B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4" authorId="0" shapeId="0" xr:uid="{00000000-0006-0000-0000-0000B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4" authorId="0" shapeId="0" xr:uid="{00000000-0006-0000-0000-0000B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4" authorId="0" shapeId="0" xr:uid="{00000000-0006-0000-0000-0000B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5" authorId="0" shapeId="0" xr:uid="{00000000-0006-0000-0000-0000B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5" authorId="0" shapeId="0" xr:uid="{00000000-0006-0000-0000-0000B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5" authorId="0" shapeId="0" xr:uid="{00000000-0006-0000-0000-0000B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6" authorId="0" shapeId="0" xr:uid="{00000000-0006-0000-0000-0000C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6" authorId="0" shapeId="0" xr:uid="{00000000-0006-0000-0000-0000C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6" authorId="0" shapeId="0" xr:uid="{00000000-0006-0000-0000-0000C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7" authorId="0" shapeId="0" xr:uid="{00000000-0006-0000-0000-0000C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7" authorId="0" shapeId="0" xr:uid="{00000000-0006-0000-0000-0000C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7" authorId="0" shapeId="0" xr:uid="{00000000-0006-0000-0000-0000C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8" authorId="0" shapeId="0" xr:uid="{00000000-0006-0000-0000-0000C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8" authorId="0" shapeId="0" xr:uid="{00000000-0006-0000-0000-0000C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8" authorId="0" shapeId="0" xr:uid="{00000000-0006-0000-0000-0000C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59" authorId="0" shapeId="0" xr:uid="{00000000-0006-0000-0000-0000C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59" authorId="0" shapeId="0" xr:uid="{00000000-0006-0000-0000-0000C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59" authorId="0" shapeId="0" xr:uid="{00000000-0006-0000-0000-0000C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0" authorId="0" shapeId="0" xr:uid="{00000000-0006-0000-0000-0000C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0" authorId="0" shapeId="0" xr:uid="{00000000-0006-0000-0000-0000C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0" authorId="0" shapeId="0" xr:uid="{00000000-0006-0000-0000-0000C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1" authorId="0" shapeId="0" xr:uid="{00000000-0006-0000-0000-0000C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1" authorId="0" shapeId="0" xr:uid="{00000000-0006-0000-0000-0000D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1" authorId="0" shapeId="0" xr:uid="{00000000-0006-0000-0000-0000D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2" authorId="0" shapeId="0" xr:uid="{00000000-0006-0000-0000-0000D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2" authorId="0" shapeId="0" xr:uid="{00000000-0006-0000-0000-0000D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2" authorId="0" shapeId="0" xr:uid="{00000000-0006-0000-0000-0000D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3" authorId="0" shapeId="0" xr:uid="{00000000-0006-0000-0000-0000D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3" authorId="0" shapeId="0" xr:uid="{00000000-0006-0000-0000-0000D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3" authorId="0" shapeId="0" xr:uid="{00000000-0006-0000-0000-0000D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4" authorId="0" shapeId="0" xr:uid="{00000000-0006-0000-0000-0000D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4" authorId="0" shapeId="0" xr:uid="{00000000-0006-0000-0000-0000D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4" authorId="0" shapeId="0" xr:uid="{00000000-0006-0000-0000-0000D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5" authorId="0" shapeId="0" xr:uid="{00000000-0006-0000-0000-0000D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5" authorId="0" shapeId="0" xr:uid="{00000000-0006-0000-0000-0000D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5" authorId="0" shapeId="0" xr:uid="{00000000-0006-0000-0000-0000D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6" authorId="0" shapeId="0" xr:uid="{00000000-0006-0000-0000-0000D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6" authorId="0" shapeId="0" xr:uid="{00000000-0006-0000-0000-0000D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6" authorId="0" shapeId="0" xr:uid="{00000000-0006-0000-0000-0000E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7" authorId="0" shapeId="0" xr:uid="{00000000-0006-0000-0000-0000E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7" authorId="0" shapeId="0" xr:uid="{00000000-0006-0000-0000-0000E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7" authorId="0" shapeId="0" xr:uid="{00000000-0006-0000-0000-0000E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8" authorId="0" shapeId="0" xr:uid="{00000000-0006-0000-0000-0000E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8" authorId="0" shapeId="0" xr:uid="{00000000-0006-0000-0000-0000E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8" authorId="0" shapeId="0" xr:uid="{00000000-0006-0000-0000-0000E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69" authorId="0" shapeId="0" xr:uid="{00000000-0006-0000-0000-0000E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69" authorId="0" shapeId="0" xr:uid="{00000000-0006-0000-0000-0000E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69" authorId="0" shapeId="0" xr:uid="{00000000-0006-0000-0000-0000E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0" authorId="0" shapeId="0" xr:uid="{00000000-0006-0000-0000-0000E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0" authorId="0" shapeId="0" xr:uid="{00000000-0006-0000-0000-0000E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0" authorId="0" shapeId="0" xr:uid="{00000000-0006-0000-0000-0000E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1" authorId="0" shapeId="0" xr:uid="{00000000-0006-0000-0000-0000E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1" authorId="0" shapeId="0" xr:uid="{00000000-0006-0000-0000-0000E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1" authorId="0" shapeId="0" xr:uid="{00000000-0006-0000-0000-0000E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2" authorId="0" shapeId="0" xr:uid="{00000000-0006-0000-0000-0000F0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2" authorId="0" shapeId="0" xr:uid="{00000000-0006-0000-0000-0000F1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2" authorId="0" shapeId="0" xr:uid="{00000000-0006-0000-0000-0000F2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3" authorId="0" shapeId="0" xr:uid="{00000000-0006-0000-0000-0000F3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3" authorId="0" shapeId="0" xr:uid="{00000000-0006-0000-0000-0000F4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3" authorId="0" shapeId="0" xr:uid="{00000000-0006-0000-0000-0000F5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4" authorId="0" shapeId="0" xr:uid="{00000000-0006-0000-0000-0000F6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4" authorId="0" shapeId="0" xr:uid="{00000000-0006-0000-0000-0000F7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4" authorId="0" shapeId="0" xr:uid="{00000000-0006-0000-0000-0000F8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5" authorId="0" shapeId="0" xr:uid="{00000000-0006-0000-0000-0000F9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5" authorId="0" shapeId="0" xr:uid="{00000000-0006-0000-0000-0000FA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5" authorId="0" shapeId="0" xr:uid="{00000000-0006-0000-0000-0000FB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6" authorId="0" shapeId="0" xr:uid="{00000000-0006-0000-0000-0000FC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6" authorId="0" shapeId="0" xr:uid="{00000000-0006-0000-0000-0000FD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6" authorId="0" shapeId="0" xr:uid="{00000000-0006-0000-0000-0000FE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7" authorId="0" shapeId="0" xr:uid="{00000000-0006-0000-0000-0000FF01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7" authorId="0" shapeId="0" xr:uid="{00000000-0006-0000-0000-00000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7" authorId="0" shapeId="0" xr:uid="{00000000-0006-0000-0000-00000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8" authorId="0" shapeId="0" xr:uid="{00000000-0006-0000-0000-00000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8" authorId="0" shapeId="0" xr:uid="{00000000-0006-0000-0000-00000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8" authorId="0" shapeId="0" xr:uid="{00000000-0006-0000-0000-00000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79" authorId="0" shapeId="0" xr:uid="{00000000-0006-0000-0000-00000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79" authorId="0" shapeId="0" xr:uid="{00000000-0006-0000-0000-00000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79" authorId="0" shapeId="0" xr:uid="{00000000-0006-0000-0000-00000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0" authorId="0" shapeId="0" xr:uid="{00000000-0006-0000-0000-00000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0" authorId="0" shapeId="0" xr:uid="{00000000-0006-0000-0000-00000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0" authorId="0" shapeId="0" xr:uid="{00000000-0006-0000-0000-00000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1" authorId="0" shapeId="0" xr:uid="{00000000-0006-0000-0000-00000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1" authorId="0" shapeId="0" xr:uid="{00000000-0006-0000-0000-00000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1" authorId="0" shapeId="0" xr:uid="{00000000-0006-0000-0000-00000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2" authorId="0" shapeId="0" xr:uid="{00000000-0006-0000-0000-00000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2" authorId="0" shapeId="0" xr:uid="{00000000-0006-0000-0000-00000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2" authorId="0" shapeId="0" xr:uid="{00000000-0006-0000-0000-00001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3" authorId="0" shapeId="0" xr:uid="{00000000-0006-0000-0000-00001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3" authorId="0" shapeId="0" xr:uid="{00000000-0006-0000-0000-00001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3" authorId="0" shapeId="0" xr:uid="{00000000-0006-0000-0000-00001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4" authorId="0" shapeId="0" xr:uid="{00000000-0006-0000-0000-00001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4" authorId="0" shapeId="0" xr:uid="{00000000-0006-0000-0000-00001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4" authorId="0" shapeId="0" xr:uid="{00000000-0006-0000-0000-00001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5" authorId="0" shapeId="0" xr:uid="{00000000-0006-0000-0000-00001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5" authorId="0" shapeId="0" xr:uid="{00000000-0006-0000-0000-00001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5" authorId="0" shapeId="0" xr:uid="{00000000-0006-0000-0000-00001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6" authorId="0" shapeId="0" xr:uid="{00000000-0006-0000-0000-00001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6" authorId="0" shapeId="0" xr:uid="{00000000-0006-0000-0000-00001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6" authorId="0" shapeId="0" xr:uid="{00000000-0006-0000-0000-00001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7" authorId="0" shapeId="0" xr:uid="{00000000-0006-0000-0000-00001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7" authorId="0" shapeId="0" xr:uid="{00000000-0006-0000-0000-00001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7" authorId="0" shapeId="0" xr:uid="{00000000-0006-0000-0000-00001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8" authorId="0" shapeId="0" xr:uid="{00000000-0006-0000-0000-00002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8" authorId="0" shapeId="0" xr:uid="{00000000-0006-0000-0000-00002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8" authorId="0" shapeId="0" xr:uid="{00000000-0006-0000-0000-00002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89" authorId="0" shapeId="0" xr:uid="{00000000-0006-0000-0000-00002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89" authorId="0" shapeId="0" xr:uid="{00000000-0006-0000-0000-00002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89" authorId="0" shapeId="0" xr:uid="{00000000-0006-0000-0000-00002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0" authorId="0" shapeId="0" xr:uid="{00000000-0006-0000-0000-00002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0" authorId="0" shapeId="0" xr:uid="{00000000-0006-0000-0000-00002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0" authorId="0" shapeId="0" xr:uid="{00000000-0006-0000-0000-00002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1" authorId="0" shapeId="0" xr:uid="{00000000-0006-0000-0000-00002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1" authorId="0" shapeId="0" xr:uid="{00000000-0006-0000-0000-00002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1" authorId="0" shapeId="0" xr:uid="{00000000-0006-0000-0000-00002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2" authorId="0" shapeId="0" xr:uid="{00000000-0006-0000-0000-00002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2" authorId="0" shapeId="0" xr:uid="{00000000-0006-0000-0000-00002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2" authorId="0" shapeId="0" xr:uid="{00000000-0006-0000-0000-00002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3" authorId="0" shapeId="0" xr:uid="{00000000-0006-0000-0000-00002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3" authorId="0" shapeId="0" xr:uid="{00000000-0006-0000-0000-00003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3" authorId="0" shapeId="0" xr:uid="{00000000-0006-0000-0000-00003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4" authorId="0" shapeId="0" xr:uid="{00000000-0006-0000-0000-00003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4" authorId="0" shapeId="0" xr:uid="{00000000-0006-0000-0000-00003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4" authorId="0" shapeId="0" xr:uid="{00000000-0006-0000-0000-00003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5" authorId="0" shapeId="0" xr:uid="{00000000-0006-0000-0000-00003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5" authorId="0" shapeId="0" xr:uid="{00000000-0006-0000-0000-00003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5" authorId="0" shapeId="0" xr:uid="{00000000-0006-0000-0000-00003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6" authorId="0" shapeId="0" xr:uid="{00000000-0006-0000-0000-00003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6" authorId="0" shapeId="0" xr:uid="{00000000-0006-0000-0000-00003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6" authorId="0" shapeId="0" xr:uid="{00000000-0006-0000-0000-00003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7" authorId="0" shapeId="0" xr:uid="{00000000-0006-0000-0000-00003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7" authorId="0" shapeId="0" xr:uid="{00000000-0006-0000-0000-00003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7" authorId="0" shapeId="0" xr:uid="{00000000-0006-0000-0000-00003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8" authorId="0" shapeId="0" xr:uid="{00000000-0006-0000-0000-00003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8" authorId="0" shapeId="0" xr:uid="{00000000-0006-0000-0000-00003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8" authorId="0" shapeId="0" xr:uid="{00000000-0006-0000-0000-00004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199" authorId="0" shapeId="0" xr:uid="{00000000-0006-0000-0000-00004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199" authorId="0" shapeId="0" xr:uid="{00000000-0006-0000-0000-00004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199" authorId="0" shapeId="0" xr:uid="{00000000-0006-0000-0000-00004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0" authorId="0" shapeId="0" xr:uid="{00000000-0006-0000-0000-00004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0" authorId="0" shapeId="0" xr:uid="{00000000-0006-0000-0000-00004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0" authorId="0" shapeId="0" xr:uid="{00000000-0006-0000-0000-00004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1" authorId="0" shapeId="0" xr:uid="{00000000-0006-0000-0000-00004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1" authorId="0" shapeId="0" xr:uid="{00000000-0006-0000-0000-00004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1" authorId="0" shapeId="0" xr:uid="{00000000-0006-0000-0000-00004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2" authorId="0" shapeId="0" xr:uid="{00000000-0006-0000-0000-00004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2" authorId="0" shapeId="0" xr:uid="{00000000-0006-0000-0000-00004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2" authorId="0" shapeId="0" xr:uid="{00000000-0006-0000-0000-00004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3" authorId="0" shapeId="0" xr:uid="{00000000-0006-0000-0000-00004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3" authorId="0" shapeId="0" xr:uid="{00000000-0006-0000-0000-00004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3" authorId="0" shapeId="0" xr:uid="{00000000-0006-0000-0000-00004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4" authorId="0" shapeId="0" xr:uid="{00000000-0006-0000-0000-00005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4" authorId="0" shapeId="0" xr:uid="{00000000-0006-0000-0000-00005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4" authorId="0" shapeId="0" xr:uid="{00000000-0006-0000-0000-00005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5" authorId="0" shapeId="0" xr:uid="{00000000-0006-0000-0000-00005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5" authorId="0" shapeId="0" xr:uid="{00000000-0006-0000-0000-00005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5" authorId="0" shapeId="0" xr:uid="{00000000-0006-0000-0000-00005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6" authorId="0" shapeId="0" xr:uid="{00000000-0006-0000-0000-00005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6" authorId="0" shapeId="0" xr:uid="{00000000-0006-0000-0000-00005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6" authorId="0" shapeId="0" xr:uid="{00000000-0006-0000-0000-00005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7" authorId="0" shapeId="0" xr:uid="{00000000-0006-0000-0000-00005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7" authorId="0" shapeId="0" xr:uid="{00000000-0006-0000-0000-00005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7" authorId="0" shapeId="0" xr:uid="{00000000-0006-0000-0000-00005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8" authorId="0" shapeId="0" xr:uid="{00000000-0006-0000-0000-00005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8" authorId="0" shapeId="0" xr:uid="{00000000-0006-0000-0000-00005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8" authorId="0" shapeId="0" xr:uid="{00000000-0006-0000-0000-00005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09" authorId="0" shapeId="0" xr:uid="{00000000-0006-0000-0000-00005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09" authorId="0" shapeId="0" xr:uid="{00000000-0006-0000-0000-00006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09" authorId="0" shapeId="0" xr:uid="{00000000-0006-0000-0000-00006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0" authorId="0" shapeId="0" xr:uid="{00000000-0006-0000-0000-00006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0" authorId="0" shapeId="0" xr:uid="{00000000-0006-0000-0000-00006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0" authorId="0" shapeId="0" xr:uid="{00000000-0006-0000-0000-00006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1" authorId="0" shapeId="0" xr:uid="{00000000-0006-0000-0000-00006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1" authorId="0" shapeId="0" xr:uid="{00000000-0006-0000-0000-00006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1" authorId="0" shapeId="0" xr:uid="{00000000-0006-0000-0000-00006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2" authorId="0" shapeId="0" xr:uid="{00000000-0006-0000-0000-00006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2" authorId="0" shapeId="0" xr:uid="{00000000-0006-0000-0000-00006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2" authorId="0" shapeId="0" xr:uid="{00000000-0006-0000-0000-00006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3" authorId="0" shapeId="0" xr:uid="{00000000-0006-0000-0000-00006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3" authorId="0" shapeId="0" xr:uid="{00000000-0006-0000-0000-00006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3" authorId="0" shapeId="0" xr:uid="{00000000-0006-0000-0000-00006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4" authorId="0" shapeId="0" xr:uid="{00000000-0006-0000-0000-00006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4" authorId="0" shapeId="0" xr:uid="{00000000-0006-0000-0000-00006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4" authorId="0" shapeId="0" xr:uid="{00000000-0006-0000-0000-00007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5" authorId="0" shapeId="0" xr:uid="{00000000-0006-0000-0000-00007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5" authorId="0" shapeId="0" xr:uid="{00000000-0006-0000-0000-00007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5" authorId="0" shapeId="0" xr:uid="{00000000-0006-0000-0000-00007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6" authorId="0" shapeId="0" xr:uid="{00000000-0006-0000-0000-00007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6" authorId="0" shapeId="0" xr:uid="{00000000-0006-0000-0000-00007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6" authorId="0" shapeId="0" xr:uid="{00000000-0006-0000-0000-00007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7" authorId="0" shapeId="0" xr:uid="{00000000-0006-0000-0000-00007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7" authorId="0" shapeId="0" xr:uid="{00000000-0006-0000-0000-00007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7" authorId="0" shapeId="0" xr:uid="{00000000-0006-0000-0000-00007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8" authorId="0" shapeId="0" xr:uid="{00000000-0006-0000-0000-00007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8" authorId="0" shapeId="0" xr:uid="{00000000-0006-0000-0000-00007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8" authorId="0" shapeId="0" xr:uid="{00000000-0006-0000-0000-00007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19" authorId="0" shapeId="0" xr:uid="{00000000-0006-0000-0000-00007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19" authorId="0" shapeId="0" xr:uid="{00000000-0006-0000-0000-00007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19" authorId="0" shapeId="0" xr:uid="{00000000-0006-0000-0000-00007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0" authorId="0" shapeId="0" xr:uid="{00000000-0006-0000-0000-00008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0" authorId="0" shapeId="0" xr:uid="{00000000-0006-0000-0000-00008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0" authorId="0" shapeId="0" xr:uid="{00000000-0006-0000-0000-00008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1" authorId="0" shapeId="0" xr:uid="{00000000-0006-0000-0000-00008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1" authorId="0" shapeId="0" xr:uid="{00000000-0006-0000-0000-00008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1" authorId="0" shapeId="0" xr:uid="{00000000-0006-0000-0000-00008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2" authorId="0" shapeId="0" xr:uid="{00000000-0006-0000-0000-00008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2" authorId="0" shapeId="0" xr:uid="{00000000-0006-0000-0000-00008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2" authorId="0" shapeId="0" xr:uid="{00000000-0006-0000-0000-00008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3" authorId="0" shapeId="0" xr:uid="{00000000-0006-0000-0000-00008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3" authorId="0" shapeId="0" xr:uid="{00000000-0006-0000-0000-00008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3" authorId="0" shapeId="0" xr:uid="{00000000-0006-0000-0000-00008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4" authorId="0" shapeId="0" xr:uid="{00000000-0006-0000-0000-00008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4" authorId="0" shapeId="0" xr:uid="{00000000-0006-0000-0000-00008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4" authorId="0" shapeId="0" xr:uid="{00000000-0006-0000-0000-00008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5" authorId="0" shapeId="0" xr:uid="{00000000-0006-0000-0000-00008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5" authorId="0" shapeId="0" xr:uid="{00000000-0006-0000-0000-00009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5" authorId="0" shapeId="0" xr:uid="{00000000-0006-0000-0000-00009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6" authorId="0" shapeId="0" xr:uid="{00000000-0006-0000-0000-00009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6" authorId="0" shapeId="0" xr:uid="{00000000-0006-0000-0000-00009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6" authorId="0" shapeId="0" xr:uid="{00000000-0006-0000-0000-00009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7" authorId="0" shapeId="0" xr:uid="{00000000-0006-0000-0000-00009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7" authorId="0" shapeId="0" xr:uid="{00000000-0006-0000-0000-00009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7" authorId="0" shapeId="0" xr:uid="{00000000-0006-0000-0000-00009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8" authorId="0" shapeId="0" xr:uid="{00000000-0006-0000-0000-00009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8" authorId="0" shapeId="0" xr:uid="{00000000-0006-0000-0000-00009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8" authorId="0" shapeId="0" xr:uid="{00000000-0006-0000-0000-00009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29" authorId="0" shapeId="0" xr:uid="{00000000-0006-0000-0000-00009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29" authorId="0" shapeId="0" xr:uid="{00000000-0006-0000-0000-00009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29" authorId="0" shapeId="0" xr:uid="{00000000-0006-0000-0000-00009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0" authorId="0" shapeId="0" xr:uid="{00000000-0006-0000-0000-00009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0" authorId="0" shapeId="0" xr:uid="{00000000-0006-0000-0000-00009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0" authorId="0" shapeId="0" xr:uid="{00000000-0006-0000-0000-0000A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1" authorId="0" shapeId="0" xr:uid="{00000000-0006-0000-0000-0000A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1" authorId="0" shapeId="0" xr:uid="{00000000-0006-0000-0000-0000A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1" authorId="0" shapeId="0" xr:uid="{00000000-0006-0000-0000-0000A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2" authorId="0" shapeId="0" xr:uid="{00000000-0006-0000-0000-0000A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2" authorId="0" shapeId="0" xr:uid="{00000000-0006-0000-0000-0000A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2" authorId="0" shapeId="0" xr:uid="{00000000-0006-0000-0000-0000A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3" authorId="0" shapeId="0" xr:uid="{00000000-0006-0000-0000-0000A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3" authorId="0" shapeId="0" xr:uid="{00000000-0006-0000-0000-0000A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3" authorId="0" shapeId="0" xr:uid="{00000000-0006-0000-0000-0000A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4" authorId="0" shapeId="0" xr:uid="{00000000-0006-0000-0000-0000A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4" authorId="0" shapeId="0" xr:uid="{00000000-0006-0000-0000-0000A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4" authorId="0" shapeId="0" xr:uid="{00000000-0006-0000-0000-0000A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5" authorId="0" shapeId="0" xr:uid="{00000000-0006-0000-0000-0000A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5" authorId="0" shapeId="0" xr:uid="{00000000-0006-0000-0000-0000A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5" authorId="0" shapeId="0" xr:uid="{00000000-0006-0000-0000-0000A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6" authorId="0" shapeId="0" xr:uid="{00000000-0006-0000-0000-0000B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6" authorId="0" shapeId="0" xr:uid="{00000000-0006-0000-0000-0000B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6" authorId="0" shapeId="0" xr:uid="{00000000-0006-0000-0000-0000B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7" authorId="0" shapeId="0" xr:uid="{00000000-0006-0000-0000-0000B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7" authorId="0" shapeId="0" xr:uid="{00000000-0006-0000-0000-0000B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7" authorId="0" shapeId="0" xr:uid="{00000000-0006-0000-0000-0000B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8" authorId="0" shapeId="0" xr:uid="{00000000-0006-0000-0000-0000B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8" authorId="0" shapeId="0" xr:uid="{00000000-0006-0000-0000-0000B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8" authorId="0" shapeId="0" xr:uid="{00000000-0006-0000-0000-0000B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39" authorId="0" shapeId="0" xr:uid="{00000000-0006-0000-0000-0000B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39" authorId="0" shapeId="0" xr:uid="{00000000-0006-0000-0000-0000B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39" authorId="0" shapeId="0" xr:uid="{00000000-0006-0000-0000-0000B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0" authorId="0" shapeId="0" xr:uid="{00000000-0006-0000-0000-0000B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0" authorId="0" shapeId="0" xr:uid="{00000000-0006-0000-0000-0000B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0" authorId="0" shapeId="0" xr:uid="{00000000-0006-0000-0000-0000B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1" authorId="0" shapeId="0" xr:uid="{00000000-0006-0000-0000-0000B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1" authorId="0" shapeId="0" xr:uid="{00000000-0006-0000-0000-0000C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1" authorId="0" shapeId="0" xr:uid="{00000000-0006-0000-0000-0000C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2" authorId="0" shapeId="0" xr:uid="{00000000-0006-0000-0000-0000C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2" authorId="0" shapeId="0" xr:uid="{00000000-0006-0000-0000-0000C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2" authorId="0" shapeId="0" xr:uid="{00000000-0006-0000-0000-0000C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3" authorId="0" shapeId="0" xr:uid="{00000000-0006-0000-0000-0000C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3" authorId="0" shapeId="0" xr:uid="{00000000-0006-0000-0000-0000C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3" authorId="0" shapeId="0" xr:uid="{00000000-0006-0000-0000-0000C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4" authorId="0" shapeId="0" xr:uid="{00000000-0006-0000-0000-0000C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4" authorId="0" shapeId="0" xr:uid="{00000000-0006-0000-0000-0000C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4" authorId="0" shapeId="0" xr:uid="{00000000-0006-0000-0000-0000C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5" authorId="0" shapeId="0" xr:uid="{00000000-0006-0000-0000-0000C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5" authorId="0" shapeId="0" xr:uid="{00000000-0006-0000-0000-0000C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5" authorId="0" shapeId="0" xr:uid="{00000000-0006-0000-0000-0000C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6" authorId="0" shapeId="0" xr:uid="{00000000-0006-0000-0000-0000C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6" authorId="0" shapeId="0" xr:uid="{00000000-0006-0000-0000-0000C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6" authorId="0" shapeId="0" xr:uid="{00000000-0006-0000-0000-0000D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7" authorId="0" shapeId="0" xr:uid="{00000000-0006-0000-0000-0000D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7" authorId="0" shapeId="0" xr:uid="{00000000-0006-0000-0000-0000D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7" authorId="0" shapeId="0" xr:uid="{00000000-0006-0000-0000-0000D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8" authorId="0" shapeId="0" xr:uid="{00000000-0006-0000-0000-0000D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8" authorId="0" shapeId="0" xr:uid="{00000000-0006-0000-0000-0000D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8" authorId="0" shapeId="0" xr:uid="{00000000-0006-0000-0000-0000D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49" authorId="0" shapeId="0" xr:uid="{00000000-0006-0000-0000-0000D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49" authorId="0" shapeId="0" xr:uid="{00000000-0006-0000-0000-0000D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49" authorId="0" shapeId="0" xr:uid="{00000000-0006-0000-0000-0000D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0" authorId="0" shapeId="0" xr:uid="{00000000-0006-0000-0000-0000D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0" authorId="0" shapeId="0" xr:uid="{00000000-0006-0000-0000-0000D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0" authorId="0" shapeId="0" xr:uid="{00000000-0006-0000-0000-0000D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1" authorId="0" shapeId="0" xr:uid="{00000000-0006-0000-0000-0000D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1" authorId="0" shapeId="0" xr:uid="{00000000-0006-0000-0000-0000D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1" authorId="0" shapeId="0" xr:uid="{00000000-0006-0000-0000-0000D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2" authorId="0" shapeId="0" xr:uid="{00000000-0006-0000-0000-0000E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2" authorId="0" shapeId="0" xr:uid="{00000000-0006-0000-0000-0000E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2" authorId="0" shapeId="0" xr:uid="{00000000-0006-0000-0000-0000E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3" authorId="0" shapeId="0" xr:uid="{00000000-0006-0000-0000-0000E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3" authorId="0" shapeId="0" xr:uid="{00000000-0006-0000-0000-0000E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3" authorId="0" shapeId="0" xr:uid="{00000000-0006-0000-0000-0000E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4" authorId="0" shapeId="0" xr:uid="{00000000-0006-0000-0000-0000E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4" authorId="0" shapeId="0" xr:uid="{00000000-0006-0000-0000-0000E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4" authorId="0" shapeId="0" xr:uid="{00000000-0006-0000-0000-0000E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5" authorId="0" shapeId="0" xr:uid="{00000000-0006-0000-0000-0000E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5" authorId="0" shapeId="0" xr:uid="{00000000-0006-0000-0000-0000E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5" authorId="0" shapeId="0" xr:uid="{00000000-0006-0000-0000-0000E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6" authorId="0" shapeId="0" xr:uid="{00000000-0006-0000-0000-0000E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6" authorId="0" shapeId="0" xr:uid="{00000000-0006-0000-0000-0000E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6" authorId="0" shapeId="0" xr:uid="{00000000-0006-0000-0000-0000E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7" authorId="0" shapeId="0" xr:uid="{00000000-0006-0000-0000-0000E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7" authorId="0" shapeId="0" xr:uid="{00000000-0006-0000-0000-0000F0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7" authorId="0" shapeId="0" xr:uid="{00000000-0006-0000-0000-0000F1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8" authorId="0" shapeId="0" xr:uid="{00000000-0006-0000-0000-0000F2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8" authorId="0" shapeId="0" xr:uid="{00000000-0006-0000-0000-0000F3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8" authorId="0" shapeId="0" xr:uid="{00000000-0006-0000-0000-0000F4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59" authorId="0" shapeId="0" xr:uid="{00000000-0006-0000-0000-0000F5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59" authorId="0" shapeId="0" xr:uid="{00000000-0006-0000-0000-0000F6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59" authorId="0" shapeId="0" xr:uid="{00000000-0006-0000-0000-0000F7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0" authorId="0" shapeId="0" xr:uid="{00000000-0006-0000-0000-0000F8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0" authorId="0" shapeId="0" xr:uid="{00000000-0006-0000-0000-0000F9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0" authorId="0" shapeId="0" xr:uid="{00000000-0006-0000-0000-0000FA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1" authorId="0" shapeId="0" xr:uid="{00000000-0006-0000-0000-0000FB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1" authorId="0" shapeId="0" xr:uid="{00000000-0006-0000-0000-0000FC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1" authorId="0" shapeId="0" xr:uid="{00000000-0006-0000-0000-0000FD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2" authorId="0" shapeId="0" xr:uid="{00000000-0006-0000-0000-0000FE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2" authorId="0" shapeId="0" xr:uid="{00000000-0006-0000-0000-0000FF02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2" authorId="0" shapeId="0" xr:uid="{00000000-0006-0000-0000-00000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3" authorId="0" shapeId="0" xr:uid="{00000000-0006-0000-0000-00000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3" authorId="0" shapeId="0" xr:uid="{00000000-0006-0000-0000-00000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3" authorId="0" shapeId="0" xr:uid="{00000000-0006-0000-0000-00000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4" authorId="0" shapeId="0" xr:uid="{00000000-0006-0000-0000-00000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4" authorId="0" shapeId="0" xr:uid="{00000000-0006-0000-0000-00000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4" authorId="0" shapeId="0" xr:uid="{00000000-0006-0000-0000-00000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5" authorId="0" shapeId="0" xr:uid="{00000000-0006-0000-0000-00000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5" authorId="0" shapeId="0" xr:uid="{00000000-0006-0000-0000-00000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5" authorId="0" shapeId="0" xr:uid="{00000000-0006-0000-0000-00000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6" authorId="0" shapeId="0" xr:uid="{00000000-0006-0000-0000-00000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6" authorId="0" shapeId="0" xr:uid="{00000000-0006-0000-0000-00000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6" authorId="0" shapeId="0" xr:uid="{00000000-0006-0000-0000-00000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7" authorId="0" shapeId="0" xr:uid="{00000000-0006-0000-0000-00000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7" authorId="0" shapeId="0" xr:uid="{00000000-0006-0000-0000-00000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7" authorId="0" shapeId="0" xr:uid="{00000000-0006-0000-0000-00000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8" authorId="0" shapeId="0" xr:uid="{00000000-0006-0000-0000-00001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8" authorId="0" shapeId="0" xr:uid="{00000000-0006-0000-0000-00001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8" authorId="0" shapeId="0" xr:uid="{00000000-0006-0000-0000-00001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69" authorId="0" shapeId="0" xr:uid="{00000000-0006-0000-0000-00001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69" authorId="0" shapeId="0" xr:uid="{00000000-0006-0000-0000-00001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69" authorId="0" shapeId="0" xr:uid="{00000000-0006-0000-0000-00001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0" authorId="0" shapeId="0" xr:uid="{00000000-0006-0000-0000-00001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0" authorId="0" shapeId="0" xr:uid="{00000000-0006-0000-0000-00001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0" authorId="0" shapeId="0" xr:uid="{00000000-0006-0000-0000-00001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1" authorId="0" shapeId="0" xr:uid="{00000000-0006-0000-0000-00001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1" authorId="0" shapeId="0" xr:uid="{00000000-0006-0000-0000-00001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1" authorId="0" shapeId="0" xr:uid="{00000000-0006-0000-0000-00001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2" authorId="0" shapeId="0" xr:uid="{00000000-0006-0000-0000-00001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2" authorId="0" shapeId="0" xr:uid="{00000000-0006-0000-0000-00001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2" authorId="0" shapeId="0" xr:uid="{00000000-0006-0000-0000-00001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3" authorId="0" shapeId="0" xr:uid="{00000000-0006-0000-0000-00001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3" authorId="0" shapeId="0" xr:uid="{00000000-0006-0000-0000-00002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3" authorId="0" shapeId="0" xr:uid="{00000000-0006-0000-0000-00002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4" authorId="0" shapeId="0" xr:uid="{00000000-0006-0000-0000-00002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4" authorId="0" shapeId="0" xr:uid="{00000000-0006-0000-0000-00002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4" authorId="0" shapeId="0" xr:uid="{00000000-0006-0000-0000-00002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5" authorId="0" shapeId="0" xr:uid="{00000000-0006-0000-0000-00002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5" authorId="0" shapeId="0" xr:uid="{00000000-0006-0000-0000-00002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5" authorId="0" shapeId="0" xr:uid="{00000000-0006-0000-0000-00002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6" authorId="0" shapeId="0" xr:uid="{00000000-0006-0000-0000-00002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6" authorId="0" shapeId="0" xr:uid="{00000000-0006-0000-0000-00002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6" authorId="0" shapeId="0" xr:uid="{00000000-0006-0000-0000-00002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7" authorId="0" shapeId="0" xr:uid="{00000000-0006-0000-0000-00002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7" authorId="0" shapeId="0" xr:uid="{00000000-0006-0000-0000-00002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7" authorId="0" shapeId="0" xr:uid="{00000000-0006-0000-0000-00002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8" authorId="0" shapeId="0" xr:uid="{00000000-0006-0000-0000-00002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8" authorId="0" shapeId="0" xr:uid="{00000000-0006-0000-0000-00002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8" authorId="0" shapeId="0" xr:uid="{00000000-0006-0000-0000-00003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79" authorId="0" shapeId="0" xr:uid="{00000000-0006-0000-0000-00003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79" authorId="0" shapeId="0" xr:uid="{00000000-0006-0000-0000-00003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79" authorId="0" shapeId="0" xr:uid="{00000000-0006-0000-0000-00003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0" authorId="0" shapeId="0" xr:uid="{00000000-0006-0000-0000-00003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0" authorId="0" shapeId="0" xr:uid="{00000000-0006-0000-0000-00003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0" authorId="0" shapeId="0" xr:uid="{00000000-0006-0000-0000-00003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1" authorId="0" shapeId="0" xr:uid="{00000000-0006-0000-0000-00003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1" authorId="0" shapeId="0" xr:uid="{00000000-0006-0000-0000-00003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1" authorId="0" shapeId="0" xr:uid="{00000000-0006-0000-0000-00003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2" authorId="0" shapeId="0" xr:uid="{00000000-0006-0000-0000-00003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2" authorId="0" shapeId="0" xr:uid="{00000000-0006-0000-0000-00003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2" authorId="0" shapeId="0" xr:uid="{00000000-0006-0000-0000-00003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3" authorId="0" shapeId="0" xr:uid="{00000000-0006-0000-0000-00003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3" authorId="0" shapeId="0" xr:uid="{00000000-0006-0000-0000-00003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3" authorId="0" shapeId="0" xr:uid="{00000000-0006-0000-0000-00003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4" authorId="0" shapeId="0" xr:uid="{00000000-0006-0000-0000-00004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4" authorId="0" shapeId="0" xr:uid="{00000000-0006-0000-0000-00004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4" authorId="0" shapeId="0" xr:uid="{00000000-0006-0000-0000-00004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5" authorId="0" shapeId="0" xr:uid="{00000000-0006-0000-0000-00004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5" authorId="0" shapeId="0" xr:uid="{00000000-0006-0000-0000-00004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5" authorId="0" shapeId="0" xr:uid="{00000000-0006-0000-0000-00004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6" authorId="0" shapeId="0" xr:uid="{00000000-0006-0000-0000-00004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6" authorId="0" shapeId="0" xr:uid="{00000000-0006-0000-0000-00004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6" authorId="0" shapeId="0" xr:uid="{00000000-0006-0000-0000-00004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7" authorId="0" shapeId="0" xr:uid="{00000000-0006-0000-0000-00004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7" authorId="0" shapeId="0" xr:uid="{00000000-0006-0000-0000-00004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7" authorId="0" shapeId="0" xr:uid="{00000000-0006-0000-0000-00004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8" authorId="0" shapeId="0" xr:uid="{00000000-0006-0000-0000-00004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8" authorId="0" shapeId="0" xr:uid="{00000000-0006-0000-0000-00004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8" authorId="0" shapeId="0" xr:uid="{00000000-0006-0000-0000-00004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89" authorId="0" shapeId="0" xr:uid="{00000000-0006-0000-0000-00004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89" authorId="0" shapeId="0" xr:uid="{00000000-0006-0000-0000-00005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89" authorId="0" shapeId="0" xr:uid="{00000000-0006-0000-0000-00005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0" authorId="0" shapeId="0" xr:uid="{00000000-0006-0000-0000-00005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0" authorId="0" shapeId="0" xr:uid="{00000000-0006-0000-0000-00005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0" authorId="0" shapeId="0" xr:uid="{00000000-0006-0000-0000-00005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1" authorId="0" shapeId="0" xr:uid="{00000000-0006-0000-0000-00005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1" authorId="0" shapeId="0" xr:uid="{00000000-0006-0000-0000-00005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1" authorId="0" shapeId="0" xr:uid="{00000000-0006-0000-0000-00005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2" authorId="0" shapeId="0" xr:uid="{00000000-0006-0000-0000-00005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2" authorId="0" shapeId="0" xr:uid="{00000000-0006-0000-0000-00005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2" authorId="0" shapeId="0" xr:uid="{00000000-0006-0000-0000-00005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3" authorId="0" shapeId="0" xr:uid="{00000000-0006-0000-0000-00005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3" authorId="0" shapeId="0" xr:uid="{00000000-0006-0000-0000-00005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3" authorId="0" shapeId="0" xr:uid="{00000000-0006-0000-0000-00005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4" authorId="0" shapeId="0" xr:uid="{00000000-0006-0000-0000-00005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4" authorId="0" shapeId="0" xr:uid="{00000000-0006-0000-0000-00005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4" authorId="0" shapeId="0" xr:uid="{00000000-0006-0000-0000-00006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5" authorId="0" shapeId="0" xr:uid="{00000000-0006-0000-0000-00006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5" authorId="0" shapeId="0" xr:uid="{00000000-0006-0000-0000-00006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5" authorId="0" shapeId="0" xr:uid="{00000000-0006-0000-0000-00006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6" authorId="0" shapeId="0" xr:uid="{00000000-0006-0000-0000-00006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6" authorId="0" shapeId="0" xr:uid="{00000000-0006-0000-0000-00006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6" authorId="0" shapeId="0" xr:uid="{00000000-0006-0000-0000-00006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7" authorId="0" shapeId="0" xr:uid="{00000000-0006-0000-0000-00006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7" authorId="0" shapeId="0" xr:uid="{00000000-0006-0000-0000-00006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7" authorId="0" shapeId="0" xr:uid="{00000000-0006-0000-0000-00006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8" authorId="0" shapeId="0" xr:uid="{00000000-0006-0000-0000-00006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8" authorId="0" shapeId="0" xr:uid="{00000000-0006-0000-0000-00006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8" authorId="0" shapeId="0" xr:uid="{00000000-0006-0000-0000-00006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299" authorId="0" shapeId="0" xr:uid="{00000000-0006-0000-0000-00006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299" authorId="0" shapeId="0" xr:uid="{00000000-0006-0000-0000-00006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299" authorId="0" shapeId="0" xr:uid="{00000000-0006-0000-0000-00006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0" authorId="0" shapeId="0" xr:uid="{00000000-0006-0000-0000-00007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0" authorId="0" shapeId="0" xr:uid="{00000000-0006-0000-0000-00007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0" authorId="0" shapeId="0" xr:uid="{00000000-0006-0000-0000-00007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1" authorId="0" shapeId="0" xr:uid="{00000000-0006-0000-0000-00007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1" authorId="0" shapeId="0" xr:uid="{00000000-0006-0000-0000-00007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1" authorId="0" shapeId="0" xr:uid="{00000000-0006-0000-0000-000075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2" authorId="0" shapeId="0" xr:uid="{00000000-0006-0000-0000-000076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2" authorId="0" shapeId="0" xr:uid="{00000000-0006-0000-0000-000077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2" authorId="0" shapeId="0" xr:uid="{00000000-0006-0000-0000-000078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3" authorId="0" shapeId="0" xr:uid="{00000000-0006-0000-0000-000079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3" authorId="0" shapeId="0" xr:uid="{00000000-0006-0000-0000-00007A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3" authorId="0" shapeId="0" xr:uid="{00000000-0006-0000-0000-00007B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4" authorId="0" shapeId="0" xr:uid="{00000000-0006-0000-0000-00007C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4" authorId="0" shapeId="0" xr:uid="{00000000-0006-0000-0000-00007D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4" authorId="0" shapeId="0" xr:uid="{00000000-0006-0000-0000-00007E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5" authorId="0" shapeId="0" xr:uid="{00000000-0006-0000-0000-00007F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5" authorId="0" shapeId="0" xr:uid="{00000000-0006-0000-0000-000080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5" authorId="0" shapeId="0" xr:uid="{00000000-0006-0000-0000-000081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AJ306" authorId="0" shapeId="0" xr:uid="{00000000-0006-0000-0000-000082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BW306" authorId="0" shapeId="0" xr:uid="{00000000-0006-0000-0000-000083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 ref="DJ306" authorId="0" shapeId="0" xr:uid="{00000000-0006-0000-0000-000084030000}">
      <text>
        <r>
          <rPr>
            <b/>
            <sz val="16"/>
            <color indexed="81"/>
            <rFont val="MS P ゴシック"/>
            <family val="3"/>
            <charset val="128"/>
          </rPr>
          <t>JICA:</t>
        </r>
        <r>
          <rPr>
            <sz val="16"/>
            <color indexed="81"/>
            <rFont val="MS P ゴシック"/>
            <family val="3"/>
            <charset val="128"/>
          </rPr>
          <t xml:space="preserve">
Please make sure to search and input the professor name by "(4) Supervisor needed to be chosen at the time of "Pre-application matching" in the "University Information For Applicants(KCCP 2023)" list. (AR column for Master course and  AT column for PhD course.)
If this column is not filled in as instructed, pre-application matching might not be conducted properly.</t>
        </r>
      </text>
    </comment>
  </commentList>
</comments>
</file>

<file path=xl/sharedStrings.xml><?xml version="1.0" encoding="utf-8"?>
<sst xmlns="http://schemas.openxmlformats.org/spreadsheetml/2006/main" count="9905" uniqueCount="4336">
  <si>
    <r>
      <t xml:space="preserve">Total No.
</t>
    </r>
    <r>
      <rPr>
        <sz val="10"/>
        <color rgb="FFFF0000"/>
        <rFont val="Arial"/>
        <family val="2"/>
      </rPr>
      <t>(3 digits)</t>
    </r>
    <phoneticPr fontId="3"/>
  </si>
  <si>
    <t>Country Name
(Nationality)</t>
    <phoneticPr fontId="3"/>
  </si>
  <si>
    <t>Name of Program</t>
    <phoneticPr fontId="3"/>
  </si>
  <si>
    <t>Country Code</t>
    <phoneticPr fontId="3"/>
  </si>
  <si>
    <t>Program Code</t>
    <phoneticPr fontId="3"/>
  </si>
  <si>
    <r>
      <t xml:space="preserve">Reg. No.
</t>
    </r>
    <r>
      <rPr>
        <sz val="10"/>
        <color rgb="FFFF0000"/>
        <rFont val="Arial"/>
        <family val="2"/>
      </rPr>
      <t>(Country code + Program Code + 3 digits number)</t>
    </r>
    <phoneticPr fontId="3"/>
  </si>
  <si>
    <r>
      <t xml:space="preserve">Name
</t>
    </r>
    <r>
      <rPr>
        <sz val="10"/>
        <color rgb="FFFF0000"/>
        <rFont val="Arial"/>
        <family val="2"/>
      </rPr>
      <t>*As shown in passport</t>
    </r>
    <phoneticPr fontId="3"/>
  </si>
  <si>
    <t>Name by Katakana</t>
    <phoneticPr fontId="3"/>
  </si>
  <si>
    <t>Date of Birth
(yyyy/mm/dd)</t>
    <phoneticPr fontId="3"/>
  </si>
  <si>
    <t>Contact</t>
  </si>
  <si>
    <t>Organization</t>
  </si>
  <si>
    <t>Order of priority by JICA Overseas Offices
(Please prioritize candidates of each country)</t>
    <phoneticPr fontId="3"/>
  </si>
  <si>
    <t>Remarks or comments for university matching. This comment will be visible to the University.
(If any)</t>
    <phoneticPr fontId="3"/>
  </si>
  <si>
    <r>
      <t xml:space="preserve">Proficiency in English
</t>
    </r>
    <r>
      <rPr>
        <sz val="10"/>
        <color rgb="FFFF0000"/>
        <rFont val="Arial"/>
        <family val="2"/>
      </rPr>
      <t>*mandatory if requested by the desired universities</t>
    </r>
    <phoneticPr fontId="3"/>
  </si>
  <si>
    <t>Research Topic</t>
    <phoneticPr fontId="3"/>
  </si>
  <si>
    <t>Desired University (1st Prioirity)</t>
    <phoneticPr fontId="3"/>
  </si>
  <si>
    <t>Pre-application Matching to 1st desired university</t>
    <phoneticPr fontId="3"/>
  </si>
  <si>
    <t>Selection by 1st desired University</t>
    <phoneticPr fontId="3"/>
  </si>
  <si>
    <r>
      <rPr>
        <sz val="10"/>
        <color theme="1"/>
        <rFont val="ＭＳ Ｐゴシック"/>
        <family val="3"/>
        <charset val="128"/>
      </rPr>
      <t>国内部コメント</t>
    </r>
    <rPh sb="0" eb="2">
      <t>コクナイ</t>
    </rPh>
    <rPh sb="2" eb="3">
      <t>ブ</t>
    </rPh>
    <phoneticPr fontId="3"/>
  </si>
  <si>
    <t>Desired University (2nd Prioirity)</t>
    <phoneticPr fontId="3"/>
  </si>
  <si>
    <t>Pre-application Matching to 2nd desired university</t>
    <phoneticPr fontId="3"/>
  </si>
  <si>
    <t>Selection by 2nd desired University</t>
    <phoneticPr fontId="3"/>
  </si>
  <si>
    <t>Desired University (3rd Prioirity)</t>
    <phoneticPr fontId="3"/>
  </si>
  <si>
    <t>Pre-application Matching to 3rd desired university</t>
    <phoneticPr fontId="3"/>
  </si>
  <si>
    <t>Selection by 3rd desired University</t>
    <phoneticPr fontId="3"/>
  </si>
  <si>
    <t>Full Name
(Family-First-Middle)</t>
    <phoneticPr fontId="3"/>
  </si>
  <si>
    <t>Family Name
(Katakana)</t>
    <phoneticPr fontId="3"/>
  </si>
  <si>
    <t>First Name
(Katakana)</t>
    <phoneticPr fontId="3"/>
  </si>
  <si>
    <t>Middle Name 
(if any)
(Katakana)</t>
    <phoneticPr fontId="3"/>
  </si>
  <si>
    <t>Tel. No.</t>
    <phoneticPr fontId="3"/>
  </si>
  <si>
    <t>Email</t>
    <phoneticPr fontId="3"/>
  </si>
  <si>
    <t>Name of Organization</t>
    <phoneticPr fontId="3"/>
  </si>
  <si>
    <t>Type of Organization 1</t>
    <phoneticPr fontId="3"/>
  </si>
  <si>
    <t>Type of Organization 2</t>
    <phoneticPr fontId="3"/>
  </si>
  <si>
    <t>if others, specify</t>
    <phoneticPr fontId="3"/>
  </si>
  <si>
    <t>Name of Certificate</t>
    <phoneticPr fontId="3"/>
  </si>
  <si>
    <t>Score</t>
    <phoneticPr fontId="3"/>
  </si>
  <si>
    <t>Date of Exam</t>
    <phoneticPr fontId="3"/>
  </si>
  <si>
    <t>Graduate School Code</t>
    <phoneticPr fontId="3"/>
  </si>
  <si>
    <t>Name of University</t>
    <phoneticPr fontId="3"/>
  </si>
  <si>
    <t>Name of Graduate School</t>
    <phoneticPr fontId="3"/>
  </si>
  <si>
    <t>Name of Course/Program</t>
    <phoneticPr fontId="3"/>
  </si>
  <si>
    <t>Supervisor of Choice</t>
    <phoneticPr fontId="3"/>
  </si>
  <si>
    <r>
      <rPr>
        <sz val="10"/>
        <color theme="1"/>
        <rFont val="ＭＳ Ｐゴシック"/>
        <family val="3"/>
        <charset val="128"/>
      </rPr>
      <t xml:space="preserve">出願前マッチング結果
</t>
    </r>
    <r>
      <rPr>
        <sz val="10"/>
        <color theme="1"/>
        <rFont val="Arial"/>
        <family val="2"/>
      </rPr>
      <t>Pre-application Matching Result</t>
    </r>
    <rPh sb="0" eb="2">
      <t>シュツガン</t>
    </rPh>
    <rPh sb="2" eb="3">
      <t>マエ</t>
    </rPh>
    <rPh sb="8" eb="10">
      <t>ケッカ</t>
    </rPh>
    <phoneticPr fontId="3"/>
  </si>
  <si>
    <r>
      <rPr>
        <sz val="10"/>
        <color theme="1"/>
        <rFont val="ＭＳ Ｐゴシック"/>
        <family val="3"/>
        <charset val="128"/>
      </rPr>
      <t xml:space="preserve">合否理由・コメント等
</t>
    </r>
    <r>
      <rPr>
        <sz val="10"/>
        <color theme="1"/>
        <rFont val="Arial"/>
        <family val="2"/>
      </rPr>
      <t>Reason or Comment</t>
    </r>
    <rPh sb="0" eb="2">
      <t>ゴウヒ</t>
    </rPh>
    <rPh sb="2" eb="4">
      <t>リユウ</t>
    </rPh>
    <rPh sb="9" eb="10">
      <t>トウ</t>
    </rPh>
    <phoneticPr fontId="3"/>
  </si>
  <si>
    <r>
      <rPr>
        <sz val="10"/>
        <color theme="1"/>
        <rFont val="ＭＳ Ｐゴシック"/>
        <family val="3"/>
        <charset val="128"/>
      </rPr>
      <t xml:space="preserve">指導教員（予定）
</t>
    </r>
    <r>
      <rPr>
        <sz val="10"/>
        <color theme="1"/>
        <rFont val="Arial"/>
        <family val="2"/>
      </rPr>
      <t>Name of Supervisor(tentative)
*</t>
    </r>
    <r>
      <rPr>
        <sz val="10"/>
        <color theme="1"/>
        <rFont val="ＭＳ Ｐゴシック"/>
        <family val="3"/>
        <charset val="128"/>
      </rPr>
      <t xml:space="preserve">合格者のみ
</t>
    </r>
    <r>
      <rPr>
        <sz val="10"/>
        <color theme="1"/>
        <rFont val="Arial"/>
        <family val="2"/>
      </rPr>
      <t xml:space="preserve">*For only those who passed the matching </t>
    </r>
    <rPh sb="0" eb="2">
      <t>シドウ</t>
    </rPh>
    <rPh sb="2" eb="4">
      <t>キョウイン</t>
    </rPh>
    <rPh sb="5" eb="7">
      <t>ヨテイ</t>
    </rPh>
    <phoneticPr fontId="3"/>
  </si>
  <si>
    <r>
      <rPr>
        <sz val="10"/>
        <color theme="1"/>
        <rFont val="ＭＳ Ｐゴシック"/>
        <family val="3"/>
        <charset val="128"/>
      </rPr>
      <t xml:space="preserve">入学試験受験までの連絡先
</t>
    </r>
    <r>
      <rPr>
        <sz val="10"/>
        <color theme="1"/>
        <rFont val="Arial"/>
        <family val="2"/>
      </rPr>
      <t>Contact Informarion for Application</t>
    </r>
    <rPh sb="0" eb="2">
      <t>ニュウガク</t>
    </rPh>
    <rPh sb="2" eb="4">
      <t>シケン</t>
    </rPh>
    <rPh sb="4" eb="6">
      <t>ジュケン</t>
    </rPh>
    <rPh sb="9" eb="11">
      <t>レンラク</t>
    </rPh>
    <rPh sb="11" eb="12">
      <t>サキ</t>
    </rPh>
    <phoneticPr fontId="3"/>
  </si>
  <si>
    <r>
      <rPr>
        <sz val="10"/>
        <color theme="1"/>
        <rFont val="ＭＳ Ｐゴシック"/>
        <family val="3"/>
        <charset val="128"/>
      </rPr>
      <t>出願情報</t>
    </r>
    <rPh sb="0" eb="2">
      <t>シュツガン</t>
    </rPh>
    <rPh sb="2" eb="4">
      <t>ジョウホウ</t>
    </rPh>
    <phoneticPr fontId="3"/>
  </si>
  <si>
    <r>
      <rPr>
        <sz val="10"/>
        <color theme="1"/>
        <rFont val="ＭＳ Ｐゴシック"/>
        <family val="3"/>
        <charset val="128"/>
      </rPr>
      <t xml:space="preserve">入試結果
</t>
    </r>
    <r>
      <rPr>
        <sz val="10"/>
        <color theme="1"/>
        <rFont val="Arial"/>
        <family val="2"/>
      </rPr>
      <t>Exam Result</t>
    </r>
    <rPh sb="0" eb="2">
      <t>ニュウシ</t>
    </rPh>
    <rPh sb="2" eb="4">
      <t>ケッカ</t>
    </rPh>
    <phoneticPr fontId="3"/>
  </si>
  <si>
    <r>
      <rPr>
        <sz val="10"/>
        <color theme="1"/>
        <rFont val="ＭＳ Ｐゴシック"/>
        <family val="3"/>
        <charset val="128"/>
      </rPr>
      <t xml:space="preserve">入学日
＊学籍発生日
</t>
    </r>
    <r>
      <rPr>
        <sz val="10"/>
        <color theme="1"/>
        <rFont val="Arial"/>
        <family val="2"/>
      </rPr>
      <t>Date of Admission
*</t>
    </r>
    <r>
      <rPr>
        <sz val="10"/>
        <color theme="1"/>
        <rFont val="ＭＳ Ｐゴシック"/>
        <family val="3"/>
        <charset val="128"/>
      </rPr>
      <t xml:space="preserve">合格者のみ
</t>
    </r>
    <r>
      <rPr>
        <sz val="10"/>
        <color theme="1"/>
        <rFont val="Arial"/>
        <family val="2"/>
      </rPr>
      <t xml:space="preserve">*Only those who passed the selection
</t>
    </r>
    <rPh sb="0" eb="3">
      <t>ニュウガクビ</t>
    </rPh>
    <rPh sb="5" eb="7">
      <t>ガクセキ</t>
    </rPh>
    <rPh sb="7" eb="10">
      <t>ハッセイビ</t>
    </rPh>
    <rPh sb="30" eb="33">
      <t>ゴウカクシャ</t>
    </rPh>
    <phoneticPr fontId="3"/>
  </si>
  <si>
    <r>
      <rPr>
        <sz val="10"/>
        <color theme="1"/>
        <rFont val="ＭＳ Ｐゴシック"/>
        <family val="3"/>
        <charset val="128"/>
      </rPr>
      <t xml:space="preserve">備考
</t>
    </r>
    <r>
      <rPr>
        <sz val="10"/>
        <color theme="1"/>
        <rFont val="Arial"/>
        <family val="2"/>
      </rPr>
      <t>*</t>
    </r>
    <r>
      <rPr>
        <sz val="10"/>
        <color theme="1"/>
        <rFont val="ＭＳ Ｐゴシック"/>
        <family val="3"/>
        <charset val="128"/>
      </rPr>
      <t>コースや指導教員の変更等があればお知らせください</t>
    </r>
    <rPh sb="0" eb="2">
      <t>ビコウ</t>
    </rPh>
    <rPh sb="8" eb="10">
      <t>シドウ</t>
    </rPh>
    <rPh sb="10" eb="12">
      <t>キョウイン</t>
    </rPh>
    <rPh sb="13" eb="15">
      <t>ヘンコウ</t>
    </rPh>
    <rPh sb="15" eb="16">
      <t>トウ</t>
    </rPh>
    <rPh sb="21" eb="22">
      <t>シ</t>
    </rPh>
    <phoneticPr fontId="3"/>
  </si>
  <si>
    <r>
      <rPr>
        <sz val="10"/>
        <color rgb="FFFF0000"/>
        <rFont val="ＭＳ Ｐゴシック"/>
        <family val="3"/>
        <charset val="128"/>
      </rPr>
      <t>正規生</t>
    </r>
    <r>
      <rPr>
        <sz val="10"/>
        <color theme="1"/>
        <rFont val="ＭＳ Ｐゴシック"/>
        <family val="3"/>
        <charset val="128"/>
      </rPr>
      <t>　
出願期間</t>
    </r>
    <r>
      <rPr>
        <sz val="10"/>
        <color theme="1"/>
        <rFont val="Arial"/>
        <family val="2"/>
      </rPr>
      <t xml:space="preserve">
</t>
    </r>
    <r>
      <rPr>
        <sz val="10"/>
        <color theme="1"/>
        <rFont val="ＭＳ Ｐゴシック"/>
        <family val="3"/>
        <charset val="128"/>
      </rPr>
      <t xml:space="preserve">※必ず英語表記でご記載ください
</t>
    </r>
    <r>
      <rPr>
        <sz val="10"/>
        <color theme="1"/>
        <rFont val="Arial"/>
        <family val="2"/>
      </rPr>
      <t>Submission Period (earliest term) of Application Documents to the University</t>
    </r>
    <rPh sb="0" eb="2">
      <t>セイキ</t>
    </rPh>
    <rPh sb="2" eb="3">
      <t>セイ</t>
    </rPh>
    <phoneticPr fontId="3"/>
  </si>
  <si>
    <r>
      <rPr>
        <sz val="10"/>
        <color rgb="FFFF0000"/>
        <rFont val="ＭＳ Ｐゴシック"/>
        <family val="3"/>
        <charset val="128"/>
      </rPr>
      <t>研究生</t>
    </r>
    <r>
      <rPr>
        <sz val="10"/>
        <color theme="1"/>
        <rFont val="Arial"/>
        <family val="2"/>
      </rPr>
      <t xml:space="preserve">
</t>
    </r>
    <r>
      <rPr>
        <sz val="10"/>
        <color theme="1"/>
        <rFont val="ＭＳ Ｐゴシック"/>
        <family val="3"/>
        <charset val="128"/>
      </rPr>
      <t>出願期間</t>
    </r>
    <r>
      <rPr>
        <sz val="10"/>
        <color theme="1"/>
        <rFont val="Arial"/>
        <family val="2"/>
      </rPr>
      <t xml:space="preserve">
</t>
    </r>
    <r>
      <rPr>
        <sz val="10"/>
        <color theme="1"/>
        <rFont val="ＭＳ Ｐゴシック"/>
        <family val="3"/>
        <charset val="128"/>
      </rPr>
      <t xml:space="preserve">※必ず英語表記でご記載ください
</t>
    </r>
    <r>
      <rPr>
        <sz val="10"/>
        <color theme="1"/>
        <rFont val="Arial"/>
        <family val="2"/>
      </rPr>
      <t xml:space="preserve">Submission Period (earliest term) of Application Documents to the University
</t>
    </r>
    <r>
      <rPr>
        <sz val="10"/>
        <color theme="1"/>
        <rFont val="ＭＳ Ｐゴシック"/>
        <family val="3"/>
        <charset val="128"/>
      </rPr>
      <t>（</t>
    </r>
    <r>
      <rPr>
        <sz val="10"/>
        <color theme="1"/>
        <rFont val="Arial"/>
        <family val="2"/>
      </rPr>
      <t>ex.) From 24 March to 17 May,2020</t>
    </r>
    <rPh sb="0" eb="3">
      <t>ケンキュウセイ</t>
    </rPh>
    <phoneticPr fontId="3"/>
  </si>
  <si>
    <t>Input</t>
    <phoneticPr fontId="3"/>
  </si>
  <si>
    <t>Select</t>
    <phoneticPr fontId="3"/>
  </si>
  <si>
    <t>auto</t>
    <phoneticPr fontId="3"/>
  </si>
  <si>
    <t>select</t>
    <phoneticPr fontId="3"/>
  </si>
  <si>
    <t>input</t>
    <phoneticPr fontId="3"/>
  </si>
  <si>
    <t>input (English)</t>
    <phoneticPr fontId="3"/>
  </si>
  <si>
    <t>Input(English)</t>
    <phoneticPr fontId="3"/>
  </si>
  <si>
    <r>
      <rPr>
        <sz val="10"/>
        <rFont val="ＭＳ Ｐゴシック"/>
        <family val="3"/>
        <charset val="128"/>
      </rPr>
      <t>試験名</t>
    </r>
    <r>
      <rPr>
        <sz val="10"/>
        <rFont val="Arial"/>
        <family val="2"/>
      </rPr>
      <t xml:space="preserve"> (Required Certificate)
Input (English)</t>
    </r>
    <rPh sb="0" eb="2">
      <t>シケン</t>
    </rPh>
    <rPh sb="2" eb="3">
      <t>メイ</t>
    </rPh>
    <phoneticPr fontId="3"/>
  </si>
  <si>
    <r>
      <rPr>
        <sz val="10"/>
        <rFont val="ＭＳ Ｐゴシック"/>
        <family val="3"/>
        <charset val="128"/>
      </rPr>
      <t xml:space="preserve">代替提出
</t>
    </r>
    <r>
      <rPr>
        <sz val="10"/>
        <rFont val="Arial"/>
        <family val="2"/>
      </rPr>
      <t>(Can consider alternative documents)
select</t>
    </r>
    <rPh sb="0" eb="2">
      <t>ダイタイ</t>
    </rPh>
    <rPh sb="2" eb="4">
      <t>テイシュツ</t>
    </rPh>
    <phoneticPr fontId="3"/>
  </si>
  <si>
    <t>Input (Japanese)</t>
    <phoneticPr fontId="3"/>
  </si>
  <si>
    <t>001</t>
    <phoneticPr fontId="3"/>
  </si>
  <si>
    <t>south africa</t>
    <phoneticPr fontId="3"/>
  </si>
  <si>
    <t>(Africa) SDGs Global Leader</t>
  </si>
  <si>
    <t>ZA</t>
  </si>
  <si>
    <t>BR8001</t>
    <phoneticPr fontId="3"/>
  </si>
  <si>
    <t>KOKUSAI</t>
    <phoneticPr fontId="3"/>
  </si>
  <si>
    <t>Taro</t>
    <phoneticPr fontId="3"/>
  </si>
  <si>
    <t>Jica</t>
    <phoneticPr fontId="3"/>
  </si>
  <si>
    <r>
      <rPr>
        <sz val="10"/>
        <color theme="1"/>
        <rFont val="ＭＳ Ｐゴシック"/>
        <family val="3"/>
        <charset val="128"/>
      </rPr>
      <t>コクサイ</t>
    </r>
    <phoneticPr fontId="3"/>
  </si>
  <si>
    <r>
      <rPr>
        <sz val="10"/>
        <color theme="1"/>
        <rFont val="ＭＳ Ｐゴシック"/>
        <family val="3"/>
        <charset val="128"/>
      </rPr>
      <t>タロウ</t>
    </r>
    <phoneticPr fontId="3"/>
  </si>
  <si>
    <r>
      <rPr>
        <sz val="10"/>
        <color theme="1"/>
        <rFont val="ＭＳ Ｐゴシック"/>
        <family val="3"/>
        <charset val="128"/>
      </rPr>
      <t>ジャイカ</t>
    </r>
    <phoneticPr fontId="3"/>
  </si>
  <si>
    <t>M</t>
  </si>
  <si>
    <t>+81 3 1111 1111</t>
    <phoneticPr fontId="3"/>
  </si>
  <si>
    <t>kokusaitaro@XXX.jp</t>
    <phoneticPr fontId="3"/>
  </si>
  <si>
    <t>Ministry of XXXX</t>
    <phoneticPr fontId="3"/>
  </si>
  <si>
    <t>Ministry/Governmental Institution</t>
    <phoneticPr fontId="3"/>
  </si>
  <si>
    <t>National Government</t>
  </si>
  <si>
    <t>xxx</t>
    <phoneticPr fontId="3"/>
  </si>
  <si>
    <t>He is ………</t>
    <phoneticPr fontId="3"/>
  </si>
  <si>
    <t>TOEIC Listening&amp;Reading Test</t>
  </si>
  <si>
    <t>XXX</t>
    <phoneticPr fontId="3"/>
  </si>
  <si>
    <t>2018/XX/XX</t>
    <phoneticPr fontId="3"/>
  </si>
  <si>
    <t>0702F</t>
    <phoneticPr fontId="3"/>
  </si>
  <si>
    <t>xxxUniversity</t>
    <phoneticPr fontId="3"/>
  </si>
  <si>
    <t>Prof. Kokusai Hanako</t>
    <phoneticPr fontId="3"/>
  </si>
  <si>
    <r>
      <rPr>
        <sz val="10"/>
        <color theme="1"/>
        <rFont val="ＭＳ Ｐゴシック"/>
        <family val="3"/>
        <charset val="128"/>
      </rPr>
      <t>マッチング合格</t>
    </r>
    <r>
      <rPr>
        <sz val="10"/>
        <color theme="1"/>
        <rFont val="Arial"/>
        <family val="2"/>
      </rPr>
      <t>/Pass</t>
    </r>
    <rPh sb="5" eb="7">
      <t>ゴウカク</t>
    </rPh>
    <phoneticPr fontId="3"/>
  </si>
  <si>
    <t>please feel free to comment</t>
    <phoneticPr fontId="3"/>
  </si>
  <si>
    <t>Professor Ms. Kokusai Hanako</t>
    <phoneticPr fontId="3"/>
  </si>
  <si>
    <t>HanakoKokusai@xxx.ac.jp</t>
    <phoneticPr fontId="3"/>
  </si>
  <si>
    <r>
      <rPr>
        <sz val="10"/>
        <color theme="1"/>
        <rFont val="ＭＳ Ｐゴシック"/>
        <family val="3"/>
        <charset val="128"/>
      </rPr>
      <t>選考時決定（本人の学力に応じ受入身分を決定する）</t>
    </r>
    <r>
      <rPr>
        <sz val="10"/>
        <color theme="1"/>
        <rFont val="Arial"/>
        <family val="2"/>
      </rPr>
      <t xml:space="preserve"> Decide based on the application</t>
    </r>
    <phoneticPr fontId="3"/>
  </si>
  <si>
    <t>From 24 March to 17 May,2022</t>
    <phoneticPr fontId="3"/>
  </si>
  <si>
    <r>
      <rPr>
        <sz val="10"/>
        <color theme="1"/>
        <rFont val="ＭＳ Ｐゴシック"/>
        <family val="3"/>
        <charset val="128"/>
      </rPr>
      <t>３．大学担当者から送付します</t>
    </r>
    <r>
      <rPr>
        <sz val="10"/>
        <color theme="1"/>
        <rFont val="Arial"/>
        <family val="2"/>
      </rPr>
      <t>/Application documents will be provided from university.</t>
    </r>
    <rPh sb="2" eb="4">
      <t>ダイガク</t>
    </rPh>
    <rPh sb="4" eb="7">
      <t>タントウシャ</t>
    </rPh>
    <rPh sb="9" eb="11">
      <t>ソウフ</t>
    </rPh>
    <phoneticPr fontId="3"/>
  </si>
  <si>
    <t>Between Feb01 to Feb28, 2022</t>
    <phoneticPr fontId="3"/>
  </si>
  <si>
    <t>TOEFL or GMAT</t>
    <phoneticPr fontId="3"/>
  </si>
  <si>
    <t>可 Yes</t>
  </si>
  <si>
    <t>Pass</t>
  </si>
  <si>
    <r>
      <rPr>
        <sz val="10"/>
        <color theme="1"/>
        <rFont val="ＭＳ Ｐゴシック"/>
        <family val="3"/>
        <charset val="128"/>
      </rPr>
      <t>合格</t>
    </r>
    <r>
      <rPr>
        <sz val="10"/>
        <color theme="1"/>
        <rFont val="Arial"/>
        <family val="2"/>
      </rPr>
      <t>/Pass</t>
    </r>
    <rPh sb="0" eb="2">
      <t>ゴウカク</t>
    </rPh>
    <phoneticPr fontId="3"/>
  </si>
  <si>
    <t>NA</t>
    <phoneticPr fontId="3"/>
  </si>
  <si>
    <t>002</t>
    <phoneticPr fontId="3"/>
  </si>
  <si>
    <t>1001A</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</si>
  <si>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</si>
  <si>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</si>
  <si>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</si>
  <si>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</si>
  <si>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</si>
  <si>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</si>
  <si>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</si>
  <si>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</si>
  <si>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</si>
  <si>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</si>
  <si>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</si>
  <si>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</si>
  <si>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</si>
  <si>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</si>
  <si>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</si>
  <si>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</si>
  <si>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</si>
  <si>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</si>
  <si>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</si>
  <si>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</si>
  <si>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</si>
  <si>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</si>
  <si>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</si>
  <si>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</si>
  <si>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</si>
  <si>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</si>
  <si>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</si>
  <si>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</si>
  <si>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</si>
  <si>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</si>
  <si>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</si>
  <si>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</si>
  <si>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</si>
  <si>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</si>
  <si>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</si>
  <si>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</si>
  <si>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</si>
  <si>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</si>
  <si>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</si>
  <si>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</si>
  <si>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</si>
  <si>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</si>
  <si>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</si>
  <si>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</si>
  <si>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</si>
  <si>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</si>
  <si>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</si>
  <si>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</si>
  <si>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</si>
  <si>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</si>
  <si>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</si>
  <si>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</si>
  <si>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</si>
  <si>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</si>
  <si>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</si>
  <si>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</si>
  <si>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</si>
  <si>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</si>
  <si>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</si>
  <si>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</si>
  <si>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</si>
  <si>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</si>
  <si>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</si>
  <si>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</si>
  <si>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</si>
  <si>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</si>
  <si>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</si>
  <si>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</si>
  <si>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</si>
  <si>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</si>
  <si>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</si>
  <si>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</si>
  <si>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</si>
  <si>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</si>
  <si>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</si>
  <si>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</si>
  <si>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</si>
  <si>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</si>
  <si>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</si>
  <si>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</si>
  <si>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</si>
  <si>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</si>
  <si>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</si>
  <si>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</si>
  <si>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</si>
  <si>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</si>
  <si>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</si>
  <si>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</si>
  <si>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</si>
  <si>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</si>
  <si>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</si>
  <si>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</si>
  <si>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</si>
  <si>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</si>
  <si>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</si>
  <si>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</si>
  <si>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</si>
  <si>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</si>
  <si>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</si>
  <si>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</si>
  <si>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</si>
  <si>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</si>
  <si>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</si>
  <si>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</si>
  <si>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</si>
  <si>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</si>
  <si>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</si>
  <si>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</si>
  <si>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</si>
  <si>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</si>
  <si>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</si>
  <si>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</si>
  <si>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</si>
  <si>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</si>
  <si>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</si>
  <si>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</si>
  <si>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</si>
  <si>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</si>
  <si>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</si>
  <si>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</si>
  <si>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</si>
  <si>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</si>
  <si>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</si>
  <si>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</si>
  <si>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</si>
  <si>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</si>
  <si>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</si>
  <si>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</si>
  <si>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</si>
  <si>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</si>
  <si>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</si>
  <si>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</si>
  <si>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</si>
  <si>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</si>
  <si>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</si>
  <si>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</si>
  <si>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</si>
  <si>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</si>
  <si>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</si>
  <si>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</si>
  <si>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</si>
  <si>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</si>
  <si>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</si>
  <si>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</si>
  <si>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</si>
  <si>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</si>
  <si>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</si>
  <si>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</si>
  <si>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</si>
  <si>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</si>
  <si>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</si>
  <si>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</si>
  <si>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</si>
  <si>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</si>
  <si>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</si>
  <si>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</si>
  <si>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</si>
  <si>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</si>
  <si>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</si>
  <si>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</si>
  <si>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</si>
  <si>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</si>
  <si>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</si>
  <si>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</si>
  <si>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</si>
  <si>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</si>
  <si>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</si>
  <si>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</si>
  <si>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</si>
  <si>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</si>
  <si>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</si>
  <si>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</si>
  <si>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</si>
  <si>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</si>
  <si>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</si>
  <si>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</si>
  <si>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</si>
  <si>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</si>
  <si>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</si>
  <si>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</si>
  <si>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</si>
  <si>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</si>
  <si>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</si>
  <si>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</si>
  <si>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</si>
  <si>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</si>
  <si>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</si>
  <si>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</si>
  <si>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</si>
  <si>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</si>
  <si>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</si>
  <si>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</si>
  <si>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</si>
  <si>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</si>
  <si>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</si>
  <si>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</si>
  <si>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</si>
  <si>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</si>
  <si>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</si>
  <si>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</si>
  <si>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</si>
  <si>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</si>
  <si>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</si>
  <si>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</si>
  <si>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</si>
  <si>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</si>
  <si>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</si>
  <si>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</si>
  <si>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</si>
  <si>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</si>
  <si>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</si>
  <si>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</si>
  <si>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</si>
  <si>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</si>
  <si>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</si>
  <si>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</si>
  <si>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</si>
  <si>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</si>
  <si>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</si>
  <si>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</si>
  <si>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</si>
  <si>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</si>
  <si>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</si>
  <si>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</si>
  <si>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</si>
  <si>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</si>
  <si>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</si>
  <si>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</si>
  <si>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</si>
  <si>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</si>
  <si>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</si>
  <si>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</si>
  <si>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</si>
  <si>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</si>
  <si>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</si>
  <si>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</si>
  <si>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</si>
  <si>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</si>
  <si>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</si>
  <si>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</si>
  <si>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</si>
  <si>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</si>
  <si>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</si>
  <si>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</si>
  <si>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</si>
  <si>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</si>
  <si>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</si>
  <si>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</si>
  <si>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</si>
  <si>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</si>
  <si>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</si>
  <si>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</si>
  <si>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</si>
  <si>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</si>
  <si>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</si>
  <si>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</si>
  <si>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</si>
  <si>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</si>
  <si>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</si>
  <si>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</si>
  <si>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</si>
  <si>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</si>
  <si>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</si>
  <si>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</si>
  <si>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</si>
  <si>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</si>
  <si>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</si>
  <si>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</si>
  <si>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</si>
  <si>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</si>
  <si>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</si>
  <si>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</si>
  <si>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</si>
  <si>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</si>
  <si>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</si>
  <si>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</si>
  <si>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</si>
  <si>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</si>
  <si>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</si>
  <si>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</si>
  <si>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</si>
  <si>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</si>
  <si>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</si>
  <si>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</si>
  <si>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</si>
  <si>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</si>
  <si>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</si>
  <si>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</si>
  <si>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</si>
  <si>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</si>
  <si>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</si>
  <si>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</si>
  <si>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Country Name 
(in alphabetical order)</t>
    <phoneticPr fontId="17"/>
  </si>
  <si>
    <t>Country 2 letter code</t>
    <phoneticPr fontId="17"/>
  </si>
  <si>
    <t>Gender</t>
    <phoneticPr fontId="3"/>
  </si>
  <si>
    <t>(Age)</t>
    <phoneticPr fontId="3"/>
  </si>
  <si>
    <t>Program code</t>
    <phoneticPr fontId="3"/>
  </si>
  <si>
    <r>
      <rPr>
        <sz val="10"/>
        <color theme="1"/>
        <rFont val="ＭＳ Ｐゴシック"/>
        <family val="3"/>
        <charset val="128"/>
      </rPr>
      <t xml:space="preserve">出願前マッチング結果
</t>
    </r>
    <r>
      <rPr>
        <sz val="10"/>
        <color theme="1"/>
        <rFont val="Arial"/>
        <family val="2"/>
      </rPr>
      <t>Pre-application matching Result</t>
    </r>
    <rPh sb="0" eb="2">
      <t>シュツガン</t>
    </rPh>
    <rPh sb="2" eb="3">
      <t>マエ</t>
    </rPh>
    <rPh sb="8" eb="10">
      <t>ケッカ</t>
    </rPh>
    <phoneticPr fontId="3"/>
  </si>
  <si>
    <r>
      <rPr>
        <sz val="11"/>
        <color theme="1"/>
        <rFont val="ＭＳ Ｐゴシック"/>
        <family val="3"/>
        <charset val="128"/>
      </rPr>
      <t>出願前マッチング審査結果を踏まえた受入身分
正規生入学への出願／研究生入学への出願
（</t>
    </r>
    <r>
      <rPr>
        <sz val="11"/>
        <color theme="1"/>
        <rFont val="Arial"/>
        <family val="2"/>
      </rPr>
      <t>2022</t>
    </r>
    <r>
      <rPr>
        <sz val="11"/>
        <color theme="1"/>
        <rFont val="ＭＳ Ｐゴシック"/>
        <family val="3"/>
        <charset val="128"/>
      </rPr>
      <t>年秋入学時点）</t>
    </r>
    <phoneticPr fontId="3"/>
  </si>
  <si>
    <r>
      <rPr>
        <sz val="10"/>
        <color theme="1"/>
        <rFont val="ＭＳ Ｐゴシック"/>
        <family val="3"/>
        <charset val="128"/>
      </rPr>
      <t xml:space="preserve">最終候補者の出願書類取付方法
</t>
    </r>
    <r>
      <rPr>
        <sz val="10"/>
        <color theme="1"/>
        <rFont val="Arial"/>
        <family val="2"/>
      </rPr>
      <t>How applicants can obtain application documents</t>
    </r>
    <rPh sb="0" eb="2">
      <t>サイシュウ</t>
    </rPh>
    <rPh sb="2" eb="5">
      <t>コウホシャ</t>
    </rPh>
    <rPh sb="6" eb="8">
      <t>シュツガン</t>
    </rPh>
    <rPh sb="8" eb="10">
      <t>ショルイ</t>
    </rPh>
    <rPh sb="10" eb="12">
      <t>トリツケ</t>
    </rPh>
    <rPh sb="12" eb="14">
      <t>ホウホウ</t>
    </rPh>
    <phoneticPr fontId="3"/>
  </si>
  <si>
    <r>
      <t xml:space="preserve">Selection by University
</t>
    </r>
    <r>
      <rPr>
        <sz val="11"/>
        <color theme="1"/>
        <rFont val="ＭＳ Ｐゴシック"/>
        <family val="3"/>
        <charset val="128"/>
      </rPr>
      <t>入試</t>
    </r>
    <r>
      <rPr>
        <sz val="10"/>
        <color theme="1"/>
        <rFont val="ＭＳ Ｐゴシック"/>
        <family val="3"/>
        <charset val="128"/>
      </rPr>
      <t xml:space="preserve">結果
</t>
    </r>
    <r>
      <rPr>
        <sz val="10"/>
        <color theme="1"/>
        <rFont val="Arial"/>
        <family val="2"/>
      </rPr>
      <t>Exam Result</t>
    </r>
    <rPh sb="24" eb="26">
      <t>ニュウシ</t>
    </rPh>
    <rPh sb="26" eb="28">
      <t>ケッカ</t>
    </rPh>
    <phoneticPr fontId="3"/>
  </si>
  <si>
    <t>Afghanistan</t>
  </si>
  <si>
    <t>AF</t>
  </si>
  <si>
    <t>M</t>
    <phoneticPr fontId="3"/>
  </si>
  <si>
    <t>National Government</t>
    <phoneticPr fontId="3"/>
  </si>
  <si>
    <t>TOEFL iBT</t>
    <phoneticPr fontId="3"/>
  </si>
  <si>
    <r>
      <t xml:space="preserve">Agriculture Studies Networks for Food Security
</t>
    </r>
    <r>
      <rPr>
        <sz val="10"/>
        <rFont val="ＭＳ Ｐゴシック"/>
        <family val="3"/>
        <charset val="128"/>
      </rPr>
      <t>（</t>
    </r>
    <r>
      <rPr>
        <sz val="10"/>
        <rFont val="Arial"/>
        <family val="2"/>
      </rPr>
      <t>Agri-Net</t>
    </r>
    <r>
      <rPr>
        <sz val="10"/>
        <rFont val="ＭＳ Ｐゴシック"/>
        <family val="3"/>
        <charset val="128"/>
      </rPr>
      <t>）</t>
    </r>
    <phoneticPr fontId="3"/>
  </si>
  <si>
    <r>
      <rPr>
        <sz val="11"/>
        <color theme="1"/>
        <rFont val="ＭＳ Ｐゴシック"/>
        <family val="3"/>
        <charset val="128"/>
      </rPr>
      <t>マッチング合格</t>
    </r>
    <r>
      <rPr>
        <sz val="11"/>
        <color theme="1"/>
        <rFont val="Arial"/>
        <family val="2"/>
      </rPr>
      <t>/Pass</t>
    </r>
    <rPh sb="5" eb="7">
      <t>ゴウカク</t>
    </rPh>
    <phoneticPr fontId="3"/>
  </si>
  <si>
    <t>Pass</t>
    <phoneticPr fontId="3"/>
  </si>
  <si>
    <r>
      <rPr>
        <sz val="11"/>
        <color theme="1"/>
        <rFont val="ＭＳ Ｐゴシック"/>
        <family val="3"/>
        <charset val="128"/>
      </rPr>
      <t>合格</t>
    </r>
    <r>
      <rPr>
        <sz val="11"/>
        <color theme="1"/>
        <rFont val="Arial"/>
        <family val="2"/>
      </rPr>
      <t>/Pass</t>
    </r>
    <rPh sb="0" eb="2">
      <t>ゴウカク</t>
    </rPh>
    <phoneticPr fontId="3"/>
  </si>
  <si>
    <t>F</t>
    <phoneticPr fontId="3"/>
  </si>
  <si>
    <t>Local Government</t>
    <phoneticPr fontId="3"/>
  </si>
  <si>
    <t>Private Sector</t>
    <phoneticPr fontId="3"/>
  </si>
  <si>
    <t>TOEIC Listening&amp;Reading Test</t>
    <phoneticPr fontId="3"/>
  </si>
  <si>
    <r>
      <rPr>
        <sz val="11"/>
        <color theme="1"/>
        <rFont val="ＭＳ Ｐゴシック"/>
        <family val="3"/>
        <charset val="128"/>
      </rPr>
      <t>マッチング不合格</t>
    </r>
    <r>
      <rPr>
        <sz val="11"/>
        <color theme="1"/>
        <rFont val="Arial"/>
        <family val="2"/>
      </rPr>
      <t>/Fail</t>
    </r>
    <rPh sb="5" eb="8">
      <t>フゴウカク</t>
    </rPh>
    <phoneticPr fontId="3"/>
  </si>
  <si>
    <t>Fail</t>
    <phoneticPr fontId="3"/>
  </si>
  <si>
    <r>
      <rPr>
        <sz val="11"/>
        <color theme="1"/>
        <rFont val="ＭＳ Ｐゴシック"/>
        <family val="3"/>
        <charset val="128"/>
      </rPr>
      <t>不合格</t>
    </r>
    <r>
      <rPr>
        <sz val="11"/>
        <color theme="1"/>
        <rFont val="Arial"/>
        <family val="2"/>
      </rPr>
      <t>/Fail</t>
    </r>
    <rPh sb="0" eb="3">
      <t>フゴウカク</t>
    </rPh>
    <phoneticPr fontId="3"/>
  </si>
  <si>
    <t>Albania</t>
  </si>
  <si>
    <t>AL</t>
  </si>
  <si>
    <t>Public Enterprise</t>
    <phoneticPr fontId="3"/>
  </si>
  <si>
    <t>Higher Education and TVET</t>
    <phoneticPr fontId="3"/>
  </si>
  <si>
    <t>IELTS</t>
    <phoneticPr fontId="3"/>
  </si>
  <si>
    <t>Algeria</t>
  </si>
  <si>
    <t>DZ</t>
  </si>
  <si>
    <t>Private(profit)</t>
    <phoneticPr fontId="3"/>
  </si>
  <si>
    <t xml:space="preserve">Others </t>
    <phoneticPr fontId="3"/>
  </si>
  <si>
    <t>Others</t>
    <phoneticPr fontId="3"/>
  </si>
  <si>
    <t>Investment Promotion and Industrial Development for Asian Region</t>
    <phoneticPr fontId="3"/>
  </si>
  <si>
    <t>American Samoa</t>
  </si>
  <si>
    <t>AS</t>
  </si>
  <si>
    <t>NGO/Private(Non-profit)</t>
    <phoneticPr fontId="3"/>
  </si>
  <si>
    <t>ABE Initiative</t>
    <phoneticPr fontId="3"/>
  </si>
  <si>
    <t>Andorra</t>
  </si>
  <si>
    <t>AD</t>
  </si>
  <si>
    <t>University</t>
    <phoneticPr fontId="3"/>
  </si>
  <si>
    <t>Project for Human Resources Development of Public Administration for Sustainable Development</t>
    <phoneticPr fontId="3"/>
  </si>
  <si>
    <t>Angola</t>
  </si>
  <si>
    <t>AO</t>
  </si>
  <si>
    <t>Self-employed</t>
    <phoneticPr fontId="3"/>
  </si>
  <si>
    <t>(Africa) SDGs Global Leader</t>
    <phoneticPr fontId="3"/>
  </si>
  <si>
    <t>Anguilla</t>
  </si>
  <si>
    <t>AI</t>
  </si>
  <si>
    <t>Unemployed</t>
    <phoneticPr fontId="3"/>
  </si>
  <si>
    <t>(East and Central Asia) SDGs Global Leader</t>
    <phoneticPr fontId="3"/>
  </si>
  <si>
    <t>Antarctica</t>
  </si>
  <si>
    <t>AQ</t>
  </si>
  <si>
    <t>Fresh Graduate</t>
    <phoneticPr fontId="3"/>
  </si>
  <si>
    <t>(Latin America) SDGs Global Leader</t>
    <phoneticPr fontId="3"/>
  </si>
  <si>
    <t>Antigua and Barbuda</t>
  </si>
  <si>
    <t>AG</t>
  </si>
  <si>
    <t>(Middle East and Europe) SDGs Global Leader</t>
    <phoneticPr fontId="3"/>
  </si>
  <si>
    <t>Argentina</t>
  </si>
  <si>
    <t>AR</t>
  </si>
  <si>
    <t xml:space="preserve">(Pacific Islands) SDGs Global Leader </t>
    <phoneticPr fontId="3"/>
  </si>
  <si>
    <t>Armenia</t>
  </si>
  <si>
    <t>AM</t>
  </si>
  <si>
    <t>(South Asia) SDGs Global Leader</t>
    <phoneticPr fontId="3"/>
  </si>
  <si>
    <t>Aruba</t>
  </si>
  <si>
    <t>AW</t>
  </si>
  <si>
    <t xml:space="preserve">(Southeast Asia) SDGs Global Leader </t>
    <phoneticPr fontId="3"/>
  </si>
  <si>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</si>
  <si>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</si>
  <si>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</si>
  <si>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</si>
  <si>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</si>
  <si>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</si>
  <si>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</si>
  <si>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</si>
  <si>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</si>
  <si>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</si>
  <si>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</si>
  <si>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</si>
  <si>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</si>
  <si>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</si>
  <si>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</si>
  <si>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</si>
  <si>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</si>
  <si>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</si>
  <si>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</si>
  <si>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</si>
  <si>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</si>
  <si>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</si>
  <si>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</si>
  <si>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</si>
  <si>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</si>
  <si>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</si>
  <si>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</si>
  <si>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</si>
  <si>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Saint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</si>
  <si>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</si>
  <si>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</si>
  <si>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</si>
  <si>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</si>
  <si>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</si>
  <si>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</si>
  <si>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</si>
  <si>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</si>
  <si>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</si>
  <si>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</si>
  <si>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</si>
  <si>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</si>
  <si>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</si>
  <si>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</si>
  <si>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</si>
  <si>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</si>
  <si>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</si>
  <si>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</si>
  <si>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</si>
  <si>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Cambodia</t>
  </si>
  <si>
    <t>KH</t>
  </si>
  <si>
    <t>Cameroon</t>
  </si>
  <si>
    <t>CM</t>
  </si>
  <si>
    <t>Canada</t>
  </si>
  <si>
    <t>CA</t>
  </si>
  <si>
    <t>Cape Verde</t>
  </si>
  <si>
    <t>CV</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</si>
  <si>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</si>
  <si>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</si>
  <si>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</si>
  <si>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</si>
  <si>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</si>
  <si>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</si>
  <si>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</si>
  <si>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</si>
  <si>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</si>
  <si>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</si>
  <si>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</si>
  <si>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</si>
  <si>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</si>
  <si>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</si>
  <si>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</si>
  <si>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</si>
  <si>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</si>
  <si>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</si>
  <si>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t>
  </si>
  <si>
    <t>CG</t>
  </si>
  <si>
    <t>Congo, DR</t>
    <phoneticPr fontId="17"/>
  </si>
  <si>
    <t>CD</t>
  </si>
  <si>
    <t>Cook Islands</t>
  </si>
  <si>
    <t>CK</t>
  </si>
  <si>
    <t>Costa Rica</t>
  </si>
  <si>
    <t>CR</t>
  </si>
  <si>
    <t>Croatia</t>
  </si>
  <si>
    <t>HR</t>
  </si>
  <si>
    <t>Cuba</t>
  </si>
  <si>
    <t>CU</t>
  </si>
  <si>
    <t>Curacao</t>
    <phoneticPr fontId="17"/>
  </si>
  <si>
    <t>CW</t>
  </si>
  <si>
    <t>Cyprus</t>
  </si>
  <si>
    <t>CY</t>
  </si>
  <si>
    <t>Czech Republic</t>
    <phoneticPr fontId="17"/>
  </si>
  <si>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</si>
  <si>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</si>
  <si>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</si>
  <si>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</si>
  <si>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</si>
  <si>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</si>
  <si>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</si>
  <si>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</si>
  <si>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</si>
  <si>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</si>
  <si>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</si>
  <si>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</si>
  <si>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</si>
  <si>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</si>
  <si>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</si>
  <si>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</si>
  <si>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</si>
  <si>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</si>
  <si>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</si>
  <si>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</si>
  <si>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</si>
  <si>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</si>
  <si>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</si>
  <si>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</si>
  <si>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</si>
  <si>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</si>
  <si>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</si>
  <si>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</si>
  <si>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</si>
  <si>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</si>
  <si>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</si>
  <si>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</si>
  <si>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</si>
  <si>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</si>
  <si>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</si>
  <si>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</si>
  <si>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</si>
  <si>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</si>
  <si>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</si>
  <si>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</si>
  <si>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</si>
  <si>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</si>
  <si>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</si>
  <si>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</si>
  <si>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</si>
  <si>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</si>
  <si>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</si>
  <si>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</si>
  <si>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</si>
  <si>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</si>
  <si>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</si>
  <si>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</si>
  <si>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</si>
  <si>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</si>
  <si>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</si>
  <si>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</si>
  <si>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</si>
  <si>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</si>
  <si>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</si>
  <si>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</si>
  <si>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</si>
  <si>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</si>
  <si>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</si>
  <si>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</si>
  <si>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</si>
  <si>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</si>
  <si>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</si>
  <si>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</si>
  <si>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</si>
  <si>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</si>
  <si>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</si>
  <si>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</si>
  <si>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</si>
  <si>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</si>
  <si>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</si>
  <si>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(Vatican City State)</t>
  </si>
  <si>
    <t>VA</t>
  </si>
  <si>
    <t>Honduras</t>
  </si>
  <si>
    <t>HN</t>
  </si>
  <si>
    <t>Hong Kong</t>
  </si>
  <si>
    <t>HK</t>
  </si>
  <si>
    <t>Hungary</t>
  </si>
  <si>
    <t>HU</t>
  </si>
  <si>
    <t>Iceland</t>
  </si>
  <si>
    <t>IS</t>
  </si>
  <si>
    <t>India</t>
  </si>
  <si>
    <t>IN</t>
  </si>
  <si>
    <t>Indonesia</t>
  </si>
  <si>
    <t>ID</t>
  </si>
  <si>
    <t>Iran</t>
    <phoneticPr fontId="17"/>
  </si>
  <si>
    <t>IR</t>
  </si>
  <si>
    <t>Iraq</t>
  </si>
  <si>
    <t>IQ</t>
  </si>
  <si>
    <t>Ireland</t>
  </si>
  <si>
    <t>IE</t>
  </si>
  <si>
    <t>Isle of Man</t>
  </si>
  <si>
    <t>IM</t>
  </si>
  <si>
    <t>Israel</t>
  </si>
  <si>
    <t>IL</t>
  </si>
  <si>
    <t>Italy</t>
  </si>
  <si>
    <t>IT</t>
  </si>
  <si>
    <t>Ivory Coast (Côte d'Ivoire)</t>
    <phoneticPr fontId="17"/>
  </si>
  <si>
    <t>CI</t>
  </si>
  <si>
    <t>Jamaica</t>
  </si>
  <si>
    <t>JM</t>
  </si>
  <si>
    <t>Japan</t>
  </si>
  <si>
    <t>JP</t>
  </si>
  <si>
    <t>Jersey</t>
  </si>
  <si>
    <t>JE</t>
  </si>
  <si>
    <t>Jordan</t>
  </si>
  <si>
    <t>JO</t>
  </si>
  <si>
    <t>Kazakhstan</t>
  </si>
  <si>
    <t>KZ</t>
  </si>
  <si>
    <t>Kenya</t>
  </si>
  <si>
    <t>KE</t>
  </si>
  <si>
    <t>Kingdom of Eswatini</t>
    <phoneticPr fontId="3"/>
  </si>
  <si>
    <t>SZ</t>
  </si>
  <si>
    <t>Kiribati</t>
  </si>
  <si>
    <t>KI</t>
  </si>
  <si>
    <t>Korea, Republic of</t>
  </si>
  <si>
    <t>KR</t>
  </si>
  <si>
    <t>Kuwait</t>
  </si>
  <si>
    <t>KW</t>
  </si>
  <si>
    <t>Kyrgyzstan</t>
  </si>
  <si>
    <t>KG</t>
  </si>
  <si>
    <t>Lao People's Democratic Republic</t>
  </si>
  <si>
    <t>LA</t>
  </si>
  <si>
    <t>Latvia</t>
  </si>
  <si>
    <t>LV</t>
  </si>
  <si>
    <t>Lebanon</t>
  </si>
  <si>
    <t>LB</t>
  </si>
  <si>
    <t>Lesotho</t>
  </si>
  <si>
    <t>LS</t>
  </si>
  <si>
    <t>Liberia</t>
  </si>
  <si>
    <t>LR</t>
  </si>
  <si>
    <t>Libya</t>
  </si>
  <si>
    <t>LY</t>
  </si>
  <si>
    <t>Liechtenstein</t>
  </si>
  <si>
    <t>LI</t>
  </si>
  <si>
    <t>Lithuania</t>
  </si>
  <si>
    <t>LT</t>
  </si>
  <si>
    <t>Luxembourg</t>
  </si>
  <si>
    <t>LU</t>
  </si>
  <si>
    <t>Macao</t>
    <phoneticPr fontId="17"/>
  </si>
  <si>
    <t>MO</t>
  </si>
  <si>
    <t>Macedonia, Republic of</t>
    <phoneticPr fontId="17"/>
  </si>
  <si>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</si>
  <si>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</si>
  <si>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</si>
  <si>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</si>
  <si>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</si>
  <si>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</si>
  <si>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</si>
  <si>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</si>
  <si>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</si>
  <si>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</si>
  <si>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</si>
  <si>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</si>
  <si>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</si>
  <si>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</si>
  <si>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</si>
  <si>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</si>
  <si>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</si>
  <si>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</si>
  <si>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</si>
  <si>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</si>
  <si>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</si>
  <si>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</si>
  <si>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</si>
  <si>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</si>
  <si>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</si>
  <si>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</si>
  <si>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</si>
  <si>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</si>
  <si>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</si>
  <si>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</si>
  <si>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</si>
  <si>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</si>
  <si>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</si>
  <si>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</si>
  <si>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</si>
  <si>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</si>
  <si>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</si>
  <si>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</si>
  <si>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</si>
  <si>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</si>
  <si>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</si>
  <si>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</si>
  <si>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</si>
  <si>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</si>
  <si>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</si>
  <si>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</si>
  <si>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</si>
  <si>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</si>
  <si>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</si>
  <si>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</si>
  <si>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</si>
  <si>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</si>
  <si>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</si>
  <si>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</si>
  <si>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</si>
  <si>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</si>
  <si>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</si>
  <si>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</si>
  <si>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</si>
  <si>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</si>
  <si>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</si>
  <si>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</si>
  <si>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</si>
  <si>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</si>
  <si>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</si>
  <si>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 Korea</t>
    <phoneticPr fontId="17"/>
  </si>
  <si>
    <t>KP</t>
    <phoneticPr fontId="17"/>
  </si>
  <si>
    <t>Northern Mariana Islands</t>
  </si>
  <si>
    <t>MP</t>
  </si>
  <si>
    <t>Norway</t>
  </si>
  <si>
    <t>NO</t>
  </si>
  <si>
    <t>Oman</t>
  </si>
  <si>
    <t>OM</t>
  </si>
  <si>
    <t>Pakistan</t>
  </si>
  <si>
    <t>PK</t>
  </si>
  <si>
    <t>Palau</t>
  </si>
  <si>
    <t>PW</t>
  </si>
  <si>
    <t>Palestinian Territory, Occupied</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</si>
  <si>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</si>
  <si>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</si>
  <si>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</si>
  <si>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</si>
  <si>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</si>
  <si>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</si>
  <si>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</si>
  <si>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</si>
  <si>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</si>
  <si>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</si>
  <si>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</si>
  <si>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</si>
  <si>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</si>
  <si>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</si>
  <si>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</si>
  <si>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</si>
  <si>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</si>
  <si>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</si>
  <si>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</si>
  <si>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</si>
  <si>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</si>
  <si>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Kosovo</t>
    <phoneticPr fontId="17"/>
  </si>
  <si>
    <t>XK</t>
    <phoneticPr fontId="17"/>
  </si>
  <si>
    <t>Reunion</t>
    <phoneticPr fontId="17"/>
  </si>
  <si>
    <t>RE</t>
  </si>
  <si>
    <t>Romania</t>
  </si>
  <si>
    <t>RO</t>
  </si>
  <si>
    <t>Russian Federation</t>
  </si>
  <si>
    <t>RU</t>
  </si>
  <si>
    <t>Rwanda</t>
  </si>
  <si>
    <t>RW</t>
  </si>
  <si>
    <t>Saint Barthelemy</t>
    <phoneticPr fontId="17"/>
  </si>
  <si>
    <t>BL</t>
  </si>
  <si>
    <t>Saint Kitts and Nevis</t>
  </si>
  <si>
    <t>KN</t>
    <phoneticPr fontId="17"/>
  </si>
  <si>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</si>
  <si>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</si>
  <si>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</si>
  <si>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</si>
  <si>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</si>
  <si>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</si>
  <si>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</si>
  <si>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</si>
  <si>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</si>
  <si>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</si>
  <si>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</si>
  <si>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</si>
  <si>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</si>
  <si>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</si>
  <si>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</si>
  <si>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</si>
  <si>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</si>
  <si>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</si>
  <si>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</si>
  <si>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</si>
  <si>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</si>
  <si>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</si>
  <si>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</si>
  <si>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</si>
  <si>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</si>
  <si>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</si>
  <si>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</si>
  <si>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</si>
  <si>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</si>
  <si>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</si>
  <si>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</si>
  <si>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</si>
  <si>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</si>
  <si>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</si>
  <si>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</si>
  <si>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</si>
  <si>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 Georgia and the Sou. Sandwich Is.</t>
    <phoneticPr fontId="17"/>
  </si>
  <si>
    <t>GS</t>
  </si>
  <si>
    <t>South Africa</t>
  </si>
  <si>
    <t>South Sudan</t>
  </si>
  <si>
    <t>SS</t>
  </si>
  <si>
    <t>Spain</t>
  </si>
  <si>
    <t>ES</t>
  </si>
  <si>
    <t>Sri Lanka</t>
  </si>
  <si>
    <t>LK</t>
  </si>
  <si>
    <t>St. Helena Ascension-Tristanda Cunha</t>
    <phoneticPr fontId="17"/>
  </si>
  <si>
    <t>SH</t>
    <phoneticPr fontId="17"/>
  </si>
  <si>
    <t>Sudan</t>
  </si>
  <si>
    <t>SD</t>
  </si>
  <si>
    <t>Suriname</t>
  </si>
  <si>
    <t>SR</t>
  </si>
  <si>
    <t>Svalbard and Jan Mayen</t>
  </si>
  <si>
    <t>SJ</t>
  </si>
  <si>
    <t>Sweden</t>
  </si>
  <si>
    <t>SE</t>
  </si>
  <si>
    <t>Switzerland</t>
  </si>
  <si>
    <t>CH</t>
  </si>
  <si>
    <t>Syria</t>
    <phoneticPr fontId="17"/>
  </si>
  <si>
    <t>SY</t>
  </si>
  <si>
    <t>Taiwan</t>
    <phoneticPr fontId="17"/>
  </si>
  <si>
    <t>TW</t>
  </si>
  <si>
    <t>Tajikistan</t>
  </si>
  <si>
    <t>TJ</t>
  </si>
  <si>
    <t>Tanzania, United Republic of</t>
    <phoneticPr fontId="3"/>
  </si>
  <si>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</si>
  <si>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</si>
  <si>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</si>
  <si>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</si>
  <si>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</si>
  <si>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</si>
  <si>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</si>
  <si>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</si>
  <si>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</si>
  <si>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</si>
  <si>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</si>
  <si>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</si>
  <si>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</si>
  <si>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</si>
  <si>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</si>
  <si>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</si>
  <si>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</si>
  <si>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</si>
  <si>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</si>
  <si>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</si>
  <si>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</si>
  <si>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</si>
  <si>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</si>
  <si>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</si>
  <si>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</si>
  <si>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</si>
  <si>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</si>
  <si>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</si>
  <si>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</si>
  <si>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</si>
  <si>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</si>
  <si>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United States</t>
  </si>
  <si>
    <t>US</t>
  </si>
  <si>
    <t>United States Minor Outlying Is.</t>
    <phoneticPr fontId="17"/>
  </si>
  <si>
    <t>UM</t>
  </si>
  <si>
    <t>Uruguay</t>
  </si>
  <si>
    <t>UY</t>
  </si>
  <si>
    <t>Uzbekistan</t>
  </si>
  <si>
    <t>UZ</t>
  </si>
  <si>
    <t>Vanuatu</t>
  </si>
  <si>
    <t>VU</t>
  </si>
  <si>
    <t>Venezuela</t>
    <phoneticPr fontId="17"/>
  </si>
  <si>
    <t>VE</t>
  </si>
  <si>
    <t>Viet Nam</t>
  </si>
  <si>
    <t>VN</t>
  </si>
  <si>
    <t>Virgin Islands, British</t>
  </si>
  <si>
    <t>VG</t>
  </si>
  <si>
    <t>Virgin Islands, U.S.</t>
  </si>
  <si>
    <t>VI</t>
  </si>
  <si>
    <t>Wallis and Futuna</t>
  </si>
  <si>
    <t>WF</t>
  </si>
  <si>
    <t>Western Sahara</t>
  </si>
  <si>
    <t>EH</t>
  </si>
  <si>
    <t>Yemen</t>
  </si>
  <si>
    <t>YE</t>
  </si>
  <si>
    <t>Zambia</t>
  </si>
  <si>
    <t>ZM</t>
  </si>
  <si>
    <t>Zimbabwe</t>
  </si>
  <si>
    <t>ZW</t>
  </si>
  <si>
    <t>Name of Course/Major</t>
    <phoneticPr fontId="3"/>
  </si>
  <si>
    <t>Name of laboratories</t>
    <phoneticPr fontId="3"/>
  </si>
  <si>
    <t>Name of professor</t>
    <phoneticPr fontId="3"/>
  </si>
  <si>
    <r>
      <rPr>
        <sz val="10"/>
        <rFont val="ＭＳ Ｐゴシック"/>
        <family val="3"/>
        <charset val="128"/>
      </rPr>
      <t>大学名</t>
    </r>
    <rPh sb="0" eb="2">
      <t>ダイガク</t>
    </rPh>
    <rPh sb="2" eb="3">
      <t>メイ</t>
    </rPh>
    <phoneticPr fontId="3"/>
  </si>
  <si>
    <r>
      <rPr>
        <sz val="10"/>
        <rFont val="ＭＳ Ｐゴシック"/>
        <family val="3"/>
        <charset val="128"/>
      </rPr>
      <t>研究科名</t>
    </r>
    <r>
      <rPr>
        <sz val="10"/>
        <rFont val="Arial"/>
        <family val="2"/>
      </rPr>
      <t/>
    </r>
    <rPh sb="0" eb="3">
      <t>ケンキュウカ</t>
    </rPh>
    <rPh sb="3" eb="4">
      <t>メイ</t>
    </rPh>
    <phoneticPr fontId="3"/>
  </si>
  <si>
    <r>
      <rPr>
        <sz val="10"/>
        <rFont val="ＭＳ Ｐゴシック"/>
        <family val="3"/>
        <charset val="128"/>
      </rPr>
      <t>専攻</t>
    </r>
    <r>
      <rPr>
        <sz val="10"/>
        <rFont val="Arial"/>
        <family val="2"/>
      </rPr>
      <t>/</t>
    </r>
    <r>
      <rPr>
        <sz val="10"/>
        <rFont val="ＭＳ Ｐゴシック"/>
        <family val="3"/>
        <charset val="128"/>
      </rPr>
      <t>コース名</t>
    </r>
    <rPh sb="0" eb="2">
      <t>センコウ</t>
    </rPh>
    <rPh sb="6" eb="7">
      <t>メイ</t>
    </rPh>
    <phoneticPr fontId="3"/>
  </si>
  <si>
    <r>
      <rPr>
        <sz val="10"/>
        <rFont val="ＭＳ Ｐゴシック"/>
        <family val="3"/>
        <charset val="128"/>
      </rPr>
      <t>指導教員氏名</t>
    </r>
    <phoneticPr fontId="3"/>
  </si>
  <si>
    <t>受入身分</t>
    <rPh sb="0" eb="2">
      <t>ウケイレ</t>
    </rPh>
    <rPh sb="2" eb="4">
      <t>ミブン</t>
    </rPh>
    <phoneticPr fontId="3"/>
  </si>
  <si>
    <t>正規生　　　　　　出願期間</t>
    <rPh sb="0" eb="3">
      <t>セイキセイ</t>
    </rPh>
    <rPh sb="9" eb="11">
      <t>シュツガン</t>
    </rPh>
    <rPh sb="11" eb="13">
      <t>キカン</t>
    </rPh>
    <phoneticPr fontId="3"/>
  </si>
  <si>
    <r>
      <t>正規生：出願期間が</t>
    </r>
    <r>
      <rPr>
        <sz val="11"/>
        <rFont val="Arial"/>
        <family val="2"/>
      </rPr>
      <t>2023</t>
    </r>
    <r>
      <rPr>
        <sz val="11"/>
        <rFont val="ＭＳ Ｐゴシック"/>
        <family val="3"/>
        <charset val="128"/>
      </rPr>
      <t>年</t>
    </r>
    <r>
      <rPr>
        <sz val="11"/>
        <rFont val="Arial"/>
        <family val="2"/>
      </rPr>
      <t>1</t>
    </r>
    <r>
      <rPr>
        <sz val="11"/>
        <rFont val="ＭＳ Ｐゴシック"/>
        <family val="3"/>
        <charset val="128"/>
      </rPr>
      <t>月末日までに終了有無</t>
    </r>
    <rPh sb="0" eb="3">
      <t>セイキセイ</t>
    </rPh>
    <rPh sb="23" eb="25">
      <t>ウム</t>
    </rPh>
    <phoneticPr fontId="3"/>
  </si>
  <si>
    <t>研究生　　　　　　　出願期間</t>
    <rPh sb="0" eb="3">
      <t>ケンキュウセイ</t>
    </rPh>
    <rPh sb="10" eb="12">
      <t>シュツガン</t>
    </rPh>
    <rPh sb="12" eb="14">
      <t>キカン</t>
    </rPh>
    <phoneticPr fontId="3"/>
  </si>
  <si>
    <r>
      <t>研究生：出願期間が</t>
    </r>
    <r>
      <rPr>
        <sz val="11"/>
        <rFont val="Arial"/>
        <family val="2"/>
      </rPr>
      <t>2023</t>
    </r>
    <r>
      <rPr>
        <sz val="11"/>
        <rFont val="ＭＳ Ｐゴシック"/>
        <family val="3"/>
        <charset val="128"/>
      </rPr>
      <t>年</t>
    </r>
    <r>
      <rPr>
        <sz val="11"/>
        <rFont val="Arial"/>
        <family val="2"/>
      </rPr>
      <t>1</t>
    </r>
    <r>
      <rPr>
        <sz val="11"/>
        <rFont val="ＭＳ Ｐゴシック"/>
        <family val="3"/>
        <charset val="128"/>
      </rPr>
      <t>月末日までに終了有無</t>
    </r>
    <rPh sb="0" eb="3">
      <t>ケンキュウセイ</t>
    </rPh>
    <rPh sb="23" eb="25">
      <t>ウム</t>
    </rPh>
    <phoneticPr fontId="3"/>
  </si>
  <si>
    <t>6201A</t>
  </si>
  <si>
    <t>Ehime University</t>
  </si>
  <si>
    <t>Graduate School of Science and Engineering</t>
  </si>
  <si>
    <t xml:space="preserve">Science and Engineerin/Natural Science </t>
  </si>
  <si>
    <t xml:space="preserve">Biophysical Chemistry Lab. </t>
  </si>
  <si>
    <t>Miwa SUGIURA</t>
  </si>
  <si>
    <t>愛媛大学</t>
  </si>
  <si>
    <t>理工学研究科</t>
  </si>
  <si>
    <t>理工学専攻／自然科学基盤プログラム（化学分野）</t>
  </si>
  <si>
    <t>生物化学研究室</t>
  </si>
  <si>
    <t>杉浦美羽</t>
  </si>
  <si>
    <t>入学審査時に決定
Determined at the time of admission screening</t>
  </si>
  <si>
    <t xml:space="preserve">未定
To be determined </t>
  </si>
  <si>
    <t>未定
TBD</t>
  </si>
  <si>
    <t>End of April 2022</t>
  </si>
  <si>
    <t>Around May 2022</t>
  </si>
  <si>
    <t>6201B</t>
  </si>
  <si>
    <t xml:space="preserve">Environmental Chemistry Lab. </t>
  </si>
  <si>
    <t>Tatsuya KUNISUE</t>
  </si>
  <si>
    <t>環境化学研究室</t>
  </si>
  <si>
    <t>国末達也</t>
  </si>
  <si>
    <t>Analytical Chemistry Lab.</t>
  </si>
  <si>
    <t>Tamotsu ZAKO</t>
  </si>
  <si>
    <t>分析化学研究室</t>
  </si>
  <si>
    <t>座古保</t>
  </si>
  <si>
    <t>Science and Engineering/Mathematics and Computer Science Program</t>
  </si>
  <si>
    <t>理工学専攻／数理情報プログラム</t>
  </si>
  <si>
    <t>6201E</t>
  </si>
  <si>
    <t>Science and Engineering/Natural Science Program</t>
  </si>
  <si>
    <t>理工学専攻／自然科学基盤プログラム</t>
  </si>
  <si>
    <t>6201F</t>
  </si>
  <si>
    <t>Paleoenvironmental Lab.</t>
  </si>
  <si>
    <t>Rie S, HORI</t>
  </si>
  <si>
    <t>古環境学研究室</t>
  </si>
  <si>
    <t>堀　利栄</t>
  </si>
  <si>
    <t>6201G</t>
  </si>
  <si>
    <t>Graduate school of Science and Engineering</t>
  </si>
  <si>
    <t>Civil and Environmental Engineering</t>
  </si>
  <si>
    <t>生産環境工学専攻/環境建設工学コース</t>
  </si>
  <si>
    <t>未定
To be determined</t>
  </si>
  <si>
    <t>From 19 July to 26 July,2022</t>
  </si>
  <si>
    <t>around May,2022</t>
  </si>
  <si>
    <t>The United Graduate School of Agricultural Sciences
(Doctor Program)</t>
  </si>
  <si>
    <t>連合農学研究科
（博士課程）</t>
  </si>
  <si>
    <t>正規生の受入のみ
Regular student</t>
  </si>
  <si>
    <t>(From 1 October 2021)</t>
  </si>
  <si>
    <t>該当しない N/A</t>
  </si>
  <si>
    <t>6203A</t>
  </si>
  <si>
    <t>Graduate school of Agriculture</t>
  </si>
  <si>
    <t>Special Course from Asia, Africa and the Pacific Rim</t>
  </si>
  <si>
    <t>Listed in the application guide and can be searched at the matching website</t>
  </si>
  <si>
    <t>農学研究科</t>
  </si>
  <si>
    <t>アジア・アフリカ・環太平洋特別コース</t>
  </si>
  <si>
    <t>募集要項にリストあり　また、マッチングサイトにて検索可能</t>
  </si>
  <si>
    <t>1st peirod:
From July, 2022 to October, 2022
(Tentative)
2nd period:
From February, 2023 to April, 2023</t>
  </si>
  <si>
    <t>該当する
Application period ends by the end of January 2023</t>
  </si>
  <si>
    <t>1701A</t>
  </si>
  <si>
    <t>Hitotsubashi University</t>
  </si>
  <si>
    <t>School of International and Public Policy</t>
  </si>
  <si>
    <t>Foreign Service Sub-Program within the Global Governance program</t>
  </si>
  <si>
    <t>一橋大学</t>
  </si>
  <si>
    <t>国際・公共政策大学院</t>
  </si>
  <si>
    <t>グローバル・ガバナンス・プログラム（外交政策サブプログラム）</t>
    <rPh sb="20" eb="22">
      <t>セイサク</t>
    </rPh>
    <phoneticPr fontId="8"/>
  </si>
  <si>
    <t xml:space="preserve">未定
To be determined </t>
    <rPh sb="0" eb="2">
      <t>ミテイ</t>
    </rPh>
    <phoneticPr fontId="8"/>
  </si>
  <si>
    <t>該当しない
N/A</t>
    <rPh sb="0" eb="2">
      <t>ガイトウ</t>
    </rPh>
    <phoneticPr fontId="8"/>
  </si>
  <si>
    <t>From 14 March to 25 March,2022</t>
  </si>
  <si>
    <t>1701B</t>
  </si>
  <si>
    <t>School of Internarional and Public Policy</t>
  </si>
  <si>
    <t>Asian Public Policy Program</t>
  </si>
  <si>
    <t>アジア公共政策プログラム</t>
  </si>
  <si>
    <t>From 1 September 2021 to 12 May 2022</t>
  </si>
  <si>
    <t>1702A</t>
  </si>
  <si>
    <t>Graduate school of Economics</t>
  </si>
  <si>
    <t>経済学研究科</t>
    <rPh sb="0" eb="3">
      <t>ケイザイガク</t>
    </rPh>
    <rPh sb="3" eb="6">
      <t>ケンキュウカ</t>
    </rPh>
    <phoneticPr fontId="8"/>
  </si>
  <si>
    <t>From 1 April to 28 April,2022</t>
  </si>
  <si>
    <t>0801A</t>
  </si>
  <si>
    <t>Ibaraki University</t>
  </si>
  <si>
    <t>Graduate School of Agriculture</t>
  </si>
  <si>
    <t>Course in Applied Asian Agriculture</t>
  </si>
  <si>
    <t>茨城大学</t>
  </si>
  <si>
    <t>アジア展開農学コース</t>
  </si>
  <si>
    <t>未定
TBD</t>
    <rPh sb="0" eb="2">
      <t>ミテイ</t>
    </rPh>
    <phoneticPr fontId="8"/>
  </si>
  <si>
    <t>around June, 2023</t>
  </si>
  <si>
    <t>From 21 February to 19 March,2023</t>
  </si>
  <si>
    <t>Utsunomiya University</t>
  </si>
  <si>
    <t>Graduate School of Regional Development and Creativity</t>
  </si>
  <si>
    <t>Division of Social Design/Graduate Program in Agricultural and Rural Economics</t>
  </si>
  <si>
    <t>宇都宮大学</t>
    <rPh sb="0" eb="3">
      <t>ウツノミヤ</t>
    </rPh>
    <rPh sb="3" eb="5">
      <t>ダイガク</t>
    </rPh>
    <phoneticPr fontId="8"/>
  </si>
  <si>
    <t>地域創生科学研究科</t>
    <rPh sb="0" eb="9">
      <t>チイキソウセイカガクケンキュウカ</t>
    </rPh>
    <phoneticPr fontId="8"/>
  </si>
  <si>
    <t>社会デザイン科学専攻農業・農村経済学プログラム</t>
    <rPh sb="10" eb="12">
      <t>ノウギョウ</t>
    </rPh>
    <rPh sb="13" eb="15">
      <t>ノウソン</t>
    </rPh>
    <rPh sb="15" eb="18">
      <t>ケイザイガク</t>
    </rPh>
    <phoneticPr fontId="8"/>
  </si>
  <si>
    <t>研究生の受入のみ
Research student</t>
  </si>
  <si>
    <t>From 1 March to 30 April,2023</t>
  </si>
  <si>
    <t>1001B</t>
  </si>
  <si>
    <t>Division of Social Design/Graduate Program in Architecture and Building Engineering</t>
  </si>
  <si>
    <t>社会デザイン科学専攻建築学プログラム</t>
    <rPh sb="10" eb="13">
      <t>ケンチクガク</t>
    </rPh>
    <phoneticPr fontId="8"/>
  </si>
  <si>
    <t>1001C</t>
  </si>
  <si>
    <t>Division of Social Design/Graduate Program in Civil Engineering</t>
  </si>
  <si>
    <t>社会デザイン科学専攻土木工学プログラム</t>
    <rPh sb="10" eb="14">
      <t>ドボクコウガク</t>
    </rPh>
    <phoneticPr fontId="8"/>
  </si>
  <si>
    <t>1001D</t>
  </si>
  <si>
    <t>Division of Social Design/Graduate Program in Global and Area Studies</t>
  </si>
  <si>
    <t>社会デザイン科学専攻グローバル・エリアスタディーズプログラム</t>
  </si>
  <si>
    <t>1001E</t>
  </si>
  <si>
    <t>Division of Social Design/Graduate Program in Multicultural Studies</t>
  </si>
  <si>
    <t>社会デザイン科学専攻多文化共生学プログラム</t>
    <rPh sb="10" eb="16">
      <t>タブンカキョウセイガク</t>
    </rPh>
    <phoneticPr fontId="8"/>
  </si>
  <si>
    <t>1001F</t>
  </si>
  <si>
    <t>Division of Engineering and Agriculture/Graduate Program in Optical Engineering</t>
  </si>
  <si>
    <t>工農総合科学専攻光工学プログラム</t>
    <rPh sb="8" eb="11">
      <t>ヒカリコウガク</t>
    </rPh>
    <phoneticPr fontId="8"/>
  </si>
  <si>
    <t>1001G</t>
  </si>
  <si>
    <t>Division of Engineering and Agriculture/Graduate Program in Molecular Agriculture</t>
  </si>
  <si>
    <t>工農総合科学専攻分子農学プログラム</t>
    <rPh sb="8" eb="12">
      <t>ブンシノウガク</t>
    </rPh>
    <phoneticPr fontId="8"/>
  </si>
  <si>
    <t>1001H</t>
  </si>
  <si>
    <t>Division of Engineering and Agriculture/Graduate Program in Agricultural Biochemical Chemistry</t>
  </si>
  <si>
    <t>工農総合科学専攻農芸化学プログラム</t>
    <rPh sb="8" eb="12">
      <t>ノウゲイカガク</t>
    </rPh>
    <phoneticPr fontId="8"/>
  </si>
  <si>
    <t>1001I</t>
  </si>
  <si>
    <t>Division of Engineering and Agriculture/Graduate Program in Agricultural and Environmental Sciences</t>
  </si>
  <si>
    <t>工農総合科学専攻農業生産環境保全学プログラム</t>
    <rPh sb="8" eb="17">
      <t>ノウギョウセイサンカンキョウホゼンガク</t>
    </rPh>
    <phoneticPr fontId="8"/>
  </si>
  <si>
    <t>1001J</t>
  </si>
  <si>
    <t>Division of Advanced Trans-disciplinary Science/Optics Bio Design Program</t>
  </si>
  <si>
    <t>先端融合科学専攻オプティクスバイオデザインプログラム</t>
  </si>
  <si>
    <t>1001K</t>
  </si>
  <si>
    <t>Division of Advanced Trans-disciplinary Science/Advanced Engineering System Design Program</t>
  </si>
  <si>
    <t>先端融合科学専攻先端工学システムデザインプログラム</t>
    <rPh sb="8" eb="12">
      <t>センタンコウガク</t>
    </rPh>
    <phoneticPr fontId="8"/>
  </si>
  <si>
    <t>1001L</t>
  </si>
  <si>
    <t>Division of Advanced Trans-disciplinary Science/Global and Regional Development Design Program</t>
  </si>
  <si>
    <t>先端融合科学専攻グローバル地域デザインプログラム</t>
    <rPh sb="13" eb="15">
      <t>チイキ</t>
    </rPh>
    <phoneticPr fontId="8"/>
  </si>
  <si>
    <t>1101A</t>
  </si>
  <si>
    <t>Yokohama National University</t>
  </si>
  <si>
    <t>Graduate School of International Social Sciences</t>
  </si>
  <si>
    <t>Department of International and Business Law</t>
  </si>
  <si>
    <t>N/A</t>
  </si>
  <si>
    <t>ARAKI Ichiro</t>
  </si>
  <si>
    <t>横浜国立大学</t>
    <rPh sb="0" eb="6">
      <t>ヨコハマコクリツダイガク</t>
    </rPh>
    <phoneticPr fontId="8"/>
  </si>
  <si>
    <t>国際社会科学府</t>
    <rPh sb="0" eb="2">
      <t>コクサイ</t>
    </rPh>
    <rPh sb="2" eb="4">
      <t>シャカイ</t>
    </rPh>
    <rPh sb="4" eb="6">
      <t>カガク</t>
    </rPh>
    <rPh sb="6" eb="7">
      <t>フ</t>
    </rPh>
    <phoneticPr fontId="8"/>
  </si>
  <si>
    <t>国際経済法学専攻</t>
    <rPh sb="0" eb="2">
      <t>コクサイ</t>
    </rPh>
    <rPh sb="2" eb="4">
      <t>ケイザイ</t>
    </rPh>
    <rPh sb="4" eb="6">
      <t>ホウガク</t>
    </rPh>
    <rPh sb="6" eb="8">
      <t>センコウ</t>
    </rPh>
    <phoneticPr fontId="8"/>
  </si>
  <si>
    <t>該当なし</t>
    <rPh sb="0" eb="2">
      <t>ガイトウ</t>
    </rPh>
    <phoneticPr fontId="8"/>
  </si>
  <si>
    <t>荒木一郎</t>
  </si>
  <si>
    <t>Up to 1 September 2023</t>
  </si>
  <si>
    <t>該当しない
N/A</t>
  </si>
  <si>
    <t>1101B</t>
  </si>
  <si>
    <t>SEKINE Takemasa</t>
  </si>
  <si>
    <t>関根豪政</t>
  </si>
  <si>
    <t>1102A</t>
  </si>
  <si>
    <t>Graduate school of Engineering Science</t>
  </si>
  <si>
    <t>Department of Mechanical Engineering, Materials Science, and Ocean Engineering/
Mechanical Engineering Program</t>
  </si>
  <si>
    <t>横浜国立大学</t>
  </si>
  <si>
    <t>大学院理工学府</t>
  </si>
  <si>
    <t>機械・材料・海洋系工学専攻/機械工学教育分野</t>
  </si>
  <si>
    <t>1102B</t>
  </si>
  <si>
    <t>Graduate School of Engineering Science</t>
  </si>
  <si>
    <t>Department of Mechanical Engineering, Materials Science, and Ocean Engineering ／
Specialization in Systems Design for Ocean-Space,
Specialization in Aerospace Engineering</t>
  </si>
  <si>
    <t>Professors listed in the Unit of "Systems Design for
Ocean-Space"</t>
  </si>
  <si>
    <t>機材・材料・海洋系工学専攻　／
海洋空間教育分野、
航空宇宙工学教育分野</t>
  </si>
  <si>
    <t>海洋空間のシステムデザインユニット所属教員</t>
  </si>
  <si>
    <t>From 25 April to 9 May,2022</t>
  </si>
  <si>
    <t>1102C</t>
  </si>
  <si>
    <t>Graduate school of engineering science</t>
  </si>
  <si>
    <t>Department of Mathematics, Physics, Electrical Engineering and Computer Science/
Specialization of Electrical and Computer Engineering, Specialization of Applied Physics, and Specialization of Information Systems</t>
  </si>
  <si>
    <t>数物・電子情報系理工学専攻(応用物理教育分野、情報システム教育分野、電気電子ネットワーク教育分野）</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</si>
  <si>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</si>
  <si>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</si>
  <si>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</si>
  <si>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都市イノベーション学府</t>
  </si>
  <si>
    <t>＜修士＞
都市地域社会専攻都市地域社会コース（都市基盤系）・国際基盤学コース（IGSI）
＜博士＞
都市イノベーション専攻（都市基盤系）</t>
  </si>
  <si>
    <t>March 3, 2022 (after finalists are confirmed) - May 11, 2022</t>
  </si>
  <si>
    <t>1103B</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</si>
  <si>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</si>
  <si>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</si>
  <si>
    <t>5801A</t>
  </si>
  <si>
    <t>Okayama University</t>
  </si>
  <si>
    <t>Graduate School of Humanitiesand Social Sciences(Doctor's Course)</t>
  </si>
  <si>
    <t>Socio-Cultural Sciences</t>
  </si>
  <si>
    <t>Education for Sustainable Development (ESD)</t>
  </si>
  <si>
    <t>Hiroki Fujii</t>
  </si>
  <si>
    <t>岡山大学</t>
  </si>
  <si>
    <t>大学院社会文化科学研究科</t>
  </si>
  <si>
    <t>社会文化学専攻</t>
  </si>
  <si>
    <t>国際教育科学講座</t>
  </si>
  <si>
    <t>藤井浩樹</t>
  </si>
  <si>
    <t>入学審査時に決定
Determined at the time of admission screening</t>
    <rPh sb="0" eb="2">
      <t>ニュウガク</t>
    </rPh>
    <rPh sb="2" eb="4">
      <t>シンサ</t>
    </rPh>
    <phoneticPr fontId="8"/>
  </si>
  <si>
    <t>Scheduled for mid-June , 2023</t>
  </si>
  <si>
    <t>From 13 to 15 June,2022</t>
  </si>
  <si>
    <t>From 6 to 10 June,2022</t>
  </si>
  <si>
    <t>5801B</t>
  </si>
  <si>
    <t>Global Citizenship Education (GCED)</t>
  </si>
  <si>
    <t>Toshinori Kuwabara</t>
  </si>
  <si>
    <t>桑原敏典</t>
  </si>
  <si>
    <t>5802A</t>
  </si>
  <si>
    <t>Graduate school of Natural Science and Technology</t>
  </si>
  <si>
    <t>Division of Industrial Innovation Sciences</t>
  </si>
  <si>
    <t>Heat Power Engineering Lab.</t>
  </si>
  <si>
    <t>KAWAHARA Nobuyuki, Professor</t>
  </si>
  <si>
    <t>岡山大学</t>
    <rPh sb="0" eb="2">
      <t>オカヤマ</t>
    </rPh>
    <rPh sb="2" eb="4">
      <t>ダイガク</t>
    </rPh>
    <phoneticPr fontId="8"/>
  </si>
  <si>
    <t>大学院自然科学研究科</t>
    <rPh sb="0" eb="3">
      <t>ダイガクイン</t>
    </rPh>
    <rPh sb="3" eb="10">
      <t>シゼンカガクケンキュウカ</t>
    </rPh>
    <phoneticPr fontId="8"/>
  </si>
  <si>
    <t>産業創成工学専攻</t>
    <rPh sb="2" eb="4">
      <t>ソウセイ</t>
    </rPh>
    <phoneticPr fontId="8"/>
  </si>
  <si>
    <t>動力熱工学研究室</t>
  </si>
  <si>
    <t>河原伸幸　教授</t>
    <rPh sb="0" eb="2">
      <t>カワハラ</t>
    </rPh>
    <rPh sb="2" eb="4">
      <t>ノブユキ</t>
    </rPh>
    <rPh sb="5" eb="7">
      <t>キョウジュ</t>
    </rPh>
    <phoneticPr fontId="8"/>
  </si>
  <si>
    <t>5803A</t>
  </si>
  <si>
    <t>Graduate School of Environmental and Life Science</t>
  </si>
  <si>
    <t>大学院環境生命科学研究科</t>
    <rPh sb="0" eb="2">
      <t>ダイガク</t>
    </rPh>
    <rPh sb="2" eb="3">
      <t>イン</t>
    </rPh>
    <rPh sb="3" eb="12">
      <t>カンキョウセイメイカガクケンキュウカ</t>
    </rPh>
    <phoneticPr fontId="8"/>
  </si>
  <si>
    <t>From 27 May to 6 June, 2022
From 23 June to 6 july, 2022</t>
  </si>
  <si>
    <t>By May 31, 2023</t>
  </si>
  <si>
    <t>5301A</t>
  </si>
  <si>
    <t>Kwansei　Gakuin　University</t>
  </si>
  <si>
    <t xml:space="preserve">Graduate School of Institute of Business and Accounting </t>
  </si>
  <si>
    <t>International Management Course</t>
  </si>
  <si>
    <t>関西学院大学</t>
    <rPh sb="0" eb="2">
      <t>カンセイ</t>
    </rPh>
    <rPh sb="2" eb="4">
      <t>ガクイン</t>
    </rPh>
    <rPh sb="4" eb="6">
      <t>ダイガク</t>
    </rPh>
    <phoneticPr fontId="7"/>
  </si>
  <si>
    <t>経営戦略研究科</t>
    <rPh sb="0" eb="2">
      <t>ケイエイ</t>
    </rPh>
    <rPh sb="2" eb="4">
      <t>センリャク</t>
    </rPh>
    <rPh sb="4" eb="7">
      <t>ケンキュウカ</t>
    </rPh>
    <phoneticPr fontId="7"/>
  </si>
  <si>
    <t>国際経営コース</t>
    <rPh sb="0" eb="2">
      <t>コクサイ</t>
    </rPh>
    <rPh sb="2" eb="4">
      <t>ケイエイ</t>
    </rPh>
    <phoneticPr fontId="7"/>
  </si>
  <si>
    <t xml:space="preserve">未定/To be determinded </t>
    <rPh sb="0" eb="2">
      <t>ミテイ</t>
    </rPh>
    <phoneticPr fontId="8"/>
  </si>
  <si>
    <t>Monday, April 4, 2022 - Wednesday, May 18, 2022</t>
  </si>
  <si>
    <t>5401A</t>
  </si>
  <si>
    <t>Kansai University</t>
  </si>
  <si>
    <t>Graduate School of Law</t>
  </si>
  <si>
    <t>Global Cooperation Course</t>
  </si>
  <si>
    <t>関西大学</t>
    <rPh sb="0" eb="2">
      <t>カンサイ</t>
    </rPh>
    <rPh sb="2" eb="4">
      <t>ダイガク</t>
    </rPh>
    <phoneticPr fontId="8"/>
  </si>
  <si>
    <t>法学研究科</t>
    <rPh sb="0" eb="2">
      <t>ホウガク</t>
    </rPh>
    <rPh sb="2" eb="5">
      <t>ケンキュウカ</t>
    </rPh>
    <phoneticPr fontId="8"/>
  </si>
  <si>
    <t>国際協働コース</t>
    <rPh sb="0" eb="2">
      <t>コクサイ</t>
    </rPh>
    <rPh sb="2" eb="4">
      <t>キョウドウ</t>
    </rPh>
    <phoneticPr fontId="8"/>
  </si>
  <si>
    <t>Around April to May</t>
  </si>
  <si>
    <t>5402A</t>
  </si>
  <si>
    <t>Graduate school of Societal Safety Sciences</t>
  </si>
  <si>
    <t>Ph.D. of Disaster Management Program</t>
  </si>
  <si>
    <t>関西大学</t>
    <rPh sb="0" eb="4">
      <t>カンサイダイガク</t>
    </rPh>
    <phoneticPr fontId="8"/>
  </si>
  <si>
    <t>社会安全研究科</t>
    <rPh sb="0" eb="2">
      <t>シャカイ</t>
    </rPh>
    <rPh sb="2" eb="4">
      <t>アンゼン</t>
    </rPh>
    <rPh sb="4" eb="7">
      <t>ケンキュウカ</t>
    </rPh>
    <phoneticPr fontId="8"/>
  </si>
  <si>
    <t>①From 20 December, 2022 to 10 January ,2023
②From 26 April to 11 May,2023</t>
  </si>
  <si>
    <t>①From 20 December, 2022 to 10 January ,2023</t>
  </si>
  <si>
    <t>該当する
Application period ends by the end of January 2023</t>
    <rPh sb="0" eb="2">
      <t>ガイトウ</t>
    </rPh>
    <phoneticPr fontId="8"/>
  </si>
  <si>
    <t>0601A</t>
  </si>
  <si>
    <t xml:space="preserve">Iwate University </t>
  </si>
  <si>
    <t>United Graduate School of Agricultural Sciences</t>
  </si>
  <si>
    <t>Hiroyuki Shimono</t>
  </si>
  <si>
    <t>岩手大学</t>
    <rPh sb="0" eb="2">
      <t>イワテ</t>
    </rPh>
    <rPh sb="2" eb="4">
      <t>ダイガク</t>
    </rPh>
    <phoneticPr fontId="8"/>
  </si>
  <si>
    <t>大学院連合農学研究科</t>
    <rPh sb="0" eb="3">
      <t>ダイガクイン</t>
    </rPh>
    <rPh sb="3" eb="5">
      <t>レンゴウ</t>
    </rPh>
    <rPh sb="5" eb="7">
      <t>ノウガク</t>
    </rPh>
    <rPh sb="7" eb="10">
      <t>ケンキュウカ</t>
    </rPh>
    <phoneticPr fontId="8"/>
  </si>
  <si>
    <t>下野裕之</t>
    <rPh sb="0" eb="4">
      <t>シモノ</t>
    </rPh>
    <phoneticPr fontId="8"/>
  </si>
  <si>
    <t>To be determined after April, 2023</t>
  </si>
  <si>
    <t>From 11 May to 16 May,2022</t>
  </si>
  <si>
    <t>0601B</t>
  </si>
  <si>
    <t>Maya Matsunami</t>
  </si>
  <si>
    <t>松波麻耶</t>
    <rPh sb="0" eb="4">
      <t>マツナミマヤ</t>
    </rPh>
    <phoneticPr fontId="8"/>
  </si>
  <si>
    <t>0601C</t>
  </si>
  <si>
    <t>Toru Watanabe</t>
  </si>
  <si>
    <t>渡部　徹</t>
    <rPh sb="0" eb="2">
      <t>ワタナベ</t>
    </rPh>
    <rPh sb="3" eb="4">
      <t>トオル</t>
    </rPh>
    <phoneticPr fontId="8"/>
  </si>
  <si>
    <t>To be determined after April 2023</t>
  </si>
  <si>
    <t>From March 1 to 31, 2023</t>
  </si>
  <si>
    <t>0601D</t>
  </si>
  <si>
    <t>Yuka　Sasaki</t>
  </si>
  <si>
    <t>佐々木　由佳</t>
    <rPh sb="0" eb="3">
      <t>ササキ</t>
    </rPh>
    <rPh sb="4" eb="6">
      <t>ユカ</t>
    </rPh>
    <phoneticPr fontId="8"/>
  </si>
  <si>
    <t>研究生のみ Research Student only</t>
  </si>
  <si>
    <t>From 1 March to 31 March</t>
  </si>
  <si>
    <t>0601E</t>
  </si>
  <si>
    <t>Lopez Caceres Maximo Larry</t>
  </si>
  <si>
    <t>ロペス　カセレス　マキシモ　ラリー</t>
  </si>
  <si>
    <t>0601F</t>
  </si>
  <si>
    <t>Satoru Satou</t>
  </si>
  <si>
    <t>佐藤　智</t>
    <rPh sb="0" eb="2">
      <t>サトウ</t>
    </rPh>
    <rPh sb="3" eb="4">
      <t>サトル</t>
    </rPh>
    <phoneticPr fontId="8"/>
  </si>
  <si>
    <t>0601G</t>
  </si>
  <si>
    <t>Hideki Murayama</t>
  </si>
  <si>
    <t>村山　秀樹</t>
    <rPh sb="0" eb="2">
      <t>ムラヤマ</t>
    </rPh>
    <rPh sb="3" eb="5">
      <t>ヒデキ</t>
    </rPh>
    <phoneticPr fontId="8"/>
  </si>
  <si>
    <t>0601H</t>
  </si>
  <si>
    <t>Keitaro Tawaraya</t>
  </si>
  <si>
    <t>俵谷　圭太郎</t>
    <rPh sb="0" eb="2">
      <t>タワラヤ</t>
    </rPh>
    <rPh sb="3" eb="6">
      <t>ケイタロウ</t>
    </rPh>
    <phoneticPr fontId="8"/>
  </si>
  <si>
    <t>0601I</t>
  </si>
  <si>
    <t>Weiguo Cheng</t>
  </si>
  <si>
    <t>程　為国</t>
    <rPh sb="0" eb="1">
      <t>テイ</t>
    </rPh>
    <rPh sb="2" eb="3">
      <t>タメ</t>
    </rPh>
    <rPh sb="3" eb="4">
      <t>クニ</t>
    </rPh>
    <phoneticPr fontId="8"/>
  </si>
  <si>
    <t>0601J</t>
  </si>
  <si>
    <t>Masanori Watanabe</t>
  </si>
  <si>
    <t>渡辺　昌規</t>
    <rPh sb="0" eb="2">
      <t>ワタナベ</t>
    </rPh>
    <rPh sb="3" eb="5">
      <t>マサノリ</t>
    </rPh>
    <phoneticPr fontId="8"/>
  </si>
  <si>
    <t>0601K</t>
  </si>
  <si>
    <t>Yoshihito Shiono</t>
  </si>
  <si>
    <t>塩野　義人</t>
    <rPh sb="0" eb="2">
      <t>シオノ</t>
    </rPh>
    <rPh sb="3" eb="5">
      <t>ヨシト</t>
    </rPh>
    <phoneticPr fontId="8"/>
  </si>
  <si>
    <t>0601L</t>
  </si>
  <si>
    <t>Tomoyuki Nabeshima</t>
  </si>
  <si>
    <t>鍋島　朋之</t>
    <rPh sb="0" eb="2">
      <t>ナベシマ</t>
    </rPh>
    <rPh sb="3" eb="5">
      <t>トモユキ</t>
    </rPh>
    <phoneticPr fontId="8"/>
  </si>
  <si>
    <t>4401A</t>
  </si>
  <si>
    <t>Gifu University</t>
  </si>
  <si>
    <t xml:space="preserve">Graduate School of Natural Science and Technology </t>
  </si>
  <si>
    <t>Department of Agricultural and Environmental Science</t>
  </si>
  <si>
    <t>Crop Science Lab</t>
  </si>
  <si>
    <t>TANAKA,Takashi</t>
  </si>
  <si>
    <t>岐阜大学</t>
    <rPh sb="0" eb="2">
      <t>ギフ</t>
    </rPh>
    <rPh sb="2" eb="4">
      <t>ダイガク</t>
    </rPh>
    <phoneticPr fontId="8"/>
  </si>
  <si>
    <t>自然科学技術研究科</t>
    <rPh sb="0" eb="2">
      <t>シゼン</t>
    </rPh>
    <rPh sb="2" eb="4">
      <t>カガク</t>
    </rPh>
    <rPh sb="4" eb="6">
      <t>ギジュツ</t>
    </rPh>
    <rPh sb="6" eb="8">
      <t>ケンキュウ</t>
    </rPh>
    <rPh sb="8" eb="9">
      <t>カ</t>
    </rPh>
    <phoneticPr fontId="8"/>
  </si>
  <si>
    <t>生物生産環境科学専攻</t>
    <rPh sb="0" eb="2">
      <t>セイブツ</t>
    </rPh>
    <rPh sb="2" eb="4">
      <t>セイサン</t>
    </rPh>
    <rPh sb="4" eb="6">
      <t>カンキョウ</t>
    </rPh>
    <rPh sb="6" eb="8">
      <t>カガク</t>
    </rPh>
    <rPh sb="8" eb="10">
      <t>センコウ</t>
    </rPh>
    <phoneticPr fontId="8"/>
  </si>
  <si>
    <t>作物学研究室</t>
    <rPh sb="0" eb="2">
      <t>サクモツ</t>
    </rPh>
    <rPh sb="2" eb="3">
      <t>ガク</t>
    </rPh>
    <rPh sb="3" eb="6">
      <t>ケンキュウシツ</t>
    </rPh>
    <phoneticPr fontId="8"/>
  </si>
  <si>
    <t>田中　貴</t>
    <rPh sb="0" eb="2">
      <t>タナカ</t>
    </rPh>
    <rPh sb="3" eb="4">
      <t>タカシ</t>
    </rPh>
    <phoneticPr fontId="8"/>
  </si>
  <si>
    <t>TBD</t>
  </si>
  <si>
    <t>From 23 May to 6 June,2022</t>
  </si>
  <si>
    <t>4401B</t>
  </si>
  <si>
    <t xml:space="preserve">Water Resource Environment Lab </t>
  </si>
  <si>
    <t>NODA, Keigo</t>
  </si>
  <si>
    <t>水利環境学研究室</t>
  </si>
  <si>
    <t>乃田　啓吾</t>
    <rPh sb="0" eb="2">
      <t>ノダ</t>
    </rPh>
    <rPh sb="3" eb="5">
      <t>ケイゴ</t>
    </rPh>
    <phoneticPr fontId="8"/>
  </si>
  <si>
    <t>4401C</t>
  </si>
  <si>
    <t>Graduate School of Natural Science and Technology</t>
  </si>
  <si>
    <t>Department of Life Science and Chemistry</t>
  </si>
  <si>
    <t>Laboratory of Postharvest Processing</t>
  </si>
  <si>
    <t>IMAIZUMI, Teppei</t>
  </si>
  <si>
    <t>岐阜大学</t>
  </si>
  <si>
    <t>自然科学技術研究科</t>
  </si>
  <si>
    <t>生命科学・化学専攻</t>
  </si>
  <si>
    <t>農産食品プロセス工学研究室</t>
  </si>
  <si>
    <t>今泉　鉄平</t>
  </si>
  <si>
    <t>4401D</t>
  </si>
  <si>
    <t>Advanced Global Program (for Engineering)</t>
  </si>
  <si>
    <t>岐阜大学</t>
    <rPh sb="0" eb="4">
      <t>ギフダイガク</t>
    </rPh>
    <phoneticPr fontId="8"/>
  </si>
  <si>
    <t>自然科学技術研究科</t>
    <rPh sb="0" eb="9">
      <t>シゼンカガクギジュツケンキュウカ</t>
    </rPh>
    <phoneticPr fontId="8"/>
  </si>
  <si>
    <t>アドバンスド・グローバル・プログラム（工学系）</t>
    <rPh sb="19" eb="22">
      <t>コウガクケイ</t>
    </rPh>
    <phoneticPr fontId="8"/>
  </si>
  <si>
    <t>4402A</t>
  </si>
  <si>
    <t>Graduate School of Engineering</t>
  </si>
  <si>
    <t>工学研究科</t>
    <rPh sb="0" eb="2">
      <t>コウガク</t>
    </rPh>
    <rPh sb="2" eb="5">
      <t>ケンキュウカ</t>
    </rPh>
    <phoneticPr fontId="8"/>
  </si>
  <si>
    <t>From 10 to 11,Nov.2022</t>
  </si>
  <si>
    <t>該当する
Application period ends by the end of January 2023</t>
    <rPh sb="0" eb="2">
      <t>ガイトウ</t>
    </rPh>
    <phoneticPr fontId="6"/>
  </si>
  <si>
    <t>4403A</t>
  </si>
  <si>
    <t>United Graduate School of Agricultural Science</t>
  </si>
  <si>
    <t>連合農学研究科</t>
    <rPh sb="0" eb="7">
      <t>レンゴウノウガクケンキュウカ</t>
    </rPh>
    <phoneticPr fontId="8"/>
  </si>
  <si>
    <t>From 3 March to 10 March, 2023</t>
  </si>
  <si>
    <t>5001A</t>
  </si>
  <si>
    <t>Kyoto Institute of Technology</t>
  </si>
  <si>
    <t>Graduate School of Science and Technology</t>
  </si>
  <si>
    <t>International Graduate
Program for Interdisciplinary Study in Science and Technology</t>
  </si>
  <si>
    <t>京都工芸繊維大学</t>
    <rPh sb="0" eb="2">
      <t>キョウト</t>
    </rPh>
    <rPh sb="2" eb="4">
      <t>コウゲイ</t>
    </rPh>
    <rPh sb="4" eb="6">
      <t>センイ</t>
    </rPh>
    <rPh sb="6" eb="8">
      <t>ダイガク</t>
    </rPh>
    <phoneticPr fontId="7"/>
  </si>
  <si>
    <t>工芸科学研究科</t>
    <rPh sb="0" eb="2">
      <t>コウゲイ</t>
    </rPh>
    <rPh sb="2" eb="4">
      <t>カガク</t>
    </rPh>
    <rPh sb="4" eb="7">
      <t>ケンキュウカ</t>
    </rPh>
    <phoneticPr fontId="7"/>
  </si>
  <si>
    <t>国際科学技術コース</t>
    <rPh sb="0" eb="2">
      <t>コクサイ</t>
    </rPh>
    <rPh sb="2" eb="4">
      <t>カガク</t>
    </rPh>
    <rPh sb="4" eb="6">
      <t>ギジュツ</t>
    </rPh>
    <phoneticPr fontId="7"/>
  </si>
  <si>
    <t>正規生のみ Regular Student Only</t>
  </si>
  <si>
    <t>early October through early December,2022.</t>
  </si>
  <si>
    <t>3801A</t>
  </si>
  <si>
    <t>Kanazawa University</t>
  </si>
  <si>
    <t>Graduate school of Natural Science &amp; Technology</t>
  </si>
  <si>
    <t>Division of Environmental Design</t>
  </si>
  <si>
    <t>Structural Engineering Laboratory</t>
  </si>
  <si>
    <t>Prof. KURIHASHI, Yusuke</t>
  </si>
  <si>
    <t>金沢大学</t>
    <rPh sb="0" eb="2">
      <t>カナザワ</t>
    </rPh>
    <rPh sb="2" eb="4">
      <t>ダイガク</t>
    </rPh>
    <phoneticPr fontId="8"/>
  </si>
  <si>
    <t>自然科学研究科</t>
    <rPh sb="0" eb="2">
      <t>シゼン</t>
    </rPh>
    <rPh sb="2" eb="4">
      <t>カガク</t>
    </rPh>
    <rPh sb="4" eb="7">
      <t>ケンキュウカ</t>
    </rPh>
    <phoneticPr fontId="8"/>
  </si>
  <si>
    <t>環境デザイン学専攻</t>
  </si>
  <si>
    <t>構造工学</t>
    <rPh sb="0" eb="4">
      <t xml:space="preserve">コウゾウコウガク </t>
    </rPh>
    <phoneticPr fontId="8"/>
  </si>
  <si>
    <t>栗橋 祐介</t>
    <rPh sb="0" eb="2">
      <t xml:space="preserve">クリハシ </t>
    </rPh>
    <phoneticPr fontId="8"/>
  </si>
  <si>
    <t>Mid-June 2023(expected)</t>
  </si>
  <si>
    <t>Not Applicable</t>
  </si>
  <si>
    <t>3801B</t>
  </si>
  <si>
    <t>Graduate school of Natural Science and  Technology</t>
  </si>
  <si>
    <t>Division of Natural Science, Course of Natural System</t>
  </si>
  <si>
    <t>Ecology and Conservation</t>
  </si>
  <si>
    <t>Assoc.prof.
NISHIKAWA, Ushio</t>
  </si>
  <si>
    <t>金沢大学</t>
    <rPh sb="0" eb="4">
      <t>カナザワダイガク</t>
    </rPh>
    <phoneticPr fontId="8"/>
  </si>
  <si>
    <t>自然科学研究科</t>
    <rPh sb="0" eb="4">
      <t>シゼンカガク</t>
    </rPh>
    <rPh sb="4" eb="7">
      <t>ケンキュウカ</t>
    </rPh>
    <phoneticPr fontId="8"/>
  </si>
  <si>
    <t>自然システム学専攻</t>
    <rPh sb="0" eb="2">
      <t>シゼン</t>
    </rPh>
    <rPh sb="6" eb="9">
      <t>ガクセンコウ</t>
    </rPh>
    <phoneticPr fontId="8"/>
  </si>
  <si>
    <t>生態学・保全学</t>
    <rPh sb="0" eb="3">
      <t>セイタイガク</t>
    </rPh>
    <rPh sb="1" eb="2">
      <t>ホゼン</t>
    </rPh>
    <rPh sb="4" eb="7">
      <t>ホゼンガク</t>
    </rPh>
    <phoneticPr fontId="8"/>
  </si>
  <si>
    <t>西川潮</t>
    <rPh sb="0" eb="2">
      <t>ニシカワ</t>
    </rPh>
    <rPh sb="2" eb="3">
      <t>ウシオ</t>
    </rPh>
    <phoneticPr fontId="8"/>
  </si>
  <si>
    <t>Late May, 2023(expected)</t>
  </si>
  <si>
    <t>3801C</t>
  </si>
  <si>
    <t>Assoc.prof.
OHKAWARA, Kyohsuke</t>
  </si>
  <si>
    <t>大河原恭祐</t>
    <rPh sb="0" eb="5">
      <t>オオカワラキョウスケ</t>
    </rPh>
    <phoneticPr fontId="8"/>
  </si>
  <si>
    <t>3801D</t>
  </si>
  <si>
    <t>Plant Physiology and Biochemistry</t>
  </si>
  <si>
    <t>Assoc.prof.
NISHIUCHI, Takumi</t>
  </si>
  <si>
    <t>植物生理・生化学</t>
    <rPh sb="0" eb="2">
      <t>ショクブツ</t>
    </rPh>
    <rPh sb="2" eb="4">
      <t>セイリ</t>
    </rPh>
    <rPh sb="5" eb="8">
      <t>セイカガク</t>
    </rPh>
    <phoneticPr fontId="8"/>
  </si>
  <si>
    <t>西内巧</t>
    <rPh sb="0" eb="2">
      <t>ニシウチ</t>
    </rPh>
    <rPh sb="2" eb="3">
      <t>タクミ</t>
    </rPh>
    <phoneticPr fontId="8"/>
  </si>
  <si>
    <t>3801E</t>
  </si>
  <si>
    <t>Aquaculture Science</t>
  </si>
  <si>
    <t>Prof.
TAKEUCHI, Yutaka</t>
  </si>
  <si>
    <t>水圏生産科学</t>
    <rPh sb="0" eb="4">
      <t>スイケンセイサン</t>
    </rPh>
    <rPh sb="4" eb="6">
      <t>カガク</t>
    </rPh>
    <phoneticPr fontId="8"/>
  </si>
  <si>
    <t>竹内裕</t>
    <rPh sb="0" eb="3">
      <t>タケウチユタカ</t>
    </rPh>
    <phoneticPr fontId="8"/>
  </si>
  <si>
    <t>3801F</t>
  </si>
  <si>
    <t>Division of Material Chemistry</t>
  </si>
  <si>
    <t>金沢大学</t>
    <rPh sb="0" eb="4">
      <t xml:space="preserve">カナザワダイガク </t>
    </rPh>
    <phoneticPr fontId="8"/>
  </si>
  <si>
    <t>自然科学研究科</t>
    <rPh sb="0" eb="7">
      <t xml:space="preserve">シゼンカガクケンキュウカ </t>
    </rPh>
    <phoneticPr fontId="8"/>
  </si>
  <si>
    <t>物質化学専攻</t>
    <rPh sb="0" eb="6">
      <t xml:space="preserve">ブッシツカガクセンコウ </t>
    </rPh>
    <phoneticPr fontId="8"/>
  </si>
  <si>
    <t>選考時決定（本人の学力に応じ受入身分を決定する） Decide based on the application</t>
  </si>
  <si>
    <t>3801G</t>
  </si>
  <si>
    <t>3802A</t>
  </si>
  <si>
    <t>Environmental and Energy Technologies International Course</t>
  </si>
  <si>
    <t>大学院自然科学研究科</t>
    <rPh sb="0" eb="3">
      <t xml:space="preserve">ダイガクイン </t>
    </rPh>
    <rPh sb="3" eb="7">
      <t xml:space="preserve">シゼンカガク </t>
    </rPh>
    <rPh sb="7" eb="10">
      <t xml:space="preserve">ケンキュウカ </t>
    </rPh>
    <phoneticPr fontId="8"/>
  </si>
  <si>
    <t>環境・エネルギー技術国際コース</t>
  </si>
  <si>
    <t>Early January 2023(expected)</t>
  </si>
  <si>
    <t>3802B</t>
  </si>
  <si>
    <t>Graduate School  of Medical Sciences</t>
  </si>
  <si>
    <t>Division of Medicine (Doctoral Course)</t>
  </si>
  <si>
    <t>Global Infectious Diseases</t>
  </si>
  <si>
    <t>Masaharu TOKORO</t>
  </si>
  <si>
    <t>医薬保健学総合研究科</t>
    <rPh sb="0" eb="5">
      <t xml:space="preserve">イヤクホケンガク </t>
    </rPh>
    <rPh sb="5" eb="7">
      <t xml:space="preserve">ソウゴウケンキュウウカ </t>
    </rPh>
    <rPh sb="7" eb="10">
      <t xml:space="preserve">ケンキュウカ </t>
    </rPh>
    <phoneticPr fontId="8"/>
  </si>
  <si>
    <t>医学専攻（医学博士課程）</t>
    <rPh sb="0" eb="4">
      <t xml:space="preserve">イガクセンコウ </t>
    </rPh>
    <rPh sb="5" eb="11">
      <t xml:space="preserve">イガクハカセカテイ </t>
    </rPh>
    <phoneticPr fontId="8"/>
  </si>
  <si>
    <t>国際感染症制御学</t>
    <rPh sb="0" eb="8">
      <t>コクサイカンセｎ</t>
    </rPh>
    <phoneticPr fontId="8"/>
  </si>
  <si>
    <t>所　正治</t>
    <rPh sb="0" eb="1">
      <t xml:space="preserve">トコロ </t>
    </rPh>
    <rPh sb="2" eb="4">
      <t xml:space="preserve">マサハル </t>
    </rPh>
    <phoneticPr fontId="8"/>
  </si>
  <si>
    <t>To be determined</t>
  </si>
  <si>
    <t>2021/4/26-5/28
※2021/10受入にかかる日程。2022/10受入は対象者がなく未設定。</t>
    <rPh sb="39" eb="41">
      <t>ウケイレ</t>
    </rPh>
    <rPh sb="42" eb="44">
      <t>タイショウ</t>
    </rPh>
    <rPh sb="44" eb="45">
      <t>シャ</t>
    </rPh>
    <rPh sb="48" eb="49">
      <t>ミ</t>
    </rPh>
    <rPh sb="49" eb="51">
      <t>セッテイ</t>
    </rPh>
    <phoneticPr fontId="8"/>
  </si>
  <si>
    <t>3803A</t>
  </si>
  <si>
    <t>Hygiene and Public Health</t>
  </si>
  <si>
    <t>Hiroyuki NAKAMURA</t>
  </si>
  <si>
    <t>衛生学・公衆衛生学</t>
  </si>
  <si>
    <t>中村　裕之</t>
    <rPh sb="0" eb="2">
      <t>ナカムラ</t>
    </rPh>
    <rPh sb="3" eb="5">
      <t>ヒロユキ</t>
    </rPh>
    <phoneticPr fontId="8"/>
  </si>
  <si>
    <t>2021/4/26-5/28
※2021/10受入にかかる日程。2022/10受入は対象者がなく未設定。</t>
  </si>
  <si>
    <t>6801A</t>
  </si>
  <si>
    <t>Kyushu Institute of Technology</t>
  </si>
  <si>
    <t>Space Engineering International Course</t>
  </si>
  <si>
    <t>undecided</t>
  </si>
  <si>
    <t>九州工業大学</t>
    <rPh sb="0" eb="6">
      <t>キュウシュウコウギョウダイガク</t>
    </rPh>
    <phoneticPr fontId="8"/>
  </si>
  <si>
    <t>大学院工学府</t>
    <rPh sb="0" eb="3">
      <t>ダイガクイン</t>
    </rPh>
    <rPh sb="3" eb="5">
      <t>コウガク</t>
    </rPh>
    <rPh sb="5" eb="6">
      <t>フ</t>
    </rPh>
    <phoneticPr fontId="8"/>
  </si>
  <si>
    <t>宇宙工学国際コース</t>
    <rPh sb="0" eb="6">
      <t>ウチュウコウガクコクサイ</t>
    </rPh>
    <phoneticPr fontId="8"/>
  </si>
  <si>
    <t>未定</t>
    <rPh sb="0" eb="2">
      <t>ミテイ</t>
    </rPh>
    <phoneticPr fontId="8"/>
  </si>
  <si>
    <t>Application period for October 2023 admission is scheduled in May 2023.(The detailed dates will be announced in March 2023.)</t>
  </si>
  <si>
    <t>From 11 May to 24 May, 2022</t>
  </si>
  <si>
    <t>6802A</t>
  </si>
  <si>
    <t>Graduate school of Life Science and Systems Engineering</t>
  </si>
  <si>
    <t>・Master Programs Department of Human Intelligence Systems
・Doctoral Programs Department of Life Science and Systems Engineering</t>
  </si>
  <si>
    <t>Ishii Lab., (Field Robotics Lab.)</t>
  </si>
  <si>
    <t>Ishii, Kazuo</t>
  </si>
  <si>
    <t>大学院生命体工学研究科</t>
    <rPh sb="0" eb="3">
      <t>ダイガクイン</t>
    </rPh>
    <rPh sb="3" eb="11">
      <t>セイメイタイコウガクケンキュウカ</t>
    </rPh>
    <phoneticPr fontId="8"/>
  </si>
  <si>
    <t>・博士前期課程人間知能システム工学専攻
・博士後期課程生命体工学専攻</t>
    <rPh sb="1" eb="3">
      <t>ハカセ</t>
    </rPh>
    <rPh sb="3" eb="7">
      <t>ゼンキカテイ</t>
    </rPh>
    <rPh sb="7" eb="11">
      <t>ニンゲンチノウ</t>
    </rPh>
    <rPh sb="15" eb="19">
      <t>コウガクセンコウ</t>
    </rPh>
    <rPh sb="21" eb="27">
      <t>ハカセコウキカテイ</t>
    </rPh>
    <rPh sb="27" eb="32">
      <t>セイメイタイコウガク</t>
    </rPh>
    <rPh sb="32" eb="34">
      <t>センコウ</t>
    </rPh>
    <phoneticPr fontId="8"/>
  </si>
  <si>
    <t>石井研究室（フィールドロボティクス）</t>
    <rPh sb="0" eb="5">
      <t xml:space="preserve">イシイケンキュウシツ </t>
    </rPh>
    <phoneticPr fontId="8"/>
  </si>
  <si>
    <t>石井和男</t>
    <rPh sb="0" eb="4">
      <t xml:space="preserve">イシイカズオ </t>
    </rPh>
    <phoneticPr fontId="8"/>
  </si>
  <si>
    <t>Early June 2023</t>
  </si>
  <si>
    <t>From 1 April to 15 June, 2023</t>
  </si>
  <si>
    <t>7701A</t>
  </si>
  <si>
    <t>Gunma University</t>
  </si>
  <si>
    <t>Graduate school of Gunma University</t>
  </si>
  <si>
    <t>Mechanical Science and Technology</t>
  </si>
  <si>
    <t>群馬大学</t>
    <rPh sb="0" eb="2">
      <t>グンマ</t>
    </rPh>
    <rPh sb="2" eb="4">
      <t>ダイガク</t>
    </rPh>
    <phoneticPr fontId="8"/>
  </si>
  <si>
    <t>理工学府</t>
    <rPh sb="0" eb="2">
      <t>リコウ</t>
    </rPh>
    <rPh sb="2" eb="4">
      <t>ガクフ</t>
    </rPh>
    <phoneticPr fontId="8"/>
  </si>
  <si>
    <t>知能機械創製理工学教育プログラム</t>
    <rPh sb="0" eb="2">
      <t>チノウ</t>
    </rPh>
    <rPh sb="2" eb="4">
      <t>キカイ</t>
    </rPh>
    <rPh sb="4" eb="6">
      <t>ソウセイ</t>
    </rPh>
    <rPh sb="6" eb="9">
      <t>リコウガク</t>
    </rPh>
    <phoneticPr fontId="8"/>
  </si>
  <si>
    <t>Sample (2021); from 4th to 14th in July</t>
  </si>
  <si>
    <t>8301A</t>
  </si>
  <si>
    <t>Prefectural University of Hiroshima</t>
  </si>
  <si>
    <t>Graduate school of Comprehensive Scientific Reserch</t>
  </si>
  <si>
    <t>Program in Biological System Sciences</t>
  </si>
  <si>
    <t>Lab Atmosphere and Soil Sciences</t>
  </si>
  <si>
    <t>Seiichiro Yonemura</t>
  </si>
  <si>
    <t>県立広島大学</t>
    <rPh sb="0" eb="2">
      <t>ケンリツ</t>
    </rPh>
    <rPh sb="2" eb="6">
      <t>ヒロシマダイガク</t>
    </rPh>
    <phoneticPr fontId="8"/>
  </si>
  <si>
    <t>大学院総合学術研究科</t>
  </si>
  <si>
    <t>生命システム科学専攻</t>
    <rPh sb="0" eb="2">
      <t>セイメイ</t>
    </rPh>
    <rPh sb="6" eb="8">
      <t>カガク</t>
    </rPh>
    <phoneticPr fontId="8"/>
  </si>
  <si>
    <t>大気・土壌環境学研究室</t>
    <rPh sb="0" eb="2">
      <t>タイキ</t>
    </rPh>
    <rPh sb="3" eb="5">
      <t>ドジョウ</t>
    </rPh>
    <rPh sb="5" eb="7">
      <t>カンキョウ</t>
    </rPh>
    <rPh sb="7" eb="8">
      <t>ガク</t>
    </rPh>
    <rPh sb="8" eb="11">
      <t>ケンキュウシツ</t>
    </rPh>
    <phoneticPr fontId="8"/>
  </si>
  <si>
    <t>米村正一郎</t>
  </si>
  <si>
    <t xml:space="preserve">To be determined </t>
  </si>
  <si>
    <t xml:space="preserve">From 1 June to 8 June,2022 </t>
  </si>
  <si>
    <t>8301B</t>
  </si>
  <si>
    <t>Laboratory of Plant Cell Manipulation</t>
  </si>
  <si>
    <t>Shinjiro Ogita</t>
  </si>
  <si>
    <t>植物細胞工学</t>
    <rPh sb="0" eb="6">
      <t>ショクブツサイボウコウガク</t>
    </rPh>
    <phoneticPr fontId="8"/>
  </si>
  <si>
    <t>荻田信二郎</t>
    <rPh sb="0" eb="2">
      <t>オギタ</t>
    </rPh>
    <rPh sb="2" eb="5">
      <t>シンジロウ</t>
    </rPh>
    <phoneticPr fontId="8"/>
  </si>
  <si>
    <t>3101A</t>
  </si>
  <si>
    <t>Kogakuin University of Technology and Engineering</t>
  </si>
  <si>
    <t>Graduate school of Engineering</t>
  </si>
  <si>
    <t>Mechanical Engineering</t>
  </si>
  <si>
    <t>工学院大学</t>
  </si>
  <si>
    <t>工学研究科</t>
  </si>
  <si>
    <t>機械工学専攻</t>
  </si>
  <si>
    <t>TBA</t>
  </si>
  <si>
    <t>from 9 Feb to 14 Feb.2022</t>
  </si>
  <si>
    <t>3101B</t>
  </si>
  <si>
    <t>Applied Chemistry and Chemical Engineering</t>
  </si>
  <si>
    <t>化学応用学専攻</t>
  </si>
  <si>
    <t>3101C</t>
  </si>
  <si>
    <t>Electrical Engineering and Electronics</t>
  </si>
  <si>
    <t>電気・電子工学専攻</t>
  </si>
  <si>
    <t>3101D</t>
  </si>
  <si>
    <t>Informatics</t>
  </si>
  <si>
    <t>情報学専攻</t>
  </si>
  <si>
    <t>3101E</t>
  </si>
  <si>
    <t>Architecture</t>
  </si>
  <si>
    <t>建築学専攻</t>
    <rPh sb="0" eb="3">
      <t>ケンチクガク</t>
    </rPh>
    <rPh sb="3" eb="5">
      <t>センコウ</t>
    </rPh>
    <phoneticPr fontId="8"/>
  </si>
  <si>
    <t>3101F</t>
  </si>
  <si>
    <t>Systems Design</t>
  </si>
  <si>
    <t>システムデザイン専攻</t>
    <rPh sb="8" eb="10">
      <t>センコウ</t>
    </rPh>
    <phoneticPr fontId="8"/>
  </si>
  <si>
    <t>5703A</t>
  </si>
  <si>
    <t>Hiroshima University</t>
  </si>
  <si>
    <t>Graduate School of Integrated Sciences for Life</t>
  </si>
  <si>
    <t>Program of Basic Biology</t>
  </si>
  <si>
    <t>広島大学</t>
    <rPh sb="0" eb="2">
      <t>ヒロシマ</t>
    </rPh>
    <rPh sb="2" eb="4">
      <t>ダイガク</t>
    </rPh>
    <phoneticPr fontId="8"/>
  </si>
  <si>
    <t>先進理工系科学研究科</t>
  </si>
  <si>
    <t>基礎生物学プログラム</t>
    <rPh sb="0" eb="5">
      <t>キソセイブツガク</t>
    </rPh>
    <phoneticPr fontId="8"/>
  </si>
  <si>
    <t>From 6 May to 10 June,2022</t>
  </si>
  <si>
    <t>From 2 May to 31 May,2022</t>
  </si>
  <si>
    <t>5703B</t>
  </si>
  <si>
    <t>Program of Mathematical and Life Sciences</t>
  </si>
  <si>
    <t>数理生命科学プログラム</t>
    <rPh sb="0" eb="6">
      <t>スウリセイメイカガク</t>
    </rPh>
    <phoneticPr fontId="8"/>
  </si>
  <si>
    <t>5703C</t>
  </si>
  <si>
    <t>Program of Biomedical Science</t>
  </si>
  <si>
    <t>生命医科学プログラム</t>
    <rPh sb="0" eb="2">
      <t>セイメイ</t>
    </rPh>
    <rPh sb="2" eb="5">
      <t>イカガク</t>
    </rPh>
    <phoneticPr fontId="8"/>
  </si>
  <si>
    <t>5701A</t>
  </si>
  <si>
    <t xml:space="preserve">Graduate School of Integrated Sciences for Life
Program of Food and AgriLife Science/
Program of Bioresource Science
</t>
  </si>
  <si>
    <t>広島大学</t>
  </si>
  <si>
    <t>統合生命科学研究科</t>
    <rPh sb="0" eb="2">
      <t>トウゴウ</t>
    </rPh>
    <phoneticPr fontId="8"/>
  </si>
  <si>
    <t>食品生命科学プログラム/
生物資源科学プログラム</t>
    <rPh sb="0" eb="2">
      <t>ショクヒン</t>
    </rPh>
    <rPh sb="2" eb="4">
      <t>セイメイ</t>
    </rPh>
    <rPh sb="4" eb="6">
      <t>カガク</t>
    </rPh>
    <rPh sb="13" eb="15">
      <t>セイブツ</t>
    </rPh>
    <rPh sb="15" eb="17">
      <t>シゲン</t>
    </rPh>
    <rPh sb="17" eb="19">
      <t>カガク</t>
    </rPh>
    <phoneticPr fontId="8"/>
  </si>
  <si>
    <t>March, 2023 (Scheduled publishing)</t>
  </si>
  <si>
    <t>From May 6 to June 10,2022</t>
  </si>
  <si>
    <t>From  October 1,2022 to May 31,2023</t>
  </si>
  <si>
    <t>5701B</t>
  </si>
  <si>
    <t>Graduate School of integrated Sciences for Life</t>
  </si>
  <si>
    <t>Program of Life and Environmental Sciences</t>
  </si>
  <si>
    <t>See web site</t>
  </si>
  <si>
    <t>広島大学</t>
    <rPh sb="0" eb="4">
      <t>ヒロセィ</t>
    </rPh>
    <phoneticPr fontId="8"/>
  </si>
  <si>
    <t>統合生命科学研究科</t>
    <rPh sb="0" eb="9">
      <t>トウゴウ</t>
    </rPh>
    <phoneticPr fontId="8"/>
  </si>
  <si>
    <t>生命環境総合科学プログラム</t>
    <rPh sb="0" eb="8">
      <t>セイメイ</t>
    </rPh>
    <phoneticPr fontId="8"/>
  </si>
  <si>
    <t>ウェブサイトをご覧ください</t>
  </si>
  <si>
    <t>未定
To be determined</t>
    <rPh sb="0" eb="2">
      <t>ミテイ</t>
    </rPh>
    <phoneticPr fontId="8"/>
  </si>
  <si>
    <t>From May 6,
2022 to June 10, 2022</t>
  </si>
  <si>
    <t>To around the middle of April, 2023</t>
  </si>
  <si>
    <t>5704A</t>
  </si>
  <si>
    <t>Graduate School of Humanities and Social Sciences</t>
  </si>
  <si>
    <t>Division of Humanities and Social Sciences / International Peace and Co-existence Program</t>
  </si>
  <si>
    <t>大学院人間社会科学研究科</t>
  </si>
  <si>
    <t>人文社会科学専攻 / 国際平和共生プログラム</t>
  </si>
  <si>
    <t>from 28 February to 11 April,2022</t>
  </si>
  <si>
    <t>5704B</t>
  </si>
  <si>
    <t>Division of Humanities and Social Sciences / International Economic Development Program</t>
  </si>
  <si>
    <t>人文社会科学専攻 /国際経済開発プログラム</t>
  </si>
  <si>
    <t>5704C</t>
  </si>
  <si>
    <t>Division of Educational Sciences / International Education Development Program</t>
  </si>
  <si>
    <t>教育科学専攻 / 国際教育開発プログラム</t>
  </si>
  <si>
    <t>5705A</t>
  </si>
  <si>
    <t>Graduate School of Advanced Science and Engineering</t>
  </si>
  <si>
    <t>See the list of 7 laboratories on the web: https://www.hiroshima-u.ac.jp/en/adse/staff/civil-and-environmental-engineering</t>
  </si>
  <si>
    <t>See the list of professors on the web: https://www.hiroshima-u.ac.jp/en/adse/staff/civil-and-environmental-engineering</t>
  </si>
  <si>
    <t>広島大学</t>
    <rPh sb="0" eb="4">
      <t>ヒロシマダイガク</t>
    </rPh>
    <phoneticPr fontId="8"/>
  </si>
  <si>
    <t>大学院先進理工系科学研究科</t>
  </si>
  <si>
    <t>先進理工系科学専攻/社会基盤環境工学プログラム</t>
  </si>
  <si>
    <t>ホームページの研究室一覧をご参照ください: https://www.hiroshima-u.ac.jp/adse/staff/civil-and-environmental-engineering</t>
    <rPh sb="7" eb="10">
      <t>ケンキュウシツ</t>
    </rPh>
    <rPh sb="10" eb="12">
      <t>イチラン</t>
    </rPh>
    <rPh sb="14" eb="16">
      <t>サンショウ</t>
    </rPh>
    <phoneticPr fontId="8"/>
  </si>
  <si>
    <t>ホームページの教員一覧をご参照ください: https://www.hiroshima-u.ac.jp/adse/staff/civil-and-environmental-engineering</t>
    <rPh sb="7" eb="9">
      <t>キョウイン</t>
    </rPh>
    <rPh sb="9" eb="11">
      <t>イチラン</t>
    </rPh>
    <rPh sb="13" eb="15">
      <t>サンショウ</t>
    </rPh>
    <phoneticPr fontId="8"/>
  </si>
  <si>
    <t>From 1 May to 31 May,2022</t>
  </si>
  <si>
    <t>5705B</t>
  </si>
  <si>
    <t>Transportation and Environmental Systems Program</t>
  </si>
  <si>
    <t>Structural Systems Laboratory</t>
  </si>
  <si>
    <t>Satoyuki Tanaka</t>
  </si>
  <si>
    <t>先進理工系科学専攻/輸送・環境システムプログラム</t>
  </si>
  <si>
    <t>構造システム研究室</t>
    <rPh sb="0" eb="2">
      <t>コウゾウ</t>
    </rPh>
    <rPh sb="6" eb="9">
      <t>ケンキュウシツ</t>
    </rPh>
    <phoneticPr fontId="8"/>
  </si>
  <si>
    <t>田中智行</t>
    <rPh sb="0" eb="2">
      <t>タナカ</t>
    </rPh>
    <rPh sb="2" eb="3">
      <t>サト</t>
    </rPh>
    <rPh sb="3" eb="4">
      <t>イ</t>
    </rPh>
    <phoneticPr fontId="8"/>
  </si>
  <si>
    <t>5705C</t>
  </si>
  <si>
    <t>Mechanical Engineering Program</t>
  </si>
  <si>
    <t>Machinery Dynamics Laboratory</t>
  </si>
  <si>
    <t>Ryo Kikuuwe, Hisayoshi Muramatsu</t>
  </si>
  <si>
    <t>先進理工系科学専攻/機械工学プログラム</t>
    <rPh sb="10" eb="14">
      <t>キカイコウガク</t>
    </rPh>
    <phoneticPr fontId="8"/>
  </si>
  <si>
    <t>機械力学研究室</t>
    <rPh sb="0" eb="7">
      <t>キカイリキガクケンキュウシツ</t>
    </rPh>
    <phoneticPr fontId="8"/>
  </si>
  <si>
    <t>菊植亮，村松久圭</t>
    <rPh sb="0" eb="3">
      <t>キクウエリョウ</t>
    </rPh>
    <rPh sb="4" eb="6">
      <t>ムラマツ</t>
    </rPh>
    <rPh sb="6" eb="7">
      <t>ヒサ</t>
    </rPh>
    <rPh sb="7" eb="8">
      <t>ケイ</t>
    </rPh>
    <phoneticPr fontId="8"/>
  </si>
  <si>
    <t>5705D</t>
  </si>
  <si>
    <t>Mechanics of Materials</t>
  </si>
  <si>
    <t>IWAMOTO, Takeshi</t>
  </si>
  <si>
    <t>材料力学</t>
    <rPh sb="0" eb="4">
      <t>ザイリョウリキガク</t>
    </rPh>
    <phoneticPr fontId="8"/>
  </si>
  <si>
    <t>岩本　剛</t>
    <rPh sb="0" eb="2">
      <t>イワモト</t>
    </rPh>
    <rPh sb="3" eb="4">
      <t>タケシ</t>
    </rPh>
    <phoneticPr fontId="8"/>
  </si>
  <si>
    <t>5705E</t>
  </si>
  <si>
    <t>Mathematics Program</t>
  </si>
  <si>
    <t>先進理工系科学専攻/数学プログラム</t>
    <rPh sb="10" eb="12">
      <t>スウガク</t>
    </rPh>
    <phoneticPr fontId="8"/>
  </si>
  <si>
    <t>From 9 May to 20 May,2022</t>
  </si>
  <si>
    <t>5705F</t>
  </si>
  <si>
    <t>Physics Program</t>
  </si>
  <si>
    <t>先進理工系科学専攻/物理学プログラム</t>
  </si>
  <si>
    <t>5705G</t>
  </si>
  <si>
    <t>Earth and Planetary Systems Science Program</t>
  </si>
  <si>
    <t>先進理工系科学専攻/地球惑星システム学プログラム</t>
  </si>
  <si>
    <t>5705H</t>
  </si>
  <si>
    <t>Basic Chemistry Program</t>
  </si>
  <si>
    <t>先進理工系科学専攻/基礎化学プログラム</t>
  </si>
  <si>
    <t>5705I</t>
  </si>
  <si>
    <t>Division of Advanced Science and Engineering / Transdisciplinary Science and Engineering Program</t>
  </si>
  <si>
    <t>TSE Program</t>
  </si>
  <si>
    <t>TSE Program members</t>
  </si>
  <si>
    <t>先進理工系科学専攻 / 理工学融合プログラム</t>
  </si>
  <si>
    <t>プログラム全体</t>
  </si>
  <si>
    <t>5704D</t>
  </si>
  <si>
    <t>Division of Educational Sciences, Educational Design for Teacher Educators Program</t>
  </si>
  <si>
    <t>Special Needs Education</t>
  </si>
  <si>
    <t>Kawai, Norimune</t>
  </si>
  <si>
    <t>教育科学専攻教師教育デザイン学プログラム</t>
  </si>
  <si>
    <t>特別支援教育学領域</t>
  </si>
  <si>
    <t>川合　紀宗</t>
  </si>
  <si>
    <t>From 1 May to 31 May, 2023</t>
  </si>
  <si>
    <t>5702A</t>
  </si>
  <si>
    <t>Division of Humanities and Social Sciences/
Law and Politics Program</t>
  </si>
  <si>
    <t>人間社会科学研究科</t>
    <rPh sb="0" eb="9">
      <t>ニンゲンシャカイカガクケンキュウカ</t>
    </rPh>
    <phoneticPr fontId="8"/>
  </si>
  <si>
    <t>人文社会科学専攻/法学・政治学プログラム</t>
    <rPh sb="0" eb="6">
      <t>ジンブンシャカイカガク</t>
    </rPh>
    <rPh sb="6" eb="8">
      <t>センコウ</t>
    </rPh>
    <rPh sb="9" eb="11">
      <t>ホウガク</t>
    </rPh>
    <rPh sb="12" eb="15">
      <t>セイジガク</t>
    </rPh>
    <phoneticPr fontId="8"/>
  </si>
  <si>
    <t>5702B</t>
  </si>
  <si>
    <t>Division of Humanities and Social Sciences/
Economics Program</t>
  </si>
  <si>
    <t>人文社会科学専攻/経済学プログラム</t>
    <rPh sb="0" eb="6">
      <t>ジンブンシャカイカガク</t>
    </rPh>
    <rPh sb="6" eb="8">
      <t>センコウ</t>
    </rPh>
    <rPh sb="9" eb="12">
      <t>ケイザイガク</t>
    </rPh>
    <rPh sb="12" eb="13">
      <t>ホウガク</t>
    </rPh>
    <phoneticPr fontId="8"/>
  </si>
  <si>
    <t>From 1 May to 15 May,2023</t>
  </si>
  <si>
    <t>From 1 May to 31 May,2023</t>
  </si>
  <si>
    <t>9501A</t>
  </si>
  <si>
    <t>Hirosaki　University</t>
  </si>
  <si>
    <t xml:space="preserve">Graduate School of Health Sciences </t>
  </si>
  <si>
    <t>Doctoral Course/Radiological Health Science Course</t>
  </si>
  <si>
    <t>INSTITUTE OF RADIATION EMERGENCY MEDICINE</t>
  </si>
  <si>
    <t>Shinji Tokonami</t>
  </si>
  <si>
    <t>弘前大学</t>
    <rPh sb="0" eb="4">
      <t>ヒロサキダイガク</t>
    </rPh>
    <phoneticPr fontId="8"/>
  </si>
  <si>
    <t>大学院保健学研究科</t>
    <rPh sb="0" eb="3">
      <t>ダイガクイン</t>
    </rPh>
    <rPh sb="3" eb="9">
      <t>ホケンガクケンキュウカ</t>
    </rPh>
    <phoneticPr fontId="8"/>
  </si>
  <si>
    <t>保健学専攻／被ばく医療コース</t>
    <rPh sb="0" eb="5">
      <t>ホケンガクセンコウ</t>
    </rPh>
    <rPh sb="6" eb="7">
      <t>ヒ</t>
    </rPh>
    <rPh sb="9" eb="11">
      <t>イリョウ</t>
    </rPh>
    <phoneticPr fontId="8"/>
  </si>
  <si>
    <t>被ばく医療総合研究所</t>
    <rPh sb="0" eb="1">
      <t>ヒ</t>
    </rPh>
    <rPh sb="3" eb="10">
      <t>イリョウソウゴウケンキュウジョ</t>
    </rPh>
    <phoneticPr fontId="8"/>
  </si>
  <si>
    <t>床次　眞司</t>
    <rPh sb="0" eb="2">
      <t>トコナミ</t>
    </rPh>
    <rPh sb="3" eb="5">
      <t>シンジ</t>
    </rPh>
    <phoneticPr fontId="8"/>
  </si>
  <si>
    <t>Around July to August 2023</t>
  </si>
  <si>
    <t>6501A</t>
  </si>
  <si>
    <t>Kochi University</t>
  </si>
  <si>
    <t>Graduate School of Integrated Arts and Sciences</t>
  </si>
  <si>
    <t>Agricultural Science (Special Course for 
International Students from Asia，Africa　and the Pacific Rim）</t>
  </si>
  <si>
    <t>高知大学</t>
    <rPh sb="0" eb="2">
      <t>コウチ</t>
    </rPh>
    <rPh sb="2" eb="4">
      <t>ダイガク</t>
    </rPh>
    <phoneticPr fontId="8"/>
  </si>
  <si>
    <t>大学院総合人間自然科学研究科</t>
    <rPh sb="0" eb="3">
      <t>ダイガクイン</t>
    </rPh>
    <rPh sb="3" eb="5">
      <t>ソウゴウ</t>
    </rPh>
    <rPh sb="5" eb="7">
      <t>ニンゲン</t>
    </rPh>
    <rPh sb="7" eb="9">
      <t>シゼン</t>
    </rPh>
    <rPh sb="9" eb="11">
      <t>カガク</t>
    </rPh>
    <rPh sb="11" eb="14">
      <t>ケンキュウカ</t>
    </rPh>
    <phoneticPr fontId="8"/>
  </si>
  <si>
    <t>農林海洋科学専攻（アジア・アフリカ・環太平洋特別コース）</t>
    <rPh sb="0" eb="2">
      <t>ノウリン</t>
    </rPh>
    <rPh sb="2" eb="4">
      <t>カイヨウ</t>
    </rPh>
    <rPh sb="4" eb="6">
      <t>カガク</t>
    </rPh>
    <rPh sb="6" eb="8">
      <t>センコウ</t>
    </rPh>
    <phoneticPr fontId="8"/>
  </si>
  <si>
    <t>From February to April, 2023</t>
  </si>
  <si>
    <t>Regular student only</t>
  </si>
  <si>
    <t>6501B</t>
  </si>
  <si>
    <t>Crop Physiology</t>
  </si>
  <si>
    <t>Dr. Akira Miyazaki</t>
  </si>
  <si>
    <t>作物生理学研究室</t>
    <rPh sb="0" eb="2">
      <t>サクモツ</t>
    </rPh>
    <rPh sb="2" eb="5">
      <t>セイリガク</t>
    </rPh>
    <rPh sb="5" eb="8">
      <t>ケンキュウシツ</t>
    </rPh>
    <phoneticPr fontId="8"/>
  </si>
  <si>
    <t>宮崎　彰</t>
    <rPh sb="0" eb="2">
      <t>ミヤザキ</t>
    </rPh>
    <rPh sb="3" eb="4">
      <t>アキラ</t>
    </rPh>
    <phoneticPr fontId="8"/>
  </si>
  <si>
    <t>6501C</t>
  </si>
  <si>
    <t>Soil science and plant nutrition</t>
  </si>
  <si>
    <t>Dr. Naoki MORITSUKA</t>
  </si>
  <si>
    <t>植物栄養学研究室</t>
    <rPh sb="0" eb="2">
      <t>ショクブツ</t>
    </rPh>
    <rPh sb="2" eb="4">
      <t>エイヨウ</t>
    </rPh>
    <rPh sb="4" eb="5">
      <t>ガク</t>
    </rPh>
    <rPh sb="5" eb="8">
      <t>ケンキュウシツ</t>
    </rPh>
    <phoneticPr fontId="8"/>
  </si>
  <si>
    <t>森塚　直樹</t>
    <rPh sb="0" eb="2">
      <t>モリツカ</t>
    </rPh>
    <rPh sb="3" eb="5">
      <t>ナオキ</t>
    </rPh>
    <phoneticPr fontId="8"/>
  </si>
  <si>
    <t>6501D</t>
  </si>
  <si>
    <t>Crop protection/Chemical Ecology</t>
  </si>
  <si>
    <t>Dr. Shinichi Tebayashi</t>
  </si>
  <si>
    <t>化学生態学</t>
    <rPh sb="0" eb="5">
      <t>カガクセイタイガク</t>
    </rPh>
    <phoneticPr fontId="8"/>
  </si>
  <si>
    <t>手林　慎一</t>
    <rPh sb="0" eb="2">
      <t>テバヤシ</t>
    </rPh>
    <rPh sb="3" eb="5">
      <t>シンイチ</t>
    </rPh>
    <phoneticPr fontId="8"/>
  </si>
  <si>
    <t>6501E</t>
  </si>
  <si>
    <t>Water resource and irrigation system management</t>
  </si>
  <si>
    <t>Dr.Shushi SATO</t>
  </si>
  <si>
    <t>流域水学研究室</t>
    <rPh sb="0" eb="2">
      <t>リュウイキ</t>
    </rPh>
    <rPh sb="2" eb="3">
      <t>ミズ</t>
    </rPh>
    <rPh sb="3" eb="4">
      <t>ガク</t>
    </rPh>
    <phoneticPr fontId="8"/>
  </si>
  <si>
    <t>佐藤　周之</t>
    <rPh sb="0" eb="2">
      <t>サトウ</t>
    </rPh>
    <rPh sb="3" eb="4">
      <t>シュウ</t>
    </rPh>
    <rPh sb="4" eb="5">
      <t>ユキ</t>
    </rPh>
    <phoneticPr fontId="8"/>
  </si>
  <si>
    <t>6501F</t>
  </si>
  <si>
    <t>Livestock　management</t>
  </si>
  <si>
    <t>Dr. Kazutsugu Matsukawa</t>
  </si>
  <si>
    <t>家畜飼養管理学研究室</t>
  </si>
  <si>
    <t>松川　和嗣</t>
    <rPh sb="0" eb="2">
      <t>マツカワ</t>
    </rPh>
    <rPh sb="3" eb="4">
      <t>カズ</t>
    </rPh>
    <rPh sb="4" eb="5">
      <t>シ</t>
    </rPh>
    <phoneticPr fontId="8"/>
  </si>
  <si>
    <t>6501G</t>
  </si>
  <si>
    <t>Advanced aquatic environmental science</t>
  </si>
  <si>
    <t xml:space="preserve">
Dr.Masao ADACHI</t>
  </si>
  <si>
    <t>水族環境学研究室</t>
    <rPh sb="0" eb="5">
      <t>スイゾクカンキョウガク</t>
    </rPh>
    <rPh sb="5" eb="8">
      <t>ケンキュウシツ</t>
    </rPh>
    <phoneticPr fontId="8"/>
  </si>
  <si>
    <t>足立　真佐雄</t>
  </si>
  <si>
    <t>6501H</t>
  </si>
  <si>
    <t>Coastal ecology and conservation</t>
  </si>
  <si>
    <t>Dr.Kou IKEJIMA</t>
  </si>
  <si>
    <t>沿岸環境学研究室</t>
    <rPh sb="0" eb="2">
      <t>ケンキュ</t>
    </rPh>
    <phoneticPr fontId="8"/>
  </si>
  <si>
    <t>池島　耕</t>
  </si>
  <si>
    <t>6501I</t>
  </si>
  <si>
    <t>Public Health Course (Master's Course)</t>
  </si>
  <si>
    <t>高知大学</t>
    <rPh sb="0" eb="4">
      <t>コウチダイガク</t>
    </rPh>
    <phoneticPr fontId="8"/>
  </si>
  <si>
    <t>大学院総合人間自然科学研究科</t>
    <rPh sb="0" eb="3">
      <t>ダイガクイン</t>
    </rPh>
    <rPh sb="3" eb="11">
      <t>ソウゴウニンゲンシゼンカガク</t>
    </rPh>
    <rPh sb="11" eb="14">
      <t>ケンキュウカ</t>
    </rPh>
    <phoneticPr fontId="8"/>
  </si>
  <si>
    <t>医科学専攻公衆衛生学コース（修士課程）</t>
    <rPh sb="0" eb="5">
      <t>イカガクセンコウ</t>
    </rPh>
    <rPh sb="5" eb="10">
      <t>コウシュウエイセイガク</t>
    </rPh>
    <rPh sb="14" eb="18">
      <t>シュウシカテイ</t>
    </rPh>
    <phoneticPr fontId="8"/>
  </si>
  <si>
    <t>From 1 April to 15 May, 2023</t>
  </si>
  <si>
    <t>6501J</t>
  </si>
  <si>
    <t>Course of Health Promotion, Nursing Science (Master's Course)</t>
  </si>
  <si>
    <t>看護学専攻健康支援学分野</t>
    <rPh sb="0" eb="5">
      <t>カンゴガクセンコウ</t>
    </rPh>
    <rPh sb="5" eb="7">
      <t>ケンコウ</t>
    </rPh>
    <rPh sb="7" eb="9">
      <t>シエン</t>
    </rPh>
    <rPh sb="9" eb="10">
      <t>ガク</t>
    </rPh>
    <rPh sb="10" eb="12">
      <t>ブンヤ</t>
    </rPh>
    <phoneticPr fontId="8"/>
  </si>
  <si>
    <t>6501K</t>
  </si>
  <si>
    <t>Clinical Science Course (Doctoral Course)</t>
  </si>
  <si>
    <t>医学専攻医療学コース（博士課程）</t>
    <rPh sb="0" eb="4">
      <t>イガクセンコウ</t>
    </rPh>
    <rPh sb="4" eb="7">
      <t>イリョウガク</t>
    </rPh>
    <rPh sb="11" eb="15">
      <t>ハカセカテイ</t>
    </rPh>
    <phoneticPr fontId="8"/>
  </si>
  <si>
    <t>6501L</t>
  </si>
  <si>
    <t>Life Science Course (Doctroal Course)</t>
  </si>
  <si>
    <t>医学専攻生命科学コース（博士課程）</t>
    <rPh sb="0" eb="4">
      <t>イガクセンコウ</t>
    </rPh>
    <rPh sb="4" eb="8">
      <t>セイメイカガク</t>
    </rPh>
    <rPh sb="12" eb="16">
      <t>ハカセカテイ</t>
    </rPh>
    <phoneticPr fontId="8"/>
  </si>
  <si>
    <t>Froom 1 Aprila to 15 May, 2023</t>
  </si>
  <si>
    <t>6501M</t>
  </si>
  <si>
    <t>Kuroshio Science Program</t>
  </si>
  <si>
    <t>黒潮圏総合科学専攻</t>
    <rPh sb="0" eb="2">
      <t>クロシオ</t>
    </rPh>
    <rPh sb="2" eb="3">
      <t>ケン</t>
    </rPh>
    <rPh sb="3" eb="5">
      <t>ソウゴウ</t>
    </rPh>
    <rPh sb="5" eb="7">
      <t>カガク</t>
    </rPh>
    <rPh sb="7" eb="9">
      <t>センコウ</t>
    </rPh>
    <phoneticPr fontId="8"/>
  </si>
  <si>
    <t>From July 25th, 2022 to July 27th, 2022</t>
  </si>
  <si>
    <t>3701A</t>
  </si>
  <si>
    <t>International University of Japan</t>
  </si>
  <si>
    <t>Graduate School of International Relations</t>
  </si>
  <si>
    <t>International Development Program (IDP)</t>
  </si>
  <si>
    <t>国際大学大学院</t>
    <rPh sb="0" eb="2">
      <t>コクサイ</t>
    </rPh>
    <rPh sb="2" eb="4">
      <t>ダイガク</t>
    </rPh>
    <rPh sb="4" eb="7">
      <t>ダイガクイン</t>
    </rPh>
    <phoneticPr fontId="8"/>
  </si>
  <si>
    <t>国際関係学研究科</t>
    <rPh sb="0" eb="2">
      <t>コクサイ</t>
    </rPh>
    <rPh sb="2" eb="4">
      <t>カンケイ</t>
    </rPh>
    <rPh sb="4" eb="5">
      <t>ガク</t>
    </rPh>
    <rPh sb="5" eb="8">
      <t>ケンキュウカ</t>
    </rPh>
    <phoneticPr fontId="8"/>
  </si>
  <si>
    <t>国際開発学プログラム</t>
    <rPh sb="0" eb="2">
      <t>コクサイ</t>
    </rPh>
    <rPh sb="2" eb="4">
      <t>カイハツ</t>
    </rPh>
    <rPh sb="4" eb="5">
      <t>ガク</t>
    </rPh>
    <phoneticPr fontId="8"/>
  </si>
  <si>
    <t>Application deadline: March 31, 2023</t>
  </si>
  <si>
    <t>3701B</t>
  </si>
  <si>
    <t>International Relations Program (IRP)</t>
  </si>
  <si>
    <t>国際関係学プログラム</t>
  </si>
  <si>
    <t>3701C</t>
  </si>
  <si>
    <t>Public Management and Policy Analysis Program (PMPP)</t>
  </si>
  <si>
    <t xml:space="preserve">公共経営・政策分析プログラム
</t>
  </si>
  <si>
    <t>3701D</t>
  </si>
  <si>
    <t>Japan-Global Development program (JGDP): Select concentration areas:
Foreign Policy,
Economic Policy,
Development Policy
or Public Management</t>
  </si>
  <si>
    <t>日本・グローバル開発学プログラム:
学問分野:
「外交政策」
「経済政策」
「開発政策」
「公共経営」
からいずれか１分野を選択</t>
    <rPh sb="59" eb="61">
      <t>ブンヤ</t>
    </rPh>
    <rPh sb="62" eb="64">
      <t>センタク</t>
    </rPh>
    <phoneticPr fontId="8"/>
  </si>
  <si>
    <t>3701E</t>
  </si>
  <si>
    <t>International Public Policy Program (IPPP): Select concentration areas:
International Affairs or Public Policy</t>
  </si>
  <si>
    <t>国際公共政策プログラム</t>
  </si>
  <si>
    <t>3701F</t>
  </si>
  <si>
    <t>Economics Cluster</t>
  </si>
  <si>
    <t>経済学クラスター</t>
    <rPh sb="0" eb="3">
      <t>ケイザイガク</t>
    </rPh>
    <phoneticPr fontId="8"/>
  </si>
  <si>
    <t>3701G</t>
  </si>
  <si>
    <t>Internatioal Relations Cluster</t>
  </si>
  <si>
    <t>国際関係学クラスター</t>
    <rPh sb="0" eb="2">
      <t>コクサイ</t>
    </rPh>
    <rPh sb="2" eb="4">
      <t>カンケイ</t>
    </rPh>
    <rPh sb="4" eb="5">
      <t>ガク</t>
    </rPh>
    <phoneticPr fontId="8"/>
  </si>
  <si>
    <t>3701H</t>
  </si>
  <si>
    <t>Public Management Cluster</t>
  </si>
  <si>
    <t>公共経営学クラスター</t>
    <rPh sb="4" eb="5">
      <t>ガク</t>
    </rPh>
    <phoneticPr fontId="8"/>
  </si>
  <si>
    <t>3702A</t>
  </si>
  <si>
    <t>Graduate School of International Management</t>
  </si>
  <si>
    <t>MBA Program</t>
  </si>
  <si>
    <t>国際経営学研究科</t>
    <rPh sb="0" eb="5">
      <t>コクサイケイエイガク</t>
    </rPh>
    <rPh sb="5" eb="8">
      <t>ケンキュウカ</t>
    </rPh>
    <phoneticPr fontId="8"/>
  </si>
  <si>
    <t>3702B</t>
  </si>
  <si>
    <t>Japan-Global Development Program</t>
  </si>
  <si>
    <t>7102A</t>
  </si>
  <si>
    <t>SAGA University</t>
  </si>
  <si>
    <t>佐賀大学</t>
    <rPh sb="0" eb="4">
      <t>サガダイガク</t>
    </rPh>
    <phoneticPr fontId="8"/>
  </si>
  <si>
    <t>農学研究科
（修士課程）</t>
    <rPh sb="0" eb="5">
      <t>ノウガクケンキュウカ</t>
    </rPh>
    <rPh sb="7" eb="9">
      <t>シュウシ</t>
    </rPh>
    <rPh sb="9" eb="11">
      <t>カテイ</t>
    </rPh>
    <phoneticPr fontId="8"/>
  </si>
  <si>
    <t>Deadline is end of April</t>
  </si>
  <si>
    <t>7106A</t>
  </si>
  <si>
    <t>Saga University</t>
  </si>
  <si>
    <t>Graduate School of Regional Design in Art and Economics</t>
  </si>
  <si>
    <t xml:space="preserve"> Regional Management Course</t>
  </si>
  <si>
    <t>Laboratory of Development Economics</t>
  </si>
  <si>
    <t>Saliya De Silva</t>
  </si>
  <si>
    <t>地域デザイン研究科</t>
  </si>
  <si>
    <t>地域マネジメントコース</t>
  </si>
  <si>
    <t>開発経済学研究室</t>
    <rPh sb="0" eb="2">
      <t>カイハツ</t>
    </rPh>
    <rPh sb="2" eb="5">
      <t>ケイザイガク</t>
    </rPh>
    <rPh sb="5" eb="8">
      <t>ケンキュウシツ</t>
    </rPh>
    <phoneticPr fontId="8"/>
  </si>
  <si>
    <t>サーリヤ　ディ　シルバ</t>
  </si>
  <si>
    <t>7103A</t>
  </si>
  <si>
    <t>Graduate school of Engineering and Science</t>
  </si>
  <si>
    <t>Electrical and Electronic Engineering</t>
  </si>
  <si>
    <t>Power Electronics and Semiconductor Laboratory</t>
  </si>
  <si>
    <t>Prof. Makoto Kasu</t>
  </si>
  <si>
    <t>理工学研究科</t>
    <rPh sb="0" eb="3">
      <t>リコウガク</t>
    </rPh>
    <rPh sb="3" eb="6">
      <t>ケンキュウカ</t>
    </rPh>
    <phoneticPr fontId="8"/>
  </si>
  <si>
    <t>電気電子工学コース</t>
    <rPh sb="0" eb="4">
      <t>デンキデンシ</t>
    </rPh>
    <rPh sb="4" eb="6">
      <t>コウガク</t>
    </rPh>
    <phoneticPr fontId="8"/>
  </si>
  <si>
    <t>パワーエレクトロニクス半導体研究室</t>
    <rPh sb="11" eb="14">
      <t>ハンドウタイ</t>
    </rPh>
    <rPh sb="14" eb="17">
      <t>ケンキュウシツ</t>
    </rPh>
    <phoneticPr fontId="8"/>
  </si>
  <si>
    <t>嘉数　誠</t>
    <rPh sb="0" eb="2">
      <t>カスウ</t>
    </rPh>
    <rPh sb="3" eb="4">
      <t>マコト</t>
    </rPh>
    <phoneticPr fontId="8"/>
  </si>
  <si>
    <t>7103B</t>
  </si>
  <si>
    <t>Electrical and Electronics Course(Master's course)/Mechanical and Electrical Energy Engineering Course (Ph.D course)</t>
  </si>
  <si>
    <t>Laboratory of Communication Engineering</t>
  </si>
  <si>
    <t>Ichihiko Toyoda</t>
  </si>
  <si>
    <t>理工学研究科</t>
    <rPh sb="0" eb="6">
      <t>リコウガクケンキュウカ</t>
    </rPh>
    <phoneticPr fontId="8"/>
  </si>
  <si>
    <t>電気電子工学コース（博士前期課程）/機械・電気エネルギー工学コース（博士後期課程）</t>
    <rPh sb="0" eb="6">
      <t>デンキデンシコウガク</t>
    </rPh>
    <rPh sb="10" eb="16">
      <t>ハカセゼンキカテイ</t>
    </rPh>
    <rPh sb="18" eb="20">
      <t>キカイ</t>
    </rPh>
    <rPh sb="21" eb="23">
      <t>デンキ</t>
    </rPh>
    <rPh sb="28" eb="30">
      <t>コウガク</t>
    </rPh>
    <rPh sb="34" eb="40">
      <t>ハカセコウキカテイ</t>
    </rPh>
    <phoneticPr fontId="8"/>
  </si>
  <si>
    <t>通信工学研究室</t>
    <rPh sb="0" eb="7">
      <t>ツウシンコウガクケンキュウシツ</t>
    </rPh>
    <phoneticPr fontId="8"/>
  </si>
  <si>
    <t>豊田一彦</t>
    <rPh sb="0" eb="2">
      <t>トヨダ</t>
    </rPh>
    <rPh sb="2" eb="4">
      <t>イチヒコ</t>
    </rPh>
    <phoneticPr fontId="8"/>
  </si>
  <si>
    <t>7104A</t>
  </si>
  <si>
    <t>Education Program for AI and Data science specialists</t>
  </si>
  <si>
    <t>Cyber Phyisical System Laboratory</t>
  </si>
  <si>
    <t>Osamu FUKUDA</t>
  </si>
  <si>
    <t>理工学研究科
（修士課程）</t>
    <rPh sb="0" eb="3">
      <t>リコウガク</t>
    </rPh>
    <rPh sb="3" eb="6">
      <t>ケンキュウカ</t>
    </rPh>
    <rPh sb="8" eb="10">
      <t>シュウシ</t>
    </rPh>
    <rPh sb="10" eb="12">
      <t>カテイ</t>
    </rPh>
    <phoneticPr fontId="8"/>
  </si>
  <si>
    <t>AI・データサイエンス高度人材育成プログラム</t>
    <rPh sb="11" eb="13">
      <t xml:space="preserve">コウド </t>
    </rPh>
    <rPh sb="13" eb="15">
      <t>j</t>
    </rPh>
    <rPh sb="15" eb="17">
      <t>イクセイ</t>
    </rPh>
    <phoneticPr fontId="8"/>
  </si>
  <si>
    <t>サイバーフィジカルシステム研究室</t>
    <rPh sb="13" eb="16">
      <t>ケンキュウ</t>
    </rPh>
    <phoneticPr fontId="8"/>
  </si>
  <si>
    <t>福田　修</t>
    <rPh sb="0" eb="2">
      <t>フクダ</t>
    </rPh>
    <rPh sb="3" eb="4">
      <t>オサム</t>
    </rPh>
    <phoneticPr fontId="8"/>
  </si>
  <si>
    <t>7105A</t>
  </si>
  <si>
    <t>理工学研究科
（博士後期課程）</t>
    <rPh sb="0" eb="6">
      <t>リコウガクケンキュウカ</t>
    </rPh>
    <rPh sb="8" eb="10">
      <t>ハクシ</t>
    </rPh>
    <rPh sb="10" eb="14">
      <t>コウキカテイ</t>
    </rPh>
    <phoneticPr fontId="8"/>
  </si>
  <si>
    <t>7103C</t>
  </si>
  <si>
    <t>Graduate School of Sceicen and Engineering</t>
  </si>
  <si>
    <t>Department of Science and Engineering /Advanced Materials Chemistry Course</t>
  </si>
  <si>
    <t>Tominaga Laboratory</t>
  </si>
  <si>
    <t>Masato Tominaga</t>
  </si>
  <si>
    <t>理工学専攻 /機能材料化学コース</t>
  </si>
  <si>
    <t>冨永研究室</t>
    <rPh sb="0" eb="5">
      <t>トミナガケンキュウシツ</t>
    </rPh>
    <phoneticPr fontId="8"/>
  </si>
  <si>
    <t>冨永昌人</t>
    <rPh sb="0" eb="4">
      <t>トミナガマサト</t>
    </rPh>
    <phoneticPr fontId="8"/>
  </si>
  <si>
    <t>7103D</t>
  </si>
  <si>
    <t>Civil Engineering Course</t>
  </si>
  <si>
    <t>Environmental Eco-Engineering Lab.</t>
  </si>
  <si>
    <t>YAMANISHI Hiroyuki</t>
  </si>
  <si>
    <t>佐賀大学</t>
  </si>
  <si>
    <t>都市基盤工学コース</t>
  </si>
  <si>
    <t>環境生態工学研究室</t>
  </si>
  <si>
    <t>山西博幸</t>
  </si>
  <si>
    <t>7103E</t>
  </si>
  <si>
    <t>Education Program for Global Advancement (EPGA) in Environmental, Energy and Health Science</t>
  </si>
  <si>
    <t>Laboratory of Thermal Energy Systems</t>
  </si>
  <si>
    <t>MIYARA Akio</t>
  </si>
  <si>
    <t>環境・エネルギー・健康科学グローバル教育プログラム</t>
  </si>
  <si>
    <t>熱エネルギーシステム研究室</t>
    <rPh sb="0" eb="1">
      <t>ネツ</t>
    </rPh>
    <rPh sb="10" eb="13">
      <t>ケンキュウシツ</t>
    </rPh>
    <phoneticPr fontId="8"/>
  </si>
  <si>
    <t>宮良　明男</t>
    <rPh sb="0" eb="2">
      <t>ミヤラ</t>
    </rPh>
    <rPh sb="3" eb="5">
      <t>アキオ</t>
    </rPh>
    <phoneticPr fontId="8"/>
  </si>
  <si>
    <t>7103F</t>
  </si>
  <si>
    <t xml:space="preserve">Education Program for AI and Data science specialists </t>
  </si>
  <si>
    <t>AI・データサイエンス高度人材育成プログラム</t>
    <rPh sb="11" eb="13">
      <t>コウド</t>
    </rPh>
    <rPh sb="13" eb="17">
      <t>ジンザイイクセイ</t>
    </rPh>
    <phoneticPr fontId="8"/>
  </si>
  <si>
    <t>7101A</t>
  </si>
  <si>
    <t>Graduate school of Advanced Health Sciences</t>
  </si>
  <si>
    <t>Md.Tawhidul Islam Khan</t>
  </si>
  <si>
    <t>先進健康科学研究科</t>
    <rPh sb="0" eb="2">
      <t>センシン</t>
    </rPh>
    <rPh sb="2" eb="6">
      <t>ケンコウカガク</t>
    </rPh>
    <rPh sb="6" eb="9">
      <t>ケンキュウカ</t>
    </rPh>
    <phoneticPr fontId="8"/>
  </si>
  <si>
    <t>7101B</t>
  </si>
  <si>
    <t>Education Program for AI and Data Science Specialists (EPAD)</t>
  </si>
  <si>
    <t>4501A</t>
  </si>
  <si>
    <t>Mie University</t>
  </si>
  <si>
    <t>Graduate school of Bioresources</t>
  </si>
  <si>
    <t>三重大学</t>
    <rPh sb="0" eb="4">
      <t>ミエダイガク</t>
    </rPh>
    <phoneticPr fontId="8"/>
  </si>
  <si>
    <t>大学院生物資源学研究科</t>
    <rPh sb="0" eb="3">
      <t>ダイガクイン</t>
    </rPh>
    <rPh sb="3" eb="8">
      <t>セイブツシゲンガク</t>
    </rPh>
    <rPh sb="8" eb="11">
      <t>ケンキュウカ</t>
    </rPh>
    <phoneticPr fontId="8"/>
  </si>
  <si>
    <t>未定
To be　Determinded</t>
    <rPh sb="0" eb="2">
      <t>ミテイ</t>
    </rPh>
    <phoneticPr fontId="8"/>
  </si>
  <si>
    <t>From 5 April 2022 to 27 May 2022</t>
  </si>
  <si>
    <t>From 11 July 2022 to 22 July 2022</t>
  </si>
  <si>
    <t>4502A</t>
  </si>
  <si>
    <t>大学院工学研究科</t>
    <rPh sb="0" eb="3">
      <t>ダイガクイン</t>
    </rPh>
    <rPh sb="3" eb="8">
      <t>コウガクケンキュウカ</t>
    </rPh>
    <phoneticPr fontId="8"/>
  </si>
  <si>
    <t>未定
To be　Determinded</t>
  </si>
  <si>
    <t>0501A</t>
  </si>
  <si>
    <t>Yamagata University</t>
  </si>
  <si>
    <t>Graduate school of Agricultural Sciences</t>
  </si>
  <si>
    <t>Department of Agricultural Sciences/Bioenvironmental Science</t>
  </si>
  <si>
    <t>山形大学</t>
    <rPh sb="0" eb="2">
      <t>ヤマガタ</t>
    </rPh>
    <rPh sb="2" eb="4">
      <t>ダイガク</t>
    </rPh>
    <phoneticPr fontId="8"/>
  </si>
  <si>
    <t>大学院農学研究科</t>
    <rPh sb="0" eb="3">
      <t>ダイガクイン</t>
    </rPh>
    <rPh sb="3" eb="8">
      <t>ノウガクケンキュウカ</t>
    </rPh>
    <phoneticPr fontId="8"/>
  </si>
  <si>
    <t>農学専攻／生物環境学領域</t>
    <rPh sb="0" eb="4">
      <t>ノウガクセンコウ</t>
    </rPh>
    <rPh sb="5" eb="7">
      <t>セイブツ</t>
    </rPh>
    <rPh sb="7" eb="10">
      <t>カンキョウガク</t>
    </rPh>
    <rPh sb="10" eb="12">
      <t>リョウイキ</t>
    </rPh>
    <phoneticPr fontId="8"/>
  </si>
  <si>
    <t>From 1 March to 31 March, 2023</t>
  </si>
  <si>
    <t>0501B</t>
  </si>
  <si>
    <t xml:space="preserve">Yamagata University </t>
  </si>
  <si>
    <t>Graduate School of Agricultural Sciences</t>
  </si>
  <si>
    <t>Department of Agricultural Sciences/Bioproduction Science</t>
  </si>
  <si>
    <t>農学専攻／生物生産学領域</t>
    <rPh sb="0" eb="4">
      <t>ノウガクセンコウ</t>
    </rPh>
    <rPh sb="5" eb="7">
      <t>セイブツ</t>
    </rPh>
    <rPh sb="7" eb="9">
      <t>セイサン</t>
    </rPh>
    <rPh sb="9" eb="10">
      <t>ガク</t>
    </rPh>
    <rPh sb="10" eb="12">
      <t>リョウイキ</t>
    </rPh>
    <phoneticPr fontId="8"/>
  </si>
  <si>
    <t>0501C</t>
  </si>
  <si>
    <t>0501D</t>
  </si>
  <si>
    <t>0501E</t>
  </si>
  <si>
    <t>Department of Agricultural Sciences/Bioresource Science</t>
  </si>
  <si>
    <t>農学専攻／生物資源学領域</t>
    <rPh sb="0" eb="4">
      <t>ノウガクセンコウ</t>
    </rPh>
    <rPh sb="5" eb="7">
      <t>セイブツ</t>
    </rPh>
    <rPh sb="7" eb="9">
      <t>シゲン</t>
    </rPh>
    <rPh sb="9" eb="10">
      <t>ガク</t>
    </rPh>
    <rPh sb="10" eb="12">
      <t>リョウイキ</t>
    </rPh>
    <phoneticPr fontId="8"/>
  </si>
  <si>
    <t>0501F</t>
  </si>
  <si>
    <t>0501G</t>
  </si>
  <si>
    <t>0501H</t>
  </si>
  <si>
    <t>0501I</t>
  </si>
  <si>
    <t>0501J</t>
  </si>
  <si>
    <t>5901A</t>
  </si>
  <si>
    <t>Yamaguchi University</t>
  </si>
  <si>
    <t>Graduate School of Economics</t>
  </si>
  <si>
    <t>Public Administration Program</t>
  </si>
  <si>
    <t>山口大学</t>
    <rPh sb="0" eb="2">
      <t>ヤマグチ</t>
    </rPh>
    <rPh sb="2" eb="4">
      <t>ダイガク</t>
    </rPh>
    <phoneticPr fontId="8"/>
  </si>
  <si>
    <t>経済学研究科</t>
    <rPh sb="0" eb="3">
      <t>ケイザイガク</t>
    </rPh>
    <rPh sb="3" eb="5">
      <t>ケンキュウ</t>
    </rPh>
    <rPh sb="5" eb="6">
      <t>カ</t>
    </rPh>
    <phoneticPr fontId="8"/>
  </si>
  <si>
    <t>公共管理コース</t>
    <rPh sb="0" eb="2">
      <t>コウキョウ</t>
    </rPh>
    <rPh sb="2" eb="4">
      <t>カンリ</t>
    </rPh>
    <phoneticPr fontId="8"/>
  </si>
  <si>
    <t>From 22 March to 29march, 2022</t>
  </si>
  <si>
    <t>5902A</t>
  </si>
  <si>
    <t>Graduate School of East Asian Studies</t>
  </si>
  <si>
    <t>東アジア研究科</t>
    <rPh sb="0" eb="1">
      <t>ヒガシ</t>
    </rPh>
    <rPh sb="4" eb="7">
      <t>ケンキュウカ</t>
    </rPh>
    <phoneticPr fontId="8"/>
  </si>
  <si>
    <t xml:space="preserve">Around August, 2022  </t>
  </si>
  <si>
    <t>5903A</t>
  </si>
  <si>
    <t xml:space="preserve">Graduate School of Innovation and Technology Management </t>
  </si>
  <si>
    <t>山口大学</t>
  </si>
  <si>
    <t>技術経営研究科</t>
  </si>
  <si>
    <t>From 17 April to 8 May, 2023</t>
  </si>
  <si>
    <t>5904A</t>
  </si>
  <si>
    <t>Graduate School of Sciences and Technology for Innovation</t>
  </si>
  <si>
    <t>Division of Agricultural Sciences</t>
  </si>
  <si>
    <t>Shigyo Lab.</t>
  </si>
  <si>
    <t>Prof. Masayoshi Shigyo</t>
  </si>
  <si>
    <t>山口大学</t>
    <rPh sb="0" eb="4">
      <t>ヤマグチダイガク</t>
    </rPh>
    <phoneticPr fontId="8"/>
  </si>
  <si>
    <t>創成科学研究科</t>
    <rPh sb="0" eb="7">
      <t>ソウセイカガクケンキュウカ</t>
    </rPh>
    <phoneticPr fontId="8"/>
  </si>
  <si>
    <t>農学系専攻</t>
    <rPh sb="0" eb="5">
      <t>ノウガクケイセンコウ</t>
    </rPh>
    <phoneticPr fontId="8"/>
  </si>
  <si>
    <t>執行研究室</t>
    <rPh sb="0" eb="2">
      <t>シギョウ</t>
    </rPh>
    <rPh sb="2" eb="5">
      <t>ケンキュウシツ</t>
    </rPh>
    <phoneticPr fontId="8"/>
  </si>
  <si>
    <t>執行　正義</t>
    <rPh sb="0" eb="2">
      <t>シギョウ</t>
    </rPh>
    <rPh sb="3" eb="5">
      <t>セイギ</t>
    </rPh>
    <phoneticPr fontId="8"/>
  </si>
  <si>
    <t>Scheduled for 24th to 31st March, 2023</t>
  </si>
  <si>
    <t>5904B</t>
  </si>
  <si>
    <t>Araki Lab.</t>
  </si>
  <si>
    <t>Prof. Hideki Araki</t>
  </si>
  <si>
    <t>荒木研究室</t>
    <rPh sb="0" eb="5">
      <t>アラキケンキュウシツ</t>
    </rPh>
    <phoneticPr fontId="8"/>
  </si>
  <si>
    <t>荒木　英樹</t>
    <rPh sb="0" eb="2">
      <t>アラキ</t>
    </rPh>
    <rPh sb="3" eb="5">
      <t>ヒデキ</t>
    </rPh>
    <phoneticPr fontId="8"/>
  </si>
  <si>
    <t>5905A</t>
  </si>
  <si>
    <t>Joint Graduate School of Veterinary Medicine</t>
  </si>
  <si>
    <t>Veterinary Medicine</t>
  </si>
  <si>
    <t>Preventive Reproduction, Physiology, and Management</t>
  </si>
  <si>
    <t>Hiroya Kadokawa</t>
  </si>
  <si>
    <t>共同獣医学研究科</t>
    <rPh sb="0" eb="2">
      <t>キョウドウ</t>
    </rPh>
    <rPh sb="2" eb="5">
      <t>ジュウイガク</t>
    </rPh>
    <rPh sb="5" eb="8">
      <t>ケンキュウカ</t>
    </rPh>
    <phoneticPr fontId="8"/>
  </si>
  <si>
    <t>獣医学専攻</t>
    <rPh sb="0" eb="5">
      <t>ジュウイガクセンコウ</t>
    </rPh>
    <phoneticPr fontId="8"/>
  </si>
  <si>
    <t>獣医予防管理学</t>
    <rPh sb="0" eb="2">
      <t>ジュウイ</t>
    </rPh>
    <rPh sb="2" eb="4">
      <t>ヨボウ</t>
    </rPh>
    <rPh sb="4" eb="6">
      <t>カンリ</t>
    </rPh>
    <rPh sb="6" eb="7">
      <t>ガク</t>
    </rPh>
    <phoneticPr fontId="8"/>
  </si>
  <si>
    <t>角川博哉</t>
    <rPh sb="0" eb="2">
      <t>カドカワ</t>
    </rPh>
    <rPh sb="2" eb="4">
      <t>ヒロヤ</t>
    </rPh>
    <phoneticPr fontId="8"/>
  </si>
  <si>
    <t>around May, 2023</t>
  </si>
  <si>
    <t>5905B</t>
  </si>
  <si>
    <t>Laboratory of Molecular Immunology and Infectious Disease</t>
  </si>
  <si>
    <t>Kazuo Nishigaki</t>
  </si>
  <si>
    <t>共同獣医学研究科</t>
  </si>
  <si>
    <t>獣医学専攻</t>
  </si>
  <si>
    <t>感染症学研究室</t>
  </si>
  <si>
    <t>西垣一男</t>
  </si>
  <si>
    <t>5905C</t>
  </si>
  <si>
    <t>Veterinary Epidemiology</t>
  </si>
  <si>
    <t>Ai TAKANO</t>
  </si>
  <si>
    <t>獣医疫学</t>
    <rPh sb="0" eb="2">
      <t xml:space="preserve">ジュウイ </t>
    </rPh>
    <rPh sb="2" eb="4">
      <t xml:space="preserve">エキガク </t>
    </rPh>
    <phoneticPr fontId="8"/>
  </si>
  <si>
    <t>高野　愛</t>
    <rPh sb="0" eb="2">
      <t xml:space="preserve">タカノ </t>
    </rPh>
    <rPh sb="3" eb="4">
      <t xml:space="preserve">アイ </t>
    </rPh>
    <phoneticPr fontId="8"/>
  </si>
  <si>
    <t>5905D</t>
  </si>
  <si>
    <t>Veterinary Microbiology</t>
  </si>
  <si>
    <t>Daisuke Hayasaka</t>
  </si>
  <si>
    <t>獣医微生物学</t>
    <rPh sb="0" eb="6">
      <t>ジュウイビセイブツガク</t>
    </rPh>
    <phoneticPr fontId="8"/>
  </si>
  <si>
    <t>早坂　大輔</t>
    <rPh sb="0" eb="2">
      <t>ハヤサカ</t>
    </rPh>
    <rPh sb="3" eb="5">
      <t>ダイスケ</t>
    </rPh>
    <phoneticPr fontId="8"/>
  </si>
  <si>
    <t>1501A</t>
  </si>
  <si>
    <t>University of Yamanashi</t>
  </si>
  <si>
    <t>Integrated Graduate School of Medicine, Engineering, and Agricultural Sciences</t>
  </si>
  <si>
    <t>Bioscience course, Bioengineering course</t>
  </si>
  <si>
    <t>Kawakami laboratry</t>
  </si>
  <si>
    <t>Takashi Kawakami</t>
  </si>
  <si>
    <t>山梨大学</t>
    <rPh sb="0" eb="4">
      <t>ヤマナシダイ</t>
    </rPh>
    <phoneticPr fontId="8"/>
  </si>
  <si>
    <t>大学院医工農学総合教育部</t>
  </si>
  <si>
    <t>バイオサイエンスコース、生命工学コース</t>
    <rPh sb="12" eb="16">
      <t>セイメイコウガク</t>
    </rPh>
    <phoneticPr fontId="8"/>
  </si>
  <si>
    <t>川上研究室</t>
    <rPh sb="0" eb="2">
      <t>カワカミ</t>
    </rPh>
    <rPh sb="2" eb="5">
      <t>ケンキュウシツ</t>
    </rPh>
    <phoneticPr fontId="8"/>
  </si>
  <si>
    <t>川上　隆史</t>
    <rPh sb="0" eb="2">
      <t>カワカミ</t>
    </rPh>
    <rPh sb="3" eb="5">
      <t>タカシ</t>
    </rPh>
    <phoneticPr fontId="8"/>
  </si>
  <si>
    <t>From 20 June to 27 June, 2022</t>
  </si>
  <si>
    <t>1501B</t>
  </si>
  <si>
    <t>Department of Engineering・
Green Energy Conversion Science and Technology</t>
  </si>
  <si>
    <t>Inukai Laboratory</t>
  </si>
  <si>
    <t>Prof. Junji Inukai</t>
  </si>
  <si>
    <t>山梨大学</t>
  </si>
  <si>
    <t>大学院医工農学総合教育部</t>
    <rPh sb="0" eb="3">
      <t>ダイガクイン</t>
    </rPh>
    <rPh sb="3" eb="4">
      <t>イ</t>
    </rPh>
    <rPh sb="4" eb="5">
      <t>コウ</t>
    </rPh>
    <rPh sb="5" eb="7">
      <t>ノウガク</t>
    </rPh>
    <rPh sb="7" eb="9">
      <t>ソウゴウ</t>
    </rPh>
    <rPh sb="9" eb="11">
      <t>キョウイク</t>
    </rPh>
    <rPh sb="11" eb="12">
      <t>ブ</t>
    </rPh>
    <phoneticPr fontId="8"/>
  </si>
  <si>
    <t>工学専攻・グリーンエネルギー変換工学特別教育プログラム</t>
  </si>
  <si>
    <t>犬飼研究室</t>
    <rPh sb="0" eb="5">
      <t>イヌカイケンキュウシツ</t>
    </rPh>
    <phoneticPr fontId="8"/>
  </si>
  <si>
    <t>犬飼潤治</t>
    <rPh sb="0" eb="4">
      <t>イヌカイジュンジ</t>
    </rPh>
    <phoneticPr fontId="8"/>
  </si>
  <si>
    <t>May, 2023</t>
  </si>
  <si>
    <t>1501C</t>
  </si>
  <si>
    <t>Department of Engineering・
Energy Materials Science Course</t>
  </si>
  <si>
    <t>工学専攻・エネルギー物質科学コース</t>
    <rPh sb="0" eb="2">
      <t>コウガク</t>
    </rPh>
    <rPh sb="2" eb="4">
      <t>センコウ</t>
    </rPh>
    <rPh sb="10" eb="12">
      <t>ブッシツ</t>
    </rPh>
    <rPh sb="12" eb="14">
      <t>カガク</t>
    </rPh>
    <phoneticPr fontId="8"/>
  </si>
  <si>
    <t>1501D</t>
  </si>
  <si>
    <t>Miyatake Laboratory</t>
  </si>
  <si>
    <t>Prof. Kenji Miyatake</t>
  </si>
  <si>
    <t>宮武研究室</t>
    <rPh sb="0" eb="5">
      <t>ミヤタケケンキュウシツ</t>
    </rPh>
    <phoneticPr fontId="8"/>
  </si>
  <si>
    <t>宮武健治</t>
    <rPh sb="0" eb="4">
      <t>ミヤタケケンジ</t>
    </rPh>
    <phoneticPr fontId="8"/>
  </si>
  <si>
    <t>1501E</t>
  </si>
  <si>
    <t>1502A</t>
  </si>
  <si>
    <t>Department of Engineering, Special Educational Program on River Basin Environmental Sciences</t>
  </si>
  <si>
    <t>Interdisciplinary Center for River Basin Environment</t>
  </si>
  <si>
    <t>Prof. Kei NISHIDA</t>
  </si>
  <si>
    <t>山梨大学</t>
    <rPh sb="0" eb="2">
      <t>ヤマナシ</t>
    </rPh>
    <rPh sb="2" eb="4">
      <t>ダイガク</t>
    </rPh>
    <phoneticPr fontId="7"/>
  </si>
  <si>
    <t>医工農学総合教育部</t>
  </si>
  <si>
    <t>工学専攻・流域環境科学特別教育プログラム</t>
  </si>
  <si>
    <t>国際流域環境研究センター</t>
    <rPh sb="0" eb="8">
      <t>コクサイリュウイキカンキョウケンキュウ</t>
    </rPh>
    <phoneticPr fontId="7"/>
  </si>
  <si>
    <t>西田継</t>
    <rPh sb="0" eb="2">
      <t>ニシダ</t>
    </rPh>
    <rPh sb="2" eb="3">
      <t>ケイ</t>
    </rPh>
    <phoneticPr fontId="7"/>
  </si>
  <si>
    <t>1502B</t>
  </si>
  <si>
    <t>Department of Engineering, Environmental and Social System Science Course, River Basin Environmental Science Major</t>
  </si>
  <si>
    <t>工学専攻・環境社会システム学コース・流域環境科学分野</t>
    <rPh sb="0" eb="2">
      <t>コウガク</t>
    </rPh>
    <rPh sb="2" eb="4">
      <t>センコウ</t>
    </rPh>
    <phoneticPr fontId="5"/>
  </si>
  <si>
    <t>1502C</t>
  </si>
  <si>
    <t>Department of Engineering,Environmental and Social System Science Course</t>
  </si>
  <si>
    <t>Environmental soil microbiology lab.</t>
  </si>
  <si>
    <t>Ryota Kataoka</t>
  </si>
  <si>
    <t>山梨大学</t>
    <rPh sb="0" eb="4">
      <t>ヤマナシダイガク</t>
    </rPh>
    <phoneticPr fontId="8"/>
  </si>
  <si>
    <t>工学専攻・環境社会システム学コース</t>
    <rPh sb="0" eb="2">
      <t>コウガク</t>
    </rPh>
    <rPh sb="2" eb="4">
      <t>センコウ</t>
    </rPh>
    <rPh sb="5" eb="7">
      <t>カンキョウ</t>
    </rPh>
    <rPh sb="7" eb="9">
      <t>シャカイ</t>
    </rPh>
    <rPh sb="13" eb="14">
      <t>ガク</t>
    </rPh>
    <phoneticPr fontId="8"/>
  </si>
  <si>
    <t>環境土壌微生物学研究室</t>
    <rPh sb="0" eb="2">
      <t>カンキョウ</t>
    </rPh>
    <rPh sb="2" eb="4">
      <t>ドジョウ</t>
    </rPh>
    <rPh sb="4" eb="8">
      <t>ビセイブツガク</t>
    </rPh>
    <rPh sb="8" eb="11">
      <t>ケンキュウシツ</t>
    </rPh>
    <phoneticPr fontId="8"/>
  </si>
  <si>
    <t>片岡良太</t>
    <rPh sb="0" eb="2">
      <t>カタオカ</t>
    </rPh>
    <rPh sb="2" eb="4">
      <t>リョウタ</t>
    </rPh>
    <phoneticPr fontId="8"/>
  </si>
  <si>
    <t>7302A</t>
  </si>
  <si>
    <t>Kagoshima University</t>
  </si>
  <si>
    <t xml:space="preserve">The United Graduate School of Agricultural Sciences </t>
  </si>
  <si>
    <t>Science of Bioresource Production/Tropical Bioresource and Plant Resource Production</t>
  </si>
  <si>
    <t xml:space="preserve">Tropical Crop Science </t>
  </si>
  <si>
    <t xml:space="preserve">Jun-Ichi SAKAGAMI </t>
  </si>
  <si>
    <t>鹿児島大学</t>
  </si>
  <si>
    <t>大学院連合農学研究科</t>
    <rPh sb="3" eb="7">
      <t>レンゴウノウガク</t>
    </rPh>
    <phoneticPr fontId="8"/>
  </si>
  <si>
    <t>生物生産科学専攻/熱帯資源・植物生産科学</t>
    <rPh sb="0" eb="8">
      <t>セイブツセイサンカガクセンコウ</t>
    </rPh>
    <rPh sb="9" eb="13">
      <t>ネッタイシゲン</t>
    </rPh>
    <rPh sb="14" eb="20">
      <t>ショクブツセイサンカガク</t>
    </rPh>
    <phoneticPr fontId="8"/>
  </si>
  <si>
    <t>熱帯作物学</t>
    <rPh sb="0" eb="2">
      <t>ネッタイ</t>
    </rPh>
    <rPh sb="2" eb="3">
      <t>サク</t>
    </rPh>
    <rPh sb="3" eb="4">
      <t>モツ</t>
    </rPh>
    <rPh sb="4" eb="5">
      <t>ガク</t>
    </rPh>
    <phoneticPr fontId="8"/>
  </si>
  <si>
    <t>坂上潤一</t>
    <rPh sb="0" eb="2">
      <t>サカガミ</t>
    </rPh>
    <rPh sb="2" eb="4">
      <t>ジュンイチ</t>
    </rPh>
    <phoneticPr fontId="8"/>
  </si>
  <si>
    <t>From 8 May to 16 June, 2023 (tentative schedule)</t>
  </si>
  <si>
    <t>From 6 May to 17 June, 2022</t>
  </si>
  <si>
    <t>7302B</t>
  </si>
  <si>
    <t>Comparative Invironmental Agronomy</t>
  </si>
  <si>
    <t xml:space="preserve">Katsuyoshi　SHIMIZU </t>
  </si>
  <si>
    <t>比較環境農学</t>
    <rPh sb="0" eb="6">
      <t>ヒカク</t>
    </rPh>
    <phoneticPr fontId="8"/>
  </si>
  <si>
    <t>志水勝好</t>
    <rPh sb="0" eb="4">
      <t>シミズカツヨシ</t>
    </rPh>
    <phoneticPr fontId="8"/>
  </si>
  <si>
    <t>7302C</t>
  </si>
  <si>
    <t>Laboratory of Plant Breeding</t>
  </si>
  <si>
    <t xml:space="preserve">Katsuyuki　ICHITANI  </t>
  </si>
  <si>
    <t>植物育種学</t>
    <rPh sb="0" eb="5">
      <t>ショクブツイクシュガク</t>
    </rPh>
    <phoneticPr fontId="8"/>
  </si>
  <si>
    <t>一谷　勝之</t>
    <rPh sb="0" eb="2">
      <t>イチタニ</t>
    </rPh>
    <rPh sb="3" eb="5">
      <t>カツユキ</t>
    </rPh>
    <phoneticPr fontId="8"/>
  </si>
  <si>
    <t>7302D</t>
  </si>
  <si>
    <t>Biological Science and Technology/Bioscience and Biotechnology</t>
  </si>
  <si>
    <t>Nanobiotechnology Lab</t>
  </si>
  <si>
    <t>VESTERGAARD, Mun'delanji Catherine Mthangeyi</t>
  </si>
  <si>
    <t>応用生命科学専攻/生物機能化学</t>
    <rPh sb="0" eb="8">
      <t>オウヨウセイメイカガクセンコウ</t>
    </rPh>
    <rPh sb="9" eb="11">
      <t>セイブツ</t>
    </rPh>
    <rPh sb="11" eb="13">
      <t>キノウ</t>
    </rPh>
    <rPh sb="13" eb="15">
      <t>カガク</t>
    </rPh>
    <phoneticPr fontId="8"/>
  </si>
  <si>
    <t>ナノビオテクノロギ</t>
  </si>
  <si>
    <t>フェスターガード　ムンデランジ　キャサリンムタンゲイ</t>
  </si>
  <si>
    <t>7302E</t>
  </si>
  <si>
    <t>Resource and Environmental Science of Agriculture, Forestry and Fisheries/Environmental Science and Conservation Biology</t>
  </si>
  <si>
    <t>Silviculture</t>
  </si>
  <si>
    <t xml:space="preserve">Shin　UGAWA  </t>
  </si>
  <si>
    <t>農水圏資源環境科学/生物環境保全化学</t>
    <rPh sb="0" eb="9">
      <t>ノウスイケンシゲンカンキョウカガク</t>
    </rPh>
    <rPh sb="10" eb="18">
      <t>セイブツカンキョウホゼンカガク</t>
    </rPh>
    <phoneticPr fontId="8"/>
  </si>
  <si>
    <t>育林学</t>
    <rPh sb="0" eb="3">
      <t>イクリンガク</t>
    </rPh>
    <phoneticPr fontId="8"/>
  </si>
  <si>
    <t>鵜川　信</t>
    <rPh sb="0" eb="2">
      <t>ウカワ</t>
    </rPh>
    <rPh sb="3" eb="4">
      <t>シン</t>
    </rPh>
    <phoneticPr fontId="8"/>
  </si>
  <si>
    <t>7302F</t>
  </si>
  <si>
    <t>The United Graduate School of Agricultural Sciences</t>
  </si>
  <si>
    <t>Resource and Environmental Science of Agriculture, Forestry and Fisheries/Regional and Global Resource Economics</t>
  </si>
  <si>
    <t>Marketing and Management of Fisheries and Aquaculture</t>
  </si>
  <si>
    <t xml:space="preserve">Masaaki SANO  </t>
  </si>
  <si>
    <t>生物生産科学専攻/地域・国際資源経済学</t>
    <rPh sb="0" eb="8">
      <t>セイブツセイサンカガクセンコウ</t>
    </rPh>
    <rPh sb="9" eb="11">
      <t>チイキ</t>
    </rPh>
    <rPh sb="12" eb="19">
      <t>コクサイシゲンケイザイガク</t>
    </rPh>
    <phoneticPr fontId="8"/>
  </si>
  <si>
    <t>水産流通学</t>
    <rPh sb="0" eb="2">
      <t>スイサン</t>
    </rPh>
    <rPh sb="2" eb="4">
      <t>リュウツウ</t>
    </rPh>
    <rPh sb="4" eb="5">
      <t>ガク</t>
    </rPh>
    <phoneticPr fontId="8"/>
  </si>
  <si>
    <t>佐野雅昭</t>
    <rPh sb="0" eb="4">
      <t>サノマサアキ</t>
    </rPh>
    <phoneticPr fontId="8"/>
  </si>
  <si>
    <t>From 1 March to 20 April, 2023(Tentative Schedule)</t>
  </si>
  <si>
    <t>From 1 March to 20 April, 2022</t>
  </si>
  <si>
    <t>7302G</t>
  </si>
  <si>
    <t xml:space="preserve">Resource and Environmental Science of Agriculture, Forestry and Fisheries/Fisheries Science on Resources and Environments
</t>
  </si>
  <si>
    <t>Aquatic Toxicology and Polution Research Laboratory</t>
  </si>
  <si>
    <t xml:space="preserve">Seiichi UNO  </t>
  </si>
  <si>
    <t>農水圏資源環境科学/水産資源環境科学</t>
    <rPh sb="0" eb="9">
      <t>ノウスイケンシゲンカンキョウカガク</t>
    </rPh>
    <rPh sb="10" eb="18">
      <t>スイサンシゲンカンキョウカガク</t>
    </rPh>
    <phoneticPr fontId="8"/>
  </si>
  <si>
    <t>環境保全学</t>
    <rPh sb="0" eb="2">
      <t>カンキョウ</t>
    </rPh>
    <rPh sb="2" eb="5">
      <t>ホゼンガク</t>
    </rPh>
    <phoneticPr fontId="8"/>
  </si>
  <si>
    <t>宇野誠一</t>
    <rPh sb="0" eb="4">
      <t>ウノセイイチ</t>
    </rPh>
    <phoneticPr fontId="8"/>
  </si>
  <si>
    <t>7301A</t>
  </si>
  <si>
    <t>Graduagete  School of Agriculture, Foresty and Fisheries</t>
  </si>
  <si>
    <t>Advanced Life Science/Food Innovation Science</t>
  </si>
  <si>
    <t>Nanobiotechnology L</t>
  </si>
  <si>
    <t>鹿児島大学</t>
    <rPh sb="0" eb="3">
      <t>カゴシマ</t>
    </rPh>
    <rPh sb="3" eb="5">
      <t>ダイガク</t>
    </rPh>
    <phoneticPr fontId="8"/>
  </si>
  <si>
    <t>大学院農林水産学研究科</t>
    <rPh sb="0" eb="3">
      <t>ダイガクイン</t>
    </rPh>
    <rPh sb="3" eb="5">
      <t>ノウリン</t>
    </rPh>
    <rPh sb="5" eb="7">
      <t>スイサン</t>
    </rPh>
    <rPh sb="7" eb="8">
      <t>ガク</t>
    </rPh>
    <rPh sb="8" eb="11">
      <t>ケンキュウカ</t>
    </rPh>
    <phoneticPr fontId="8"/>
  </si>
  <si>
    <t>食品創成科学専攻/先端生命科学コース</t>
    <rPh sb="0" eb="2">
      <t>ショクヒン</t>
    </rPh>
    <rPh sb="2" eb="4">
      <t>ソウセイ</t>
    </rPh>
    <rPh sb="4" eb="6">
      <t>カガク</t>
    </rPh>
    <rPh sb="6" eb="8">
      <t>センコウ</t>
    </rPh>
    <rPh sb="9" eb="11">
      <t>センタン</t>
    </rPh>
    <rPh sb="11" eb="13">
      <t>セイメイ</t>
    </rPh>
    <rPh sb="13" eb="15">
      <t>カガク</t>
    </rPh>
    <phoneticPr fontId="8"/>
  </si>
  <si>
    <t>ナノバイオテクノロジー</t>
  </si>
  <si>
    <t>フェスターガード　ムンデランジ　キャサリン　ムタンゲイ</t>
  </si>
  <si>
    <t>7301B</t>
  </si>
  <si>
    <t>Forest Management/ Agriculture, Natural Resources and Forestry</t>
  </si>
  <si>
    <t xml:space="preserve">UGAWA Shin </t>
  </si>
  <si>
    <t>農林資源科学専攻/森林科学コース</t>
    <rPh sb="0" eb="2">
      <t>ノウリン</t>
    </rPh>
    <rPh sb="2" eb="4">
      <t>シゲン</t>
    </rPh>
    <rPh sb="4" eb="6">
      <t>カガク</t>
    </rPh>
    <rPh sb="6" eb="8">
      <t>センコウ</t>
    </rPh>
    <rPh sb="9" eb="11">
      <t>シンリン</t>
    </rPh>
    <rPh sb="11" eb="13">
      <t>カガク</t>
    </rPh>
    <phoneticPr fontId="8"/>
  </si>
  <si>
    <t>育林学</t>
  </si>
  <si>
    <t>鵜川　信</t>
  </si>
  <si>
    <t>7301C</t>
  </si>
  <si>
    <t>Forest planning</t>
  </si>
  <si>
    <t>KAJISA Tsuyoshi</t>
  </si>
  <si>
    <t>農林資源科学専攻/
森林科学コース</t>
  </si>
  <si>
    <t>森林計画学</t>
  </si>
  <si>
    <t>加治佐　剛</t>
  </si>
  <si>
    <t>7301D</t>
  </si>
  <si>
    <t>Plant Production Science/ Agriculture, Natural Resources and Forestry</t>
  </si>
  <si>
    <t>SHIMIZU Katsuyoshi</t>
  </si>
  <si>
    <t>農林資源科学専攻/
植物生産科学コース</t>
    <rPh sb="10" eb="12">
      <t>ショクブツ</t>
    </rPh>
    <rPh sb="12" eb="14">
      <t>セイサン</t>
    </rPh>
    <phoneticPr fontId="8"/>
  </si>
  <si>
    <t>比較環境農学</t>
    <rPh sb="0" eb="2">
      <t>ヒカク</t>
    </rPh>
    <rPh sb="2" eb="4">
      <t>カンキョウ</t>
    </rPh>
    <rPh sb="4" eb="6">
      <t>ノウガク</t>
    </rPh>
    <phoneticPr fontId="8"/>
  </si>
  <si>
    <t>志水　勝好</t>
  </si>
  <si>
    <t>7301E</t>
  </si>
  <si>
    <t>Plant Breeding</t>
  </si>
  <si>
    <t xml:space="preserve">ICHITANI Katsuyuki </t>
  </si>
  <si>
    <t>植物育種学</t>
  </si>
  <si>
    <t>一谷　勝之</t>
  </si>
  <si>
    <t>7301F</t>
  </si>
  <si>
    <t xml:space="preserve">SAKAGAMI Jun-Ichi </t>
  </si>
  <si>
    <t>熱帯作物学</t>
  </si>
  <si>
    <t>坂上　潤一</t>
  </si>
  <si>
    <t>7303A</t>
  </si>
  <si>
    <t xml:space="preserve">Graduate School of Medical and Dental Sciences
</t>
  </si>
  <si>
    <t>Health Research Course</t>
  </si>
  <si>
    <t>Division of HTLV-1/ATL Carcinogenesis and Therapeutics　※</t>
  </si>
  <si>
    <t>Shingo Nakahata</t>
  </si>
  <si>
    <t xml:space="preserve">大学院医歯学総合研究科
</t>
  </si>
  <si>
    <t>健康科学専攻</t>
  </si>
  <si>
    <t>HTLV-1／ATL 病態制御学分野　※</t>
  </si>
  <si>
    <t>中畑新吾</t>
  </si>
  <si>
    <t>【修士（Master Course）】
From 30 May to 10 June,2022
【博士（Doctoral Program）】
From 12 July to 14 July,2022</t>
    <rPh sb="1" eb="3">
      <t>シュウシ</t>
    </rPh>
    <rPh sb="50" eb="52">
      <t>ハカセ</t>
    </rPh>
    <phoneticPr fontId="8"/>
  </si>
  <si>
    <t>From 4 July to 11 July,2022</t>
  </si>
  <si>
    <t>7303B</t>
  </si>
  <si>
    <t>Division of Antiviral Therapy　※</t>
  </si>
  <si>
    <t>Kenji Maeda</t>
  </si>
  <si>
    <t>抗ウイルス療法研究分野　※</t>
  </si>
  <si>
    <t>前田賢次</t>
  </si>
  <si>
    <t>8001A</t>
  </si>
  <si>
    <t>Juntendo University</t>
  </si>
  <si>
    <t>Graduate school of Medicine</t>
  </si>
  <si>
    <t>Master of Science (MS) Program in Medical Science</t>
  </si>
  <si>
    <t>順天堂大学</t>
    <rPh sb="0" eb="5">
      <t>ジュンテンドウダイガク</t>
    </rPh>
    <phoneticPr fontId="6"/>
  </si>
  <si>
    <t>医学研究科</t>
    <rPh sb="0" eb="5">
      <t>イガクケンキュウカ</t>
    </rPh>
    <phoneticPr fontId="6"/>
  </si>
  <si>
    <t>医科学専攻</t>
    <rPh sb="0" eb="5">
      <t>イカガクセンコウ</t>
    </rPh>
    <phoneticPr fontId="6"/>
  </si>
  <si>
    <t>From 7 November to 9 December, 2022</t>
  </si>
  <si>
    <t>該当しない
N/A</t>
    <rPh sb="0" eb="2">
      <t>ガイトウ</t>
    </rPh>
    <phoneticPr fontId="6"/>
  </si>
  <si>
    <t>8001B</t>
  </si>
  <si>
    <t>Doctoral (PhD) Program in Medicine</t>
  </si>
  <si>
    <t>医学専攻</t>
  </si>
  <si>
    <t>8002A</t>
  </si>
  <si>
    <t>Graduate school of Health Care and Nursing</t>
  </si>
  <si>
    <t>Global Nursing</t>
  </si>
  <si>
    <t>Prof. Ritsuko Wakabayashi</t>
  </si>
  <si>
    <t>医療看護学研究科</t>
    <rPh sb="0" eb="8">
      <t>イリョウカンゴガクケンキュウカ</t>
    </rPh>
    <phoneticPr fontId="6"/>
  </si>
  <si>
    <t>グローバルナーシング</t>
  </si>
  <si>
    <t>若林　律子</t>
    <rPh sb="0" eb="2">
      <t>ワカバヤシ</t>
    </rPh>
    <rPh sb="3" eb="5">
      <t>リツコ</t>
    </rPh>
    <phoneticPr fontId="6"/>
  </si>
  <si>
    <t>未定</t>
    <rPh sb="0" eb="2">
      <t>ミテイ</t>
    </rPh>
    <phoneticPr fontId="6"/>
  </si>
  <si>
    <t>From 21 February to 21 March,2022</t>
  </si>
  <si>
    <t>2601A</t>
  </si>
  <si>
    <t>Sophia University</t>
  </si>
  <si>
    <t>Graduate School of Global Environmental Studies</t>
  </si>
  <si>
    <t>Graduate Program in Global Environmental Studies/ International Graduate Course</t>
  </si>
  <si>
    <t>上智大学</t>
  </si>
  <si>
    <t>地球環境学研究科</t>
  </si>
  <si>
    <t>地球環境学専攻国際環境コース</t>
    <rPh sb="0" eb="5">
      <t>チキュウカンキョウガク</t>
    </rPh>
    <rPh sb="5" eb="7">
      <t>センコウ</t>
    </rPh>
    <rPh sb="7" eb="9">
      <t>コクサイ</t>
    </rPh>
    <rPh sb="9" eb="11">
      <t>カンキョウ</t>
    </rPh>
    <phoneticPr fontId="8"/>
  </si>
  <si>
    <t xml:space="preserve">Online Application Period：March 15, 2023, 10:00 a.m. ~ April 5, 2023, 11:59 p.m. (JST)
Materials Receipt Deadline：April 12, 2023
</t>
  </si>
  <si>
    <t>2602A</t>
  </si>
  <si>
    <t>Graduate Scool of Science and Technology</t>
  </si>
  <si>
    <t xml:space="preserve">Gradaute Program in Green Science and Engineering Division </t>
  </si>
  <si>
    <t>上智大学</t>
    <rPh sb="0" eb="2">
      <t>ジョウチ</t>
    </rPh>
    <rPh sb="2" eb="4">
      <t>ダイガク</t>
    </rPh>
    <phoneticPr fontId="8"/>
  </si>
  <si>
    <t>理工学研究科</t>
    <rPh sb="0" eb="2">
      <t>リコウ</t>
    </rPh>
    <rPh sb="2" eb="3">
      <t>ガク</t>
    </rPh>
    <rPh sb="3" eb="6">
      <t>ケンキュウカ</t>
    </rPh>
    <phoneticPr fontId="8"/>
  </si>
  <si>
    <t>理工学専攻ｸﾞﾘｰﾝｻｲｴﾝｽ・ｴﾝｼﾞﾆｱﾘﾝｸﾞ領域</t>
  </si>
  <si>
    <t>2603A</t>
  </si>
  <si>
    <t>Graduate school of Global Studies</t>
  </si>
  <si>
    <t>Graduate Program in Global Studies</t>
  </si>
  <si>
    <t>グローバル・スタディーズ研究科</t>
    <rPh sb="12" eb="15">
      <t>ケンキュウカ</t>
    </rPh>
    <phoneticPr fontId="7"/>
  </si>
  <si>
    <t>グローバル社会専攻</t>
    <rPh sb="5" eb="7">
      <t>シャカイ</t>
    </rPh>
    <rPh sb="7" eb="9">
      <t>センコウ</t>
    </rPh>
    <phoneticPr fontId="7"/>
  </si>
  <si>
    <t>None</t>
  </si>
  <si>
    <t>2604A</t>
  </si>
  <si>
    <t>Graduate School in Human Sciences</t>
  </si>
  <si>
    <t>Graduate Program in Education</t>
  </si>
  <si>
    <t>Dr Miki Sugimura
Dr Masamichi Ueno
Dr Taro Komatsu
Dr Maria Manzon</t>
  </si>
  <si>
    <t>上智大学</t>
    <rPh sb="0" eb="4">
      <t>ジョウチダイガク</t>
    </rPh>
    <phoneticPr fontId="8"/>
  </si>
  <si>
    <t>総合人間科学研究科</t>
    <rPh sb="0" eb="6">
      <t>ソウゴウニンゲンカガク</t>
    </rPh>
    <rPh sb="6" eb="9">
      <t>ケンキュウカ</t>
    </rPh>
    <phoneticPr fontId="8"/>
  </si>
  <si>
    <t>教育学専攻</t>
    <rPh sb="0" eb="3">
      <t>キョウイクガク</t>
    </rPh>
    <rPh sb="3" eb="5">
      <t>センコウ</t>
    </rPh>
    <phoneticPr fontId="8"/>
  </si>
  <si>
    <t>杉村美紀教授
上野正道教授
小松太郎教授
マリア・マンゾン准教授</t>
    <rPh sb="29" eb="32">
      <t>ジュンキョウジュ</t>
    </rPh>
    <phoneticPr fontId="8"/>
  </si>
  <si>
    <t>From 10 April to 14 April, 2023（予定）</t>
    <rPh sb="32" eb="34">
      <t>ヨテイ</t>
    </rPh>
    <phoneticPr fontId="8"/>
  </si>
  <si>
    <t>Early October 2022</t>
  </si>
  <si>
    <t>3501A</t>
  </si>
  <si>
    <t>University of Niigata Prefecture</t>
  </si>
  <si>
    <t>Graduate School of International Studies and Regional Development</t>
  </si>
  <si>
    <t>新潟県立大学</t>
    <rPh sb="0" eb="4">
      <t>ニイガタケンリツ</t>
    </rPh>
    <rPh sb="4" eb="6">
      <t>ダイガク</t>
    </rPh>
    <phoneticPr fontId="8"/>
  </si>
  <si>
    <t>国際地域学研究科</t>
    <rPh sb="0" eb="2">
      <t>コクサイ</t>
    </rPh>
    <rPh sb="2" eb="4">
      <t>チイキ</t>
    </rPh>
    <rPh sb="4" eb="5">
      <t>ガク</t>
    </rPh>
    <rPh sb="5" eb="7">
      <t>ケンキュウ</t>
    </rPh>
    <rPh sb="7" eb="8">
      <t>カ</t>
    </rPh>
    <phoneticPr fontId="8"/>
  </si>
  <si>
    <t>Feb 6-16, 2023</t>
  </si>
  <si>
    <t>3401A</t>
  </si>
  <si>
    <t>Niigata University</t>
  </si>
  <si>
    <t>Physics Course, Dept of Fundamental Sciences</t>
  </si>
  <si>
    <t>新潟大学</t>
  </si>
  <si>
    <t>自然科学研究科</t>
  </si>
  <si>
    <t>数理物質科学専攻／物理学コース</t>
  </si>
  <si>
    <t>PhD (Graduate School Research Student): April 28, 2022
Master's (Undergraduate Research Student): 
Undergrad Fclty of Science: May 10, 2022
Undergrad Fclty of Engineering: April 1, 2022
Undergrad Fclty of Agriculture: April 15, 2022</t>
  </si>
  <si>
    <t>3401B</t>
  </si>
  <si>
    <t>Chemistry Course, Dept of Fundamental Sciences</t>
  </si>
  <si>
    <t>数理物質科学専攻／化学コース</t>
  </si>
  <si>
    <t>3401C</t>
  </si>
  <si>
    <t>Materials Science and Technology Course, Dept of Advanced Materials Science and Technology</t>
  </si>
  <si>
    <t>材料生産システム専攻／機能材料科学コース</t>
  </si>
  <si>
    <t>3401D</t>
  </si>
  <si>
    <t>Applied Chemistry and Chemical Engineering Course, Dept of Advanced Materials Science and Technology</t>
  </si>
  <si>
    <t>材料生産システム専攻／素材生産科学コース</t>
  </si>
  <si>
    <t>3401E</t>
  </si>
  <si>
    <t>Advanced Mechanical Science and Engineering Course, Dept of Advanced Materials Science and Technology</t>
  </si>
  <si>
    <t>材料生産システム専攻／機械科学コース</t>
  </si>
  <si>
    <t>3401F</t>
  </si>
  <si>
    <t>Social Systems Engineering Course, Dept of Advanced Materials Science and Technology</t>
  </si>
  <si>
    <t>材料生産システム専攻／社会システム工学コース</t>
  </si>
  <si>
    <t>3401G</t>
  </si>
  <si>
    <t>Information Engineering Course, Dept of Electrical and Information Engineering</t>
  </si>
  <si>
    <t>電気情報工学専攻／情報工学コース</t>
  </si>
  <si>
    <t>3401H</t>
  </si>
  <si>
    <t>Electrical and Electronic Engineering Course, Dept of Electrical and Information Engineering</t>
  </si>
  <si>
    <t>電気情報工学専攻／電気電子工学コース</t>
  </si>
  <si>
    <t>3401I</t>
  </si>
  <si>
    <t>Human Sciences and Assistive Technology Course,
Dept of Electrical and Information Engineering</t>
  </si>
  <si>
    <t>電気情報工学専攻／人間支援科学コース</t>
  </si>
  <si>
    <t>3401J</t>
  </si>
  <si>
    <t>Life Sciences Course, Dept of Life and Food Sciences</t>
  </si>
  <si>
    <t>生命・食料科学専攻／基礎生命科学コース</t>
  </si>
  <si>
    <t>3401K</t>
  </si>
  <si>
    <t>Applied Life and Food Sciences Course, Dept of Life and Food Sciences</t>
  </si>
  <si>
    <t>ITOH Kimiko</t>
  </si>
  <si>
    <t>生命・食料科学専攻／応用生命・食品科学コース</t>
  </si>
  <si>
    <t>伊藤　紀美子</t>
  </si>
  <si>
    <t>3401L</t>
  </si>
  <si>
    <t>OHTAKE Norikuni</t>
  </si>
  <si>
    <t>大竹　憲邦</t>
  </si>
  <si>
    <t>3401M</t>
  </si>
  <si>
    <t>JOH Toshio</t>
  </si>
  <si>
    <t>城　斗志夫</t>
  </si>
  <si>
    <t>3401N</t>
  </si>
  <si>
    <t>NISHIUMI Tadayuki</t>
  </si>
  <si>
    <t>西海　理之</t>
  </si>
  <si>
    <t>3401O</t>
  </si>
  <si>
    <t>HARADA Naoki</t>
  </si>
  <si>
    <t>原田　直樹</t>
  </si>
  <si>
    <t>3401P</t>
  </si>
  <si>
    <t>FUJIMURA Shinobu</t>
  </si>
  <si>
    <t>藤村　忍</t>
  </si>
  <si>
    <t>3401Q</t>
  </si>
  <si>
    <t>MITSUI Toshiaki</t>
  </si>
  <si>
    <t>三ツ井　敏明</t>
  </si>
  <si>
    <t>3401R</t>
  </si>
  <si>
    <t>NAKANO Masaru</t>
  </si>
  <si>
    <t>中野　優</t>
  </si>
  <si>
    <t>3401S</t>
  </si>
  <si>
    <t>KITAOKA Motomitsu</t>
  </si>
  <si>
    <t>北岡　本光</t>
  </si>
  <si>
    <t>3401T</t>
  </si>
  <si>
    <t>SATO Tsutomu</t>
  </si>
  <si>
    <t>佐藤　努</t>
  </si>
  <si>
    <t>3401U</t>
  </si>
  <si>
    <t>SUZUKI Kazushi</t>
  </si>
  <si>
    <t>鈴木　一史</t>
  </si>
  <si>
    <t>3401V</t>
  </si>
  <si>
    <t>HIRATA Dai</t>
  </si>
  <si>
    <t>平田　大</t>
  </si>
  <si>
    <t>3401W</t>
  </si>
  <si>
    <t>MOTONAGA Yoshitaka</t>
  </si>
  <si>
    <t>元永　佳孝</t>
  </si>
  <si>
    <t>3401X</t>
  </si>
  <si>
    <t>Lab. of Applied Protistology</t>
  </si>
  <si>
    <t>ASILOGLU Muhammet Rasit</t>
  </si>
  <si>
    <t>応用原生生物学</t>
  </si>
  <si>
    <t>ｱｼﾙｵｸﾞﾙ ﾑﾊﾝﾒﾂﾄ ﾗｼﾂﾄ</t>
  </si>
  <si>
    <t>3401Y</t>
  </si>
  <si>
    <t>Agriculture and Bioresources Course,
Dept of Life and Food Sciences</t>
  </si>
  <si>
    <t>ITANO Shiro</t>
  </si>
  <si>
    <t>生命・食料科学専攻／生物資源科学コース</t>
  </si>
  <si>
    <t>板野　志郎</t>
  </si>
  <si>
    <t>3401Z</t>
  </si>
  <si>
    <t>OKAZAKI Keiichi</t>
  </si>
  <si>
    <t>岡崎　桂一</t>
  </si>
  <si>
    <t>3402A</t>
  </si>
  <si>
    <t>Laboratory of Agriculture and Rural Development</t>
  </si>
  <si>
    <t>KIMINAMI Lily</t>
  </si>
  <si>
    <t>農業農村開発研究室</t>
  </si>
  <si>
    <t>木南　莉莉</t>
  </si>
  <si>
    <t>3402B</t>
  </si>
  <si>
    <t>SANO Yoshitaka</t>
  </si>
  <si>
    <t>佐野　義孝</t>
  </si>
  <si>
    <t>3402C</t>
  </si>
  <si>
    <t>SUGIYAMA Toshie</t>
  </si>
  <si>
    <t>杉山　稔恵</t>
  </si>
  <si>
    <t>3402D</t>
  </si>
  <si>
    <t>FURUZAWA Shinichi</t>
  </si>
  <si>
    <t>古澤　慎一</t>
  </si>
  <si>
    <t>3402E</t>
  </si>
  <si>
    <t>MINATO Nami</t>
  </si>
  <si>
    <t>湊　菜未</t>
  </si>
  <si>
    <t>3402F</t>
  </si>
  <si>
    <t>YAMASHIRO Hideaki</t>
  </si>
  <si>
    <t>山城　秀昭</t>
  </si>
  <si>
    <t>3402G</t>
  </si>
  <si>
    <t>YAMADA Takahisa</t>
  </si>
  <si>
    <t>山田　宜永</t>
  </si>
  <si>
    <t>3402H</t>
  </si>
  <si>
    <t>YOSHIDA Chikako</t>
  </si>
  <si>
    <t>吉田　智佳子</t>
  </si>
  <si>
    <t>3402I</t>
  </si>
  <si>
    <t>Sakeology Course, Dept of Life and Food Sciences</t>
  </si>
  <si>
    <t>生命・食料科学専攻／日本酒学コース</t>
  </si>
  <si>
    <t>3402J</t>
  </si>
  <si>
    <t>Natural Environmental Science Course,
Dept of Environmental Science and Technology</t>
  </si>
  <si>
    <t>環境科学専攻／自然システム科学コース</t>
  </si>
  <si>
    <t>3402K</t>
  </si>
  <si>
    <t>Environmental Science for Agriculture and Forestry Course,
Dept of Environmental Science and Technology</t>
  </si>
  <si>
    <t>AODA Tadao</t>
  </si>
  <si>
    <t>環境科学専攻／流域環境学コース</t>
  </si>
  <si>
    <t>粟生田　忠雄</t>
  </si>
  <si>
    <t>3402L</t>
  </si>
  <si>
    <t>Laboratory of Catchment Hydrology</t>
  </si>
  <si>
    <t>WHITAKER Andrew Charles</t>
  </si>
  <si>
    <t>流域水文学研究室</t>
  </si>
  <si>
    <t>ウイタカ　アンドリュー　チャールズ</t>
  </si>
  <si>
    <t>3402M</t>
  </si>
  <si>
    <t>OHASHI Shintaroh</t>
  </si>
  <si>
    <t>大橋　慎太郎</t>
  </si>
  <si>
    <t>3402N</t>
  </si>
  <si>
    <t>SAKATA Yasuyo</t>
  </si>
  <si>
    <t>坂田　寧代</t>
  </si>
  <si>
    <t>3402O</t>
  </si>
  <si>
    <t>SUZUKI Tetsuya</t>
  </si>
  <si>
    <t>鈴木　哲也</t>
  </si>
  <si>
    <t>3402P</t>
  </si>
  <si>
    <t>Laboratory of Bioproduction and Machinery</t>
  </si>
  <si>
    <t>HASEGAWA Hideo</t>
  </si>
  <si>
    <t>生物生産機械学研究室</t>
  </si>
  <si>
    <t>長谷川　英夫</t>
  </si>
  <si>
    <t>3402Q</t>
  </si>
  <si>
    <t>MIYAZU Susumu</t>
  </si>
  <si>
    <t>宮津　進</t>
  </si>
  <si>
    <t>3402R</t>
  </si>
  <si>
    <t>MURAKAMI Takuhiko</t>
  </si>
  <si>
    <t>村上　拓彦</t>
  </si>
  <si>
    <t>3402S</t>
  </si>
  <si>
    <t xml:space="preserve">Laboratory of Agricultural Water Engineering </t>
  </si>
  <si>
    <t>YOSHIKAWA Natsuki</t>
  </si>
  <si>
    <t>農業水利学研究室</t>
    <rPh sb="0" eb="8">
      <t xml:space="preserve">ノウギョウスイリガクケンキュウシツ </t>
    </rPh>
    <phoneticPr fontId="8"/>
  </si>
  <si>
    <t>吉川　夏樹</t>
  </si>
  <si>
    <t>3402T</t>
  </si>
  <si>
    <t>ABE Harue</t>
  </si>
  <si>
    <t>阿部　晴恵</t>
  </si>
  <si>
    <t>3402U</t>
  </si>
  <si>
    <t>Architecture and Civil Engineering Course, Dept of Environmental Science and Technology</t>
  </si>
  <si>
    <t>環境科学専攻／社会基盤・建築学コース</t>
  </si>
  <si>
    <t>3402V</t>
  </si>
  <si>
    <t>Earth Science Course,
Dept of Environmental Science and Technology</t>
  </si>
  <si>
    <t>環境科学専攻／地球科学コース</t>
  </si>
  <si>
    <t>3402W</t>
  </si>
  <si>
    <t>Natural Disaster and Environmental Science Course, Dept of Environmental Science and Technology</t>
  </si>
  <si>
    <t>環境科学専攻／災害環境科学コース</t>
  </si>
  <si>
    <t>3402X</t>
  </si>
  <si>
    <t>Field Research in the Enviromental Sciences Course, Dept of Environmental Science and Technology</t>
  </si>
  <si>
    <t>GONDA Yutaka</t>
  </si>
  <si>
    <t>環境科学専攻／フィールド科学コース</t>
  </si>
  <si>
    <t>権田  豊</t>
  </si>
  <si>
    <t>3402Y</t>
  </si>
  <si>
    <t>SHIBATA Rei</t>
  </si>
  <si>
    <t>柴田  嶺</t>
  </si>
  <si>
    <t>3402Z</t>
  </si>
  <si>
    <t>SEKIJIMA Tsuneo</t>
  </si>
  <si>
    <t>関島  恒夫</t>
  </si>
  <si>
    <t>3403A</t>
  </si>
  <si>
    <t>HOMMA Kosuke</t>
  </si>
  <si>
    <t>本間  航介</t>
  </si>
  <si>
    <t>3403B</t>
  </si>
  <si>
    <t>NORISUYE Kazuhiro</t>
  </si>
  <si>
    <t>則末  和宏</t>
  </si>
  <si>
    <t>3404A</t>
  </si>
  <si>
    <t>Graduate School of Medical and Dental Sciences</t>
  </si>
  <si>
    <t>Molecular and Cellular Medicine</t>
  </si>
  <si>
    <t>Division of Microscopic Anatomy</t>
  </si>
  <si>
    <t>Shinsuke Shibata</t>
  </si>
  <si>
    <t>新潟大学</t>
    <rPh sb="0" eb="2">
      <t>ニイガタ</t>
    </rPh>
    <rPh sb="2" eb="4">
      <t>ダイガク</t>
    </rPh>
    <phoneticPr fontId="8"/>
  </si>
  <si>
    <t>医歯学総合研究科</t>
    <rPh sb="0" eb="3">
      <t>イシガク</t>
    </rPh>
    <rPh sb="3" eb="5">
      <t>ソウゴウ</t>
    </rPh>
    <rPh sb="5" eb="7">
      <t>ケンキュウ</t>
    </rPh>
    <rPh sb="7" eb="8">
      <t>カ</t>
    </rPh>
    <phoneticPr fontId="8"/>
  </si>
  <si>
    <t>分子細胞医学専攻</t>
    <rPh sb="0" eb="2">
      <t>ブンシ</t>
    </rPh>
    <rPh sb="2" eb="4">
      <t>サイボウ</t>
    </rPh>
    <rPh sb="4" eb="6">
      <t>イガク</t>
    </rPh>
    <rPh sb="6" eb="8">
      <t>センコウ</t>
    </rPh>
    <phoneticPr fontId="8"/>
  </si>
  <si>
    <t>顕微解剖学</t>
  </si>
  <si>
    <t>芝田　晋介</t>
  </si>
  <si>
    <t>From February,2022
to 30 April,2023</t>
  </si>
  <si>
    <t>3404B</t>
  </si>
  <si>
    <t>Division of Gastroenterology and Hepatology</t>
  </si>
  <si>
    <t>Shuji Terai</t>
  </si>
  <si>
    <t>消化器内科学</t>
  </si>
  <si>
    <t>寺井　崇二</t>
  </si>
  <si>
    <t>3404C</t>
  </si>
  <si>
    <t>Neuroscience of Disease</t>
  </si>
  <si>
    <t>Hideaki Matsui</t>
  </si>
  <si>
    <t>脳病態解析分野</t>
  </si>
  <si>
    <t>松井　秀彰</t>
  </si>
  <si>
    <t>3404D</t>
  </si>
  <si>
    <t>Biological Functions and Medical Control</t>
  </si>
  <si>
    <t>Division of Neurobiology and Anatomy</t>
  </si>
  <si>
    <t>Hirohide Takebayashi</t>
  </si>
  <si>
    <t>生体機能調節医学専攻</t>
    <rPh sb="0" eb="2">
      <t>セイタイ</t>
    </rPh>
    <rPh sb="2" eb="4">
      <t>キノウ</t>
    </rPh>
    <rPh sb="4" eb="6">
      <t>チョウセツ</t>
    </rPh>
    <rPh sb="6" eb="8">
      <t>イガク</t>
    </rPh>
    <rPh sb="8" eb="10">
      <t>センコウ</t>
    </rPh>
    <phoneticPr fontId="8"/>
  </si>
  <si>
    <t>脳機能形態学</t>
  </si>
  <si>
    <t>竹林　浩秀</t>
  </si>
  <si>
    <t>3404E</t>
  </si>
  <si>
    <t>Department of Physiology</t>
  </si>
  <si>
    <t>Isao Hasegawa</t>
  </si>
  <si>
    <t>神経生理学</t>
  </si>
  <si>
    <t>長谷川　功</t>
  </si>
  <si>
    <t>3404F</t>
  </si>
  <si>
    <t>Division of Developmental Physiology</t>
  </si>
  <si>
    <t>Sayaka Sugiyama</t>
  </si>
  <si>
    <t>発達生理学</t>
  </si>
  <si>
    <t>杉山　清佳</t>
  </si>
  <si>
    <t>3404G</t>
  </si>
  <si>
    <t>Department of Cellular Physiology</t>
  </si>
  <si>
    <t>Tomotake Kanki</t>
  </si>
  <si>
    <t>機能制御学</t>
  </si>
  <si>
    <t>神吉　智丈</t>
  </si>
  <si>
    <t>3404H</t>
  </si>
  <si>
    <t>Department of Hematology, Endocrinology and Metabolism</t>
  </si>
  <si>
    <t>Hirohito Sone</t>
  </si>
  <si>
    <t>血液・内分泌・代謝内科学</t>
    <rPh sb="11" eb="12">
      <t>ガク</t>
    </rPh>
    <phoneticPr fontId="8"/>
  </si>
  <si>
    <t>曽根　博仁</t>
  </si>
  <si>
    <t>3404I</t>
  </si>
  <si>
    <t>Department of Psychiatry</t>
  </si>
  <si>
    <t>Toshiyuki Someya</t>
  </si>
  <si>
    <t>精神医学</t>
  </si>
  <si>
    <t>染矢　俊幸</t>
  </si>
  <si>
    <t>3404J</t>
  </si>
  <si>
    <t>Division of Orthopedic Surgery</t>
  </si>
  <si>
    <t>Hiroyuki Kawashima</t>
  </si>
  <si>
    <t>整形外科学</t>
  </si>
  <si>
    <t>川島　寛之</t>
  </si>
  <si>
    <t>3404K</t>
  </si>
  <si>
    <t>Community Disease Control</t>
  </si>
  <si>
    <t>Department of Bacteriology</t>
  </si>
  <si>
    <t>Sohkichi Matsumoto</t>
  </si>
  <si>
    <t>地域疾病制御医学専攻</t>
    <rPh sb="0" eb="2">
      <t>チイキ</t>
    </rPh>
    <rPh sb="2" eb="4">
      <t>シッペイ</t>
    </rPh>
    <rPh sb="4" eb="6">
      <t>セイギョ</t>
    </rPh>
    <rPh sb="6" eb="8">
      <t>イガク</t>
    </rPh>
    <rPh sb="8" eb="10">
      <t>センコウ</t>
    </rPh>
    <phoneticPr fontId="8"/>
  </si>
  <si>
    <t>細菌学</t>
  </si>
  <si>
    <t>松本　壮吉</t>
  </si>
  <si>
    <t>3404L</t>
  </si>
  <si>
    <t>Division of International Health</t>
  </si>
  <si>
    <t>Saito Reiko</t>
  </si>
  <si>
    <t>国際保健学</t>
  </si>
  <si>
    <t>齋藤　玲子</t>
  </si>
  <si>
    <t>3405A</t>
  </si>
  <si>
    <t>Graduate School of Modern Society and Culture</t>
  </si>
  <si>
    <t>Master's Program of Society of Law and Politics/
the Course of International Society</t>
  </si>
  <si>
    <t>現代社会文化研究科</t>
    <rPh sb="0" eb="2">
      <t>ゲンダイ</t>
    </rPh>
    <rPh sb="2" eb="4">
      <t>シャカイ</t>
    </rPh>
    <rPh sb="4" eb="6">
      <t>ブンカ</t>
    </rPh>
    <rPh sb="6" eb="9">
      <t>ケンキュウカ</t>
    </rPh>
    <phoneticPr fontId="8"/>
  </si>
  <si>
    <t>法政社会専攻/国際社会分野</t>
    <rPh sb="0" eb="2">
      <t>ホウセイ</t>
    </rPh>
    <rPh sb="2" eb="4">
      <t>シャカイ</t>
    </rPh>
    <rPh sb="4" eb="6">
      <t>センコウ</t>
    </rPh>
    <rPh sb="7" eb="9">
      <t>コクサイ</t>
    </rPh>
    <rPh sb="9" eb="11">
      <t>シャカイ</t>
    </rPh>
    <rPh sb="11" eb="13">
      <t>ブンヤ</t>
    </rPh>
    <phoneticPr fontId="8"/>
  </si>
  <si>
    <t>From 23 May to 25 May, 2022</t>
  </si>
  <si>
    <t>5201A</t>
  </si>
  <si>
    <t>Kobe Institute of Computing, Graduate School of Information Technology</t>
  </si>
  <si>
    <t>Department of Information Systems</t>
  </si>
  <si>
    <t>神戸情報大学院大学</t>
  </si>
  <si>
    <t>情報技術研究科</t>
  </si>
  <si>
    <t>To be determined later
Likely to take place between 1 March and 31 March. 2023</t>
  </si>
  <si>
    <t>4901A</t>
  </si>
  <si>
    <t>Kobe University</t>
  </si>
  <si>
    <t>神戸大学</t>
    <rPh sb="0" eb="4">
      <t>コウベダイガク</t>
    </rPh>
    <phoneticPr fontId="8"/>
  </si>
  <si>
    <t>法学研究科</t>
    <rPh sb="0" eb="5">
      <t>ホウガクケンキュウカ</t>
    </rPh>
    <phoneticPr fontId="8"/>
  </si>
  <si>
    <t>End of May 2023.(TBD)</t>
  </si>
  <si>
    <t>4902A</t>
  </si>
  <si>
    <t>Graduate school of International 
Cooperation Studies</t>
  </si>
  <si>
    <t>神戸大学</t>
    <rPh sb="0" eb="2">
      <t>コウベ</t>
    </rPh>
    <rPh sb="2" eb="4">
      <t>ダイガク</t>
    </rPh>
    <phoneticPr fontId="8"/>
  </si>
  <si>
    <t>国際協力研究科</t>
    <rPh sb="0" eb="7">
      <t>コクサイキョウリョクケンキュウカ</t>
    </rPh>
    <phoneticPr fontId="8"/>
  </si>
  <si>
    <t xml:space="preserve">Master's course:
between March 30  to April 12, 2023 
PhD course:
between January 25 to February 8, 2023  </t>
  </si>
  <si>
    <t>3201A</t>
  </si>
  <si>
    <t xml:space="preserve">National Graduate Institute for Policy Studies </t>
  </si>
  <si>
    <t>Graduate School of Policy Studies</t>
  </si>
  <si>
    <t>One-year Master’s Program of Public Policy (MP1)
https://www.grips.ac.jp/en/education/inter_programs/policy/</t>
  </si>
  <si>
    <t>政策研究大学院大学</t>
    <rPh sb="0" eb="9">
      <t>セイサクケンキュウダイガクインダイガク</t>
    </rPh>
    <phoneticPr fontId="8"/>
  </si>
  <si>
    <t>政策研究科</t>
    <rPh sb="0" eb="2">
      <t>セイサク</t>
    </rPh>
    <rPh sb="2" eb="4">
      <t>ケンキュウ</t>
    </rPh>
    <rPh sb="4" eb="5">
      <t>カ</t>
    </rPh>
    <phoneticPr fontId="8"/>
  </si>
  <si>
    <t>From August 1 to Decenber 3, 2021</t>
  </si>
  <si>
    <t>3201B</t>
  </si>
  <si>
    <t>Two-year Master’s Program of Public Policy (MP2)
https://www.grips.ac.jp/en/education/inter_programs/policy2/</t>
  </si>
  <si>
    <t>3201C</t>
  </si>
  <si>
    <t xml:space="preserve">Macroeconomic Policy Program (1year)
https://www.grips.ac.jp/en/education/inter_programs/transition/
</t>
  </si>
  <si>
    <t>3201D</t>
  </si>
  <si>
    <t>Macroeconomic Policy Program (2years)
https://www.grips.ac.jp/en/education/inter_programs/transition/</t>
  </si>
  <si>
    <t>3201E</t>
  </si>
  <si>
    <t>GRIPS Global Governance Program (G-cube)
https://www.grips.ac.jp/en/education/phd_programs/g-cube/
https://www.grips.ac.jp/g-cube/en/</t>
  </si>
  <si>
    <t>From August 1,2021 to January 19, 2022</t>
  </si>
  <si>
    <t>3201F</t>
  </si>
  <si>
    <t>Policy Analysis Program
https://www.grips.ac.jp/en/education/phd_programs/analysis/</t>
  </si>
  <si>
    <t>3201G</t>
  </si>
  <si>
    <t>Science, Technology and Innovation Policy Program
https://www.grips.ac.jp/en/education/phd_programs/innovation/
https://gist.grips.ac.jp/en/</t>
  </si>
  <si>
    <t>8501A</t>
  </si>
  <si>
    <t xml:space="preserve">St. Luke's International University </t>
  </si>
  <si>
    <t>Graduate School of Public Health</t>
  </si>
  <si>
    <t>Public Health</t>
  </si>
  <si>
    <t>聖路加国際大学</t>
    <rPh sb="0" eb="3">
      <t>セイロカ</t>
    </rPh>
    <rPh sb="3" eb="5">
      <t>コクサイ</t>
    </rPh>
    <rPh sb="5" eb="7">
      <t>ダイガク</t>
    </rPh>
    <phoneticPr fontId="7"/>
  </si>
  <si>
    <t>公衆衛生学研究科</t>
    <rPh sb="0" eb="2">
      <t>コウシュウ</t>
    </rPh>
    <rPh sb="2" eb="4">
      <t>エイセイ</t>
    </rPh>
    <rPh sb="4" eb="5">
      <t>ガク</t>
    </rPh>
    <rPh sb="5" eb="8">
      <t>ケンキュウカ</t>
    </rPh>
    <phoneticPr fontId="7"/>
  </si>
  <si>
    <t>公衆衛生学専攻</t>
    <rPh sb="0" eb="2">
      <t>コウシュウ</t>
    </rPh>
    <rPh sb="2" eb="4">
      <t>エイセイ</t>
    </rPh>
    <rPh sb="4" eb="5">
      <t>ガク</t>
    </rPh>
    <rPh sb="5" eb="7">
      <t>センコウ</t>
    </rPh>
    <phoneticPr fontId="7"/>
  </si>
  <si>
    <t>May 16 - May 27, 2022</t>
  </si>
  <si>
    <t>8502A</t>
  </si>
  <si>
    <t>Graduate school of Nursing Science</t>
  </si>
  <si>
    <t>Master Course</t>
  </si>
  <si>
    <t>聖路加国際大学</t>
    <rPh sb="0" eb="7">
      <t>セイロカコクサイダイガク</t>
    </rPh>
    <phoneticPr fontId="8"/>
  </si>
  <si>
    <t>看護学研究科</t>
    <rPh sb="0" eb="6">
      <t>カンゴガクケンキュウカ</t>
    </rPh>
    <phoneticPr fontId="8"/>
  </si>
  <si>
    <t>修士課程</t>
    <rPh sb="0" eb="4">
      <t>シュウシカテイ</t>
    </rPh>
    <phoneticPr fontId="8"/>
  </si>
  <si>
    <t>Please contact us.</t>
  </si>
  <si>
    <t>8502B</t>
  </si>
  <si>
    <t>Doctor Course</t>
  </si>
  <si>
    <t>博士後期課程</t>
    <rPh sb="0" eb="2">
      <t>ハカセ</t>
    </rPh>
    <rPh sb="2" eb="4">
      <t>コウキ</t>
    </rPh>
    <rPh sb="4" eb="6">
      <t>カテイ</t>
    </rPh>
    <phoneticPr fontId="8"/>
  </si>
  <si>
    <t>January 5-February 2, 2022</t>
  </si>
  <si>
    <t>4601A</t>
  </si>
  <si>
    <t>Shizuoka University</t>
  </si>
  <si>
    <t>Graduated School of Integrated Science and Technology Department of Science</t>
  </si>
  <si>
    <t>静岡大学</t>
    <rPh sb="0" eb="2">
      <t>シズオカ</t>
    </rPh>
    <rPh sb="2" eb="4">
      <t>ダイガク</t>
    </rPh>
    <phoneticPr fontId="7"/>
  </si>
  <si>
    <t>総合科学技術研究科</t>
  </si>
  <si>
    <t>理学専攻生物科学コース</t>
    <rPh sb="0" eb="2">
      <t>リガク</t>
    </rPh>
    <rPh sb="2" eb="4">
      <t>センコウ</t>
    </rPh>
    <rPh sb="4" eb="6">
      <t>セイブツ</t>
    </rPh>
    <rPh sb="6" eb="8">
      <t>カガク</t>
    </rPh>
    <phoneticPr fontId="7"/>
  </si>
  <si>
    <t>Mid March 2023</t>
  </si>
  <si>
    <t>7901A</t>
  </si>
  <si>
    <t>Ishikawa Prefectural University</t>
  </si>
  <si>
    <t>Graduate school of Bioresources and Environmental Science</t>
  </si>
  <si>
    <t xml:space="preserve">Division of Environmental Science </t>
  </si>
  <si>
    <t>Rural Hydraulic Engineering</t>
  </si>
  <si>
    <t>Eiji Ichion</t>
  </si>
  <si>
    <t>石川県立大学</t>
    <rPh sb="0" eb="6">
      <t>イシ</t>
    </rPh>
    <phoneticPr fontId="8"/>
  </si>
  <si>
    <t>生物資源環境学研究科</t>
    <rPh sb="0" eb="2">
      <t>セイブツ</t>
    </rPh>
    <rPh sb="2" eb="4">
      <t>シゲン</t>
    </rPh>
    <rPh sb="4" eb="7">
      <t>カンキョウガク</t>
    </rPh>
    <rPh sb="7" eb="10">
      <t>ケンキュウカ</t>
    </rPh>
    <phoneticPr fontId="8"/>
  </si>
  <si>
    <t>環境科学専攻（前期）／自然人間共生科学専攻（後期）</t>
    <rPh sb="0" eb="4">
      <t>カンキョウカガク</t>
    </rPh>
    <rPh sb="4" eb="6">
      <t>センコウ</t>
    </rPh>
    <rPh sb="7" eb="9">
      <t>ゼンキ</t>
    </rPh>
    <rPh sb="11" eb="13">
      <t>シゼン</t>
    </rPh>
    <rPh sb="13" eb="15">
      <t>ニンゲン</t>
    </rPh>
    <rPh sb="15" eb="17">
      <t>キョウセイ</t>
    </rPh>
    <rPh sb="17" eb="19">
      <t>カガク</t>
    </rPh>
    <rPh sb="19" eb="21">
      <t>センコウ</t>
    </rPh>
    <rPh sb="22" eb="24">
      <t>コウキ</t>
    </rPh>
    <phoneticPr fontId="8"/>
  </si>
  <si>
    <t>地域水工学</t>
    <rPh sb="0" eb="2">
      <t>チイキ</t>
    </rPh>
    <rPh sb="2" eb="5">
      <t>スイコウガク</t>
    </rPh>
    <phoneticPr fontId="8"/>
  </si>
  <si>
    <t>一恩英二</t>
    <rPh sb="0" eb="2">
      <t>イチ</t>
    </rPh>
    <rPh sb="2" eb="4">
      <t>エイジ</t>
    </rPh>
    <phoneticPr fontId="8"/>
  </si>
  <si>
    <t>It is undecided. It will be decided in consultation with JICA.</t>
  </si>
  <si>
    <t>7901B</t>
  </si>
  <si>
    <t>Graduate school of Bioresource and Environmental Science</t>
  </si>
  <si>
    <t>Division of Environmental Science</t>
  </si>
  <si>
    <t>Rural Water Environmental Engineering</t>
  </si>
  <si>
    <t>Yoichi Fujihara</t>
  </si>
  <si>
    <t>石川県立大学</t>
    <rPh sb="0" eb="6">
      <t>イシカワケンリツダイガク</t>
    </rPh>
    <phoneticPr fontId="8"/>
  </si>
  <si>
    <t>環境科学専攻</t>
    <rPh sb="0" eb="2">
      <t>カンキョウ</t>
    </rPh>
    <rPh sb="2" eb="4">
      <t>カガク</t>
    </rPh>
    <rPh sb="4" eb="6">
      <t>センコウ</t>
    </rPh>
    <phoneticPr fontId="8"/>
  </si>
  <si>
    <t>地域水環境学</t>
    <rPh sb="0" eb="2">
      <t>チイキ</t>
    </rPh>
    <rPh sb="2" eb="5">
      <t>ミズカンキョウ</t>
    </rPh>
    <rPh sb="5" eb="6">
      <t>ガク</t>
    </rPh>
    <phoneticPr fontId="8"/>
  </si>
  <si>
    <t>藤原洋一</t>
    <rPh sb="0" eb="2">
      <t>フジハラ</t>
    </rPh>
    <rPh sb="2" eb="4">
      <t>ヨウイチ</t>
    </rPh>
    <phoneticPr fontId="8"/>
  </si>
  <si>
    <t>7901C</t>
  </si>
  <si>
    <t>Division of Food Science</t>
  </si>
  <si>
    <t>Food Manufacturing Development</t>
  </si>
  <si>
    <t>Takao Nagano</t>
  </si>
  <si>
    <t>食品科学専攻</t>
    <rPh sb="0" eb="2">
      <t>ショクヒン</t>
    </rPh>
    <rPh sb="2" eb="4">
      <t>カガク</t>
    </rPh>
    <rPh sb="4" eb="6">
      <t>センコウ</t>
    </rPh>
    <phoneticPr fontId="8"/>
  </si>
  <si>
    <t>食品製造開発学</t>
    <rPh sb="0" eb="2">
      <t>ショクヒン</t>
    </rPh>
    <rPh sb="2" eb="4">
      <t>セイゾウ</t>
    </rPh>
    <rPh sb="4" eb="7">
      <t>カイハツガク</t>
    </rPh>
    <phoneticPr fontId="8"/>
  </si>
  <si>
    <t>長野　隆男</t>
    <rPh sb="0" eb="2">
      <t>ナガノ</t>
    </rPh>
    <rPh sb="3" eb="4">
      <t>タカシ</t>
    </rPh>
    <rPh sb="4" eb="5">
      <t>オ</t>
    </rPh>
    <phoneticPr fontId="8"/>
  </si>
  <si>
    <t>7901D</t>
  </si>
  <si>
    <t>Division of Bioproduction Science</t>
  </si>
  <si>
    <t>Animal Management</t>
  </si>
  <si>
    <t>Takuji Hirayama</t>
  </si>
  <si>
    <t>石川県立大学</t>
  </si>
  <si>
    <t>生産科学専攻</t>
    <rPh sb="0" eb="2">
      <t>セイサン</t>
    </rPh>
    <rPh sb="2" eb="4">
      <t>カガク</t>
    </rPh>
    <rPh sb="4" eb="6">
      <t>センコウ</t>
    </rPh>
    <phoneticPr fontId="8"/>
  </si>
  <si>
    <t>動物管理学</t>
    <rPh sb="0" eb="2">
      <t>ドウブツ</t>
    </rPh>
    <rPh sb="2" eb="4">
      <t>カンリ</t>
    </rPh>
    <rPh sb="4" eb="5">
      <t>ガク</t>
    </rPh>
    <phoneticPr fontId="8"/>
  </si>
  <si>
    <t>平山琢二</t>
    <rPh sb="0" eb="2">
      <t xml:space="preserve">ヒラヤマ </t>
    </rPh>
    <rPh sb="2" eb="3">
      <t xml:space="preserve">タク </t>
    </rPh>
    <rPh sb="3" eb="4">
      <t xml:space="preserve">ニ </t>
    </rPh>
    <phoneticPr fontId="8"/>
  </si>
  <si>
    <t>7801A</t>
  </si>
  <si>
    <t>Chiba University</t>
  </si>
  <si>
    <t>Graduate School of Horticulture</t>
  </si>
  <si>
    <t>http://www.h.chiba-u.jp/english/</t>
  </si>
  <si>
    <t>Division of Environmental Horticulture</t>
  </si>
  <si>
    <t>千葉大学</t>
    <rPh sb="0" eb="2">
      <t>チバ</t>
    </rPh>
    <rPh sb="2" eb="4">
      <t>ダイガク</t>
    </rPh>
    <phoneticPr fontId="8"/>
  </si>
  <si>
    <t>園芸学研究科</t>
    <rPh sb="0" eb="2">
      <t>エンゲイ</t>
    </rPh>
    <rPh sb="2" eb="3">
      <t>ガク</t>
    </rPh>
    <rPh sb="3" eb="6">
      <t>ケンキュウカ</t>
    </rPh>
    <phoneticPr fontId="8"/>
  </si>
  <si>
    <t>環境園芸学専攻</t>
    <rPh sb="0" eb="2">
      <t>カンキョウ</t>
    </rPh>
    <rPh sb="2" eb="4">
      <t>エンゲイ</t>
    </rPh>
    <rPh sb="4" eb="5">
      <t>ガク</t>
    </rPh>
    <rPh sb="5" eb="7">
      <t>センコウ</t>
    </rPh>
    <phoneticPr fontId="8"/>
  </si>
  <si>
    <t>From 15 June to 17 June,2022</t>
  </si>
  <si>
    <t>22 April,2022</t>
  </si>
  <si>
    <t>2301A</t>
  </si>
  <si>
    <t>WASEDA University</t>
  </si>
  <si>
    <t>Economics Course
Global Political Economy Course</t>
  </si>
  <si>
    <t>早稲田大学</t>
  </si>
  <si>
    <t>経済学研究科</t>
  </si>
  <si>
    <t>経済学コース
国際政治経済学コース</t>
  </si>
  <si>
    <t>MA
From 17 February to 24 February,2023
PhD
From 17 March to 24 March,2023</t>
  </si>
  <si>
    <t>2302A</t>
  </si>
  <si>
    <t>Graduate School of Commerce</t>
  </si>
  <si>
    <t>Commerce</t>
  </si>
  <si>
    <t>商学研究科</t>
  </si>
  <si>
    <t>商学専攻</t>
  </si>
  <si>
    <t>2022/11/10～2022/11/17</t>
  </si>
  <si>
    <t>2303A</t>
  </si>
  <si>
    <t>Graduate School of Business and Finance</t>
  </si>
  <si>
    <t>International MBA</t>
  </si>
  <si>
    <t>経営管理研究科</t>
  </si>
  <si>
    <t>全日制グローバル</t>
  </si>
  <si>
    <t>2303B</t>
  </si>
  <si>
    <t>MSc in Finance</t>
  </si>
  <si>
    <t>2304A</t>
  </si>
  <si>
    <t>Graduate school of Social Sciences</t>
  </si>
  <si>
    <t>Major in Global Society
Major in Policy Science</t>
  </si>
  <si>
    <t>English-taught Research Fields
https://www.waseda.jp/fsss/gsss/en/applicants/research-areas/</t>
  </si>
  <si>
    <t>社会科学研究科</t>
  </si>
  <si>
    <t>地球社会論専攻
政策科学論専攻</t>
  </si>
  <si>
    <t>TBD
Roughly from Mid-May to Mid June, but if JICA asks earlier processing, it can be set in April.</t>
  </si>
  <si>
    <t>Deadline: April 15, 2022</t>
  </si>
  <si>
    <t>2305A</t>
  </si>
  <si>
    <t>Graduate School of Information, Production and Systems</t>
  </si>
  <si>
    <t>Major in Information, Production and Systems Engineering</t>
  </si>
  <si>
    <t>情報生産システム研究科</t>
    <rPh sb="0" eb="4">
      <t>ジョウホウセイサン</t>
    </rPh>
    <rPh sb="8" eb="11">
      <t>ケンキュウカ</t>
    </rPh>
    <phoneticPr fontId="8"/>
  </si>
  <si>
    <t>情報生産システム工学専攻</t>
    <rPh sb="0" eb="4">
      <t>ジョウホウセイサン</t>
    </rPh>
    <rPh sb="8" eb="10">
      <t>コウガク</t>
    </rPh>
    <rPh sb="10" eb="12">
      <t>センコウ</t>
    </rPh>
    <phoneticPr fontId="8"/>
  </si>
  <si>
    <t>From 10 April to 28 April, 2023</t>
  </si>
  <si>
    <t>2306A</t>
  </si>
  <si>
    <t>Graduate School of Asia-Pacific Studies</t>
  </si>
  <si>
    <t>International Studies</t>
  </si>
  <si>
    <t>アジア太平洋研究科</t>
  </si>
  <si>
    <t>国際関係学専攻</t>
  </si>
  <si>
    <t xml:space="preserve">To be determined
Usually from late March to early April </t>
  </si>
  <si>
    <t>2307A</t>
  </si>
  <si>
    <t>Graduate School of Political Science</t>
  </si>
  <si>
    <t>Political Science Major / Political Science Course</t>
  </si>
  <si>
    <t>政治学研究科</t>
    <rPh sb="0" eb="6">
      <t>セイジガクケンキュウカ</t>
    </rPh>
    <phoneticPr fontId="8"/>
  </si>
  <si>
    <t>政治学専攻政治学コース</t>
    <rPh sb="0" eb="3">
      <t>セイジガク</t>
    </rPh>
    <rPh sb="3" eb="5">
      <t>センコウ</t>
    </rPh>
    <rPh sb="5" eb="8">
      <t>セイジガク</t>
    </rPh>
    <phoneticPr fontId="7"/>
  </si>
  <si>
    <t>2308A</t>
  </si>
  <si>
    <t>Waseda University</t>
  </si>
  <si>
    <t xml:space="preserve">Graduate School
of Fundamental Science
and Engineering </t>
  </si>
  <si>
    <t>Department of Computer Science and Communications Engineering</t>
  </si>
  <si>
    <t>基幹理工学研究科</t>
    <rPh sb="0" eb="8">
      <t>キカンリコウガクケンキュウカ</t>
    </rPh>
    <phoneticPr fontId="8"/>
  </si>
  <si>
    <t>情報理工・情報通信専攻</t>
  </si>
  <si>
    <t>https://www.waseda.jp/fsci/admissions_gs/</t>
  </si>
  <si>
    <t>TBA (Usually mid March to early April)</t>
  </si>
  <si>
    <t>0901A</t>
  </si>
  <si>
    <t>Ashikaga University</t>
  </si>
  <si>
    <t>Master of  Engineering</t>
  </si>
  <si>
    <t>https://www.ashitech.ac.jp/ehome/dept/graduateSchool.html</t>
  </si>
  <si>
    <t>足利大学</t>
    <rPh sb="0" eb="2">
      <t>アシカガ</t>
    </rPh>
    <rPh sb="2" eb="4">
      <t>ダイガク</t>
    </rPh>
    <phoneticPr fontId="8"/>
  </si>
  <si>
    <t>0201A</t>
  </si>
  <si>
    <t xml:space="preserve">Obihiro University of Agriculture and Veterinary Medicine
</t>
  </si>
  <si>
    <t>Graduate School of Animal and Veterinary Sciences and Agriculture</t>
  </si>
  <si>
    <t>Animal Science and Agriculture</t>
  </si>
  <si>
    <t>帯広畜産大学</t>
    <rPh sb="0" eb="6">
      <t>オビヒロチクサンダイガク</t>
    </rPh>
    <phoneticPr fontId="7"/>
  </si>
  <si>
    <t>畜産学研究科</t>
    <rPh sb="0" eb="3">
      <t>チクサンガク</t>
    </rPh>
    <rPh sb="3" eb="6">
      <t>ケンキュウカ</t>
    </rPh>
    <phoneticPr fontId="7"/>
  </si>
  <si>
    <t>畜産科学専攻</t>
    <rPh sb="0" eb="2">
      <t>チクサン</t>
    </rPh>
    <rPh sb="2" eb="4">
      <t>カガク</t>
    </rPh>
    <rPh sb="4" eb="6">
      <t>センコウ</t>
    </rPh>
    <phoneticPr fontId="7"/>
  </si>
  <si>
    <t>入学審査時に決定
Determined at the time of admission screening</t>
    <rPh sb="0" eb="2">
      <t>ニュウガク</t>
    </rPh>
    <rPh sb="2" eb="4">
      <t>シンサ</t>
    </rPh>
    <phoneticPr fontId="7"/>
  </si>
  <si>
    <t>出願期間
2023年3月1日～4月28日
From 1 March to 28 April, 2023</t>
  </si>
  <si>
    <t>該当しない
N/A</t>
    <rPh sb="0" eb="2">
      <t>ガイトウ</t>
    </rPh>
    <phoneticPr fontId="7"/>
  </si>
  <si>
    <t>0201B</t>
  </si>
  <si>
    <t>Veterinary Science</t>
  </si>
  <si>
    <t>獣医学専攻</t>
    <rPh sb="0" eb="3">
      <t>ジュウイガク</t>
    </rPh>
    <rPh sb="3" eb="5">
      <t>センコウ</t>
    </rPh>
    <phoneticPr fontId="7"/>
  </si>
  <si>
    <t>8201A</t>
  </si>
  <si>
    <t>Osaka University</t>
  </si>
  <si>
    <t>Department of Materials Engineering Science
https://www.es.osaka-u.ac.jp/en/faculty-research/academic-staff/index.html</t>
  </si>
  <si>
    <t>大阪大学</t>
  </si>
  <si>
    <t>基礎工学研究科</t>
  </si>
  <si>
    <t>物質創成専攻</t>
  </si>
  <si>
    <t>Application information for October 2023 will be uploaded with in August 2022.
https://www.es.osaka-u.ac.jp/en/admission-aid/graduate-admissions/index.html</t>
  </si>
  <si>
    <t>At least four months proir to the enrollment date</t>
  </si>
  <si>
    <t>8201B</t>
  </si>
  <si>
    <t>Department of Mechanical Science and Bioengineering
https://www.es.osaka-u.ac.jp/en/faculty-research/academic-staff/index.html</t>
  </si>
  <si>
    <t xml:space="preserve">機能創成専攻
</t>
  </si>
  <si>
    <t>8201C</t>
  </si>
  <si>
    <t>Department of Systems Innovation
https://www.es.osaka-u.ac.jp/en/faculty-research/academic-staff/index.html</t>
  </si>
  <si>
    <t>システム創成専攻</t>
  </si>
  <si>
    <t>8202A</t>
  </si>
  <si>
    <t>Graduate School of Science</t>
  </si>
  <si>
    <t>Department of Chemistry　　Department of Macromolecular Science　　　　　</t>
  </si>
  <si>
    <t>大阪大学</t>
    <rPh sb="0" eb="4">
      <t>オオサカダイガク</t>
    </rPh>
    <phoneticPr fontId="8"/>
  </si>
  <si>
    <t>理学研究科</t>
    <rPh sb="0" eb="2">
      <t>リガク</t>
    </rPh>
    <rPh sb="2" eb="5">
      <t>ケンキュウカ</t>
    </rPh>
    <phoneticPr fontId="8"/>
  </si>
  <si>
    <t>化学専攻　　　　　　高分子科学専攻</t>
    <rPh sb="0" eb="2">
      <t>カガク</t>
    </rPh>
    <rPh sb="2" eb="4">
      <t>センコウ</t>
    </rPh>
    <rPh sb="10" eb="13">
      <t>コウブンシ</t>
    </rPh>
    <rPh sb="13" eb="15">
      <t>カガク</t>
    </rPh>
    <rPh sb="15" eb="17">
      <t>センコウ</t>
    </rPh>
    <phoneticPr fontId="8"/>
  </si>
  <si>
    <t>From 1 February to 14 February,2023</t>
  </si>
  <si>
    <t>8901A</t>
  </si>
  <si>
    <t>Oita University</t>
  </si>
  <si>
    <t>大分大学</t>
    <rPh sb="0" eb="4">
      <t>オオイタダイガク</t>
    </rPh>
    <phoneticPr fontId="8"/>
  </si>
  <si>
    <t>医学系研究科</t>
    <rPh sb="0" eb="6">
      <t>イガクケイケンキュウカ</t>
    </rPh>
    <phoneticPr fontId="8"/>
  </si>
  <si>
    <t>From 27 June to 1 July,2022</t>
  </si>
  <si>
    <t>3601A</t>
  </si>
  <si>
    <t>Nagaoka University of Technology</t>
  </si>
  <si>
    <t>長岡技術科学大学</t>
    <rPh sb="0" eb="2">
      <t>ナガオカ</t>
    </rPh>
    <rPh sb="2" eb="8">
      <t>ギジュツカガクダイガク</t>
    </rPh>
    <phoneticPr fontId="8"/>
  </si>
  <si>
    <t>From February to early in April, 2023</t>
  </si>
  <si>
    <t>6102A</t>
  </si>
  <si>
    <t>Tottori University</t>
  </si>
  <si>
    <t>Graduate school of  Sustainability Science</t>
  </si>
  <si>
    <t>Department of Engineering</t>
  </si>
  <si>
    <t>https://eng.tottori-u.ac.jp/introduction/teachers</t>
  </si>
  <si>
    <t>鳥取大学</t>
    <rPh sb="0" eb="4">
      <t>トットリダイガク</t>
    </rPh>
    <phoneticPr fontId="8"/>
  </si>
  <si>
    <t>持続性社会創生科学研究科</t>
    <rPh sb="0" eb="2">
      <t>ジゾク</t>
    </rPh>
    <rPh sb="2" eb="3">
      <t>セイ</t>
    </rPh>
    <rPh sb="3" eb="5">
      <t>シャカイ</t>
    </rPh>
    <rPh sb="5" eb="7">
      <t>ソウセイ</t>
    </rPh>
    <rPh sb="7" eb="9">
      <t>カガク</t>
    </rPh>
    <rPh sb="9" eb="12">
      <t>ケンキュウカ</t>
    </rPh>
    <phoneticPr fontId="8"/>
  </si>
  <si>
    <t>工学専攻</t>
    <rPh sb="0" eb="4">
      <t>コウガクセンコウ</t>
    </rPh>
    <phoneticPr fontId="8"/>
  </si>
  <si>
    <t>to be decided</t>
  </si>
  <si>
    <t>From 1 March to 17 March,2022</t>
  </si>
  <si>
    <t>6105A</t>
  </si>
  <si>
    <t>Graduate School of Sustainability Science（Department of Agricultural Science)</t>
  </si>
  <si>
    <t>General</t>
  </si>
  <si>
    <t>Please refer to attached①and②</t>
  </si>
  <si>
    <t>鳥取大学</t>
  </si>
  <si>
    <t>持続性社会創生科学研究科 （農学専攻）</t>
    <rPh sb="14" eb="16">
      <t>ノウガク</t>
    </rPh>
    <phoneticPr fontId="8"/>
  </si>
  <si>
    <t>一般</t>
    <rPh sb="0" eb="2">
      <t>イッパン</t>
    </rPh>
    <phoneticPr fontId="8"/>
  </si>
  <si>
    <t>別紙①②参照</t>
    <rPh sb="0" eb="2">
      <t>ベッシ</t>
    </rPh>
    <rPh sb="4" eb="6">
      <t>サンショウ</t>
    </rPh>
    <phoneticPr fontId="8"/>
  </si>
  <si>
    <t>Undecided</t>
  </si>
  <si>
    <t>From 1 April to 20 April, 2022</t>
  </si>
  <si>
    <t>6105B</t>
  </si>
  <si>
    <t>Special program in bioresource utilization science
of fungus and mushroom/ Master of Agriculture</t>
  </si>
  <si>
    <t>Please refer to attached④</t>
  </si>
  <si>
    <t>菌類きのこ資源利用科学特別
プログラム</t>
  </si>
  <si>
    <t>別紙④参照</t>
    <rPh sb="0" eb="2">
      <t>ベッシ</t>
    </rPh>
    <rPh sb="3" eb="5">
      <t>サンショウ</t>
    </rPh>
    <phoneticPr fontId="8"/>
  </si>
  <si>
    <t>6106A</t>
  </si>
  <si>
    <t>Graduate School of Sustainability Science（Department of Dryland Science)</t>
  </si>
  <si>
    <t>Special Program in English</t>
  </si>
  <si>
    <t>Please refer to attached⑤</t>
  </si>
  <si>
    <t>持続性社会創生科学研究科 （国際乾燥地科学専攻）</t>
  </si>
  <si>
    <t>特別コース</t>
  </si>
  <si>
    <t>別紙⑤参照</t>
    <rPh sb="0" eb="2">
      <t>ベッシ</t>
    </rPh>
    <rPh sb="3" eb="5">
      <t>サンショウ</t>
    </rPh>
    <phoneticPr fontId="8"/>
  </si>
  <si>
    <t>6104A</t>
  </si>
  <si>
    <t>https://eng.tottori-u.ac.jp/english/graduate
Please see
"For Supervisors and their research topics, please see[Faculty]"</t>
  </si>
  <si>
    <t>工学専攻</t>
  </si>
  <si>
    <t>From 1 March to 15 March, 2022</t>
  </si>
  <si>
    <t>6103A</t>
  </si>
  <si>
    <t>http://rendai.muses.tottori-u.ac.jp/english/index.html</t>
  </si>
  <si>
    <t>Bioproduction and Bioenvironmental Sciences
Please refer to attached⑦</t>
  </si>
  <si>
    <t>Please refer to attached⑦</t>
  </si>
  <si>
    <t>鳥取大学</t>
    <rPh sb="0" eb="3">
      <t>トットリダイ</t>
    </rPh>
    <rPh sb="3" eb="4">
      <t>ガク</t>
    </rPh>
    <phoneticPr fontId="7"/>
  </si>
  <si>
    <t>連合農学研究科</t>
    <rPh sb="0" eb="2">
      <t>レンゴウ</t>
    </rPh>
    <rPh sb="2" eb="4">
      <t>ノウガク</t>
    </rPh>
    <rPh sb="4" eb="7">
      <t>ケンキュウカ</t>
    </rPh>
    <phoneticPr fontId="7"/>
  </si>
  <si>
    <t>生産環境科学専攻</t>
    <rPh sb="0" eb="2">
      <t>セイサン</t>
    </rPh>
    <rPh sb="2" eb="4">
      <t>カンキョウ</t>
    </rPh>
    <rPh sb="4" eb="6">
      <t>カガク</t>
    </rPh>
    <rPh sb="6" eb="8">
      <t>センコウ</t>
    </rPh>
    <phoneticPr fontId="7"/>
  </si>
  <si>
    <t>別紙⑦参照</t>
    <rPh sb="0" eb="2">
      <t>ベッシ</t>
    </rPh>
    <rPh sb="3" eb="5">
      <t>サンショウ</t>
    </rPh>
    <phoneticPr fontId="7"/>
  </si>
  <si>
    <t>From 1 June to 31 May, 2023</t>
  </si>
  <si>
    <t>6103B</t>
  </si>
  <si>
    <t>Bioresource and Life Sciences
Please refer to attached⑦</t>
  </si>
  <si>
    <t>生命資源科学専攻</t>
    <rPh sb="0" eb="2">
      <t>セイメイ</t>
    </rPh>
    <rPh sb="2" eb="4">
      <t>シゲン</t>
    </rPh>
    <rPh sb="4" eb="6">
      <t>カガク</t>
    </rPh>
    <rPh sb="6" eb="8">
      <t>センコウ</t>
    </rPh>
    <phoneticPr fontId="7"/>
  </si>
  <si>
    <t>6103C</t>
  </si>
  <si>
    <t>Global Dryland Science
Please refer to attached⑦</t>
  </si>
  <si>
    <t>国際乾燥地科学専攻</t>
    <rPh sb="0" eb="2">
      <t>コクサイ</t>
    </rPh>
    <rPh sb="2" eb="5">
      <t>カンソウチ</t>
    </rPh>
    <rPh sb="5" eb="7">
      <t>カガク</t>
    </rPh>
    <rPh sb="7" eb="9">
      <t>センコウ</t>
    </rPh>
    <phoneticPr fontId="7"/>
  </si>
  <si>
    <t>6101A</t>
  </si>
  <si>
    <t>Joint Graduate School of Veterinary Sciences</t>
  </si>
  <si>
    <t xml:space="preserve">Joint Major of Veterinary Sciences
</t>
  </si>
  <si>
    <t>Please refer to attached⑨</t>
  </si>
  <si>
    <t>鳥取大学</t>
    <rPh sb="0" eb="2">
      <t>トットリ</t>
    </rPh>
    <rPh sb="2" eb="4">
      <t>ダイガク</t>
    </rPh>
    <phoneticPr fontId="8"/>
  </si>
  <si>
    <t>共同獣医学研究科</t>
    <rPh sb="0" eb="2">
      <t>キョウドウ</t>
    </rPh>
    <rPh sb="2" eb="4">
      <t>ジュウイ</t>
    </rPh>
    <rPh sb="4" eb="5">
      <t>ガク</t>
    </rPh>
    <rPh sb="5" eb="7">
      <t>ケンキュウ</t>
    </rPh>
    <rPh sb="7" eb="8">
      <t>カ</t>
    </rPh>
    <phoneticPr fontId="8"/>
  </si>
  <si>
    <t>共同獣医学</t>
    <rPh sb="0" eb="2">
      <t>キョウドウ</t>
    </rPh>
    <rPh sb="2" eb="5">
      <t>ジュウイガク</t>
    </rPh>
    <phoneticPr fontId="8"/>
  </si>
  <si>
    <t>別紙⑨のとおり</t>
    <rPh sb="0" eb="2">
      <t>ベッシ</t>
    </rPh>
    <phoneticPr fontId="8"/>
  </si>
  <si>
    <t>from 19 July to 26 July,2022</t>
  </si>
  <si>
    <t>8601A</t>
  </si>
  <si>
    <t>Teikyo University</t>
  </si>
  <si>
    <t>Division of Integrated Science and Engineering</t>
  </si>
  <si>
    <t>帝京大学</t>
    <rPh sb="0" eb="4">
      <t>テイキョウダイガク</t>
    </rPh>
    <phoneticPr fontId="8"/>
  </si>
  <si>
    <t>総合理工学専攻</t>
    <rPh sb="0" eb="7">
      <t>ソウゴウリコウガクセンコウ</t>
    </rPh>
    <phoneticPr fontId="8"/>
  </si>
  <si>
    <t>未定　TBD</t>
    <rPh sb="0" eb="2">
      <t>ミテイ</t>
    </rPh>
    <phoneticPr fontId="8"/>
  </si>
  <si>
    <t>We accept only regular students.</t>
  </si>
  <si>
    <t>9001A</t>
  </si>
  <si>
    <t>The University of Electro-Communications</t>
  </si>
  <si>
    <t>Graduate School of Informatics and Engineering</t>
  </si>
  <si>
    <t>Joint Doctoral Program for Sustainability Research</t>
  </si>
  <si>
    <t>国立大学法人電気通信大学</t>
    <rPh sb="0" eb="2">
      <t>コクリツ</t>
    </rPh>
    <rPh sb="2" eb="4">
      <t>ダイガク</t>
    </rPh>
    <rPh sb="4" eb="6">
      <t>ホウジン</t>
    </rPh>
    <rPh sb="6" eb="8">
      <t>デンキ</t>
    </rPh>
    <rPh sb="8" eb="10">
      <t>ツウシン</t>
    </rPh>
    <rPh sb="10" eb="12">
      <t>ダイガク</t>
    </rPh>
    <phoneticPr fontId="8"/>
  </si>
  <si>
    <t>大学院情報理工学研究科</t>
  </si>
  <si>
    <t>共同サステイナビリティ研究専攻</t>
  </si>
  <si>
    <t>2022年12月から2023年6月の間に随時受付
Applications are accepted on an as-needed basis between DEC. 2022 and JUN. 2023</t>
    <rPh sb="4" eb="5">
      <t>ネン</t>
    </rPh>
    <rPh sb="7" eb="8">
      <t>ガツ</t>
    </rPh>
    <rPh sb="14" eb="15">
      <t>ネン</t>
    </rPh>
    <rPh sb="16" eb="17">
      <t>ガツ</t>
    </rPh>
    <rPh sb="18" eb="19">
      <t>アイダ</t>
    </rPh>
    <rPh sb="20" eb="22">
      <t>ズイジ</t>
    </rPh>
    <rPh sb="22" eb="24">
      <t>ウケツ</t>
    </rPh>
    <phoneticPr fontId="8"/>
  </si>
  <si>
    <t>6001A</t>
  </si>
  <si>
    <t>Shimane University</t>
  </si>
  <si>
    <t>Major in Science of Environmental Systems</t>
  </si>
  <si>
    <t>Professor Tsugiyuki MASUNAGA 
Professor Hiroshi YAJIMA
Professor Makoto UENO
Professor Tomoyuki KUWABARA
Assistant Professor Reiji FUJIMAKI</t>
  </si>
  <si>
    <t>島根大学</t>
  </si>
  <si>
    <t>環境システム科学専攻(環境共生科学コース)</t>
  </si>
  <si>
    <t>増永二之
矢島　啓
上野　誠
桑原智之
藤巻玲路</t>
  </si>
  <si>
    <t>Around May to June 2023</t>
  </si>
  <si>
    <t>From 31 May to 10 June,2022</t>
  </si>
  <si>
    <t>6001B</t>
  </si>
  <si>
    <t>Major in Agricultural and Life Sciences</t>
  </si>
  <si>
    <t>Associate Professor Kazuhiro Kobayasi
Professor Takahiro SHIOTSUKI
Assistant Professor Takushi HACHIYA
Professor Nobuo KOBAYASHI
Associate Professor Tomoya ESUMI
Professor Kazuhito Akama
Professor Takashi MATSUZAKI
Professor Norikazu INOUE</t>
  </si>
  <si>
    <t>農生命科学専攻(生命科学コース/農林生産学コース)</t>
  </si>
  <si>
    <t>小林和広
塩月孝博
蜂谷卓士
小林伸雄
江角智也
赤間一仁
松崎　貴
井上憲一</t>
  </si>
  <si>
    <t>6001C</t>
  </si>
  <si>
    <t>Graduate Course in Earth and Geoenvironental Science</t>
  </si>
  <si>
    <t>Professor Toshiaki IRIZUKI
Professor Atsushi KAMEI
Professor Tetsuya SAKAI</t>
  </si>
  <si>
    <t>島根大学</t>
    <rPh sb="0" eb="4">
      <t xml:space="preserve">シマネダイガク </t>
    </rPh>
    <phoneticPr fontId="8"/>
  </si>
  <si>
    <t>自然科学研究科</t>
    <rPh sb="0" eb="4">
      <t xml:space="preserve">シゼンカガク </t>
    </rPh>
    <rPh sb="4" eb="7">
      <t xml:space="preserve">ケンキュウカ </t>
    </rPh>
    <phoneticPr fontId="8"/>
  </si>
  <si>
    <t>英語による地球教育研究特別プログラム</t>
  </si>
  <si>
    <t>入月俊明
亀井淳志
酒井哲弥</t>
    <rPh sb="0" eb="2">
      <t xml:space="preserve">イリツキ </t>
    </rPh>
    <rPh sb="2" eb="4">
      <t xml:space="preserve">トシアキ </t>
    </rPh>
    <rPh sb="5" eb="7">
      <t xml:space="preserve">カメイ </t>
    </rPh>
    <rPh sb="7" eb="8">
      <t xml:space="preserve">アツシ </t>
    </rPh>
    <rPh sb="8" eb="9">
      <t>_x0000__x0000_</t>
    </rPh>
    <rPh sb="10" eb="14">
      <t/>
    </rPh>
    <phoneticPr fontId="8"/>
  </si>
  <si>
    <t>Around April to May 2023</t>
  </si>
  <si>
    <t>From 30 May to 9 June,2022</t>
  </si>
  <si>
    <t>8801A</t>
  </si>
  <si>
    <t>University of East Asia</t>
  </si>
  <si>
    <t>Graduate school of University of East Asia</t>
  </si>
  <si>
    <t>Life Science and Medical Engineering</t>
  </si>
  <si>
    <t>東亜大学大学院</t>
    <rPh sb="0" eb="4">
      <t xml:space="preserve">トウアダイガク </t>
    </rPh>
    <rPh sb="4" eb="7">
      <t xml:space="preserve">ダイガクイン </t>
    </rPh>
    <phoneticPr fontId="6"/>
  </si>
  <si>
    <t>総合学術研究科</t>
    <rPh sb="0" eb="7">
      <t xml:space="preserve">ソウゴウガクジュツケンキュウカ </t>
    </rPh>
    <phoneticPr fontId="6"/>
  </si>
  <si>
    <t>医療科学専攻</t>
    <rPh sb="0" eb="6">
      <t xml:space="preserve">イリョウカガクセンコウ </t>
    </rPh>
    <phoneticPr fontId="6"/>
  </si>
  <si>
    <t>入学審査時に決定
Determined at the time of admission screening</t>
    <rPh sb="0" eb="2">
      <t>ニュウガク</t>
    </rPh>
    <rPh sb="2" eb="4">
      <t>シンサ</t>
    </rPh>
    <phoneticPr fontId="6"/>
  </si>
  <si>
    <t>From 1 March to 31 May,2023</t>
  </si>
  <si>
    <t>8801B</t>
  </si>
  <si>
    <t xml:space="preserve">Advanced Studies in Arts and design	</t>
  </si>
  <si>
    <t>東亜大学大学院</t>
  </si>
  <si>
    <t>総合学術研究科</t>
  </si>
  <si>
    <t>デザイン専攻</t>
  </si>
  <si>
    <t>1301A</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</si>
  <si>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</si>
  <si>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</si>
  <si>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ASAKA Takashi, Prof. ASAKAWA Takeshi, Prof. ASOBE Masaki, Prof. IIZUKA Yasuki, Prof. ISHIKAWA Shigeru, Prof. ISOMURA Masao, Prof. ITO Takeru, Prof. INADA Yoshinobu, Prof. INAZU Toshiyuki, Assoc. Prof. INAMORI Mamiko, Prof. IMADA Tsunehisa, Prof. IMAMURA Makoto, Prof. IWAOKA Michio, Prof. IWAMORI Satoru, Prof. UCHIDA Osamu, Assoc. Prof. UTSU Keisuke, Prof. ENDO Masamori, Prof. OHBA Takeshi, Prof. OBA Makoto, Assoc. Prof. OHIGASHI Toshihiro, Prof. OHYAMA Ryu-ichiro, Prof. OKAMURA Yosuke, Prof. OKIMURA Kunio, Prof. OKUYAMA Atsushi, Junior Assoc. Prof. OGURO Hidetoshi, Prof. OZAWA Asae, Prof. OCHIAI Masayuki, Prof. KAI Yoshihiro, Prof. KASAI Tetsurou, Prof. KAJITA Yoshitaka, Assoc. Prof. KATAYAMA Hidekazu, Junior Assoc. Prof. KATO Hideaki, Prof. KANIE Osamu, Assoc. Prof. KANEKO Masaaki, Prof. KAMEYAMA Takanori, Prof. KAWACHI Akiko, Prof. KIKUGAWA Hisao, Prof. KITA Rio, Prof. KITABAYASHI Teruyuki, Prof. KIMURA Hideki, Prof. KIMURA Hiroshi, Prof. KIYOTA Hideo, Prof. KIRIKI Shin, Prof. KUSHIDA Junko, Prof. KUZUMAKI Toru, Prof. KURODA Kagayaki, Assoc. Prof. KURODA Yasuhiro, Assoc. Prof. KUWAHATA Hiroshi, Prof. KOHSAKA Fumiaki, Assoc. Prof. KOGUCHI Shinichi, Prof. KOJIMA Naoya, Prof. KOBAYASHI Kiyoteru, Prof. SAKAI Takaaki, Prof. SAKAGAMI Norimitsu, Prof. SAKAKIBARA Shigeki, Prof. SASAGAWA Noboru, Assoc. Prof. SASAKI Atsumu, Prof. SATO Masashi, Prof. SAMATSU Takashi, Prof. SHI Yan, Prof. SHIMA Akiko, Prof. SHIMIZU Naohiko, Prof. SHIMIZU Yoshiyuki, Prof. SHOW Yoshiyuki, Prof. SHINYASHIKI Naoki, Prof. SUGIYAMA Motohiro, Assoc. Prof. SUZUKI Mio, Assoc. Prof. SUNAMI Yuta, Assoc. Prof. SOGAME Akito, Prof. TAKAO Motoharu, Prof. TAKASHIRI Masayuki, Prof. TAKAHASHI Itaru, Assoc. Prof. TAKAHASHI Shun, Prof. TAKAHARA Taro, Prof. TAKAYAMA Yoshihisa, Prof. TAKEMURA Kentaro, Prof. DATE Shigeyuki, Prof. TAN Xuehou, Prof. CHIBA Masafumi, Prof. TSUCHIYA Kazuyoshi, Prof. TSUCHIYA Morimasa, Prof. TEI Kazuyoku, Prof. TONEGAWA Akira, Prof. TOMITA Koji, Prof. NAKASHIMA Takuo, Assoc. Prof. NAKANO Junta, Junior Assoc. Prof. NARITA Takayoshi, Prof. NISHIJIMA Kyoshi, Junior Assoc. Prof. NOMURA Keisuke, Prof. HASEGAWA Shinya, Prof. HAMAMOTO Kazuhiko, Assoc. Prof. HAYASHI Hirotaka, Prof. HIGUCHI Masashi, Assoc. Prof. FUKUDA Kota, Prof. FUJIKAWA Chiemi, Prof. FUJIMOTO Kuniaki, Prof. FURUYA Yasuo, Prof. WUNDERLICH Wilfried, Prof. HORISAWA Hideyuki, Prof. MAEDA Shuichi, Prof. MATSUSHITA Junichi, Prof. MIKAMI Atsushi, Prof. MIZUKAKI Toshiharu, Prof. MIZUTANI Ryuta, Assoc. Prof. MITSUHASHI Hiroaki, Prof. MIYAZAWA Yasuyuki, Prof. MUNAKA Tatsuji, Prof. MURAYAMA Junichi, Prof. MUROTANI Hiroshi, Prof. MORIYAMA Hiroyuki, Prof. MOROOKA Shigehiro, Prof. YAHARA Mitsutoshi, Prof. YAMAZAKI Toshihiro, Assoc. Prof. YAMADA Gouji, Prof. YAMAMOTO Kenji, Assoc. Prof. YAMAMOTO Takeshi, Prof. YAMAMOTO Yoshio, Prof. YAMAMOTO Yoshiro, Assoc. Prof. YOKOI Takeshi, Junior Assoc. Prof. YOSHINAGA Masashi, Prof. WATANABE Ken, Prof. WATANABE Kenji, Prof. WATANABE Harumi</t>
  </si>
  <si>
    <t>東海大学</t>
  </si>
  <si>
    <t>総合理工学研究科</t>
    <rPh sb="4" eb="5">
      <t>ガク</t>
    </rPh>
    <phoneticPr fontId="8"/>
  </si>
  <si>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8"/>
  </si>
  <si>
    <t>秋山 泰伸 教授、淺香 隆 教授、浅川 毅 教授、遊部 雅生 教授、飯塚 泰樹 教授、石川 滋 教授、磯村 雅夫 教授、伊藤 建 教授、稲田 喜信 教授、稲津 敏行 教授、稲森 真美子 准教授、今田 恒久 教授、今村 誠 教授、岩岡 道夫 教授、岩森 暁 教授、内田 理 教授、宇津 圭祐 准教授、遠藤 雅守 教授、大場 武 教授、大場 真 教授、大東 俊博 准教授、大山 龍一郎 教授、岡村 陽介 教授、沖村 邦雄 教授、奥山 淳 教授、小黒 英俊 講師、小沢 朝江 教授、落合 成行 教授、甲斐 義弘 教授、笠井 哲郎 教授、梶田 佳孝 教授、片山 秀和 准教授、加藤 英晃 講師、蟹江 治 教授、金子 雅明 准教授、亀山 高範 教授、河内 明子 教授、菊川 久夫 教授、喜多 理王 教授、北林 照幸 教授、木村 英樹 教授、木村 啓志 教授、清田 英夫 教授、桐木 紳 教授、櫛田 淳子 教授、葛巻 徹 教授、黒田 輝 教授、黒田 泰弘 准教授、桑畑 周司 准教授、高阪 史明 教授、小口 真一 准教授、小島 直也 教授、小林 清輝 教授、堺 公明 教授、坂上 憲光 教授、榊原 繁樹 教授、笹川 昇 教授、笹木 集夢 准教授、佐藤 正志 教授、佐松 崇史 教授、石 岩 教授、志摩 亜希子 教授、清水 尚彦 教授、清水 賀之 教授、庄 善之 教授、新屋敷 直木 教授、杉山 太宏 教授、鈴木 美緒 准教授、砂見 雄太 准教授、十亀 昭人 准教授、高雄 元晴 教授、高尻 雅之 教授、高橋 達 教授、高橋 俊 准教授、高原 太郎 教授、高山 佳久 教授、竹村 憲太郎 教授、伊達 重之 教授、譚 学厚 教授、千葉 雅史 教授、槌谷 和義 教授、土屋 守正 教授、鄭 和翊 教授、利根川 昭 教授、冨田 恒之 教授、中嶋 卓雄 教授、中野 淳太 准教授、成田 正敬 講師、西嶋 恭司 教授、野村 圭介 講師、長谷川 真也 教授、濱本 和彦 教授、林 博貴 准教授、樋口 昌史 教授、福田 紘大 准教授、藤川 知栄美 教授、藤本 邦昭 教授、古谷 康雄 教授、ブンダリッヒ ビルフリド 教授、堀澤 秀之 教授、前田 秀一 教授、松下 純一 教授、三神 厚 教授、水書 稔治 教授、水谷 隆太 教授、三橋 弘明 准教授、宮沢 靖幸 教授、撫中 達司 教授、村山 純一 教授、室谷 裕志 教授、森山 裕幸 教授、諸岡 繁洋 教授、矢原 充敏 教授、山崎 俊裕 教授、山田 剛治 准教授、山本 憲司 教授、山本 建 准教授、山本 佳男 教授、山本 義郎 教授、横井 健 准教授、吉永 昌史 講師、渡部 憲 教授、渡邉 研司 教授、渡辺 晴美 教授</t>
    <rPh sb="6" eb="8">
      <t>キョウジュ</t>
    </rPh>
    <rPh sb="14" eb="16">
      <t>キョウジュ</t>
    </rPh>
    <rPh sb="22" eb="24">
      <t>キョウジュ</t>
    </rPh>
    <rPh sb="31" eb="33">
      <t>キョウジュ</t>
    </rPh>
    <rPh sb="40" eb="42">
      <t>キョウジュ</t>
    </rPh>
    <rPh sb="48" eb="50">
      <t>キョウジュ</t>
    </rPh>
    <rPh sb="57" eb="59">
      <t>キョウジュ</t>
    </rPh>
    <rPh sb="65" eb="67">
      <t>キョウジュ</t>
    </rPh>
    <rPh sb="74" eb="76">
      <t>キョウジュ</t>
    </rPh>
    <rPh sb="83" eb="85">
      <t>キョウジュ</t>
    </rPh>
    <rPh sb="103" eb="105">
      <t>キョウジュ</t>
    </rPh>
    <rPh sb="111" eb="113">
      <t>キョウジュ</t>
    </rPh>
    <rPh sb="120" eb="122">
      <t>キョウジュ</t>
    </rPh>
    <rPh sb="128" eb="130">
      <t>キョウジュ</t>
    </rPh>
    <rPh sb="136" eb="138">
      <t>キョウジュ</t>
    </rPh>
    <rPh sb="171" eb="173">
      <t>キョウジュ</t>
    </rPh>
    <rPh sb="180" eb="183">
      <t>ジュンキョウジュ</t>
    </rPh>
    <rPh sb="191" eb="193">
      <t>キョウジュ</t>
    </rPh>
    <rPh sb="200" eb="202">
      <t>キョウジュ</t>
    </rPh>
    <rPh sb="209" eb="211">
      <t>キョウジュ</t>
    </rPh>
    <rPh sb="217" eb="219">
      <t>キョウジュ</t>
    </rPh>
    <rPh sb="226" eb="228">
      <t>コウシ</t>
    </rPh>
    <rPh sb="235" eb="237">
      <t>キョウジュ</t>
    </rPh>
    <rPh sb="244" eb="246">
      <t>キョウジュ</t>
    </rPh>
    <rPh sb="253" eb="255">
      <t>キョウジュ</t>
    </rPh>
    <rPh sb="262" eb="264">
      <t>キョウジュ</t>
    </rPh>
    <rPh sb="271" eb="273">
      <t>キョウジュ</t>
    </rPh>
    <rPh sb="280" eb="283">
      <t>ジュンキョウジュ</t>
    </rPh>
    <rPh sb="290" eb="292">
      <t>コウシ</t>
    </rPh>
    <rPh sb="298" eb="300">
      <t>キョウジュ</t>
    </rPh>
    <rPh sb="307" eb="310">
      <t>ジュンキョウジュ</t>
    </rPh>
    <rPh sb="317" eb="319">
      <t>キョウジュ</t>
    </rPh>
    <rPh sb="326" eb="328">
      <t>キョウジュ</t>
    </rPh>
    <rPh sb="335" eb="337">
      <t>キョウジュ</t>
    </rPh>
    <rPh sb="344" eb="346">
      <t>キョウジュ</t>
    </rPh>
    <rPh sb="353" eb="355">
      <t>キョウジュ</t>
    </rPh>
    <rPh sb="362" eb="364">
      <t>キョウジュ</t>
    </rPh>
    <rPh sb="371" eb="373">
      <t>キョウジュ</t>
    </rPh>
    <rPh sb="380" eb="382">
      <t>キョウジュ</t>
    </rPh>
    <rPh sb="388" eb="390">
      <t>キョウジュ</t>
    </rPh>
    <rPh sb="397" eb="399">
      <t>キョウジュ</t>
    </rPh>
    <rPh sb="405" eb="407">
      <t>キョウジュ</t>
    </rPh>
    <rPh sb="413" eb="415">
      <t>キョウジュ</t>
    </rPh>
    <rPh sb="422" eb="425">
      <t>ジュンキョウジュ</t>
    </rPh>
    <rPh sb="432" eb="435">
      <t>ジュンキョウジュ</t>
    </rPh>
    <rPh sb="442" eb="444">
      <t>キョウジュ</t>
    </rPh>
    <rPh sb="451" eb="454">
      <t>ジュンキョウジュ</t>
    </rPh>
    <rPh sb="461" eb="463">
      <t>キョウジュ</t>
    </rPh>
    <rPh sb="470" eb="472">
      <t>キョウジュ</t>
    </rPh>
    <rPh sb="478" eb="480">
      <t>キョウジュ</t>
    </rPh>
    <rPh sb="487" eb="489">
      <t>キョウジュ</t>
    </rPh>
    <rPh sb="496" eb="498">
      <t>キョウジュ</t>
    </rPh>
    <rPh sb="504" eb="506">
      <t>キョウジュ</t>
    </rPh>
    <rPh sb="513" eb="516">
      <t>ジュンキョウジュ</t>
    </rPh>
    <rPh sb="523" eb="525">
      <t>キョウジュ</t>
    </rPh>
    <rPh sb="532" eb="534">
      <t>キョウジュ</t>
    </rPh>
    <rPh sb="539" eb="541">
      <t>キョウジュ</t>
    </rPh>
    <rPh sb="549" eb="551">
      <t>キョウジュ</t>
    </rPh>
    <rPh sb="558" eb="560">
      <t>キョウジュ</t>
    </rPh>
    <rPh sb="567" eb="569">
      <t>キョウジュ</t>
    </rPh>
    <rPh sb="575" eb="577">
      <t>キョウジュ</t>
    </rPh>
    <rPh sb="585" eb="587">
      <t>キョウジュ</t>
    </rPh>
    <rPh sb="594" eb="596">
      <t>キョウジュ</t>
    </rPh>
    <rPh sb="603" eb="606">
      <t>ジュンキョウジュ</t>
    </rPh>
    <rPh sb="613" eb="616">
      <t>ジュンキョウジュ</t>
    </rPh>
    <rPh sb="623" eb="626">
      <t>ジュンキョウジュ</t>
    </rPh>
    <rPh sb="633" eb="635">
      <t>キョウジュ</t>
    </rPh>
    <rPh sb="642" eb="644">
      <t>キョウジュ</t>
    </rPh>
    <rPh sb="650" eb="652">
      <t>キョウジュ</t>
    </rPh>
    <rPh sb="668" eb="670">
      <t>キョウジュ</t>
    </rPh>
    <rPh sb="677" eb="679">
      <t>キョウジュ</t>
    </rPh>
    <rPh sb="687" eb="689">
      <t>キョウジュ</t>
    </rPh>
    <rPh sb="696" eb="698">
      <t>キョウジュ</t>
    </rPh>
    <rPh sb="704" eb="706">
      <t>キョウジュ</t>
    </rPh>
    <rPh sb="713" eb="715">
      <t>キョウジュ</t>
    </rPh>
    <rPh sb="722" eb="724">
      <t>キョウジュ</t>
    </rPh>
    <rPh sb="731" eb="733">
      <t>キョウジュ</t>
    </rPh>
    <rPh sb="739" eb="741">
      <t>キョウジュ</t>
    </rPh>
    <rPh sb="748" eb="750">
      <t>キョウジュ</t>
    </rPh>
    <rPh sb="757" eb="759">
      <t>キョウジュ</t>
    </rPh>
    <rPh sb="766" eb="768">
      <t>キョウジュ</t>
    </rPh>
    <rPh sb="776" eb="778">
      <t>キョウジュ</t>
    </rPh>
    <rPh sb="785" eb="787">
      <t>コウシ</t>
    </rPh>
    <rPh sb="794" eb="796">
      <t>キョウジュ</t>
    </rPh>
    <rPh sb="803" eb="805">
      <t>コウシ</t>
    </rPh>
    <rPh sb="813" eb="815">
      <t>キョウジュ</t>
    </rPh>
    <rPh sb="822" eb="824">
      <t>キョウジュ</t>
    </rPh>
    <rPh sb="830" eb="833">
      <t>ジュンキョウジュ</t>
    </rPh>
    <rPh sb="840" eb="842">
      <t>キョウジュ</t>
    </rPh>
    <rPh sb="849" eb="852">
      <t>ジュンキョウジュ</t>
    </rPh>
    <rPh sb="860" eb="862">
      <t>キョウジュ</t>
    </rPh>
    <rPh sb="869" eb="871">
      <t>キョウジュ</t>
    </rPh>
    <rPh sb="878" eb="880">
      <t>キョウジュ</t>
    </rPh>
    <rPh sb="894" eb="896">
      <t>キョウジュ</t>
    </rPh>
    <rPh sb="903" eb="905">
      <t>キョウジュ</t>
    </rPh>
    <rPh sb="912" eb="914">
      <t>キョウジュ</t>
    </rPh>
    <rPh sb="921" eb="923">
      <t>キョウジュ</t>
    </rPh>
    <rPh sb="929" eb="931">
      <t>キョウジュ</t>
    </rPh>
    <rPh sb="938" eb="940">
      <t>キョウジュ</t>
    </rPh>
    <rPh sb="947" eb="949">
      <t>キョウジュ</t>
    </rPh>
    <rPh sb="956" eb="959">
      <t>ジュンキョウジュ</t>
    </rPh>
    <rPh sb="966" eb="968">
      <t>キョウジュ</t>
    </rPh>
    <rPh sb="975" eb="977">
      <t>キョウジュ</t>
    </rPh>
    <rPh sb="984" eb="986">
      <t>キョウジュ</t>
    </rPh>
    <rPh sb="993" eb="995">
      <t>キョウジュ</t>
    </rPh>
    <rPh sb="1002" eb="1004">
      <t>キョウジュ</t>
    </rPh>
    <rPh sb="1011" eb="1013">
      <t>キョウジュ</t>
    </rPh>
    <rPh sb="1020" eb="1022">
      <t>キョウジュ</t>
    </rPh>
    <rPh sb="1029" eb="1031">
      <t>キョウジュ</t>
    </rPh>
    <rPh sb="1038" eb="1041">
      <t>ジュンキョウジュ</t>
    </rPh>
    <rPh sb="1048" eb="1050">
      <t>キョウジュ</t>
    </rPh>
    <rPh sb="1056" eb="1059">
      <t>ジュンキョウジュ</t>
    </rPh>
    <rPh sb="1066" eb="1068">
      <t>キョウジュ</t>
    </rPh>
    <rPh sb="1075" eb="1077">
      <t>キョウジュ</t>
    </rPh>
    <rPh sb="1083" eb="1086">
      <t>ジュンキョウジュ</t>
    </rPh>
    <rPh sb="1093" eb="1095">
      <t>コウシ</t>
    </rPh>
    <rPh sb="1101" eb="1103">
      <t>キョウジュ</t>
    </rPh>
    <rPh sb="1110" eb="1112">
      <t>キョウジュ</t>
    </rPh>
    <rPh sb="1119" eb="1121">
      <t>キョウジュ</t>
    </rPh>
    <phoneticPr fontId="8"/>
  </si>
  <si>
    <t>March 2023（To be determined）</t>
  </si>
  <si>
    <t>April 2022</t>
  </si>
  <si>
    <t>1302A</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</si>
  <si>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</si>
  <si>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Junior Assoc. Prof. KANEKO Tetsuya, Prof. KIMURA Hideki, Prof. KURODA Kagayaki, Assoc. Prof. KUWAHATA Hiroshi, Prof. KOBAYASHI Kiyoteru, Prof. SHIBUYA Takehisa, Prof. SHOW Yoshiyuki, Assoc. Prof. SHIN Sanggyu, Assoc. Prof. SOMEYA Hiroshi, Prof. TAKAO Motoharu, Assoc. Prof. TAKESHITA Shu, Prof. TAKEMURA Kentaro, Prof. TAN Xuehou, Prof. CHO Kohei, Prof. TORATANI Mitsuhiro, Prof. NAKAJIMA Takashi Y, Prof. FUJIKAWA Chiemi, Prof. MAEDA Shuichi, Prof. MAKINO Hironori, Assoc. Prof. MIZUTANI Kenji, Prof. MURANO Kimitoshi, Assoc. Prof. MURAMATSU Satoshi, Prof. MUROTANI Hiroshi</t>
  </si>
  <si>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</si>
  <si>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講師、木村 英樹 教授、黒田 輝 教授、桑畑 周司 准教授、小林 清輝 教授、渋谷 猛久 教授、庄 善之 教授、慎 祥揆 准教授、染谷 博司 准教授、高雄 元晴 教授、竹下 秀 准教授、竹村 憲太郎 教授、譚 学厚 教授、長 幸平 教授、虎谷 充浩 教授、中島 孝 教授、藤川 知栄美 教授、前田 秀一 教授、牧野 浩典 教授、水谷 賢史 准教授、村野 公俊 教授、村松 聡 准教授、室谷 裕志 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8">
      <t>キョウジュ</t>
    </rPh>
    <rPh sb="115" eb="117">
      <t>コウシ</t>
    </rPh>
    <rPh sb="124" eb="126">
      <t>キョウジュ</t>
    </rPh>
    <rPh sb="132" eb="134">
      <t>キョウジュ</t>
    </rPh>
    <rPh sb="141" eb="144">
      <t>ジュンキョウジュ</t>
    </rPh>
    <rPh sb="151" eb="153">
      <t>キョウジュ</t>
    </rPh>
    <rPh sb="160" eb="162">
      <t>キョウジュ</t>
    </rPh>
    <rPh sb="168" eb="170">
      <t>キョウジュ</t>
    </rPh>
    <rPh sb="176" eb="179">
      <t>ジュンキョウジュ</t>
    </rPh>
    <rPh sb="186" eb="189">
      <t>ジュンキョウジュ</t>
    </rPh>
    <rPh sb="196" eb="198">
      <t>キョウジュ</t>
    </rPh>
    <rPh sb="204" eb="207">
      <t>ジュンキョウジュ</t>
    </rPh>
    <rPh sb="215" eb="217">
      <t>キョウジュ</t>
    </rPh>
    <rPh sb="223" eb="225">
      <t>キョウジュ</t>
    </rPh>
    <rPh sb="231" eb="233">
      <t>キョウジュ</t>
    </rPh>
    <rPh sb="240" eb="242">
      <t>キョウジュ</t>
    </rPh>
    <rPh sb="248" eb="250">
      <t>キョウジュ</t>
    </rPh>
    <rPh sb="258" eb="260">
      <t>キョウジュ</t>
    </rPh>
    <rPh sb="267" eb="269">
      <t>キョウジュ</t>
    </rPh>
    <rPh sb="276" eb="278">
      <t>キョウジュ</t>
    </rPh>
    <rPh sb="285" eb="288">
      <t>ジュンキョウジュ</t>
    </rPh>
    <rPh sb="295" eb="297">
      <t>キョウジュ</t>
    </rPh>
    <rPh sb="303" eb="306">
      <t>ジュンキョウジュ</t>
    </rPh>
    <rPh sb="313" eb="315">
      <t>キョウジュ</t>
    </rPh>
    <phoneticPr fontId="8"/>
  </si>
  <si>
    <t>1302B</t>
  </si>
  <si>
    <t>Course of Applied Science (Department of Applied Biochemistry, Department of Materials Science)</t>
  </si>
  <si>
    <t>Prof. KANIE Osamu, Prof. MIYAZAWA Yasuyuki</t>
  </si>
  <si>
    <t>応用理化学専攻（生命化学領域、金属材料工学領域）</t>
    <rPh sb="8" eb="10">
      <t>セイメイ</t>
    </rPh>
    <rPh sb="10" eb="12">
      <t>カガク</t>
    </rPh>
    <rPh sb="12" eb="14">
      <t>リョウイキ</t>
    </rPh>
    <rPh sb="15" eb="17">
      <t>キンゾク</t>
    </rPh>
    <rPh sb="17" eb="19">
      <t>ザイリョウ</t>
    </rPh>
    <rPh sb="19" eb="21">
      <t>コウガク</t>
    </rPh>
    <rPh sb="21" eb="23">
      <t>リョウイキ</t>
    </rPh>
    <phoneticPr fontId="8"/>
  </si>
  <si>
    <t>蟹江 治 教授、宮沢 靖幸 教授</t>
    <rPh sb="5" eb="7">
      <t>キョウジュ</t>
    </rPh>
    <rPh sb="14" eb="16">
      <t>キョウジュ</t>
    </rPh>
    <phoneticPr fontId="8"/>
  </si>
  <si>
    <t>1302C</t>
  </si>
  <si>
    <t>Architecture and Civil Engineering</t>
  </si>
  <si>
    <t>Prof. IWASAKI katsuya, Prof. OZAWA Asae, Prof. KASAI Tetsurou, Prof. KAJITA Yoshitaka, Assoc. Prof. KOCHI Kazuyasu, Assoc. Prof. GOTO Jun, Prof. SUGIYAMA Motohiro, Assoc. Prof. SUZUKI Mio, Assoc. Prof. SOGAME Akito, Prof. TAKAHASHI Itaru, Prof. DATE Shigeyuki, Assoc. Prof. TERADA Kazumi, Assoc. Prof. NAKANO Junta, Assistant Prof. NOGUCHI Naoto, Junior Assoc. Prof. NOMURA Keisuke, Assistant Prof. FUJIWARA Kakuta, Prof. MIKAMI Atsushi, Prof. MOROOKA Shigehiro, Prof. YAMAZAKI Toshihiro, Prof. YAMAMOTO Kenji, Assoc. Prof. YOKOI Takeshi, Prof. WATANABE Ken, Prof. WATANABE Kenji</t>
  </si>
  <si>
    <t>建築土木工学専攻</t>
  </si>
  <si>
    <t>岩崎 克也 教授、小沢 朝江 教授、笠井 哲郎 教授、梶田 佳孝 教授、河内 一泰 准教授、後藤 純 准教授、杉山 太宏 教授、鈴木 美緒 准教授、十亀 昭人 准教授、高橋 達 教授、伊達 重之 教授、寺田 一美 准教授、中野 淳太 准教授、野口 直人 助教、野村 圭介 講師、藤原 覚太 助教、三神 厚 教授、諸岡 繁洋 教授、山崎 俊裕 教授、山本 憲司 教授、横井 健 准教授、渡部 憲 教授、渡邉 研司 教授</t>
    <rPh sb="6" eb="8">
      <t>キョウジュ</t>
    </rPh>
    <rPh sb="15" eb="17">
      <t>キョウジュ</t>
    </rPh>
    <rPh sb="24" eb="26">
      <t>キョウジュ</t>
    </rPh>
    <rPh sb="33" eb="35">
      <t>キョウジュ</t>
    </rPh>
    <rPh sb="42" eb="45">
      <t>ジュンキョウジュ</t>
    </rPh>
    <rPh sb="51" eb="54">
      <t>ジュンキョウジュ</t>
    </rPh>
    <rPh sb="61" eb="63">
      <t>キョウジュ</t>
    </rPh>
    <rPh sb="70" eb="73">
      <t>ジュンキョウジュ</t>
    </rPh>
    <rPh sb="80" eb="83">
      <t>ジュンキョウジュ</t>
    </rPh>
    <rPh sb="89" eb="91">
      <t>キョウジュ</t>
    </rPh>
    <rPh sb="98" eb="100">
      <t>キョウジュ</t>
    </rPh>
    <rPh sb="107" eb="110">
      <t>ジュンキョウジュ</t>
    </rPh>
    <rPh sb="117" eb="120">
      <t>ジュンキョウジュ</t>
    </rPh>
    <rPh sb="127" eb="129">
      <t>ジョキョウ</t>
    </rPh>
    <rPh sb="136" eb="138">
      <t>コウシ</t>
    </rPh>
    <rPh sb="145" eb="147">
      <t>ジョキョウ</t>
    </rPh>
    <rPh sb="153" eb="155">
      <t>キョウジュ</t>
    </rPh>
    <rPh sb="162" eb="164">
      <t>キョウジュ</t>
    </rPh>
    <rPh sb="171" eb="173">
      <t>キョウジュ</t>
    </rPh>
    <rPh sb="180" eb="182">
      <t>キョウジュ</t>
    </rPh>
    <rPh sb="188" eb="191">
      <t>ジュンキョウジュ</t>
    </rPh>
    <rPh sb="197" eb="199">
      <t>キョウジュ</t>
    </rPh>
    <rPh sb="206" eb="208">
      <t>キョウジュ</t>
    </rPh>
    <phoneticPr fontId="8"/>
  </si>
  <si>
    <t>1302D</t>
  </si>
  <si>
    <t>Course of Mechanical Engineering</t>
  </si>
  <si>
    <t>Prof. AZETSU Akihiko, Junior Assoc. Prof. IKEDA Tomoyuki, Prof. INADA Yoshinobu, Prof. IWAMORI Satoru, Assoc. Prof. UCHIDA HELMUT Takahiro, Assoc. Prof. OHTA Takahiro, Prof. OKANAGA Hiroo, Prof. OKUYAMA Atsushi, Prof. OCHIAI Masayuki, Prof. KAI Yoshihiro, Junior Assoc. Prof. KATO Hideaki, Prof. KIMURA Hiroshi, Prof. KUZUU Kazuto, Junior Assoc. Prof. KUBOTA Hiroaki, Prof. SUZUKI Masakazu, Assoc. Prof. SUNAMI Yuta, Assistant Prof. SENGA Mariko, Assoc. Prof. TAKAHASHI Shun, Prof. TANAKA Makoto, Prof. CHIBA Masafumi, Prof. CHEN Zhili, Prof. TSUCHIYA Kazuyoshi, Assistant Prof. TSUCHIYA Hirotarou, Prof. NAKAGAWA Ichiro, Assoc. Prof. NAKASHINO Kyoichi, Junior Assoc. Prof. NARITA Takayoshi, Junior Assoc. Prof. NUMATA Daiju, Prof. HASEGAWA Shinya, Assoc. Prof. HATTORI Yasuhisa, Junior Assoc. Prof. FUKUSHIMA Naoya, Assoc. Prof. FUKUDA Kota, Prof. HORISAWA Hideyuki, Prof. MIZUKAKI Toshiharu, Prof. MIYAKE Wataru, Prof. MORISHITA Tatsuya, Assoc. Prof. MORITA Takakazu, Prof. MORIYAMA Hiroyuki, Assoc. Prof. YAMADA Gouji, Assoc. Prof. YAMAMOTO Takeshi, Prof. YAMAMOTO Yoshio, Junior Assoc. Prof. YOSHINAGA Masashi</t>
  </si>
  <si>
    <t>畔津 昭彦 教授、池田 知行 講師、稲田 喜信 教授、岩森 暁 教授、内田 ヘルムート貴大 准教授、太田 高裕 准教授、岡永 博夫 教授、奥山 淳 教授、落合 成行 教授、甲斐 義弘 教授、加藤 英晃 講師、木村 啓志 教授、葛生 和人 教授、窪田 紘明 講師、鈴木 昌和 教授、砂見 雄太 准教授、千賀 麻利子 助教、高橋 俊 准教授、田中 真 教授、千葉 雅史 教授、陳 之立 教授、槌谷 和義 教授、土屋 寛太朗 助教、那賀川 一郎 教授、中篠 恭一 准教授、成田 正敬 講師、沼田 大樹 講師、長谷川 真也 教授、服部 泰久 准教授、福島 直哉 講師、福田 紘大 准教授、堀澤 秀之 教授、水書 稔治 教授、三宅 亙 教授、森下 達哉 教授、森田 貴和 准教授、森山 裕幸 教授、山田 剛治 准教授、山本 建 准教授、山本 佳男 教授、吉永 昌史 講師</t>
    <rPh sb="6" eb="8">
      <t>キョウジュ</t>
    </rPh>
    <rPh sb="15" eb="17">
      <t>コウシ</t>
    </rPh>
    <rPh sb="24" eb="26">
      <t>キョウジュ</t>
    </rPh>
    <rPh sb="32" eb="34">
      <t>キョウジュ</t>
    </rPh>
    <rPh sb="46" eb="49">
      <t>ジュンキョウジュ</t>
    </rPh>
    <rPh sb="56" eb="59">
      <t>ジュンキョウジュ</t>
    </rPh>
    <rPh sb="66" eb="68">
      <t>キョウジュ</t>
    </rPh>
    <rPh sb="74" eb="76">
      <t>キョウジュ</t>
    </rPh>
    <rPh sb="83" eb="85">
      <t>キョウジュ</t>
    </rPh>
    <rPh sb="92" eb="94">
      <t>キョウジュ</t>
    </rPh>
    <rPh sb="101" eb="103">
      <t>コウシ</t>
    </rPh>
    <rPh sb="110" eb="112">
      <t>キョウジュ</t>
    </rPh>
    <rPh sb="119" eb="121">
      <t>キョウジュ</t>
    </rPh>
    <rPh sb="128" eb="130">
      <t>コウシ</t>
    </rPh>
    <rPh sb="137" eb="139">
      <t>キョウジュ</t>
    </rPh>
    <rPh sb="146" eb="149">
      <t>ジュンキョウジュ</t>
    </rPh>
    <rPh sb="157" eb="159">
      <t>ジョキョウ</t>
    </rPh>
    <rPh sb="165" eb="168">
      <t>ジュンキョウジュ</t>
    </rPh>
    <rPh sb="174" eb="176">
      <t>キョウジュ</t>
    </rPh>
    <rPh sb="183" eb="185">
      <t>キョウジュ</t>
    </rPh>
    <rPh sb="191" eb="193">
      <t>キョウジュ</t>
    </rPh>
    <rPh sb="200" eb="202">
      <t>キョウジュ</t>
    </rPh>
    <rPh sb="210" eb="212">
      <t>ジョキョウ</t>
    </rPh>
    <rPh sb="220" eb="222">
      <t>キョウジュ</t>
    </rPh>
    <rPh sb="229" eb="232">
      <t>ジュンキョウジュ</t>
    </rPh>
    <rPh sb="239" eb="241">
      <t>コウシ</t>
    </rPh>
    <rPh sb="248" eb="250">
      <t>コウシ</t>
    </rPh>
    <rPh sb="258" eb="260">
      <t>キョウジュ</t>
    </rPh>
    <rPh sb="267" eb="270">
      <t>ジュンキョウジュ</t>
    </rPh>
    <rPh sb="277" eb="279">
      <t>コウシ</t>
    </rPh>
    <rPh sb="286" eb="289">
      <t>ジュンキョウジュ</t>
    </rPh>
    <rPh sb="296" eb="298">
      <t>キョウジュ</t>
    </rPh>
    <rPh sb="305" eb="307">
      <t>キョウジュ</t>
    </rPh>
    <rPh sb="313" eb="315">
      <t>キョウジュ</t>
    </rPh>
    <rPh sb="322" eb="324">
      <t>キョウジュ</t>
    </rPh>
    <rPh sb="331" eb="334">
      <t>ジュンキョウジュ</t>
    </rPh>
    <rPh sb="341" eb="343">
      <t>キョウジュ</t>
    </rPh>
    <rPh sb="350" eb="353">
      <t>ジュンキョウジュ</t>
    </rPh>
    <rPh sb="359" eb="362">
      <t>ジュンキョウジュ</t>
    </rPh>
    <rPh sb="369" eb="371">
      <t>キョウジュ</t>
    </rPh>
    <rPh sb="378" eb="380">
      <t>コウシ</t>
    </rPh>
    <phoneticPr fontId="8"/>
  </si>
  <si>
    <t>2001A</t>
  </si>
  <si>
    <t>Tokyo Medical and Dental University</t>
  </si>
  <si>
    <t>https://www.tmd.ac.jp/cmn/mphgh/</t>
  </si>
  <si>
    <t>Master of Public Health in Global Health Course</t>
  </si>
  <si>
    <t>東京医科歯科大学</t>
  </si>
  <si>
    <t>医歯学総合研究科</t>
  </si>
  <si>
    <t>グローバルヘルスリーダー養成コース</t>
  </si>
  <si>
    <t>2201A</t>
  </si>
  <si>
    <t>Tokyo University of Marine Science and Technology</t>
  </si>
  <si>
    <t>Graduate school of Marine Science and Technology</t>
  </si>
  <si>
    <t>東京海洋大学</t>
    <rPh sb="0" eb="2">
      <t>トウキョウ</t>
    </rPh>
    <rPh sb="2" eb="4">
      <t>カイヨウ</t>
    </rPh>
    <rPh sb="4" eb="6">
      <t>ダイガク</t>
    </rPh>
    <phoneticPr fontId="7"/>
  </si>
  <si>
    <t>海洋科学技術研究科</t>
    <rPh sb="0" eb="2">
      <t>カイヨウ</t>
    </rPh>
    <rPh sb="2" eb="4">
      <t>カガク</t>
    </rPh>
    <rPh sb="4" eb="6">
      <t>ギジュツ</t>
    </rPh>
    <rPh sb="6" eb="8">
      <t>ケンキュウ</t>
    </rPh>
    <rPh sb="8" eb="9">
      <t>カ</t>
    </rPh>
    <phoneticPr fontId="7"/>
  </si>
  <si>
    <t>From 19 May to 24 May,2022</t>
  </si>
  <si>
    <r>
      <rPr>
        <sz val="11"/>
        <rFont val="BIZ UDPゴシック"/>
        <family val="3"/>
        <charset val="128"/>
      </rPr>
      <t>未定（2023年4月頃）
To be determined (around April, 2023)</t>
    </r>
    <rPh sb="7" eb="8">
      <t>ネン</t>
    </rPh>
    <rPh sb="9" eb="10">
      <t>ガツ</t>
    </rPh>
    <rPh sb="10" eb="11">
      <t>コロ</t>
    </rPh>
    <phoneticPr fontId="7"/>
  </si>
  <si>
    <t>2101A</t>
  </si>
  <si>
    <t>Tokyo University of Foreign Studies</t>
  </si>
  <si>
    <t>Graduate School of Global Studies</t>
  </si>
  <si>
    <t>東京外国語大学</t>
    <rPh sb="0" eb="2">
      <t>トウキョウ</t>
    </rPh>
    <rPh sb="2" eb="5">
      <t>ガイコクゴ</t>
    </rPh>
    <rPh sb="5" eb="7">
      <t>ダイガク</t>
    </rPh>
    <phoneticPr fontId="8"/>
  </si>
  <si>
    <t>大学院総合国際学研究科</t>
  </si>
  <si>
    <t>大学院博士後期課程共同サステイナビリティ研究専攻</t>
  </si>
  <si>
    <t>From 18 April to 6 May,2022</t>
  </si>
  <si>
    <t>1901A</t>
  </si>
  <si>
    <t>Tokyo Institute of Technology</t>
  </si>
  <si>
    <t>School of Engineering</t>
  </si>
  <si>
    <t>Department of Systems and Control Engineering</t>
  </si>
  <si>
    <t>Name of instructor / lab will be selected by the candidate. Please refer to "Messages for candidates".</t>
  </si>
  <si>
    <t>東京工業大学</t>
    <rPh sb="0" eb="2">
      <t>トウキョウ</t>
    </rPh>
    <rPh sb="2" eb="4">
      <t>コウギョウ</t>
    </rPh>
    <rPh sb="4" eb="6">
      <t>ダイガク</t>
    </rPh>
    <phoneticPr fontId="8"/>
  </si>
  <si>
    <t>工学院</t>
    <rPh sb="0" eb="3">
      <t>コウガクイン</t>
    </rPh>
    <phoneticPr fontId="8"/>
  </si>
  <si>
    <t>システム制御系</t>
    <rPh sb="4" eb="6">
      <t>セイギョ</t>
    </rPh>
    <rPh sb="6" eb="7">
      <t>ケイ</t>
    </rPh>
    <phoneticPr fontId="8"/>
  </si>
  <si>
    <t>受入指導教員・研究室は候補者が事前に本学の指導教員と連絡を取った上で出願を受付けるため現時点では未定。「候補者へのメッセージ・アピールポイント等」欄をご参照下さい。</t>
    <rPh sb="34" eb="36">
      <t>シュツガン</t>
    </rPh>
    <rPh sb="37" eb="38">
      <t>ウ</t>
    </rPh>
    <rPh sb="38" eb="39">
      <t>ツ</t>
    </rPh>
    <rPh sb="43" eb="46">
      <t>ゲンジテン</t>
    </rPh>
    <rPh sb="48" eb="50">
      <t>ミテイ</t>
    </rPh>
    <phoneticPr fontId="8"/>
  </si>
  <si>
    <t xml:space="preserve">該当しない
N/A
</t>
    <rPh sb="0" eb="2">
      <t>ガイトウ</t>
    </rPh>
    <phoneticPr fontId="8"/>
  </si>
  <si>
    <t>From March 1, 2023 to April 3, 2023</t>
  </si>
  <si>
    <t>1901B</t>
  </si>
  <si>
    <t>Department of Electrical and Electronic Engineering</t>
  </si>
  <si>
    <t>東京工業大学</t>
  </si>
  <si>
    <t xml:space="preserve">電気電子系
</t>
    <rPh sb="0" eb="2">
      <t>デンキ</t>
    </rPh>
    <rPh sb="2" eb="4">
      <t>デンシ</t>
    </rPh>
    <rPh sb="4" eb="5">
      <t>ケイ</t>
    </rPh>
    <phoneticPr fontId="8"/>
  </si>
  <si>
    <t>1901C</t>
  </si>
  <si>
    <t>Department of Information and Communications Engineering</t>
  </si>
  <si>
    <t>情報通信系</t>
    <rPh sb="0" eb="2">
      <t>ジョウホウ</t>
    </rPh>
    <rPh sb="2" eb="4">
      <t>ツウシン</t>
    </rPh>
    <rPh sb="4" eb="5">
      <t>ケイ</t>
    </rPh>
    <phoneticPr fontId="8"/>
  </si>
  <si>
    <t>1902A</t>
  </si>
  <si>
    <t>School of Materials and Chemical Technology</t>
  </si>
  <si>
    <t>Department of Chemical Science and Engineering</t>
  </si>
  <si>
    <t>物質理工学院</t>
  </si>
  <si>
    <t xml:space="preserve">応用化学系
</t>
  </si>
  <si>
    <t>1903A</t>
  </si>
  <si>
    <t>School of Life Science and Technology</t>
  </si>
  <si>
    <t>Department of Life Science and Technology</t>
  </si>
  <si>
    <t>生命理工学院</t>
    <rPh sb="0" eb="5">
      <t>セイメイリコウガク</t>
    </rPh>
    <rPh sb="5" eb="6">
      <t>イン</t>
    </rPh>
    <phoneticPr fontId="8"/>
  </si>
  <si>
    <t xml:space="preserve">生命理工学系
</t>
    <rPh sb="0" eb="6">
      <t>セイメイリコウガクケイ</t>
    </rPh>
    <phoneticPr fontId="8"/>
  </si>
  <si>
    <t>1904A</t>
  </si>
  <si>
    <t>School of Society and Environment</t>
  </si>
  <si>
    <t>Department of Architecture and buiding Engineering</t>
  </si>
  <si>
    <t>環境・社会理工学院</t>
    <rPh sb="0" eb="2">
      <t>カンキョウ</t>
    </rPh>
    <rPh sb="3" eb="5">
      <t>シャカイ</t>
    </rPh>
    <rPh sb="5" eb="9">
      <t>リコウガクイン</t>
    </rPh>
    <phoneticPr fontId="8"/>
  </si>
  <si>
    <t>建築学系</t>
    <rPh sb="0" eb="4">
      <t>ケンチクガクケイ</t>
    </rPh>
    <phoneticPr fontId="8"/>
  </si>
  <si>
    <t>1904B</t>
  </si>
  <si>
    <t>School of Environment and Society</t>
  </si>
  <si>
    <t>Department of Civil and Environmental Engineering</t>
  </si>
  <si>
    <t>環境・社会理工学院</t>
  </si>
  <si>
    <t>土木・環境工学系</t>
  </si>
  <si>
    <t>1904C</t>
  </si>
  <si>
    <t>Department of Transdisciplinary Science and Engineering</t>
  </si>
  <si>
    <t>融合理工学系</t>
    <rPh sb="0" eb="4">
      <t>ユウゴウリ</t>
    </rPh>
    <rPh sb="4" eb="6">
      <t xml:space="preserve">ガクケイ </t>
    </rPh>
    <phoneticPr fontId="8"/>
  </si>
  <si>
    <t>1904D</t>
  </si>
  <si>
    <t>Department of Social and Human Sciences</t>
  </si>
  <si>
    <t>環境・社会理工学院</t>
    <rPh sb="0" eb="2">
      <t xml:space="preserve">カンキョウ </t>
    </rPh>
    <rPh sb="3" eb="9">
      <t xml:space="preserve">シャカイリコウガクイン </t>
    </rPh>
    <phoneticPr fontId="8"/>
  </si>
  <si>
    <t>社会・人間科学系
社会・人間科学コース</t>
    <rPh sb="0" eb="2">
      <t xml:space="preserve">シャカイ </t>
    </rPh>
    <rPh sb="3" eb="8">
      <t xml:space="preserve">ニンゲンカガクケイ </t>
    </rPh>
    <rPh sb="9" eb="11">
      <t>シャ</t>
    </rPh>
    <rPh sb="12" eb="16">
      <t xml:space="preserve">ニンゲンカガク </t>
    </rPh>
    <phoneticPr fontId="8"/>
  </si>
  <si>
    <t>9701A</t>
  </si>
  <si>
    <t>Tokyo International University</t>
  </si>
  <si>
    <t>Economics Major</t>
  </si>
  <si>
    <t>東京国際大学</t>
    <rPh sb="0" eb="2">
      <t>トウキョウ</t>
    </rPh>
    <rPh sb="2" eb="4">
      <t>コクサイ</t>
    </rPh>
    <rPh sb="4" eb="6">
      <t>ダイガク</t>
    </rPh>
    <phoneticPr fontId="8"/>
  </si>
  <si>
    <t>経済学研究科</t>
    <rPh sb="0" eb="2">
      <t>ケイザイ</t>
    </rPh>
    <rPh sb="2" eb="3">
      <t>ガク</t>
    </rPh>
    <rPh sb="3" eb="6">
      <t>ケンキュウカ</t>
    </rPh>
    <phoneticPr fontId="8"/>
  </si>
  <si>
    <t>経済学専攻</t>
    <rPh sb="0" eb="2">
      <t>ケイザイ</t>
    </rPh>
    <rPh sb="2" eb="3">
      <t>ガク</t>
    </rPh>
    <rPh sb="3" eb="5">
      <t>センコウ</t>
    </rPh>
    <phoneticPr fontId="8"/>
  </si>
  <si>
    <t>From 29 March to 12 April, 2023</t>
  </si>
  <si>
    <t>9702A</t>
  </si>
  <si>
    <t>Graduate School of Business and Commerce</t>
  </si>
  <si>
    <t>Digital Business and Innovation Major (English Track Program)</t>
  </si>
  <si>
    <t>商学研究科</t>
    <rPh sb="0" eb="2">
      <t>ショウガク</t>
    </rPh>
    <rPh sb="2" eb="5">
      <t>ケンキュウカ</t>
    </rPh>
    <phoneticPr fontId="8"/>
  </si>
  <si>
    <t>商学専攻イングリッシュ・トラック</t>
    <rPh sb="0" eb="2">
      <t>ショウガク</t>
    </rPh>
    <rPh sb="2" eb="4">
      <t>センコウ</t>
    </rPh>
    <phoneticPr fontId="8"/>
  </si>
  <si>
    <t>9702B</t>
  </si>
  <si>
    <t>Digital Business and Innovation Major (English Track Program, 5-year Doctor Program)</t>
  </si>
  <si>
    <t>商学専攻イングリッシュ・トラック(博士課程5年制）</t>
    <rPh sb="0" eb="2">
      <t>ショウガク</t>
    </rPh>
    <rPh sb="2" eb="4">
      <t>センコウ</t>
    </rPh>
    <rPh sb="17" eb="19">
      <t>ハカセ</t>
    </rPh>
    <rPh sb="19" eb="21">
      <t>カテイ</t>
    </rPh>
    <rPh sb="22" eb="24">
      <t>ネンセイ</t>
    </rPh>
    <phoneticPr fontId="8"/>
  </si>
  <si>
    <t>9703A</t>
  </si>
  <si>
    <t>International Relations Major (English Track Program)</t>
  </si>
  <si>
    <t>国際関係学専攻イングリッシュ・トラック</t>
    <rPh sb="0" eb="2">
      <t>コクサイ</t>
    </rPh>
    <rPh sb="2" eb="4">
      <t>カンケイ</t>
    </rPh>
    <rPh sb="4" eb="5">
      <t>ガク</t>
    </rPh>
    <rPh sb="5" eb="7">
      <t>センコウ</t>
    </rPh>
    <phoneticPr fontId="8"/>
  </si>
  <si>
    <t>1601A</t>
  </si>
  <si>
    <t>The University of Tokyo</t>
  </si>
  <si>
    <t>Graduatate School of Public Policy</t>
  </si>
  <si>
    <t xml:space="preserve">Master of Public Policy, International Program (MPP/IP) </t>
  </si>
  <si>
    <t>-</t>
  </si>
  <si>
    <t>東京大学</t>
    <rPh sb="0" eb="2">
      <t>トウキョウ</t>
    </rPh>
    <rPh sb="2" eb="4">
      <t>ダイガク</t>
    </rPh>
    <phoneticPr fontId="7"/>
  </si>
  <si>
    <t>公共政策学教育部</t>
    <rPh sb="0" eb="2">
      <t>コウキョウ</t>
    </rPh>
    <rPh sb="2" eb="4">
      <t>セイサク</t>
    </rPh>
    <rPh sb="4" eb="5">
      <t>ガク</t>
    </rPh>
    <rPh sb="5" eb="8">
      <t>キョウイクブ</t>
    </rPh>
    <phoneticPr fontId="7"/>
  </si>
  <si>
    <t>国際プログラムコース</t>
    <rPh sb="0" eb="2">
      <t>コクサイ</t>
    </rPh>
    <phoneticPr fontId="7"/>
  </si>
  <si>
    <t>From 1 November to 14 December,2022</t>
  </si>
  <si>
    <t>1602A</t>
  </si>
  <si>
    <t xml:space="preserve"> International Graduate Program in the Field of Civil Engineering and Infrastructure Studies</t>
  </si>
  <si>
    <t>東京大学</t>
    <rPh sb="0" eb="4">
      <t>トウキョウダイガク</t>
    </rPh>
    <phoneticPr fontId="8"/>
  </si>
  <si>
    <t>工学系研究科</t>
    <rPh sb="0" eb="3">
      <t>コウガクケイ</t>
    </rPh>
    <rPh sb="3" eb="6">
      <t>ケンキュウカ</t>
    </rPh>
    <phoneticPr fontId="8"/>
  </si>
  <si>
    <t>社会基盤額専攻</t>
    <rPh sb="0" eb="7">
      <t>シャカイキバンガクセンコウ</t>
    </rPh>
    <phoneticPr fontId="8"/>
  </si>
  <si>
    <t>From 01 September 2022 to 06 April 2023</t>
  </si>
  <si>
    <t>1602B</t>
  </si>
  <si>
    <t>Global 30 Special English Program
(International Bioengineering English Course)</t>
  </si>
  <si>
    <t>バイオエンジニアリング専攻</t>
    <rPh sb="11" eb="13">
      <t>センコウ</t>
    </rPh>
    <phoneticPr fontId="8"/>
  </si>
  <si>
    <t xml:space="preserve">Applicants must register through T-cens between 1st September to 22nd November 2022, and upload required documents by 25 November 2022.
The Dept. of Bioengineering will decide  the shortlisted candidates and request them to send the required application documents via post by 27 January, 2023.
</t>
  </si>
  <si>
    <t>1603A</t>
  </si>
  <si>
    <t>Graduate School of Frontier Sciences</t>
  </si>
  <si>
    <t>Department of Environment Systems</t>
  </si>
  <si>
    <t>東京大学</t>
  </si>
  <si>
    <t>大学院新領域創成科学研究科</t>
  </si>
  <si>
    <t>環境システム学専攻</t>
  </si>
  <si>
    <t>研究生の受入のみ_x000D_
Research student</t>
  </si>
  <si>
    <t xml:space="preserve">2023年10月入学の外国人研究生の出願期間は未定　Application period for international research students for admission in October 2023 is undecided.
</t>
    <rPh sb="23" eb="25">
      <t>ミテイ</t>
    </rPh>
    <phoneticPr fontId="8"/>
  </si>
  <si>
    <t>From 1 April to 6 May, 2022</t>
  </si>
  <si>
    <t>1604A</t>
  </si>
  <si>
    <t>Graduate School of Agricultural and Life Sciences</t>
  </si>
  <si>
    <t>International Program in Agricultural Development Studies (IPADS)</t>
  </si>
  <si>
    <t>1.Yoichiro KATO
2.Hiromi NAKANISHI
3.Yasunobu MATSUMOTO
4.Takuya HIROSHIMA
5.Mitsuo YAMAMOTO
6.Toru FUJIWARA
7.Saneyuki KAWABATA
8.Akihiko KAMOSHITA
9.Takeshi SAKURAI
10.Katsuhiro SAITO
11.Naoto KAMATA
12.Toshiaki OWARI</t>
  </si>
  <si>
    <t>東京大学</t>
    <rPh sb="0" eb="2">
      <t>トウキョウ</t>
    </rPh>
    <rPh sb="2" eb="4">
      <t>ダイガク</t>
    </rPh>
    <phoneticPr fontId="5"/>
  </si>
  <si>
    <t>農学生命科学研究科</t>
    <rPh sb="0" eb="2">
      <t>ノウガク</t>
    </rPh>
    <rPh sb="2" eb="4">
      <t>セイメイ</t>
    </rPh>
    <rPh sb="4" eb="6">
      <t>カガク</t>
    </rPh>
    <rPh sb="6" eb="9">
      <t>ケンキュウカ</t>
    </rPh>
    <phoneticPr fontId="5"/>
  </si>
  <si>
    <t>国際農業開発学コース</t>
  </si>
  <si>
    <t>1.加藤洋一郎
2.中西啓仁
3.松本安喜
4.廣嶋卓也
5.山本光夫
6.藤原　徹
7.河鰭実之
8.鴨下顕彦
9.櫻井武司
10.齋藤勝宏
11.鎌田直人
12.尾張敏章</t>
    <rPh sb="2" eb="7">
      <t>カトウヨウイチロウ</t>
    </rPh>
    <rPh sb="10" eb="12">
      <t>ナカニシ</t>
    </rPh>
    <rPh sb="12" eb="13">
      <t>ケイ</t>
    </rPh>
    <rPh sb="13" eb="14">
      <t>ジン</t>
    </rPh>
    <rPh sb="17" eb="19">
      <t>マツモト</t>
    </rPh>
    <rPh sb="19" eb="20">
      <t>ヤス</t>
    </rPh>
    <rPh sb="20" eb="21">
      <t>キ</t>
    </rPh>
    <rPh sb="24" eb="26">
      <t>ヒロシマ</t>
    </rPh>
    <rPh sb="26" eb="28">
      <t>タクヤ</t>
    </rPh>
    <rPh sb="31" eb="33">
      <t>ヤマモト</t>
    </rPh>
    <rPh sb="33" eb="35">
      <t>ミツオ</t>
    </rPh>
    <rPh sb="38" eb="40">
      <t>フジワラ</t>
    </rPh>
    <rPh sb="41" eb="42">
      <t>トオル</t>
    </rPh>
    <rPh sb="45" eb="47">
      <t>カワハタ</t>
    </rPh>
    <rPh sb="47" eb="48">
      <t>ミノル</t>
    </rPh>
    <rPh sb="48" eb="49">
      <t>ユキ</t>
    </rPh>
    <rPh sb="52" eb="54">
      <t>カモシタ</t>
    </rPh>
    <rPh sb="54" eb="55">
      <t>アキラ</t>
    </rPh>
    <rPh sb="55" eb="56">
      <t>ヒコ</t>
    </rPh>
    <rPh sb="59" eb="61">
      <t>サクライ</t>
    </rPh>
    <rPh sb="61" eb="63">
      <t>タケシ</t>
    </rPh>
    <rPh sb="69" eb="70">
      <t>マサル</t>
    </rPh>
    <rPh sb="70" eb="71">
      <t>ヒロシ</t>
    </rPh>
    <rPh sb="75" eb="77">
      <t>カマタ</t>
    </rPh>
    <rPh sb="77" eb="79">
      <t>ナオト</t>
    </rPh>
    <rPh sb="83" eb="85">
      <t>オワリ</t>
    </rPh>
    <rPh sb="85" eb="87">
      <t>トシアキラ</t>
    </rPh>
    <phoneticPr fontId="5"/>
  </si>
  <si>
    <t>該当しない
N/A</t>
    <rPh sb="0" eb="2">
      <t>ガイトウ</t>
    </rPh>
    <phoneticPr fontId="5"/>
  </si>
  <si>
    <t>From 26 October, 2021 to 16 February, 2022</t>
  </si>
  <si>
    <t>1604B</t>
  </si>
  <si>
    <t>Department of Global Agricultural Sciences</t>
  </si>
  <si>
    <t>Yoichiro KATO</t>
  </si>
  <si>
    <t>農学国際専攻</t>
    <rPh sb="0" eb="6">
      <t>ノウガクコクサイセンコウ</t>
    </rPh>
    <phoneticPr fontId="5"/>
  </si>
  <si>
    <t>加藤洋一郎</t>
  </si>
  <si>
    <t>from 11 April to 15 April,2022</t>
  </si>
  <si>
    <t>1604C</t>
  </si>
  <si>
    <t>Hiromi NAKANISHI</t>
  </si>
  <si>
    <t>中西啓仁</t>
  </si>
  <si>
    <t>1604D</t>
  </si>
  <si>
    <t xml:space="preserve">Yasunobu MATSUMOTO
</t>
  </si>
  <si>
    <t>松本安喜</t>
  </si>
  <si>
    <t>1604E</t>
  </si>
  <si>
    <t>Takuya HIROSHIMA</t>
  </si>
  <si>
    <t>廣嶋卓也</t>
  </si>
  <si>
    <t>1604F</t>
  </si>
  <si>
    <t>Mitsuo YAMAMOTO</t>
  </si>
  <si>
    <t>山本光夫</t>
  </si>
  <si>
    <t>1604G</t>
  </si>
  <si>
    <t>Department of Agricultural and Resource Economics</t>
  </si>
  <si>
    <t>Laboratory of Rural Development Finance</t>
  </si>
  <si>
    <t>Takeshi Sakurai</t>
  </si>
  <si>
    <t>農業・資源経済学専攻</t>
    <rPh sb="0" eb="2">
      <t>ノウギョウ</t>
    </rPh>
    <rPh sb="3" eb="5">
      <t>シゲン</t>
    </rPh>
    <rPh sb="5" eb="8">
      <t>ケイザイガク</t>
    </rPh>
    <rPh sb="8" eb="10">
      <t>センコウ</t>
    </rPh>
    <phoneticPr fontId="5"/>
  </si>
  <si>
    <t>農村開発金融研究室</t>
    <rPh sb="0" eb="2">
      <t>ノウソン</t>
    </rPh>
    <rPh sb="2" eb="4">
      <t>カイハツ</t>
    </rPh>
    <rPh sb="4" eb="6">
      <t>キンユウ</t>
    </rPh>
    <rPh sb="6" eb="9">
      <t>ケンキュウシツ</t>
    </rPh>
    <phoneticPr fontId="5"/>
  </si>
  <si>
    <t>櫻井武司</t>
    <rPh sb="0" eb="2">
      <t>サクライ</t>
    </rPh>
    <rPh sb="2" eb="4">
      <t>タケシ</t>
    </rPh>
    <phoneticPr fontId="5"/>
  </si>
  <si>
    <t>1401A</t>
  </si>
  <si>
    <t>Tokyo City University</t>
  </si>
  <si>
    <t xml:space="preserve">Graduate School of Integrative Science and Engineering </t>
  </si>
  <si>
    <t>東京都市大学</t>
    <rPh sb="0" eb="2">
      <t>トウキョウ</t>
    </rPh>
    <rPh sb="2" eb="4">
      <t>トシ</t>
    </rPh>
    <rPh sb="4" eb="6">
      <t>ダイガク</t>
    </rPh>
    <phoneticPr fontId="8"/>
  </si>
  <si>
    <t>総合理工学研究科</t>
    <rPh sb="0" eb="2">
      <t>ソウゴウ</t>
    </rPh>
    <rPh sb="2" eb="5">
      <t>リコウガク</t>
    </rPh>
    <rPh sb="5" eb="8">
      <t>ケンキュウカ</t>
    </rPh>
    <phoneticPr fontId="8"/>
  </si>
  <si>
    <t>Not decided</t>
  </si>
  <si>
    <t>1402A</t>
  </si>
  <si>
    <t xml:space="preserve"> Graduate School of Environmental and Information Studies           </t>
  </si>
  <si>
    <t>環境情報学研究科</t>
    <rPh sb="0" eb="2">
      <t>カンキョウ</t>
    </rPh>
    <rPh sb="2" eb="4">
      <t>ジョウホウ</t>
    </rPh>
    <rPh sb="4" eb="5">
      <t>ガク</t>
    </rPh>
    <rPh sb="5" eb="8">
      <t>ケンキュウカ</t>
    </rPh>
    <phoneticPr fontId="8"/>
  </si>
  <si>
    <t>2501A</t>
  </si>
  <si>
    <t>Tokyo University of Agriculture</t>
  </si>
  <si>
    <t>東京農業大学</t>
    <rPh sb="0" eb="2">
      <t>トウキョウ</t>
    </rPh>
    <rPh sb="2" eb="4">
      <t>ノウギョウ</t>
    </rPh>
    <rPh sb="4" eb="6">
      <t>ダイガク</t>
    </rPh>
    <phoneticPr fontId="8"/>
  </si>
  <si>
    <t>農学研究科</t>
    <rPh sb="0" eb="2">
      <t>ノウガク</t>
    </rPh>
    <rPh sb="2" eb="5">
      <t>ケンキュウカ</t>
    </rPh>
    <phoneticPr fontId="8"/>
  </si>
  <si>
    <t>From 7 June to 9 June, 2022</t>
  </si>
  <si>
    <t>To July 1st, 2023</t>
  </si>
  <si>
    <t>2502A</t>
  </si>
  <si>
    <t>Graduate School of Applied Bioscience</t>
  </si>
  <si>
    <t>応用生物科学研究科</t>
    <rPh sb="0" eb="2">
      <t>オウヨウ</t>
    </rPh>
    <rPh sb="2" eb="4">
      <t>セイブツ</t>
    </rPh>
    <rPh sb="4" eb="6">
      <t>カガク</t>
    </rPh>
    <rPh sb="6" eb="9">
      <t>ケンキュウカ</t>
    </rPh>
    <phoneticPr fontId="8"/>
  </si>
  <si>
    <t>2503A</t>
  </si>
  <si>
    <t>Graduate School of Life Sciences</t>
  </si>
  <si>
    <t>生命科学研究科</t>
    <rPh sb="0" eb="2">
      <t>セイメイ</t>
    </rPh>
    <rPh sb="2" eb="4">
      <t>カガク</t>
    </rPh>
    <rPh sb="4" eb="7">
      <t>ケンキュウカ</t>
    </rPh>
    <phoneticPr fontId="8"/>
  </si>
  <si>
    <t>2504A</t>
  </si>
  <si>
    <t>Graduate School of Agro-Environmental Science</t>
  </si>
  <si>
    <t>地域環境科学研究科</t>
    <rPh sb="0" eb="2">
      <t>チイキ</t>
    </rPh>
    <rPh sb="2" eb="4">
      <t>カンキョウ</t>
    </rPh>
    <rPh sb="4" eb="6">
      <t>カガク</t>
    </rPh>
    <rPh sb="6" eb="9">
      <t>ケンキュウカ</t>
    </rPh>
    <phoneticPr fontId="8"/>
  </si>
  <si>
    <t>2505A</t>
  </si>
  <si>
    <t>Graduate School of International Food and Agricultural Studies</t>
  </si>
  <si>
    <t>国際食料農業科学研究科</t>
    <rPh sb="0" eb="2">
      <t>コクサイ</t>
    </rPh>
    <rPh sb="2" eb="4">
      <t>ショクリョウ</t>
    </rPh>
    <rPh sb="4" eb="6">
      <t>ノウギョウ</t>
    </rPh>
    <rPh sb="6" eb="8">
      <t>カガク</t>
    </rPh>
    <rPh sb="8" eb="11">
      <t>ケンキュウカ</t>
    </rPh>
    <phoneticPr fontId="8"/>
  </si>
  <si>
    <t>2506A</t>
  </si>
  <si>
    <t>Graduate School of Bioindustry</t>
  </si>
  <si>
    <t>生物産業学研究科</t>
    <rPh sb="0" eb="2">
      <t>セイブツ</t>
    </rPh>
    <rPh sb="2" eb="4">
      <t>サンギョウ</t>
    </rPh>
    <rPh sb="4" eb="5">
      <t>ガク</t>
    </rPh>
    <rPh sb="5" eb="8">
      <t>ケンキュウカ</t>
    </rPh>
    <phoneticPr fontId="8"/>
  </si>
  <si>
    <t>1801A</t>
  </si>
  <si>
    <t>Tokyo University of Agriculture and Technology</t>
  </si>
  <si>
    <t>Department of Agriculture 
International Innovative Agricultural Science Cource
International Innovative Agricultural Science Program
(Special Program)</t>
  </si>
  <si>
    <t>All professors belonging Internatonal Inovative Agricultural Science course</t>
  </si>
  <si>
    <t>東京農工大学</t>
    <rPh sb="0" eb="2">
      <t>トウキョウ</t>
    </rPh>
    <rPh sb="2" eb="4">
      <t>ノウコウ</t>
    </rPh>
    <rPh sb="4" eb="6">
      <t>ダイガク</t>
    </rPh>
    <phoneticPr fontId="7"/>
  </si>
  <si>
    <t>大学院農学府</t>
    <rPh sb="0" eb="3">
      <t>ダイガクイン</t>
    </rPh>
    <rPh sb="3" eb="5">
      <t>ノウガク</t>
    </rPh>
    <rPh sb="5" eb="6">
      <t>フ</t>
    </rPh>
    <phoneticPr fontId="7"/>
  </si>
  <si>
    <t>農学専攻
国際イノベーション農学コース
国際イノベーション農学プログラム
(特別プログラム）</t>
    <rPh sb="0" eb="2">
      <t>ノウガク</t>
    </rPh>
    <rPh sb="2" eb="4">
      <t>センコウ</t>
    </rPh>
    <rPh sb="5" eb="7">
      <t>コクサイ</t>
    </rPh>
    <rPh sb="14" eb="16">
      <t>ノウガク</t>
    </rPh>
    <rPh sb="20" eb="22">
      <t>コクサイ</t>
    </rPh>
    <rPh sb="29" eb="31">
      <t>ノウガク</t>
    </rPh>
    <rPh sb="38" eb="40">
      <t>トクベツ</t>
    </rPh>
    <phoneticPr fontId="7"/>
  </si>
  <si>
    <t>左記コースに所属する全教員の研究室</t>
    <rPh sb="0" eb="2">
      <t>サキ</t>
    </rPh>
    <rPh sb="6" eb="8">
      <t>ショゾク</t>
    </rPh>
    <rPh sb="10" eb="11">
      <t>ゼン</t>
    </rPh>
    <rPh sb="11" eb="13">
      <t>キョウイン</t>
    </rPh>
    <rPh sb="14" eb="17">
      <t>ケンキュウシツ</t>
    </rPh>
    <phoneticPr fontId="7"/>
  </si>
  <si>
    <t>左記コースに所属する教員全員</t>
  </si>
  <si>
    <t>From around March 2022 to  April 2023</t>
  </si>
  <si>
    <t>From 16 December to 14 April, 2023</t>
  </si>
  <si>
    <t>1802A</t>
  </si>
  <si>
    <t>Department of Biological Production Science</t>
  </si>
  <si>
    <t>東京農工大学</t>
    <rPh sb="0" eb="2">
      <t>トウキョウ</t>
    </rPh>
    <rPh sb="2" eb="4">
      <t>ノウコウ</t>
    </rPh>
    <rPh sb="4" eb="6">
      <t>ダイガク</t>
    </rPh>
    <phoneticPr fontId="5"/>
  </si>
  <si>
    <t>連合農学研究科</t>
    <rPh sb="0" eb="2">
      <t>レンゴウ</t>
    </rPh>
    <rPh sb="2" eb="4">
      <t>ノウガク</t>
    </rPh>
    <rPh sb="4" eb="7">
      <t>ケンキュウカ</t>
    </rPh>
    <phoneticPr fontId="5"/>
  </si>
  <si>
    <t xml:space="preserve">生物生産科学専攻
</t>
  </si>
  <si>
    <t>未定
TBD</t>
    <rPh sb="0" eb="2">
      <t>ミテイ</t>
    </rPh>
    <phoneticPr fontId="5"/>
  </si>
  <si>
    <t>From 3 March to 25 April,2022</t>
  </si>
  <si>
    <t>Department of Applied Life Science</t>
  </si>
  <si>
    <t xml:space="preserve">応用生命科学専攻
</t>
    <rPh sb="0" eb="2">
      <t>オウヨウ</t>
    </rPh>
    <rPh sb="2" eb="4">
      <t>セイメイ</t>
    </rPh>
    <rPh sb="4" eb="6">
      <t>カガク</t>
    </rPh>
    <rPh sb="6" eb="8">
      <t>センコウ</t>
    </rPh>
    <phoneticPr fontId="5"/>
  </si>
  <si>
    <t>1802C</t>
  </si>
  <si>
    <t>Department of Symbiotic Science of Environment and Natural Resources</t>
  </si>
  <si>
    <t xml:space="preserve">環境資源共生科学専攻
</t>
    <rPh sb="0" eb="2">
      <t>カンキョウ</t>
    </rPh>
    <rPh sb="2" eb="4">
      <t>シゲン</t>
    </rPh>
    <rPh sb="4" eb="6">
      <t>キョウセイ</t>
    </rPh>
    <rPh sb="6" eb="8">
      <t>カガク</t>
    </rPh>
    <rPh sb="8" eb="10">
      <t>センコウ</t>
    </rPh>
    <phoneticPr fontId="5"/>
  </si>
  <si>
    <t>1802D</t>
  </si>
  <si>
    <t>Department of Agricultural and Environmental Engineering</t>
  </si>
  <si>
    <t>農業環境工学専攻</t>
    <rPh sb="0" eb="2">
      <t>ノウギョウ</t>
    </rPh>
    <rPh sb="2" eb="4">
      <t>カンキョウ</t>
    </rPh>
    <rPh sb="4" eb="6">
      <t>コウガク</t>
    </rPh>
    <rPh sb="6" eb="8">
      <t>センコウ</t>
    </rPh>
    <phoneticPr fontId="5"/>
  </si>
  <si>
    <t>1802E</t>
  </si>
  <si>
    <t>Department of Science on Agricultural Economy and Symbiotic Society</t>
  </si>
  <si>
    <t>農林共生社会科学専攻</t>
    <rPh sb="0" eb="2">
      <t>ノウリン</t>
    </rPh>
    <rPh sb="2" eb="4">
      <t>キョウセイ</t>
    </rPh>
    <rPh sb="4" eb="6">
      <t>シャカイ</t>
    </rPh>
    <rPh sb="6" eb="8">
      <t>カガク</t>
    </rPh>
    <rPh sb="8" eb="10">
      <t>センコウ</t>
    </rPh>
    <phoneticPr fontId="5"/>
  </si>
  <si>
    <t>1803A</t>
  </si>
  <si>
    <t>Department of Biotechnology and Life Science</t>
  </si>
  <si>
    <t>工学府</t>
    <rPh sb="0" eb="3">
      <t>コウガクフ</t>
    </rPh>
    <phoneticPr fontId="7"/>
  </si>
  <si>
    <t>生命工学専攻（国際専修）</t>
    <rPh sb="7" eb="11">
      <t>コクサイセンシュウ</t>
    </rPh>
    <phoneticPr fontId="7"/>
  </si>
  <si>
    <t>Mid January,2023
(undecided)</t>
  </si>
  <si>
    <t>1803B</t>
  </si>
  <si>
    <t>Department of Biomedical Engineering</t>
  </si>
  <si>
    <t>生体医用システム工学専攻（国際専修）</t>
    <rPh sb="0" eb="4">
      <t>セイタイイヨウ</t>
    </rPh>
    <rPh sb="8" eb="12">
      <t>コウガクセンコウ</t>
    </rPh>
    <phoneticPr fontId="8"/>
  </si>
  <si>
    <t>1803C</t>
  </si>
  <si>
    <t>Department of Applied Chemistry</t>
  </si>
  <si>
    <t>応用化学専攻（国際専修）</t>
  </si>
  <si>
    <t>1803D</t>
  </si>
  <si>
    <t>Department of Applied Physics and Chemical Engineering</t>
  </si>
  <si>
    <t>化学物理工学専攻（国際専修）</t>
    <rPh sb="0" eb="2">
      <t>カガク</t>
    </rPh>
    <rPh sb="2" eb="4">
      <t>ブツリ</t>
    </rPh>
    <rPh sb="4" eb="6">
      <t>コウガク</t>
    </rPh>
    <phoneticPr fontId="7"/>
  </si>
  <si>
    <t>1803E</t>
  </si>
  <si>
    <t>Department of Mechanical Systems Engineering</t>
  </si>
  <si>
    <t>機械システム工学専攻（国際専修）</t>
  </si>
  <si>
    <t>1803F</t>
  </si>
  <si>
    <t>Department of Electrical Engineering and Computer Science</t>
  </si>
  <si>
    <t>知能情報システム工学専攻（国際専修）</t>
    <rPh sb="0" eb="2">
      <t>チノウ</t>
    </rPh>
    <rPh sb="2" eb="4">
      <t>ジョウホウ</t>
    </rPh>
    <phoneticPr fontId="7"/>
  </si>
  <si>
    <t>1803G</t>
  </si>
  <si>
    <t xml:space="preserve">共同サステイナビリティ研究専攻 </t>
  </si>
  <si>
    <t>Late February,2023
(undecided)</t>
  </si>
  <si>
    <t>1804A</t>
  </si>
  <si>
    <t xml:space="preserve">Graduate School of Bio-Applications and Systems Engineering </t>
  </si>
  <si>
    <t>Department of Bio-Functions and Systems Science</t>
  </si>
  <si>
    <t>東京農工大学</t>
    <rPh sb="0" eb="2">
      <t>トウキョウ</t>
    </rPh>
    <rPh sb="2" eb="4">
      <t>ノウコウ</t>
    </rPh>
    <rPh sb="4" eb="6">
      <t>ダイガク</t>
    </rPh>
    <phoneticPr fontId="8"/>
  </si>
  <si>
    <t>大学院生物システム応用科学府</t>
    <rPh sb="0" eb="3">
      <t>ダイガクイン</t>
    </rPh>
    <rPh sb="3" eb="5">
      <t>セイブツ</t>
    </rPh>
    <rPh sb="9" eb="11">
      <t>オウヨウ</t>
    </rPh>
    <rPh sb="11" eb="13">
      <t>カガク</t>
    </rPh>
    <rPh sb="13" eb="14">
      <t>フ</t>
    </rPh>
    <phoneticPr fontId="8"/>
  </si>
  <si>
    <t>生物機能システム科学専攻</t>
    <rPh sb="0" eb="2">
      <t>セイブツ</t>
    </rPh>
    <rPh sb="2" eb="4">
      <t>キノウ</t>
    </rPh>
    <rPh sb="8" eb="10">
      <t>カガク</t>
    </rPh>
    <rPh sb="10" eb="12">
      <t>センコウ</t>
    </rPh>
    <phoneticPr fontId="8"/>
  </si>
  <si>
    <t>From 18 April to 19 April,2022</t>
  </si>
  <si>
    <t>1802B</t>
  </si>
  <si>
    <t>Department of Food and Energy Systems Science</t>
  </si>
  <si>
    <t>食料エネルギーシステム科学専攻</t>
    <rPh sb="0" eb="2">
      <t>ショクリョウ</t>
    </rPh>
    <rPh sb="11" eb="13">
      <t>カガク</t>
    </rPh>
    <rPh sb="13" eb="15">
      <t>センコウ</t>
    </rPh>
    <phoneticPr fontId="8"/>
  </si>
  <si>
    <t>0301A</t>
  </si>
  <si>
    <t>Tohoku University</t>
  </si>
  <si>
    <t>Graduate school of Science</t>
  </si>
  <si>
    <t>Department of Geophysics</t>
  </si>
  <si>
    <t>東北大学</t>
    <rPh sb="0" eb="2">
      <t>トウホク</t>
    </rPh>
    <rPh sb="2" eb="4">
      <t>ダイガク</t>
    </rPh>
    <phoneticPr fontId="8"/>
  </si>
  <si>
    <t>地球物理学専攻</t>
    <rPh sb="0" eb="2">
      <t>チキュウ</t>
    </rPh>
    <rPh sb="2" eb="5">
      <t>ブツリガク</t>
    </rPh>
    <rPh sb="5" eb="7">
      <t>センコウ</t>
    </rPh>
    <phoneticPr fontId="8"/>
  </si>
  <si>
    <t>0301B</t>
  </si>
  <si>
    <t>Department of EARTH SCIENCE</t>
  </si>
  <si>
    <t>地学専攻</t>
    <rPh sb="0" eb="2">
      <t>チガク</t>
    </rPh>
    <rPh sb="2" eb="4">
      <t>センコウ</t>
    </rPh>
    <phoneticPr fontId="8"/>
  </si>
  <si>
    <t>Until end of November</t>
  </si>
  <si>
    <t xml:space="preserve">該当する/yes
</t>
    <rPh sb="0" eb="2">
      <t>ガイトウ</t>
    </rPh>
    <phoneticPr fontId="8"/>
  </si>
  <si>
    <t>0302A</t>
  </si>
  <si>
    <t>Graduate school of Dentistry</t>
  </si>
  <si>
    <t>Dentistry Program / Fundarmental Dentistry Course</t>
  </si>
  <si>
    <t>歯学研究科</t>
    <rPh sb="0" eb="5">
      <t>シガクケンキュウカ</t>
    </rPh>
    <phoneticPr fontId="8"/>
  </si>
  <si>
    <t>基盤歯学系</t>
  </si>
  <si>
    <t>該当しない</t>
    <rPh sb="0" eb="2">
      <t>ガイトウ</t>
    </rPh>
    <phoneticPr fontId="8"/>
  </si>
  <si>
    <t>Early April,2023</t>
  </si>
  <si>
    <t>0302B</t>
  </si>
  <si>
    <t>Dentistry Program / Oral Health Science Course</t>
  </si>
  <si>
    <t>口腔保健学系</t>
  </si>
  <si>
    <t>0302C</t>
  </si>
  <si>
    <t>Dentistry Program / Medical Engineering Course</t>
  </si>
  <si>
    <t>医療工学系</t>
  </si>
  <si>
    <t>0302D</t>
  </si>
  <si>
    <t>Dentistry Program / Food and Eating Science [Shokugaku] Course</t>
  </si>
  <si>
    <t>食学系</t>
  </si>
  <si>
    <t>0303A</t>
  </si>
  <si>
    <t>Dept. of Civil and Environmental Engineering</t>
  </si>
  <si>
    <t>土木工学専攻</t>
    <rPh sb="0" eb="2">
      <t>ドボク</t>
    </rPh>
    <rPh sb="2" eb="4">
      <t>コウガク</t>
    </rPh>
    <rPh sb="4" eb="6">
      <t>センコウ</t>
    </rPh>
    <phoneticPr fontId="8"/>
  </si>
  <si>
    <t>From 1 Dec to 11 Jan,2022</t>
  </si>
  <si>
    <t>0304A</t>
  </si>
  <si>
    <t>Grauate School of Agricultural Science</t>
  </si>
  <si>
    <t>Divison of Agricultural Bioscience, Department of Agricultural Economics</t>
  </si>
  <si>
    <t>1) Environmental Economics</t>
  </si>
  <si>
    <t>1) Keiichi Ishii</t>
  </si>
  <si>
    <t>東北大学</t>
    <rPh sb="0" eb="4">
      <t>トウホクダイガク</t>
    </rPh>
    <phoneticPr fontId="8"/>
  </si>
  <si>
    <t>農学研究科</t>
    <rPh sb="0" eb="5">
      <t>ノウガクケンキュウカ</t>
    </rPh>
    <phoneticPr fontId="8"/>
  </si>
  <si>
    <t>生物生産科学専攻農業経済学講座</t>
    <rPh sb="0" eb="2">
      <t>セイブツ</t>
    </rPh>
    <rPh sb="2" eb="6">
      <t>セイサンカガク</t>
    </rPh>
    <rPh sb="6" eb="8">
      <t>センコウ</t>
    </rPh>
    <rPh sb="8" eb="13">
      <t>ノウギョウケイザイガク</t>
    </rPh>
    <rPh sb="13" eb="15">
      <t>コウザ</t>
    </rPh>
    <phoneticPr fontId="8"/>
  </si>
  <si>
    <t>1) 環境経済学</t>
    <rPh sb="3" eb="8">
      <t>カンキョウケイザイガク</t>
    </rPh>
    <phoneticPr fontId="8"/>
  </si>
  <si>
    <t>1) 石井圭一</t>
    <rPh sb="3" eb="7">
      <t>イシイケイイチ</t>
    </rPh>
    <phoneticPr fontId="8"/>
  </si>
  <si>
    <t>Around Middle of  April to　Late of April, 2023</t>
  </si>
  <si>
    <t>Around Early of May, 2023</t>
  </si>
  <si>
    <t>0304B</t>
  </si>
  <si>
    <t>2) Regional Resource Planning</t>
  </si>
  <si>
    <t xml:space="preserve"> 2) Tsuyoshi Sumita</t>
  </si>
  <si>
    <t>2) 地域資源計画学</t>
    <rPh sb="3" eb="10">
      <t>チイキシゲンケイカクガク</t>
    </rPh>
    <phoneticPr fontId="8"/>
  </si>
  <si>
    <t>2) 角田毅</t>
    <rPh sb="3" eb="5">
      <t>スミタ</t>
    </rPh>
    <rPh sb="5" eb="6">
      <t>ツヨシ</t>
    </rPh>
    <phoneticPr fontId="8"/>
  </si>
  <si>
    <t>0304C</t>
  </si>
  <si>
    <t>3) International Development Studies</t>
  </si>
  <si>
    <t>3) Katsuhito Fuyuki</t>
  </si>
  <si>
    <t>3) 国際開発学</t>
    <rPh sb="3" eb="8">
      <t>コクサイカイハツガク</t>
    </rPh>
    <phoneticPr fontId="8"/>
  </si>
  <si>
    <t>3) 冬木勝仁</t>
    <rPh sb="3" eb="7">
      <t>フユキカツヒト</t>
    </rPh>
    <phoneticPr fontId="8"/>
  </si>
  <si>
    <t>0305A</t>
  </si>
  <si>
    <t>Graduate School of International Cultural Studies</t>
  </si>
  <si>
    <t>Global Governance and Sustainable Development(G2SD)</t>
  </si>
  <si>
    <t>Prof. Jeongsoo Yu,
Prof. Toshiaki Aoki,
Prof. Ryo Ikeda,
Assoc. Prof. Izumi Takako          Assoc. Prof. Okubo Kazuaki</t>
  </si>
  <si>
    <t>東北大学</t>
  </si>
  <si>
    <t>国際文化研究科</t>
    <rPh sb="0" eb="2">
      <t>コクサイ</t>
    </rPh>
    <rPh sb="2" eb="4">
      <t>ブンカ</t>
    </rPh>
    <rPh sb="4" eb="7">
      <t>ケンキュウカ</t>
    </rPh>
    <phoneticPr fontId="8"/>
  </si>
  <si>
    <t>グローバルガバナンスと持続可能な開発プログラム（G2SD）</t>
  </si>
  <si>
    <t>劉 庭秀教授,
青木 俊明教授,
池田 亮教授,
泉 貴子准教授 ,  
大窪 和明准教授</t>
  </si>
  <si>
    <t>From Feb. 28 to April 15, 2022</t>
  </si>
  <si>
    <t>https://www.intcul.tohoku.ac.jp/contents/research-student/</t>
  </si>
  <si>
    <t>2801A</t>
  </si>
  <si>
    <t>Toyo University</t>
  </si>
  <si>
    <t>Graduate school of Global and Reginal Studies</t>
  </si>
  <si>
    <t>Course of Global Innovation Studies</t>
  </si>
  <si>
    <t>東洋大学</t>
    <rPh sb="0" eb="2">
      <t>トウヨウ</t>
    </rPh>
    <rPh sb="2" eb="4">
      <t>ダイガク</t>
    </rPh>
    <phoneticPr fontId="8"/>
  </si>
  <si>
    <t>国際学研究科</t>
    <rPh sb="0" eb="6">
      <t>コクサイガクケンキュウカ</t>
    </rPh>
    <phoneticPr fontId="8"/>
  </si>
  <si>
    <t>グローバル・イノベーション学専攻</t>
  </si>
  <si>
    <t>2023年4月末までを予定
To be scheduled by the end of April, 2023</t>
  </si>
  <si>
    <t>From 1 March to 30 March,2022</t>
  </si>
  <si>
    <t>2801B</t>
  </si>
  <si>
    <t>Course of Regional Development Studies</t>
  </si>
  <si>
    <t>国際学研究科</t>
    <rPh sb="0" eb="2">
      <t>コクサイ</t>
    </rPh>
    <rPh sb="2" eb="3">
      <t>ガク</t>
    </rPh>
    <rPh sb="3" eb="5">
      <t>ケンキュウ</t>
    </rPh>
    <rPh sb="5" eb="6">
      <t>カ</t>
    </rPh>
    <phoneticPr fontId="8"/>
  </si>
  <si>
    <t>国際地域学専攻</t>
    <rPh sb="0" eb="2">
      <t>コクサイ</t>
    </rPh>
    <rPh sb="2" eb="4">
      <t>チイキ</t>
    </rPh>
    <rPh sb="4" eb="5">
      <t>ガク</t>
    </rPh>
    <rPh sb="5" eb="7">
      <t>センコウ</t>
    </rPh>
    <phoneticPr fontId="8"/>
  </si>
  <si>
    <t>5501A</t>
  </si>
  <si>
    <t>Doshisha University</t>
  </si>
  <si>
    <t>Graduate School of Business</t>
  </si>
  <si>
    <t>Global Business and Management Studies</t>
  </si>
  <si>
    <t>ー</t>
  </si>
  <si>
    <t>同志社大学</t>
    <rPh sb="0" eb="3">
      <t>ドウシシャ</t>
    </rPh>
    <rPh sb="3" eb="5">
      <t>ダイガク</t>
    </rPh>
    <phoneticPr fontId="8"/>
  </si>
  <si>
    <t>ビジネス研究科</t>
    <rPh sb="4" eb="7">
      <t>ケンキュウカ</t>
    </rPh>
    <phoneticPr fontId="8"/>
  </si>
  <si>
    <t>グローバル経営研究専攻</t>
    <rPh sb="5" eb="7">
      <t>ケイエイ</t>
    </rPh>
    <rPh sb="7" eb="9">
      <t>ケンキュウ</t>
    </rPh>
    <rPh sb="9" eb="11">
      <t>センコウ</t>
    </rPh>
    <phoneticPr fontId="8"/>
  </si>
  <si>
    <t>Within April 13,2022</t>
  </si>
  <si>
    <t>5502A</t>
  </si>
  <si>
    <t>・American Studies Cluster
・Contemporary Asian Studies Cluster
・Global Society Studies Cluster</t>
  </si>
  <si>
    <t>グローバル・スタディーズ研究科</t>
  </si>
  <si>
    <t>・アメリカ研究クラスター
・現代アジア研究クラスター
・グローバル社会研究クラスター</t>
    <rPh sb="19" eb="21">
      <t>ケンキュウ</t>
    </rPh>
    <phoneticPr fontId="8"/>
  </si>
  <si>
    <t>The application must be received NO LATER than the end of March, 2023 by EMS or international courier service.
Applicants should confirm the delivery status of the application documents by him/her through EMS tracking number service, etc.</t>
  </si>
  <si>
    <t>6401A</t>
  </si>
  <si>
    <t>Tokushima University</t>
  </si>
  <si>
    <t>Graduate School of Health Sciences Doctoral Course</t>
  </si>
  <si>
    <t>徳島大学</t>
    <rPh sb="0" eb="2">
      <t>トクシマ</t>
    </rPh>
    <rPh sb="2" eb="4">
      <t>ダイガク</t>
    </rPh>
    <phoneticPr fontId="8"/>
  </si>
  <si>
    <t>大学院保健科学研究科</t>
    <rPh sb="0" eb="3">
      <t>ダイガクイン</t>
    </rPh>
    <rPh sb="3" eb="5">
      <t>ホケン</t>
    </rPh>
    <rPh sb="5" eb="7">
      <t>カガク</t>
    </rPh>
    <rPh sb="7" eb="10">
      <t>ケンキュウカ</t>
    </rPh>
    <phoneticPr fontId="8"/>
  </si>
  <si>
    <t>to 17 May, 2023</t>
  </si>
  <si>
    <t>9101A</t>
  </si>
  <si>
    <t>Nara Institute of Science and Technology</t>
  </si>
  <si>
    <t>奈良先端科学技術大学院大学</t>
    <rPh sb="0" eb="13">
      <t>ナラセンタンカガクギジュツダイガクインダイガク</t>
    </rPh>
    <phoneticPr fontId="8"/>
  </si>
  <si>
    <t>先端科学技術研究科</t>
  </si>
  <si>
    <t>From 1 March to 10 May, 2023</t>
  </si>
  <si>
    <t>4001A</t>
  </si>
  <si>
    <t>University of Fukui</t>
  </si>
  <si>
    <t>Global Engineering Program for International Students (GEPIS)</t>
  </si>
  <si>
    <t>福井大学</t>
  </si>
  <si>
    <t>大学院工学研究科</t>
  </si>
  <si>
    <t>国際総合工学特別コース GEPIS</t>
  </si>
  <si>
    <t>2023年4月上旬～中旬
（参考：2022年10月入学の場合は，2022年4月1日～4月20日）
Beginnig of April to Mid-April, 2023
(FYI: April 1 to April 20, 2022 for 2022 October addmission)</t>
  </si>
  <si>
    <t>From 1st April to 30th April, 2023</t>
  </si>
  <si>
    <t>4001B</t>
  </si>
  <si>
    <t>Global Engineering Program for Research and Development (GEP for R &amp; D)</t>
  </si>
  <si>
    <t>国際技術研究者育成コースGEP for R &amp; D</t>
  </si>
  <si>
    <t>2701A</t>
  </si>
  <si>
    <t>Hosei University</t>
  </si>
  <si>
    <t>Computer and Information Sciences</t>
  </si>
  <si>
    <t>IIST(Institute of Integrated Science and Technology)</t>
  </si>
  <si>
    <t>https://iist.hosei.ac.jp/faculties/</t>
  </si>
  <si>
    <t>法政大学</t>
    <rPh sb="0" eb="2">
      <t>ホウセイ</t>
    </rPh>
    <rPh sb="2" eb="4">
      <t>ダイガク</t>
    </rPh>
    <phoneticPr fontId="7"/>
  </si>
  <si>
    <t>情報科学研究科</t>
    <rPh sb="0" eb="2">
      <t>ジョウホウ</t>
    </rPh>
    <rPh sb="2" eb="4">
      <t>カガク</t>
    </rPh>
    <rPh sb="4" eb="7">
      <t>ケンキュウカ</t>
    </rPh>
    <phoneticPr fontId="7"/>
  </si>
  <si>
    <t>総合理工学インスティテュート</t>
    <rPh sb="0" eb="2">
      <t>ソウゴウ</t>
    </rPh>
    <rPh sb="2" eb="5">
      <t>リコウガク</t>
    </rPh>
    <phoneticPr fontId="22"/>
  </si>
  <si>
    <t>The begginning of April, 2023
 （※Applicants must contact us prior to submit the application to identify the supervisor by middle of March, 2023）</t>
  </si>
  <si>
    <t>2702A</t>
  </si>
  <si>
    <t>Science and Engineering</t>
  </si>
  <si>
    <t>理工学研究科</t>
    <rPh sb="0" eb="3">
      <t>リコウガク</t>
    </rPh>
    <rPh sb="3" eb="6">
      <t>ケンキュウカ</t>
    </rPh>
    <phoneticPr fontId="7"/>
  </si>
  <si>
    <t>4701A</t>
  </si>
  <si>
    <t>Toyohashi University of Technology</t>
  </si>
  <si>
    <t>Department of Mechanical Engineering</t>
  </si>
  <si>
    <t>豊橋技術科学大学</t>
    <rPh sb="0" eb="2">
      <t>トヨハシ</t>
    </rPh>
    <rPh sb="2" eb="4">
      <t>ギジュツ</t>
    </rPh>
    <rPh sb="4" eb="6">
      <t>カガク</t>
    </rPh>
    <rPh sb="6" eb="8">
      <t>ダイガク</t>
    </rPh>
    <phoneticPr fontId="8"/>
  </si>
  <si>
    <t>Scanned(PDF)documents:April 22, 2022- May 20, 2022 by5:00 p.m.(Japan time)
Original documents:May 9, 2022 -May 31, 2022 by5:00 p.m. (Japan time)</t>
  </si>
  <si>
    <t>4701B</t>
  </si>
  <si>
    <t xml:space="preserve">Department of Electrical and Electronic Information Engineering </t>
  </si>
  <si>
    <t>豊橋技術科学大学</t>
  </si>
  <si>
    <t>電気・電子情報工学専攻</t>
    <rPh sb="0" eb="2">
      <t>デンキ</t>
    </rPh>
    <rPh sb="3" eb="5">
      <t>デンシ</t>
    </rPh>
    <rPh sb="5" eb="7">
      <t>ジョウホウ</t>
    </rPh>
    <rPh sb="7" eb="9">
      <t>コウガク</t>
    </rPh>
    <rPh sb="9" eb="11">
      <t>センコウ</t>
    </rPh>
    <phoneticPr fontId="8"/>
  </si>
  <si>
    <t>4701C</t>
  </si>
  <si>
    <t>Department of Computer Science and Engineering</t>
  </si>
  <si>
    <t>情報・知能工学専攻</t>
    <rPh sb="0" eb="2">
      <t>ジョウホウ</t>
    </rPh>
    <rPh sb="3" eb="5">
      <t>チノウ</t>
    </rPh>
    <rPh sb="5" eb="7">
      <t>コウガク</t>
    </rPh>
    <rPh sb="7" eb="9">
      <t>センコウ</t>
    </rPh>
    <phoneticPr fontId="8"/>
  </si>
  <si>
    <t>4701D</t>
  </si>
  <si>
    <t>Department of Applied Chemistry and Life Science</t>
  </si>
  <si>
    <t>応用化学・生命工学専攻</t>
  </si>
  <si>
    <t>4701E</t>
  </si>
  <si>
    <t>Department of Architecture and Civil Engineering</t>
  </si>
  <si>
    <t>建築・都市システム学専攻</t>
    <rPh sb="0" eb="2">
      <t>ケンチク</t>
    </rPh>
    <rPh sb="3" eb="5">
      <t>トシ</t>
    </rPh>
    <rPh sb="9" eb="10">
      <t>ガク</t>
    </rPh>
    <rPh sb="10" eb="12">
      <t>センコウ</t>
    </rPh>
    <phoneticPr fontId="8"/>
  </si>
  <si>
    <t>0102A</t>
  </si>
  <si>
    <t>Hokkaido University</t>
  </si>
  <si>
    <t>Graduate School of Environmental Science</t>
  </si>
  <si>
    <t>Division of Environmental Science Development</t>
  </si>
  <si>
    <t>北海道大学</t>
    <rPh sb="0" eb="3">
      <t>ホッカイドウ</t>
    </rPh>
    <rPh sb="3" eb="5">
      <t>ダイガク</t>
    </rPh>
    <phoneticPr fontId="8"/>
  </si>
  <si>
    <t>大学院環境科学院</t>
    <rPh sb="0" eb="3">
      <t>ダイガクイン</t>
    </rPh>
    <rPh sb="3" eb="5">
      <t>カンキョウ</t>
    </rPh>
    <rPh sb="5" eb="8">
      <t>カガクイン</t>
    </rPh>
    <phoneticPr fontId="8"/>
  </si>
  <si>
    <t>環境起学専攻</t>
  </si>
  <si>
    <t>From 3 April to 10 April, 2023</t>
  </si>
  <si>
    <t>0104A</t>
  </si>
  <si>
    <t>English Engineering Education program(e3)
【Division of Applied Physics】</t>
  </si>
  <si>
    <t>大学院工学院</t>
    <rPh sb="0" eb="3">
      <t>ダイガクイン</t>
    </rPh>
    <rPh sb="3" eb="6">
      <t>コウガクイン</t>
    </rPh>
    <phoneticPr fontId="8"/>
  </si>
  <si>
    <t>e3プログラム【応用物理学専攻】</t>
    <rPh sb="8" eb="10">
      <t>オウヨウ</t>
    </rPh>
    <rPh sb="10" eb="12">
      <t>ブツリ</t>
    </rPh>
    <rPh sb="12" eb="13">
      <t>ガク</t>
    </rPh>
    <rPh sb="13" eb="15">
      <t>センコウ</t>
    </rPh>
    <phoneticPr fontId="8"/>
  </si>
  <si>
    <t xml:space="preserve">TBD for October 2023 admission </t>
  </si>
  <si>
    <t>From March 1st to March 14th for October 2022 admission</t>
  </si>
  <si>
    <t>TBD for October 2023 admission</t>
  </si>
  <si>
    <t>From June 6th to June 17th for October 2022 admission</t>
  </si>
  <si>
    <t>0104B</t>
  </si>
  <si>
    <t>English Engineering Education program(e3)
【Division of Materials Science and Engineering】</t>
  </si>
  <si>
    <t>e3プログラム【材料科学専攻】</t>
    <rPh sb="8" eb="10">
      <t>ザイリョウ</t>
    </rPh>
    <rPh sb="10" eb="12">
      <t>カガク</t>
    </rPh>
    <rPh sb="12" eb="14">
      <t>センコウ</t>
    </rPh>
    <phoneticPr fontId="8"/>
  </si>
  <si>
    <t>0104C</t>
  </si>
  <si>
    <t>English Engineering Education program(e3)
【Division of Mechanical and Space Engineering】</t>
  </si>
  <si>
    <t>e3プログラム【機械宇宙工学専攻】</t>
    <rPh sb="8" eb="10">
      <t>キカイ</t>
    </rPh>
    <rPh sb="10" eb="12">
      <t>ウチュウ</t>
    </rPh>
    <rPh sb="12" eb="14">
      <t>コウガク</t>
    </rPh>
    <rPh sb="14" eb="16">
      <t>センコウ</t>
    </rPh>
    <phoneticPr fontId="8"/>
  </si>
  <si>
    <t>0104D</t>
  </si>
  <si>
    <t>English Engineering Education program(e3)
【Division of Human Mechanical Systems and Design】</t>
  </si>
  <si>
    <t>e3プログラム【人間機械システムデザイン専攻】</t>
    <rPh sb="8" eb="10">
      <t>ニンゲン</t>
    </rPh>
    <rPh sb="10" eb="12">
      <t>キカイ</t>
    </rPh>
    <rPh sb="20" eb="22">
      <t>センコウ</t>
    </rPh>
    <phoneticPr fontId="8"/>
  </si>
  <si>
    <t>0104E</t>
  </si>
  <si>
    <t>English Engineering Education program(e3)
【Division of Energy and Environmental Systems】</t>
  </si>
  <si>
    <t>e3プログラム【エネルギー環境システム部門】</t>
    <rPh sb="13" eb="15">
      <t>カンキョウ</t>
    </rPh>
    <rPh sb="19" eb="21">
      <t>ブモン</t>
    </rPh>
    <phoneticPr fontId="8"/>
  </si>
  <si>
    <t>0104F</t>
  </si>
  <si>
    <t>English Engineering Education program(e3)
【Division of Quantum Science and Engineering】</t>
  </si>
  <si>
    <t>e3プログラム【量子理工学専攻】</t>
    <rPh sb="8" eb="10">
      <t>リョウシ</t>
    </rPh>
    <rPh sb="10" eb="12">
      <t>リコウ</t>
    </rPh>
    <rPh sb="12" eb="13">
      <t>ガク</t>
    </rPh>
    <rPh sb="13" eb="15">
      <t>センコウ</t>
    </rPh>
    <phoneticPr fontId="8"/>
  </si>
  <si>
    <t>0104G</t>
  </si>
  <si>
    <t>English Engineering Education program(e3)
【Division of Field Engineering for the Environment】</t>
  </si>
  <si>
    <t>e3プログラム【環境フィールド工学専攻】</t>
    <rPh sb="8" eb="10">
      <t>カンキョウ</t>
    </rPh>
    <rPh sb="15" eb="17">
      <t>コウガク</t>
    </rPh>
    <rPh sb="17" eb="19">
      <t>センコウ</t>
    </rPh>
    <phoneticPr fontId="8"/>
  </si>
  <si>
    <t>0104H</t>
  </si>
  <si>
    <t>English Engineering Education program(e3)
【Division of Engineering and Policy for Sustainable Environment】</t>
  </si>
  <si>
    <t>e3プログラム【北方圏環境政策工学専攻】</t>
    <rPh sb="8" eb="10">
      <t>ホッポウ</t>
    </rPh>
    <rPh sb="10" eb="11">
      <t>ケン</t>
    </rPh>
    <rPh sb="11" eb="13">
      <t>カンキョウ</t>
    </rPh>
    <rPh sb="13" eb="15">
      <t>セイサク</t>
    </rPh>
    <rPh sb="15" eb="17">
      <t>コウガク</t>
    </rPh>
    <rPh sb="17" eb="19">
      <t>センコウ</t>
    </rPh>
    <phoneticPr fontId="8"/>
  </si>
  <si>
    <t>0104I</t>
  </si>
  <si>
    <t>English Engineering Education program(e3)
【Division of Architectural and Structural Design】</t>
  </si>
  <si>
    <t>e3プログラム【建築都市空間デザイン専攻】</t>
    <rPh sb="8" eb="10">
      <t>ケンチク</t>
    </rPh>
    <rPh sb="10" eb="12">
      <t>トシ</t>
    </rPh>
    <rPh sb="12" eb="14">
      <t>クウカン</t>
    </rPh>
    <rPh sb="18" eb="20">
      <t>センコウ</t>
    </rPh>
    <phoneticPr fontId="8"/>
  </si>
  <si>
    <t>0104J</t>
  </si>
  <si>
    <t>English Engineering Education program(e3)
【Division of Human Environmental Systems 】</t>
  </si>
  <si>
    <t>e3プログラム【空間性能システム専攻】</t>
    <rPh sb="8" eb="10">
      <t>クウカン</t>
    </rPh>
    <rPh sb="10" eb="12">
      <t>セイノウ</t>
    </rPh>
    <rPh sb="16" eb="18">
      <t>センコウ</t>
    </rPh>
    <phoneticPr fontId="8"/>
  </si>
  <si>
    <t>0104K</t>
  </si>
  <si>
    <t>English Engineering Education program(e3)
【Division of Environmental Engineering】</t>
  </si>
  <si>
    <t>e3プログラム【環境創生工学専攻】</t>
    <rPh sb="8" eb="10">
      <t>カンキョウ</t>
    </rPh>
    <rPh sb="10" eb="12">
      <t>ソウセイ</t>
    </rPh>
    <rPh sb="12" eb="14">
      <t>コウガク</t>
    </rPh>
    <rPh sb="14" eb="16">
      <t>センコウ</t>
    </rPh>
    <phoneticPr fontId="8"/>
  </si>
  <si>
    <t>0104L</t>
  </si>
  <si>
    <t>English Engineering Education program(e3)
【Division of Sustainable Resources Engineering】</t>
  </si>
  <si>
    <t>e3プログラム【環境循環システム専攻】</t>
    <rPh sb="8" eb="10">
      <t>カンキョウ</t>
    </rPh>
    <rPh sb="10" eb="12">
      <t>ジュンカン</t>
    </rPh>
    <rPh sb="16" eb="18">
      <t>センコウ</t>
    </rPh>
    <phoneticPr fontId="8"/>
  </si>
  <si>
    <t>0104M</t>
  </si>
  <si>
    <t>English Engineering Education program(e3)
【Cooperative Program for Resources Engineering】</t>
  </si>
  <si>
    <t>e3プログラム【共同資源工学専攻】</t>
    <rPh sb="8" eb="10">
      <t>キョウドウ</t>
    </rPh>
    <rPh sb="10" eb="12">
      <t>シゲン</t>
    </rPh>
    <rPh sb="12" eb="14">
      <t>コウガク</t>
    </rPh>
    <rPh sb="14" eb="16">
      <t>センコウ</t>
    </rPh>
    <phoneticPr fontId="8"/>
  </si>
  <si>
    <t>0103A</t>
  </si>
  <si>
    <t>Graduate school of Economics and Business</t>
  </si>
  <si>
    <t>Devision of Modern Economics and Business Administration
Master's Program
Doctoral Course
Specialized Course
-Economic Policy Course
-Business Management Course</t>
  </si>
  <si>
    <t>北海道大学</t>
    <rPh sb="0" eb="3">
      <t>ホッカイドウ</t>
    </rPh>
    <rPh sb="3" eb="5">
      <t>ダイガク</t>
    </rPh>
    <phoneticPr fontId="7"/>
  </si>
  <si>
    <t>大学院経済学院</t>
    <rPh sb="0" eb="3">
      <t>ダイガクイン</t>
    </rPh>
    <rPh sb="3" eb="6">
      <t>ケイザイガク</t>
    </rPh>
    <rPh sb="6" eb="7">
      <t>イン</t>
    </rPh>
    <phoneticPr fontId="7"/>
  </si>
  <si>
    <t>現代経済経営専攻
修士課程
博士コース
専修コース
-経済政策コース
-経営管理コース</t>
    <rPh sb="0" eb="2">
      <t>ゲンダイ</t>
    </rPh>
    <rPh sb="2" eb="4">
      <t>ケイザイ</t>
    </rPh>
    <rPh sb="4" eb="6">
      <t>ケイエイ</t>
    </rPh>
    <rPh sb="6" eb="8">
      <t>センコウ</t>
    </rPh>
    <rPh sb="10" eb="12">
      <t>シュウシ</t>
    </rPh>
    <rPh sb="12" eb="14">
      <t>カテイ</t>
    </rPh>
    <rPh sb="15" eb="17">
      <t>ハクシ</t>
    </rPh>
    <rPh sb="21" eb="23">
      <t>センシュウ</t>
    </rPh>
    <rPh sb="28" eb="30">
      <t>ケイザイ</t>
    </rPh>
    <rPh sb="30" eb="32">
      <t>セイサク</t>
    </rPh>
    <rPh sb="37" eb="39">
      <t>ケイエイ</t>
    </rPh>
    <rPh sb="39" eb="41">
      <t>カンリ</t>
    </rPh>
    <phoneticPr fontId="8"/>
  </si>
  <si>
    <t xml:space="preserve">Master's program
April, 2023
</t>
  </si>
  <si>
    <t>Early June, 2023</t>
  </si>
  <si>
    <t>0109A</t>
  </si>
  <si>
    <t>Graduate school of Life Science</t>
  </si>
  <si>
    <t>Transdisplinary  Life Science Course ,Biosystems Science Course, Division of Soft Matter</t>
  </si>
  <si>
    <t>北海道大学</t>
  </si>
  <si>
    <t>生命科学院</t>
  </si>
  <si>
    <t>生命融合科学コース，生命システム科学コース，ソフトマター専攻</t>
  </si>
  <si>
    <t>In the beginning of  July,2023</t>
  </si>
  <si>
    <t>In the beginning of June,2023</t>
  </si>
  <si>
    <t>0109B</t>
  </si>
  <si>
    <t>Biosystems Science Course</t>
  </si>
  <si>
    <t>生命システム科学コース</t>
  </si>
  <si>
    <t>0110A</t>
  </si>
  <si>
    <t>理学院</t>
  </si>
  <si>
    <t>In the beginning of  July, 2023</t>
  </si>
  <si>
    <t>In the beginning of  June, 2023</t>
  </si>
  <si>
    <t>0106A</t>
  </si>
  <si>
    <t>Graduate school of Veterinary Medicine</t>
  </si>
  <si>
    <t>大学院獣医学院</t>
    <rPh sb="0" eb="3">
      <t>ダイガクイン</t>
    </rPh>
    <rPh sb="3" eb="5">
      <t>ジュウイ</t>
    </rPh>
    <rPh sb="5" eb="7">
      <t>ガクイン</t>
    </rPh>
    <phoneticPr fontId="8"/>
  </si>
  <si>
    <t>獣医学専攻</t>
    <rPh sb="0" eb="3">
      <t>ジュウイガク</t>
    </rPh>
    <rPh sb="3" eb="5">
      <t>センコウ</t>
    </rPh>
    <phoneticPr fontId="8"/>
  </si>
  <si>
    <t>Around July, 2023</t>
  </si>
  <si>
    <t>June 28, 2022 ～ July 5, 2022</t>
  </si>
  <si>
    <t>0105A</t>
  </si>
  <si>
    <t>Graduate school of Infectious Diseases</t>
  </si>
  <si>
    <t>Infectious Diseases</t>
  </si>
  <si>
    <t>大学院国際感染症学院</t>
    <rPh sb="0" eb="3">
      <t>ダイガクイン</t>
    </rPh>
    <rPh sb="3" eb="5">
      <t>コクサイ</t>
    </rPh>
    <rPh sb="5" eb="8">
      <t>カンセンショウ</t>
    </rPh>
    <rPh sb="8" eb="10">
      <t>ガクイン</t>
    </rPh>
    <phoneticPr fontId="8"/>
  </si>
  <si>
    <t>感染症学専攻</t>
    <rPh sb="0" eb="3">
      <t>カンセンショウ</t>
    </rPh>
    <rPh sb="3" eb="4">
      <t>ガク</t>
    </rPh>
    <rPh sb="4" eb="6">
      <t>センコウ</t>
    </rPh>
    <phoneticPr fontId="8"/>
  </si>
  <si>
    <t>0107A</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</si>
  <si>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</si>
  <si>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</si>
  <si>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</si>
  <si>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北海道大学</t>
    <rPh sb="0" eb="3">
      <t>ホッカイドウ</t>
    </rPh>
    <rPh sb="3" eb="5">
      <t>ダイガク</t>
    </rPh>
    <phoneticPr fontId="5"/>
  </si>
  <si>
    <t>大学院水産科学院</t>
    <rPh sb="0" eb="3">
      <t>ダイガクイン</t>
    </rPh>
    <rPh sb="3" eb="5">
      <t>スイサン</t>
    </rPh>
    <rPh sb="5" eb="8">
      <t>カガクイン</t>
    </rPh>
    <phoneticPr fontId="5"/>
  </si>
  <si>
    <t>海洋生物資源科学専攻</t>
    <rPh sb="8" eb="10">
      <t>センコウ</t>
    </rPh>
    <phoneticPr fontId="5"/>
  </si>
  <si>
    <t>1 海洋生物学講座
2 資源生物学講座
3 海洋環境科学講座
4 海洋計測学講座
5 水産工学講座
6 海洋共生学講座</t>
  </si>
  <si>
    <t>入学審査時に決定
Determined at the time of admission screening</t>
    <rPh sb="0" eb="2">
      <t>ニュウガク</t>
    </rPh>
    <rPh sb="2" eb="4">
      <t>シンサ</t>
    </rPh>
    <phoneticPr fontId="5"/>
  </si>
  <si>
    <t>late June,2023</t>
  </si>
  <si>
    <t>early July,2023</t>
  </si>
  <si>
    <t>0107B</t>
  </si>
  <si>
    <t>Marine Life Science</t>
  </si>
  <si>
    <t xml:space="preserve">1 Aquaculture Biology
2 Aquaculture Genetics and Genomics
3 Marine Biotechnology and Microbiology
4 Marine Bioresources Chemistry
5 Marine Food Science and Technology
6 Marine Chemical Resource Development
</t>
  </si>
  <si>
    <t>海洋応用生命科学専攻</t>
    <rPh sb="8" eb="10">
      <t>センコウ</t>
    </rPh>
    <phoneticPr fontId="5"/>
  </si>
  <si>
    <t xml:space="preserve">1 増殖生物学講座
2 育種生物学講座
3 海洋生物工学講座
4 生物資源化学講座
5 水産食品科学講座
6 水産資源開発工学講座
</t>
  </si>
  <si>
    <t>0108A</t>
  </si>
  <si>
    <t>The Global Education Program for AgriScience for Frontiers</t>
  </si>
  <si>
    <t>農学院</t>
    <rPh sb="0" eb="3">
      <t>ノウガクイン</t>
    </rPh>
    <phoneticPr fontId="8"/>
  </si>
  <si>
    <t>包括的先進農業フロンティア育成のための国際教育プログラム</t>
    <rPh sb="0" eb="3">
      <t>ホウカツテキ</t>
    </rPh>
    <rPh sb="3" eb="5">
      <t>センシン</t>
    </rPh>
    <rPh sb="5" eb="7">
      <t>ノウギョウ</t>
    </rPh>
    <rPh sb="13" eb="15">
      <t>イクセイ</t>
    </rPh>
    <rPh sb="19" eb="21">
      <t>コクサイ</t>
    </rPh>
    <rPh sb="21" eb="23">
      <t>キョウイク</t>
    </rPh>
    <phoneticPr fontId="8"/>
  </si>
  <si>
    <t>From 1 April to 31 May, 2023</t>
  </si>
  <si>
    <t>DON'T accept as Research Student</t>
  </si>
  <si>
    <t>0101A</t>
  </si>
  <si>
    <t>Graduate School of Global Food Resources [Special entrance exam only for international students]</t>
  </si>
  <si>
    <t>国際食資源学院（外国人特別選抜）</t>
    <rPh sb="0" eb="2">
      <t>コクサイ</t>
    </rPh>
    <rPh sb="2" eb="6">
      <t>ショクシゲンガク</t>
    </rPh>
    <rPh sb="6" eb="7">
      <t>イン</t>
    </rPh>
    <rPh sb="8" eb="11">
      <t>ガイコクジン</t>
    </rPh>
    <rPh sb="11" eb="13">
      <t>トクベツ</t>
    </rPh>
    <rPh sb="13" eb="15">
      <t>センバツ</t>
    </rPh>
    <phoneticPr fontId="8"/>
  </si>
  <si>
    <t>From middle of May to middle of June, 2023</t>
  </si>
  <si>
    <t>7401A</t>
  </si>
  <si>
    <t>The University of Kitakyushu</t>
  </si>
  <si>
    <t>Graduate school of Environmental Engineering</t>
  </si>
  <si>
    <t>Graduate Programs in Environmental Systems, Environmental and Ecological systems</t>
  </si>
  <si>
    <t>Corporate Environmental Management and Business</t>
  </si>
  <si>
    <t xml:space="preserve">TSUJII Hiroyuki </t>
  </si>
  <si>
    <t>北九州市立大学</t>
  </si>
  <si>
    <t>大学院国際環境工学研究科</t>
  </si>
  <si>
    <t>環境システム専攻／環境生態システムコース</t>
    <rPh sb="0" eb="2">
      <t>カンキョウ</t>
    </rPh>
    <rPh sb="6" eb="8">
      <t>センコウ</t>
    </rPh>
    <rPh sb="9" eb="11">
      <t>カンキョウ</t>
    </rPh>
    <rPh sb="11" eb="13">
      <t>セイタイ</t>
    </rPh>
    <phoneticPr fontId="8"/>
  </si>
  <si>
    <t>企業環境経営</t>
    <rPh sb="0" eb="2">
      <t xml:space="preserve">キギョウ </t>
    </rPh>
    <rPh sb="2" eb="4">
      <t xml:space="preserve">カンキョウ </t>
    </rPh>
    <rPh sb="4" eb="6">
      <t xml:space="preserve">ケイエイ </t>
    </rPh>
    <phoneticPr fontId="8"/>
  </si>
  <si>
    <t>辻井 洋行</t>
    <rPh sb="0" eb="2">
      <t>ツジイ</t>
    </rPh>
    <rPh sb="3" eb="5">
      <t>ヨウコウ</t>
    </rPh>
    <phoneticPr fontId="8"/>
  </si>
  <si>
    <t>随時～2023年5月8日 (～ May 8th, 2023)</t>
    <rPh sb="0" eb="2">
      <t>ズイジ</t>
    </rPh>
    <rPh sb="7" eb="8">
      <t>ネン</t>
    </rPh>
    <rPh sb="9" eb="10">
      <t>ガツ</t>
    </rPh>
    <rPh sb="11" eb="12">
      <t>ニチ</t>
    </rPh>
    <phoneticPr fontId="8"/>
  </si>
  <si>
    <t xml:space="preserve">2021年7月20日（水）～28日（木）　（July 20th - 28th, 2021) </t>
    <rPh sb="4" eb="5">
      <t>ネン</t>
    </rPh>
    <rPh sb="6" eb="7">
      <t>ガツ</t>
    </rPh>
    <rPh sb="9" eb="10">
      <t>ニチ</t>
    </rPh>
    <rPh sb="11" eb="12">
      <t>ミズ</t>
    </rPh>
    <rPh sb="16" eb="17">
      <t>ニチ</t>
    </rPh>
    <rPh sb="18" eb="19">
      <t>キ</t>
    </rPh>
    <phoneticPr fontId="8"/>
  </si>
  <si>
    <t>7401B</t>
  </si>
  <si>
    <t>Environmental Policy Evaluation Laboratory</t>
  </si>
  <si>
    <t>KATO Takaaki</t>
  </si>
  <si>
    <t>環境政策評価研究室</t>
    <rPh sb="0" eb="2">
      <t>カンキョウ</t>
    </rPh>
    <rPh sb="2" eb="4">
      <t>セイサク</t>
    </rPh>
    <rPh sb="4" eb="6">
      <t>ヒョウカ</t>
    </rPh>
    <rPh sb="6" eb="9">
      <t>ケンキュウシツ</t>
    </rPh>
    <phoneticPr fontId="8"/>
  </si>
  <si>
    <t>加藤 尊秋</t>
    <rPh sb="0" eb="2">
      <t>カトウ</t>
    </rPh>
    <rPh sb="3" eb="4">
      <t>ソン</t>
    </rPh>
    <rPh sb="4" eb="5">
      <t>アキ</t>
    </rPh>
    <phoneticPr fontId="8"/>
  </si>
  <si>
    <t>7401C</t>
  </si>
  <si>
    <t>Environmental Systems analysis</t>
  </si>
  <si>
    <t xml:space="preserve">MATSUMOTO Toru </t>
  </si>
  <si>
    <t>北九州市立大学</t>
    <rPh sb="0" eb="7">
      <t>キタキュウシュウシリツダイガク</t>
    </rPh>
    <phoneticPr fontId="7"/>
  </si>
  <si>
    <t>大学院国際環境工学研究科</t>
    <rPh sb="0" eb="3">
      <t>ダイガクイン</t>
    </rPh>
    <rPh sb="3" eb="9">
      <t>コクサイカンキョウコウガク</t>
    </rPh>
    <rPh sb="9" eb="12">
      <t>ケンキュウカ</t>
    </rPh>
    <phoneticPr fontId="7"/>
  </si>
  <si>
    <t>環境システム専攻／環境生態システムコース</t>
    <rPh sb="0" eb="2">
      <t>カンキョウ</t>
    </rPh>
    <rPh sb="6" eb="8">
      <t>センコウ</t>
    </rPh>
    <rPh sb="9" eb="11">
      <t>カンキョウ</t>
    </rPh>
    <rPh sb="11" eb="13">
      <t>セイタイ</t>
    </rPh>
    <phoneticPr fontId="7"/>
  </si>
  <si>
    <t>環境システム分析</t>
    <rPh sb="0" eb="2">
      <t>カンキョウ</t>
    </rPh>
    <rPh sb="6" eb="8">
      <t>ブンセキ</t>
    </rPh>
    <phoneticPr fontId="7"/>
  </si>
  <si>
    <t>松本　亨</t>
    <rPh sb="0" eb="2">
      <t>マツモト</t>
    </rPh>
    <rPh sb="3" eb="4">
      <t>トオル</t>
    </rPh>
    <phoneticPr fontId="7"/>
  </si>
  <si>
    <t xml:space="preserve">2021年7月20日（水）～28日（木）　（July 20th - 28th, 2021) </t>
  </si>
  <si>
    <t>9201A</t>
  </si>
  <si>
    <t>Kitami Institute of Technology</t>
  </si>
  <si>
    <t>Cold Regions,  Environmental and Energy Engineering</t>
  </si>
  <si>
    <t>Hydraulic and Environmental Engineering</t>
  </si>
  <si>
    <t>Katsuaki Komai</t>
  </si>
  <si>
    <t>北見工業大学</t>
  </si>
  <si>
    <t>寒冷地・環境・エネルギー工学専攻</t>
  </si>
  <si>
    <t>水処理工学</t>
  </si>
  <si>
    <t>駒井克昭</t>
  </si>
  <si>
    <t>Deadline: June 30, 2022 for October 2022 admission.</t>
  </si>
  <si>
    <t>9201B</t>
  </si>
  <si>
    <t>Master's Course in Computer Sciences, Doctoral Course in Manufacturing Engineering</t>
  </si>
  <si>
    <t>Text Information Processing Laboratory</t>
  </si>
  <si>
    <t>Ptaszynski Michal Edmund</t>
  </si>
  <si>
    <t>北見工業大学</t>
    <rPh sb="0" eb="2">
      <t>キタミ</t>
    </rPh>
    <rPh sb="2" eb="4">
      <t>コウギョウ</t>
    </rPh>
    <rPh sb="4" eb="6">
      <t>ダイガク</t>
    </rPh>
    <phoneticPr fontId="8"/>
  </si>
  <si>
    <t>工学研究科</t>
    <rPh sb="0" eb="5">
      <t>コウガクケンキュウカ</t>
    </rPh>
    <phoneticPr fontId="8"/>
  </si>
  <si>
    <t>大学院博士前期課程　工学専攻（情報通信工学プログラム），大学院博士後期課程　生産基盤工学専攻</t>
    <rPh sb="15" eb="17">
      <t>ジョウホウ</t>
    </rPh>
    <rPh sb="17" eb="19">
      <t>ツウシン</t>
    </rPh>
    <rPh sb="19" eb="21">
      <t>コウガク</t>
    </rPh>
    <phoneticPr fontId="8"/>
  </si>
  <si>
    <t>テキスト情報処理研究室</t>
  </si>
  <si>
    <t>プタシンスキ　ミハウ　エドムンド</t>
  </si>
  <si>
    <t>From 13 June to 23 June, 2022</t>
  </si>
  <si>
    <t>8101A</t>
  </si>
  <si>
    <t>Kitasato University</t>
  </si>
  <si>
    <t>Graduate School of Medical Sciences</t>
  </si>
  <si>
    <t>北里大学</t>
  </si>
  <si>
    <t>医療系研究科</t>
  </si>
  <si>
    <t>4201A</t>
  </si>
  <si>
    <t>Nagoya Institute of Technology</t>
  </si>
  <si>
    <t>Graduate school of　Engineering</t>
  </si>
  <si>
    <t>Life Science and Applied Chemistry</t>
  </si>
  <si>
    <t>名古屋工業大学</t>
    <rPh sb="0" eb="3">
      <t>ナゴヤ</t>
    </rPh>
    <rPh sb="3" eb="5">
      <t>コウギョウ</t>
    </rPh>
    <rPh sb="5" eb="7">
      <t>ダイガク</t>
    </rPh>
    <phoneticPr fontId="7"/>
  </si>
  <si>
    <t>工学研究科</t>
    <rPh sb="0" eb="2">
      <t>コウガク</t>
    </rPh>
    <rPh sb="2" eb="5">
      <t>ケンキュウカ</t>
    </rPh>
    <phoneticPr fontId="7"/>
  </si>
  <si>
    <t>博士前期課程：工学専攻生命・応用化学系プログラム
博士後期課程：工学専攻（生命・応用化学分野）</t>
    <rPh sb="0" eb="2">
      <t>ハカセ</t>
    </rPh>
    <rPh sb="2" eb="4">
      <t>ゼンキ</t>
    </rPh>
    <rPh sb="4" eb="6">
      <t>カテイ</t>
    </rPh>
    <rPh sb="7" eb="9">
      <t>コウガク</t>
    </rPh>
    <rPh sb="9" eb="11">
      <t>センコウ</t>
    </rPh>
    <rPh sb="11" eb="13">
      <t>セイメイ</t>
    </rPh>
    <rPh sb="14" eb="16">
      <t>オウヨウ</t>
    </rPh>
    <rPh sb="16" eb="18">
      <t>カガク</t>
    </rPh>
    <rPh sb="18" eb="19">
      <t>ケイ</t>
    </rPh>
    <rPh sb="26" eb="28">
      <t>ハカセ</t>
    </rPh>
    <rPh sb="28" eb="30">
      <t>コウキ</t>
    </rPh>
    <rPh sb="30" eb="32">
      <t>カテイ</t>
    </rPh>
    <rPh sb="33" eb="35">
      <t>コウガク</t>
    </rPh>
    <rPh sb="35" eb="37">
      <t>センコウ</t>
    </rPh>
    <rPh sb="38" eb="40">
      <t>セイメイ</t>
    </rPh>
    <rPh sb="41" eb="43">
      <t>オウヨウ</t>
    </rPh>
    <rPh sb="43" eb="45">
      <t>カガク</t>
    </rPh>
    <rPh sb="45" eb="47">
      <t>ブンヤ</t>
    </rPh>
    <phoneticPr fontId="7"/>
  </si>
  <si>
    <t>Due date: 
Arround the middle of May, 2023</t>
  </si>
  <si>
    <t>Due date: 
Arround the middle of May, 2022</t>
  </si>
  <si>
    <t>4201B</t>
  </si>
  <si>
    <t>Physical Science and Engineering</t>
  </si>
  <si>
    <t>博士前期課程：工学専攻物理工学系プログラム
博士後期課程：工学専攻（物理工学分野）</t>
    <rPh sb="0" eb="2">
      <t>ハカセ</t>
    </rPh>
    <rPh sb="2" eb="4">
      <t>ゼンキ</t>
    </rPh>
    <rPh sb="4" eb="6">
      <t>カテイ</t>
    </rPh>
    <rPh sb="11" eb="13">
      <t>ブツリ</t>
    </rPh>
    <rPh sb="13" eb="15">
      <t>コウガク</t>
    </rPh>
    <rPh sb="15" eb="16">
      <t>ケイ</t>
    </rPh>
    <rPh sb="23" eb="25">
      <t>ハカセ</t>
    </rPh>
    <rPh sb="25" eb="27">
      <t>コウキ</t>
    </rPh>
    <rPh sb="27" eb="29">
      <t>カテイ</t>
    </rPh>
    <rPh sb="35" eb="37">
      <t>ブツリ</t>
    </rPh>
    <rPh sb="37" eb="39">
      <t>コウガク</t>
    </rPh>
    <rPh sb="39" eb="41">
      <t>ブンヤ</t>
    </rPh>
    <phoneticPr fontId="7"/>
  </si>
  <si>
    <t>4201C</t>
  </si>
  <si>
    <t>Electrical and Mechanical Engineering</t>
  </si>
  <si>
    <t>博士前期課程：工学専攻電気・機械工学系プログラム
博士後期課程：工学専攻（電気・機械工学分野）</t>
    <rPh sb="0" eb="2">
      <t>ハカセ</t>
    </rPh>
    <rPh sb="2" eb="4">
      <t>ゼンキ</t>
    </rPh>
    <rPh sb="4" eb="6">
      <t>カテイ</t>
    </rPh>
    <rPh sb="11" eb="13">
      <t>デンキ</t>
    </rPh>
    <rPh sb="14" eb="16">
      <t>キカイ</t>
    </rPh>
    <rPh sb="16" eb="18">
      <t>コウガク</t>
    </rPh>
    <rPh sb="18" eb="19">
      <t>ケイ</t>
    </rPh>
    <rPh sb="26" eb="28">
      <t>ハカセ</t>
    </rPh>
    <rPh sb="28" eb="30">
      <t>コウキ</t>
    </rPh>
    <rPh sb="30" eb="32">
      <t>カテイ</t>
    </rPh>
    <rPh sb="38" eb="40">
      <t>デンキ</t>
    </rPh>
    <rPh sb="41" eb="43">
      <t>キカイ</t>
    </rPh>
    <rPh sb="43" eb="45">
      <t>コウガク</t>
    </rPh>
    <rPh sb="45" eb="47">
      <t>ブンヤ</t>
    </rPh>
    <phoneticPr fontId="7"/>
  </si>
  <si>
    <t>4201D</t>
  </si>
  <si>
    <t>Computer Science</t>
  </si>
  <si>
    <t>博士前期課程：工学専攻情報工学系プログラム
博士後期課程：工学専攻（情報工学分野）</t>
    <rPh sb="0" eb="2">
      <t>ハカセ</t>
    </rPh>
    <rPh sb="2" eb="4">
      <t>ゼンキ</t>
    </rPh>
    <rPh sb="4" eb="6">
      <t>カテイ</t>
    </rPh>
    <rPh sb="11" eb="13">
      <t>ジョウホウ</t>
    </rPh>
    <rPh sb="13" eb="15">
      <t>コウガク</t>
    </rPh>
    <rPh sb="15" eb="16">
      <t>ケイ</t>
    </rPh>
    <rPh sb="23" eb="25">
      <t>ハカセ</t>
    </rPh>
    <rPh sb="25" eb="27">
      <t>コウキ</t>
    </rPh>
    <rPh sb="27" eb="29">
      <t>カテイ</t>
    </rPh>
    <rPh sb="35" eb="37">
      <t>ジョウホウ</t>
    </rPh>
    <rPh sb="37" eb="39">
      <t>コウガク</t>
    </rPh>
    <rPh sb="39" eb="41">
      <t>ブンヤ</t>
    </rPh>
    <phoneticPr fontId="7"/>
  </si>
  <si>
    <t>4201E</t>
  </si>
  <si>
    <t xml:space="preserve">Architecture,Civil Engineering and Industrial Management Engineering
</t>
  </si>
  <si>
    <t>博士前期課程：工学専攻社会工学系プログラム
博士後期課程：工学専攻（社会工学分野）</t>
    <rPh sb="0" eb="2">
      <t>ハカセ</t>
    </rPh>
    <rPh sb="2" eb="4">
      <t>ゼンキ</t>
    </rPh>
    <rPh sb="4" eb="6">
      <t>カテイ</t>
    </rPh>
    <rPh sb="11" eb="13">
      <t>シャカイ</t>
    </rPh>
    <rPh sb="13" eb="15">
      <t>コウガク</t>
    </rPh>
    <rPh sb="15" eb="16">
      <t>ケイ</t>
    </rPh>
    <rPh sb="23" eb="25">
      <t>ハカセ</t>
    </rPh>
    <rPh sb="25" eb="27">
      <t>コウキ</t>
    </rPh>
    <rPh sb="27" eb="29">
      <t>カテイ</t>
    </rPh>
    <rPh sb="35" eb="37">
      <t>シャカイ</t>
    </rPh>
    <rPh sb="37" eb="39">
      <t>コウガク</t>
    </rPh>
    <rPh sb="39" eb="41">
      <t>ブンヤ</t>
    </rPh>
    <phoneticPr fontId="7"/>
  </si>
  <si>
    <t>4301A</t>
  </si>
  <si>
    <t>Nagoya  University  of Commerce and Business</t>
  </si>
  <si>
    <t>Graduate School of Management</t>
  </si>
  <si>
    <t>Global Leader Program</t>
  </si>
  <si>
    <t>名古屋商科大学</t>
  </si>
  <si>
    <t>マネジメント研究科</t>
  </si>
  <si>
    <t>マネジメント専攻
国際経営コース</t>
  </si>
  <si>
    <t>2022 October to 2023 May</t>
  </si>
  <si>
    <t>4301B</t>
  </si>
  <si>
    <t>マネジメント専攻
国際経営コース（一年制）</t>
  </si>
  <si>
    <t>3001A</t>
  </si>
  <si>
    <t>Meiji University</t>
  </si>
  <si>
    <t>Graduate school of Governance Studies</t>
  </si>
  <si>
    <t>明治大学専門職大学院</t>
    <rPh sb="0" eb="4">
      <t>メイジダイガク</t>
    </rPh>
    <rPh sb="4" eb="10">
      <t>センモンショクダイガクイン</t>
    </rPh>
    <phoneticPr fontId="8"/>
  </si>
  <si>
    <t>ガバナンス研究科</t>
    <rPh sb="5" eb="8">
      <t>ケンキュウカ</t>
    </rPh>
    <phoneticPr fontId="8"/>
  </si>
  <si>
    <t>From 1 April to 10 May, 2023 (tentative)</t>
  </si>
  <si>
    <t>From 1 April to 9 May, 2022</t>
  </si>
  <si>
    <t>6601A</t>
  </si>
  <si>
    <t>Naruto University of Education</t>
  </si>
  <si>
    <t>Graduate School of Educaiton</t>
  </si>
  <si>
    <t>Global Education</t>
  </si>
  <si>
    <t>Prof. ISHIMURA Masao</t>
  </si>
  <si>
    <t>鳴門教育大学</t>
    <rPh sb="0" eb="4">
      <t>ナルトキョウイク</t>
    </rPh>
    <rPh sb="4" eb="6">
      <t>ダイガク</t>
    </rPh>
    <phoneticPr fontId="8"/>
  </si>
  <si>
    <t>学校教育研究科</t>
    <rPh sb="0" eb="2">
      <t>ガッコウ</t>
    </rPh>
    <rPh sb="2" eb="4">
      <t>キョウイク</t>
    </rPh>
    <rPh sb="4" eb="7">
      <t>ケンキュウカ</t>
    </rPh>
    <phoneticPr fontId="8"/>
  </si>
  <si>
    <t>グローバル教育</t>
    <rPh sb="5" eb="7">
      <t>キョウイク</t>
    </rPh>
    <phoneticPr fontId="8"/>
  </si>
  <si>
    <t>石村雅雄教授</t>
    <rPh sb="0" eb="2">
      <t>イシムラ</t>
    </rPh>
    <rPh sb="2" eb="4">
      <t>マサオ</t>
    </rPh>
    <phoneticPr fontId="8"/>
  </si>
  <si>
    <t>From 27 May to 1 June,2022</t>
  </si>
  <si>
    <t xml:space="preserve">Admission in April 2022:
Those who reside overseas: Due on 5 November, 2021
Those who live in Japan: Due on 7 January, 2022
Admission in October 2022:  
Those who reside overseas: Due on 6 May, 2022
Those who live in Japan: Due on 8 July, 2022
</t>
  </si>
  <si>
    <t>6601B</t>
  </si>
  <si>
    <t>Prof. OZAWA Hiroaki</t>
  </si>
  <si>
    <t>小澤大成教授</t>
  </si>
  <si>
    <t>6601C</t>
  </si>
  <si>
    <t>Prof. ISHIZAKA Hiroki</t>
  </si>
  <si>
    <t>石坂広樹准教授</t>
  </si>
  <si>
    <t>9301A</t>
  </si>
  <si>
    <t>Rakuno Gakuen University</t>
  </si>
  <si>
    <t>Graduate School of Veterinary Medicine</t>
  </si>
  <si>
    <t>Master's Course Veterinary Science</t>
  </si>
  <si>
    <t>Veterinary Clinicopathology Unit</t>
  </si>
  <si>
    <t>Kazuyuki Suzuki</t>
  </si>
  <si>
    <t>酪農学園大学</t>
    <rPh sb="0" eb="6">
      <t>ラクノウガクエンダイガク</t>
    </rPh>
    <phoneticPr fontId="8"/>
  </si>
  <si>
    <t>獣医学研究科</t>
    <rPh sb="0" eb="3">
      <t>ジュウイガク</t>
    </rPh>
    <rPh sb="3" eb="6">
      <t>ケンキュウカ</t>
    </rPh>
    <phoneticPr fontId="8"/>
  </si>
  <si>
    <t>獣医保健看護学専攻　修士課程</t>
    <rPh sb="0" eb="7">
      <t>ジュウイホケンカンゴガク</t>
    </rPh>
    <rPh sb="7" eb="9">
      <t>センコウ</t>
    </rPh>
    <rPh sb="10" eb="14">
      <t>シュウシカテイ</t>
    </rPh>
    <phoneticPr fontId="8"/>
  </si>
  <si>
    <t>獣医臨床病理学ユニット</t>
    <rPh sb="0" eb="2">
      <t>ジュウイ</t>
    </rPh>
    <rPh sb="2" eb="3">
      <t>リンショウ</t>
    </rPh>
    <phoneticPr fontId="8"/>
  </si>
  <si>
    <t>鈴木一由</t>
    <rPh sb="0" eb="1">
      <t>スズキ</t>
    </rPh>
    <phoneticPr fontId="8"/>
  </si>
  <si>
    <t>From 13 June to 24 June, 2022</t>
  </si>
  <si>
    <t>9301B</t>
  </si>
  <si>
    <t>Veterinary Epidemiology Unit</t>
  </si>
  <si>
    <t>Kohei Makita</t>
  </si>
  <si>
    <t>獣医疫学ユニット</t>
    <rPh sb="0" eb="4">
      <t>ジュウイエキガク</t>
    </rPh>
    <phoneticPr fontId="8"/>
  </si>
  <si>
    <t>蒔田浩平</t>
    <rPh sb="0" eb="4">
      <t>マキタコウヘイ</t>
    </rPh>
    <phoneticPr fontId="8"/>
  </si>
  <si>
    <t>9302A</t>
  </si>
  <si>
    <t>Graduate School of Dairy Science</t>
  </si>
  <si>
    <t>Master's Course Food and Nutrition Science</t>
  </si>
  <si>
    <t>Animla-Human relation unit environmental health</t>
  </si>
  <si>
    <t>Jun Noda</t>
  </si>
  <si>
    <t>酪農学研究科</t>
    <rPh sb="0" eb="3">
      <t>ラクノウガク</t>
    </rPh>
    <rPh sb="3" eb="6">
      <t>ケンキュウカ</t>
    </rPh>
    <phoneticPr fontId="8"/>
  </si>
  <si>
    <t>食品栄養科学専攻
修士課程</t>
    <rPh sb="0" eb="2">
      <t>ショクヒン</t>
    </rPh>
    <rPh sb="2" eb="4">
      <t>エイヨウ</t>
    </rPh>
    <rPh sb="4" eb="6">
      <t>カガク</t>
    </rPh>
    <rPh sb="6" eb="8">
      <t>センコウ</t>
    </rPh>
    <rPh sb="9" eb="11">
      <t>シュウシ</t>
    </rPh>
    <rPh sb="11" eb="13">
      <t>カテイ</t>
    </rPh>
    <phoneticPr fontId="8"/>
  </si>
  <si>
    <t>動物と人の関係学ユニット（環境衛生）</t>
    <rPh sb="0" eb="2">
      <t>ドウブツ</t>
    </rPh>
    <rPh sb="3" eb="4">
      <t>ヒト</t>
    </rPh>
    <rPh sb="5" eb="7">
      <t>カンケイ</t>
    </rPh>
    <rPh sb="7" eb="8">
      <t>ガク</t>
    </rPh>
    <rPh sb="13" eb="15">
      <t>カンキョウ</t>
    </rPh>
    <rPh sb="15" eb="17">
      <t>エイセイ</t>
    </rPh>
    <phoneticPr fontId="8"/>
  </si>
  <si>
    <t>能田　淳</t>
    <rPh sb="0" eb="2">
      <t>ノウダ</t>
    </rPh>
    <rPh sb="3" eb="4">
      <t>ジュン</t>
    </rPh>
    <phoneticPr fontId="8"/>
  </si>
  <si>
    <t>9302B</t>
  </si>
  <si>
    <t>Doctoral Course Food Production and Utility Development</t>
  </si>
  <si>
    <t>Laboratory of Environmental Remote Sensing</t>
  </si>
  <si>
    <t>Buho Hoshino</t>
  </si>
  <si>
    <t>食生産利用科学専攻　博士課程</t>
    <rPh sb="0" eb="3">
      <t>ショクセイサン</t>
    </rPh>
    <rPh sb="3" eb="5">
      <t>リヨウ</t>
    </rPh>
    <rPh sb="5" eb="7">
      <t>カガク</t>
    </rPh>
    <rPh sb="7" eb="9">
      <t>センコウ</t>
    </rPh>
    <rPh sb="10" eb="14">
      <t>ハカセカテイ</t>
    </rPh>
    <phoneticPr fontId="8"/>
  </si>
  <si>
    <t>環境リモートセンシング研究室</t>
    <rPh sb="0" eb="2">
      <t>カンキョウ</t>
    </rPh>
    <rPh sb="11" eb="14">
      <t>ケンキュウシツ</t>
    </rPh>
    <phoneticPr fontId="8"/>
  </si>
  <si>
    <t>星野仏方</t>
    <rPh sb="0" eb="2">
      <t>ホシノ</t>
    </rPh>
    <rPh sb="2" eb="3">
      <t>ホトケ</t>
    </rPh>
    <rPh sb="3" eb="4">
      <t>カタ</t>
    </rPh>
    <phoneticPr fontId="8"/>
  </si>
  <si>
    <t>9302C</t>
  </si>
  <si>
    <t>Crop Science Laboratory</t>
  </si>
  <si>
    <t>Taiki Yoshihira</t>
  </si>
  <si>
    <t>作物学研究室</t>
    <rPh sb="0" eb="6">
      <t>サクモツガクケンキュウシツ</t>
    </rPh>
    <phoneticPr fontId="8"/>
  </si>
  <si>
    <t>義平大樹</t>
    <rPh sb="0" eb="2">
      <t>ヨシヒラ</t>
    </rPh>
    <rPh sb="2" eb="4">
      <t>ダイジュ</t>
    </rPh>
    <phoneticPr fontId="8"/>
  </si>
  <si>
    <t>9301C</t>
  </si>
  <si>
    <t>Doctoral Course of Veterinary Medicine</t>
  </si>
  <si>
    <t>獣医学専攻　博士課程</t>
  </si>
  <si>
    <t>9301D</t>
  </si>
  <si>
    <t>9301E</t>
  </si>
  <si>
    <t>Food Microbiology Unit</t>
  </si>
  <si>
    <t>Masaru Usui</t>
  </si>
  <si>
    <t>食品衛生学ユニット</t>
    <rPh sb="0" eb="5">
      <t>ショクヒンエイセイガク</t>
    </rPh>
    <phoneticPr fontId="8"/>
  </si>
  <si>
    <t>臼井優</t>
    <rPh sb="0" eb="2">
      <t>ウスイ</t>
    </rPh>
    <rPh sb="2" eb="3">
      <t>ユウ</t>
    </rPh>
    <phoneticPr fontId="8"/>
  </si>
  <si>
    <t>9301F</t>
  </si>
  <si>
    <t>Veterinary Herd Health Unit</t>
  </si>
  <si>
    <t>Shin Oikawa</t>
  </si>
  <si>
    <t>ハードヘルス学ユニット</t>
    <rPh sb="6" eb="7">
      <t>ガク</t>
    </rPh>
    <phoneticPr fontId="8"/>
  </si>
  <si>
    <t>及川伸</t>
    <rPh sb="0" eb="2">
      <t>オイカワ</t>
    </rPh>
    <rPh sb="2" eb="3">
      <t>シン</t>
    </rPh>
    <phoneticPr fontId="8"/>
  </si>
  <si>
    <t>9301G</t>
  </si>
  <si>
    <t>Rika Fukumori</t>
  </si>
  <si>
    <t>福森理加</t>
    <rPh sb="0" eb="2">
      <t>フクモリ</t>
    </rPh>
    <rPh sb="2" eb="4">
      <t>リカ</t>
    </rPh>
    <phoneticPr fontId="8"/>
  </si>
  <si>
    <t>9301H</t>
  </si>
  <si>
    <t>Zoonotic
Diseases
Unit</t>
  </si>
  <si>
    <t>Leo Uchida</t>
  </si>
  <si>
    <t>人獣共通感染症学ユニット</t>
    <rPh sb="0" eb="2">
      <t>ジンジュウ</t>
    </rPh>
    <rPh sb="2" eb="8">
      <t>キョウツウカンセンショウガク</t>
    </rPh>
    <phoneticPr fontId="8"/>
  </si>
  <si>
    <t>内田玲麻</t>
    <rPh sb="0" eb="2">
      <t>ウチダ</t>
    </rPh>
    <rPh sb="2" eb="4">
      <t>レオ</t>
    </rPh>
    <phoneticPr fontId="8"/>
  </si>
  <si>
    <t>9301I</t>
  </si>
  <si>
    <t>9301J</t>
  </si>
  <si>
    <t>Veterinary Virology Unit</t>
  </si>
  <si>
    <t>Katsuro Hagiwara</t>
  </si>
  <si>
    <t>獣医ウイルス学ユニット</t>
    <rPh sb="0" eb="2">
      <t>ジュウイ</t>
    </rPh>
    <phoneticPr fontId="8"/>
  </si>
  <si>
    <t>萩原克郎</t>
    <rPh sb="0" eb="4">
      <t>ハギワラ</t>
    </rPh>
    <phoneticPr fontId="8"/>
  </si>
  <si>
    <t>9302D</t>
  </si>
  <si>
    <t>Dairy Science Master's Course</t>
  </si>
  <si>
    <t>Wildlife Ecology</t>
  </si>
  <si>
    <t>Yoshikazu Sato</t>
  </si>
  <si>
    <t>酪農学園大学</t>
    <rPh sb="0" eb="2">
      <t>ラクノウ</t>
    </rPh>
    <rPh sb="2" eb="4">
      <t>ガクエン</t>
    </rPh>
    <rPh sb="4" eb="6">
      <t>ダイガク</t>
    </rPh>
    <phoneticPr fontId="5"/>
  </si>
  <si>
    <t>酪農学研究科</t>
    <rPh sb="0" eb="3">
      <t>ラクノウガク</t>
    </rPh>
    <rPh sb="3" eb="6">
      <t>ケンキュウカ</t>
    </rPh>
    <phoneticPr fontId="5"/>
  </si>
  <si>
    <t>酪農学専攻修士課程</t>
    <rPh sb="5" eb="9">
      <t>シュウシカテイ</t>
    </rPh>
    <phoneticPr fontId="5"/>
  </si>
  <si>
    <t>野生動物生態学研究室</t>
  </si>
  <si>
    <t>佐藤喜和</t>
    <rPh sb="2" eb="4">
      <t>ヨシカズ</t>
    </rPh>
    <phoneticPr fontId="5"/>
  </si>
  <si>
    <t>未定</t>
    <rPh sb="0" eb="2">
      <t>ミテイ</t>
    </rPh>
    <phoneticPr fontId="5"/>
  </si>
  <si>
    <t>9302E</t>
  </si>
  <si>
    <t>Food Production and Utility Development Doctral Course</t>
  </si>
  <si>
    <t>食生産利用科学専攻博士課程</t>
    <rPh sb="0" eb="3">
      <t>ショクセイサン</t>
    </rPh>
    <rPh sb="3" eb="5">
      <t>リヨウ</t>
    </rPh>
    <rPh sb="5" eb="7">
      <t>カガク</t>
    </rPh>
    <rPh sb="7" eb="9">
      <t>センコウ</t>
    </rPh>
    <rPh sb="9" eb="11">
      <t>ハカセ</t>
    </rPh>
    <rPh sb="11" eb="13">
      <t>カテイ</t>
    </rPh>
    <phoneticPr fontId="5"/>
  </si>
  <si>
    <t>9302F</t>
  </si>
  <si>
    <t>Biogeochemical Cycles</t>
  </si>
  <si>
    <t>Satoru Hobara</t>
  </si>
  <si>
    <t>生態系物質循環研究室</t>
  </si>
  <si>
    <t>保原達</t>
  </si>
  <si>
    <t>9302G</t>
  </si>
  <si>
    <t>9302H</t>
  </si>
  <si>
    <t>Biodiversity and Conservation</t>
  </si>
  <si>
    <t>Yasuyuki Tachiki</t>
  </si>
  <si>
    <t>生物多様性保全研究室</t>
  </si>
  <si>
    <t>立木靖之</t>
  </si>
  <si>
    <t>9302I</t>
  </si>
  <si>
    <t>Environmental and Plant Biology</t>
  </si>
  <si>
    <t>Shuhei Matsuyama</t>
  </si>
  <si>
    <t>環境植物学研究室</t>
    <rPh sb="5" eb="8">
      <t>ケンキュウシツ</t>
    </rPh>
    <phoneticPr fontId="5"/>
  </si>
  <si>
    <t>松山周平</t>
  </si>
  <si>
    <t>9302J</t>
  </si>
  <si>
    <t>Water Chemistry</t>
  </si>
  <si>
    <t>Nobutake Nakatani</t>
  </si>
  <si>
    <t>水質化学研究室</t>
    <rPh sb="0" eb="2">
      <t>スイシツ</t>
    </rPh>
    <rPh sb="2" eb="4">
      <t>カガク</t>
    </rPh>
    <rPh sb="4" eb="7">
      <t>ケンキュウシツ</t>
    </rPh>
    <phoneticPr fontId="5"/>
  </si>
  <si>
    <t>中谷暢丈</t>
    <rPh sb="0" eb="2">
      <t>ナカタニ</t>
    </rPh>
    <rPh sb="2" eb="4">
      <t>ノブタケ</t>
    </rPh>
    <phoneticPr fontId="5"/>
  </si>
  <si>
    <t>9302K</t>
  </si>
  <si>
    <t>9302L</t>
  </si>
  <si>
    <t>Environmental and Geo-spatial Information Sciences</t>
  </si>
  <si>
    <t>Kenta Ogawa</t>
  </si>
  <si>
    <t>環境空間情報学研究室</t>
    <rPh sb="0" eb="4">
      <t>カンキョウクウカン</t>
    </rPh>
    <rPh sb="4" eb="7">
      <t>ジョウホウガク</t>
    </rPh>
    <rPh sb="7" eb="10">
      <t>ケンキュウシツ</t>
    </rPh>
    <phoneticPr fontId="5"/>
  </si>
  <si>
    <t>小川健太</t>
    <rPh sb="0" eb="2">
      <t>オガワ</t>
    </rPh>
    <rPh sb="2" eb="4">
      <t>ケンタ</t>
    </rPh>
    <phoneticPr fontId="5"/>
  </si>
  <si>
    <t>2901A</t>
  </si>
  <si>
    <t xml:space="preserve">RIKKYO </t>
  </si>
  <si>
    <t xml:space="preserve">Graduate School of Business </t>
  </si>
  <si>
    <t>MIB（Master in International Business ）</t>
  </si>
  <si>
    <t>立教大学</t>
    <rPh sb="0" eb="2">
      <t>リッキョウ</t>
    </rPh>
    <rPh sb="2" eb="4">
      <t>ダイガク</t>
    </rPh>
    <phoneticPr fontId="8"/>
  </si>
  <si>
    <t>経営学研究科</t>
    <rPh sb="0" eb="3">
      <t>ケイエイガク</t>
    </rPh>
    <rPh sb="3" eb="5">
      <t>ケンキュウ</t>
    </rPh>
    <rPh sb="5" eb="6">
      <t>カ</t>
    </rPh>
    <phoneticPr fontId="8"/>
  </si>
  <si>
    <t>国際経営学専攻/国際経営学コース</t>
  </si>
  <si>
    <t>Annually the MIB office notifies the result of matching on December, conducts a screening on January and an interview on early March.</t>
  </si>
  <si>
    <t>2901B</t>
  </si>
  <si>
    <t>Master of Public Management and Administration　Course</t>
  </si>
  <si>
    <t>国際経営学専攻/公共経営学コース</t>
  </si>
  <si>
    <t>The MPMA office will notify the result of matching on December, conducts a screening during March and April, and an interview on early May.</t>
  </si>
  <si>
    <t>2902A</t>
  </si>
  <si>
    <t>Graduate School of Social Design Studies</t>
  </si>
  <si>
    <t>Master of Social Development and Administration Course</t>
  </si>
  <si>
    <t>21世紀社会デザイン研究科</t>
  </si>
  <si>
    <t>比較組織ネットワーク学専攻/公共・社会デザイン学コース</t>
  </si>
  <si>
    <t>The MSDA office will notify the result of matching on December, conducts a screening during March and April, and an interview on early May.</t>
  </si>
  <si>
    <t>7501A</t>
  </si>
  <si>
    <t>Ritsumeikan Asia Pacific University</t>
  </si>
  <si>
    <t>Graduate school of Management</t>
  </si>
  <si>
    <t xml:space="preserve">Major of Management / Specialization in Japanese Management </t>
  </si>
  <si>
    <t>立命館アジア太平洋大学</t>
  </si>
  <si>
    <t>経営管理専攻／日本的経営分野</t>
  </si>
  <si>
    <t>From 23 January to  7 March, 2023</t>
  </si>
  <si>
    <t>7501B</t>
  </si>
  <si>
    <t>Major of Management / Specialization in Accounting and Finance</t>
  </si>
  <si>
    <t>経営管理専攻／アカウンティングとファイナンス分野</t>
  </si>
  <si>
    <t>7501C</t>
  </si>
  <si>
    <t>Major of Management / Specialization in Marketing and Management</t>
  </si>
  <si>
    <t>経営管理専攻／マーケティングとマネジメント分野</t>
  </si>
  <si>
    <t>7501D</t>
  </si>
  <si>
    <t>Major of Management / Specialization in Entrepreneurship,Innovation and Operations Management</t>
  </si>
  <si>
    <t>経営管理専攻／アントレプレナーシップ・イノベーション・オペレーションマネジメント分野</t>
  </si>
  <si>
    <t>7502A</t>
  </si>
  <si>
    <t>Graduate school of Asia Pacific Studies</t>
  </si>
  <si>
    <t>International Relations</t>
  </si>
  <si>
    <t>アジア太平洋学専攻／国際関係研究分野</t>
  </si>
  <si>
    <t>7502B</t>
  </si>
  <si>
    <t>Society and Culture</t>
  </si>
  <si>
    <t>アジア太平洋学専攻／社会・文化研究分野</t>
  </si>
  <si>
    <t>7502C</t>
  </si>
  <si>
    <t>International Public Administration</t>
  </si>
  <si>
    <t>国際協力政策専攻／国際行政研究分野</t>
  </si>
  <si>
    <t>7502D</t>
  </si>
  <si>
    <t>Development Economics</t>
  </si>
  <si>
    <t>国際協力政策専攻／開発経済研究分野</t>
  </si>
  <si>
    <t>7502E</t>
  </si>
  <si>
    <t>Sustainability Science</t>
  </si>
  <si>
    <t>国際協力政策専攻／サステイナビリティ学研究分野</t>
  </si>
  <si>
    <t>7502F</t>
  </si>
  <si>
    <t>Tourism and Hospitarity</t>
  </si>
  <si>
    <t>国際協力政策専攻／ツーリズム・ホスピタリティ研究分野</t>
  </si>
  <si>
    <t>5101A</t>
  </si>
  <si>
    <t>Ritsumeikan University</t>
  </si>
  <si>
    <t>立命館大学</t>
  </si>
  <si>
    <t>経済学研究科</t>
    <rPh sb="0" eb="2">
      <t>ケイザイ</t>
    </rPh>
    <rPh sb="2" eb="3">
      <t>ガク</t>
    </rPh>
    <rPh sb="3" eb="6">
      <t>ケンキュウカ</t>
    </rPh>
    <phoneticPr fontId="7"/>
  </si>
  <si>
    <t>From April 20, 2022 to May 10, 2022</t>
  </si>
  <si>
    <t>Not accepted</t>
  </si>
  <si>
    <t>5102A</t>
  </si>
  <si>
    <t>Graduate School of Information Science and Engineering</t>
  </si>
  <si>
    <t>Information Science and Engineering</t>
  </si>
  <si>
    <t>立命館大学</t>
    <rPh sb="0" eb="5">
      <t>リツメイカンダイガク</t>
    </rPh>
    <phoneticPr fontId="8"/>
  </si>
  <si>
    <t>情報理工学研究科</t>
    <rPh sb="0" eb="2">
      <t>ジョウホウ</t>
    </rPh>
    <rPh sb="2" eb="4">
      <t>リコウ</t>
    </rPh>
    <rPh sb="4" eb="5">
      <t>ガク</t>
    </rPh>
    <rPh sb="5" eb="8">
      <t>ケンキュウカ</t>
    </rPh>
    <phoneticPr fontId="8"/>
  </si>
  <si>
    <t>情報理工学専攻</t>
    <rPh sb="0" eb="2">
      <t>ジョウホウ</t>
    </rPh>
    <rPh sb="2" eb="4">
      <t>リコウ</t>
    </rPh>
    <rPh sb="4" eb="5">
      <t>ガク</t>
    </rPh>
    <rPh sb="5" eb="7">
      <t>センコウ</t>
    </rPh>
    <phoneticPr fontId="8"/>
  </si>
  <si>
    <t>To be determine</t>
  </si>
  <si>
    <t>5103A</t>
  </si>
  <si>
    <t>立命館大学</t>
    <rPh sb="0" eb="3">
      <t>リツメイカン</t>
    </rPh>
    <rPh sb="3" eb="5">
      <t>ダイガク</t>
    </rPh>
    <phoneticPr fontId="8"/>
  </si>
  <si>
    <t>5104A</t>
  </si>
  <si>
    <t>Graduate School of Policy Science</t>
  </si>
  <si>
    <t>政策科学研究科</t>
    <rPh sb="0" eb="2">
      <t>セイサク</t>
    </rPh>
    <rPh sb="2" eb="4">
      <t>カガク</t>
    </rPh>
    <rPh sb="4" eb="7">
      <t>ケンキュウカ</t>
    </rPh>
    <phoneticPr fontId="7"/>
  </si>
  <si>
    <t>7601A</t>
  </si>
  <si>
    <t>University of the Ryukyus</t>
  </si>
  <si>
    <t>Graduate School of Health Sciences</t>
  </si>
  <si>
    <t>Okinawa Global Health Sciences Course</t>
  </si>
  <si>
    <t>Global Health and other 12 laboratories/departments</t>
  </si>
  <si>
    <t>Assoc Prof Daisuke Nonaka (course leader) and other professors</t>
  </si>
  <si>
    <t>琉球大学</t>
    <rPh sb="0" eb="4">
      <t>リュウキュウダイガク</t>
    </rPh>
    <phoneticPr fontId="8"/>
  </si>
  <si>
    <t>保健学研究科</t>
    <rPh sb="0" eb="3">
      <t>ホケンガク</t>
    </rPh>
    <rPh sb="3" eb="6">
      <t>ケンキュウカ</t>
    </rPh>
    <phoneticPr fontId="8"/>
  </si>
  <si>
    <t>沖縄グローバルヘルスサイエンスコース</t>
    <rPh sb="0" eb="2">
      <t>オキナワ</t>
    </rPh>
    <phoneticPr fontId="8"/>
  </si>
  <si>
    <t>国際地域保健分野の他に12の分野</t>
    <rPh sb="6" eb="8">
      <t>ブンヤ</t>
    </rPh>
    <rPh sb="9" eb="10">
      <t>ホカ</t>
    </rPh>
    <rPh sb="14" eb="16">
      <t>ブンヤ</t>
    </rPh>
    <phoneticPr fontId="8"/>
  </si>
  <si>
    <t>野中　大輔（コースリーダー）あるいは他分野の教員</t>
    <rPh sb="0" eb="2">
      <t>ノナカ</t>
    </rPh>
    <rPh sb="3" eb="5">
      <t>ダイスケ</t>
    </rPh>
    <rPh sb="18" eb="19">
      <t>ホカ</t>
    </rPh>
    <rPh sb="19" eb="21">
      <t>ブンヤ</t>
    </rPh>
    <rPh sb="22" eb="24">
      <t>キョウイン</t>
    </rPh>
    <phoneticPr fontId="8"/>
  </si>
  <si>
    <t>From 24 to 28 January, 2022</t>
  </si>
  <si>
    <t>7602A</t>
  </si>
  <si>
    <t>Graduate School of Engineering and Science</t>
  </si>
  <si>
    <t>[Master's Degree]
Engineering Course
[Doctoral Degree]
Material, Structural and Energy Engineering
Interdisciplinary Intelligent Systems Engineering</t>
  </si>
  <si>
    <t>[修士課程]
工学専攻
[博士課程]
生産エネルギー工学専攻
総合知能工学専攻</t>
    <rPh sb="1" eb="5">
      <t>シュウシカテイ</t>
    </rPh>
    <rPh sb="7" eb="11">
      <t>コウガクセンコウ</t>
    </rPh>
    <rPh sb="14" eb="18">
      <t>ハクシカテイ</t>
    </rPh>
    <rPh sb="20" eb="22">
      <t>セイサン</t>
    </rPh>
    <rPh sb="27" eb="29">
      <t>コウガク</t>
    </rPh>
    <rPh sb="29" eb="31">
      <t>センコウ</t>
    </rPh>
    <rPh sb="32" eb="40">
      <t>ソウゴウチノウコウガクセンコウ</t>
    </rPh>
    <phoneticPr fontId="8"/>
  </si>
  <si>
    <t>4 March 2022 to 12 April 2022</t>
  </si>
  <si>
    <t>10 June, 2023</t>
  </si>
  <si>
    <t>Web掲載なし
N/A</t>
    <rPh sb="3" eb="5">
      <t>ケイサイ</t>
    </rPh>
    <phoneticPr fontId="8"/>
  </si>
  <si>
    <t>7602B</t>
  </si>
  <si>
    <t>Chemistry,Biology and Marine Science</t>
  </si>
  <si>
    <t>Air pollution research Lab</t>
  </si>
  <si>
    <t>Kojiro Shimada</t>
  </si>
  <si>
    <t>海洋自然科学専攻</t>
    <rPh sb="0" eb="6">
      <t xml:space="preserve">カイヨウシゼンカガク </t>
    </rPh>
    <rPh sb="6" eb="8">
      <t xml:space="preserve">センコウ </t>
    </rPh>
    <phoneticPr fontId="8"/>
  </si>
  <si>
    <t>大気汚染化学研究室</t>
  </si>
  <si>
    <t>島田 幸治郎</t>
    <rPh sb="0" eb="2">
      <t xml:space="preserve">シマダ </t>
    </rPh>
    <rPh sb="3" eb="6">
      <t xml:space="preserve">コウジロウ </t>
    </rPh>
    <phoneticPr fontId="8"/>
  </si>
  <si>
    <t>From 7 January, to 7 February, 2023</t>
  </si>
  <si>
    <t>7602C</t>
  </si>
  <si>
    <t>Hydrogen energy/material chemistry</t>
  </si>
  <si>
    <t>Tessui Nakagawa</t>
  </si>
  <si>
    <t>海洋自然科学専攻</t>
    <rPh sb="0" eb="6">
      <t>カイヨウシゼンカガク</t>
    </rPh>
    <rPh sb="6" eb="8">
      <t>センコウ</t>
    </rPh>
    <phoneticPr fontId="8"/>
  </si>
  <si>
    <t>水素エネルギー化学研究室</t>
    <rPh sb="0" eb="2">
      <t>スイソ</t>
    </rPh>
    <rPh sb="7" eb="9">
      <t>カガク</t>
    </rPh>
    <rPh sb="9" eb="12">
      <t>ケンキュウシツ</t>
    </rPh>
    <phoneticPr fontId="8"/>
  </si>
  <si>
    <t>中川 鉄水</t>
    <rPh sb="0" eb="5">
      <t>ナカガワテツスイ</t>
    </rPh>
    <phoneticPr fontId="8"/>
  </si>
  <si>
    <t>5601A</t>
  </si>
  <si>
    <t>Ryukoku University</t>
  </si>
  <si>
    <t>Graduate school of  economics</t>
  </si>
  <si>
    <t>Department of Economics</t>
  </si>
  <si>
    <t>龍谷大学</t>
    <rPh sb="0" eb="2">
      <t>リュウコク</t>
    </rPh>
    <rPh sb="2" eb="4">
      <t>ダイガク</t>
    </rPh>
    <phoneticPr fontId="7"/>
  </si>
  <si>
    <t>経済学専攻</t>
    <rPh sb="0" eb="2">
      <t>ケイザイ</t>
    </rPh>
    <rPh sb="2" eb="3">
      <t>ガク</t>
    </rPh>
    <rPh sb="3" eb="5">
      <t>センコウ</t>
    </rPh>
    <phoneticPr fontId="7"/>
  </si>
  <si>
    <t>Online　submission : from April 1 to April 3, 2023 (Japan time)
Submission of documents by mail : from April 14 to April 25, 2023 (Japan time)</t>
  </si>
  <si>
    <t>公開済み
Public Information</t>
  </si>
  <si>
    <t>6901A</t>
  </si>
  <si>
    <t>Nagasaki University</t>
  </si>
  <si>
    <t>School of Tropical Medicine and Global Health</t>
  </si>
  <si>
    <t>Tropical Medicine Course</t>
  </si>
  <si>
    <t>長崎大学</t>
  </si>
  <si>
    <t>熱帯医学・グローバルヘルス研究科</t>
  </si>
  <si>
    <t>博士前期課程，熱帯医学コース</t>
  </si>
  <si>
    <t>From 27 March to 14 April,2023</t>
  </si>
  <si>
    <t>6901B</t>
  </si>
  <si>
    <t>Health Innovation Course</t>
  </si>
  <si>
    <t>博士前期課程，ヘルスイノベーションコース</t>
  </si>
  <si>
    <t>6902A</t>
  </si>
  <si>
    <t>Graduate School of Biomedical Sciences</t>
  </si>
  <si>
    <t>Division of Disater and Radiation Medical Sciences Joint Degree</t>
  </si>
  <si>
    <t>長崎大学</t>
    <rPh sb="0" eb="2">
      <t>ナガサキ</t>
    </rPh>
    <rPh sb="2" eb="4">
      <t>ダイガク</t>
    </rPh>
    <phoneticPr fontId="8"/>
  </si>
  <si>
    <t>医歯薬学総合研究科</t>
    <rPh sb="0" eb="3">
      <t>イシヤク</t>
    </rPh>
    <rPh sb="3" eb="4">
      <t>ガク</t>
    </rPh>
    <rPh sb="4" eb="6">
      <t>ソウゴウ</t>
    </rPh>
    <rPh sb="6" eb="8">
      <t>ケンキュウ</t>
    </rPh>
    <rPh sb="8" eb="9">
      <t>カ</t>
    </rPh>
    <phoneticPr fontId="8"/>
  </si>
  <si>
    <t>災害・被ばく医療科学共同専攻</t>
    <rPh sb="0" eb="2">
      <t>サイガイ</t>
    </rPh>
    <rPh sb="3" eb="4">
      <t>ヒ</t>
    </rPh>
    <rPh sb="6" eb="8">
      <t>イリョウ</t>
    </rPh>
    <rPh sb="8" eb="10">
      <t>カガク</t>
    </rPh>
    <rPh sb="10" eb="12">
      <t>キョウドウ</t>
    </rPh>
    <rPh sb="12" eb="14">
      <t>センコウ</t>
    </rPh>
    <phoneticPr fontId="8"/>
  </si>
  <si>
    <t>to be determined</t>
  </si>
  <si>
    <t xml:space="preserve">April 18 to , April 22, 2022 </t>
  </si>
  <si>
    <t>6903A</t>
  </si>
  <si>
    <t>Water and Environmental Science Program</t>
  </si>
  <si>
    <t>水環境科学コース</t>
  </si>
  <si>
    <t>－</t>
  </si>
  <si>
    <t>By 14 April, 2023</t>
  </si>
  <si>
    <t>6903B</t>
  </si>
  <si>
    <t>Computer and Information Science Program</t>
  </si>
  <si>
    <t>JUN Laboratory</t>
  </si>
  <si>
    <t>Byungdug Jun</t>
  </si>
  <si>
    <t>情報工学コース</t>
    <rPh sb="0" eb="2">
      <t>ジョウホウ</t>
    </rPh>
    <rPh sb="2" eb="4">
      <t>コウガク</t>
    </rPh>
    <phoneticPr fontId="8"/>
  </si>
  <si>
    <t>全　研究室</t>
  </si>
  <si>
    <t>全　炳徳</t>
  </si>
  <si>
    <t>6903C</t>
  </si>
  <si>
    <t>Electrical Engineering and Computer Science Program</t>
  </si>
  <si>
    <t>電気情報工学コース</t>
    <rPh sb="0" eb="2">
      <t>デンキ</t>
    </rPh>
    <rPh sb="2" eb="4">
      <t>ジョウホウ</t>
    </rPh>
    <rPh sb="4" eb="6">
      <t>コウガク</t>
    </rPh>
    <phoneticPr fontId="8"/>
  </si>
  <si>
    <t>6904A</t>
  </si>
  <si>
    <t>Graduate School of Fishreies and Environmental Science</t>
  </si>
  <si>
    <t>長崎大学</t>
    <rPh sb="0" eb="4">
      <t xml:space="preserve">ナガサキダイガク </t>
    </rPh>
    <phoneticPr fontId="8"/>
  </si>
  <si>
    <t>水産・環境科学総合研究科</t>
    <rPh sb="0" eb="2">
      <t xml:space="preserve">スイサン </t>
    </rPh>
    <rPh sb="3" eb="5">
      <t xml:space="preserve">カンキョウカガク </t>
    </rPh>
    <rPh sb="5" eb="7">
      <t xml:space="preserve">カガク </t>
    </rPh>
    <rPh sb="7" eb="9">
      <t xml:space="preserve">ソウゴウ </t>
    </rPh>
    <rPh sb="9" eb="11">
      <t xml:space="preserve">ケンキュウカ </t>
    </rPh>
    <rPh sb="11" eb="12">
      <t xml:space="preserve">カ </t>
    </rPh>
    <phoneticPr fontId="8"/>
  </si>
  <si>
    <t>Until April 2023</t>
  </si>
  <si>
    <t>6905A</t>
  </si>
  <si>
    <t>Graduate School of Global Humanities and Social Sciences</t>
  </si>
  <si>
    <t>Department of Global Humanities and Social Sciences</t>
  </si>
  <si>
    <t>Arinori Kawamura</t>
  </si>
  <si>
    <t>長崎大学</t>
    <rPh sb="0" eb="4">
      <t>ナガサキダイガク</t>
    </rPh>
    <phoneticPr fontId="8"/>
  </si>
  <si>
    <t>多文化社会学研究科</t>
    <rPh sb="0" eb="3">
      <t>タブンカ</t>
    </rPh>
    <rPh sb="3" eb="6">
      <t>シャカイガク</t>
    </rPh>
    <rPh sb="6" eb="9">
      <t>ケンキュウカ</t>
    </rPh>
    <phoneticPr fontId="8"/>
  </si>
  <si>
    <t>多文化社会学専攻</t>
    <rPh sb="0" eb="3">
      <t>タブンカ</t>
    </rPh>
    <rPh sb="3" eb="6">
      <t>シャカイガク</t>
    </rPh>
    <rPh sb="6" eb="8">
      <t>センコウ</t>
    </rPh>
    <phoneticPr fontId="8"/>
  </si>
  <si>
    <t>河村有教</t>
    <rPh sb="0" eb="2">
      <t>カワムラ</t>
    </rPh>
    <rPh sb="2" eb="3">
      <t>タモツ</t>
    </rPh>
    <rPh sb="3" eb="4">
      <t>キョウ</t>
    </rPh>
    <phoneticPr fontId="8"/>
  </si>
  <si>
    <t>To 31 May, 2023</t>
  </si>
  <si>
    <t>6905B</t>
  </si>
  <si>
    <t>Satoru Komatsu</t>
  </si>
  <si>
    <t>小松　悟</t>
    <rPh sb="0" eb="2">
      <t>コマツ</t>
    </rPh>
    <rPh sb="3" eb="4">
      <t>サトル</t>
    </rPh>
    <phoneticPr fontId="8"/>
  </si>
  <si>
    <t>6906A</t>
  </si>
  <si>
    <t>Interfaculty Initiative in Planetary Health</t>
  </si>
  <si>
    <t>Doctor of Public Health Program</t>
  </si>
  <si>
    <t>プラネタリーヘルス学環</t>
    <rPh sb="9" eb="11">
      <t>ガッカン</t>
    </rPh>
    <phoneticPr fontId="8"/>
  </si>
  <si>
    <t>博士後期課程・Doctor of Public Health プログラム</t>
    <rPh sb="0" eb="2">
      <t>ハクシ</t>
    </rPh>
    <rPh sb="2" eb="6">
      <t>コウキカテイ</t>
    </rPh>
    <phoneticPr fontId="8"/>
  </si>
  <si>
    <t>From 4 April to 22 April,2022</t>
  </si>
  <si>
    <t>4801A</t>
  </si>
  <si>
    <t>Kyoto University</t>
  </si>
  <si>
    <t>East Asia Sustainable Economic Development Studies</t>
  </si>
  <si>
    <t>京都大学</t>
    <rPh sb="0" eb="4">
      <t>キョウトダイガク</t>
    </rPh>
    <phoneticPr fontId="8"/>
  </si>
  <si>
    <t>経済学研究科</t>
    <rPh sb="0" eb="6">
      <t>ケイザイガクケンキュウカ</t>
    </rPh>
    <phoneticPr fontId="8"/>
  </si>
  <si>
    <t>東アジア持続的経済発展研究コース</t>
    <rPh sb="0" eb="1">
      <t>ヒガシ</t>
    </rPh>
    <rPh sb="4" eb="13">
      <t>ジゾクテキケイザイハッテンケンキュウ</t>
    </rPh>
    <phoneticPr fontId="8"/>
  </si>
  <si>
    <t>From 1 to 19 November,2021 (Master's programme)
From 1 to April to 13 May, 2022 (Doctoral programme)</t>
  </si>
  <si>
    <t>4802A</t>
  </si>
  <si>
    <t xml:space="preserve">Department of Civil and Earth  Resources Engineering
</t>
  </si>
  <si>
    <t>京都大学</t>
    <rPh sb="0" eb="2">
      <t>キョウト</t>
    </rPh>
    <rPh sb="2" eb="4">
      <t>ダイガク</t>
    </rPh>
    <phoneticPr fontId="5"/>
  </si>
  <si>
    <t>工学研究科</t>
    <rPh sb="0" eb="2">
      <t>コウガク</t>
    </rPh>
    <rPh sb="2" eb="5">
      <t>ケンキュウカ</t>
    </rPh>
    <phoneticPr fontId="5"/>
  </si>
  <si>
    <t>社会基盤工学専攻</t>
    <rPh sb="0" eb="6">
      <t>シャカイキバンコウガク</t>
    </rPh>
    <rPh sb="6" eb="8">
      <t>センコウ</t>
    </rPh>
    <phoneticPr fontId="5"/>
  </si>
  <si>
    <t>From April 1 to April 30, 2023</t>
  </si>
  <si>
    <t>4802B</t>
  </si>
  <si>
    <t>Department of Urban Management</t>
  </si>
  <si>
    <t>都市社会工学専攻</t>
    <rPh sb="0" eb="8">
      <t>トシシャカイコウガクセンコウ</t>
    </rPh>
    <phoneticPr fontId="5"/>
  </si>
  <si>
    <t>4802C</t>
  </si>
  <si>
    <t>Department of Environmental Engineering</t>
  </si>
  <si>
    <t>京都大学</t>
    <rPh sb="0" eb="2">
      <t>キョウト</t>
    </rPh>
    <rPh sb="2" eb="4">
      <t>ダイガク</t>
    </rPh>
    <phoneticPr fontId="8"/>
  </si>
  <si>
    <t>都市環境工学専攻</t>
    <rPh sb="0" eb="2">
      <t>トシ</t>
    </rPh>
    <rPh sb="2" eb="8">
      <t>カンキョウコウガクセンコウ</t>
    </rPh>
    <phoneticPr fontId="8"/>
  </si>
  <si>
    <t>4802D</t>
  </si>
  <si>
    <t>Department of Micro Engineering</t>
  </si>
  <si>
    <t>Nanometrics Engineering Lab</t>
  </si>
  <si>
    <t>Ryuji Yokokawa</t>
  </si>
  <si>
    <t>京都大学</t>
  </si>
  <si>
    <t>マイクロエンジニアリング専攻</t>
  </si>
  <si>
    <t>ナノメトリックス工学研究室</t>
  </si>
  <si>
    <t>横川隆司</t>
  </si>
  <si>
    <t>4803A</t>
  </si>
  <si>
    <t>Special Corse in Agricultural Sciences</t>
  </si>
  <si>
    <t>農学特別コース</t>
    <rPh sb="0" eb="4">
      <t>ノウガクトクベツ</t>
    </rPh>
    <phoneticPr fontId="8"/>
  </si>
  <si>
    <t>Application deadline will be the end of May 2023.</t>
  </si>
  <si>
    <t>https://www.kais.kyoto-u.ac.jp/english/</t>
  </si>
  <si>
    <t>4804A</t>
  </si>
  <si>
    <t>Graduate School of Asian and African Area Studies</t>
  </si>
  <si>
    <t>Division of African Area Studies</t>
  </si>
  <si>
    <t>アジア・アフリカ地域研究研究科</t>
    <rPh sb="8" eb="15">
      <t>チイキケンキュウケンキュウカ</t>
    </rPh>
    <phoneticPr fontId="8"/>
  </si>
  <si>
    <t>アフリカ地域研究専攻</t>
    <rPh sb="4" eb="6">
      <t>チイキ</t>
    </rPh>
    <rPh sb="6" eb="8">
      <t>ケンキュウ</t>
    </rPh>
    <rPh sb="8" eb="10">
      <t>センコウ</t>
    </rPh>
    <phoneticPr fontId="8"/>
  </si>
  <si>
    <t>From March 1 to March 20, 2023</t>
  </si>
  <si>
    <t>4804B</t>
  </si>
  <si>
    <t>Division of Southeast Asian Area Studies</t>
  </si>
  <si>
    <t>アジア・アフリカ地域研究研究科</t>
  </si>
  <si>
    <t>東南アジア地域研究専攻</t>
  </si>
  <si>
    <t>to be announced</t>
  </si>
  <si>
    <t>4805A</t>
  </si>
  <si>
    <t>Graduate School of Informatics</t>
  </si>
  <si>
    <t>Department of Social Informatics</t>
  </si>
  <si>
    <t>Medical Informatics</t>
  </si>
  <si>
    <t>Dr.Tomohiro Kuroda</t>
  </si>
  <si>
    <t>情報学研究科</t>
    <rPh sb="0" eb="6">
      <t>ジョウホウガクケンキュウカ</t>
    </rPh>
    <phoneticPr fontId="8"/>
  </si>
  <si>
    <t>社会情報学専攻</t>
    <rPh sb="0" eb="7">
      <t>シャカイジョウホウガクセンコウ</t>
    </rPh>
    <phoneticPr fontId="8"/>
  </si>
  <si>
    <t>医療情報学講座</t>
    <rPh sb="0" eb="7">
      <t>イリョウジョウホウガクコウザ</t>
    </rPh>
    <phoneticPr fontId="8"/>
  </si>
  <si>
    <t>黒田　知宏</t>
    <rPh sb="0" eb="2">
      <t>クロダ</t>
    </rPh>
    <rPh sb="3" eb="5">
      <t>トモヒロ</t>
    </rPh>
    <phoneticPr fontId="8"/>
  </si>
  <si>
    <t>By the middle of March, 2023</t>
  </si>
  <si>
    <t>4805B</t>
  </si>
  <si>
    <t>Consensus Informatics, Social Information Network</t>
  </si>
  <si>
    <t>Dr.Takayuki Ito</t>
  </si>
  <si>
    <t>社会情報ネットワーク講座　合意情報学分野</t>
  </si>
  <si>
    <t>伊藤　孝行</t>
    <rPh sb="0" eb="2">
      <t>イトウ</t>
    </rPh>
    <rPh sb="3" eb="5">
      <t>タカユキ</t>
    </rPh>
    <phoneticPr fontId="8"/>
  </si>
  <si>
    <t>By early April, 2023</t>
  </si>
  <si>
    <t>4806A</t>
  </si>
  <si>
    <t>Graduate school of Global Environmental Studies</t>
  </si>
  <si>
    <t>Environmental Management/ Global Environmental Studies</t>
  </si>
  <si>
    <t>地球環境学舎</t>
    <rPh sb="0" eb="6">
      <t>チキュウカンキョウガクシャ</t>
    </rPh>
    <phoneticPr fontId="8"/>
  </si>
  <si>
    <t>環境マネジメント専攻／地球環境学専攻</t>
    <rPh sb="0" eb="2">
      <t>カンキョウ</t>
    </rPh>
    <rPh sb="8" eb="10">
      <t>センコウ</t>
    </rPh>
    <rPh sb="11" eb="16">
      <t>チキュウカンキョウガク</t>
    </rPh>
    <rPh sb="16" eb="18">
      <t>センコウ</t>
    </rPh>
    <phoneticPr fontId="8"/>
  </si>
  <si>
    <t>From mid February to late March, 2023</t>
  </si>
  <si>
    <t>3301A</t>
  </si>
  <si>
    <t>Saitama University</t>
  </si>
  <si>
    <t>International Graduate Program on Civil and Environmental Engineering</t>
  </si>
  <si>
    <t>埼玉大学</t>
    <rPh sb="0" eb="2">
      <t>サイタマ</t>
    </rPh>
    <rPh sb="2" eb="4">
      <t>ダイガク</t>
    </rPh>
    <phoneticPr fontId="8"/>
  </si>
  <si>
    <t>博士前期課程：環境社会基盤国際プログラム
博士後期課程：環境科学・社会基盤コース</t>
  </si>
  <si>
    <t>From 1st Feb.  to 15th April, 2023</t>
  </si>
  <si>
    <t>3301B</t>
  </si>
  <si>
    <t>Graduate School of Science &amp; Engineering</t>
  </si>
  <si>
    <t>Energy System-Information Technology Innovation International Professional Program</t>
  </si>
  <si>
    <t>埼玉大学</t>
    <rPh sb="0" eb="4">
      <t>サイタマダイガク</t>
    </rPh>
    <phoneticPr fontId="8"/>
  </si>
  <si>
    <t>エネルギーシステム・情報通信技術革新国際人材育成プログラム</t>
  </si>
  <si>
    <t>Deadline : April 15th,2023</t>
  </si>
  <si>
    <t>3301C</t>
  </si>
  <si>
    <t>Graduate school of science and Engineering</t>
  </si>
  <si>
    <t>Interdisciplinary Education Program for Applied Science and Technology in Global Environment</t>
  </si>
  <si>
    <t>Fujino, Takeshi/Senavirathna, Mudalige Don Hiranya Jayasanka/Fukahori, Kiyotaka/Oguchi, Chiaki</t>
  </si>
  <si>
    <t>博士前期課程：地球環境における科学技術の応用と融合 PG</t>
  </si>
  <si>
    <t>藤野　毅</t>
  </si>
  <si>
    <t>2401A</t>
  </si>
  <si>
    <t>Shibaura Institute of Technology</t>
  </si>
  <si>
    <t>芝浦工業大学</t>
  </si>
  <si>
    <t xml:space="preserve">Research student(Master)：From late May to early June,2023
</t>
  </si>
  <si>
    <t>2401B</t>
  </si>
  <si>
    <t>Research student (Doctor)：From June,2023</t>
  </si>
  <si>
    <t>4101A</t>
  </si>
  <si>
    <t>Nagoya University</t>
  </si>
  <si>
    <t>Graduate school of International Development</t>
  </si>
  <si>
    <t>名古屋大学</t>
  </si>
  <si>
    <t>国際開発研究科</t>
  </si>
  <si>
    <t>国際開発協力専攻</t>
  </si>
  <si>
    <t>所定のアドレスに問い合わせてください
Please send an email in the next column</t>
  </si>
  <si>
    <t>4102A</t>
  </si>
  <si>
    <t>Graduate School of Engineering (Graduate School of Environmental Studies)</t>
  </si>
  <si>
    <t>Department of Civil and Environmental Engineering (Group of Sustainable Development)</t>
  </si>
  <si>
    <t>工学研究科（環境学研究科）</t>
  </si>
  <si>
    <t>土木工学専攻（都市環境学専攻持続発展学系）</t>
  </si>
  <si>
    <t>From Feb to middle of March, 2023</t>
  </si>
  <si>
    <t>4103A</t>
  </si>
  <si>
    <t>Graduate school of Law</t>
  </si>
  <si>
    <t>LL.M.&amp; LL.D. (Comparative Law) program in Law and Political Science</t>
  </si>
  <si>
    <t>法学研究科</t>
  </si>
  <si>
    <t>総合法政専攻
国際法政コース</t>
  </si>
  <si>
    <t>By the end of May</t>
  </si>
  <si>
    <t>4104A</t>
  </si>
  <si>
    <t>Graduate School of Environmental Studies</t>
  </si>
  <si>
    <t>Environmental Law and Politics, Department of Social and Human Environment</t>
  </si>
  <si>
    <t>Prof. Ko Nomura, Assoc. Prof. Yoko Masuzawa</t>
  </si>
  <si>
    <t>大学院環境学研究科</t>
  </si>
  <si>
    <t>社会環境学専攻環境法政論講座</t>
  </si>
  <si>
    <t>野村康教授
増沢陽子准教授</t>
  </si>
  <si>
    <t>4105A</t>
  </si>
  <si>
    <t>Graduate School of Bioagricultural Sciences</t>
  </si>
  <si>
    <t>Practical Studies in Africa</t>
  </si>
  <si>
    <t>MAKIHARA Daigo</t>
  </si>
  <si>
    <t>大学院生命農学研究科</t>
  </si>
  <si>
    <t>実践アフリカ開発</t>
  </si>
  <si>
    <t>槇原大悟</t>
  </si>
  <si>
    <t>4105B</t>
  </si>
  <si>
    <t>Plant Physiology and Morphology</t>
  </si>
  <si>
    <t>MITSUYA Shiro</t>
  </si>
  <si>
    <t>植物生理形態学</t>
  </si>
  <si>
    <t>三屋史朗</t>
  </si>
  <si>
    <t>6709A</t>
  </si>
  <si>
    <t>Kyushu University</t>
  </si>
  <si>
    <t>Graduate School of Integrated Sciences for Global Society</t>
  </si>
  <si>
    <t>Comprehensive Science of Biological Environment Course</t>
  </si>
  <si>
    <t>Natural Resource Management Laboratory</t>
  </si>
  <si>
    <t>HYAKUMURA Kimihiko</t>
  </si>
  <si>
    <t>九州大学</t>
  </si>
  <si>
    <t>地球社会統合科学府</t>
  </si>
  <si>
    <t>包括的生物環境科学コース</t>
  </si>
  <si>
    <t>自然資源管理コース</t>
  </si>
  <si>
    <t>百村帝彦</t>
  </si>
  <si>
    <t>Deadline: May 31, 2023</t>
  </si>
  <si>
    <t>6708A</t>
  </si>
  <si>
    <t>International Programs in Law</t>
  </si>
  <si>
    <t>大学院法学府</t>
  </si>
  <si>
    <t>国際コース</t>
  </si>
  <si>
    <t>not applicable</t>
  </si>
  <si>
    <t>From 25 February to 25 April,2022</t>
  </si>
  <si>
    <t>6708B</t>
  </si>
  <si>
    <t>CSPA (Comparative Studies of Politics and Administration in Asia)
http://law.kyushu-u.ac.jp/cspa/</t>
  </si>
  <si>
    <t>CSPA</t>
  </si>
  <si>
    <t>Professor Hasumi Jiro, Professor Izumi Kaoru, Dr Oga Toru</t>
  </si>
  <si>
    <t>国際コース(アジアにおける比較政治・行政学プログラム)</t>
  </si>
  <si>
    <t>蓮見二郎、出水薫、大賀哲</t>
  </si>
  <si>
    <t>From 31 January to 31 March, 2022</t>
  </si>
  <si>
    <t>6706A</t>
  </si>
  <si>
    <t xml:space="preserve">International Program in Public Economics </t>
  </si>
  <si>
    <t>大学院経済学府</t>
  </si>
  <si>
    <t>公共経済学国際プログラム</t>
  </si>
  <si>
    <t>Early March</t>
  </si>
  <si>
    <t>March 22, 2022 to April 22, 2022</t>
  </si>
  <si>
    <t>6706B</t>
  </si>
  <si>
    <t xml:space="preserve">International Program in Financial and Business Economics </t>
  </si>
  <si>
    <t>金融・企業経済学国際プログラム</t>
  </si>
  <si>
    <t>6706C</t>
  </si>
  <si>
    <t>International Program in Management and Accounting</t>
  </si>
  <si>
    <t>経営・会計学国際プログラム</t>
  </si>
  <si>
    <t>6702A</t>
  </si>
  <si>
    <t>Graduate school of Design</t>
  </si>
  <si>
    <t>Department of Design, Environmental Design Course</t>
  </si>
  <si>
    <t>Inoue Lab</t>
  </si>
  <si>
    <t>Tomo INOUE</t>
  </si>
  <si>
    <t>芸術工学府</t>
  </si>
  <si>
    <t>芸術工学専攻/環境設計コース</t>
  </si>
  <si>
    <t>井上研究室</t>
  </si>
  <si>
    <t>―</t>
  </si>
  <si>
    <t>Early May, 2023</t>
  </si>
  <si>
    <t>6702B</t>
  </si>
  <si>
    <t>Imasaka Laboratory</t>
  </si>
  <si>
    <t>Tomoko Imasaka</t>
  </si>
  <si>
    <t>今坂研究室</t>
  </si>
  <si>
    <t>6707A</t>
  </si>
  <si>
    <t xml:space="preserve">Graduate school of Engineering </t>
  </si>
  <si>
    <t>大学院工学府</t>
  </si>
  <si>
    <t>By the end of March, 2023</t>
  </si>
  <si>
    <t>6707B</t>
  </si>
  <si>
    <t>Department of Hydrogen Energy Systems</t>
  </si>
  <si>
    <t>水素エネルギーシステム専攻</t>
  </si>
  <si>
    <t>6707C</t>
  </si>
  <si>
    <t>Department of Earth Resources Engineering</t>
  </si>
  <si>
    <t>地球資源システム工学専攻</t>
  </si>
  <si>
    <t>6707D</t>
  </si>
  <si>
    <t>Department of Cooperative Program for Resources Engineering</t>
  </si>
  <si>
    <t>共同資源工学専攻</t>
  </si>
  <si>
    <t>6701A</t>
  </si>
  <si>
    <t>Graduate School of  Information Science and Electrical Engineering</t>
  </si>
  <si>
    <t>Department of Information Science and Technology/ International Doctoral Program</t>
  </si>
  <si>
    <t>システム情報科学府</t>
  </si>
  <si>
    <t>情報理工学専攻/博士後期課程グローバルコース</t>
  </si>
  <si>
    <t>From beginning to middle of June, 2023</t>
  </si>
  <si>
    <t>From March to middle of July,2023</t>
  </si>
  <si>
    <t>6701B</t>
  </si>
  <si>
    <t>Graduate School of Information Science and Electrical Engineering</t>
  </si>
  <si>
    <t>Department of Electrical and Electronic Engineering/ International Doctoral Program</t>
  </si>
  <si>
    <t>電気電子工学専攻/博士後期課程グローバルコース</t>
  </si>
  <si>
    <t>6704A</t>
  </si>
  <si>
    <t>Graduate School of Bioresource and Bioenvironmental Sciences</t>
  </si>
  <si>
    <t>International Graduate Program</t>
  </si>
  <si>
    <t>生物資源環境科学府</t>
  </si>
  <si>
    <t>学府国際コース</t>
  </si>
  <si>
    <t xml:space="preserve">Application periods: 
1. Late March, 2023
2. Early June, 2023 </t>
  </si>
  <si>
    <t>6704B</t>
  </si>
  <si>
    <t>6703A</t>
  </si>
  <si>
    <t>Graduate School of Human Environment Studies</t>
  </si>
  <si>
    <t>International Master's Course in Sustainable Architecture and Urban Systems</t>
  </si>
  <si>
    <t>人間環境学府</t>
  </si>
  <si>
    <t>持続都市建築システム国際コース</t>
  </si>
  <si>
    <t>From 1 to 31 May,2023</t>
  </si>
  <si>
    <t>April, 2023</t>
  </si>
  <si>
    <t>6705A</t>
  </si>
  <si>
    <t>Interdisciplinary Graduate School of Engineering Sciences</t>
  </si>
  <si>
    <t xml:space="preserve">Intellectual Exchange and Innovation (IEI) Program </t>
  </si>
  <si>
    <t>総合理工学府</t>
  </si>
  <si>
    <t>グリーン理工学国際コース</t>
  </si>
  <si>
    <t>From Early of May to Middle of May, 2023</t>
  </si>
  <si>
    <t>Deadline:Middle of May, 2023</t>
  </si>
  <si>
    <t>8401A</t>
  </si>
  <si>
    <t>Shinshu University</t>
  </si>
  <si>
    <t>Department of Agriculture/International Graduate Program for Agricultural and Biological Science</t>
  </si>
  <si>
    <t>Plant Genetics and Breeding</t>
  </si>
  <si>
    <t>Dr. Matsushima Kenichi</t>
  </si>
  <si>
    <t>信州大学</t>
    <rPh sb="0" eb="2">
      <t>シンシュウ</t>
    </rPh>
    <rPh sb="2" eb="4">
      <t>ダイガク</t>
    </rPh>
    <phoneticPr fontId="8"/>
  </si>
  <si>
    <t>農学専攻</t>
    <rPh sb="0" eb="2">
      <t>ノウガク</t>
    </rPh>
    <rPh sb="2" eb="4">
      <t>センコウ</t>
    </rPh>
    <phoneticPr fontId="8"/>
  </si>
  <si>
    <t>植物遺伝育種学</t>
    <rPh sb="0" eb="2">
      <t>ショクブツ</t>
    </rPh>
    <rPh sb="2" eb="4">
      <t>イデン</t>
    </rPh>
    <rPh sb="4" eb="6">
      <t>イクシュ</t>
    </rPh>
    <rPh sb="6" eb="7">
      <t>ガク</t>
    </rPh>
    <phoneticPr fontId="8"/>
  </si>
  <si>
    <t>松島憲一</t>
    <rPh sb="0" eb="2">
      <t>マツシマ</t>
    </rPh>
    <rPh sb="2" eb="4">
      <t>ケンイチ</t>
    </rPh>
    <phoneticPr fontId="8"/>
  </si>
  <si>
    <t>June, 2023</t>
  </si>
  <si>
    <t>8401B</t>
  </si>
  <si>
    <t>Dr. Nemoto Kazuhiro</t>
  </si>
  <si>
    <t>根本和洋</t>
    <rPh sb="0" eb="2">
      <t>ネモト</t>
    </rPh>
    <rPh sb="2" eb="3">
      <t>カズ</t>
    </rPh>
    <rPh sb="3" eb="4">
      <t>ヒロ</t>
    </rPh>
    <phoneticPr fontId="8"/>
  </si>
  <si>
    <t>8401C</t>
  </si>
  <si>
    <t>Horticulture</t>
  </si>
  <si>
    <t>Dr. Akutsu Masako</t>
  </si>
  <si>
    <t>園芸学</t>
    <rPh sb="0" eb="3">
      <t>エンゲイガク</t>
    </rPh>
    <phoneticPr fontId="8"/>
  </si>
  <si>
    <t>阿久津雅子</t>
    <rPh sb="0" eb="3">
      <t>アクツ</t>
    </rPh>
    <rPh sb="3" eb="5">
      <t>マサコ</t>
    </rPh>
    <phoneticPr fontId="8"/>
  </si>
  <si>
    <t>8401D</t>
  </si>
  <si>
    <t>Food Chemistry</t>
  </si>
  <si>
    <t>Dr. Katayama Shigeru</t>
  </si>
  <si>
    <t>食品化学</t>
    <rPh sb="0" eb="2">
      <t>ショクヒン</t>
    </rPh>
    <rPh sb="2" eb="4">
      <t>カガク</t>
    </rPh>
    <phoneticPr fontId="8"/>
  </si>
  <si>
    <t>片山茂</t>
    <rPh sb="0" eb="2">
      <t>カタヤマ</t>
    </rPh>
    <rPh sb="2" eb="3">
      <t>シゲル</t>
    </rPh>
    <phoneticPr fontId="8"/>
  </si>
  <si>
    <t>8401E</t>
  </si>
  <si>
    <t>Postharvest Science and Functional Properties of Fruits and Vegetable</t>
  </si>
  <si>
    <t>Dr. Hamauzu Yasunori</t>
  </si>
  <si>
    <t>青果物機能学</t>
    <rPh sb="0" eb="3">
      <t>セイカブツ</t>
    </rPh>
    <rPh sb="3" eb="5">
      <t>キノウ</t>
    </rPh>
    <rPh sb="5" eb="6">
      <t>ガク</t>
    </rPh>
    <phoneticPr fontId="8"/>
  </si>
  <si>
    <t>濵渦康範</t>
    <rPh sb="0" eb="1">
      <t>ハマ</t>
    </rPh>
    <rPh sb="1" eb="2">
      <t>ウズ</t>
    </rPh>
    <rPh sb="2" eb="4">
      <t>ヤスノリ</t>
    </rPh>
    <phoneticPr fontId="8"/>
  </si>
  <si>
    <t>8401F</t>
  </si>
  <si>
    <t>Applied Ethology</t>
  </si>
  <si>
    <t>Dr. Takeda Kenichi</t>
  </si>
  <si>
    <t>動物行動管理学</t>
    <rPh sb="0" eb="2">
      <t>ドウブツ</t>
    </rPh>
    <rPh sb="2" eb="4">
      <t>コウドウ</t>
    </rPh>
    <rPh sb="4" eb="6">
      <t>カンリ</t>
    </rPh>
    <rPh sb="6" eb="7">
      <t>ガク</t>
    </rPh>
    <phoneticPr fontId="8"/>
  </si>
  <si>
    <t>竹田謙一</t>
    <rPh sb="0" eb="2">
      <t>タケダ</t>
    </rPh>
    <rPh sb="2" eb="4">
      <t>ケンイチ</t>
    </rPh>
    <phoneticPr fontId="8"/>
  </si>
  <si>
    <t>8401G</t>
  </si>
  <si>
    <t>Rural Environment and Engineering</t>
  </si>
  <si>
    <t>Dr. Suzuki Jun</t>
  </si>
  <si>
    <t>農業工学</t>
    <rPh sb="0" eb="2">
      <t>ノウギョウ</t>
    </rPh>
    <rPh sb="2" eb="4">
      <t>コウガク</t>
    </rPh>
    <phoneticPr fontId="8"/>
  </si>
  <si>
    <t>鈴木純</t>
    <rPh sb="0" eb="2">
      <t>スズキ</t>
    </rPh>
    <rPh sb="2" eb="3">
      <t>ジュン</t>
    </rPh>
    <phoneticPr fontId="8"/>
  </si>
  <si>
    <t>8401H</t>
  </si>
  <si>
    <t>Forest Environment</t>
  </si>
  <si>
    <t>Dr. Yasue Koh</t>
  </si>
  <si>
    <t>森林環境学</t>
    <rPh sb="0" eb="2">
      <t>シンリン</t>
    </rPh>
    <rPh sb="2" eb="5">
      <t>カンキョウガク</t>
    </rPh>
    <phoneticPr fontId="8"/>
  </si>
  <si>
    <t>安江恒</t>
    <rPh sb="0" eb="2">
      <t>ヤスエ</t>
    </rPh>
    <rPh sb="2" eb="3">
      <t>コウ</t>
    </rPh>
    <phoneticPr fontId="8"/>
  </si>
  <si>
    <t>8401I</t>
  </si>
  <si>
    <t>Watershed Conservation</t>
  </si>
  <si>
    <t>Dr. Fukuyama Taijiro</t>
  </si>
  <si>
    <t>流域保全学</t>
    <rPh sb="0" eb="2">
      <t>リュウイキ</t>
    </rPh>
    <rPh sb="2" eb="4">
      <t>ホゼン</t>
    </rPh>
    <rPh sb="4" eb="5">
      <t>ガク</t>
    </rPh>
    <phoneticPr fontId="8"/>
  </si>
  <si>
    <t>福山泰治郎</t>
  </si>
  <si>
    <t>8402A</t>
  </si>
  <si>
    <t>Graduate School of Medicine, Science and Technology</t>
  </si>
  <si>
    <t>Department of Biomedical Engineering/Biotechnology Division</t>
  </si>
  <si>
    <t>Animal Physiology</t>
  </si>
  <si>
    <t>Dr. Yonekura Shinichi</t>
  </si>
  <si>
    <t>総合医理工学研究科</t>
    <rPh sb="0" eb="2">
      <t>ソウゴウ</t>
    </rPh>
    <rPh sb="2" eb="3">
      <t>イ</t>
    </rPh>
    <rPh sb="3" eb="4">
      <t>リ</t>
    </rPh>
    <rPh sb="4" eb="5">
      <t>コウ</t>
    </rPh>
    <rPh sb="5" eb="6">
      <t>ガク</t>
    </rPh>
    <rPh sb="6" eb="9">
      <t>ケンキュウカ</t>
    </rPh>
    <phoneticPr fontId="8"/>
  </si>
  <si>
    <t>生命医工学専攻/生命工学分野</t>
    <rPh sb="0" eb="2">
      <t>セイメイ</t>
    </rPh>
    <rPh sb="2" eb="5">
      <t>イコウガク</t>
    </rPh>
    <rPh sb="5" eb="7">
      <t>センコウ</t>
    </rPh>
    <rPh sb="8" eb="10">
      <t>セイメイ</t>
    </rPh>
    <rPh sb="10" eb="12">
      <t>コウガク</t>
    </rPh>
    <rPh sb="12" eb="14">
      <t>ブンヤ</t>
    </rPh>
    <phoneticPr fontId="8"/>
  </si>
  <si>
    <t>動物生理学</t>
    <rPh sb="0" eb="2">
      <t>ドウブツ</t>
    </rPh>
    <rPh sb="2" eb="5">
      <t>セイリガク</t>
    </rPh>
    <phoneticPr fontId="8"/>
  </si>
  <si>
    <t>米倉真一</t>
    <rPh sb="0" eb="2">
      <t>ヨネクラ</t>
    </rPh>
    <rPh sb="2" eb="4">
      <t>シンイチ</t>
    </rPh>
    <phoneticPr fontId="8"/>
  </si>
  <si>
    <t>December, 2022</t>
  </si>
  <si>
    <t>8402B</t>
  </si>
  <si>
    <t>Department of Science and Technology/Biological and Agricultural Sciences Division</t>
  </si>
  <si>
    <t>総合理工学専攻/生物・生命科学分野</t>
    <rPh sb="0" eb="2">
      <t>ソウゴウ</t>
    </rPh>
    <rPh sb="2" eb="5">
      <t>リコウガク</t>
    </rPh>
    <rPh sb="5" eb="7">
      <t>センコウ</t>
    </rPh>
    <rPh sb="8" eb="10">
      <t>セイブツ</t>
    </rPh>
    <rPh sb="11" eb="13">
      <t>セイメイ</t>
    </rPh>
    <rPh sb="13" eb="15">
      <t>カガク</t>
    </rPh>
    <rPh sb="15" eb="17">
      <t>ブンヤ</t>
    </rPh>
    <phoneticPr fontId="8"/>
  </si>
  <si>
    <t>8402C</t>
  </si>
  <si>
    <t>8402D</t>
  </si>
  <si>
    <t>8402E</t>
  </si>
  <si>
    <t>8402F</t>
  </si>
  <si>
    <t>Department of Science and Technology/Mountain and Environmental Sciences Division</t>
  </si>
  <si>
    <t>総合理工学専攻/山岳環境科学分野</t>
    <rPh sb="0" eb="2">
      <t>ソウゴウ</t>
    </rPh>
    <rPh sb="2" eb="5">
      <t>リコウガク</t>
    </rPh>
    <rPh sb="5" eb="7">
      <t>センコウ</t>
    </rPh>
    <rPh sb="8" eb="10">
      <t>サンガク</t>
    </rPh>
    <rPh sb="10" eb="12">
      <t>カンキョウ</t>
    </rPh>
    <rPh sb="12" eb="14">
      <t>カガク</t>
    </rPh>
    <rPh sb="14" eb="16">
      <t>ブンヤ</t>
    </rPh>
    <phoneticPr fontId="8"/>
  </si>
  <si>
    <t>8402G</t>
  </si>
  <si>
    <t>Department of Science and Technology</t>
  </si>
  <si>
    <t>Only in Ueda campus</t>
  </si>
  <si>
    <t>総合医理工学研究科</t>
    <rPh sb="0" eb="2">
      <t>ソウゴウ</t>
    </rPh>
    <rPh sb="2" eb="6">
      <t>イリコウガク</t>
    </rPh>
    <rPh sb="6" eb="9">
      <t>ケンキュウカ</t>
    </rPh>
    <phoneticPr fontId="8"/>
  </si>
  <si>
    <t>上田キャンパスに所在のある研究室のみ</t>
    <rPh sb="0" eb="2">
      <t>ウエダ</t>
    </rPh>
    <rPh sb="8" eb="10">
      <t>ショザイ</t>
    </rPh>
    <rPh sb="13" eb="16">
      <t>ケンキュウシツ</t>
    </rPh>
    <phoneticPr fontId="8"/>
  </si>
  <si>
    <t xml:space="preserve">From 1 April to 28 April,2023  </t>
  </si>
  <si>
    <t>8402H</t>
  </si>
  <si>
    <t>Department of Biomedical Engineering 3-year course</t>
  </si>
  <si>
    <t>生命医工学専攻3年制コース</t>
    <rPh sb="0" eb="7">
      <t>セイメイイコウガクセンコウ</t>
    </rPh>
    <rPh sb="8" eb="10">
      <t>ネンセイ</t>
    </rPh>
    <phoneticPr fontId="8"/>
  </si>
  <si>
    <t>6301A</t>
  </si>
  <si>
    <t>Kagawa University</t>
  </si>
  <si>
    <t>Doctoral course■Division of Medicine</t>
  </si>
  <si>
    <t>Department of Immunology</t>
  </si>
  <si>
    <t>Katsuaki Hoshino</t>
  </si>
  <si>
    <t>香川大学</t>
  </si>
  <si>
    <t>医学系研究科</t>
  </si>
  <si>
    <t>博士課程■医学専攻</t>
  </si>
  <si>
    <t>免疫学講座</t>
  </si>
  <si>
    <t>星野克明</t>
  </si>
  <si>
    <t>Before 30 April, 2023</t>
  </si>
  <si>
    <t>6301B</t>
  </si>
  <si>
    <t>Department of Pharmacology</t>
  </si>
  <si>
    <t>Akira Nishiyama</t>
  </si>
  <si>
    <t>薬理学</t>
  </si>
  <si>
    <t>西山　成</t>
  </si>
  <si>
    <t>6301C</t>
  </si>
  <si>
    <t>Department of Molecular Neurobiology</t>
  </si>
  <si>
    <t>Tohru Yamamoto</t>
  </si>
  <si>
    <t>分子神経生物学</t>
  </si>
  <si>
    <t>山本　融</t>
  </si>
  <si>
    <t>6301D</t>
  </si>
  <si>
    <t>Department of Radiology</t>
  </si>
  <si>
    <t>Yoshihiro Nishiyama</t>
  </si>
  <si>
    <t>放射線医学講座</t>
  </si>
  <si>
    <t>西山佳宏</t>
  </si>
  <si>
    <t>6301E</t>
  </si>
  <si>
    <t>Department of CardioRenal and CerebroVascular Medicine</t>
  </si>
  <si>
    <t>Tetsuo Minamino</t>
  </si>
  <si>
    <t>循環器・腎臓・脳卒中内科学</t>
  </si>
  <si>
    <t>南野　哲男</t>
  </si>
  <si>
    <t>6301F</t>
  </si>
  <si>
    <t xml:space="preserve">Oncology Pathology, Department of Pathology and Host-Defense, </t>
  </si>
  <si>
    <t>Yoko Matsuda</t>
  </si>
  <si>
    <t>病理病態・生体防御医学講座　腫瘍病理学</t>
  </si>
  <si>
    <t>松田　陽子</t>
  </si>
  <si>
    <t>6301G</t>
  </si>
  <si>
    <t>Department of Pediatrics</t>
  </si>
  <si>
    <t>Takashi KUSAKA</t>
  </si>
  <si>
    <t>小児科学講座</t>
  </si>
  <si>
    <t>日下　隆</t>
  </si>
  <si>
    <t>6301H</t>
  </si>
  <si>
    <t>Endocrinology and Metabolsim</t>
  </si>
  <si>
    <t>Koji Murao</t>
  </si>
  <si>
    <t>内分泌代謝学</t>
  </si>
  <si>
    <t>村尾孝児</t>
  </si>
  <si>
    <t>6301I</t>
  </si>
  <si>
    <t>Anatomy and Neurobiology</t>
  </si>
  <si>
    <t>Takanori Miki</t>
  </si>
  <si>
    <t>神経機能形態学</t>
  </si>
  <si>
    <t>三木崇範</t>
  </si>
  <si>
    <t>6301J</t>
  </si>
  <si>
    <t>Depatment of Public Health</t>
  </si>
  <si>
    <t>Tomohiro Hirao
Nlandu Roger Ngatu</t>
  </si>
  <si>
    <t>公衆衛生学</t>
  </si>
  <si>
    <r>
      <t>平尾智広
ランド</t>
    </r>
    <r>
      <rPr>
        <vertAlign val="subscript"/>
        <sz val="11"/>
        <color theme="1"/>
        <rFont val="BIZ UDゴシック"/>
        <family val="3"/>
        <charset val="128"/>
      </rPr>
      <t>ウ</t>
    </r>
    <r>
      <rPr>
        <sz val="11"/>
        <color theme="1"/>
        <rFont val="BIZ UDゴシック"/>
        <family val="3"/>
        <charset val="128"/>
      </rPr>
      <t>　ガツ</t>
    </r>
    <rPh sb="0" eb="4">
      <t>ヒラオトモヒロ</t>
    </rPh>
    <phoneticPr fontId="8"/>
  </si>
  <si>
    <t>6301K</t>
  </si>
  <si>
    <t>Molecular Physiology &amp; Biophysics</t>
  </si>
  <si>
    <t>Yuichiro Fujiwara</t>
  </si>
  <si>
    <t>分子生理学</t>
  </si>
  <si>
    <t>藤原　祐一郎</t>
  </si>
  <si>
    <t>6301L</t>
  </si>
  <si>
    <t>Master's course■Division of Nursing Science</t>
  </si>
  <si>
    <t>Home Care Nursing</t>
  </si>
  <si>
    <t>Keiko Matsumoto</t>
  </si>
  <si>
    <t>博士前期課程■看護学専攻</t>
  </si>
  <si>
    <t>在宅看護学</t>
  </si>
  <si>
    <t>松本啓子</t>
  </si>
  <si>
    <t>6301M</t>
  </si>
  <si>
    <t>Mental Health and Psychiatric Nursing</t>
  </si>
  <si>
    <t>Kumi Watanabe</t>
  </si>
  <si>
    <t>精神看護学</t>
  </si>
  <si>
    <t>渡邉久美</t>
  </si>
  <si>
    <t>6301N</t>
  </si>
  <si>
    <t>Gerontological Nursing</t>
  </si>
  <si>
    <t>Miwa Yamamoto</t>
  </si>
  <si>
    <t>老年看護学</t>
  </si>
  <si>
    <t>山本美輪</t>
  </si>
  <si>
    <t>6301O</t>
  </si>
  <si>
    <t>Pediatric Nursing</t>
  </si>
  <si>
    <t>Kimie Tanimoto</t>
  </si>
  <si>
    <t>小児看護学</t>
  </si>
  <si>
    <t>谷本公重</t>
  </si>
  <si>
    <t>6302A</t>
  </si>
  <si>
    <t>Division of Safety Systems Construction Engineering</t>
  </si>
  <si>
    <t>安全システム建設工学専攻</t>
  </si>
  <si>
    <t>6302B</t>
  </si>
  <si>
    <t>Division of Reliability-based Information Systems Engineering</t>
  </si>
  <si>
    <t>信頼性情報システム工学専攻</t>
  </si>
  <si>
    <t>6302C</t>
  </si>
  <si>
    <t>Division of Intelligent Mechanical Systems Engineering</t>
  </si>
  <si>
    <t>知能機械システム工学専攻</t>
  </si>
  <si>
    <t>6302D</t>
  </si>
  <si>
    <t>Division of Advanced Materials Science</t>
  </si>
  <si>
    <t>材料創造工学専攻</t>
  </si>
  <si>
    <t>6304A</t>
  </si>
  <si>
    <t>Division of Applied Biological and Rare Sugar 
Sciences/Special
Course for 
Internatinal
Students from
Asia,Africa and
the Pacific Rim</t>
  </si>
  <si>
    <t>応用生物・希少糖科学専攻/アジア・アフリカ・環太平洋特別コース</t>
  </si>
  <si>
    <t xml:space="preserve">未定
To be determined
</t>
  </si>
  <si>
    <t>From Published (The middle of February) to Around Late April</t>
  </si>
  <si>
    <t>6303A</t>
  </si>
  <si>
    <t>Graduate School of Science for Creative Emergence</t>
  </si>
  <si>
    <t>Division of Science for Creative Emergence</t>
  </si>
  <si>
    <t>Dr. Atsushi Taira</t>
  </si>
  <si>
    <t>創発科学研究科</t>
  </si>
  <si>
    <t>創発科学専攻
(教育・人文系領域）</t>
  </si>
  <si>
    <t>平　篤志</t>
  </si>
  <si>
    <t>秋入学は実施していない</t>
  </si>
  <si>
    <t>From March to　July,2023</t>
  </si>
  <si>
    <t>6303B</t>
  </si>
  <si>
    <t>Dr. Yumiko Takagi</t>
  </si>
  <si>
    <t>高木由美子</t>
  </si>
  <si>
    <t>6303C</t>
  </si>
  <si>
    <t>Futatsuyama, Tatsuro</t>
  </si>
  <si>
    <t>創発科学専攻
（経済学系領域）</t>
  </si>
  <si>
    <t>二ツ山　達朗</t>
  </si>
  <si>
    <t>0401A</t>
  </si>
  <si>
    <t>Akita University</t>
  </si>
  <si>
    <t>Graduate school of International Resource Sciences</t>
  </si>
  <si>
    <t>秋田大学</t>
  </si>
  <si>
    <t>国際資源学研究科</t>
  </si>
  <si>
    <t>未定
To be determined</t>
    <rPh sb="0" eb="2">
      <t>ミテイ</t>
    </rPh>
    <phoneticPr fontId="7"/>
  </si>
  <si>
    <t>From 13 June to 17 June, 2022</t>
  </si>
  <si>
    <t>0402A</t>
  </si>
  <si>
    <t>Cooperative Major in Sustainable Engineering</t>
  </si>
  <si>
    <t>Earth and Environmental System Science</t>
  </si>
  <si>
    <t>Mayuko Fukuyama</t>
  </si>
  <si>
    <t>秋田大学</t>
    <rPh sb="0" eb="2">
      <t>アキタ</t>
    </rPh>
    <rPh sb="2" eb="4">
      <t>ダイガク</t>
    </rPh>
    <phoneticPr fontId="7"/>
  </si>
  <si>
    <t>共同サステナブル工学専攻</t>
    <rPh sb="0" eb="2">
      <t>キョウドウセンコウ</t>
    </rPh>
    <phoneticPr fontId="7"/>
  </si>
  <si>
    <t>地球環境システム学</t>
    <rPh sb="0" eb="4">
      <t>チキュウ</t>
    </rPh>
    <phoneticPr fontId="7"/>
  </si>
  <si>
    <t>福山繭子</t>
    <rPh sb="0" eb="4">
      <t>フクヤマ</t>
    </rPh>
    <phoneticPr fontId="7"/>
  </si>
  <si>
    <t>May,2023</t>
  </si>
  <si>
    <t>0402B</t>
  </si>
  <si>
    <t>Mathematical Science Course</t>
  </si>
  <si>
    <t>Discrete Mathematics</t>
  </si>
  <si>
    <t>Akihiro Yamamura</t>
  </si>
  <si>
    <t>数理科学コース</t>
    <rPh sb="0" eb="4">
      <t xml:space="preserve">スウリカガクコース </t>
    </rPh>
    <phoneticPr fontId="7"/>
  </si>
  <si>
    <t>離散系数学</t>
    <rPh sb="0" eb="5">
      <t xml:space="preserve">リサンケイスウガク </t>
    </rPh>
    <phoneticPr fontId="7"/>
  </si>
  <si>
    <t>山村明弘</t>
    <rPh sb="0" eb="4">
      <t xml:space="preserve">ヤマムラアキヒロ </t>
    </rPh>
    <phoneticPr fontId="7"/>
  </si>
  <si>
    <t>7201A</t>
  </si>
  <si>
    <t>University of Miyazaki</t>
  </si>
  <si>
    <t>Interdisciplinary Graduate School of Medicine and Veterinary Medicine</t>
  </si>
  <si>
    <t>Medical and Veterinary Sciences (Master's Courses), Medicine and Veterinary Medicine(Doctoral Courses)</t>
  </si>
  <si>
    <t>宮崎大学</t>
    <rPh sb="0" eb="4">
      <t>ミヤザキダイガク</t>
    </rPh>
    <phoneticPr fontId="7"/>
  </si>
  <si>
    <t>医学獣医学総合研究科</t>
    <rPh sb="0" eb="5">
      <t>イガクジュウイガク</t>
    </rPh>
    <rPh sb="5" eb="7">
      <t>ソウゴウ</t>
    </rPh>
    <rPh sb="7" eb="10">
      <t>ケンキュウカ</t>
    </rPh>
    <phoneticPr fontId="7"/>
  </si>
  <si>
    <t>医科学獣医科学専攻（修士課程）、医学獣医学専攻（博士課程）</t>
  </si>
  <si>
    <t>anytime</t>
  </si>
  <si>
    <t>7202A</t>
  </si>
  <si>
    <t>By the end of May,2023</t>
  </si>
  <si>
    <t>7203A</t>
  </si>
  <si>
    <t>International course of agriculture</t>
  </si>
  <si>
    <t>Environmental Informatics</t>
  </si>
  <si>
    <t>Masahiro Tasumi</t>
  </si>
  <si>
    <t>宮崎大学</t>
    <rPh sb="0" eb="2">
      <t>ミヤザキ</t>
    </rPh>
    <rPh sb="2" eb="4">
      <t>ダイガク</t>
    </rPh>
    <phoneticPr fontId="7"/>
  </si>
  <si>
    <t>農学研究科</t>
    <rPh sb="0" eb="2">
      <t>ノウガク</t>
    </rPh>
    <rPh sb="2" eb="5">
      <t>ケンキュウカ</t>
    </rPh>
    <phoneticPr fontId="7"/>
  </si>
  <si>
    <t>農学国際コース</t>
    <rPh sb="0" eb="2">
      <t>ノウガク</t>
    </rPh>
    <rPh sb="2" eb="4">
      <t>コクサイ</t>
    </rPh>
    <phoneticPr fontId="7"/>
  </si>
  <si>
    <t>環境情報学</t>
    <rPh sb="0" eb="2">
      <t>カンキョウ</t>
    </rPh>
    <rPh sb="2" eb="4">
      <t>ジョウホウ</t>
    </rPh>
    <rPh sb="4" eb="5">
      <t>ガク</t>
    </rPh>
    <phoneticPr fontId="7"/>
  </si>
  <si>
    <t>多炭雅博</t>
    <rPh sb="0" eb="2">
      <t>タスミ</t>
    </rPh>
    <rPh sb="2" eb="4">
      <t>マサヒロ</t>
    </rPh>
    <phoneticPr fontId="7"/>
  </si>
  <si>
    <t>未定
TBD</t>
    <rPh sb="0" eb="2">
      <t>ミテイ</t>
    </rPh>
    <phoneticPr fontId="7"/>
  </si>
  <si>
    <t>7203B</t>
  </si>
  <si>
    <t>Laboratory of Forest Engineering</t>
  </si>
  <si>
    <t>SAKURAI Rin</t>
  </si>
  <si>
    <t>森林利用学研究室</t>
    <rPh sb="0" eb="2">
      <t>シンリン</t>
    </rPh>
    <rPh sb="2" eb="5">
      <t>リヨウガク</t>
    </rPh>
    <rPh sb="5" eb="8">
      <t>ケンキュウシツ</t>
    </rPh>
    <phoneticPr fontId="7"/>
  </si>
  <si>
    <t>櫻井 倫</t>
    <rPh sb="0" eb="2">
      <t>サクライ</t>
    </rPh>
    <rPh sb="3" eb="4">
      <t>リン</t>
    </rPh>
    <phoneticPr fontId="7"/>
  </si>
  <si>
    <t>7204A</t>
  </si>
  <si>
    <t>Interdisciplinary Graduate School of Agriculture and Engineering</t>
  </si>
  <si>
    <t>Department of Environment and Resource Sciences
Course of Environmentally Harmonized Technology and Science</t>
  </si>
  <si>
    <t>Prof. Mitsuteru IRIE</t>
  </si>
  <si>
    <t>農学工学総合研究科</t>
    <rPh sb="0" eb="2">
      <t>ノウガク</t>
    </rPh>
    <rPh sb="2" eb="4">
      <t>コウガク</t>
    </rPh>
    <rPh sb="4" eb="6">
      <t>ソウゴウ</t>
    </rPh>
    <rPh sb="6" eb="9">
      <t>ケンキュウカ</t>
    </rPh>
    <phoneticPr fontId="7"/>
  </si>
  <si>
    <t>資源環境科学専攻環境共生科学コース</t>
    <rPh sb="0" eb="6">
      <t>シゲンカンキョウカガク</t>
    </rPh>
    <rPh sb="6" eb="8">
      <t>センコウ</t>
    </rPh>
    <rPh sb="8" eb="14">
      <t>カンキョウキョウセイカガク</t>
    </rPh>
    <phoneticPr fontId="7"/>
  </si>
  <si>
    <t>入江　光輝</t>
  </si>
  <si>
    <t>From 15 May to 26 May,2023</t>
  </si>
  <si>
    <t>0702A</t>
  </si>
  <si>
    <t>University of Tsukuba</t>
  </si>
  <si>
    <t>Graduate school of Business Sciences, Humanities and Social Sciences
Degree Programs in　Humanities and Social Sciences</t>
  </si>
  <si>
    <t>Master's Programs in International Public Policy / African Youth Initiative in Public Policy</t>
  </si>
  <si>
    <t>筑波大学</t>
  </si>
  <si>
    <t>人文社会ビジネス科学学術院
人文社会科学研究群</t>
  </si>
  <si>
    <t>国際公共政策学位プログラム(博士前期）/アフリカの若者のための公共政策イニシアティブ</t>
    <rPh sb="25" eb="27">
      <t>ワカモノ</t>
    </rPh>
    <rPh sb="31" eb="35">
      <t>コウキョウセイサク</t>
    </rPh>
    <phoneticPr fontId="7"/>
  </si>
  <si>
    <t>from February 1st 2023 to the end of February 2023</t>
  </si>
  <si>
    <t>0702B</t>
  </si>
  <si>
    <t>Graduate school of Business Sciences, Humanities and Social Sciences 
Degree Programs in
Humanities and Social Sciences</t>
  </si>
  <si>
    <t>Master's and Doctoral Programs in International Public Policy</t>
  </si>
  <si>
    <t>国際公共政策学位プログラム(博士前期/後期）</t>
  </si>
  <si>
    <t>From March 22 to April 7 15:00 JST, 2023</t>
  </si>
  <si>
    <t>0702C</t>
  </si>
  <si>
    <t>Graduate School of Business Sciences, Humanities and Social Sciences
Degree Programs in
Humanities and Social Sciences</t>
  </si>
  <si>
    <t xml:space="preserve">Program in Economic and Public Policy (PEPP)/
Master’s and Doctoral Program in International Public Policy </t>
  </si>
  <si>
    <t>経済・公共政策プログラム(PEPP)／
国際公共政策学位プログラム</t>
  </si>
  <si>
    <t>From December 2022 to the end of January,2023</t>
  </si>
  <si>
    <t>0703A</t>
  </si>
  <si>
    <t>Graduate School of Business Sciences, Humanities and Social Sciences</t>
  </si>
  <si>
    <t xml:space="preserve">Program in Economic and Public Policy (PEPP)/
in Doctoral Program in International Public Policy </t>
  </si>
  <si>
    <t>人文社会科学研究群</t>
  </si>
  <si>
    <t>経済・公共政策プログラム／
国際公共政策学位プログラム</t>
  </si>
  <si>
    <t>0705A</t>
  </si>
  <si>
    <t>Graduate school of Science and Technology
Degree Programs in Systems and Information Engineering</t>
  </si>
  <si>
    <t>Mastre's / Doctoral Program in Risk and Resilience Engineering</t>
  </si>
  <si>
    <t>筑波大学</t>
    <rPh sb="0" eb="4">
      <t>ツクバダイガク</t>
    </rPh>
    <phoneticPr fontId="7"/>
  </si>
  <si>
    <t>理工情報生命学術院
システム情報工学研究群</t>
  </si>
  <si>
    <t>リスク・レジリエンス学位プログラム</t>
  </si>
  <si>
    <t>0705B</t>
  </si>
  <si>
    <t>Graduate school of Science and Technology
Degree programs in Systems
and Information Engineering</t>
  </si>
  <si>
    <t>Mastre's / Doctoral Program in  Engineering Mechanics and Energy</t>
  </si>
  <si>
    <t>理工情報生命学術院
システム情報工学研究群</t>
    <rPh sb="0" eb="2">
      <t>リコウ</t>
    </rPh>
    <rPh sb="2" eb="4">
      <t>ジョウホウ</t>
    </rPh>
    <rPh sb="4" eb="6">
      <t>セイメイ</t>
    </rPh>
    <rPh sb="6" eb="8">
      <t>ガクジュツ</t>
    </rPh>
    <rPh sb="8" eb="9">
      <t>イン</t>
    </rPh>
    <phoneticPr fontId="7"/>
  </si>
  <si>
    <t>構造エネルギー工学学位プログラム</t>
    <rPh sb="0" eb="2">
      <t>コウゾウ</t>
    </rPh>
    <rPh sb="7" eb="9">
      <t>コウガク</t>
    </rPh>
    <rPh sb="9" eb="11">
      <t>ガクイ</t>
    </rPh>
    <phoneticPr fontId="7"/>
  </si>
  <si>
    <t>0704A</t>
  </si>
  <si>
    <t>Graduate School of Science and Technology
Degree Programs in Life and Earth Sciences</t>
  </si>
  <si>
    <t>Doctoral Degree Program in International Bioindustrial Sciences</t>
  </si>
  <si>
    <t>Kazuo N. Watanabe(ccordinator)</t>
  </si>
  <si>
    <t>理工情報学術院
生命地球科学研究群</t>
    <rPh sb="13" eb="15">
      <t>カガク</t>
    </rPh>
    <phoneticPr fontId="7"/>
  </si>
  <si>
    <t>国際生命産業科学学位プログラム</t>
  </si>
  <si>
    <t>渡邉和男（担当）</t>
  </si>
  <si>
    <t>1 December, to 16 December, 2022</t>
  </si>
  <si>
    <t>0706A</t>
  </si>
  <si>
    <t>Master’s Program in Environmental Sciences
Doctoral Program in
Environmental Studies
Sustainability Science, Technology, and Policy (SUSTEP) Program</t>
  </si>
  <si>
    <t>Sustainability Science, Technology, and Policy (SUSTEP) Program</t>
  </si>
  <si>
    <t>理工情報生命学術院
生命地球科学研究群</t>
  </si>
  <si>
    <t>環境科学学位プログラム（博士前期課程）
環境学学位プログラム（博士後期課程）
持続科学・技術・政策プログラム(SUSTEP)</t>
    <rPh sb="0" eb="2">
      <t>カンキョウ</t>
    </rPh>
    <rPh sb="2" eb="4">
      <t>カガク</t>
    </rPh>
    <rPh sb="4" eb="6">
      <t>ガクイ</t>
    </rPh>
    <rPh sb="12" eb="14">
      <t>ハカセ</t>
    </rPh>
    <rPh sb="14" eb="16">
      <t>ゼンキ</t>
    </rPh>
    <rPh sb="16" eb="18">
      <t>カテイ</t>
    </rPh>
    <rPh sb="20" eb="22">
      <t>カンキョウ</t>
    </rPh>
    <rPh sb="22" eb="23">
      <t>ガク</t>
    </rPh>
    <rPh sb="23" eb="25">
      <t>ガクイ</t>
    </rPh>
    <rPh sb="31" eb="33">
      <t>ハカセ</t>
    </rPh>
    <rPh sb="33" eb="35">
      <t>コウキ</t>
    </rPh>
    <rPh sb="35" eb="37">
      <t>カテイ</t>
    </rPh>
    <phoneticPr fontId="7"/>
  </si>
  <si>
    <t>From 1 April to 21 April, 2023</t>
  </si>
  <si>
    <t>From 1 April to 23 April, 2022</t>
  </si>
  <si>
    <t>0706B</t>
  </si>
  <si>
    <t>Graduate School of Science and Technology
Degree Programs in Life and Earth Sciences</t>
  </si>
  <si>
    <t>Mater’s Program in Agro-Bioresources Science and Technology</t>
  </si>
  <si>
    <t>生物資源科学学位プログラム</t>
  </si>
  <si>
    <t>0706C</t>
  </si>
  <si>
    <t>Graduate school of Science and Technology　　　　　Degree Programs in Life and Earth Sciences</t>
  </si>
  <si>
    <t>Master's Program in Agro-Bioresources Science and Technology</t>
  </si>
  <si>
    <t>Tropical Forestry</t>
  </si>
  <si>
    <t>TANI Naoki</t>
  </si>
  <si>
    <t>熱帯林業科学</t>
  </si>
  <si>
    <t>谷　尚樹</t>
  </si>
  <si>
    <t>研究生の受入のみ
Research Student</t>
  </si>
  <si>
    <t xml:space="preserve"> </t>
  </si>
  <si>
    <t>0706D</t>
  </si>
  <si>
    <t>Doctoral Program in
Agricultural Sciences</t>
  </si>
  <si>
    <t>Division of Ecoregion Development Engineering,
Division of Food and Biomass Sciences,
Division of Rural Development Economic</t>
  </si>
  <si>
    <t xml:space="preserve">農学学位プログラム
</t>
  </si>
  <si>
    <t>エコリージョン基盤開発学領域、
食料・バイオマス科学領域、
地域システム経済学領域</t>
  </si>
  <si>
    <t>0701A</t>
  </si>
  <si>
    <t>Graduate school of Comprehensive Human Sciences
Degree Programs in
Comprehensive Human Sciences</t>
  </si>
  <si>
    <t>Master's Program in Education</t>
  </si>
  <si>
    <t>Subprogram in International Education</t>
  </si>
  <si>
    <t>人間総合科学学術院
人間総合科学研究群</t>
  </si>
  <si>
    <t>教育学学位プログラム（博士前期課程）</t>
  </si>
  <si>
    <t>国際教育サブプログラム</t>
  </si>
  <si>
    <t>0701B</t>
  </si>
  <si>
    <t>Master's Program in Sport and Olympic Studies</t>
  </si>
  <si>
    <t>スポーツ・オリンピック学学位プログラム</t>
  </si>
  <si>
    <t>From 1 December to 16 December, 2022</t>
  </si>
  <si>
    <t>0701C</t>
  </si>
  <si>
    <t>Graduate school of Comprehensive Human Sciences
Degree Programs in Comprehensive Human Sciences</t>
  </si>
  <si>
    <t>Master's and Doctoral Programs in Informatics</t>
  </si>
  <si>
    <t>人間総合科学学術院
人間総合科学研究群</t>
  </si>
  <si>
    <t>情報学学位プログラム</t>
  </si>
  <si>
    <t>0705C</t>
  </si>
  <si>
    <t xml:space="preserve">Graduate School of Science and Technology
Degree Programs in Systems and Information Engineering
</t>
  </si>
  <si>
    <t xml:space="preserve">Master’s/Doctoral Program in
Life Science
Innovation
(Bioinformatics)
</t>
  </si>
  <si>
    <t>ライフイノベーション（生物情報）学位プログラム</t>
  </si>
  <si>
    <t>特別試験
4月～5月頃</t>
  </si>
  <si>
    <t>0706E</t>
  </si>
  <si>
    <t xml:space="preserve">Graduate School of Science and Technology
Degree Programs in Life and Earth Sciences
</t>
  </si>
  <si>
    <t>Master’s /Doctoral Program in
Life Science
Innovation (Food Innovation)</t>
  </si>
  <si>
    <t>ライフイノベーション（食料革新）学位プログラム</t>
  </si>
  <si>
    <t>0706F</t>
  </si>
  <si>
    <t>Master’s/Doctoral Program in
Life Science
Innovation
(Environmental Management)</t>
  </si>
  <si>
    <t>ライフイノベーション（環境制御）学位プログラム</t>
  </si>
  <si>
    <t>0706G</t>
  </si>
  <si>
    <t>Master’s/Doctoral Program in
Life Science
Innovation
(Biomolecular Engineering)</t>
  </si>
  <si>
    <t>ライフイノベーション（生体分子材料）学位プログラム</t>
  </si>
  <si>
    <t>0701D</t>
  </si>
  <si>
    <t xml:space="preserve">Graduate School of Cmprehensive Human Sciences
Degree Programs in Comprehensive Human Sciences
</t>
  </si>
  <si>
    <t>Master’s/Doctoral Program in
Life Science
Innovation (Disease Mechanism)</t>
  </si>
  <si>
    <t>ライフイノベーション（病態機構）学位プログラム</t>
  </si>
  <si>
    <t>0701E</t>
  </si>
  <si>
    <t xml:space="preserve">Graduate School of Cmprehensive Human Sciences
Degree Programs in Comprehensive Human Sciences
</t>
  </si>
  <si>
    <t>Master’s/Doctoral Program in
Life Science
Innovation (Drug Discovery)</t>
  </si>
  <si>
    <t>ライフイノベーション（創薬開発）学位プログラム</t>
  </si>
  <si>
    <t>1201A</t>
  </si>
  <si>
    <t>Yokohama City University</t>
  </si>
  <si>
    <t>Graduate School of Medical Life Science</t>
  </si>
  <si>
    <t>Department of Medical Life Science</t>
  </si>
  <si>
    <t>横浜市立大学</t>
    <rPh sb="0" eb="6">
      <t>ヨコハマシリツダイガク</t>
    </rPh>
    <phoneticPr fontId="7"/>
  </si>
  <si>
    <t>生命医科学研究科</t>
  </si>
  <si>
    <t>生命医科学専攻</t>
  </si>
  <si>
    <t>1202A</t>
  </si>
  <si>
    <t>Graduate School of Nanobioscience</t>
  </si>
  <si>
    <t>Department of Materials System Science</t>
  </si>
  <si>
    <t>生命ナノシステム科学研究科</t>
  </si>
  <si>
    <t>物質システム科学専攻</t>
  </si>
  <si>
    <t>1202B</t>
  </si>
  <si>
    <t>Department of Life and Environmental System Science</t>
  </si>
  <si>
    <t>生命環境システム科学専攻</t>
  </si>
  <si>
    <t>1203A</t>
  </si>
  <si>
    <t>Department of International Management</t>
  </si>
  <si>
    <t>国際マネジメント研究科</t>
  </si>
  <si>
    <t>国際マネジメント専攻</t>
  </si>
  <si>
    <t>1204A</t>
  </si>
  <si>
    <t>Graduate School of Data Science</t>
  </si>
  <si>
    <t>Department of Data Science</t>
  </si>
  <si>
    <t>データサイエンス研究科</t>
  </si>
  <si>
    <t>データサイエンス専攻</t>
  </si>
  <si>
    <t>1205A</t>
  </si>
  <si>
    <t>Graduate School of Urban Social and Cultural Studies</t>
  </si>
  <si>
    <t>Department of Urban Social and Cultural Studies</t>
  </si>
  <si>
    <t>都市社会文化研究科</t>
  </si>
  <si>
    <t>都市社会文化専攻</t>
  </si>
  <si>
    <t>9401A</t>
  </si>
  <si>
    <t>Osaka Metropolitan University</t>
  </si>
  <si>
    <t>Department of Mathematics</t>
  </si>
  <si>
    <t>大阪公立大学</t>
    <rPh sb="0" eb="2">
      <t>オオサカ</t>
    </rPh>
    <rPh sb="2" eb="4">
      <t>コウリツ</t>
    </rPh>
    <rPh sb="4" eb="6">
      <t>ダイガク</t>
    </rPh>
    <phoneticPr fontId="7"/>
  </si>
  <si>
    <t>理学研究科</t>
    <rPh sb="0" eb="2">
      <t>リガク</t>
    </rPh>
    <rPh sb="2" eb="5">
      <t>ケンキュウカ</t>
    </rPh>
    <phoneticPr fontId="7"/>
  </si>
  <si>
    <t>数学専攻</t>
    <rPh sb="0" eb="2">
      <t>スウガク</t>
    </rPh>
    <rPh sb="2" eb="4">
      <t>センコウ</t>
    </rPh>
    <phoneticPr fontId="7"/>
  </si>
  <si>
    <t>From 11 April to 22 April,2022</t>
  </si>
  <si>
    <t>9401B</t>
  </si>
  <si>
    <t>Department of Physics</t>
  </si>
  <si>
    <t>物理学専攻</t>
    <rPh sb="0" eb="2">
      <t>ブツリ</t>
    </rPh>
    <rPh sb="2" eb="3">
      <t>ガク</t>
    </rPh>
    <rPh sb="3" eb="5">
      <t>センコウ</t>
    </rPh>
    <phoneticPr fontId="7"/>
  </si>
  <si>
    <t>9401C</t>
  </si>
  <si>
    <t>Department of Chemistry</t>
  </si>
  <si>
    <t>化学専攻</t>
    <rPh sb="0" eb="2">
      <t>カガク</t>
    </rPh>
    <rPh sb="2" eb="4">
      <t>センコウ</t>
    </rPh>
    <phoneticPr fontId="7"/>
  </si>
  <si>
    <t>9401D</t>
  </si>
  <si>
    <t>Department of Biology</t>
  </si>
  <si>
    <t>生物学専攻</t>
  </si>
  <si>
    <t>9401E</t>
  </si>
  <si>
    <t>Department of Geosciences</t>
  </si>
  <si>
    <t>地球学専攻</t>
  </si>
  <si>
    <t>9401F</t>
  </si>
  <si>
    <t>Department of Biological
Chemistry</t>
  </si>
  <si>
    <t>生物化学専攻</t>
  </si>
  <si>
    <t>9402A</t>
  </si>
  <si>
    <t xml:space="preserve">Aerospace and Marine-System Engineering
</t>
  </si>
  <si>
    <t>航空宇宙海洋系専攻</t>
  </si>
  <si>
    <t>AY2022 Fall Semester:
Application Registration by online: From 3 June to 13 June, 2022
Submission of documents by post: From 6 June to 13 June, 2022</t>
  </si>
  <si>
    <t>9402B</t>
  </si>
  <si>
    <t xml:space="preserve">Mechanical Engineering
</t>
  </si>
  <si>
    <t>機械系専攻</t>
  </si>
  <si>
    <t>9402C</t>
  </si>
  <si>
    <t xml:space="preserve">Electrical and Erectronic Engineering
</t>
  </si>
  <si>
    <t>電気電子系専攻</t>
  </si>
  <si>
    <t>9402D</t>
  </si>
  <si>
    <t>Physics and Electronics</t>
  </si>
  <si>
    <t>電気物理系専攻</t>
  </si>
  <si>
    <t>9402E</t>
  </si>
  <si>
    <t xml:space="preserve">Science and Engineering for Material,Chemistry and Biology
</t>
  </si>
  <si>
    <t>物質化学生命系専攻</t>
  </si>
  <si>
    <t>9402F</t>
  </si>
  <si>
    <t>Urban Engineering</t>
  </si>
  <si>
    <t>都市系専攻</t>
  </si>
  <si>
    <t>9402G</t>
  </si>
  <si>
    <t>Quantum and Radiation Engineering</t>
  </si>
  <si>
    <t>量子放射線系専攻</t>
  </si>
  <si>
    <t>7002A</t>
  </si>
  <si>
    <t>Kumamoto University</t>
  </si>
  <si>
    <t>Master course Medical science major</t>
  </si>
  <si>
    <t>Laboratory of Developmental Morphogenesis</t>
  </si>
  <si>
    <t>Guojun Sheng</t>
  </si>
  <si>
    <t>熊本大学</t>
    <rPh sb="0" eb="2">
      <t>クマモト</t>
    </rPh>
    <rPh sb="2" eb="4">
      <t>ダイガク</t>
    </rPh>
    <phoneticPr fontId="6"/>
  </si>
  <si>
    <t>大学院医学教育部</t>
    <rPh sb="0" eb="3">
      <t>ダイガクイン</t>
    </rPh>
    <rPh sb="3" eb="8">
      <t>イガクキョウイクブ</t>
    </rPh>
    <phoneticPr fontId="6"/>
  </si>
  <si>
    <t>修士課程医科学専攻</t>
    <rPh sb="0" eb="2">
      <t>シュウシ</t>
    </rPh>
    <rPh sb="2" eb="4">
      <t>カテイ</t>
    </rPh>
    <rPh sb="4" eb="7">
      <t>イカガク</t>
    </rPh>
    <rPh sb="7" eb="9">
      <t>センコウ</t>
    </rPh>
    <phoneticPr fontId="6"/>
  </si>
  <si>
    <t>形態発生研究室</t>
    <rPh sb="4" eb="7">
      <t>ケンキュウシツ</t>
    </rPh>
    <phoneticPr fontId="6"/>
  </si>
  <si>
    <t>シェン　ゴジュン</t>
  </si>
  <si>
    <t>From 16 February to 20 February,2023</t>
  </si>
  <si>
    <t>該当なし</t>
  </si>
  <si>
    <t>7002B</t>
  </si>
  <si>
    <t>Laboratory of Stem Cell Stress</t>
  </si>
  <si>
    <t>Hitoshi Takizawa</t>
  </si>
  <si>
    <t>幹細胞ストレス研究室</t>
    <rPh sb="7" eb="10">
      <t>ケンキュウシツ</t>
    </rPh>
    <phoneticPr fontId="6"/>
  </si>
  <si>
    <t>滝澤　仁</t>
  </si>
  <si>
    <t>7001A</t>
  </si>
  <si>
    <t>Department of Science/
Chemistry</t>
  </si>
  <si>
    <t>自然科学教育部</t>
    <rPh sb="0" eb="2">
      <t>シゼン</t>
    </rPh>
    <rPh sb="2" eb="4">
      <t>カガク</t>
    </rPh>
    <rPh sb="4" eb="7">
      <t>キョウイクブ</t>
    </rPh>
    <phoneticPr fontId="6"/>
  </si>
  <si>
    <t>理学専攻
化学コース</t>
    <rPh sb="5" eb="7">
      <t>カガク</t>
    </rPh>
    <phoneticPr fontId="5"/>
  </si>
  <si>
    <t>April 5 to May 20, 2022</t>
  </si>
  <si>
    <t>N/A (Regular Student Only)</t>
  </si>
  <si>
    <t>7001B</t>
  </si>
  <si>
    <t>Department of Science/
Earth and Environmental Sciences</t>
  </si>
  <si>
    <t>理学専攻
地球環境科学コース</t>
    <rPh sb="5" eb="7">
      <t>チキュウ</t>
    </rPh>
    <rPh sb="7" eb="9">
      <t>カンキョウ</t>
    </rPh>
    <rPh sb="9" eb="11">
      <t>カガク</t>
    </rPh>
    <phoneticPr fontId="5"/>
  </si>
  <si>
    <t>7001C</t>
  </si>
  <si>
    <t>Department of Civil and Environmental Engineering and Architecture/
Civil and Environmental Engineering</t>
  </si>
  <si>
    <t>土木建築学専攻
土木工学教育プログラム</t>
  </si>
  <si>
    <t>7001D</t>
  </si>
  <si>
    <t>Department of Civil and Environmental Engineering and Architecture/
Urban and Regional Planning and Design</t>
  </si>
  <si>
    <t>土木建築学専攻
地域デザイン教育プログラム</t>
  </si>
  <si>
    <t>7001E</t>
  </si>
  <si>
    <t>Department of Civil and Environmental Engineering and Architecture/
Architecture and Building Engineering</t>
  </si>
  <si>
    <t>土木建築学専攻
建築学教育プログラム</t>
  </si>
  <si>
    <t>7001F</t>
  </si>
  <si>
    <t>Department of Mechanical and Mathematical Engineering/
Mechanical Engineering</t>
  </si>
  <si>
    <t>機械数理工学専攻
機械工学教育プログラム</t>
  </si>
  <si>
    <t>7001G</t>
  </si>
  <si>
    <t>Department of Mechanical and Mathematical Engineering/
Mechanical Systems</t>
  </si>
  <si>
    <t>機械数理工学専攻
機械システム教育プログラム</t>
  </si>
  <si>
    <t>7001H</t>
  </si>
  <si>
    <t>Department of Computer Science and Electrical Engineering/
Electrical Engineering</t>
  </si>
  <si>
    <t>情報電気工学専攻
電気工学教育プログラム</t>
  </si>
  <si>
    <t>7001I</t>
  </si>
  <si>
    <t>Department of Computer Science and Electrical Engineering/
Electronic Engineering</t>
  </si>
  <si>
    <t>情報電気工学専攻
電子工学教育プログラム</t>
  </si>
  <si>
    <t>7001J</t>
  </si>
  <si>
    <t>Department of Computer Science and Electrical Engineering/
Computer Science</t>
  </si>
  <si>
    <t>情報電気工学専攻
情報工学教育プログラム</t>
  </si>
  <si>
    <t>7001K</t>
  </si>
  <si>
    <t>Department of Materials Science and Applied Chemistry/
Chemistry and Bioscience</t>
  </si>
  <si>
    <t>材料・応用化学専攻
応用生命化学教育プログラム</t>
  </si>
  <si>
    <t>7001L</t>
  </si>
  <si>
    <t>Department of Materials Science and Applied Chemistry/
Chemistry and Materials</t>
  </si>
  <si>
    <t>材料・応用化学専攻
応用物理化学教育プログラム</t>
  </si>
  <si>
    <t>7001M</t>
  </si>
  <si>
    <t>Department of Materials Science and Applied Chemistry/
Materials Science and Engineering</t>
  </si>
  <si>
    <t>材料・応用化学専攻
物質材料工学教育プログラム</t>
  </si>
  <si>
    <t>7001N</t>
  </si>
  <si>
    <t>7001O</t>
  </si>
  <si>
    <t>理学専攻
地球環境科学コース</t>
    <rPh sb="11" eb="13">
      <t>チキュウカンキョウカガク</t>
    </rPh>
    <phoneticPr fontId="6"/>
  </si>
  <si>
    <t>7001P</t>
  </si>
  <si>
    <t>Department of Advanced Industrial Science/
Environmental Conservation Engineering</t>
  </si>
  <si>
    <t xml:space="preserve">工学専攻
広域環境保全工学教育プログラム  </t>
  </si>
  <si>
    <t>7001Q</t>
  </si>
  <si>
    <t>Department of Advanced Industrial Science/
Environmental Management and Planning</t>
  </si>
  <si>
    <t>工学専攻
社会環境マネジメント教育プログラム</t>
  </si>
  <si>
    <t>7001R</t>
  </si>
  <si>
    <t>Department of Advanced Industrial Science/
Architecture and Environment Planning</t>
  </si>
  <si>
    <t>工学専攻
人間環境計画教育プログラム</t>
  </si>
  <si>
    <t>7001S</t>
  </si>
  <si>
    <t>Department of Advanced Industrial Science/
Building Materials and Structures</t>
  </si>
  <si>
    <t>工学専攻
循環建築工学教育プログラム</t>
  </si>
  <si>
    <t>7001T</t>
  </si>
  <si>
    <t>Department of Advanced Industrial Science/
Advanced Mechanical Systems</t>
  </si>
  <si>
    <t>工学専攻
先端機械システム教育プログラム</t>
  </si>
  <si>
    <t>7001U</t>
  </si>
  <si>
    <t>Department of Advanced Industrial Science/
Intelligent Mechanical Systems</t>
  </si>
  <si>
    <t>工学専攻
機械知能システム教育プログラム</t>
  </si>
  <si>
    <t>7001V</t>
  </si>
  <si>
    <t>Department of Advanced Industrial Science/
Computer Science and Communication Engineering</t>
  </si>
  <si>
    <t>工学専攻
先端情報通信工学教育プログラム</t>
  </si>
  <si>
    <t>7001W</t>
  </si>
  <si>
    <t>Department of Advanced Industrial Science/
Frontier Technology for Energy and Devices</t>
  </si>
  <si>
    <t>工学専攻
機能創成エネルギー教育プログラム</t>
  </si>
  <si>
    <t>7001X</t>
  </si>
  <si>
    <t>Department of Advanced Industrial Science/
Human and Environmental Informatics</t>
  </si>
  <si>
    <t>工学専攻
人間環境情報教育プログラム</t>
  </si>
  <si>
    <t>7001Y</t>
  </si>
  <si>
    <t>Department of Advanced Industrial Science/
Applied Chemistry and Biochemistry</t>
  </si>
  <si>
    <t>工学専攻
物質生命化学教育プログラム</t>
  </si>
  <si>
    <t>7001Z</t>
  </si>
  <si>
    <t>Department of Advanced Industrial Science/
Materials Science and Engineering</t>
  </si>
  <si>
    <t>工学専攻
物質材料工学教育プログラム</t>
  </si>
  <si>
    <t>Master or PhD.</t>
    <phoneticPr fontId="3"/>
  </si>
  <si>
    <t>PhD.</t>
    <phoneticPr fontId="3"/>
  </si>
  <si>
    <t>295</t>
  </si>
  <si>
    <t>296</t>
  </si>
  <si>
    <t>297</t>
  </si>
  <si>
    <t>298</t>
  </si>
  <si>
    <t>299</t>
  </si>
  <si>
    <t>300</t>
  </si>
  <si>
    <r>
      <rPr>
        <sz val="10"/>
        <color theme="1"/>
        <rFont val="ＭＳ Ｐゴシック"/>
        <family val="3"/>
        <charset val="128"/>
      </rPr>
      <t xml:space="preserve">入学時の受入可能な身分
</t>
    </r>
    <r>
      <rPr>
        <sz val="10"/>
        <color theme="1"/>
        <rFont val="Arial"/>
        <family val="2"/>
      </rPr>
      <t>Acceptable Status at the time of admission</t>
    </r>
    <phoneticPr fontId="3"/>
  </si>
  <si>
    <r>
      <rPr>
        <sz val="10"/>
        <color theme="1"/>
        <rFont val="ＭＳ Ｐゴシック"/>
        <family val="3"/>
        <charset val="128"/>
      </rPr>
      <t>出願期間（</t>
    </r>
    <r>
      <rPr>
        <sz val="10"/>
        <color theme="1"/>
        <rFont val="Arial"/>
        <family val="2"/>
      </rPr>
      <t>2023</t>
    </r>
    <r>
      <rPr>
        <sz val="10"/>
        <color theme="1"/>
        <rFont val="ＭＳ Ｐゴシック"/>
        <family val="3"/>
        <charset val="128"/>
      </rPr>
      <t>年秋入学</t>
    </r>
    <r>
      <rPr>
        <sz val="10"/>
        <color theme="1"/>
        <rFont val="Arial"/>
        <family val="2"/>
      </rPr>
      <t xml:space="preserve"> </t>
    </r>
    <r>
      <rPr>
        <sz val="10"/>
        <color theme="1"/>
        <rFont val="ＭＳ Ｐゴシック"/>
        <family val="3"/>
        <charset val="128"/>
      </rPr>
      <t>正規生用</t>
    </r>
    <r>
      <rPr>
        <sz val="10"/>
        <color theme="1"/>
        <rFont val="Arial"/>
        <family val="2"/>
      </rPr>
      <t xml:space="preserve">)
</t>
    </r>
    <r>
      <rPr>
        <sz val="10"/>
        <color theme="1"/>
        <rFont val="ＭＳ Ｐゴシック"/>
        <family val="3"/>
        <charset val="128"/>
      </rPr>
      <t>※</t>
    </r>
    <r>
      <rPr>
        <sz val="10"/>
        <color theme="1"/>
        <rFont val="Arial"/>
        <family val="2"/>
      </rPr>
      <t>JICA</t>
    </r>
    <r>
      <rPr>
        <sz val="10"/>
        <color theme="1"/>
        <rFont val="ＭＳ Ｐゴシック"/>
        <family val="3"/>
        <charset val="128"/>
      </rPr>
      <t>候補者向けと一般留学生向けで期間が異なる場合は、</t>
    </r>
    <r>
      <rPr>
        <sz val="10"/>
        <color theme="1"/>
        <rFont val="Arial"/>
        <family val="2"/>
      </rPr>
      <t>JICA</t>
    </r>
    <r>
      <rPr>
        <sz val="10"/>
        <color theme="1"/>
        <rFont val="ＭＳ Ｐゴシック"/>
        <family val="3"/>
        <charset val="128"/>
      </rPr>
      <t xml:space="preserve">候補者向けの出願期間を記載ください。
</t>
    </r>
    <r>
      <rPr>
        <sz val="10"/>
        <color theme="1"/>
        <rFont val="Arial"/>
        <family val="2"/>
      </rPr>
      <t>Application period of submission of application documennts for the entrance examination to the univerisity (for Regular Student)</t>
    </r>
    <phoneticPr fontId="3"/>
  </si>
  <si>
    <t>auto</t>
    <phoneticPr fontId="3"/>
  </si>
  <si>
    <r>
      <t>JICA</t>
    </r>
    <r>
      <rPr>
        <sz val="10"/>
        <color theme="1"/>
        <rFont val="ＭＳ Ｐゴシック"/>
        <family val="3"/>
        <charset val="128"/>
      </rPr>
      <t xml:space="preserve">候補者向けの出願期間が未定の場合、前年度の出願期間をご記載ください。
（※参考情報として）
</t>
    </r>
    <r>
      <rPr>
        <sz val="10"/>
        <color theme="1"/>
        <rFont val="Arial"/>
        <family val="2"/>
      </rPr>
      <t>If the application period for entrance examination for JICA candidates is undecided, please state the application period for the previous year(for reference only)</t>
    </r>
    <phoneticPr fontId="3"/>
  </si>
  <si>
    <r>
      <t>JICA</t>
    </r>
    <r>
      <rPr>
        <sz val="10"/>
        <color theme="1"/>
        <rFont val="ＭＳ Ｐゴシック"/>
        <family val="3"/>
        <charset val="128"/>
      </rPr>
      <t>候補者向けの出願期間が</t>
    </r>
    <r>
      <rPr>
        <sz val="10"/>
        <color theme="1"/>
        <rFont val="Arial"/>
        <family val="2"/>
      </rPr>
      <t>2023</t>
    </r>
    <r>
      <rPr>
        <sz val="10"/>
        <color theme="1"/>
        <rFont val="ＭＳ Ｐゴシック"/>
        <family val="3"/>
        <charset val="128"/>
      </rPr>
      <t>年</t>
    </r>
    <r>
      <rPr>
        <sz val="10"/>
        <color theme="1"/>
        <rFont val="Arial"/>
        <family val="2"/>
      </rPr>
      <t>1</t>
    </r>
    <r>
      <rPr>
        <sz val="10"/>
        <color theme="1"/>
        <rFont val="ＭＳ Ｐゴシック"/>
        <family val="3"/>
        <charset val="128"/>
      </rPr>
      <t xml:space="preserve">月末日までに終了するかどうか
</t>
    </r>
    <r>
      <rPr>
        <sz val="10"/>
        <color theme="1"/>
        <rFont val="Arial"/>
        <family val="2"/>
      </rPr>
      <t xml:space="preserve">Whether or not the application period for the entrance examination for JICA candidates ends by the end of January 2023.
</t>
    </r>
    <r>
      <rPr>
        <sz val="10"/>
        <color theme="1"/>
        <rFont val="ＭＳ Ｐゴシック"/>
        <family val="3"/>
        <charset val="128"/>
      </rPr>
      <t>（</t>
    </r>
    <r>
      <rPr>
        <sz val="10"/>
        <color theme="1"/>
        <rFont val="Arial"/>
        <family val="2"/>
      </rPr>
      <t>if applicable, candidates are to apply directly for entrance examination without Pre-application matching)</t>
    </r>
    <phoneticPr fontId="3"/>
  </si>
  <si>
    <r>
      <rPr>
        <sz val="10"/>
        <color theme="1"/>
        <rFont val="ＭＳ Ｐゴシック"/>
        <family val="3"/>
        <charset val="128"/>
      </rPr>
      <t xml:space="preserve">正規生
</t>
    </r>
    <r>
      <rPr>
        <sz val="10"/>
        <color theme="1"/>
        <rFont val="Arial"/>
        <family val="2"/>
      </rPr>
      <t>Regular Student (2023)</t>
    </r>
    <phoneticPr fontId="3"/>
  </si>
  <si>
    <r>
      <rPr>
        <sz val="10"/>
        <color theme="1"/>
        <rFont val="ＭＳ Ｐゴシック"/>
        <family val="3"/>
        <charset val="128"/>
      </rPr>
      <t xml:space="preserve">研究生
</t>
    </r>
    <r>
      <rPr>
        <sz val="10"/>
        <color theme="1"/>
        <rFont val="Arial"/>
        <family val="2"/>
      </rPr>
      <t>Research Student(2023)</t>
    </r>
    <phoneticPr fontId="3"/>
  </si>
  <si>
    <r>
      <t>JICA</t>
    </r>
    <r>
      <rPr>
        <sz val="10"/>
        <color theme="1"/>
        <rFont val="ＭＳ Ｐゴシック"/>
        <family val="3"/>
        <charset val="128"/>
      </rPr>
      <t>候補者向けの出願期間が</t>
    </r>
    <r>
      <rPr>
        <sz val="10"/>
        <color theme="1"/>
        <rFont val="Arial"/>
        <family val="2"/>
      </rPr>
      <t>2023</t>
    </r>
    <r>
      <rPr>
        <sz val="10"/>
        <color theme="1"/>
        <rFont val="ＭＳ Ｐゴシック"/>
        <family val="3"/>
        <charset val="128"/>
      </rPr>
      <t>年</t>
    </r>
    <r>
      <rPr>
        <sz val="10"/>
        <color theme="1"/>
        <rFont val="Arial"/>
        <family val="2"/>
      </rPr>
      <t>1</t>
    </r>
    <r>
      <rPr>
        <sz val="10"/>
        <color theme="1"/>
        <rFont val="ＭＳ Ｐゴシック"/>
        <family val="3"/>
        <charset val="128"/>
      </rPr>
      <t xml:space="preserve">月末日までに終了するかどうか
</t>
    </r>
    <r>
      <rPr>
        <sz val="10"/>
        <color theme="1"/>
        <rFont val="Arial"/>
        <family val="2"/>
      </rPr>
      <t xml:space="preserve">Whether or not if the application period for the entrance examination for JICA candidates ends by the end of January 2023.
</t>
    </r>
    <r>
      <rPr>
        <sz val="10"/>
        <color theme="1"/>
        <rFont val="ＭＳ Ｐゴシック"/>
        <family val="3"/>
        <charset val="128"/>
      </rPr>
      <t>（</t>
    </r>
    <r>
      <rPr>
        <sz val="10"/>
        <color theme="1"/>
        <rFont val="Arial"/>
        <family val="2"/>
      </rPr>
      <t>if applicable candidates are to apply directly for entrance examination without pre-application matching)</t>
    </r>
    <phoneticPr fontId="3"/>
  </si>
  <si>
    <r>
      <rPr>
        <sz val="10"/>
        <color theme="1"/>
        <rFont val="ＭＳ Ｐゴシック"/>
        <family val="3"/>
        <charset val="128"/>
      </rPr>
      <t>出願期間（</t>
    </r>
    <r>
      <rPr>
        <sz val="10"/>
        <color theme="1"/>
        <rFont val="Arial"/>
        <family val="2"/>
      </rPr>
      <t>2023</t>
    </r>
    <r>
      <rPr>
        <sz val="10"/>
        <color theme="1"/>
        <rFont val="ＭＳ Ｐゴシック"/>
        <family val="3"/>
        <charset val="128"/>
      </rPr>
      <t>年秋入学</t>
    </r>
    <r>
      <rPr>
        <sz val="10"/>
        <color theme="1"/>
        <rFont val="Arial"/>
        <family val="2"/>
      </rPr>
      <t xml:space="preserve"> </t>
    </r>
    <r>
      <rPr>
        <sz val="10"/>
        <color theme="1"/>
        <rFont val="ＭＳ Ｐゴシック"/>
        <family val="3"/>
        <charset val="128"/>
      </rPr>
      <t>研究生用</t>
    </r>
    <r>
      <rPr>
        <sz val="10"/>
        <color theme="1"/>
        <rFont val="Arial"/>
        <family val="2"/>
      </rPr>
      <t xml:space="preserve">)
</t>
    </r>
    <r>
      <rPr>
        <sz val="10"/>
        <color theme="1"/>
        <rFont val="ＭＳ Ｐゴシック"/>
        <family val="3"/>
        <charset val="128"/>
      </rPr>
      <t>※</t>
    </r>
    <r>
      <rPr>
        <sz val="10"/>
        <color theme="1"/>
        <rFont val="Arial"/>
        <family val="2"/>
      </rPr>
      <t>JICA</t>
    </r>
    <r>
      <rPr>
        <sz val="10"/>
        <color theme="1"/>
        <rFont val="ＭＳ Ｐゴシック"/>
        <family val="3"/>
        <charset val="128"/>
      </rPr>
      <t>候補者向けと一般留学生向けで期間が異なる場合は、</t>
    </r>
    <r>
      <rPr>
        <sz val="10"/>
        <color theme="1"/>
        <rFont val="Arial"/>
        <family val="2"/>
      </rPr>
      <t>JICA</t>
    </r>
    <r>
      <rPr>
        <sz val="10"/>
        <color theme="1"/>
        <rFont val="ＭＳ Ｐゴシック"/>
        <family val="3"/>
        <charset val="128"/>
      </rPr>
      <t xml:space="preserve">候補者向けの出願期間を記載ください。
</t>
    </r>
    <r>
      <rPr>
        <sz val="10"/>
        <color theme="1"/>
        <rFont val="Arial"/>
        <family val="2"/>
      </rPr>
      <t>Application period of submission of application documennts for the entrance examination to the univerisity (for Reserch Student)</t>
    </r>
    <phoneticPr fontId="3"/>
  </si>
  <si>
    <t>正規生：前年度の出願期間</t>
    <rPh sb="0" eb="3">
      <t>セイキセイ</t>
    </rPh>
    <rPh sb="4" eb="7">
      <t>ゼンネンド</t>
    </rPh>
    <rPh sb="8" eb="10">
      <t>シュツガン</t>
    </rPh>
    <rPh sb="10" eb="12">
      <t>キカン</t>
    </rPh>
    <phoneticPr fontId="3"/>
  </si>
  <si>
    <t>研究生：前年度の出願期間</t>
    <rPh sb="0" eb="3">
      <t>ケンキュウセイ</t>
    </rPh>
    <rPh sb="4" eb="7">
      <t>ゼンネンド</t>
    </rPh>
    <rPh sb="8" eb="10">
      <t>シュツガン</t>
    </rPh>
    <rPh sb="10" eb="12">
      <t>キカン</t>
    </rPh>
    <phoneticPr fontId="3"/>
  </si>
  <si>
    <r>
      <rPr>
        <sz val="10"/>
        <rFont val="ＭＳ Ｐゴシック"/>
        <family val="3"/>
        <charset val="128"/>
      </rPr>
      <t>研究室名</t>
    </r>
    <r>
      <rPr>
        <sz val="10"/>
        <rFont val="Arial"/>
        <family val="2"/>
      </rPr>
      <t/>
    </r>
    <rPh sb="0" eb="3">
      <t>ケンキュウシツ</t>
    </rPh>
    <rPh sb="3" eb="4">
      <t>メイ</t>
    </rPh>
    <phoneticPr fontId="3"/>
  </si>
  <si>
    <t>Graduate School Code for KCCP 2023</t>
    <phoneticPr fontId="3"/>
  </si>
  <si>
    <t>Legal and Judicial Human Resources Development</t>
    <phoneticPr fontId="3"/>
  </si>
  <si>
    <t>Gender
(M/F)</t>
    <phoneticPr fontId="3"/>
  </si>
  <si>
    <t>Age
(as of April 1, 2023)</t>
    <phoneticPr fontId="3"/>
  </si>
  <si>
    <r>
      <t xml:space="preserve">Middle Name 
(if any)
</t>
    </r>
    <r>
      <rPr>
        <sz val="10"/>
        <color rgb="FFFF0000"/>
        <rFont val="Arial"/>
        <family val="2"/>
      </rPr>
      <t>*Capital letter + lower case letters</t>
    </r>
    <phoneticPr fontId="3"/>
  </si>
  <si>
    <r>
      <t xml:space="preserve">First name
</t>
    </r>
    <r>
      <rPr>
        <sz val="10"/>
        <color rgb="FFFF0000"/>
        <rFont val="Arial"/>
        <family val="2"/>
      </rPr>
      <t>*Capital letter + lower case letters</t>
    </r>
    <phoneticPr fontId="3"/>
  </si>
  <si>
    <r>
      <t xml:space="preserve">FAMILY NAME
</t>
    </r>
    <r>
      <rPr>
        <sz val="10"/>
        <color rgb="FFFF0000"/>
        <rFont val="Arial"/>
        <family val="2"/>
      </rPr>
      <t>*ALL CAPITAL letters</t>
    </r>
    <phoneticPr fontId="3"/>
  </si>
  <si>
    <t>Final Screening by JICA
(July 2023)</t>
    <phoneticPr fontId="3"/>
  </si>
  <si>
    <t>JICA screening (Jan 2023)</t>
  </si>
  <si>
    <t>JICA Screening(Jan 2023)</t>
    <phoneticPr fontId="3"/>
  </si>
  <si>
    <t>Final Screening by JICA (2023)</t>
    <phoneticPr fontId="3"/>
  </si>
  <si>
    <t>募集要項及び願書の取付方法
How to obtain information for application guidelines and application form for the entrance examination by universities
(either 1 through 4 of below)</t>
    <phoneticPr fontId="3"/>
  </si>
  <si>
    <r>
      <rPr>
        <sz val="10"/>
        <rFont val="ＭＳ Ｐゴシック"/>
        <family val="3"/>
        <charset val="128"/>
      </rPr>
      <t>所定</t>
    </r>
    <r>
      <rPr>
        <sz val="10"/>
        <rFont val="Arial"/>
        <family val="2"/>
      </rPr>
      <t>URL</t>
    </r>
    <r>
      <rPr>
        <sz val="10"/>
        <rFont val="ＭＳ Ｐゴシック"/>
        <family val="3"/>
        <charset val="128"/>
      </rPr>
      <t>に</t>
    </r>
    <r>
      <rPr>
        <sz val="10"/>
        <rFont val="Arial"/>
        <family val="2"/>
      </rPr>
      <t>2023</t>
    </r>
    <r>
      <rPr>
        <sz val="10"/>
        <rFont val="ＭＳ Ｐゴシック"/>
        <family val="3"/>
        <charset val="128"/>
      </rPr>
      <t xml:space="preserve">年秋入学の出願書類取付方法が記載されていない場合の掲載予定時期
</t>
    </r>
    <r>
      <rPr>
        <sz val="10"/>
        <rFont val="Arial"/>
        <family val="2"/>
      </rPr>
      <t>(</t>
    </r>
    <r>
      <rPr>
        <sz val="10"/>
        <rFont val="ＭＳ Ｐゴシック"/>
        <family val="3"/>
        <charset val="128"/>
      </rPr>
      <t>※取付方法が</t>
    </r>
    <r>
      <rPr>
        <sz val="10"/>
        <rFont val="Arial"/>
        <family val="2"/>
      </rPr>
      <t>1</t>
    </r>
    <r>
      <rPr>
        <sz val="10"/>
        <rFont val="ＭＳ Ｐゴシック"/>
        <family val="3"/>
        <charset val="128"/>
      </rPr>
      <t xml:space="preserve">の場合のみ）
</t>
    </r>
    <r>
      <rPr>
        <sz val="10"/>
        <rFont val="Arial"/>
        <family val="2"/>
      </rPr>
      <t>Expected date when the information of application documents for fall 2023 admission are updated in the designated URL(only if application guidelines and application form for fall 2023 are not stated in the URL presently)
(*if the answer in the left column is "1")</t>
    </r>
    <phoneticPr fontId="3"/>
  </si>
  <si>
    <r>
      <rPr>
        <sz val="10"/>
        <rFont val="ＭＳ Ｐゴシック"/>
        <family val="3"/>
        <charset val="128"/>
      </rPr>
      <t xml:space="preserve">出願書類の提出方法
</t>
    </r>
    <r>
      <rPr>
        <sz val="10"/>
        <rFont val="Arial"/>
        <family val="2"/>
      </rPr>
      <t>Means of submitting application documents</t>
    </r>
    <phoneticPr fontId="3"/>
  </si>
  <si>
    <r>
      <rPr>
        <sz val="10"/>
        <rFont val="ＭＳ Ｐゴシック"/>
        <family val="3"/>
        <charset val="128"/>
      </rPr>
      <t xml:space="preserve">必須統一試験の提出の要否
</t>
    </r>
    <r>
      <rPr>
        <sz val="10"/>
        <rFont val="Arial"/>
        <family val="2"/>
      </rPr>
      <t>Necessity of submitting test certificate.</t>
    </r>
    <phoneticPr fontId="3"/>
  </si>
  <si>
    <t>選択式</t>
    <rPh sb="0" eb="3">
      <t>センタクシキ</t>
    </rPh>
    <phoneticPr fontId="3"/>
  </si>
  <si>
    <r>
      <rPr>
        <sz val="10"/>
        <color theme="1"/>
        <rFont val="ＭＳ Ｐゴシック"/>
        <family val="3"/>
        <charset val="128"/>
      </rPr>
      <t>必須統一試験の要否／種類／提出時期
（</t>
    </r>
    <r>
      <rPr>
        <sz val="10"/>
        <color theme="1"/>
        <rFont val="Arial"/>
        <family val="2"/>
      </rPr>
      <t>TOEFL</t>
    </r>
    <r>
      <rPr>
        <sz val="10"/>
        <color theme="1"/>
        <rFont val="ＭＳ Ｐゴシック"/>
        <family val="3"/>
        <charset val="128"/>
      </rPr>
      <t>、</t>
    </r>
    <r>
      <rPr>
        <sz val="10"/>
        <color theme="1"/>
        <rFont val="Arial"/>
        <family val="2"/>
      </rPr>
      <t>IELTS</t>
    </r>
    <r>
      <rPr>
        <sz val="10"/>
        <color theme="1"/>
        <rFont val="ＭＳ Ｐゴシック"/>
        <family val="3"/>
        <charset val="128"/>
      </rPr>
      <t>、</t>
    </r>
    <r>
      <rPr>
        <sz val="10"/>
        <color theme="1"/>
        <rFont val="Arial"/>
        <family val="2"/>
      </rPr>
      <t>GMAT</t>
    </r>
    <r>
      <rPr>
        <sz val="10"/>
        <color theme="1"/>
        <rFont val="ＭＳ Ｐゴシック"/>
        <family val="3"/>
        <charset val="128"/>
      </rPr>
      <t>、</t>
    </r>
    <r>
      <rPr>
        <sz val="10"/>
        <color theme="1"/>
        <rFont val="Arial"/>
        <family val="2"/>
      </rPr>
      <t>GRE</t>
    </r>
    <r>
      <rPr>
        <sz val="10"/>
        <color theme="1"/>
        <rFont val="ＭＳ Ｐゴシック"/>
        <family val="3"/>
        <charset val="128"/>
      </rPr>
      <t xml:space="preserve">等）
</t>
    </r>
    <r>
      <rPr>
        <sz val="10"/>
        <color theme="1"/>
        <rFont val="Arial"/>
        <family val="2"/>
      </rPr>
      <t xml:space="preserve">Whether or not required to submit Test Certificates/Types of Test Certificate/Submission Timing
</t>
    </r>
    <r>
      <rPr>
        <sz val="10"/>
        <color theme="1"/>
        <rFont val="ＭＳ Ｐゴシック"/>
        <family val="3"/>
        <charset val="128"/>
      </rPr>
      <t>（</t>
    </r>
    <r>
      <rPr>
        <sz val="10"/>
        <color theme="1"/>
        <rFont val="Arial"/>
        <family val="2"/>
      </rPr>
      <t>TOEFL, IELTS, GMAT, GRE and others)</t>
    </r>
    <phoneticPr fontId="3"/>
  </si>
  <si>
    <r>
      <rPr>
        <sz val="10"/>
        <color theme="1"/>
        <rFont val="ＭＳ Ｐゴシック"/>
        <family val="3"/>
        <charset val="128"/>
      </rPr>
      <t xml:space="preserve">英語統一試験結果の代替について
</t>
    </r>
    <r>
      <rPr>
        <sz val="10"/>
        <color theme="1"/>
        <rFont val="Arial"/>
        <family val="2"/>
      </rPr>
      <t>Alternative Documents to prove English Proficiency</t>
    </r>
    <phoneticPr fontId="3"/>
  </si>
  <si>
    <r>
      <rPr>
        <sz val="10"/>
        <color theme="1"/>
        <rFont val="ＭＳ Ｐゴシック"/>
        <family val="3"/>
        <charset val="128"/>
      </rPr>
      <t xml:space="preserve">入試合否発表
</t>
    </r>
    <r>
      <rPr>
        <sz val="10"/>
        <color theme="1"/>
        <rFont val="Arial"/>
        <family val="2"/>
      </rPr>
      <t>University's examination results announcement</t>
    </r>
    <phoneticPr fontId="3"/>
  </si>
  <si>
    <r>
      <t>JICA</t>
    </r>
    <r>
      <rPr>
        <sz val="10"/>
        <rFont val="ＭＳ Ｐゴシック"/>
        <family val="3"/>
        <charset val="128"/>
      </rPr>
      <t>への合否結果連絡時期
※</t>
    </r>
    <r>
      <rPr>
        <sz val="10"/>
        <rFont val="Arial"/>
        <family val="2"/>
      </rPr>
      <t>JICA</t>
    </r>
    <r>
      <rPr>
        <sz val="10"/>
        <rFont val="ＭＳ Ｐゴシック"/>
        <family val="3"/>
        <charset val="128"/>
      </rPr>
      <t xml:space="preserve">所定様式に合否結果を入力の上ご返送いただける日程
</t>
    </r>
    <r>
      <rPr>
        <sz val="10"/>
        <rFont val="Arial"/>
        <family val="2"/>
      </rPr>
      <t>Notification timing of results of the general entrance exam to JICA (not to candidates)</t>
    </r>
    <phoneticPr fontId="3"/>
  </si>
  <si>
    <t>記述（英）</t>
    <rPh sb="0" eb="2">
      <t>キジュツ</t>
    </rPh>
    <rPh sb="3" eb="4">
      <t>エイ</t>
    </rPh>
    <phoneticPr fontId="3"/>
  </si>
  <si>
    <t>June 15th, 2023</t>
    <phoneticPr fontId="3"/>
  </si>
  <si>
    <r>
      <rPr>
        <sz val="10"/>
        <rFont val="ＭＳ Ｐゴシック"/>
        <family val="3"/>
        <charset val="128"/>
      </rPr>
      <t xml:space="preserve">留意点（候補者向け）
</t>
    </r>
    <r>
      <rPr>
        <sz val="10"/>
        <rFont val="Arial"/>
        <family val="2"/>
      </rPr>
      <t>Points  to Note(for candidates)</t>
    </r>
    <rPh sb="0" eb="3">
      <t>リュウイテン</t>
    </rPh>
    <rPh sb="4" eb="7">
      <t>コウホシャ</t>
    </rPh>
    <rPh sb="7" eb="8">
      <t>ム</t>
    </rPh>
    <phoneticPr fontId="3"/>
  </si>
  <si>
    <r>
      <rPr>
        <sz val="10"/>
        <rFont val="ＭＳ Ｐゴシック"/>
        <family val="3"/>
        <charset val="128"/>
      </rPr>
      <t>ＪＩＣＡへの共有事項
（日本語）</t>
    </r>
    <rPh sb="6" eb="8">
      <t>キョウユウ</t>
    </rPh>
    <rPh sb="8" eb="10">
      <t>ジコウ</t>
    </rPh>
    <rPh sb="12" eb="15">
      <t>ニホンゴ</t>
    </rPh>
    <phoneticPr fontId="3"/>
  </si>
  <si>
    <r>
      <rPr>
        <sz val="10"/>
        <rFont val="ＭＳ Ｐゴシック"/>
        <family val="3"/>
        <charset val="128"/>
      </rPr>
      <t>試験名および必須基準スコア
（</t>
    </r>
    <r>
      <rPr>
        <sz val="10"/>
        <rFont val="Arial"/>
        <family val="2"/>
      </rPr>
      <t>TOEFL</t>
    </r>
    <r>
      <rPr>
        <sz val="10"/>
        <rFont val="ＭＳ Ｐゴシック"/>
        <family val="3"/>
        <charset val="128"/>
      </rPr>
      <t>、</t>
    </r>
    <r>
      <rPr>
        <sz val="10"/>
        <rFont val="Arial"/>
        <family val="2"/>
      </rPr>
      <t>IELTS</t>
    </r>
    <r>
      <rPr>
        <sz val="10"/>
        <rFont val="ＭＳ Ｐゴシック"/>
        <family val="3"/>
        <charset val="128"/>
      </rPr>
      <t>、</t>
    </r>
    <r>
      <rPr>
        <sz val="10"/>
        <rFont val="Arial"/>
        <family val="2"/>
      </rPr>
      <t>GMAT</t>
    </r>
    <r>
      <rPr>
        <sz val="10"/>
        <rFont val="ＭＳ Ｐゴシック"/>
        <family val="3"/>
        <charset val="128"/>
      </rPr>
      <t>、</t>
    </r>
    <r>
      <rPr>
        <sz val="10"/>
        <rFont val="Arial"/>
        <family val="2"/>
      </rPr>
      <t>GRE</t>
    </r>
    <r>
      <rPr>
        <sz val="10"/>
        <rFont val="ＭＳ Ｐゴシック"/>
        <family val="3"/>
        <charset val="128"/>
      </rPr>
      <t xml:space="preserve">等）
（提出要の場合）
</t>
    </r>
    <r>
      <rPr>
        <sz val="10"/>
        <rFont val="Arial"/>
        <family val="2"/>
      </rPr>
      <t xml:space="preserve"> Required Certificate</t>
    </r>
    <r>
      <rPr>
        <sz val="10"/>
        <rFont val="ＭＳ Ｐゴシック"/>
        <family val="3"/>
        <charset val="128"/>
      </rPr>
      <t>（</t>
    </r>
    <r>
      <rPr>
        <sz val="10"/>
        <rFont val="Arial"/>
        <family val="2"/>
      </rPr>
      <t>TOEFL,IELTS,GMAT, GRE</t>
    </r>
    <r>
      <rPr>
        <sz val="10"/>
        <rFont val="ＭＳ Ｐゴシック"/>
        <family val="3"/>
        <charset val="128"/>
      </rPr>
      <t xml:space="preserve">）
</t>
    </r>
    <r>
      <rPr>
        <sz val="10"/>
        <rFont val="Arial"/>
        <family val="2"/>
      </rPr>
      <t>(if submitting test certificate is necessary)</t>
    </r>
    <phoneticPr fontId="3"/>
  </si>
  <si>
    <r>
      <rPr>
        <sz val="10"/>
        <rFont val="ＭＳ Ｐゴシック"/>
        <family val="3"/>
        <charset val="128"/>
      </rPr>
      <t xml:space="preserve">英語統一試験結果の代用の可否
</t>
    </r>
    <r>
      <rPr>
        <sz val="10"/>
        <rFont val="Arial"/>
        <family val="2"/>
      </rPr>
      <t>Whether of not alternative documents are approved to prove candidate's English proficiency</t>
    </r>
    <phoneticPr fontId="3"/>
  </si>
  <si>
    <r>
      <rPr>
        <sz val="10"/>
        <rFont val="ＭＳ Ｐゴシック"/>
        <family val="3"/>
        <charset val="128"/>
      </rPr>
      <t xml:space="preserve">代用可の場合、提出する代替書類
</t>
    </r>
    <r>
      <rPr>
        <sz val="10"/>
        <rFont val="Arial"/>
        <family val="2"/>
      </rPr>
      <t>If alternative documents are acceptable, the documents to be submitted to prove candidate's English proficiency
(either 1 through 3 of below)</t>
    </r>
    <phoneticPr fontId="3"/>
  </si>
  <si>
    <t>2023年秋入学時点の受入身分
Types of Status to be Accepted as of 2023 Fall Admission</t>
    <rPh sb="4" eb="5">
      <t>ネン</t>
    </rPh>
    <rPh sb="5" eb="8">
      <t>アキニュウガク</t>
    </rPh>
    <rPh sb="8" eb="10">
      <t>ジテン</t>
    </rPh>
    <rPh sb="11" eb="15">
      <t>ウケイレミブン</t>
    </rPh>
    <phoneticPr fontId="3"/>
  </si>
  <si>
    <r>
      <rPr>
        <sz val="11"/>
        <color theme="1"/>
        <rFont val="ＭＳ Ｐゴシック"/>
        <family val="3"/>
        <charset val="128"/>
      </rPr>
      <t>研究生（正規課程試験合格後、修士課程進学予定）</t>
    </r>
    <r>
      <rPr>
        <sz val="11"/>
        <color theme="1"/>
        <rFont val="Arial"/>
        <family val="2"/>
      </rPr>
      <t>/Research student (proceecding to the master's degree program after passing the regular course examination of the program)</t>
    </r>
    <rPh sb="0" eb="2">
      <t>ケンキュウ</t>
    </rPh>
    <rPh sb="2" eb="3">
      <t>セイ</t>
    </rPh>
    <phoneticPr fontId="3"/>
  </si>
  <si>
    <r>
      <rPr>
        <sz val="11"/>
        <color theme="1"/>
        <rFont val="ＭＳ Ｐゴシック"/>
        <family val="3"/>
        <charset val="128"/>
      </rPr>
      <t>研究生（正規課程試験合格後、博士課程進学予定）</t>
    </r>
    <r>
      <rPr>
        <sz val="11"/>
        <color theme="1"/>
        <rFont val="Arial"/>
        <family val="2"/>
      </rPr>
      <t>/Research student (proceecding to the PhD degree program after passing the regular course examination of the program)</t>
    </r>
    <rPh sb="0" eb="2">
      <t>ケンキュウ</t>
    </rPh>
    <rPh sb="2" eb="3">
      <t>セイ</t>
    </rPh>
    <rPh sb="14" eb="16">
      <t>ハカセ</t>
    </rPh>
    <phoneticPr fontId="3"/>
  </si>
  <si>
    <r>
      <rPr>
        <sz val="11"/>
        <color theme="1"/>
        <rFont val="ＭＳ Ｐゴシック"/>
        <family val="3"/>
        <charset val="128"/>
      </rPr>
      <t>正規生入学への出願のみ</t>
    </r>
    <r>
      <rPr>
        <sz val="11"/>
        <color theme="1"/>
        <rFont val="Arial"/>
        <family val="2"/>
      </rPr>
      <t xml:space="preserve"> Application for regular student is acceptable</t>
    </r>
    <rPh sb="0" eb="2">
      <t>セイキ</t>
    </rPh>
    <rPh sb="2" eb="3">
      <t>セイ</t>
    </rPh>
    <rPh sb="3" eb="5">
      <t>ニュウガク</t>
    </rPh>
    <rPh sb="7" eb="9">
      <t>シュツガン</t>
    </rPh>
    <phoneticPr fontId="3"/>
  </si>
  <si>
    <r>
      <rPr>
        <sz val="11"/>
        <color theme="1"/>
        <rFont val="ＭＳ Ｐゴシック"/>
        <family val="3"/>
        <charset val="128"/>
      </rPr>
      <t>研究生入学への出願のみ</t>
    </r>
    <r>
      <rPr>
        <sz val="11"/>
        <color theme="1"/>
        <rFont val="Arial"/>
        <family val="2"/>
      </rPr>
      <t xml:space="preserve"> Application for research student is acceptable</t>
    </r>
    <rPh sb="0" eb="3">
      <t>ケンキュウセイ</t>
    </rPh>
    <rPh sb="3" eb="5">
      <t>ニュウガク</t>
    </rPh>
    <rPh sb="7" eb="9">
      <t>シュツガン</t>
    </rPh>
    <phoneticPr fontId="3"/>
  </si>
  <si>
    <r>
      <rPr>
        <sz val="11"/>
        <color theme="1"/>
        <rFont val="ＭＳ Ｐゴシック"/>
        <family val="3"/>
        <charset val="128"/>
      </rPr>
      <t>マッチング審査不可</t>
    </r>
    <r>
      <rPr>
        <sz val="11"/>
        <color theme="1"/>
        <rFont val="Arial"/>
        <family val="2"/>
      </rPr>
      <t>/unable to conduct the pre-application matching</t>
    </r>
    <rPh sb="5" eb="7">
      <t>シンサ</t>
    </rPh>
    <rPh sb="7" eb="9">
      <t>フカ</t>
    </rPh>
    <phoneticPr fontId="3"/>
  </si>
  <si>
    <r>
      <rPr>
        <sz val="11"/>
        <color theme="1"/>
        <rFont val="ＭＳ Ｐゴシック"/>
        <family val="3"/>
        <charset val="128"/>
      </rPr>
      <t>出願無し</t>
    </r>
    <r>
      <rPr>
        <sz val="11"/>
        <color theme="1"/>
        <rFont val="Arial"/>
        <family val="2"/>
      </rPr>
      <t>/No application</t>
    </r>
    <rPh sb="0" eb="2">
      <t>シュツガン</t>
    </rPh>
    <rPh sb="2" eb="3">
      <t>ナ</t>
    </rPh>
    <phoneticPr fontId="3"/>
  </si>
  <si>
    <r>
      <rPr>
        <sz val="11"/>
        <color theme="1"/>
        <rFont val="ＭＳ Ｐゴシック"/>
        <family val="3"/>
        <charset val="128"/>
      </rPr>
      <t>正規生（修士）</t>
    </r>
    <r>
      <rPr>
        <sz val="11"/>
        <color theme="1"/>
        <rFont val="Arial"/>
        <family val="2"/>
      </rPr>
      <t>/Master's degree program regular student</t>
    </r>
    <rPh sb="0" eb="2">
      <t>セイキ</t>
    </rPh>
    <rPh sb="2" eb="3">
      <t>セイ</t>
    </rPh>
    <rPh sb="4" eb="6">
      <t>シュウシ</t>
    </rPh>
    <phoneticPr fontId="3"/>
  </si>
  <si>
    <r>
      <rPr>
        <sz val="11"/>
        <color theme="1"/>
        <rFont val="ＭＳ Ｐゴシック"/>
        <family val="3"/>
        <charset val="128"/>
      </rPr>
      <t>正規生（博士）</t>
    </r>
    <r>
      <rPr>
        <sz val="11"/>
        <color theme="1"/>
        <rFont val="Arial"/>
        <family val="2"/>
      </rPr>
      <t>/PhD degree program regular student</t>
    </r>
    <rPh sb="0" eb="2">
      <t>セイキ</t>
    </rPh>
    <rPh sb="2" eb="3">
      <t>セイ</t>
    </rPh>
    <rPh sb="4" eb="6">
      <t>ハクシ</t>
    </rPh>
    <phoneticPr fontId="3"/>
  </si>
  <si>
    <r>
      <rPr>
        <sz val="10"/>
        <rFont val="ＭＳ Ｐゴシック"/>
        <family val="3"/>
        <charset val="128"/>
      </rPr>
      <t xml:space="preserve">提出時期
</t>
    </r>
    <r>
      <rPr>
        <sz val="10"/>
        <rFont val="Arial"/>
        <family val="2"/>
      </rPr>
      <t>(</t>
    </r>
    <r>
      <rPr>
        <sz val="10"/>
        <rFont val="ＭＳ Ｐゴシック"/>
        <family val="3"/>
        <charset val="128"/>
      </rPr>
      <t xml:space="preserve">出願前マッチング時以外の場合）
</t>
    </r>
    <r>
      <rPr>
        <sz val="10"/>
        <rFont val="Arial"/>
        <family val="2"/>
      </rPr>
      <t xml:space="preserve">Submission period
</t>
    </r>
    <r>
      <rPr>
        <sz val="10"/>
        <rFont val="ＭＳ Ｐゴシック"/>
        <family val="3"/>
        <charset val="128"/>
      </rPr>
      <t>（</t>
    </r>
    <r>
      <rPr>
        <sz val="10"/>
        <rFont val="Arial"/>
        <family val="2"/>
      </rPr>
      <t>Except at the timing of Pre-application matching process)</t>
    </r>
    <phoneticPr fontId="3"/>
  </si>
  <si>
    <t>Human Resources Development on Public International Law</t>
    <phoneticPr fontId="3"/>
  </si>
  <si>
    <t>Type of Certificate</t>
    <phoneticPr fontId="3"/>
  </si>
  <si>
    <r>
      <rPr>
        <sz val="11"/>
        <color theme="1"/>
        <rFont val="ＭＳ Ｐゴシック"/>
        <family val="3"/>
        <charset val="128"/>
      </rPr>
      <t>正規生・研究生入学どちらでも出願可</t>
    </r>
    <r>
      <rPr>
        <sz val="11"/>
        <color theme="1"/>
        <rFont val="Arial"/>
        <family val="2"/>
      </rPr>
      <t xml:space="preserve"> Application for either regular/resarch student is acceptable</t>
    </r>
    <rPh sb="0" eb="2">
      <t>セイキ</t>
    </rPh>
    <rPh sb="2" eb="3">
      <t>セイ</t>
    </rPh>
    <rPh sb="4" eb="7">
      <t>ケンキュウセイ</t>
    </rPh>
    <rPh sb="7" eb="9">
      <t>ニュウガク</t>
    </rPh>
    <rPh sb="14" eb="16">
      <t>シュツガン</t>
    </rPh>
    <rPh sb="16" eb="17">
      <t>カ</t>
    </rPh>
    <phoneticPr fontId="3"/>
  </si>
  <si>
    <r>
      <rPr>
        <sz val="10"/>
        <rFont val="ＭＳ Ｐゴシック"/>
        <family val="3"/>
        <charset val="128"/>
      </rPr>
      <t>出願前マッチング結果を踏まえた入学時受入身分
正規生入学への出願／研究生入学への出願／正規生・研究生いずれも可／選考時に決定
（</t>
    </r>
    <r>
      <rPr>
        <sz val="10"/>
        <rFont val="Arial"/>
        <family val="2"/>
      </rPr>
      <t>2023</t>
    </r>
    <r>
      <rPr>
        <sz val="10"/>
        <rFont val="ＭＳ Ｐゴシック"/>
        <family val="3"/>
        <charset val="128"/>
      </rPr>
      <t xml:space="preserve">年秋入学時点）
</t>
    </r>
    <r>
      <rPr>
        <sz val="10"/>
        <rFont val="Arial"/>
        <family val="2"/>
      </rPr>
      <t>Acceptable Status at the time of admission (Fall 2023)
application for regular student is acceptable /
application research student is acceptabl / 
application for either regular/resarch student is acceptable /
the status will be determined at the time of admission screening</t>
    </r>
    <rPh sb="0" eb="2">
      <t>シュツガン</t>
    </rPh>
    <rPh sb="2" eb="3">
      <t>マエ</t>
    </rPh>
    <rPh sb="8" eb="10">
      <t>ケッカ</t>
    </rPh>
    <rPh sb="11" eb="12">
      <t>フ</t>
    </rPh>
    <rPh sb="15" eb="17">
      <t>ニュウガク</t>
    </rPh>
    <rPh sb="17" eb="18">
      <t>ジ</t>
    </rPh>
    <rPh sb="26" eb="28">
      <t>ニュウガク</t>
    </rPh>
    <rPh sb="30" eb="32">
      <t>シュツガン</t>
    </rPh>
    <rPh sb="36" eb="38">
      <t>ニュウガク</t>
    </rPh>
    <rPh sb="40" eb="42">
      <t>シュツガン</t>
    </rPh>
    <rPh sb="43" eb="46">
      <t>セイキセイ</t>
    </rPh>
    <rPh sb="47" eb="50">
      <t>ケンキュウセイ</t>
    </rPh>
    <rPh sb="54" eb="55">
      <t>カ</t>
    </rPh>
    <rPh sb="56" eb="59">
      <t>センコウジ</t>
    </rPh>
    <rPh sb="60" eb="62">
      <t>ケッテイ</t>
    </rPh>
    <rPh sb="72" eb="74">
      <t>ジテン</t>
    </rPh>
    <phoneticPr fontId="3"/>
  </si>
  <si>
    <r>
      <rPr>
        <sz val="11"/>
        <color theme="1"/>
        <rFont val="ＭＳ Ｐゴシック"/>
        <family val="3"/>
        <charset val="128"/>
      </rPr>
      <t>選考時決定（本人の学力に応じ受入身分を決定する）</t>
    </r>
    <r>
      <rPr>
        <sz val="11"/>
        <color theme="1"/>
        <rFont val="Arial"/>
        <family val="2"/>
      </rPr>
      <t xml:space="preserve"> Status will be determined at the time of admission screening</t>
    </r>
    <phoneticPr fontId="3"/>
  </si>
  <si>
    <t>1.所定のURLからダウンロード
1. Download from URL in the next column.
※次の設問でＵＲＬをご記載ください。</t>
    <rPh sb="2" eb="4">
      <t>ショテイ</t>
    </rPh>
    <rPh sb="59" eb="60">
      <t>ツギ</t>
    </rPh>
    <rPh sb="61" eb="63">
      <t>セツモン</t>
    </rPh>
    <rPh sb="69" eb="71">
      <t>キサイ</t>
    </rPh>
    <phoneticPr fontId="8"/>
  </si>
  <si>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</si>
  <si>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</si>
  <si>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4. その他/Others
※次の設問で英語で詳細をご記載ください</t>
    <rPh sb="5" eb="6">
      <t>タ</t>
    </rPh>
    <rPh sb="15" eb="16">
      <t>ツギ</t>
    </rPh>
    <rPh sb="17" eb="19">
      <t>セツモン</t>
    </rPh>
    <rPh sb="20" eb="22">
      <t>エイゴ</t>
    </rPh>
    <rPh sb="23" eb="25">
      <t>ショウサイ</t>
    </rPh>
    <rPh sb="27" eb="29">
      <t>キサイ</t>
    </rPh>
    <phoneticPr fontId="8"/>
  </si>
  <si>
    <t>Input(English)</t>
    <phoneticPr fontId="3"/>
  </si>
  <si>
    <r>
      <rPr>
        <sz val="10"/>
        <rFont val="ＭＳ Ｐゴシック"/>
        <family val="3"/>
        <charset val="128"/>
      </rPr>
      <t>記述</t>
    </r>
    <r>
      <rPr>
        <sz val="10"/>
        <rFont val="Arial"/>
        <family val="2"/>
      </rPr>
      <t>(</t>
    </r>
    <r>
      <rPr>
        <sz val="10"/>
        <rFont val="ＭＳ Ｐゴシック"/>
        <family val="3"/>
        <charset val="128"/>
      </rPr>
      <t>英</t>
    </r>
    <r>
      <rPr>
        <sz val="10"/>
        <rFont val="Arial"/>
        <family val="2"/>
      </rPr>
      <t>)</t>
    </r>
    <r>
      <rPr>
        <sz val="10"/>
        <rFont val="ＭＳ Ｐゴシック"/>
        <family val="3"/>
        <charset val="128"/>
      </rPr>
      <t xml:space="preserve">
</t>
    </r>
    <r>
      <rPr>
        <sz val="10"/>
        <rFont val="Arial"/>
        <family val="2"/>
      </rPr>
      <t>1. URL, or
2. Email Address, or
3. Expected period application documents being sent to candidates
4. Others</t>
    </r>
    <rPh sb="0" eb="2">
      <t>キジュツ</t>
    </rPh>
    <rPh sb="3" eb="4">
      <t>エイ</t>
    </rPh>
    <phoneticPr fontId="3"/>
  </si>
  <si>
    <t>出願書類の提出方法
Means of submitting application documents</t>
  </si>
  <si>
    <t>オンラインのみ
Candidates can apply by online only</t>
  </si>
  <si>
    <t>書面による郵送のみ
Candidates must post documents to university</t>
    <rPh sb="0" eb="2">
      <t>ショメン</t>
    </rPh>
    <rPh sb="5" eb="7">
      <t>ユウソウ</t>
    </rPh>
    <phoneticPr fontId="9"/>
  </si>
  <si>
    <t>オンライン及び書面による郵送を併用
Candidates must apply both by online and post documents to university</t>
    <rPh sb="5" eb="6">
      <t>オヨ</t>
    </rPh>
    <rPh sb="7" eb="9">
      <t>ショメン</t>
    </rPh>
    <rPh sb="12" eb="14">
      <t>ユウソウ</t>
    </rPh>
    <rPh sb="15" eb="17">
      <t>ヘイヨウ</t>
    </rPh>
    <phoneticPr fontId="9"/>
  </si>
  <si>
    <t>未定
To be determined</t>
    <rPh sb="0" eb="2">
      <t>ミテイ</t>
    </rPh>
    <phoneticPr fontId="9"/>
  </si>
  <si>
    <t>必須統一試験の提出の要否
Necessity of submitting test certificate.</t>
  </si>
  <si>
    <t>要
Yes</t>
    <rPh sb="0" eb="1">
      <t>ヨウ</t>
    </rPh>
    <phoneticPr fontId="9"/>
  </si>
  <si>
    <t>不要
No</t>
    <rPh sb="0" eb="2">
      <t>フヨウ</t>
    </rPh>
    <phoneticPr fontId="9"/>
  </si>
  <si>
    <t>検討中
Under consideration</t>
  </si>
  <si>
    <t>指導教員次第
Depends on supervisor</t>
  </si>
  <si>
    <r>
      <t>2023</t>
    </r>
    <r>
      <rPr>
        <sz val="11"/>
        <rFont val="ＭＳ Ｐゴシック"/>
        <family val="3"/>
        <charset val="128"/>
      </rPr>
      <t xml:space="preserve">年秋入学時点の受入身分
</t>
    </r>
    <r>
      <rPr>
        <sz val="11"/>
        <rFont val="Arial"/>
        <family val="2"/>
      </rPr>
      <t>Types of Status to be Accepted as of 2023 Fall Admission</t>
    </r>
    <rPh sb="4" eb="5">
      <t>ネン</t>
    </rPh>
    <rPh sb="5" eb="6">
      <t>アキ</t>
    </rPh>
    <rPh sb="6" eb="8">
      <t>ニュウガク</t>
    </rPh>
    <rPh sb="8" eb="10">
      <t>ジテン</t>
    </rPh>
    <rPh sb="11" eb="13">
      <t>ウケイレ</t>
    </rPh>
    <rPh sb="13" eb="15">
      <t>ミブン</t>
    </rPh>
    <phoneticPr fontId="3"/>
  </si>
  <si>
    <t>提出時期
(出願前マッチング時以外の場合）
Submission period
（Except at the timing of pre-matching process)</t>
  </si>
  <si>
    <t>出願時に必要
After pre-application matching process, at the timing of applying entrance examination</t>
    <rPh sb="0" eb="2">
      <t>シュツガン</t>
    </rPh>
    <rPh sb="2" eb="3">
      <t>ジ</t>
    </rPh>
    <rPh sb="4" eb="6">
      <t>ヒツヨウ</t>
    </rPh>
    <phoneticPr fontId="9"/>
  </si>
  <si>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9"/>
  </si>
  <si>
    <t>英語統一試験結果の代用の可否
Whether of not alternative documents are approved to prove English proficiency</t>
  </si>
  <si>
    <t xml:space="preserve">代用可の場合、提出する代替書類
If alternative documents are acceptable, the documents to be submitted to prove candidate's English proficiency </t>
  </si>
  <si>
    <t>1. 英語での学位取得が確認できる最終学位取得大学からの書類
1. A letter issued by the university where candidates have obtained the degree most recently</t>
  </si>
  <si>
    <t>不可 No</t>
  </si>
  <si>
    <t>2. 所属先もしくは指導教員からの英語能力に関する証明レター
2. A letter issued by candidate's organization or ex-supervisor to prove candidate's English proficiency</t>
    <rPh sb="25" eb="27">
      <t>ショウメイ</t>
    </rPh>
    <phoneticPr fontId="9"/>
  </si>
  <si>
    <t>3. JICA在外事務所長からの英語能力に関する証明レター
3. A letter issued by the Representative of JICA overseas office to prove candidate's English proficiency</t>
  </si>
  <si>
    <t>統一試験スコアの提出は必須ではない
Submission of the test certificate is not required</t>
  </si>
  <si>
    <r>
      <rPr>
        <sz val="10"/>
        <color theme="1"/>
        <rFont val="ＭＳ Ｐゴシック"/>
        <family val="3"/>
        <charset val="128"/>
      </rPr>
      <t>正規生（修士）</t>
    </r>
    <r>
      <rPr>
        <sz val="10"/>
        <color theme="1"/>
        <rFont val="Arial"/>
        <family val="2"/>
      </rPr>
      <t>/Master's degree program regular student</t>
    </r>
    <rPh sb="0" eb="2">
      <t>セイキ</t>
    </rPh>
    <rPh sb="2" eb="3">
      <t>セイ</t>
    </rPh>
    <rPh sb="4" eb="6">
      <t>シュウシ</t>
    </rPh>
    <phoneticPr fontId="3"/>
  </si>
  <si>
    <t>6201D</t>
    <phoneticPr fontId="3"/>
  </si>
  <si>
    <t>6201C</t>
    <phoneticPr fontId="3"/>
  </si>
  <si>
    <t>6202A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</si>
</sst>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F400]h:mm:ss\ AM/PM"/>
    <numFmt numFmtId="166" formatCode="yyyy/m/d;@"/>
  </numFmts>
  <fonts count="32">
    <font>
      <sz val="11"/>
      <color theme="1"/>
      <name val="Calibri"/>
      <family val="2"/>
      <charset val="128"/>
      <scheme val="minor"/>
    </font>
    <font>
      <sz val="12"/>
      <color theme="1"/>
      <name val="ＭＳ ゴシック"/>
      <family val="2"/>
      <charset val="128"/>
    </font>
    <font>
      <sz val="11"/>
      <color theme="1"/>
      <name val="Arial"/>
      <family val="2"/>
    </font>
    <font>
      <sz val="6"/>
      <name val="Calibri"/>
      <family val="2"/>
      <charset val="128"/>
      <scheme val="minor"/>
    </font>
    <font>
      <sz val="11"/>
      <color theme="1"/>
      <name val="ＭＳ Ｐゴシック"/>
      <family val="3"/>
      <charset val="128"/>
    </font>
    <font>
      <u/>
      <sz val="11"/>
      <color theme="10"/>
      <name val="Calibri"/>
      <family val="2"/>
      <charset val="128"/>
      <scheme val="minor"/>
    </font>
    <font>
      <sz val="10"/>
      <color theme="1"/>
      <name val="Arial"/>
      <family val="2"/>
    </font>
    <font>
      <sz val="10"/>
      <color theme="1"/>
      <name val="ＭＳ Ｐゴシック"/>
      <family val="3"/>
      <charset val="128"/>
    </font>
    <font>
      <u/>
      <sz val="10"/>
      <color theme="10"/>
      <name val="Arial"/>
      <family val="2"/>
    </font>
    <font>
      <sz val="11"/>
      <color theme="1"/>
      <name val="Calibri"/>
      <family val="2"/>
      <charset val="128"/>
      <scheme val="minor"/>
    </font>
    <font>
      <sz val="11"/>
      <name val="Arial"/>
      <family val="2"/>
    </font>
    <font>
      <sz val="10"/>
      <name val="ＭＳ Ｐゴシック"/>
      <family val="3"/>
      <charset val="128"/>
    </font>
    <font>
      <sz val="10"/>
      <name val="Arial"/>
      <family val="2"/>
    </font>
    <font>
      <sz val="10"/>
      <color rgb="FFFF0000"/>
      <name val="Arial"/>
      <family val="2"/>
    </font>
    <font>
      <sz val="10"/>
      <color rgb="FF000000"/>
      <name val="Arial"/>
      <family val="2"/>
    </font>
    <font>
      <sz val="10"/>
      <color rgb="FFFF0000"/>
      <name val="ＭＳ Ｐゴシック"/>
      <family val="3"/>
      <charset val="128"/>
    </font>
    <font>
      <sz val="9"/>
      <color theme="1"/>
      <name val="Meiryo UI"/>
      <family val="2"/>
      <charset val="128"/>
    </font>
    <font>
      <sz val="6"/>
      <name val="Meiryo UI"/>
      <family val="2"/>
      <charset val="128"/>
    </font>
    <font>
      <b/>
      <sz val="14"/>
      <color theme="1"/>
      <name val="Arial"/>
      <family val="2"/>
    </font>
    <font>
      <sz val="11"/>
      <color theme="1"/>
      <name val="Calibri"/>
      <family val="2"/>
      <scheme val="minor"/>
    </font>
    <font>
      <sz val="12"/>
      <color theme="1"/>
      <name val="Arial"/>
      <family val="2"/>
    </font>
    <font>
      <sz val="12"/>
      <color theme="1"/>
      <name val="BIZ UDゴシック"/>
      <family val="3"/>
      <charset val="128"/>
    </font>
    <font>
      <b/>
      <sz val="12"/>
      <color rgb="FFFF0000"/>
      <name val="BIZ UDゴシック"/>
      <family val="3"/>
      <charset val="128"/>
    </font>
    <font>
      <sz val="11"/>
      <name val="BIZ UDゴシック"/>
      <family val="3"/>
      <charset val="128"/>
    </font>
    <font>
      <sz val="11"/>
      <name val="BIZ UDPゴシック"/>
      <family val="3"/>
      <charset val="128"/>
    </font>
    <font>
      <vertAlign val="subscript"/>
      <sz val="11"/>
      <color theme="1"/>
      <name val="BIZ UDゴシック"/>
      <family val="3"/>
      <charset val="128"/>
    </font>
    <font>
      <sz val="11"/>
      <color theme="1"/>
      <name val="BIZ UDゴシック"/>
      <family val="3"/>
      <charset val="128"/>
    </font>
    <font>
      <sz val="11"/>
      <name val="ＭＳ Ｐゴシック"/>
      <family val="3"/>
      <charset val="128"/>
    </font>
    <font>
      <b/>
      <sz val="10"/>
      <color theme="1"/>
      <name val="Arial"/>
      <family val="2"/>
    </font>
    <font>
      <sz val="9"/>
      <color theme="1"/>
      <name val="Arial"/>
      <family val="2"/>
    </font>
    <font>
      <b/>
      <sz val="16"/>
      <color indexed="81"/>
      <name val="MS P ゴシック"/>
      <family val="3"/>
      <charset val="128"/>
    </font>
    <font>
      <sz val="16"/>
      <color indexed="81"/>
      <name val="MS P 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alignment vertical="center"/>
    </xf>
    <xf numFmtId="0" fontId="5" fillId="0" borderId="0" applyNumberFormat="0" applyFill="0" applyBorder="0" applyAlignment="0" applyProtection="0">
      <alignment vertical="center"/>
    </xf>
    <xf numFmtId="0" fontId="9" fillId="0" borderId="0">
      <alignment vertical="center"/>
    </xf>
    <xf numFmtId="0" fontId="5" fillId="0" borderId="0" applyNumberFormat="0" applyFill="0" applyBorder="0" applyAlignment="0" applyProtection="0">
      <alignment vertical="center"/>
    </xf>
    <xf numFmtId="0" fontId="16" fillId="0" borderId="0">
      <alignment vertical="center"/>
    </xf>
    <xf numFmtId="0" fontId="14" fillId="0" borderId="0"/>
    <xf numFmtId="0" fontId="8" fillId="0" borderId="0" applyNumberFormat="0" applyFill="0" applyBorder="0" applyAlignment="0" applyProtection="0"/>
    <xf numFmtId="0" fontId="9" fillId="0" borderId="0">
      <alignment vertical="center"/>
    </xf>
    <xf numFmtId="0" fontId="1" fillId="0" borderId="0">
      <alignment vertical="center"/>
    </xf>
    <xf numFmtId="0" fontId="19" fillId="0" borderId="0"/>
  </cellStyleXfs>
  <cellXfs count="290">
    <xf numFmtId="0" fontId="0" fillId="0" borderId="0" xfId="0">
      <alignment vertical="center"/>
    </xf>
    <xf numFmtId="49" fontId="6" fillId="4" borderId="8" xfId="0" applyNumberFormat="1" applyFont="1" applyFill="1" applyBorder="1" applyAlignment="1" applyProtection="1">
      <alignment horizontal="center" vertical="top" wrapText="1"/>
      <protection locked="0"/>
    </xf>
    <xf numFmtId="0" fontId="2" fillId="0" borderId="0" xfId="0" applyFont="1">
      <alignment vertical="center"/>
    </xf>
    <xf numFmtId="165" fontId="18" fillId="0" borderId="0" xfId="5" applyNumberFormat="1" applyFont="1" applyAlignment="1">
      <alignment vertical="center"/>
    </xf>
    <xf numFmtId="0" fontId="10" fillId="0" borderId="0" xfId="5" applyFont="1" applyAlignment="1">
      <alignment horizontal="center" vertical="center"/>
    </xf>
    <xf numFmtId="0" fontId="6" fillId="2" borderId="1" xfId="5" applyFont="1" applyFill="1" applyBorder="1" applyAlignment="1">
      <alignment horizontal="center" vertical="center" wrapText="1"/>
    </xf>
    <xf numFmtId="0" fontId="12" fillId="2" borderId="1" xfId="5" applyFont="1" applyFill="1" applyBorder="1" applyAlignment="1">
      <alignment horizontal="center" vertical="center" wrapText="1"/>
    </xf>
    <xf numFmtId="0" fontId="12" fillId="0" borderId="1" xfId="0" applyFont="1" applyBorder="1" applyAlignment="1">
      <alignment vertical="top" wrapText="1"/>
    </xf>
    <xf numFmtId="0" fontId="6" fillId="8" borderId="1" xfId="0" applyFont="1" applyFill="1" applyBorder="1" applyAlignment="1">
      <alignment horizontal="center" vertical="center" wrapText="1"/>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9" borderId="6" xfId="0" applyFont="1" applyFill="1" applyBorder="1" applyAlignment="1" applyProtection="1">
      <alignment horizontal="center" vertical="center" wrapText="1"/>
      <protection locked="0"/>
    </xf>
    <xf numFmtId="49" fontId="6" fillId="6" borderId="12" xfId="0" quotePrefix="1" applyNumberFormat="1" applyFont="1" applyFill="1" applyBorder="1" applyAlignment="1" applyProtection="1">
      <alignment vertical="center" wrapText="1"/>
      <protection locked="0"/>
    </xf>
    <xf numFmtId="0" fontId="6" fillId="6" borderId="11" xfId="0" applyFont="1" applyFill="1" applyBorder="1" applyAlignment="1" applyProtection="1">
      <alignment vertical="center" wrapText="1"/>
      <protection locked="0"/>
    </xf>
    <xf numFmtId="0" fontId="6" fillId="6" borderId="11" xfId="0" quotePrefix="1" applyFont="1" applyFill="1" applyBorder="1" applyAlignment="1" applyProtection="1">
      <alignment horizontal="left" vertical="center" wrapText="1"/>
      <protection locked="0"/>
    </xf>
    <xf numFmtId="14" fontId="6" fillId="6" borderId="11" xfId="0" applyNumberFormat="1" applyFont="1" applyFill="1" applyBorder="1" applyAlignment="1" applyProtection="1">
      <alignment horizontal="center" vertical="center" wrapText="1"/>
      <protection locked="0"/>
    </xf>
    <xf numFmtId="0" fontId="8" fillId="6" borderId="11" xfId="1" applyFont="1" applyFill="1" applyBorder="1" applyAlignment="1" applyProtection="1">
      <alignment vertical="center" wrapText="1"/>
      <protection locked="0"/>
    </xf>
    <xf numFmtId="14" fontId="6" fillId="6" borderId="11" xfId="0" applyNumberFormat="1" applyFont="1" applyFill="1" applyBorder="1" applyAlignment="1" applyProtection="1">
      <alignment vertical="center" wrapText="1"/>
      <protection locked="0"/>
    </xf>
    <xf numFmtId="0" fontId="6" fillId="6" borderId="14" xfId="0" applyFont="1" applyFill="1" applyBorder="1" applyAlignment="1" applyProtection="1">
      <alignment vertical="center" wrapText="1"/>
      <protection locked="0"/>
    </xf>
    <xf numFmtId="0" fontId="6" fillId="6" borderId="12" xfId="0" quotePrefix="1" applyFont="1" applyFill="1" applyBorder="1" applyAlignment="1" applyProtection="1">
      <alignment horizontal="center" vertical="center" wrapText="1"/>
      <protection locked="0"/>
    </xf>
    <xf numFmtId="164" fontId="6" fillId="6" borderId="11" xfId="0" applyNumberFormat="1" applyFont="1" applyFill="1" applyBorder="1" applyAlignment="1" applyProtection="1">
      <alignment horizontal="center" vertical="center" wrapText="1"/>
      <protection locked="0"/>
    </xf>
    <xf numFmtId="0" fontId="6" fillId="6" borderId="13" xfId="0" applyFont="1" applyFill="1" applyBorder="1" applyAlignment="1" applyProtection="1">
      <alignment vertical="center" wrapText="1"/>
      <protection locked="0"/>
    </xf>
    <xf numFmtId="0" fontId="6" fillId="6" borderId="12" xfId="0" applyFont="1" applyFill="1" applyBorder="1" applyAlignment="1" applyProtection="1">
      <alignment vertical="center" wrapText="1"/>
      <protection locked="0"/>
    </xf>
    <xf numFmtId="0" fontId="6" fillId="6" borderId="14"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14" fontId="6" fillId="0" borderId="0" xfId="0" applyNumberFormat="1" applyFont="1" applyAlignment="1" applyProtection="1">
      <alignment horizontal="center" vertical="center" wrapText="1"/>
      <protection locked="0"/>
    </xf>
    <xf numFmtId="166" fontId="6" fillId="0" borderId="0" xfId="0" applyNumberFormat="1" applyFont="1" applyAlignment="1" applyProtection="1">
      <alignment vertical="center" wrapText="1"/>
      <protection locked="0"/>
    </xf>
    <xf numFmtId="0" fontId="6" fillId="6"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1" xfId="0" applyFont="1" applyFill="1" applyBorder="1" applyAlignment="1">
      <alignment vertical="center" wrapText="1"/>
    </xf>
    <xf numFmtId="0" fontId="2" fillId="0" borderId="1" xfId="0" applyFont="1" applyBorder="1" applyAlignment="1">
      <alignment vertical="center" wrapText="1"/>
    </xf>
    <xf numFmtId="49" fontId="6" fillId="0" borderId="12" xfId="0" quotePrefix="1" applyNumberFormat="1"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1" xfId="0" quotePrefix="1" applyFont="1" applyBorder="1" applyAlignment="1" applyProtection="1">
      <alignment horizontal="left" vertical="center" wrapText="1"/>
      <protection locked="0"/>
    </xf>
    <xf numFmtId="14" fontId="6" fillId="0" borderId="11" xfId="0" applyNumberFormat="1" applyFont="1" applyBorder="1" applyAlignment="1" applyProtection="1">
      <alignment vertical="center" wrapText="1"/>
      <protection locked="0"/>
    </xf>
    <xf numFmtId="0" fontId="6" fillId="0" borderId="12" xfId="0" quotePrefix="1" applyFont="1" applyBorder="1" applyAlignment="1" applyProtection="1">
      <alignment horizontal="center" vertical="center" wrapText="1"/>
      <protection locked="0"/>
    </xf>
    <xf numFmtId="164" fontId="6" fillId="0" borderId="11" xfId="0" applyNumberFormat="1"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49" fontId="6" fillId="0" borderId="0" xfId="0" applyNumberFormat="1" applyFont="1" applyAlignment="1" applyProtection="1">
      <alignment vertical="center" wrapText="1"/>
      <protection locked="0"/>
    </xf>
    <xf numFmtId="49" fontId="6" fillId="4" borderId="1" xfId="0" applyNumberFormat="1" applyFont="1" applyFill="1" applyBorder="1" applyAlignment="1" applyProtection="1">
      <alignment horizontal="center" vertical="center" wrapText="1"/>
      <protection locked="0"/>
    </xf>
    <xf numFmtId="49" fontId="6" fillId="6" borderId="11" xfId="0" quotePrefix="1" applyNumberFormat="1" applyFont="1" applyFill="1" applyBorder="1" applyAlignment="1" applyProtection="1">
      <alignment vertical="center" wrapText="1"/>
      <protection locked="0"/>
    </xf>
    <xf numFmtId="49" fontId="7" fillId="0" borderId="11" xfId="0" quotePrefix="1" applyNumberFormat="1" applyFont="1"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16" fillId="0" borderId="1" xfId="4" applyBorder="1" applyAlignment="1">
      <alignment vertical="center" wrapText="1"/>
    </xf>
    <xf numFmtId="14"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16" fillId="4" borderId="1" xfId="4" applyFill="1" applyBorder="1" applyAlignment="1">
      <alignment vertical="center" wrapText="1"/>
    </xf>
    <xf numFmtId="0" fontId="6" fillId="0" borderId="1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166" fontId="6" fillId="0" borderId="19" xfId="0" applyNumberFormat="1"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5" fillId="0" borderId="11" xfId="1" applyFill="1" applyBorder="1" applyAlignment="1" applyProtection="1">
      <alignment vertical="center" wrapText="1"/>
      <protection locked="0"/>
    </xf>
    <xf numFmtId="0" fontId="6" fillId="8"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49" fontId="6" fillId="4" borderId="4" xfId="0" applyNumberFormat="1" applyFont="1" applyFill="1" applyBorder="1" applyAlignment="1" applyProtection="1">
      <alignment horizontal="center" vertical="center" wrapText="1"/>
      <protection locked="0"/>
    </xf>
    <xf numFmtId="0" fontId="6" fillId="8" borderId="11" xfId="0" applyFont="1" applyFill="1" applyBorder="1" applyAlignment="1">
      <alignment vertical="center" wrapText="1"/>
    </xf>
    <xf numFmtId="14" fontId="6" fillId="0" borderId="0" xfId="0" applyNumberFormat="1" applyFont="1" applyAlignment="1" applyProtection="1">
      <alignment vertical="center" wrapText="1"/>
      <protection locked="0"/>
    </xf>
    <xf numFmtId="0" fontId="21" fillId="10" borderId="0" xfId="0" applyFont="1" applyFill="1" applyAlignment="1">
      <alignment vertical="center" wrapText="1"/>
    </xf>
    <xf numFmtId="0" fontId="22" fillId="10" borderId="0" xfId="0" applyFont="1" applyFill="1" applyAlignment="1">
      <alignment vertical="center" wrapText="1"/>
    </xf>
    <xf numFmtId="0" fontId="20" fillId="10" borderId="0" xfId="0" applyFont="1" applyFill="1" applyAlignment="1">
      <alignment vertical="center" wrapText="1"/>
    </xf>
    <xf numFmtId="0" fontId="23" fillId="0" borderId="0" xfId="0" applyFont="1" applyAlignment="1">
      <alignment vertical="center" wrapText="1"/>
    </xf>
    <xf numFmtId="49" fontId="10" fillId="0" borderId="0" xfId="0" applyNumberFormat="1" applyFont="1" applyAlignment="1">
      <alignment vertical="center" wrapText="1"/>
    </xf>
    <xf numFmtId="0" fontId="10" fillId="0" borderId="0" xfId="0" applyFont="1" applyAlignment="1">
      <alignment vertical="center" wrapText="1"/>
    </xf>
    <xf numFmtId="49" fontId="6" fillId="0" borderId="32" xfId="0" quotePrefix="1" applyNumberFormat="1"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33" xfId="0" quotePrefix="1" applyFont="1" applyBorder="1" applyAlignment="1" applyProtection="1">
      <alignment horizontal="left" vertical="center" wrapText="1"/>
      <protection locked="0"/>
    </xf>
    <xf numFmtId="0" fontId="6" fillId="0" borderId="33" xfId="0" applyFont="1" applyBorder="1" applyAlignment="1" applyProtection="1">
      <alignment horizontal="center" vertical="center" wrapText="1"/>
      <protection locked="0"/>
    </xf>
    <xf numFmtId="14" fontId="6" fillId="0" borderId="33" xfId="0" applyNumberFormat="1" applyFont="1" applyBorder="1" applyAlignment="1" applyProtection="1">
      <alignment horizontal="center" vertical="center" wrapText="1"/>
      <protection locked="0"/>
    </xf>
    <xf numFmtId="14" fontId="6" fillId="0" borderId="33" xfId="0" applyNumberFormat="1" applyFont="1" applyBorder="1" applyAlignment="1" applyProtection="1">
      <alignment vertical="center" wrapText="1"/>
      <protection locked="0"/>
    </xf>
    <xf numFmtId="0" fontId="6" fillId="0" borderId="32" xfId="0" quotePrefix="1" applyFont="1" applyBorder="1" applyAlignment="1" applyProtection="1">
      <alignment horizontal="center" vertical="center" wrapText="1"/>
      <protection locked="0"/>
    </xf>
    <xf numFmtId="164" fontId="6" fillId="0" borderId="33" xfId="0" applyNumberFormat="1" applyFont="1" applyBorder="1" applyAlignment="1" applyProtection="1">
      <alignment horizontal="center" vertical="center" wrapText="1"/>
      <protection locked="0"/>
    </xf>
    <xf numFmtId="0" fontId="6" fillId="0" borderId="35" xfId="0" applyFont="1" applyBorder="1" applyAlignment="1" applyProtection="1">
      <alignment vertical="center" wrapText="1"/>
      <protection locked="0"/>
    </xf>
    <xf numFmtId="0" fontId="6" fillId="0" borderId="32" xfId="0" applyFont="1" applyBorder="1" applyAlignment="1" applyProtection="1">
      <alignment vertical="center" wrapText="1"/>
      <protection locked="0"/>
    </xf>
    <xf numFmtId="0" fontId="6" fillId="0" borderId="33" xfId="0" applyFont="1" applyBorder="1" applyAlignment="1">
      <alignment horizontal="center" vertical="center" wrapText="1"/>
    </xf>
    <xf numFmtId="0" fontId="6" fillId="0" borderId="33" xfId="0" applyFont="1" applyBorder="1" applyAlignment="1">
      <alignment vertical="center" wrapText="1"/>
    </xf>
    <xf numFmtId="0" fontId="6" fillId="0" borderId="32"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166" fontId="6" fillId="0" borderId="36" xfId="0" applyNumberFormat="1" applyFont="1" applyBorder="1" applyAlignment="1" applyProtection="1">
      <alignment vertical="center" wrapText="1"/>
      <protection locked="0"/>
    </xf>
    <xf numFmtId="0" fontId="6" fillId="6" borderId="11" xfId="0" applyFont="1" applyFill="1" applyBorder="1" applyAlignment="1" applyProtection="1">
      <alignment horizontal="center" vertical="center" wrapText="1"/>
      <protection locked="0"/>
    </xf>
    <xf numFmtId="0" fontId="6" fillId="8" borderId="11" xfId="0" applyFont="1" applyFill="1" applyBorder="1" applyAlignment="1">
      <alignment horizontal="center" vertical="center" wrapText="1"/>
    </xf>
    <xf numFmtId="0" fontId="6" fillId="8" borderId="11" xfId="0"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14" fontId="6" fillId="0" borderId="11" xfId="0" applyNumberFormat="1" applyFont="1" applyBorder="1" applyAlignment="1" applyProtection="1">
      <alignment horizontal="center" vertical="center" wrapText="1"/>
      <protection locked="0"/>
    </xf>
    <xf numFmtId="0" fontId="6" fillId="11" borderId="1"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0" fontId="6" fillId="12" borderId="11" xfId="0" applyFont="1" applyFill="1" applyBorder="1" applyAlignment="1" applyProtection="1">
      <alignment vertical="center" wrapText="1"/>
      <protection locked="0"/>
    </xf>
    <xf numFmtId="14" fontId="6" fillId="12" borderId="1" xfId="0" applyNumberFormat="1"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166" fontId="6" fillId="7" borderId="1" xfId="0" applyNumberFormat="1"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12" fillId="7" borderId="14" xfId="0" applyFont="1" applyFill="1" applyBorder="1" applyAlignment="1">
      <alignment horizontal="center" vertical="top"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27" fillId="2" borderId="1" xfId="5" applyFont="1" applyFill="1" applyBorder="1" applyAlignment="1">
      <alignment horizontal="center" vertical="center"/>
    </xf>
    <xf numFmtId="0" fontId="27" fillId="2" borderId="1" xfId="5" applyFont="1" applyFill="1" applyBorder="1" applyAlignment="1">
      <alignment horizontal="center" vertical="center" wrapText="1"/>
    </xf>
    <xf numFmtId="49" fontId="10" fillId="0" borderId="1" xfId="0" applyNumberFormat="1" applyFont="1" applyBorder="1" applyAlignment="1">
      <alignment vertical="center" wrapText="1"/>
    </xf>
    <xf numFmtId="0" fontId="23" fillId="0" borderId="1" xfId="0" applyFont="1" applyBorder="1" applyAlignment="1">
      <alignment vertical="center" wrapText="1"/>
    </xf>
    <xf numFmtId="0" fontId="10" fillId="0" borderId="1" xfId="0" applyFont="1" applyBorder="1" applyAlignment="1">
      <alignment vertical="center" wrapText="1"/>
    </xf>
    <xf numFmtId="49" fontId="6" fillId="0" borderId="4" xfId="0" quotePrefix="1" applyNumberFormat="1" applyFont="1" applyBorder="1" applyAlignment="1" applyProtection="1">
      <alignment vertical="center" wrapText="1"/>
      <protection locked="0"/>
    </xf>
    <xf numFmtId="0" fontId="6" fillId="0" borderId="1" xfId="0" applyFont="1" applyBorder="1" applyAlignment="1">
      <alignment vertical="center" wrapText="1"/>
    </xf>
    <xf numFmtId="0" fontId="6" fillId="6" borderId="19" xfId="0" applyFont="1" applyFill="1" applyBorder="1" applyAlignment="1" applyProtection="1">
      <alignment vertical="center" wrapText="1"/>
      <protection locked="0"/>
    </xf>
    <xf numFmtId="0" fontId="6" fillId="6" borderId="16" xfId="0" applyFont="1" applyFill="1" applyBorder="1" applyAlignment="1" applyProtection="1">
      <alignment horizontal="center" vertical="center" wrapText="1"/>
      <protection locked="0"/>
    </xf>
    <xf numFmtId="0" fontId="6" fillId="6" borderId="40" xfId="0" applyFont="1" applyFill="1" applyBorder="1" applyAlignment="1" applyProtection="1">
      <alignment horizontal="center" vertical="center" wrapText="1"/>
      <protection locked="0"/>
    </xf>
    <xf numFmtId="0" fontId="6" fillId="6" borderId="3" xfId="0" applyFont="1" applyFill="1" applyBorder="1" applyAlignment="1" applyProtection="1">
      <alignment vertical="top" wrapText="1"/>
      <protection locked="0"/>
    </xf>
    <xf numFmtId="0" fontId="6" fillId="6" borderId="39" xfId="0" applyFont="1" applyFill="1" applyBorder="1" applyAlignment="1" applyProtection="1">
      <alignment vertical="top" wrapText="1"/>
      <protection locked="0"/>
    </xf>
    <xf numFmtId="0" fontId="6" fillId="7" borderId="11" xfId="0" applyFont="1" applyFill="1" applyBorder="1" applyAlignment="1">
      <alignment horizontal="center" vertical="top" wrapText="1"/>
    </xf>
    <xf numFmtId="14" fontId="2" fillId="0" borderId="1" xfId="0" applyNumberFormat="1" applyFont="1" applyBorder="1" applyAlignment="1">
      <alignment horizontal="center" vertical="center" wrapText="1"/>
    </xf>
    <xf numFmtId="0" fontId="6" fillId="7" borderId="2" xfId="0" applyFont="1" applyFill="1" applyBorder="1" applyAlignment="1" applyProtection="1">
      <alignment vertical="top" wrapText="1"/>
      <protection locked="0"/>
    </xf>
    <xf numFmtId="0" fontId="6" fillId="7" borderId="15" xfId="0" applyFont="1" applyFill="1" applyBorder="1" applyAlignment="1" applyProtection="1">
      <alignment vertical="top" wrapText="1"/>
      <protection locked="0"/>
    </xf>
    <xf numFmtId="0" fontId="11" fillId="7" borderId="2"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6" fillId="5" borderId="40" xfId="0" applyFont="1" applyFill="1" applyBorder="1" applyAlignment="1" applyProtection="1">
      <alignment horizontal="center" vertical="center" wrapText="1"/>
      <protection locked="0"/>
    </xf>
    <xf numFmtId="0" fontId="6" fillId="6" borderId="37" xfId="0" applyFont="1" applyFill="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12" fillId="0" borderId="1" xfId="0" applyFont="1" applyBorder="1" applyAlignment="1">
      <alignment vertical="center" wrapText="1"/>
    </xf>
    <xf numFmtId="0" fontId="2" fillId="3" borderId="1" xfId="0" applyFont="1" applyFill="1" applyBorder="1" applyAlignment="1">
      <alignment horizontal="center" vertical="top" wrapText="1"/>
    </xf>
    <xf numFmtId="0" fontId="2" fillId="0" borderId="0" xfId="0" applyFont="1" applyAlignment="1">
      <alignment horizontal="center" vertical="top"/>
    </xf>
    <xf numFmtId="0" fontId="28" fillId="0" borderId="0" xfId="0" applyFont="1" applyAlignment="1" applyProtection="1">
      <alignment horizontal="center" vertical="center" wrapText="1"/>
      <protection locked="0"/>
    </xf>
    <xf numFmtId="0" fontId="16" fillId="0" borderId="1" xfId="4" applyBorder="1" applyAlignment="1">
      <alignment horizontal="center" vertical="center" wrapText="1"/>
    </xf>
    <xf numFmtId="0" fontId="16" fillId="4" borderId="1" xfId="4" applyFill="1" applyBorder="1" applyAlignment="1">
      <alignment horizontal="center" vertical="center" wrapText="1"/>
    </xf>
    <xf numFmtId="0" fontId="2" fillId="0" borderId="0" xfId="0" applyFont="1" applyAlignment="1">
      <alignment horizontal="center" vertical="center" wrapText="1"/>
    </xf>
    <xf numFmtId="0" fontId="29" fillId="3" borderId="1" xfId="4" applyFont="1" applyFill="1" applyBorder="1" applyAlignment="1">
      <alignment horizontal="center" vertical="top" wrapText="1"/>
    </xf>
    <xf numFmtId="0" fontId="10" fillId="3" borderId="1" xfId="0" applyFont="1" applyFill="1" applyBorder="1" applyAlignment="1">
      <alignment horizontal="center" vertical="top" wrapText="1"/>
    </xf>
    <xf numFmtId="166" fontId="6" fillId="6" borderId="19" xfId="0" applyNumberFormat="1"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top" wrapText="1"/>
      <protection locked="0"/>
    </xf>
    <xf numFmtId="0" fontId="12" fillId="7" borderId="11" xfId="0" applyFont="1" applyFill="1" applyBorder="1" applyAlignment="1">
      <alignment horizontal="center" vertical="top" wrapText="1"/>
    </xf>
    <xf numFmtId="0" fontId="12" fillId="7" borderId="2"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12" fillId="7" borderId="2" xfId="0" applyFont="1" applyFill="1" applyBorder="1" applyAlignment="1">
      <alignment horizontal="center" vertical="top" wrapText="1"/>
    </xf>
    <xf numFmtId="0" fontId="12" fillId="7" borderId="15" xfId="0" applyFont="1" applyFill="1" applyBorder="1" applyAlignment="1">
      <alignment horizontal="center" vertical="top" wrapText="1"/>
    </xf>
    <xf numFmtId="0" fontId="7" fillId="0" borderId="14" xfId="0" applyFont="1" applyBorder="1" applyAlignment="1" applyProtection="1">
      <alignment vertical="center" wrapText="1"/>
      <protection locked="0"/>
    </xf>
    <xf numFmtId="14" fontId="6" fillId="0" borderId="14" xfId="0" applyNumberFormat="1" applyFont="1" applyBorder="1" applyAlignment="1" applyProtection="1">
      <alignment vertical="center" wrapText="1"/>
      <protection locked="0"/>
    </xf>
    <xf numFmtId="0" fontId="7" fillId="0" borderId="14" xfId="0" applyFont="1" applyBorder="1" applyAlignment="1" applyProtection="1">
      <alignment horizontal="center" vertical="center" wrapText="1"/>
      <protection locked="0"/>
    </xf>
    <xf numFmtId="0" fontId="7" fillId="0" borderId="14" xfId="0" applyFont="1" applyFill="1" applyBorder="1" applyAlignment="1" applyProtection="1">
      <alignment vertical="center" wrapText="1"/>
      <protection locked="0"/>
    </xf>
    <xf numFmtId="0" fontId="7" fillId="0" borderId="13" xfId="0" applyFont="1" applyFill="1" applyBorder="1" applyAlignment="1" applyProtection="1">
      <alignment vertical="center" wrapText="1"/>
      <protection locked="0"/>
    </xf>
    <xf numFmtId="0" fontId="7" fillId="0" borderId="11" xfId="0" applyFont="1" applyBorder="1" applyAlignment="1">
      <alignment vertical="center" wrapText="1"/>
    </xf>
    <xf numFmtId="14" fontId="6" fillId="0" borderId="1" xfId="0" applyNumberFormat="1"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7" fillId="0" borderId="33" xfId="0" applyFont="1" applyBorder="1" applyAlignment="1" applyProtection="1">
      <alignment vertical="center" wrapText="1"/>
      <protection locked="0"/>
    </xf>
    <xf numFmtId="49" fontId="7" fillId="0" borderId="33" xfId="0" quotePrefix="1" applyNumberFormat="1" applyFont="1" applyBorder="1" applyAlignment="1" applyProtection="1">
      <alignment vertical="center" wrapText="1"/>
      <protection locked="0"/>
    </xf>
    <xf numFmtId="0" fontId="5" fillId="0" borderId="33" xfId="1" applyFill="1" applyBorder="1" applyAlignment="1" applyProtection="1">
      <alignment vertical="center" wrapText="1"/>
      <protection locked="0"/>
    </xf>
    <xf numFmtId="0" fontId="7" fillId="0" borderId="34" xfId="0" applyFont="1" applyBorder="1" applyAlignment="1" applyProtection="1">
      <alignment vertical="center" wrapText="1"/>
      <protection locked="0"/>
    </xf>
    <xf numFmtId="14" fontId="6" fillId="0" borderId="33" xfId="0" applyNumberFormat="1" applyFont="1" applyBorder="1" applyAlignment="1" applyProtection="1">
      <alignment vertical="center" wrapText="1"/>
      <protection locked="0"/>
    </xf>
    <xf numFmtId="14" fontId="6" fillId="0" borderId="33" xfId="0" applyNumberFormat="1" applyFont="1" applyBorder="1" applyAlignment="1">
      <alignment horizontal="center" vertical="center" wrapText="1"/>
    </xf>
    <xf numFmtId="0" fontId="7" fillId="0" borderId="33" xfId="0" applyFont="1" applyBorder="1" applyAlignment="1">
      <alignment vertical="center" wrapText="1"/>
    </xf>
    <xf numFmtId="14" fontId="6" fillId="0" borderId="34" xfId="0" applyNumberFormat="1" applyFont="1" applyBorder="1" applyAlignment="1" applyProtection="1">
      <alignment vertical="center" wrapText="1"/>
      <protection locked="0"/>
    </xf>
    <xf numFmtId="0" fontId="7" fillId="0" borderId="34" xfId="0" applyFont="1" applyFill="1" applyBorder="1" applyAlignment="1" applyProtection="1">
      <alignment vertical="center" wrapText="1"/>
      <protection locked="0"/>
    </xf>
    <xf numFmtId="0" fontId="7" fillId="0" borderId="35" xfId="0" applyFont="1" applyFill="1" applyBorder="1" applyAlignment="1" applyProtection="1">
      <alignment vertical="center" wrapText="1"/>
      <protection locked="0"/>
    </xf>
    <xf numFmtId="0" fontId="6" fillId="0" borderId="4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2" fillId="7" borderId="1" xfId="0" applyFont="1" applyFill="1" applyBorder="1" applyAlignment="1">
      <alignment horizontal="center" vertical="top" wrapText="1"/>
    </xf>
    <xf numFmtId="0" fontId="6" fillId="0" borderId="11" xfId="0" applyFont="1" applyFill="1" applyBorder="1" applyAlignment="1">
      <alignment horizontal="center" vertical="center" wrapText="1"/>
    </xf>
    <xf numFmtId="166" fontId="6" fillId="0" borderId="19" xfId="0" applyNumberFormat="1" applyFont="1" applyBorder="1" applyAlignment="1" applyProtection="1">
      <alignment horizontal="center" vertical="center" wrapText="1"/>
      <protection locked="0"/>
    </xf>
    <xf numFmtId="166" fontId="6" fillId="0" borderId="36"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xf>
    <xf numFmtId="0" fontId="6" fillId="0" borderId="19" xfId="0" applyFont="1" applyBorder="1" applyAlignment="1" applyProtection="1">
      <alignment vertical="center" wrapText="1"/>
    </xf>
    <xf numFmtId="0" fontId="6" fillId="0" borderId="11"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32" xfId="0" applyFont="1" applyBorder="1" applyAlignment="1" applyProtection="1">
      <alignment vertical="center" wrapText="1"/>
    </xf>
    <xf numFmtId="0" fontId="6" fillId="0" borderId="36" xfId="0" applyFont="1" applyBorder="1" applyAlignment="1" applyProtection="1">
      <alignment vertical="center" wrapText="1"/>
    </xf>
    <xf numFmtId="0" fontId="6" fillId="0" borderId="33" xfId="0" applyFont="1" applyBorder="1" applyAlignment="1" applyProtection="1">
      <alignment vertical="center" wrapText="1"/>
    </xf>
    <xf numFmtId="0" fontId="6" fillId="0" borderId="35" xfId="0" applyFont="1" applyBorder="1" applyAlignment="1" applyProtection="1">
      <alignment vertical="center" wrapText="1"/>
    </xf>
    <xf numFmtId="164" fontId="6" fillId="0" borderId="11" xfId="0" applyNumberFormat="1" applyFont="1" applyFill="1" applyBorder="1" applyAlignment="1" applyProtection="1">
      <alignment horizontal="center" vertical="center" wrapText="1"/>
      <protection locked="0"/>
    </xf>
    <xf numFmtId="0" fontId="6" fillId="0" borderId="13" xfId="0" applyFont="1" applyFill="1" applyBorder="1" applyAlignment="1" applyProtection="1">
      <alignment vertical="center" wrapText="1"/>
      <protection locked="0"/>
    </xf>
    <xf numFmtId="0" fontId="6" fillId="0" borderId="12" xfId="0" applyFont="1" applyFill="1" applyBorder="1" applyAlignment="1" applyProtection="1">
      <alignment vertical="center" wrapText="1"/>
    </xf>
    <xf numFmtId="0" fontId="6" fillId="0" borderId="19" xfId="0" applyFont="1" applyFill="1" applyBorder="1" applyAlignment="1" applyProtection="1">
      <alignment vertical="center" wrapText="1"/>
    </xf>
    <xf numFmtId="0" fontId="6" fillId="0" borderId="11"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2" xfId="0" applyFont="1" applyFill="1" applyBorder="1" applyAlignment="1" applyProtection="1">
      <alignment vertical="center" wrapText="1"/>
      <protection locked="0"/>
    </xf>
    <xf numFmtId="0" fontId="6" fillId="0" borderId="11" xfId="0" applyFont="1" applyFill="1" applyBorder="1" applyAlignment="1" applyProtection="1">
      <alignment vertical="center" wrapText="1"/>
      <protection locked="0"/>
    </xf>
    <xf numFmtId="14" fontId="6" fillId="0" borderId="1" xfId="0" applyNumberFormat="1" applyFont="1" applyFill="1" applyBorder="1" applyAlignment="1" applyProtection="1">
      <alignment vertical="center" wrapText="1"/>
      <protection locked="0"/>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1" xfId="0" applyFont="1" applyFill="1" applyBorder="1" applyAlignment="1">
      <alignment vertical="center" wrapText="1"/>
    </xf>
    <xf numFmtId="0" fontId="7" fillId="0" borderId="11" xfId="0" applyFont="1" applyFill="1" applyBorder="1" applyAlignment="1" applyProtection="1">
      <alignment vertical="center" wrapText="1"/>
      <protection locked="0"/>
    </xf>
    <xf numFmtId="14" fontId="6" fillId="0" borderId="14" xfId="0" applyNumberFormat="1" applyFont="1" applyFill="1" applyBorder="1" applyAlignment="1" applyProtection="1">
      <alignment vertical="center" wrapText="1"/>
      <protection locked="0"/>
    </xf>
    <xf numFmtId="0" fontId="6" fillId="0" borderId="37"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166" fontId="6" fillId="0" borderId="19" xfId="0" applyNumberFormat="1" applyFont="1" applyFill="1" applyBorder="1" applyAlignment="1" applyProtection="1">
      <alignment vertical="center" wrapText="1"/>
      <protection locked="0"/>
    </xf>
    <xf numFmtId="0" fontId="7" fillId="0" borderId="14" xfId="0" applyFont="1" applyFill="1" applyBorder="1" applyAlignment="1" applyProtection="1">
      <alignment horizontal="center" vertical="center" wrapText="1"/>
      <protection locked="0"/>
    </xf>
    <xf numFmtId="0" fontId="6" fillId="0" borderId="12" xfId="0" quotePrefix="1" applyFont="1" applyFill="1" applyBorder="1" applyAlignment="1" applyProtection="1">
      <alignment horizontal="center" vertical="center" wrapText="1"/>
      <protection locked="0"/>
    </xf>
    <xf numFmtId="0" fontId="6" fillId="0" borderId="33" xfId="0" applyFont="1" applyFill="1" applyBorder="1" applyAlignment="1">
      <alignment horizontal="center" vertical="center" wrapText="1"/>
    </xf>
    <xf numFmtId="164" fontId="6" fillId="0" borderId="33" xfId="0" applyNumberFormat="1" applyFont="1" applyFill="1" applyBorder="1" applyAlignment="1" applyProtection="1">
      <alignment horizontal="center" vertical="center" wrapText="1"/>
      <protection locked="0"/>
    </xf>
    <xf numFmtId="0" fontId="6" fillId="0" borderId="35" xfId="0" applyFont="1" applyFill="1" applyBorder="1" applyAlignment="1" applyProtection="1">
      <alignment vertical="center" wrapText="1"/>
      <protection locked="0"/>
    </xf>
    <xf numFmtId="0" fontId="6" fillId="0" borderId="32" xfId="0" applyFont="1" applyFill="1" applyBorder="1" applyAlignment="1" applyProtection="1">
      <alignment vertical="center" wrapText="1"/>
    </xf>
    <xf numFmtId="0" fontId="6" fillId="0" borderId="36" xfId="0" applyFont="1" applyFill="1" applyBorder="1" applyAlignment="1" applyProtection="1">
      <alignment vertical="center" wrapText="1"/>
    </xf>
    <xf numFmtId="0" fontId="6" fillId="0" borderId="33" xfId="0" applyFont="1" applyFill="1" applyBorder="1" applyAlignment="1" applyProtection="1">
      <alignment vertical="center" wrapText="1"/>
    </xf>
    <xf numFmtId="0" fontId="6" fillId="0" borderId="35" xfId="0" applyFont="1" applyFill="1" applyBorder="1" applyAlignment="1" applyProtection="1">
      <alignment vertical="center" wrapText="1"/>
    </xf>
    <xf numFmtId="0" fontId="6" fillId="0" borderId="32" xfId="0" applyFont="1" applyFill="1" applyBorder="1" applyAlignment="1" applyProtection="1">
      <alignment vertical="center" wrapText="1"/>
      <protection locked="0"/>
    </xf>
    <xf numFmtId="0" fontId="6" fillId="0" borderId="33" xfId="0" applyFont="1" applyFill="1" applyBorder="1" applyAlignment="1" applyProtection="1">
      <alignment vertical="center" wrapText="1"/>
      <protection locked="0"/>
    </xf>
    <xf numFmtId="14" fontId="6" fillId="0" borderId="33" xfId="0" applyNumberFormat="1" applyFont="1" applyFill="1" applyBorder="1" applyAlignment="1" applyProtection="1">
      <alignment vertical="center" wrapText="1"/>
      <protection locked="0"/>
    </xf>
    <xf numFmtId="14" fontId="6" fillId="0" borderId="33" xfId="0" applyNumberFormat="1" applyFont="1" applyFill="1" applyBorder="1" applyAlignment="1">
      <alignment horizontal="center" vertical="center" wrapText="1"/>
    </xf>
    <xf numFmtId="0" fontId="6" fillId="0" borderId="33" xfId="0" applyFont="1" applyFill="1" applyBorder="1" applyAlignment="1">
      <alignment vertical="center" wrapText="1"/>
    </xf>
    <xf numFmtId="0" fontId="7" fillId="0" borderId="33" xfId="0" applyFont="1" applyFill="1" applyBorder="1" applyAlignment="1">
      <alignment vertical="center" wrapText="1"/>
    </xf>
    <xf numFmtId="0" fontId="7" fillId="0" borderId="33" xfId="0" applyFont="1" applyFill="1" applyBorder="1" applyAlignment="1" applyProtection="1">
      <alignment vertical="center" wrapText="1"/>
      <protection locked="0"/>
    </xf>
    <xf numFmtId="14" fontId="6" fillId="0" borderId="34" xfId="0" applyNumberFormat="1" applyFont="1" applyFill="1" applyBorder="1" applyAlignment="1" applyProtection="1">
      <alignment vertical="center" wrapText="1"/>
      <protection locked="0"/>
    </xf>
    <xf numFmtId="0" fontId="6" fillId="0" borderId="41"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12" fillId="0" borderId="33" xfId="0" applyFont="1" applyFill="1" applyBorder="1" applyAlignment="1" applyProtection="1">
      <alignment horizontal="center" vertical="center" wrapText="1"/>
      <protection locked="0"/>
    </xf>
    <xf numFmtId="166" fontId="6" fillId="0" borderId="36" xfId="0" applyNumberFormat="1" applyFont="1" applyFill="1" applyBorder="1" applyAlignment="1" applyProtection="1">
      <alignment vertical="center" wrapText="1"/>
      <protection locked="0"/>
    </xf>
    <xf numFmtId="0" fontId="7" fillId="0" borderId="34" xfId="0" applyFont="1" applyFill="1" applyBorder="1" applyAlignment="1" applyProtection="1">
      <alignment horizontal="center" vertical="center" wrapText="1"/>
      <protection locked="0"/>
    </xf>
    <xf numFmtId="0" fontId="6" fillId="0" borderId="32" xfId="0" quotePrefix="1" applyFont="1" applyFill="1" applyBorder="1" applyAlignment="1" applyProtection="1">
      <alignment horizontal="center" vertical="center" wrapText="1"/>
      <protection locked="0"/>
    </xf>
    <xf numFmtId="49" fontId="6" fillId="4" borderId="17" xfId="0" applyNumberFormat="1" applyFont="1" applyFill="1" applyBorder="1" applyAlignment="1" applyProtection="1">
      <alignment horizontal="center" vertical="top" wrapText="1"/>
      <protection locked="0"/>
    </xf>
    <xf numFmtId="49" fontId="6" fillId="4" borderId="5" xfId="0" applyNumberFormat="1" applyFont="1" applyFill="1" applyBorder="1" applyAlignment="1" applyProtection="1">
      <alignment horizontal="center" vertical="top" wrapText="1"/>
      <protection locked="0"/>
    </xf>
    <xf numFmtId="0" fontId="6" fillId="4" borderId="24" xfId="0" applyFont="1" applyFill="1" applyBorder="1" applyAlignment="1" applyProtection="1">
      <alignment horizontal="center" vertical="top" wrapText="1"/>
      <protection locked="0"/>
    </xf>
    <xf numFmtId="0" fontId="6" fillId="4" borderId="25" xfId="0" applyFont="1" applyFill="1" applyBorder="1" applyAlignment="1" applyProtection="1">
      <alignment horizontal="center" vertical="top" wrapText="1"/>
      <protection locked="0"/>
    </xf>
    <xf numFmtId="0" fontId="6" fillId="4" borderId="3" xfId="0" applyFont="1" applyFill="1" applyBorder="1" applyAlignment="1" applyProtection="1">
      <alignment horizontal="center" vertical="top" wrapText="1"/>
      <protection locked="0"/>
    </xf>
    <xf numFmtId="0" fontId="6" fillId="8" borderId="24" xfId="0" applyFont="1" applyFill="1" applyBorder="1" applyAlignment="1" applyProtection="1">
      <alignment horizontal="center" vertical="top" wrapText="1"/>
      <protection locked="0"/>
    </xf>
    <xf numFmtId="0" fontId="6" fillId="8" borderId="25" xfId="0" applyFont="1" applyFill="1" applyBorder="1" applyAlignment="1" applyProtection="1">
      <alignment horizontal="center" vertical="top" wrapText="1"/>
      <protection locked="0"/>
    </xf>
    <xf numFmtId="0" fontId="6" fillId="8" borderId="3" xfId="0" applyFont="1" applyFill="1" applyBorder="1" applyAlignment="1" applyProtection="1">
      <alignment horizontal="center" vertical="top" wrapText="1"/>
      <protection locked="0"/>
    </xf>
    <xf numFmtId="0" fontId="6" fillId="4" borderId="26" xfId="0" applyFont="1" applyFill="1" applyBorder="1" applyAlignment="1" applyProtection="1">
      <alignment horizontal="center" vertical="top" wrapText="1"/>
      <protection locked="0"/>
    </xf>
    <xf numFmtId="0" fontId="6" fillId="4" borderId="27" xfId="0" applyFont="1" applyFill="1" applyBorder="1" applyAlignment="1" applyProtection="1">
      <alignment horizontal="center" vertical="top" wrapText="1"/>
      <protection locked="0"/>
    </xf>
    <xf numFmtId="0" fontId="6" fillId="4" borderId="28" xfId="0" applyFont="1" applyFill="1" applyBorder="1" applyAlignment="1" applyProtection="1">
      <alignment horizontal="center" vertical="top" wrapText="1"/>
      <protection locked="0"/>
    </xf>
    <xf numFmtId="14" fontId="6" fillId="4" borderId="24" xfId="0" applyNumberFormat="1" applyFont="1" applyFill="1" applyBorder="1" applyAlignment="1" applyProtection="1">
      <alignment horizontal="center" vertical="top" wrapText="1"/>
      <protection locked="0"/>
    </xf>
    <xf numFmtId="14" fontId="6" fillId="4" borderId="25" xfId="0" applyNumberFormat="1" applyFont="1" applyFill="1" applyBorder="1" applyAlignment="1" applyProtection="1">
      <alignment horizontal="center" vertical="top" wrapText="1"/>
      <protection locked="0"/>
    </xf>
    <xf numFmtId="14" fontId="6" fillId="4" borderId="3" xfId="0" applyNumberFormat="1" applyFont="1" applyFill="1" applyBorder="1" applyAlignment="1" applyProtection="1">
      <alignment horizontal="center" vertical="top" wrapText="1"/>
      <protection locked="0"/>
    </xf>
    <xf numFmtId="0" fontId="6" fillId="8" borderId="11" xfId="0" applyFont="1" applyFill="1" applyBorder="1" applyAlignment="1" applyProtection="1">
      <alignment horizontal="center" vertical="top" wrapText="1"/>
      <protection locked="0"/>
    </xf>
    <xf numFmtId="0" fontId="6" fillId="11" borderId="11" xfId="0" applyFont="1" applyFill="1" applyBorder="1" applyAlignment="1" applyProtection="1">
      <alignment horizontal="center" vertical="top" wrapText="1"/>
      <protection locked="0"/>
    </xf>
    <xf numFmtId="0" fontId="6" fillId="11" borderId="3"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vertical="top" wrapText="1"/>
      <protection locked="0"/>
    </xf>
    <xf numFmtId="0" fontId="6" fillId="8" borderId="11" xfId="0" applyFont="1" applyFill="1" applyBorder="1" applyAlignment="1">
      <alignment horizontal="center" vertical="top" wrapText="1"/>
    </xf>
    <xf numFmtId="0" fontId="6" fillId="8" borderId="3" xfId="0" applyFont="1" applyFill="1" applyBorder="1" applyAlignment="1">
      <alignment horizontal="center" vertical="top" wrapText="1"/>
    </xf>
    <xf numFmtId="0" fontId="6" fillId="12" borderId="11" xfId="0" applyFont="1" applyFill="1" applyBorder="1" applyAlignment="1" applyProtection="1">
      <alignment horizontal="center" vertical="top" wrapText="1"/>
      <protection locked="0"/>
    </xf>
    <xf numFmtId="0" fontId="6" fillId="12" borderId="3" xfId="0" applyFont="1" applyFill="1" applyBorder="1" applyAlignment="1" applyProtection="1">
      <alignment horizontal="center" vertical="top" wrapText="1"/>
      <protection locked="0"/>
    </xf>
    <xf numFmtId="14" fontId="6" fillId="12" borderId="11" xfId="0" applyNumberFormat="1" applyFont="1" applyFill="1" applyBorder="1" applyAlignment="1" applyProtection="1">
      <alignment horizontal="center" vertical="top" wrapText="1"/>
      <protection locked="0"/>
    </xf>
    <xf numFmtId="14" fontId="6" fillId="12" borderId="3" xfId="0" applyNumberFormat="1" applyFont="1" applyFill="1" applyBorder="1" applyAlignment="1" applyProtection="1">
      <alignment horizontal="center" vertical="top" wrapText="1"/>
      <protection locked="0"/>
    </xf>
    <xf numFmtId="0" fontId="6" fillId="6" borderId="37" xfId="0" applyFont="1" applyFill="1" applyBorder="1" applyAlignment="1" applyProtection="1">
      <alignment horizontal="center" vertical="top" wrapText="1"/>
      <protection locked="0"/>
    </xf>
    <xf numFmtId="0" fontId="6" fillId="6" borderId="38" xfId="0" applyFont="1" applyFill="1" applyBorder="1" applyAlignment="1" applyProtection="1">
      <alignment horizontal="center" vertical="top" wrapText="1"/>
      <protection locked="0"/>
    </xf>
    <xf numFmtId="0" fontId="6" fillId="6" borderId="2"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6" fillId="6" borderId="16" xfId="0" applyFont="1" applyFill="1" applyBorder="1" applyAlignment="1" applyProtection="1">
      <alignment horizontal="center" vertical="top" wrapText="1"/>
      <protection locked="0"/>
    </xf>
    <xf numFmtId="49" fontId="6" fillId="4" borderId="11" xfId="0" applyNumberFormat="1" applyFont="1" applyFill="1" applyBorder="1" applyAlignment="1" applyProtection="1">
      <alignment horizontal="center" vertical="top" wrapText="1"/>
      <protection locked="0"/>
    </xf>
    <xf numFmtId="49" fontId="6" fillId="4" borderId="3" xfId="0" applyNumberFormat="1" applyFont="1" applyFill="1" applyBorder="1" applyAlignment="1" applyProtection="1">
      <alignment horizontal="center" vertical="top" wrapText="1"/>
      <protection locked="0"/>
    </xf>
    <xf numFmtId="0" fontId="6" fillId="4" borderId="9" xfId="0" applyFont="1" applyFill="1" applyBorder="1" applyAlignment="1" applyProtection="1">
      <alignment horizontal="center" vertical="top" wrapText="1"/>
      <protection locked="0"/>
    </xf>
    <xf numFmtId="0" fontId="6" fillId="4" borderId="18" xfId="0"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0" fontId="6" fillId="12" borderId="24" xfId="0" applyFont="1" applyFill="1" applyBorder="1" applyAlignment="1" applyProtection="1">
      <alignment horizontal="center" vertical="top" wrapText="1"/>
      <protection locked="0"/>
    </xf>
    <xf numFmtId="0" fontId="6" fillId="12" borderId="25" xfId="0" applyFont="1" applyFill="1" applyBorder="1" applyAlignment="1" applyProtection="1">
      <alignment horizontal="center" vertical="top" wrapText="1"/>
      <protection locked="0"/>
    </xf>
    <xf numFmtId="0" fontId="6" fillId="4" borderId="29" xfId="0" applyFont="1" applyFill="1" applyBorder="1" applyAlignment="1" applyProtection="1">
      <alignment horizontal="center" vertical="top" wrapText="1"/>
      <protection locked="0"/>
    </xf>
    <xf numFmtId="0" fontId="6" fillId="4" borderId="30" xfId="0" applyFont="1" applyFill="1" applyBorder="1" applyAlignment="1" applyProtection="1">
      <alignment horizontal="center" vertical="top" wrapText="1"/>
      <protection locked="0"/>
    </xf>
    <xf numFmtId="0" fontId="6" fillId="7" borderId="29" xfId="0" applyFont="1" applyFill="1" applyBorder="1" applyAlignment="1" applyProtection="1">
      <alignment horizontal="center" vertical="top" wrapText="1"/>
      <protection locked="0"/>
    </xf>
    <xf numFmtId="0" fontId="6" fillId="7" borderId="27" xfId="0" applyFont="1" applyFill="1" applyBorder="1" applyAlignment="1" applyProtection="1">
      <alignment horizontal="center" vertical="top" wrapText="1"/>
      <protection locked="0"/>
    </xf>
    <xf numFmtId="0" fontId="6" fillId="7" borderId="30"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0" fontId="6" fillId="5" borderId="22" xfId="0" applyFont="1" applyFill="1" applyBorder="1" applyAlignment="1" applyProtection="1">
      <alignment horizontal="center" vertical="top" wrapText="1"/>
      <protection locked="0"/>
    </xf>
    <xf numFmtId="0" fontId="6" fillId="5" borderId="23" xfId="0" applyFont="1" applyFill="1" applyBorder="1" applyAlignment="1" applyProtection="1">
      <alignment horizontal="center" vertical="top" wrapText="1"/>
      <protection locked="0"/>
    </xf>
    <xf numFmtId="0" fontId="6" fillId="9" borderId="8" xfId="0" applyFont="1" applyFill="1" applyBorder="1" applyAlignment="1" applyProtection="1">
      <alignment horizontal="center" vertical="top" wrapText="1"/>
      <protection locked="0"/>
    </xf>
    <xf numFmtId="0" fontId="6" fillId="9" borderId="17" xfId="0" applyFont="1" applyFill="1" applyBorder="1" applyAlignment="1" applyProtection="1">
      <alignment horizontal="center" vertical="top" wrapText="1"/>
      <protection locked="0"/>
    </xf>
    <xf numFmtId="0" fontId="6" fillId="9" borderId="5" xfId="0" applyFont="1" applyFill="1" applyBorder="1" applyAlignment="1" applyProtection="1">
      <alignment horizontal="center" vertical="top" wrapText="1"/>
      <protection locked="0"/>
    </xf>
    <xf numFmtId="0" fontId="6" fillId="6" borderId="11" xfId="0" applyFont="1" applyFill="1" applyBorder="1" applyAlignment="1" applyProtection="1">
      <alignment horizontal="center" vertical="top" wrapText="1"/>
      <protection locked="0"/>
    </xf>
    <xf numFmtId="0" fontId="6" fillId="6" borderId="3" xfId="0" applyFont="1" applyFill="1" applyBorder="1" applyAlignment="1" applyProtection="1">
      <alignment horizontal="center" vertical="top" wrapText="1"/>
      <protection locked="0"/>
    </xf>
    <xf numFmtId="0" fontId="6" fillId="4" borderId="12" xfId="0" applyFont="1" applyFill="1" applyBorder="1" applyAlignment="1" applyProtection="1">
      <alignment horizontal="center" vertical="top" wrapText="1"/>
      <protection locked="0"/>
    </xf>
    <xf numFmtId="0" fontId="6" fillId="4" borderId="5" xfId="0" applyFont="1" applyFill="1" applyBorder="1" applyAlignment="1" applyProtection="1">
      <alignment horizontal="center" vertical="top" wrapText="1"/>
      <protection locked="0"/>
    </xf>
    <xf numFmtId="0" fontId="6" fillId="4" borderId="13" xfId="0" applyFont="1" applyFill="1" applyBorder="1" applyAlignment="1" applyProtection="1">
      <alignment horizontal="center" vertical="top" wrapText="1"/>
      <protection locked="0"/>
    </xf>
    <xf numFmtId="0" fontId="11" fillId="7" borderId="2" xfId="0" applyFont="1" applyFill="1" applyBorder="1" applyAlignment="1">
      <alignment horizontal="center" vertical="top" wrapText="1"/>
    </xf>
    <xf numFmtId="0" fontId="12" fillId="7" borderId="16" xfId="0" applyFont="1" applyFill="1" applyBorder="1" applyAlignment="1">
      <alignment horizontal="center" vertical="top" wrapText="1"/>
    </xf>
    <xf numFmtId="0" fontId="6" fillId="7" borderId="12" xfId="0" applyFont="1" applyFill="1" applyBorder="1" applyAlignment="1" applyProtection="1">
      <alignment horizontal="center" vertical="top" wrapText="1"/>
      <protection locked="0"/>
    </xf>
    <xf numFmtId="0" fontId="6" fillId="7" borderId="5" xfId="0" applyFont="1" applyFill="1" applyBorder="1" applyAlignment="1" applyProtection="1">
      <alignment horizontal="center" vertical="top" wrapText="1"/>
      <protection locked="0"/>
    </xf>
    <xf numFmtId="0" fontId="6" fillId="7" borderId="11" xfId="0" applyFont="1" applyFill="1" applyBorder="1" applyAlignment="1" applyProtection="1">
      <alignment horizontal="center" vertical="top" wrapText="1"/>
      <protection locked="0"/>
    </xf>
    <xf numFmtId="0" fontId="6" fillId="7" borderId="3" xfId="0" applyFont="1" applyFill="1" applyBorder="1" applyAlignment="1" applyProtection="1">
      <alignment horizontal="center" vertical="top" wrapText="1"/>
      <protection locked="0"/>
    </xf>
    <xf numFmtId="0" fontId="12" fillId="7" borderId="11" xfId="0" applyFont="1" applyFill="1" applyBorder="1" applyAlignment="1">
      <alignment horizontal="center" vertical="top" wrapText="1"/>
    </xf>
    <xf numFmtId="0" fontId="12" fillId="7" borderId="3" xfId="0" applyFont="1" applyFill="1" applyBorder="1" applyAlignment="1">
      <alignment horizontal="center" vertical="top" wrapText="1"/>
    </xf>
    <xf numFmtId="0" fontId="6" fillId="7" borderId="2" xfId="0" applyFont="1" applyFill="1" applyBorder="1" applyAlignment="1" applyProtection="1">
      <alignment horizontal="center" vertical="top" wrapText="1"/>
      <protection locked="0"/>
    </xf>
    <xf numFmtId="0" fontId="6" fillId="7" borderId="15" xfId="0" applyFont="1" applyFill="1" applyBorder="1" applyAlignment="1" applyProtection="1">
      <alignment horizontal="center" vertical="top" wrapText="1"/>
      <protection locked="0"/>
    </xf>
    <xf numFmtId="0" fontId="6" fillId="7" borderId="16" xfId="0" applyFont="1" applyFill="1" applyBorder="1" applyAlignment="1" applyProtection="1">
      <alignment horizontal="center" vertical="top" wrapText="1"/>
      <protection locked="0"/>
    </xf>
    <xf numFmtId="0" fontId="12" fillId="7" borderId="13" xfId="0" applyFont="1" applyFill="1" applyBorder="1" applyAlignment="1">
      <alignment horizontal="center" vertical="top" wrapText="1"/>
    </xf>
    <xf numFmtId="0" fontId="12" fillId="7" borderId="7" xfId="0" applyFont="1" applyFill="1" applyBorder="1" applyAlignment="1">
      <alignment horizontal="center" vertical="top" wrapText="1"/>
    </xf>
    <xf numFmtId="0" fontId="6" fillId="9" borderId="9" xfId="0" applyFont="1" applyFill="1" applyBorder="1" applyAlignment="1" applyProtection="1">
      <alignment horizontal="center" vertical="top" wrapText="1"/>
      <protection locked="0"/>
    </xf>
    <xf numFmtId="0" fontId="6" fillId="9" borderId="18" xfId="0" applyFont="1" applyFill="1" applyBorder="1" applyAlignment="1" applyProtection="1">
      <alignment horizontal="center" vertical="top" wrapText="1"/>
      <protection locked="0"/>
    </xf>
    <xf numFmtId="0" fontId="6" fillId="9" borderId="7" xfId="0" applyFont="1" applyFill="1" applyBorder="1" applyAlignment="1" applyProtection="1">
      <alignment horizontal="center" vertical="top" wrapText="1"/>
      <protection locked="0"/>
    </xf>
    <xf numFmtId="0" fontId="6" fillId="7" borderId="13" xfId="0" applyFont="1" applyFill="1" applyBorder="1" applyAlignment="1" applyProtection="1">
      <alignment horizontal="center" vertical="top" wrapText="1"/>
      <protection locked="0"/>
    </xf>
    <xf numFmtId="0" fontId="6" fillId="7" borderId="7" xfId="0" applyFont="1" applyFill="1" applyBorder="1" applyAlignment="1" applyProtection="1">
      <alignment horizontal="center" vertical="top" wrapText="1"/>
      <protection locked="0"/>
    </xf>
    <xf numFmtId="166" fontId="6" fillId="7" borderId="11" xfId="0" applyNumberFormat="1" applyFont="1" applyFill="1" applyBorder="1" applyAlignment="1" applyProtection="1">
      <alignment horizontal="center" vertical="top" wrapText="1"/>
      <protection locked="0"/>
    </xf>
    <xf numFmtId="166" fontId="6" fillId="7" borderId="3" xfId="0" applyNumberFormat="1" applyFont="1" applyFill="1" applyBorder="1" applyAlignment="1" applyProtection="1">
      <alignment horizontal="center" vertical="top" wrapText="1"/>
      <protection locked="0"/>
    </xf>
    <xf numFmtId="0" fontId="11" fillId="7" borderId="11" xfId="0" applyFont="1" applyFill="1" applyBorder="1" applyAlignment="1" applyProtection="1">
      <alignment horizontal="center" vertical="top" wrapText="1"/>
      <protection locked="0"/>
    </xf>
    <xf numFmtId="0" fontId="12" fillId="7" borderId="3" xfId="0" applyFont="1" applyFill="1" applyBorder="1" applyAlignment="1" applyProtection="1">
      <alignment horizontal="center" vertical="top" wrapText="1"/>
      <protection locked="0"/>
    </xf>
  </cellXfs>
  <cellStyles count="10">
    <cellStyle name="Hyperlink" xfId="1" xr:uid="{00000000-0005-0000-0000-000000000000}"/>
    <cellStyle name="Normal" xfId="0" builtinId="0"/>
    <cellStyle name="ハイパーリンク 2" xfId="3" xr:uid="{00000000-0005-0000-0000-000001000000}"/>
    <cellStyle name="ハイパーリンク 3" xfId="6" xr:uid="{00000000-0005-0000-0000-000002000000}"/>
    <cellStyle name="標準 2" xfId="2" xr:uid="{00000000-0005-0000-0000-000004000000}"/>
    <cellStyle name="標準 2 2" xfId="8" xr:uid="{00000000-0005-0000-0000-000005000000}"/>
    <cellStyle name="標準 3" xfId="5" xr:uid="{00000000-0005-0000-0000-000006000000}"/>
    <cellStyle name="標準 3 2" xfId="7" xr:uid="{00000000-0005-0000-0000-000007000000}"/>
    <cellStyle name="標準 4" xfId="4" xr:uid="{00000000-0005-0000-0000-000008000000}"/>
    <cellStyle name="標準 5" xfId="9" xr:uid="{00000000-0005-0000-0000-000009000000}"/>
  </cellStyles>
  <dxfs count="6">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0_&#35506;&#23554;&#29992;\&#25903;&#25588;&#12518;&#12491;&#12483;&#12488;\04.%202022&#24180;&#24230;&#21463;&#20837;\05.%202022&#31179;&#20837;&#23398;%20&#20505;&#35036;&#32773;DB\2022&#31179;&#21463;&#20837;&#12304;final%20JICA&#29992;&#12305;%20&#20505;&#35036;&#32773;DB&#65288;&#22823;&#23398;&#21521;&#12369;&#12510;&#12483;&#12481;&#12531;&#12464;&#12289;&#20986;&#39000;&#20104;&#23450;&#32773;&#12522;&#12473;&#12488;&#12398;&#20803;&#12487;&#12540;&#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からの変更点"/>
      <sheetName val="DB"/>
      <sheetName val="出願予定者一覧（縦）"/>
      <sheetName val="併願者一覧"/>
      <sheetName val="併願者PV"/>
      <sheetName val="プログラム別"/>
      <sheetName val="国別"/>
      <sheetName val="大学コード別"/>
      <sheetName val="研究科別"/>
      <sheetName val="大学別"/>
      <sheetName val="Reference2022年度版待ち"/>
      <sheetName val="Graduate School Code 2022年待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nakoKokusai@xxx.ac.jp" TargetMode="External"/><Relationship Id="rId7" Type="http://schemas.openxmlformats.org/officeDocument/2006/relationships/comments" Target="../comments1.xml"/><Relationship Id="rId2" Type="http://schemas.openxmlformats.org/officeDocument/2006/relationships/hyperlink" Target="mailto:kokusaitaro@XXX.jp" TargetMode="External"/><Relationship Id="rId1" Type="http://schemas.openxmlformats.org/officeDocument/2006/relationships/hyperlink" Target="mailto:HanakoKokusai@xxx.ac.jp"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HanakoKokusai@xxx.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EQ306"/>
  <sheetViews>
    <sheetView showZeros="0" tabSelected="1" view="pageBreakPreview" zoomScale="70" zoomScaleNormal="70" zoomScaleSheetLayoutView="70" workbookViewId="0">
      <pane xSplit="6" ySplit="6" topLeftCell="G7" activePane="bottomRight" state="frozen"/>
      <selection pane="topRight" activeCell="E7" sqref="E7"/>
      <selection pane="bottomLeft" activeCell="E7" sqref="E7"/>
      <selection pane="bottomRight" activeCell="H34" sqref="H34"/>
    </sheetView>
  </sheetViews>
  <sheetFormatPr defaultColWidth="5.85546875" defaultRowHeight="38.25" customHeight="1"/>
  <cols>
    <col min="1" max="1" width="10" style="46" customWidth="1"/>
    <col min="2" max="2" width="10.140625" style="9" bestFit="1" customWidth="1"/>
    <col min="3" max="3" width="13.5703125" style="9" customWidth="1"/>
    <col min="4" max="5" width="8" style="9" customWidth="1"/>
    <col min="6" max="6" width="13.7109375" style="9" customWidth="1"/>
    <col min="7" max="7" width="15.28515625" style="9" customWidth="1"/>
    <col min="8" max="8" width="11" style="9" bestFit="1" customWidth="1"/>
    <col min="9" max="9" width="9.7109375" style="9" customWidth="1"/>
    <col min="10" max="10" width="17.140625" style="9" bestFit="1" customWidth="1"/>
    <col min="11" max="11" width="9.42578125" style="9" customWidth="1"/>
    <col min="12" max="12" width="9.42578125" style="9" bestFit="1" customWidth="1"/>
    <col min="13" max="13" width="11.140625" style="9" bestFit="1" customWidth="1"/>
    <col min="14" max="14" width="23" style="9" bestFit="1" customWidth="1"/>
    <col min="15" max="15" width="6.140625" style="9" bestFit="1" customWidth="1"/>
    <col min="16" max="16" width="12.5703125" style="31" customWidth="1"/>
    <col min="17" max="17" width="9.28515625" style="10" bestFit="1" customWidth="1"/>
    <col min="18" max="18" width="17.5703125" style="46" bestFit="1" customWidth="1"/>
    <col min="19" max="19" width="16.42578125" style="9" bestFit="1" customWidth="1"/>
    <col min="20" max="22" width="14.5703125" style="9" customWidth="1"/>
    <col min="23" max="23" width="13.7109375" style="9" bestFit="1" customWidth="1"/>
    <col min="24" max="24" width="12.42578125" style="10" customWidth="1"/>
    <col min="25" max="25" width="18" style="9" customWidth="1"/>
    <col min="26" max="26" width="25.42578125" style="9" bestFit="1" customWidth="1"/>
    <col min="27" max="27" width="13.7109375" style="9" bestFit="1" customWidth="1"/>
    <col min="28" max="28" width="5.7109375" style="9" bestFit="1" customWidth="1"/>
    <col min="29" max="29" width="11.42578125" style="67" bestFit="1" customWidth="1"/>
    <col min="30" max="30" width="13" style="9" bestFit="1" customWidth="1"/>
    <col min="31" max="31" width="11.28515625" style="9" customWidth="1"/>
    <col min="32" max="32" width="23.42578125" style="9" customWidth="1"/>
    <col min="33" max="33" width="23" style="9" bestFit="1" customWidth="1"/>
    <col min="34" max="34" width="21.5703125" style="9" customWidth="1"/>
    <col min="35" max="35" width="11.85546875" style="9" bestFit="1" customWidth="1"/>
    <col min="36" max="36" width="20.7109375" style="9" customWidth="1"/>
    <col min="37" max="43" width="19.140625" style="9" customWidth="1"/>
    <col min="44" max="47" width="18.42578125" style="9" customWidth="1"/>
    <col min="48" max="48" width="32.85546875" style="9" customWidth="1"/>
    <col min="49" max="50" width="25.7109375" style="9" customWidth="1"/>
    <col min="51" max="51" width="26.140625" style="9" customWidth="1"/>
    <col min="52" max="52" width="24.7109375" style="9" customWidth="1"/>
    <col min="53" max="53" width="22.28515625" style="9" customWidth="1"/>
    <col min="54" max="61" width="19.28515625" style="9" customWidth="1"/>
    <col min="62" max="62" width="21.28515625" style="9" customWidth="1"/>
    <col min="63" max="63" width="8.7109375" style="10" customWidth="1"/>
    <col min="64" max="64" width="11" style="9" customWidth="1"/>
    <col min="65" max="65" width="37" style="9" customWidth="1"/>
    <col min="66" max="66" width="18.42578125" style="32" customWidth="1"/>
    <col min="67" max="67" width="31.42578125" style="9" customWidth="1"/>
    <col min="68" max="68" width="13.140625" style="9" customWidth="1"/>
    <col min="69" max="69" width="13" style="9" customWidth="1"/>
    <col min="70" max="70" width="11.28515625" style="9" customWidth="1"/>
    <col min="71" max="71" width="23.42578125" style="9" customWidth="1"/>
    <col min="72" max="72" width="23" style="9" bestFit="1" customWidth="1"/>
    <col min="73" max="73" width="21.5703125" style="9" customWidth="1"/>
    <col min="74" max="74" width="11.85546875" style="9" bestFit="1" customWidth="1"/>
    <col min="75" max="75" width="20.7109375" style="9" customWidth="1"/>
    <col min="76" max="82" width="19.140625" style="9" customWidth="1"/>
    <col min="83" max="86" width="18.42578125" style="9" customWidth="1"/>
    <col min="87" max="87" width="32.85546875" style="9" customWidth="1"/>
    <col min="88" max="89" width="25.7109375" style="9" customWidth="1"/>
    <col min="90" max="90" width="26.140625" style="9" customWidth="1"/>
    <col min="91" max="91" width="24.7109375" style="9" customWidth="1"/>
    <col min="92" max="92" width="22.28515625" style="9" customWidth="1"/>
    <col min="93" max="100" width="19.28515625" style="9" customWidth="1"/>
    <col min="101" max="101" width="21.28515625" style="9" customWidth="1"/>
    <col min="102" max="102" width="8.7109375" style="10" customWidth="1"/>
    <col min="103" max="103" width="11" style="9" customWidth="1"/>
    <col min="104" max="104" width="37" style="9" customWidth="1"/>
    <col min="105" max="105" width="18.42578125" style="32" customWidth="1"/>
    <col min="106" max="106" width="31.42578125" style="9" customWidth="1"/>
    <col min="107" max="107" width="13.140625" style="9" customWidth="1"/>
    <col min="108" max="108" width="13" style="9" customWidth="1"/>
    <col min="109" max="109" width="11.28515625" style="9" customWidth="1"/>
    <col min="110" max="110" width="23.42578125" style="9" customWidth="1"/>
    <col min="111" max="111" width="23" style="9" bestFit="1" customWidth="1"/>
    <col min="112" max="112" width="21.5703125" style="9" customWidth="1"/>
    <col min="113" max="113" width="11.85546875" style="9" bestFit="1" customWidth="1"/>
    <col min="114" max="114" width="20.7109375" style="9" customWidth="1"/>
    <col min="115" max="121" width="19.140625" style="9" customWidth="1"/>
    <col min="122" max="125" width="18.42578125" style="9" customWidth="1"/>
    <col min="126" max="126" width="32.85546875" style="9" customWidth="1"/>
    <col min="127" max="128" width="25.7109375" style="9" customWidth="1"/>
    <col min="129" max="129" width="26.140625" style="9" customWidth="1"/>
    <col min="130" max="130" width="24.7109375" style="9" customWidth="1"/>
    <col min="131" max="131" width="22.28515625" style="9" customWidth="1"/>
    <col min="132" max="139" width="19.28515625" style="9" customWidth="1"/>
    <col min="140" max="140" width="21.28515625" style="9" customWidth="1"/>
    <col min="141" max="141" width="8.7109375" style="10" customWidth="1"/>
    <col min="142" max="142" width="11" style="9" customWidth="1"/>
    <col min="143" max="143" width="37" style="9" customWidth="1"/>
    <col min="144" max="144" width="18.42578125" style="32" customWidth="1"/>
    <col min="145" max="145" width="31.42578125" style="9" customWidth="1"/>
    <col min="146" max="146" width="13.140625" style="10" customWidth="1"/>
    <col min="147" max="147" width="13" style="9" customWidth="1"/>
    <col min="148" max="16384" width="5.85546875" style="9"/>
  </cols>
  <sheetData>
    <row r="1" spans="1:147" s="60" customFormat="1" ht="39.75" customHeight="1" thickBot="1">
      <c r="A1" s="46"/>
      <c r="B1" s="9"/>
      <c r="C1" s="9"/>
      <c r="D1" s="9"/>
      <c r="E1" s="9"/>
      <c r="F1" s="9"/>
      <c r="G1" s="9"/>
      <c r="H1" s="9"/>
      <c r="I1" s="9"/>
      <c r="J1" s="9"/>
      <c r="K1" s="9"/>
      <c r="L1" s="9"/>
      <c r="M1" s="9"/>
      <c r="N1" s="9"/>
      <c r="O1" s="9"/>
      <c r="P1" s="9"/>
      <c r="Q1" s="9"/>
      <c r="R1" s="46"/>
      <c r="S1" s="9"/>
      <c r="T1" s="9"/>
      <c r="U1" s="9"/>
      <c r="V1" s="9"/>
      <c r="W1" s="9"/>
      <c r="X1" s="9"/>
      <c r="Y1" s="9"/>
      <c r="Z1" s="9"/>
      <c r="AA1" s="9"/>
      <c r="AB1" s="9"/>
      <c r="AC1" s="67"/>
      <c r="AD1" s="9"/>
      <c r="AE1" s="9"/>
      <c r="AF1" s="9"/>
      <c r="AG1" s="9"/>
      <c r="AH1" s="9"/>
      <c r="AI1" s="9"/>
      <c r="AJ1" s="9"/>
      <c r="AK1" s="9"/>
      <c r="AL1" s="9"/>
      <c r="AM1" s="9"/>
      <c r="AN1" s="9"/>
      <c r="AO1" s="9"/>
      <c r="AP1" s="9"/>
      <c r="AQ1" s="9"/>
      <c r="AR1" s="9"/>
      <c r="AS1" s="9"/>
      <c r="AT1" s="9"/>
      <c r="AU1" s="9"/>
      <c r="AV1" s="9"/>
      <c r="AW1" s="9"/>
      <c r="AX1" s="130"/>
      <c r="AY1" s="9"/>
      <c r="AZ1" s="9"/>
      <c r="BA1" s="9"/>
      <c r="BB1" s="9"/>
      <c r="BC1" s="9"/>
      <c r="BD1" s="9"/>
      <c r="BE1" s="9"/>
      <c r="BF1" s="9"/>
      <c r="BG1" s="9"/>
      <c r="BH1" s="9"/>
      <c r="BI1" s="9"/>
      <c r="BJ1" s="9"/>
      <c r="BK1" s="9"/>
      <c r="BL1" s="9"/>
      <c r="BM1" s="9"/>
      <c r="BN1" s="32"/>
      <c r="BO1" s="9"/>
      <c r="BP1" s="9"/>
      <c r="BQ1" s="9"/>
      <c r="BR1" s="9"/>
      <c r="BS1" s="9"/>
      <c r="BT1" s="9"/>
      <c r="BU1" s="9"/>
      <c r="BV1" s="9"/>
      <c r="BW1" s="9"/>
      <c r="BX1" s="9"/>
      <c r="BY1" s="9"/>
      <c r="BZ1" s="9"/>
      <c r="CA1" s="9"/>
      <c r="CB1" s="9"/>
      <c r="CC1" s="9"/>
      <c r="CD1" s="9"/>
      <c r="CE1" s="9"/>
      <c r="CF1" s="9"/>
      <c r="CG1" s="9"/>
      <c r="CH1" s="9"/>
      <c r="CI1" s="9"/>
      <c r="CJ1" s="9"/>
      <c r="CK1" s="130"/>
      <c r="CL1" s="9"/>
      <c r="CM1" s="9"/>
      <c r="CN1" s="9"/>
      <c r="CO1" s="9"/>
      <c r="CP1" s="9"/>
      <c r="CQ1" s="9"/>
      <c r="CR1" s="9"/>
      <c r="CS1" s="9"/>
      <c r="CT1" s="9"/>
      <c r="CU1" s="9"/>
      <c r="CV1" s="9"/>
      <c r="CW1" s="9"/>
      <c r="CX1" s="9"/>
      <c r="CY1" s="9"/>
      <c r="CZ1" s="9"/>
      <c r="DA1" s="32"/>
      <c r="DB1" s="9"/>
      <c r="DC1" s="9"/>
      <c r="DD1" s="9"/>
      <c r="DE1" s="9"/>
      <c r="DF1" s="9"/>
      <c r="DG1" s="9"/>
      <c r="DH1" s="9"/>
      <c r="DI1" s="9"/>
      <c r="DJ1" s="9"/>
      <c r="DK1" s="9"/>
      <c r="DL1" s="9"/>
      <c r="DM1" s="9"/>
      <c r="DN1" s="9"/>
      <c r="DO1" s="9"/>
      <c r="DP1" s="9"/>
      <c r="DQ1" s="9"/>
      <c r="DR1" s="9"/>
      <c r="DS1" s="9"/>
      <c r="DT1" s="9"/>
      <c r="DU1" s="9"/>
      <c r="DV1" s="9"/>
      <c r="DW1" s="9"/>
      <c r="DX1" s="130"/>
      <c r="DY1" s="9"/>
      <c r="DZ1" s="9"/>
      <c r="EA1" s="9"/>
      <c r="EB1" s="9"/>
      <c r="EC1" s="9"/>
      <c r="ED1" s="9"/>
      <c r="EE1" s="9"/>
      <c r="EF1" s="9"/>
      <c r="EG1" s="9"/>
      <c r="EH1" s="9"/>
      <c r="EI1" s="9"/>
      <c r="EJ1" s="9"/>
      <c r="EK1" s="9"/>
      <c r="EL1" s="9"/>
      <c r="EM1" s="9"/>
      <c r="EN1" s="32"/>
      <c r="EO1" s="9"/>
      <c r="EP1" s="10"/>
      <c r="EQ1" s="9"/>
    </row>
    <row r="2" spans="1:147" s="10" customFormat="1" ht="34.5" customHeight="1">
      <c r="A2" s="1" t="s">
        <v>0</v>
      </c>
      <c r="B2" s="218" t="s">
        <v>1</v>
      </c>
      <c r="C2" s="218" t="s">
        <v>2</v>
      </c>
      <c r="D2" s="221" t="s">
        <v>3</v>
      </c>
      <c r="E2" s="221" t="s">
        <v>4</v>
      </c>
      <c r="F2" s="221" t="s">
        <v>5</v>
      </c>
      <c r="G2" s="224" t="s">
        <v>6</v>
      </c>
      <c r="H2" s="225"/>
      <c r="I2" s="225"/>
      <c r="J2" s="226"/>
      <c r="K2" s="224" t="s">
        <v>7</v>
      </c>
      <c r="L2" s="225"/>
      <c r="M2" s="225"/>
      <c r="N2" s="226"/>
      <c r="O2" s="218" t="s">
        <v>4265</v>
      </c>
      <c r="P2" s="227" t="s">
        <v>8</v>
      </c>
      <c r="Q2" s="221" t="s">
        <v>4266</v>
      </c>
      <c r="R2" s="224" t="s">
        <v>9</v>
      </c>
      <c r="S2" s="226"/>
      <c r="T2" s="224" t="s">
        <v>10</v>
      </c>
      <c r="U2" s="225"/>
      <c r="V2" s="225"/>
      <c r="W2" s="226"/>
      <c r="X2" s="218" t="s">
        <v>11</v>
      </c>
      <c r="Y2" s="250" t="s">
        <v>12</v>
      </c>
      <c r="Z2" s="224" t="s">
        <v>13</v>
      </c>
      <c r="AA2" s="225"/>
      <c r="AB2" s="225"/>
      <c r="AC2" s="226"/>
      <c r="AD2" s="247" t="s">
        <v>14</v>
      </c>
      <c r="AE2" s="252" t="s">
        <v>15</v>
      </c>
      <c r="AF2" s="225"/>
      <c r="AG2" s="225"/>
      <c r="AH2" s="225"/>
      <c r="AI2" s="225"/>
      <c r="AJ2" s="225"/>
      <c r="AK2" s="225"/>
      <c r="AL2" s="225"/>
      <c r="AM2" s="225"/>
      <c r="AN2" s="225"/>
      <c r="AO2" s="225"/>
      <c r="AP2" s="225"/>
      <c r="AQ2" s="253"/>
      <c r="AR2" s="254" t="s">
        <v>16</v>
      </c>
      <c r="AS2" s="255"/>
      <c r="AT2" s="255"/>
      <c r="AU2" s="255"/>
      <c r="AV2" s="255"/>
      <c r="AW2" s="255"/>
      <c r="AX2" s="255"/>
      <c r="AY2" s="255"/>
      <c r="AZ2" s="255"/>
      <c r="BA2" s="255"/>
      <c r="BB2" s="255"/>
      <c r="BC2" s="255"/>
      <c r="BD2" s="255"/>
      <c r="BE2" s="255"/>
      <c r="BF2" s="255"/>
      <c r="BG2" s="255"/>
      <c r="BH2" s="255"/>
      <c r="BI2" s="255"/>
      <c r="BJ2" s="256"/>
      <c r="BK2" s="257" t="s">
        <v>4271</v>
      </c>
      <c r="BL2" s="254" t="s">
        <v>17</v>
      </c>
      <c r="BM2" s="255"/>
      <c r="BN2" s="255"/>
      <c r="BO2" s="256"/>
      <c r="BP2" s="260" t="s">
        <v>4270</v>
      </c>
      <c r="BQ2" s="281" t="s">
        <v>18</v>
      </c>
      <c r="BR2" s="252" t="s">
        <v>19</v>
      </c>
      <c r="BS2" s="225"/>
      <c r="BT2" s="225"/>
      <c r="BU2" s="225"/>
      <c r="BV2" s="225"/>
      <c r="BW2" s="225"/>
      <c r="BX2" s="225"/>
      <c r="BY2" s="225"/>
      <c r="BZ2" s="225"/>
      <c r="CA2" s="225"/>
      <c r="CB2" s="225"/>
      <c r="CC2" s="225"/>
      <c r="CD2" s="253"/>
      <c r="CE2" s="254" t="s">
        <v>20</v>
      </c>
      <c r="CF2" s="255"/>
      <c r="CG2" s="255"/>
      <c r="CH2" s="255"/>
      <c r="CI2" s="255"/>
      <c r="CJ2" s="255"/>
      <c r="CK2" s="255"/>
      <c r="CL2" s="255"/>
      <c r="CM2" s="255"/>
      <c r="CN2" s="255"/>
      <c r="CO2" s="255"/>
      <c r="CP2" s="255"/>
      <c r="CQ2" s="255"/>
      <c r="CR2" s="255"/>
      <c r="CS2" s="255"/>
      <c r="CT2" s="255"/>
      <c r="CU2" s="255"/>
      <c r="CV2" s="255"/>
      <c r="CW2" s="256"/>
      <c r="CX2" s="257" t="s">
        <v>4271</v>
      </c>
      <c r="CY2" s="254" t="s">
        <v>21</v>
      </c>
      <c r="CZ2" s="255"/>
      <c r="DA2" s="255"/>
      <c r="DB2" s="256"/>
      <c r="DC2" s="260" t="s">
        <v>4270</v>
      </c>
      <c r="DD2" s="281" t="s">
        <v>18</v>
      </c>
      <c r="DE2" s="252" t="s">
        <v>22</v>
      </c>
      <c r="DF2" s="225"/>
      <c r="DG2" s="225"/>
      <c r="DH2" s="225"/>
      <c r="DI2" s="225"/>
      <c r="DJ2" s="225"/>
      <c r="DK2" s="225"/>
      <c r="DL2" s="225"/>
      <c r="DM2" s="225"/>
      <c r="DN2" s="225"/>
      <c r="DO2" s="225"/>
      <c r="DP2" s="225"/>
      <c r="DQ2" s="253"/>
      <c r="DR2" s="254" t="s">
        <v>23</v>
      </c>
      <c r="DS2" s="255"/>
      <c r="DT2" s="255"/>
      <c r="DU2" s="255"/>
      <c r="DV2" s="255"/>
      <c r="DW2" s="255"/>
      <c r="DX2" s="255"/>
      <c r="DY2" s="255"/>
      <c r="DZ2" s="255"/>
      <c r="EA2" s="255"/>
      <c r="EB2" s="255"/>
      <c r="EC2" s="255"/>
      <c r="ED2" s="255"/>
      <c r="EE2" s="255"/>
      <c r="EF2" s="255"/>
      <c r="EG2" s="255"/>
      <c r="EH2" s="255"/>
      <c r="EI2" s="255"/>
      <c r="EJ2" s="256"/>
      <c r="EK2" s="257" t="s">
        <v>4271</v>
      </c>
      <c r="EL2" s="254" t="s">
        <v>24</v>
      </c>
      <c r="EM2" s="255"/>
      <c r="EN2" s="255"/>
      <c r="EO2" s="256"/>
      <c r="EP2" s="260" t="s">
        <v>4270</v>
      </c>
      <c r="EQ2" s="281" t="s">
        <v>18</v>
      </c>
    </row>
    <row r="3" spans="1:147" s="10" customFormat="1" ht="72.75" customHeight="1">
      <c r="A3" s="216"/>
      <c r="B3" s="219"/>
      <c r="C3" s="219"/>
      <c r="D3" s="222"/>
      <c r="E3" s="222"/>
      <c r="F3" s="222"/>
      <c r="G3" s="233" t="s">
        <v>4269</v>
      </c>
      <c r="H3" s="233" t="s">
        <v>4268</v>
      </c>
      <c r="I3" s="231" t="s">
        <v>4267</v>
      </c>
      <c r="J3" s="234" t="s">
        <v>25</v>
      </c>
      <c r="K3" s="233" t="s">
        <v>26</v>
      </c>
      <c r="L3" s="233" t="s">
        <v>27</v>
      </c>
      <c r="M3" s="231" t="s">
        <v>28</v>
      </c>
      <c r="N3" s="230" t="s">
        <v>25</v>
      </c>
      <c r="O3" s="219"/>
      <c r="P3" s="228"/>
      <c r="Q3" s="222"/>
      <c r="R3" s="245" t="s">
        <v>29</v>
      </c>
      <c r="S3" s="233" t="s">
        <v>30</v>
      </c>
      <c r="T3" s="233" t="s">
        <v>31</v>
      </c>
      <c r="U3" s="233" t="s">
        <v>32</v>
      </c>
      <c r="V3" s="233" t="s">
        <v>33</v>
      </c>
      <c r="W3" s="236" t="s">
        <v>34</v>
      </c>
      <c r="X3" s="219"/>
      <c r="Y3" s="251"/>
      <c r="Z3" s="236" t="s">
        <v>35</v>
      </c>
      <c r="AA3" s="236" t="s">
        <v>34</v>
      </c>
      <c r="AB3" s="236" t="s">
        <v>36</v>
      </c>
      <c r="AC3" s="238" t="s">
        <v>37</v>
      </c>
      <c r="AD3" s="248"/>
      <c r="AE3" s="265" t="s">
        <v>38</v>
      </c>
      <c r="AF3" s="263" t="s">
        <v>39</v>
      </c>
      <c r="AG3" s="263" t="s">
        <v>40</v>
      </c>
      <c r="AH3" s="263" t="s">
        <v>41</v>
      </c>
      <c r="AI3" s="233" t="s">
        <v>4243</v>
      </c>
      <c r="AJ3" s="267" t="s">
        <v>42</v>
      </c>
      <c r="AK3" s="240" t="s">
        <v>4251</v>
      </c>
      <c r="AL3" s="242" t="s">
        <v>4256</v>
      </c>
      <c r="AM3" s="243"/>
      <c r="AN3" s="244"/>
      <c r="AO3" s="242" t="s">
        <v>4257</v>
      </c>
      <c r="AP3" s="243"/>
      <c r="AQ3" s="244"/>
      <c r="AR3" s="270" t="s">
        <v>43</v>
      </c>
      <c r="AS3" s="272" t="s">
        <v>44</v>
      </c>
      <c r="AT3" s="272" t="s">
        <v>45</v>
      </c>
      <c r="AU3" s="272" t="s">
        <v>46</v>
      </c>
      <c r="AV3" s="274" t="s">
        <v>4303</v>
      </c>
      <c r="AW3" s="120" t="s">
        <v>47</v>
      </c>
      <c r="AX3" s="121"/>
      <c r="AY3" s="121"/>
      <c r="AZ3" s="121"/>
      <c r="BA3" s="121"/>
      <c r="BB3" s="121"/>
      <c r="BC3" s="276" t="s">
        <v>4279</v>
      </c>
      <c r="BD3" s="277"/>
      <c r="BE3" s="277"/>
      <c r="BF3" s="276" t="s">
        <v>4280</v>
      </c>
      <c r="BG3" s="278"/>
      <c r="BH3" s="137" t="s">
        <v>4281</v>
      </c>
      <c r="BI3" s="279" t="s">
        <v>4285</v>
      </c>
      <c r="BJ3" s="279" t="s">
        <v>4286</v>
      </c>
      <c r="BK3" s="258"/>
      <c r="BL3" s="270" t="s">
        <v>48</v>
      </c>
      <c r="BM3" s="288" t="s">
        <v>4290</v>
      </c>
      <c r="BN3" s="286" t="s">
        <v>49</v>
      </c>
      <c r="BO3" s="284" t="s">
        <v>50</v>
      </c>
      <c r="BP3" s="261"/>
      <c r="BQ3" s="282"/>
      <c r="BR3" s="265" t="s">
        <v>38</v>
      </c>
      <c r="BS3" s="263" t="s">
        <v>39</v>
      </c>
      <c r="BT3" s="263" t="s">
        <v>40</v>
      </c>
      <c r="BU3" s="263" t="s">
        <v>41</v>
      </c>
      <c r="BV3" s="233" t="s">
        <v>4243</v>
      </c>
      <c r="BW3" s="267" t="s">
        <v>42</v>
      </c>
      <c r="BX3" s="240" t="s">
        <v>4251</v>
      </c>
      <c r="BY3" s="242" t="s">
        <v>4256</v>
      </c>
      <c r="BZ3" s="243"/>
      <c r="CA3" s="244"/>
      <c r="CB3" s="242" t="s">
        <v>4257</v>
      </c>
      <c r="CC3" s="243"/>
      <c r="CD3" s="244"/>
      <c r="CE3" s="270" t="s">
        <v>43</v>
      </c>
      <c r="CF3" s="272" t="s">
        <v>44</v>
      </c>
      <c r="CG3" s="272" t="s">
        <v>45</v>
      </c>
      <c r="CH3" s="272" t="s">
        <v>46</v>
      </c>
      <c r="CI3" s="274" t="s">
        <v>4303</v>
      </c>
      <c r="CJ3" s="120" t="s">
        <v>47</v>
      </c>
      <c r="CK3" s="121"/>
      <c r="CL3" s="121"/>
      <c r="CM3" s="121"/>
      <c r="CN3" s="121"/>
      <c r="CO3" s="121"/>
      <c r="CP3" s="276" t="s">
        <v>4279</v>
      </c>
      <c r="CQ3" s="277"/>
      <c r="CR3" s="277"/>
      <c r="CS3" s="276" t="s">
        <v>4280</v>
      </c>
      <c r="CT3" s="278"/>
      <c r="CU3" s="137" t="s">
        <v>4281</v>
      </c>
      <c r="CV3" s="279" t="s">
        <v>4285</v>
      </c>
      <c r="CW3" s="279" t="s">
        <v>4286</v>
      </c>
      <c r="CX3" s="258"/>
      <c r="CY3" s="270" t="s">
        <v>48</v>
      </c>
      <c r="CZ3" s="288" t="s">
        <v>4290</v>
      </c>
      <c r="DA3" s="286" t="s">
        <v>49</v>
      </c>
      <c r="DB3" s="284" t="s">
        <v>50</v>
      </c>
      <c r="DC3" s="261"/>
      <c r="DD3" s="282"/>
      <c r="DE3" s="265" t="s">
        <v>38</v>
      </c>
      <c r="DF3" s="263" t="s">
        <v>39</v>
      </c>
      <c r="DG3" s="263" t="s">
        <v>40</v>
      </c>
      <c r="DH3" s="263" t="s">
        <v>41</v>
      </c>
      <c r="DI3" s="233" t="s">
        <v>4243</v>
      </c>
      <c r="DJ3" s="267" t="s">
        <v>42</v>
      </c>
      <c r="DK3" s="240" t="s">
        <v>4251</v>
      </c>
      <c r="DL3" s="242" t="s">
        <v>4256</v>
      </c>
      <c r="DM3" s="243"/>
      <c r="DN3" s="244"/>
      <c r="DO3" s="242" t="s">
        <v>4257</v>
      </c>
      <c r="DP3" s="243"/>
      <c r="DQ3" s="244"/>
      <c r="DR3" s="270" t="s">
        <v>43</v>
      </c>
      <c r="DS3" s="272" t="s">
        <v>44</v>
      </c>
      <c r="DT3" s="272" t="s">
        <v>45</v>
      </c>
      <c r="DU3" s="272" t="s">
        <v>46</v>
      </c>
      <c r="DV3" s="274" t="s">
        <v>4303</v>
      </c>
      <c r="DW3" s="120" t="s">
        <v>47</v>
      </c>
      <c r="DX3" s="121"/>
      <c r="DY3" s="121"/>
      <c r="DZ3" s="121"/>
      <c r="EA3" s="121"/>
      <c r="EB3" s="121"/>
      <c r="EC3" s="276" t="s">
        <v>4279</v>
      </c>
      <c r="ED3" s="277"/>
      <c r="EE3" s="277"/>
      <c r="EF3" s="276" t="s">
        <v>4280</v>
      </c>
      <c r="EG3" s="278"/>
      <c r="EH3" s="137" t="s">
        <v>4281</v>
      </c>
      <c r="EI3" s="279" t="s">
        <v>4285</v>
      </c>
      <c r="EJ3" s="279" t="s">
        <v>4286</v>
      </c>
      <c r="EK3" s="258"/>
      <c r="EL3" s="270" t="s">
        <v>48</v>
      </c>
      <c r="EM3" s="288" t="s">
        <v>4290</v>
      </c>
      <c r="EN3" s="286" t="s">
        <v>49</v>
      </c>
      <c r="EO3" s="284" t="s">
        <v>50</v>
      </c>
      <c r="EP3" s="261"/>
      <c r="EQ3" s="282"/>
    </row>
    <row r="4" spans="1:147" s="10" customFormat="1" ht="193.5" customHeight="1">
      <c r="A4" s="217"/>
      <c r="B4" s="220"/>
      <c r="C4" s="220"/>
      <c r="D4" s="223"/>
      <c r="E4" s="223"/>
      <c r="F4" s="223"/>
      <c r="G4" s="220"/>
      <c r="H4" s="220"/>
      <c r="I4" s="232"/>
      <c r="J4" s="235"/>
      <c r="K4" s="220"/>
      <c r="L4" s="220"/>
      <c r="M4" s="232"/>
      <c r="N4" s="223"/>
      <c r="O4" s="220"/>
      <c r="P4" s="229"/>
      <c r="Q4" s="223"/>
      <c r="R4" s="246"/>
      <c r="S4" s="220"/>
      <c r="T4" s="220"/>
      <c r="U4" s="220"/>
      <c r="V4" s="220"/>
      <c r="W4" s="237"/>
      <c r="X4" s="220"/>
      <c r="Y4" s="237"/>
      <c r="Z4" s="237"/>
      <c r="AA4" s="237"/>
      <c r="AB4" s="237"/>
      <c r="AC4" s="239"/>
      <c r="AD4" s="249"/>
      <c r="AE4" s="266"/>
      <c r="AF4" s="264"/>
      <c r="AG4" s="264"/>
      <c r="AH4" s="264"/>
      <c r="AI4" s="220"/>
      <c r="AJ4" s="249"/>
      <c r="AK4" s="241"/>
      <c r="AL4" s="116" t="s">
        <v>4252</v>
      </c>
      <c r="AM4" s="116" t="s">
        <v>4255</v>
      </c>
      <c r="AN4" s="116" t="s">
        <v>4254</v>
      </c>
      <c r="AO4" s="116" t="s">
        <v>4259</v>
      </c>
      <c r="AP4" s="116" t="s">
        <v>4258</v>
      </c>
      <c r="AQ4" s="117" t="s">
        <v>4254</v>
      </c>
      <c r="AR4" s="271"/>
      <c r="AS4" s="273"/>
      <c r="AT4" s="273"/>
      <c r="AU4" s="273"/>
      <c r="AV4" s="275"/>
      <c r="AW4" s="118" t="s">
        <v>51</v>
      </c>
      <c r="AX4" s="118" t="s">
        <v>52</v>
      </c>
      <c r="AY4" s="268" t="s">
        <v>4274</v>
      </c>
      <c r="AZ4" s="269"/>
      <c r="BA4" s="163" t="s">
        <v>4275</v>
      </c>
      <c r="BB4" s="142" t="s">
        <v>4276</v>
      </c>
      <c r="BC4" s="141" t="s">
        <v>4277</v>
      </c>
      <c r="BD4" s="141" t="s">
        <v>4287</v>
      </c>
      <c r="BE4" s="163" t="s">
        <v>4299</v>
      </c>
      <c r="BF4" s="138" t="s">
        <v>4288</v>
      </c>
      <c r="BG4" s="102" t="s">
        <v>4289</v>
      </c>
      <c r="BH4" s="163" t="s">
        <v>4282</v>
      </c>
      <c r="BI4" s="280"/>
      <c r="BJ4" s="280"/>
      <c r="BK4" s="259"/>
      <c r="BL4" s="271"/>
      <c r="BM4" s="289"/>
      <c r="BN4" s="287"/>
      <c r="BO4" s="285"/>
      <c r="BP4" s="262"/>
      <c r="BQ4" s="283"/>
      <c r="BR4" s="266"/>
      <c r="BS4" s="264"/>
      <c r="BT4" s="264"/>
      <c r="BU4" s="264"/>
      <c r="BV4" s="220"/>
      <c r="BW4" s="249"/>
      <c r="BX4" s="241"/>
      <c r="BY4" s="116" t="s">
        <v>4252</v>
      </c>
      <c r="BZ4" s="116" t="s">
        <v>4255</v>
      </c>
      <c r="CA4" s="116" t="s">
        <v>4254</v>
      </c>
      <c r="CB4" s="116" t="s">
        <v>4259</v>
      </c>
      <c r="CC4" s="116" t="s">
        <v>4258</v>
      </c>
      <c r="CD4" s="117" t="s">
        <v>4254</v>
      </c>
      <c r="CE4" s="271"/>
      <c r="CF4" s="273"/>
      <c r="CG4" s="273"/>
      <c r="CH4" s="273"/>
      <c r="CI4" s="275"/>
      <c r="CJ4" s="118" t="s">
        <v>51</v>
      </c>
      <c r="CK4" s="118" t="s">
        <v>52</v>
      </c>
      <c r="CL4" s="268" t="s">
        <v>4274</v>
      </c>
      <c r="CM4" s="269"/>
      <c r="CN4" s="163" t="s">
        <v>4275</v>
      </c>
      <c r="CO4" s="142" t="s">
        <v>4276</v>
      </c>
      <c r="CP4" s="141" t="s">
        <v>4277</v>
      </c>
      <c r="CQ4" s="141" t="s">
        <v>4287</v>
      </c>
      <c r="CR4" s="163" t="s">
        <v>4299</v>
      </c>
      <c r="CS4" s="138" t="s">
        <v>4288</v>
      </c>
      <c r="CT4" s="102" t="s">
        <v>4289</v>
      </c>
      <c r="CU4" s="163" t="s">
        <v>4282</v>
      </c>
      <c r="CV4" s="280"/>
      <c r="CW4" s="280"/>
      <c r="CX4" s="259"/>
      <c r="CY4" s="271"/>
      <c r="CZ4" s="289"/>
      <c r="DA4" s="287"/>
      <c r="DB4" s="285"/>
      <c r="DC4" s="262"/>
      <c r="DD4" s="283"/>
      <c r="DE4" s="266"/>
      <c r="DF4" s="264"/>
      <c r="DG4" s="264"/>
      <c r="DH4" s="264"/>
      <c r="DI4" s="220"/>
      <c r="DJ4" s="249"/>
      <c r="DK4" s="241"/>
      <c r="DL4" s="116" t="s">
        <v>4252</v>
      </c>
      <c r="DM4" s="116" t="s">
        <v>4255</v>
      </c>
      <c r="DN4" s="116" t="s">
        <v>4254</v>
      </c>
      <c r="DO4" s="116" t="s">
        <v>4259</v>
      </c>
      <c r="DP4" s="116" t="s">
        <v>4258</v>
      </c>
      <c r="DQ4" s="117" t="s">
        <v>4254</v>
      </c>
      <c r="DR4" s="271"/>
      <c r="DS4" s="273"/>
      <c r="DT4" s="273"/>
      <c r="DU4" s="273"/>
      <c r="DV4" s="275"/>
      <c r="DW4" s="118" t="s">
        <v>51</v>
      </c>
      <c r="DX4" s="118" t="s">
        <v>52</v>
      </c>
      <c r="DY4" s="268" t="s">
        <v>4274</v>
      </c>
      <c r="DZ4" s="269"/>
      <c r="EA4" s="163" t="s">
        <v>4275</v>
      </c>
      <c r="EB4" s="142" t="s">
        <v>4276</v>
      </c>
      <c r="EC4" s="141" t="s">
        <v>4277</v>
      </c>
      <c r="ED4" s="141" t="s">
        <v>4287</v>
      </c>
      <c r="EE4" s="163" t="s">
        <v>4299</v>
      </c>
      <c r="EF4" s="138" t="s">
        <v>4288</v>
      </c>
      <c r="EG4" s="102" t="s">
        <v>4289</v>
      </c>
      <c r="EH4" s="163" t="s">
        <v>4282</v>
      </c>
      <c r="EI4" s="280"/>
      <c r="EJ4" s="280"/>
      <c r="EK4" s="259"/>
      <c r="EL4" s="271"/>
      <c r="EM4" s="289"/>
      <c r="EN4" s="287"/>
      <c r="EO4" s="285"/>
      <c r="EP4" s="262"/>
      <c r="EQ4" s="283"/>
    </row>
    <row r="5" spans="1:147" s="10" customFormat="1" ht="121.5" customHeight="1">
      <c r="A5" s="65" t="s">
        <v>53</v>
      </c>
      <c r="B5" s="64" t="s">
        <v>54</v>
      </c>
      <c r="C5" s="64" t="s">
        <v>54</v>
      </c>
      <c r="D5" s="63" t="s">
        <v>55</v>
      </c>
      <c r="E5" s="63" t="s">
        <v>55</v>
      </c>
      <c r="F5" s="63" t="s">
        <v>55</v>
      </c>
      <c r="G5" s="64" t="s">
        <v>53</v>
      </c>
      <c r="H5" s="64" t="s">
        <v>53</v>
      </c>
      <c r="I5" s="94" t="s">
        <v>53</v>
      </c>
      <c r="J5" s="8" t="s">
        <v>55</v>
      </c>
      <c r="K5" s="64" t="s">
        <v>53</v>
      </c>
      <c r="L5" s="64" t="s">
        <v>53</v>
      </c>
      <c r="M5" s="94" t="s">
        <v>53</v>
      </c>
      <c r="N5" s="8" t="s">
        <v>55</v>
      </c>
      <c r="O5" s="64" t="s">
        <v>54</v>
      </c>
      <c r="P5" s="15" t="s">
        <v>53</v>
      </c>
      <c r="Q5" s="13" t="s">
        <v>55</v>
      </c>
      <c r="R5" s="47" t="s">
        <v>53</v>
      </c>
      <c r="S5" s="64" t="s">
        <v>53</v>
      </c>
      <c r="T5" s="64" t="s">
        <v>53</v>
      </c>
      <c r="U5" s="64" t="s">
        <v>54</v>
      </c>
      <c r="V5" s="64" t="s">
        <v>54</v>
      </c>
      <c r="W5" s="95" t="s">
        <v>53</v>
      </c>
      <c r="X5" s="64" t="s">
        <v>53</v>
      </c>
      <c r="Y5" s="95" t="s">
        <v>53</v>
      </c>
      <c r="Z5" s="95" t="s">
        <v>56</v>
      </c>
      <c r="AA5" s="95" t="s">
        <v>57</v>
      </c>
      <c r="AB5" s="95" t="s">
        <v>57</v>
      </c>
      <c r="AC5" s="97" t="s">
        <v>57</v>
      </c>
      <c r="AD5" s="12" t="s">
        <v>53</v>
      </c>
      <c r="AE5" s="14" t="s">
        <v>53</v>
      </c>
      <c r="AF5" s="13" t="s">
        <v>55</v>
      </c>
      <c r="AG5" s="13" t="s">
        <v>55</v>
      </c>
      <c r="AH5" s="13" t="s">
        <v>55</v>
      </c>
      <c r="AI5" s="64" t="s">
        <v>56</v>
      </c>
      <c r="AJ5" s="11" t="s">
        <v>53</v>
      </c>
      <c r="AK5" s="115" t="s">
        <v>4253</v>
      </c>
      <c r="AL5" s="13" t="s">
        <v>4253</v>
      </c>
      <c r="AM5" s="13" t="s">
        <v>4253</v>
      </c>
      <c r="AN5" s="13" t="s">
        <v>4253</v>
      </c>
      <c r="AO5" s="13" t="s">
        <v>4253</v>
      </c>
      <c r="AP5" s="13" t="s">
        <v>4253</v>
      </c>
      <c r="AQ5" s="114" t="s">
        <v>4253</v>
      </c>
      <c r="AR5" s="98" t="s">
        <v>56</v>
      </c>
      <c r="AS5" s="101" t="s">
        <v>58</v>
      </c>
      <c r="AT5" s="101" t="s">
        <v>57</v>
      </c>
      <c r="AU5" s="101" t="s">
        <v>57</v>
      </c>
      <c r="AV5" s="101" t="s">
        <v>56</v>
      </c>
      <c r="AW5" s="103" t="s">
        <v>59</v>
      </c>
      <c r="AX5" s="103" t="s">
        <v>59</v>
      </c>
      <c r="AY5" s="103" t="s">
        <v>56</v>
      </c>
      <c r="AZ5" s="103" t="s">
        <v>4310</v>
      </c>
      <c r="BA5" s="103" t="s">
        <v>4309</v>
      </c>
      <c r="BB5" s="122" t="s">
        <v>4278</v>
      </c>
      <c r="BC5" s="123" t="s">
        <v>4278</v>
      </c>
      <c r="BD5" s="103" t="s">
        <v>60</v>
      </c>
      <c r="BE5" s="103" t="s">
        <v>61</v>
      </c>
      <c r="BF5" s="104" t="s">
        <v>56</v>
      </c>
      <c r="BG5" s="104" t="s">
        <v>56</v>
      </c>
      <c r="BH5" s="122" t="s">
        <v>4283</v>
      </c>
      <c r="BI5" s="122" t="s">
        <v>4283</v>
      </c>
      <c r="BJ5" s="105" t="s">
        <v>62</v>
      </c>
      <c r="BK5" s="124" t="s">
        <v>56</v>
      </c>
      <c r="BL5" s="98" t="s">
        <v>56</v>
      </c>
      <c r="BM5" s="101" t="s">
        <v>56</v>
      </c>
      <c r="BN5" s="99" t="s">
        <v>53</v>
      </c>
      <c r="BO5" s="100" t="s">
        <v>53</v>
      </c>
      <c r="BP5" s="16" t="s">
        <v>56</v>
      </c>
      <c r="BQ5" s="17" t="s">
        <v>57</v>
      </c>
      <c r="BR5" s="14" t="s">
        <v>53</v>
      </c>
      <c r="BS5" s="13" t="s">
        <v>55</v>
      </c>
      <c r="BT5" s="13" t="s">
        <v>55</v>
      </c>
      <c r="BU5" s="13" t="s">
        <v>55</v>
      </c>
      <c r="BV5" s="64" t="s">
        <v>56</v>
      </c>
      <c r="BW5" s="11" t="s">
        <v>53</v>
      </c>
      <c r="BX5" s="115" t="s">
        <v>55</v>
      </c>
      <c r="BY5" s="13" t="s">
        <v>55</v>
      </c>
      <c r="BZ5" s="13" t="s">
        <v>55</v>
      </c>
      <c r="CA5" s="13" t="s">
        <v>55</v>
      </c>
      <c r="CB5" s="13" t="s">
        <v>55</v>
      </c>
      <c r="CC5" s="13" t="s">
        <v>55</v>
      </c>
      <c r="CD5" s="114" t="s">
        <v>55</v>
      </c>
      <c r="CE5" s="98" t="s">
        <v>56</v>
      </c>
      <c r="CF5" s="101" t="s">
        <v>58</v>
      </c>
      <c r="CG5" s="101" t="s">
        <v>57</v>
      </c>
      <c r="CH5" s="101" t="s">
        <v>57</v>
      </c>
      <c r="CI5" s="101" t="s">
        <v>56</v>
      </c>
      <c r="CJ5" s="103" t="s">
        <v>59</v>
      </c>
      <c r="CK5" s="103" t="s">
        <v>59</v>
      </c>
      <c r="CL5" s="103" t="s">
        <v>56</v>
      </c>
      <c r="CM5" s="103" t="s">
        <v>4310</v>
      </c>
      <c r="CN5" s="103" t="s">
        <v>59</v>
      </c>
      <c r="CO5" s="122" t="s">
        <v>4278</v>
      </c>
      <c r="CP5" s="123" t="s">
        <v>4278</v>
      </c>
      <c r="CQ5" s="103" t="s">
        <v>60</v>
      </c>
      <c r="CR5" s="103" t="s">
        <v>61</v>
      </c>
      <c r="CS5" s="139" t="s">
        <v>56</v>
      </c>
      <c r="CT5" s="139" t="s">
        <v>56</v>
      </c>
      <c r="CU5" s="122" t="s">
        <v>4283</v>
      </c>
      <c r="CV5" s="122" t="s">
        <v>4283</v>
      </c>
      <c r="CW5" s="105" t="s">
        <v>62</v>
      </c>
      <c r="CX5" s="124" t="s">
        <v>56</v>
      </c>
      <c r="CY5" s="98" t="s">
        <v>56</v>
      </c>
      <c r="CZ5" s="101" t="s">
        <v>56</v>
      </c>
      <c r="DA5" s="99" t="s">
        <v>53</v>
      </c>
      <c r="DB5" s="140" t="s">
        <v>53</v>
      </c>
      <c r="DC5" s="16" t="s">
        <v>56</v>
      </c>
      <c r="DD5" s="17" t="s">
        <v>57</v>
      </c>
      <c r="DE5" s="14" t="s">
        <v>53</v>
      </c>
      <c r="DF5" s="13" t="s">
        <v>55</v>
      </c>
      <c r="DG5" s="13" t="s">
        <v>55</v>
      </c>
      <c r="DH5" s="13" t="s">
        <v>55</v>
      </c>
      <c r="DI5" s="64" t="s">
        <v>56</v>
      </c>
      <c r="DJ5" s="11" t="s">
        <v>53</v>
      </c>
      <c r="DK5" s="115" t="s">
        <v>55</v>
      </c>
      <c r="DL5" s="13" t="s">
        <v>55</v>
      </c>
      <c r="DM5" s="13" t="s">
        <v>55</v>
      </c>
      <c r="DN5" s="13" t="s">
        <v>55</v>
      </c>
      <c r="DO5" s="13" t="s">
        <v>55</v>
      </c>
      <c r="DP5" s="13" t="s">
        <v>55</v>
      </c>
      <c r="DQ5" s="114" t="s">
        <v>55</v>
      </c>
      <c r="DR5" s="98" t="s">
        <v>56</v>
      </c>
      <c r="DS5" s="101" t="s">
        <v>58</v>
      </c>
      <c r="DT5" s="101" t="s">
        <v>57</v>
      </c>
      <c r="DU5" s="101" t="s">
        <v>57</v>
      </c>
      <c r="DV5" s="101" t="s">
        <v>56</v>
      </c>
      <c r="DW5" s="103" t="s">
        <v>59</v>
      </c>
      <c r="DX5" s="103" t="s">
        <v>59</v>
      </c>
      <c r="DY5" s="103" t="s">
        <v>56</v>
      </c>
      <c r="DZ5" s="103" t="s">
        <v>4310</v>
      </c>
      <c r="EA5" s="103" t="s">
        <v>59</v>
      </c>
      <c r="EB5" s="122" t="s">
        <v>4278</v>
      </c>
      <c r="EC5" s="123" t="s">
        <v>4278</v>
      </c>
      <c r="ED5" s="103" t="s">
        <v>60</v>
      </c>
      <c r="EE5" s="103" t="s">
        <v>61</v>
      </c>
      <c r="EF5" s="139" t="s">
        <v>56</v>
      </c>
      <c r="EG5" s="139" t="s">
        <v>56</v>
      </c>
      <c r="EH5" s="122" t="s">
        <v>4283</v>
      </c>
      <c r="EI5" s="122" t="s">
        <v>4283</v>
      </c>
      <c r="EJ5" s="105" t="s">
        <v>62</v>
      </c>
      <c r="EK5" s="124" t="s">
        <v>56</v>
      </c>
      <c r="EL5" s="98" t="s">
        <v>56</v>
      </c>
      <c r="EM5" s="101" t="s">
        <v>56</v>
      </c>
      <c r="EN5" s="99" t="s">
        <v>53</v>
      </c>
      <c r="EO5" s="140" t="s">
        <v>53</v>
      </c>
      <c r="EP5" s="16" t="s">
        <v>56</v>
      </c>
      <c r="EQ5" s="17" t="s">
        <v>57</v>
      </c>
    </row>
    <row r="6" spans="1:147" ht="46.5" customHeight="1">
      <c r="A6" s="18" t="s">
        <v>63</v>
      </c>
      <c r="B6" s="19" t="s">
        <v>64</v>
      </c>
      <c r="C6" s="20" t="s">
        <v>65</v>
      </c>
      <c r="D6" s="90" t="s">
        <v>66</v>
      </c>
      <c r="E6" s="90">
        <v>7</v>
      </c>
      <c r="F6" s="91" t="s">
        <v>67</v>
      </c>
      <c r="G6" s="19" t="s">
        <v>68</v>
      </c>
      <c r="H6" s="19" t="s">
        <v>69</v>
      </c>
      <c r="I6" s="19" t="s">
        <v>70</v>
      </c>
      <c r="J6" s="66" t="str">
        <f>CONCATENATE($G6," ",$H6," ",$I6)</f>
        <v>KOKUSAI Taro Jica</v>
      </c>
      <c r="K6" s="19" t="s">
        <v>71</v>
      </c>
      <c r="L6" s="19" t="s">
        <v>72</v>
      </c>
      <c r="M6" s="19" t="s">
        <v>73</v>
      </c>
      <c r="N6" s="66" t="str">
        <f>CONCATENATE($K6," ",$L6," ",$M6)</f>
        <v>コクサイ タロウ ジャイカ</v>
      </c>
      <c r="O6" s="89" t="s">
        <v>74</v>
      </c>
      <c r="P6" s="21">
        <v>29952</v>
      </c>
      <c r="Q6" s="33">
        <f>IF($P6&lt;&gt;"", DATEDIF($P6, Reference!$F$2, "Y"),"")</f>
        <v>41</v>
      </c>
      <c r="R6" s="48" t="s">
        <v>75</v>
      </c>
      <c r="S6" s="22" t="s">
        <v>76</v>
      </c>
      <c r="T6" s="19" t="s">
        <v>77</v>
      </c>
      <c r="U6" s="19" t="s">
        <v>78</v>
      </c>
      <c r="V6" s="19" t="s">
        <v>79</v>
      </c>
      <c r="W6" s="19" t="s">
        <v>80</v>
      </c>
      <c r="X6" s="89">
        <v>2</v>
      </c>
      <c r="Y6" s="96" t="s">
        <v>81</v>
      </c>
      <c r="Z6" s="19" t="s">
        <v>82</v>
      </c>
      <c r="AA6" s="19" t="s">
        <v>83</v>
      </c>
      <c r="AB6" s="19" t="s">
        <v>83</v>
      </c>
      <c r="AC6" s="23" t="s">
        <v>84</v>
      </c>
      <c r="AD6" s="24" t="s">
        <v>83</v>
      </c>
      <c r="AE6" s="25" t="s">
        <v>85</v>
      </c>
      <c r="AF6" s="33" t="s">
        <v>86</v>
      </c>
      <c r="AG6" s="33" t="s">
        <v>80</v>
      </c>
      <c r="AH6" s="33" t="s">
        <v>80</v>
      </c>
      <c r="AI6" s="26" t="s">
        <v>4244</v>
      </c>
      <c r="AJ6" s="27" t="s">
        <v>87</v>
      </c>
      <c r="AK6" s="28"/>
      <c r="AL6" s="113"/>
      <c r="AM6" s="19"/>
      <c r="AN6" s="19"/>
      <c r="AO6" s="19"/>
      <c r="AP6" s="19"/>
      <c r="AQ6" s="27"/>
      <c r="AR6" s="28" t="s">
        <v>88</v>
      </c>
      <c r="AS6" s="19" t="s">
        <v>89</v>
      </c>
      <c r="AT6" s="19" t="s">
        <v>90</v>
      </c>
      <c r="AU6" s="22" t="s">
        <v>91</v>
      </c>
      <c r="AV6" s="19" t="s">
        <v>92</v>
      </c>
      <c r="AW6" s="34" t="s">
        <v>93</v>
      </c>
      <c r="AX6" s="35" t="s">
        <v>93</v>
      </c>
      <c r="AY6" s="36" t="s">
        <v>94</v>
      </c>
      <c r="AZ6" s="36" t="s">
        <v>95</v>
      </c>
      <c r="BA6" s="36"/>
      <c r="BB6" s="36"/>
      <c r="BC6" s="36"/>
      <c r="BD6" s="19" t="s">
        <v>96</v>
      </c>
      <c r="BE6" s="19" t="s">
        <v>97</v>
      </c>
      <c r="BF6" s="19" t="s">
        <v>97</v>
      </c>
      <c r="BG6" s="19" t="s">
        <v>97</v>
      </c>
      <c r="BH6" s="24" t="s">
        <v>4284</v>
      </c>
      <c r="BI6" s="24"/>
      <c r="BJ6" s="27"/>
      <c r="BK6" s="125" t="s">
        <v>98</v>
      </c>
      <c r="BL6" s="30" t="s">
        <v>99</v>
      </c>
      <c r="BM6" s="89" t="s">
        <v>4332</v>
      </c>
      <c r="BN6" s="136">
        <v>44454</v>
      </c>
      <c r="BO6" s="29" t="s">
        <v>100</v>
      </c>
      <c r="BP6" s="30" t="s">
        <v>98</v>
      </c>
      <c r="BQ6" s="27"/>
      <c r="BR6" s="25" t="s">
        <v>85</v>
      </c>
      <c r="BS6" s="33" t="s">
        <v>86</v>
      </c>
      <c r="BT6" s="33" t="s">
        <v>80</v>
      </c>
      <c r="BU6" s="33" t="s">
        <v>80</v>
      </c>
      <c r="BV6" s="26" t="s">
        <v>4244</v>
      </c>
      <c r="BW6" s="27" t="s">
        <v>87</v>
      </c>
      <c r="BX6" s="28"/>
      <c r="BY6" s="113"/>
      <c r="BZ6" s="19"/>
      <c r="CA6" s="19"/>
      <c r="CB6" s="19"/>
      <c r="CC6" s="19"/>
      <c r="CD6" s="27"/>
      <c r="CE6" s="28" t="s">
        <v>88</v>
      </c>
      <c r="CF6" s="19" t="s">
        <v>89</v>
      </c>
      <c r="CG6" s="19" t="s">
        <v>90</v>
      </c>
      <c r="CH6" s="22" t="s">
        <v>91</v>
      </c>
      <c r="CI6" s="19" t="s">
        <v>92</v>
      </c>
      <c r="CJ6" s="34" t="s">
        <v>93</v>
      </c>
      <c r="CK6" s="35" t="s">
        <v>93</v>
      </c>
      <c r="CL6" s="36" t="s">
        <v>94</v>
      </c>
      <c r="CM6" s="36" t="s">
        <v>95</v>
      </c>
      <c r="CN6" s="36"/>
      <c r="CO6" s="36"/>
      <c r="CP6" s="36"/>
      <c r="CQ6" s="19" t="s">
        <v>96</v>
      </c>
      <c r="CR6" s="19" t="s">
        <v>97</v>
      </c>
      <c r="CS6" s="19" t="s">
        <v>97</v>
      </c>
      <c r="CT6" s="19" t="s">
        <v>97</v>
      </c>
      <c r="CU6" s="24" t="s">
        <v>4284</v>
      </c>
      <c r="CV6" s="24"/>
      <c r="CW6" s="27"/>
      <c r="CX6" s="125" t="s">
        <v>98</v>
      </c>
      <c r="CY6" s="30" t="s">
        <v>99</v>
      </c>
      <c r="CZ6" s="89" t="s">
        <v>4332</v>
      </c>
      <c r="DA6" s="136">
        <v>44454</v>
      </c>
      <c r="DB6" s="29" t="s">
        <v>100</v>
      </c>
      <c r="DC6" s="30" t="s">
        <v>98</v>
      </c>
      <c r="DD6" s="27"/>
      <c r="DE6" s="25" t="s">
        <v>85</v>
      </c>
      <c r="DF6" s="33" t="s">
        <v>86</v>
      </c>
      <c r="DG6" s="33" t="s">
        <v>80</v>
      </c>
      <c r="DH6" s="33" t="s">
        <v>80</v>
      </c>
      <c r="DI6" s="26" t="s">
        <v>4244</v>
      </c>
      <c r="DJ6" s="27" t="s">
        <v>87</v>
      </c>
      <c r="DK6" s="28"/>
      <c r="DL6" s="113"/>
      <c r="DM6" s="19"/>
      <c r="DN6" s="19"/>
      <c r="DO6" s="19"/>
      <c r="DP6" s="19"/>
      <c r="DQ6" s="27"/>
      <c r="DR6" s="28" t="s">
        <v>88</v>
      </c>
      <c r="DS6" s="19" t="s">
        <v>89</v>
      </c>
      <c r="DT6" s="19" t="s">
        <v>90</v>
      </c>
      <c r="DU6" s="22" t="s">
        <v>91</v>
      </c>
      <c r="DV6" s="19" t="s">
        <v>92</v>
      </c>
      <c r="DW6" s="34" t="s">
        <v>93</v>
      </c>
      <c r="DX6" s="35" t="s">
        <v>93</v>
      </c>
      <c r="DY6" s="36" t="s">
        <v>94</v>
      </c>
      <c r="DZ6" s="36" t="s">
        <v>95</v>
      </c>
      <c r="EA6" s="36"/>
      <c r="EB6" s="36"/>
      <c r="EC6" s="36"/>
      <c r="ED6" s="19" t="s">
        <v>96</v>
      </c>
      <c r="EE6" s="19" t="s">
        <v>97</v>
      </c>
      <c r="EF6" s="19" t="s">
        <v>97</v>
      </c>
      <c r="EG6" s="19" t="s">
        <v>97</v>
      </c>
      <c r="EH6" s="24" t="s">
        <v>4284</v>
      </c>
      <c r="EI6" s="24"/>
      <c r="EJ6" s="27"/>
      <c r="EK6" s="125" t="s">
        <v>98</v>
      </c>
      <c r="EL6" s="30" t="s">
        <v>99</v>
      </c>
      <c r="EM6" s="89" t="s">
        <v>4332</v>
      </c>
      <c r="EN6" s="136">
        <v>44454</v>
      </c>
      <c r="EO6" s="29" t="s">
        <v>100</v>
      </c>
      <c r="EP6" s="30" t="s">
        <v>98</v>
      </c>
      <c r="EQ6" s="27"/>
    </row>
    <row r="7" spans="1:147" ht="38.25" customHeight="1">
      <c r="A7" s="38" t="s">
        <v>63</v>
      </c>
      <c r="B7" s="39"/>
      <c r="C7" s="40"/>
      <c r="D7" s="50" t="e">
        <f>VLOOKUP(B7,Reference!$A$1:$C$250,2,FALSE)</f>
        <v>#N/A</v>
      </c>
      <c r="E7" s="50" t="e">
        <f>VLOOKUP(C7,Reference!$C$1:$I$15,2,FALSE)</f>
        <v>#N/A</v>
      </c>
      <c r="F7" s="92" t="e">
        <f>D7&amp;E7&amp;A7</f>
        <v>#N/A</v>
      </c>
      <c r="G7" s="39"/>
      <c r="H7" s="39"/>
      <c r="I7" s="39"/>
      <c r="J7" s="51"/>
      <c r="K7" s="61"/>
      <c r="L7" s="61"/>
      <c r="M7" s="61"/>
      <c r="N7" s="51"/>
      <c r="O7" s="92"/>
      <c r="P7" s="93"/>
      <c r="Q7" s="50"/>
      <c r="R7" s="49"/>
      <c r="S7" s="62"/>
      <c r="T7" s="61"/>
      <c r="U7" s="39"/>
      <c r="V7" s="39"/>
      <c r="W7" s="61"/>
      <c r="X7" s="92"/>
      <c r="Y7" s="61"/>
      <c r="Z7" s="61"/>
      <c r="AA7" s="61"/>
      <c r="AB7" s="61"/>
      <c r="AC7" s="41"/>
      <c r="AD7" s="143"/>
      <c r="AE7" s="42"/>
      <c r="AF7" s="164" t="str">
        <f>IF($AE7&lt;&gt;"",INDEX('Graduate School Code'!$A$3:$R$700, MATCH($AE7,'Graduate School Code'!$A$3:$A$700, 0), 2), "")</f>
        <v/>
      </c>
      <c r="AG7" s="50" t="str">
        <f>IF($AE7&lt;&gt;"",INDEX('Graduate School Code'!$A$3:$R$700, MATCH($AE7,'Graduate School Code'!$A$3:$A$700, 0), 3), "")</f>
        <v/>
      </c>
      <c r="AH7" s="50" t="str">
        <f>IF($AE7&lt;&gt;"",INDEX('Graduate School Code'!$A$3:$R$700, MATCH($AE7,'Graduate School Code'!$A$3:$A$700, 0), 4), "")</f>
        <v/>
      </c>
      <c r="AI7" s="43"/>
      <c r="AJ7" s="44"/>
      <c r="AK7" s="167" t="str">
        <f>IF($AE7&lt;&gt;"",INDEX('Graduate School Code'!$A$3:$R$700, MATCH($AE7,'Graduate School Code'!$A$3:$A$700, 0), 12), "")</f>
        <v/>
      </c>
      <c r="AL7" s="168"/>
      <c r="AM7" s="169" t="str">
        <f>IF($AE7&lt;&gt;"",INDEX('Graduate School Code'!$A$3:$R$700, MATCH($AE7,'Graduate School Code'!$A$3:$A$700, 0), 14), "")</f>
        <v/>
      </c>
      <c r="AN7" s="169" t="str">
        <f>IF($AE7&lt;&gt;"",INDEX('Graduate School Code'!$A$3:$R$700, MATCH($AE7,'Graduate School Code'!$A$3:$A$700, 0), 15), "")</f>
        <v/>
      </c>
      <c r="AO7" s="169" t="str">
        <f>IF($AE7&lt;&gt;"",INDEX('Graduate School Code'!$A$3:$R$700, MATCH($AE7,'Graduate School Code'!$A$3:$A$700, 0), 16), "")</f>
        <v/>
      </c>
      <c r="AP7" s="169" t="str">
        <f>IF($AE7&lt;&gt;"",INDEX('Graduate School Code'!$A$3:$R$700, MATCH($AE7,'Graduate School Code'!$A$3:$A$700, 0), 17), "")</f>
        <v/>
      </c>
      <c r="AQ7" s="170" t="str">
        <f>IF($AE7&lt;&gt;"",INDEX('Graduate School Code'!$A$3:$R$700, MATCH($AE7,'Graduate School Code'!$A$3:$A$700, 0), 18), "")</f>
        <v/>
      </c>
      <c r="AR7" s="45"/>
      <c r="AS7" s="39"/>
      <c r="AT7" s="39"/>
      <c r="AU7" s="62"/>
      <c r="AV7" s="39"/>
      <c r="AW7" s="149"/>
      <c r="AX7" s="150"/>
      <c r="AY7" s="112"/>
      <c r="AZ7" s="149"/>
      <c r="BA7" s="148"/>
      <c r="BB7" s="148"/>
      <c r="BC7" s="148"/>
      <c r="BD7" s="61"/>
      <c r="BE7" s="39"/>
      <c r="BF7" s="39"/>
      <c r="BG7" s="39"/>
      <c r="BH7" s="144"/>
      <c r="BI7" s="146"/>
      <c r="BJ7" s="147"/>
      <c r="BK7" s="126"/>
      <c r="BL7" s="57"/>
      <c r="BM7" s="58"/>
      <c r="BN7" s="165"/>
      <c r="BO7" s="145"/>
      <c r="BP7" s="57"/>
      <c r="BQ7" s="44"/>
      <c r="BR7" s="42"/>
      <c r="BS7" s="164" t="str">
        <f>IF($BR7&lt;&gt;"",INDEX('Graduate School Code'!$A$3:$R$700, MATCH($BR7,'Graduate School Code'!$A$3:$A$700, 0), 2), "")</f>
        <v/>
      </c>
      <c r="BT7" s="164" t="str">
        <f>IF($BR7&lt;&gt;"",INDEX('Graduate School Code'!$A$3:$R$700, MATCH($BR7,'Graduate School Code'!$A$3:$A$700, 0), 3), "")</f>
        <v/>
      </c>
      <c r="BU7" s="164" t="str">
        <f>IF($BR7&lt;&gt;"",INDEX('Graduate School Code'!$A$3:$R$700, MATCH($BR7,'Graduate School Code'!$A$3:$A$700, 0), 4), "")</f>
        <v/>
      </c>
      <c r="BV7" s="175"/>
      <c r="BW7" s="176"/>
      <c r="BX7" s="177" t="str">
        <f>IF($BR7&lt;&gt;"",INDEX('Graduate School Code'!$A$3:$R$700, MATCH($BR7,'Graduate School Code'!$A$3:$A$700, 0), 12), "")</f>
        <v/>
      </c>
      <c r="BY7" s="178" t="str">
        <f>IF($BR7&lt;&gt;"",INDEX('Graduate School Code'!$A$3:$R$700, MATCH($BR7,'Graduate School Code'!$A$3:$A$700, 0), 13), "")</f>
        <v/>
      </c>
      <c r="BZ7" s="179" t="str">
        <f>IF($BR7&lt;&gt;"",INDEX('Graduate School Code'!$A$3:$R$700, MATCH($BR7,'Graduate School Code'!$A$3:$A$700, 0), 14), "")</f>
        <v/>
      </c>
      <c r="CA7" s="179" t="str">
        <f>IF($BR7&lt;&gt;"",INDEX('Graduate School Code'!$A$3:$R$700, MATCH($BR7,'Graduate School Code'!$A$3:$A$700, 0), 15), "")</f>
        <v/>
      </c>
      <c r="CB7" s="179" t="str">
        <f>IF($BR7&lt;&gt;"",INDEX('Graduate School Code'!$A$3:$R$700, MATCH($BR7,'Graduate School Code'!$A$3:$A$700, 0), 16), "")</f>
        <v/>
      </c>
      <c r="CC7" s="179" t="str">
        <f>IF($BR7&lt;&gt;"",INDEX('Graduate School Code'!$A$3:$R$700, MATCH($BR7,'Graduate School Code'!$A$3:$A$700, 0), 17), "")</f>
        <v/>
      </c>
      <c r="CD7" s="180" t="str">
        <f>IF($BR7&lt;&gt;"",INDEX('Graduate School Code'!$A$3:$R$700, MATCH($BR7,'Graduate School Code'!$A$3:$A$700, 0), 18), "")</f>
        <v/>
      </c>
      <c r="CE7" s="181"/>
      <c r="CF7" s="182"/>
      <c r="CG7" s="182"/>
      <c r="CH7" s="62"/>
      <c r="CI7" s="182"/>
      <c r="CJ7" s="183"/>
      <c r="CK7" s="184"/>
      <c r="CL7" s="185"/>
      <c r="CM7" s="183"/>
      <c r="CN7" s="186"/>
      <c r="CO7" s="186"/>
      <c r="CP7" s="186"/>
      <c r="CQ7" s="187"/>
      <c r="CR7" s="182"/>
      <c r="CS7" s="182"/>
      <c r="CT7" s="182"/>
      <c r="CU7" s="188"/>
      <c r="CV7" s="146"/>
      <c r="CW7" s="147"/>
      <c r="CX7" s="189"/>
      <c r="CY7" s="190"/>
      <c r="CZ7" s="191"/>
      <c r="DA7" s="192"/>
      <c r="DB7" s="193"/>
      <c r="DC7" s="181"/>
      <c r="DD7" s="176"/>
      <c r="DE7" s="194"/>
      <c r="DF7" s="164" t="str">
        <f>IF($DE7&lt;&gt;"",INDEX('Graduate School Code'!$A$3:$R$700, MATCH($DE7,'Graduate School Code'!$A$3:$A$700, 0), 2), "")</f>
        <v/>
      </c>
      <c r="DG7" s="164" t="str">
        <f>IF($DE7&lt;&gt;"",INDEX('Graduate School Code'!$A$3:$R$700, MATCH($DE7,'Graduate School Code'!$A$3:$A$700, 0), 3), "")</f>
        <v/>
      </c>
      <c r="DH7" s="164" t="str">
        <f>IF($DE7&lt;&gt;"",INDEX('Graduate School Code'!$A$3:$R$700, MATCH($DE7,'Graduate School Code'!$A$3:$A$700, 0), 4), "")</f>
        <v/>
      </c>
      <c r="DI7" s="175"/>
      <c r="DJ7" s="176"/>
      <c r="DK7" s="177" t="str">
        <f>IF($DE7&lt;&gt;"",INDEX('Graduate School Code'!$A$3:$R$700, MATCH($DE7,'Graduate School Code'!$A$3:$A$700, 0), 12), "")</f>
        <v/>
      </c>
      <c r="DL7" s="178" t="str">
        <f>IF($DE7&lt;&gt;"",INDEX('Graduate School Code'!$A$3:$R$700, MATCH($DE7,'Graduate School Code'!$A$3:$A$700, 0), 13), "")</f>
        <v/>
      </c>
      <c r="DM7" s="179" t="str">
        <f>IF($DE7&lt;&gt;"",INDEX('Graduate School Code'!$A$3:$R$700, MATCH($DE7,'Graduate School Code'!$A$3:$A$700, 0), 14), "")</f>
        <v/>
      </c>
      <c r="DN7" s="179" t="str">
        <f>IF($DE7&lt;&gt;"",INDEX('Graduate School Code'!$A$3:$R$700, MATCH($DE7,'Graduate School Code'!$A$3:$A$700, 0), 15), "")</f>
        <v/>
      </c>
      <c r="DO7" s="179" t="str">
        <f>IF($DE7&lt;&gt;"",INDEX('Graduate School Code'!$A$3:$R$700, MATCH($DE7,'Graduate School Code'!$A$3:$A$700, 0), 16), "")</f>
        <v/>
      </c>
      <c r="DP7" s="179" t="str">
        <f>IF($DE7&lt;&gt;"",INDEX('Graduate School Code'!$A$3:$R$700, MATCH($DE7,'Graduate School Code'!$A$3:$A$700, 0), 17), "")</f>
        <v/>
      </c>
      <c r="DQ7" s="180" t="str">
        <f>IF($DE7&lt;&gt;"",INDEX('Graduate School Code'!$A$3:$R$700, MATCH($DE7,'Graduate School Code'!$A$3:$A$700, 0), 18), "")</f>
        <v/>
      </c>
      <c r="DR7" s="45"/>
      <c r="DS7" s="39"/>
      <c r="DT7" s="39"/>
      <c r="DU7" s="62"/>
      <c r="DV7" s="39"/>
      <c r="DW7" s="149"/>
      <c r="DX7" s="150"/>
      <c r="DY7" s="112"/>
      <c r="DZ7" s="149"/>
      <c r="EA7" s="148"/>
      <c r="EB7" s="148"/>
      <c r="EC7" s="148"/>
      <c r="ED7" s="61"/>
      <c r="EE7" s="39"/>
      <c r="EF7" s="39"/>
      <c r="EG7" s="39"/>
      <c r="EH7" s="144"/>
      <c r="EI7" s="146"/>
      <c r="EJ7" s="147"/>
      <c r="EK7" s="126"/>
      <c r="EL7" s="57"/>
      <c r="EM7" s="58"/>
      <c r="EN7" s="59"/>
      <c r="EO7" s="145"/>
      <c r="EP7" s="57"/>
      <c r="EQ7" s="44"/>
    </row>
    <row r="8" spans="1:147" ht="38.25" customHeight="1">
      <c r="A8" s="38" t="s">
        <v>101</v>
      </c>
      <c r="B8" s="39"/>
      <c r="C8" s="40"/>
      <c r="D8" s="50" t="e">
        <f>VLOOKUP(B8,Reference!$A$1:$C$250,2,FALSE)</f>
        <v>#N/A</v>
      </c>
      <c r="E8" s="50" t="e">
        <f>VLOOKUP(C8,Reference!$C$1:$I$15,2,FALSE)</f>
        <v>#N/A</v>
      </c>
      <c r="F8" s="92" t="e">
        <f t="shared" ref="F8:F71" si="0">D8&amp;E8&amp;A8</f>
        <v>#N/A</v>
      </c>
      <c r="G8" s="39"/>
      <c r="H8" s="39"/>
      <c r="I8" s="39"/>
      <c r="J8" s="51" t="str">
        <f t="shared" ref="J8:J70" si="1">CONCATENATE($G8," ",$H8," ",$I8)</f>
        <v xml:space="preserve">  </v>
      </c>
      <c r="K8" s="61"/>
      <c r="L8" s="61"/>
      <c r="M8" s="61"/>
      <c r="N8" s="51" t="str">
        <f t="shared" ref="N8:N70" si="2">CONCATENATE($K8," ",$L8," ",$M8)</f>
        <v xml:space="preserve">  </v>
      </c>
      <c r="O8" s="92"/>
      <c r="P8" s="93"/>
      <c r="Q8" s="50" t="str">
        <f>IF($P8&lt;&gt;"", DATEDIF($P8, Reference!$F$2, "Y"),"")</f>
        <v/>
      </c>
      <c r="R8" s="49"/>
      <c r="S8" s="62"/>
      <c r="T8" s="61"/>
      <c r="U8" s="39"/>
      <c r="V8" s="39"/>
      <c r="W8" s="61"/>
      <c r="X8" s="92"/>
      <c r="Y8" s="61"/>
      <c r="Z8" s="61"/>
      <c r="AA8" s="61"/>
      <c r="AB8" s="61"/>
      <c r="AC8" s="41"/>
      <c r="AD8" s="143"/>
      <c r="AE8" s="42"/>
      <c r="AF8" s="50" t="str">
        <f>IF($AE8&lt;&gt;"",INDEX('Graduate School Code'!$A$3:$R$700, MATCH($AE8,'Graduate School Code'!$A$3:$A$700, 0), 2), "")</f>
        <v/>
      </c>
      <c r="AG8" s="50" t="str">
        <f>IF($AE8&lt;&gt;"",INDEX('Graduate School Code'!$A$3:$R$700, MATCH($AE8,'Graduate School Code'!$A$3:$A$700, 0), 3), "")</f>
        <v/>
      </c>
      <c r="AH8" s="50" t="str">
        <f>IF($AE8&lt;&gt;"",INDEX('Graduate School Code'!$A$3:$R$700, MATCH($AE8,'Graduate School Code'!$A$3:$A$700, 0), 4), "")</f>
        <v/>
      </c>
      <c r="AI8" s="43"/>
      <c r="AJ8" s="44"/>
      <c r="AK8" s="167" t="str">
        <f>IF($AE8&lt;&gt;"",INDEX('Graduate School Code'!$A$3:$R$700, MATCH($AE8,'Graduate School Code'!$A$3:$A$700, 0), 12), "")</f>
        <v/>
      </c>
      <c r="AL8" s="168" t="str">
        <f>IF($AE8&lt;&gt;"",INDEX('Graduate School Code'!$A$3:$R$700, MATCH($AE8,'Graduate School Code'!$A$3:$A$700, 0), 13), "")</f>
        <v/>
      </c>
      <c r="AM8" s="169" t="str">
        <f>IF($AE8&lt;&gt;"",INDEX('Graduate School Code'!$A$3:$R$700, MATCH($AE8,'Graduate School Code'!$A$3:$A$700, 0), 14), "")</f>
        <v/>
      </c>
      <c r="AN8" s="169" t="str">
        <f>IF($AE8&lt;&gt;"",INDEX('Graduate School Code'!$A$3:$R$700, MATCH($AE8,'Graduate School Code'!$A$3:$A$700, 0), 15), "")</f>
        <v/>
      </c>
      <c r="AO8" s="169" t="str">
        <f>IF($AE8&lt;&gt;"",INDEX('Graduate School Code'!$A$3:$R$700, MATCH($AE8,'Graduate School Code'!$A$3:$A$700, 0), 16), "")</f>
        <v/>
      </c>
      <c r="AP8" s="169" t="str">
        <f>IF($AE8&lt;&gt;"",INDEX('Graduate School Code'!$A$3:$R$700, MATCH($AE8,'Graduate School Code'!$A$3:$A$700, 0), 17), "")</f>
        <v/>
      </c>
      <c r="AQ8" s="170" t="str">
        <f>IF($AE8&lt;&gt;"",INDEX('Graduate School Code'!$A$3:$R$700, MATCH($AE8,'Graduate School Code'!$A$3:$A$700, 0), 18), "")</f>
        <v/>
      </c>
      <c r="AR8" s="45"/>
      <c r="AS8" s="39"/>
      <c r="AT8" s="39"/>
      <c r="AU8" s="62"/>
      <c r="AV8" s="39"/>
      <c r="AW8" s="149"/>
      <c r="AX8" s="150"/>
      <c r="AY8" s="112"/>
      <c r="AZ8" s="149"/>
      <c r="BA8" s="148"/>
      <c r="BB8" s="148"/>
      <c r="BC8" s="148"/>
      <c r="BD8" s="61"/>
      <c r="BE8" s="39"/>
      <c r="BF8" s="39"/>
      <c r="BG8" s="39"/>
      <c r="BH8" s="144"/>
      <c r="BI8" s="146"/>
      <c r="BJ8" s="147"/>
      <c r="BK8" s="126"/>
      <c r="BL8" s="57"/>
      <c r="BM8" s="58"/>
      <c r="BN8" s="165"/>
      <c r="BO8" s="145"/>
      <c r="BP8" s="57"/>
      <c r="BQ8" s="44"/>
      <c r="BR8" s="42"/>
      <c r="BS8" s="164" t="str">
        <f>IF($BR8&lt;&gt;"",INDEX('Graduate School Code'!$A$3:$R$700, MATCH($BR8,'Graduate School Code'!$A$3:$A$700, 0), 2), "")</f>
        <v/>
      </c>
      <c r="BT8" s="164" t="str">
        <f>IF($BR8&lt;&gt;"",INDEX('Graduate School Code'!$A$3:$R$700, MATCH($BR8,'Graduate School Code'!$A$3:$A$700, 0), 3), "")</f>
        <v/>
      </c>
      <c r="BU8" s="164" t="str">
        <f>IF($BR8&lt;&gt;"",INDEX('Graduate School Code'!$A$3:$R$700, MATCH($BR8,'Graduate School Code'!$A$3:$A$700, 0), 4), "")</f>
        <v/>
      </c>
      <c r="BV8" s="175"/>
      <c r="BW8" s="176"/>
      <c r="BX8" s="177" t="str">
        <f>IF($BR8&lt;&gt;"",INDEX('Graduate School Code'!$A$3:$R$700, MATCH($BR8,'Graduate School Code'!$A$3:$A$700, 0), 12), "")</f>
        <v/>
      </c>
      <c r="BY8" s="178" t="str">
        <f>IF($BR8&lt;&gt;"",INDEX('Graduate School Code'!$A$3:$R$700, MATCH($BR8,'Graduate School Code'!$A$3:$A$700, 0), 13), "")</f>
        <v/>
      </c>
      <c r="BZ8" s="179" t="str">
        <f>IF($BR8&lt;&gt;"",INDEX('Graduate School Code'!$A$3:$R$700, MATCH($BR8,'Graduate School Code'!$A$3:$A$700, 0), 14), "")</f>
        <v/>
      </c>
      <c r="CA8" s="179" t="str">
        <f>IF($BR8&lt;&gt;"",INDEX('Graduate School Code'!$A$3:$R$700, MATCH($BR8,'Graduate School Code'!$A$3:$A$700, 0), 15), "")</f>
        <v/>
      </c>
      <c r="CB8" s="179" t="str">
        <f>IF($BR8&lt;&gt;"",INDEX('Graduate School Code'!$A$3:$R$700, MATCH($BR8,'Graduate School Code'!$A$3:$A$700, 0), 16), "")</f>
        <v/>
      </c>
      <c r="CC8" s="179" t="str">
        <f>IF($BR8&lt;&gt;"",INDEX('Graduate School Code'!$A$3:$R$700, MATCH($BR8,'Graduate School Code'!$A$3:$A$700, 0), 17), "")</f>
        <v/>
      </c>
      <c r="CD8" s="180" t="str">
        <f>IF($BR8&lt;&gt;"",INDEX('Graduate School Code'!$A$3:$R$700, MATCH($BR8,'Graduate School Code'!$A$3:$A$700, 0), 18), "")</f>
        <v/>
      </c>
      <c r="CE8" s="181"/>
      <c r="CF8" s="182"/>
      <c r="CG8" s="182"/>
      <c r="CH8" s="62"/>
      <c r="CI8" s="182"/>
      <c r="CJ8" s="183"/>
      <c r="CK8" s="184"/>
      <c r="CL8" s="185"/>
      <c r="CM8" s="183"/>
      <c r="CN8" s="186"/>
      <c r="CO8" s="186"/>
      <c r="CP8" s="186"/>
      <c r="CQ8" s="187"/>
      <c r="CR8" s="182"/>
      <c r="CS8" s="182"/>
      <c r="CT8" s="182"/>
      <c r="CU8" s="188"/>
      <c r="CV8" s="146"/>
      <c r="CW8" s="147"/>
      <c r="CX8" s="189"/>
      <c r="CY8" s="190"/>
      <c r="CZ8" s="191"/>
      <c r="DA8" s="192"/>
      <c r="DB8" s="193"/>
      <c r="DC8" s="181"/>
      <c r="DD8" s="176"/>
      <c r="DE8" s="194"/>
      <c r="DF8" s="164" t="str">
        <f>IF($DE8&lt;&gt;"",INDEX('Graduate School Code'!$A$3:$R$700, MATCH($DE8,'Graduate School Code'!$A$3:$A$700, 0), 2), "")</f>
        <v/>
      </c>
      <c r="DG8" s="164" t="str">
        <f>IF($DE8&lt;&gt;"",INDEX('Graduate School Code'!$A$3:$R$700, MATCH($DE8,'Graduate School Code'!$A$3:$A$700, 0), 3), "")</f>
        <v/>
      </c>
      <c r="DH8" s="164" t="str">
        <f>IF($DE8&lt;&gt;"",INDEX('Graduate School Code'!$A$3:$R$700, MATCH($DE8,'Graduate School Code'!$A$3:$A$700, 0), 4), "")</f>
        <v/>
      </c>
      <c r="DI8" s="175"/>
      <c r="DJ8" s="176"/>
      <c r="DK8" s="177" t="str">
        <f>IF($DE8&lt;&gt;"",INDEX('Graduate School Code'!$A$3:$R$700, MATCH($DE8,'Graduate School Code'!$A$3:$A$700, 0), 12), "")</f>
        <v/>
      </c>
      <c r="DL8" s="178" t="str">
        <f>IF($DE8&lt;&gt;"",INDEX('Graduate School Code'!$A$3:$R$700, MATCH($DE8,'Graduate School Code'!$A$3:$A$700, 0), 13), "")</f>
        <v/>
      </c>
      <c r="DM8" s="179" t="str">
        <f>IF($DE8&lt;&gt;"",INDEX('Graduate School Code'!$A$3:$R$700, MATCH($DE8,'Graduate School Code'!$A$3:$A$700, 0), 14), "")</f>
        <v/>
      </c>
      <c r="DN8" s="179" t="str">
        <f>IF($DE8&lt;&gt;"",INDEX('Graduate School Code'!$A$3:$R$700, MATCH($DE8,'Graduate School Code'!$A$3:$A$700, 0), 15), "")</f>
        <v/>
      </c>
      <c r="DO8" s="179" t="str">
        <f>IF($DE8&lt;&gt;"",INDEX('Graduate School Code'!$A$3:$R$700, MATCH($DE8,'Graduate School Code'!$A$3:$A$700, 0), 16), "")</f>
        <v/>
      </c>
      <c r="DP8" s="179" t="str">
        <f>IF($DE8&lt;&gt;"",INDEX('Graduate School Code'!$A$3:$R$700, MATCH($DE8,'Graduate School Code'!$A$3:$A$700, 0), 17), "")</f>
        <v/>
      </c>
      <c r="DQ8" s="180" t="str">
        <f>IF($DE8&lt;&gt;"",INDEX('Graduate School Code'!$A$3:$R$700, MATCH($DE8,'Graduate School Code'!$A$3:$A$700, 0), 18), "")</f>
        <v/>
      </c>
      <c r="DR8" s="45"/>
      <c r="DS8" s="39"/>
      <c r="DT8" s="39"/>
      <c r="DU8" s="62"/>
      <c r="DV8" s="39"/>
      <c r="DW8" s="149"/>
      <c r="DX8" s="150"/>
      <c r="DY8" s="112"/>
      <c r="DZ8" s="149"/>
      <c r="EA8" s="148"/>
      <c r="EB8" s="148"/>
      <c r="EC8" s="148"/>
      <c r="ED8" s="61"/>
      <c r="EE8" s="39"/>
      <c r="EF8" s="39"/>
      <c r="EG8" s="39"/>
      <c r="EH8" s="144"/>
      <c r="EI8" s="146"/>
      <c r="EJ8" s="147"/>
      <c r="EK8" s="126"/>
      <c r="EL8" s="57"/>
      <c r="EM8" s="58"/>
      <c r="EN8" s="59"/>
      <c r="EO8" s="145"/>
      <c r="EP8" s="57"/>
      <c r="EQ8" s="44"/>
    </row>
    <row r="9" spans="1:147" ht="38.25" customHeight="1">
      <c r="A9" s="38" t="s">
        <v>103</v>
      </c>
      <c r="B9" s="39"/>
      <c r="C9" s="40"/>
      <c r="D9" s="50" t="e">
        <f>VLOOKUP(B9,Reference!$A$1:$C$250,2,FALSE)</f>
        <v>#N/A</v>
      </c>
      <c r="E9" s="50" t="e">
        <f>VLOOKUP(C9,Reference!$C$1:$I$15,2,FALSE)</f>
        <v>#N/A</v>
      </c>
      <c r="F9" s="92" t="e">
        <f t="shared" si="0"/>
        <v>#N/A</v>
      </c>
      <c r="G9" s="39"/>
      <c r="H9" s="39"/>
      <c r="I9" s="39"/>
      <c r="J9" s="51" t="str">
        <f t="shared" si="1"/>
        <v xml:space="preserve">  </v>
      </c>
      <c r="K9" s="61"/>
      <c r="L9" s="61"/>
      <c r="M9" s="61"/>
      <c r="N9" s="51" t="str">
        <f t="shared" si="2"/>
        <v xml:space="preserve">  </v>
      </c>
      <c r="O9" s="92"/>
      <c r="P9" s="93"/>
      <c r="Q9" s="50" t="str">
        <f>IF($P9&lt;&gt;"", DATEDIF($P9, Reference!$F$2, "Y"),"")</f>
        <v/>
      </c>
      <c r="R9" s="49"/>
      <c r="S9" s="62"/>
      <c r="T9" s="61"/>
      <c r="U9" s="39"/>
      <c r="V9" s="39"/>
      <c r="W9" s="61"/>
      <c r="X9" s="92"/>
      <c r="Y9" s="61"/>
      <c r="Z9" s="61"/>
      <c r="AA9" s="61"/>
      <c r="AB9" s="61"/>
      <c r="AC9" s="41"/>
      <c r="AD9" s="143"/>
      <c r="AE9" s="42"/>
      <c r="AF9" s="50" t="str">
        <f>IF($AE9&lt;&gt;"",INDEX('Graduate School Code'!$A$3:$R$700, MATCH($AE9,'Graduate School Code'!$A$3:$A$700, 0), 2), "")</f>
        <v/>
      </c>
      <c r="AG9" s="50" t="str">
        <f>IF($AE9&lt;&gt;"",INDEX('Graduate School Code'!$A$3:$R$700, MATCH($AE9,'Graduate School Code'!$A$3:$A$700, 0), 3), "")</f>
        <v/>
      </c>
      <c r="AH9" s="50" t="str">
        <f>IF($AE9&lt;&gt;"",INDEX('Graduate School Code'!$A$3:$R$700, MATCH($AE9,'Graduate School Code'!$A$3:$A$700, 0), 4), "")</f>
        <v/>
      </c>
      <c r="AI9" s="43"/>
      <c r="AJ9" s="44"/>
      <c r="AK9" s="167" t="str">
        <f>IF($AE9&lt;&gt;"",INDEX('Graduate School Code'!$A$3:$R$700, MATCH($AE9,'Graduate School Code'!$A$3:$A$700, 0), 12), "")</f>
        <v/>
      </c>
      <c r="AL9" s="168" t="str">
        <f>IF($AE9&lt;&gt;"",INDEX('Graduate School Code'!$A$3:$R$700, MATCH($AE9,'Graduate School Code'!$A$3:$A$700, 0), 13), "")</f>
        <v/>
      </c>
      <c r="AM9" s="169" t="str">
        <f>IF($AE9&lt;&gt;"",INDEX('Graduate School Code'!$A$3:$R$700, MATCH($AE9,'Graduate School Code'!$A$3:$A$700, 0), 14), "")</f>
        <v/>
      </c>
      <c r="AN9" s="169" t="str">
        <f>IF($AE9&lt;&gt;"",INDEX('Graduate School Code'!$A$3:$R$700, MATCH($AE9,'Graduate School Code'!$A$3:$A$700, 0), 15), "")</f>
        <v/>
      </c>
      <c r="AO9" s="169" t="str">
        <f>IF($AE9&lt;&gt;"",INDEX('Graduate School Code'!$A$3:$R$700, MATCH($AE9,'Graduate School Code'!$A$3:$A$700, 0), 16), "")</f>
        <v/>
      </c>
      <c r="AP9" s="169" t="str">
        <f>IF($AE9&lt;&gt;"",INDEX('Graduate School Code'!$A$3:$R$700, MATCH($AE9,'Graduate School Code'!$A$3:$A$700, 0), 17), "")</f>
        <v/>
      </c>
      <c r="AQ9" s="170" t="str">
        <f>IF($AE9&lt;&gt;"",INDEX('Graduate School Code'!$A$3:$R$700, MATCH($AE9,'Graduate School Code'!$A$3:$A$700, 0), 18), "")</f>
        <v/>
      </c>
      <c r="AR9" s="45"/>
      <c r="AS9" s="39"/>
      <c r="AT9" s="39"/>
      <c r="AU9" s="62"/>
      <c r="AV9" s="39"/>
      <c r="AW9" s="149"/>
      <c r="AX9" s="150"/>
      <c r="AY9" s="112"/>
      <c r="AZ9" s="149"/>
      <c r="BA9" s="148"/>
      <c r="BB9" s="148"/>
      <c r="BC9" s="148"/>
      <c r="BD9" s="61"/>
      <c r="BE9" s="39"/>
      <c r="BF9" s="39"/>
      <c r="BG9" s="39"/>
      <c r="BH9" s="144"/>
      <c r="BI9" s="146"/>
      <c r="BJ9" s="147"/>
      <c r="BK9" s="126"/>
      <c r="BL9" s="57"/>
      <c r="BM9" s="58"/>
      <c r="BN9" s="165"/>
      <c r="BO9" s="145"/>
      <c r="BP9" s="57"/>
      <c r="BQ9" s="44"/>
      <c r="BR9" s="42"/>
      <c r="BS9" s="164" t="str">
        <f>IF($BR9&lt;&gt;"",INDEX('Graduate School Code'!$A$3:$R$700, MATCH($BR9,'Graduate School Code'!$A$3:$A$700, 0), 2), "")</f>
        <v/>
      </c>
      <c r="BT9" s="164" t="str">
        <f>IF($BR9&lt;&gt;"",INDEX('Graduate School Code'!$A$3:$R$700, MATCH($BR9,'Graduate School Code'!$A$3:$A$700, 0), 3), "")</f>
        <v/>
      </c>
      <c r="BU9" s="164" t="str">
        <f>IF($BR9&lt;&gt;"",INDEX('Graduate School Code'!$A$3:$R$700, MATCH($BR9,'Graduate School Code'!$A$3:$A$700, 0), 4), "")</f>
        <v/>
      </c>
      <c r="BV9" s="175"/>
      <c r="BW9" s="176"/>
      <c r="BX9" s="177" t="str">
        <f>IF($BR9&lt;&gt;"",INDEX('Graduate School Code'!$A$3:$R$700, MATCH($BR9,'Graduate School Code'!$A$3:$A$700, 0), 12), "")</f>
        <v/>
      </c>
      <c r="BY9" s="178" t="str">
        <f>IF($BR9&lt;&gt;"",INDEX('Graduate School Code'!$A$3:$R$700, MATCH($BR9,'Graduate School Code'!$A$3:$A$700, 0), 13), "")</f>
        <v/>
      </c>
      <c r="BZ9" s="179" t="str">
        <f>IF($BR9&lt;&gt;"",INDEX('Graduate School Code'!$A$3:$R$700, MATCH($BR9,'Graduate School Code'!$A$3:$A$700, 0), 14), "")</f>
        <v/>
      </c>
      <c r="CA9" s="179" t="str">
        <f>IF($BR9&lt;&gt;"",INDEX('Graduate School Code'!$A$3:$R$700, MATCH($BR9,'Graduate School Code'!$A$3:$A$700, 0), 15), "")</f>
        <v/>
      </c>
      <c r="CB9" s="179" t="str">
        <f>IF($BR9&lt;&gt;"",INDEX('Graduate School Code'!$A$3:$R$700, MATCH($BR9,'Graduate School Code'!$A$3:$A$700, 0), 16), "")</f>
        <v/>
      </c>
      <c r="CC9" s="179" t="str">
        <f>IF($BR9&lt;&gt;"",INDEX('Graduate School Code'!$A$3:$R$700, MATCH($BR9,'Graduate School Code'!$A$3:$A$700, 0), 17), "")</f>
        <v/>
      </c>
      <c r="CD9" s="180" t="str">
        <f>IF($BR9&lt;&gt;"",INDEX('Graduate School Code'!$A$3:$R$700, MATCH($BR9,'Graduate School Code'!$A$3:$A$700, 0), 18), "")</f>
        <v/>
      </c>
      <c r="CE9" s="181"/>
      <c r="CF9" s="182"/>
      <c r="CG9" s="182"/>
      <c r="CH9" s="62"/>
      <c r="CI9" s="182"/>
      <c r="CJ9" s="183"/>
      <c r="CK9" s="184"/>
      <c r="CL9" s="185"/>
      <c r="CM9" s="183"/>
      <c r="CN9" s="186"/>
      <c r="CO9" s="186"/>
      <c r="CP9" s="186"/>
      <c r="CQ9" s="187"/>
      <c r="CR9" s="182"/>
      <c r="CS9" s="182"/>
      <c r="CT9" s="182"/>
      <c r="CU9" s="188"/>
      <c r="CV9" s="146"/>
      <c r="CW9" s="147"/>
      <c r="CX9" s="189"/>
      <c r="CY9" s="190"/>
      <c r="CZ9" s="191"/>
      <c r="DA9" s="192"/>
      <c r="DB9" s="193"/>
      <c r="DC9" s="181"/>
      <c r="DD9" s="176"/>
      <c r="DE9" s="194"/>
      <c r="DF9" s="164" t="str">
        <f>IF($DE9&lt;&gt;"",INDEX('Graduate School Code'!$A$3:$R$700, MATCH($DE9,'Graduate School Code'!$A$3:$A$700, 0), 2), "")</f>
        <v/>
      </c>
      <c r="DG9" s="164" t="str">
        <f>IF($DE9&lt;&gt;"",INDEX('Graduate School Code'!$A$3:$R$700, MATCH($DE9,'Graduate School Code'!$A$3:$A$700, 0), 3), "")</f>
        <v/>
      </c>
      <c r="DH9" s="164" t="str">
        <f>IF($DE9&lt;&gt;"",INDEX('Graduate School Code'!$A$3:$R$700, MATCH($DE9,'Graduate School Code'!$A$3:$A$700, 0), 4), "")</f>
        <v/>
      </c>
      <c r="DI9" s="175"/>
      <c r="DJ9" s="176"/>
      <c r="DK9" s="177" t="str">
        <f>IF($DE9&lt;&gt;"",INDEX('Graduate School Code'!$A$3:$R$700, MATCH($DE9,'Graduate School Code'!$A$3:$A$700, 0), 12), "")</f>
        <v/>
      </c>
      <c r="DL9" s="178" t="str">
        <f>IF($DE9&lt;&gt;"",INDEX('Graduate School Code'!$A$3:$R$700, MATCH($DE9,'Graduate School Code'!$A$3:$A$700, 0), 13), "")</f>
        <v/>
      </c>
      <c r="DM9" s="179" t="str">
        <f>IF($DE9&lt;&gt;"",INDEX('Graduate School Code'!$A$3:$R$700, MATCH($DE9,'Graduate School Code'!$A$3:$A$700, 0), 14), "")</f>
        <v/>
      </c>
      <c r="DN9" s="179" t="str">
        <f>IF($DE9&lt;&gt;"",INDEX('Graduate School Code'!$A$3:$R$700, MATCH($DE9,'Graduate School Code'!$A$3:$A$700, 0), 15), "")</f>
        <v/>
      </c>
      <c r="DO9" s="179" t="str">
        <f>IF($DE9&lt;&gt;"",INDEX('Graduate School Code'!$A$3:$R$700, MATCH($DE9,'Graduate School Code'!$A$3:$A$700, 0), 16), "")</f>
        <v/>
      </c>
      <c r="DP9" s="179" t="str">
        <f>IF($DE9&lt;&gt;"",INDEX('Graduate School Code'!$A$3:$R$700, MATCH($DE9,'Graduate School Code'!$A$3:$A$700, 0), 17), "")</f>
        <v/>
      </c>
      <c r="DQ9" s="180" t="str">
        <f>IF($DE9&lt;&gt;"",INDEX('Graduate School Code'!$A$3:$R$700, MATCH($DE9,'Graduate School Code'!$A$3:$A$700, 0), 18), "")</f>
        <v/>
      </c>
      <c r="DR9" s="45"/>
      <c r="DS9" s="39"/>
      <c r="DT9" s="39"/>
      <c r="DU9" s="62"/>
      <c r="DV9" s="39"/>
      <c r="DW9" s="149"/>
      <c r="DX9" s="150"/>
      <c r="DY9" s="112"/>
      <c r="DZ9" s="149"/>
      <c r="EA9" s="148"/>
      <c r="EB9" s="148"/>
      <c r="EC9" s="148"/>
      <c r="ED9" s="61"/>
      <c r="EE9" s="39"/>
      <c r="EF9" s="39"/>
      <c r="EG9" s="39"/>
      <c r="EH9" s="144"/>
      <c r="EI9" s="146"/>
      <c r="EJ9" s="147"/>
      <c r="EK9" s="126"/>
      <c r="EL9" s="57"/>
      <c r="EM9" s="58"/>
      <c r="EN9" s="59"/>
      <c r="EO9" s="145"/>
      <c r="EP9" s="57"/>
      <c r="EQ9" s="44"/>
    </row>
    <row r="10" spans="1:147" ht="38.25" customHeight="1">
      <c r="A10" s="38" t="s">
        <v>104</v>
      </c>
      <c r="B10" s="39"/>
      <c r="C10" s="40"/>
      <c r="D10" s="50" t="e">
        <f>VLOOKUP(B10,Reference!$A$1:$C$250,2,FALSE)</f>
        <v>#N/A</v>
      </c>
      <c r="E10" s="50" t="e">
        <f>VLOOKUP(C10,Reference!$C$1:$I$15,2,FALSE)</f>
        <v>#N/A</v>
      </c>
      <c r="F10" s="92" t="e">
        <f t="shared" si="0"/>
        <v>#N/A</v>
      </c>
      <c r="G10" s="39"/>
      <c r="H10" s="39"/>
      <c r="I10" s="39"/>
      <c r="J10" s="51" t="str">
        <f t="shared" si="1"/>
        <v xml:space="preserve">  </v>
      </c>
      <c r="K10" s="61"/>
      <c r="L10" s="61"/>
      <c r="M10" s="61"/>
      <c r="N10" s="51" t="str">
        <f t="shared" si="2"/>
        <v xml:space="preserve">  </v>
      </c>
      <c r="O10" s="92"/>
      <c r="P10" s="93"/>
      <c r="Q10" s="50" t="str">
        <f>IF($P10&lt;&gt;"", DATEDIF($P10, Reference!$F$2, "Y"),"")</f>
        <v/>
      </c>
      <c r="R10" s="49"/>
      <c r="S10" s="62"/>
      <c r="T10" s="61"/>
      <c r="U10" s="39"/>
      <c r="V10" s="39"/>
      <c r="W10" s="61"/>
      <c r="X10" s="92"/>
      <c r="Y10" s="61"/>
      <c r="Z10" s="61"/>
      <c r="AA10" s="61"/>
      <c r="AB10" s="61"/>
      <c r="AC10" s="41"/>
      <c r="AD10" s="143"/>
      <c r="AE10" s="42"/>
      <c r="AF10" s="50" t="str">
        <f>IF($AE10&lt;&gt;"",INDEX('Graduate School Code'!$A$3:$R$700, MATCH($AE10,'Graduate School Code'!$A$3:$A$700, 0), 2), "")</f>
        <v/>
      </c>
      <c r="AG10" s="50" t="str">
        <f>IF($AE10&lt;&gt;"",INDEX('Graduate School Code'!$A$3:$R$700, MATCH($AE10,'Graduate School Code'!$A$3:$A$700, 0), 3), "")</f>
        <v/>
      </c>
      <c r="AH10" s="50" t="str">
        <f>IF($AE10&lt;&gt;"",INDEX('Graduate School Code'!$A$3:$R$700, MATCH($AE10,'Graduate School Code'!$A$3:$A$700, 0), 4), "")</f>
        <v/>
      </c>
      <c r="AI10" s="43"/>
      <c r="AJ10" s="44"/>
      <c r="AK10" s="167" t="str">
        <f>IF($AE10&lt;&gt;"",INDEX('Graduate School Code'!$A$3:$R$700, MATCH($AE10,'Graduate School Code'!$A$3:$A$700, 0), 12), "")</f>
        <v/>
      </c>
      <c r="AL10" s="168" t="str">
        <f>IF($AE10&lt;&gt;"",INDEX('Graduate School Code'!$A$3:$R$700, MATCH($AE10,'Graduate School Code'!$A$3:$A$700, 0), 13), "")</f>
        <v/>
      </c>
      <c r="AM10" s="169" t="str">
        <f>IF($AE10&lt;&gt;"",INDEX('Graduate School Code'!$A$3:$R$700, MATCH($AE10,'Graduate School Code'!$A$3:$A$700, 0), 14), "")</f>
        <v/>
      </c>
      <c r="AN10" s="169" t="str">
        <f>IF($AE10&lt;&gt;"",INDEX('Graduate School Code'!$A$3:$R$700, MATCH($AE10,'Graduate School Code'!$A$3:$A$700, 0), 15), "")</f>
        <v/>
      </c>
      <c r="AO10" s="169" t="str">
        <f>IF($AE10&lt;&gt;"",INDEX('Graduate School Code'!$A$3:$R$700, MATCH($AE10,'Graduate School Code'!$A$3:$A$700, 0), 16), "")</f>
        <v/>
      </c>
      <c r="AP10" s="169" t="str">
        <f>IF($AE10&lt;&gt;"",INDEX('Graduate School Code'!$A$3:$R$700, MATCH($AE10,'Graduate School Code'!$A$3:$A$700, 0), 17), "")</f>
        <v/>
      </c>
      <c r="AQ10" s="170" t="str">
        <f>IF($AE10&lt;&gt;"",INDEX('Graduate School Code'!$A$3:$R$700, MATCH($AE10,'Graduate School Code'!$A$3:$A$700, 0), 18), "")</f>
        <v/>
      </c>
      <c r="AR10" s="45"/>
      <c r="AS10" s="39"/>
      <c r="AT10" s="39"/>
      <c r="AU10" s="62"/>
      <c r="AV10" s="39"/>
      <c r="AW10" s="149"/>
      <c r="AX10" s="150"/>
      <c r="AY10" s="112"/>
      <c r="AZ10" s="149"/>
      <c r="BA10" s="148"/>
      <c r="BB10" s="148"/>
      <c r="BC10" s="148"/>
      <c r="BD10" s="61"/>
      <c r="BE10" s="39"/>
      <c r="BF10" s="39"/>
      <c r="BG10" s="39"/>
      <c r="BH10" s="144"/>
      <c r="BI10" s="146"/>
      <c r="BJ10" s="147"/>
      <c r="BK10" s="126"/>
      <c r="BL10" s="57"/>
      <c r="BM10" s="58"/>
      <c r="BN10" s="165"/>
      <c r="BO10" s="145"/>
      <c r="BP10" s="57"/>
      <c r="BQ10" s="44"/>
      <c r="BR10" s="42"/>
      <c r="BS10" s="164" t="str">
        <f>IF($BR10&lt;&gt;"",INDEX('Graduate School Code'!$A$3:$R$700, MATCH($BR10,'Graduate School Code'!$A$3:$A$700, 0), 2), "")</f>
        <v/>
      </c>
      <c r="BT10" s="164" t="str">
        <f>IF($BR10&lt;&gt;"",INDEX('Graduate School Code'!$A$3:$R$700, MATCH($BR10,'Graduate School Code'!$A$3:$A$700, 0), 3), "")</f>
        <v/>
      </c>
      <c r="BU10" s="164" t="str">
        <f>IF($BR10&lt;&gt;"",INDEX('Graduate School Code'!$A$3:$R$700, MATCH($BR10,'Graduate School Code'!$A$3:$A$700, 0), 4), "")</f>
        <v/>
      </c>
      <c r="BV10" s="175"/>
      <c r="BW10" s="176"/>
      <c r="BX10" s="177" t="str">
        <f>IF($BR10&lt;&gt;"",INDEX('Graduate School Code'!$A$3:$R$700, MATCH($BR10,'Graduate School Code'!$A$3:$A$700, 0), 12), "")</f>
        <v/>
      </c>
      <c r="BY10" s="178" t="str">
        <f>IF($BR10&lt;&gt;"",INDEX('Graduate School Code'!$A$3:$R$700, MATCH($BR10,'Graduate School Code'!$A$3:$A$700, 0), 13), "")</f>
        <v/>
      </c>
      <c r="BZ10" s="179" t="str">
        <f>IF($BR10&lt;&gt;"",INDEX('Graduate School Code'!$A$3:$R$700, MATCH($BR10,'Graduate School Code'!$A$3:$A$700, 0), 14), "")</f>
        <v/>
      </c>
      <c r="CA10" s="179" t="str">
        <f>IF($BR10&lt;&gt;"",INDEX('Graduate School Code'!$A$3:$R$700, MATCH($BR10,'Graduate School Code'!$A$3:$A$700, 0), 15), "")</f>
        <v/>
      </c>
      <c r="CB10" s="179" t="str">
        <f>IF($BR10&lt;&gt;"",INDEX('Graduate School Code'!$A$3:$R$700, MATCH($BR10,'Graduate School Code'!$A$3:$A$700, 0), 16), "")</f>
        <v/>
      </c>
      <c r="CC10" s="179" t="str">
        <f>IF($BR10&lt;&gt;"",INDEX('Graduate School Code'!$A$3:$R$700, MATCH($BR10,'Graduate School Code'!$A$3:$A$700, 0), 17), "")</f>
        <v/>
      </c>
      <c r="CD10" s="180" t="str">
        <f>IF($BR10&lt;&gt;"",INDEX('Graduate School Code'!$A$3:$R$700, MATCH($BR10,'Graduate School Code'!$A$3:$A$700, 0), 18), "")</f>
        <v/>
      </c>
      <c r="CE10" s="181"/>
      <c r="CF10" s="182"/>
      <c r="CG10" s="182"/>
      <c r="CH10" s="62"/>
      <c r="CI10" s="182"/>
      <c r="CJ10" s="183"/>
      <c r="CK10" s="184"/>
      <c r="CL10" s="185"/>
      <c r="CM10" s="183"/>
      <c r="CN10" s="186"/>
      <c r="CO10" s="186"/>
      <c r="CP10" s="186"/>
      <c r="CQ10" s="187"/>
      <c r="CR10" s="182"/>
      <c r="CS10" s="182"/>
      <c r="CT10" s="182"/>
      <c r="CU10" s="188"/>
      <c r="CV10" s="146"/>
      <c r="CW10" s="147"/>
      <c r="CX10" s="189"/>
      <c r="CY10" s="190"/>
      <c r="CZ10" s="191"/>
      <c r="DA10" s="192"/>
      <c r="DB10" s="193"/>
      <c r="DC10" s="181"/>
      <c r="DD10" s="176"/>
      <c r="DE10" s="194"/>
      <c r="DF10" s="164" t="str">
        <f>IF($DE10&lt;&gt;"",INDEX('Graduate School Code'!$A$3:$R$700, MATCH($DE10,'Graduate School Code'!$A$3:$A$700, 0), 2), "")</f>
        <v/>
      </c>
      <c r="DG10" s="164" t="str">
        <f>IF($DE10&lt;&gt;"",INDEX('Graduate School Code'!$A$3:$R$700, MATCH($DE10,'Graduate School Code'!$A$3:$A$700, 0), 3), "")</f>
        <v/>
      </c>
      <c r="DH10" s="164" t="str">
        <f>IF($DE10&lt;&gt;"",INDEX('Graduate School Code'!$A$3:$R$700, MATCH($DE10,'Graduate School Code'!$A$3:$A$700, 0), 4), "")</f>
        <v/>
      </c>
      <c r="DI10" s="175"/>
      <c r="DJ10" s="176"/>
      <c r="DK10" s="177" t="str">
        <f>IF($DE10&lt;&gt;"",INDEX('Graduate School Code'!$A$3:$R$700, MATCH($DE10,'Graduate School Code'!$A$3:$A$700, 0), 12), "")</f>
        <v/>
      </c>
      <c r="DL10" s="178" t="str">
        <f>IF($DE10&lt;&gt;"",INDEX('Graduate School Code'!$A$3:$R$700, MATCH($DE10,'Graduate School Code'!$A$3:$A$700, 0), 13), "")</f>
        <v/>
      </c>
      <c r="DM10" s="179" t="str">
        <f>IF($DE10&lt;&gt;"",INDEX('Graduate School Code'!$A$3:$R$700, MATCH($DE10,'Graduate School Code'!$A$3:$A$700, 0), 14), "")</f>
        <v/>
      </c>
      <c r="DN10" s="179" t="str">
        <f>IF($DE10&lt;&gt;"",INDEX('Graduate School Code'!$A$3:$R$700, MATCH($DE10,'Graduate School Code'!$A$3:$A$700, 0), 15), "")</f>
        <v/>
      </c>
      <c r="DO10" s="179" t="str">
        <f>IF($DE10&lt;&gt;"",INDEX('Graduate School Code'!$A$3:$R$700, MATCH($DE10,'Graduate School Code'!$A$3:$A$700, 0), 16), "")</f>
        <v/>
      </c>
      <c r="DP10" s="179" t="str">
        <f>IF($DE10&lt;&gt;"",INDEX('Graduate School Code'!$A$3:$R$700, MATCH($DE10,'Graduate School Code'!$A$3:$A$700, 0), 17), "")</f>
        <v/>
      </c>
      <c r="DQ10" s="180" t="str">
        <f>IF($DE10&lt;&gt;"",INDEX('Graduate School Code'!$A$3:$R$700, MATCH($DE10,'Graduate School Code'!$A$3:$A$700, 0), 18), "")</f>
        <v/>
      </c>
      <c r="DR10" s="45"/>
      <c r="DS10" s="39"/>
      <c r="DT10" s="39"/>
      <c r="DU10" s="62"/>
      <c r="DV10" s="39"/>
      <c r="DW10" s="149"/>
      <c r="DX10" s="150"/>
      <c r="DY10" s="112"/>
      <c r="DZ10" s="149"/>
      <c r="EA10" s="148"/>
      <c r="EB10" s="148"/>
      <c r="EC10" s="148"/>
      <c r="ED10" s="61"/>
      <c r="EE10" s="39"/>
      <c r="EF10" s="39"/>
      <c r="EG10" s="39"/>
      <c r="EH10" s="144"/>
      <c r="EI10" s="146"/>
      <c r="EJ10" s="147"/>
      <c r="EK10" s="126"/>
      <c r="EL10" s="57"/>
      <c r="EM10" s="58"/>
      <c r="EN10" s="59"/>
      <c r="EO10" s="145"/>
      <c r="EP10" s="57"/>
      <c r="EQ10" s="44"/>
    </row>
    <row r="11" spans="1:147" ht="38.25" customHeight="1">
      <c r="A11" s="38" t="s">
        <v>105</v>
      </c>
      <c r="B11" s="39"/>
      <c r="C11" s="40"/>
      <c r="D11" s="50" t="e">
        <f>VLOOKUP(B11,Reference!$A$1:$C$250,2,FALSE)</f>
        <v>#N/A</v>
      </c>
      <c r="E11" s="50" t="e">
        <f>VLOOKUP(C11,Reference!$C$1:$I$15,2,FALSE)</f>
        <v>#N/A</v>
      </c>
      <c r="F11" s="92" t="e">
        <f t="shared" si="0"/>
        <v>#N/A</v>
      </c>
      <c r="G11" s="39"/>
      <c r="H11" s="39"/>
      <c r="I11" s="39"/>
      <c r="J11" s="51" t="str">
        <f t="shared" si="1"/>
        <v xml:space="preserve">  </v>
      </c>
      <c r="K11" s="61"/>
      <c r="L11" s="61"/>
      <c r="M11" s="61"/>
      <c r="N11" s="51" t="str">
        <f t="shared" si="2"/>
        <v xml:space="preserve">  </v>
      </c>
      <c r="O11" s="92"/>
      <c r="P11" s="93"/>
      <c r="Q11" s="50" t="str">
        <f>IF($P11&lt;&gt;"", DATEDIF($P11, Reference!$F$2, "Y"),"")</f>
        <v/>
      </c>
      <c r="R11" s="49"/>
      <c r="S11" s="62"/>
      <c r="T11" s="61"/>
      <c r="U11" s="39"/>
      <c r="V11" s="39"/>
      <c r="W11" s="61"/>
      <c r="X11" s="92"/>
      <c r="Y11" s="61"/>
      <c r="Z11" s="61"/>
      <c r="AA11" s="61"/>
      <c r="AB11" s="61"/>
      <c r="AC11" s="41"/>
      <c r="AD11" s="143"/>
      <c r="AE11" s="42"/>
      <c r="AF11" s="50" t="str">
        <f>IF($AE11&lt;&gt;"",INDEX('Graduate School Code'!$A$3:$R$700, MATCH($AE11,'Graduate School Code'!$A$3:$A$700, 0), 2), "")</f>
        <v/>
      </c>
      <c r="AG11" s="50" t="str">
        <f>IF($AE11&lt;&gt;"",INDEX('Graduate School Code'!$A$3:$R$700, MATCH($AE11,'Graduate School Code'!$A$3:$A$700, 0), 3), "")</f>
        <v/>
      </c>
      <c r="AH11" s="50" t="str">
        <f>IF($AE11&lt;&gt;"",INDEX('Graduate School Code'!$A$3:$R$700, MATCH($AE11,'Graduate School Code'!$A$3:$A$700, 0), 4), "")</f>
        <v/>
      </c>
      <c r="AI11" s="43"/>
      <c r="AJ11" s="44"/>
      <c r="AK11" s="167" t="str">
        <f>IF($AE11&lt;&gt;"",INDEX('Graduate School Code'!$A$3:$R$700, MATCH($AE11,'Graduate School Code'!$A$3:$A$700, 0), 12), "")</f>
        <v/>
      </c>
      <c r="AL11" s="168" t="str">
        <f>IF($AE11&lt;&gt;"",INDEX('Graduate School Code'!$A$3:$R$700, MATCH($AE11,'Graduate School Code'!$A$3:$A$700, 0), 13), "")</f>
        <v/>
      </c>
      <c r="AM11" s="169" t="str">
        <f>IF($AE11&lt;&gt;"",INDEX('Graduate School Code'!$A$3:$R$700, MATCH($AE11,'Graduate School Code'!$A$3:$A$700, 0), 14), "")</f>
        <v/>
      </c>
      <c r="AN11" s="169" t="str">
        <f>IF($AE11&lt;&gt;"",INDEX('Graduate School Code'!$A$3:$R$700, MATCH($AE11,'Graduate School Code'!$A$3:$A$700, 0), 15), "")</f>
        <v/>
      </c>
      <c r="AO11" s="169" t="str">
        <f>IF($AE11&lt;&gt;"",INDEX('Graduate School Code'!$A$3:$R$700, MATCH($AE11,'Graduate School Code'!$A$3:$A$700, 0), 16), "")</f>
        <v/>
      </c>
      <c r="AP11" s="169" t="str">
        <f>IF($AE11&lt;&gt;"",INDEX('Graduate School Code'!$A$3:$R$700, MATCH($AE11,'Graduate School Code'!$A$3:$A$700, 0), 17), "")</f>
        <v/>
      </c>
      <c r="AQ11" s="170" t="str">
        <f>IF($AE11&lt;&gt;"",INDEX('Graduate School Code'!$A$3:$R$700, MATCH($AE11,'Graduate School Code'!$A$3:$A$700, 0), 18), "")</f>
        <v/>
      </c>
      <c r="AR11" s="45"/>
      <c r="AS11" s="39"/>
      <c r="AT11" s="39"/>
      <c r="AU11" s="62"/>
      <c r="AV11" s="39"/>
      <c r="AW11" s="149"/>
      <c r="AX11" s="150"/>
      <c r="AY11" s="112"/>
      <c r="AZ11" s="149"/>
      <c r="BA11" s="148"/>
      <c r="BB11" s="148"/>
      <c r="BC11" s="148"/>
      <c r="BD11" s="61"/>
      <c r="BE11" s="39"/>
      <c r="BF11" s="39"/>
      <c r="BG11" s="39"/>
      <c r="BH11" s="144"/>
      <c r="BI11" s="146"/>
      <c r="BJ11" s="147"/>
      <c r="BK11" s="126"/>
      <c r="BL11" s="57"/>
      <c r="BM11" s="58"/>
      <c r="BN11" s="165"/>
      <c r="BO11" s="145"/>
      <c r="BP11" s="57"/>
      <c r="BQ11" s="44"/>
      <c r="BR11" s="42"/>
      <c r="BS11" s="164" t="str">
        <f>IF($BR11&lt;&gt;"",INDEX('Graduate School Code'!$A$3:$R$700, MATCH($BR11,'Graduate School Code'!$A$3:$A$700, 0), 2), "")</f>
        <v/>
      </c>
      <c r="BT11" s="164" t="str">
        <f>IF($BR11&lt;&gt;"",INDEX('Graduate School Code'!$A$3:$R$700, MATCH($BR11,'Graduate School Code'!$A$3:$A$700, 0), 3), "")</f>
        <v/>
      </c>
      <c r="BU11" s="164" t="str">
        <f>IF($BR11&lt;&gt;"",INDEX('Graduate School Code'!$A$3:$R$700, MATCH($BR11,'Graduate School Code'!$A$3:$A$700, 0), 4), "")</f>
        <v/>
      </c>
      <c r="BV11" s="175"/>
      <c r="BW11" s="176"/>
      <c r="BX11" s="177" t="str">
        <f>IF($BR11&lt;&gt;"",INDEX('Graduate School Code'!$A$3:$R$700, MATCH($BR11,'Graduate School Code'!$A$3:$A$700, 0), 12), "")</f>
        <v/>
      </c>
      <c r="BY11" s="178" t="str">
        <f>IF($BR11&lt;&gt;"",INDEX('Graduate School Code'!$A$3:$R$700, MATCH($BR11,'Graduate School Code'!$A$3:$A$700, 0), 13), "")</f>
        <v/>
      </c>
      <c r="BZ11" s="179" t="str">
        <f>IF($BR11&lt;&gt;"",INDEX('Graduate School Code'!$A$3:$R$700, MATCH($BR11,'Graduate School Code'!$A$3:$A$700, 0), 14), "")</f>
        <v/>
      </c>
      <c r="CA11" s="179" t="str">
        <f>IF($BR11&lt;&gt;"",INDEX('Graduate School Code'!$A$3:$R$700, MATCH($BR11,'Graduate School Code'!$A$3:$A$700, 0), 15), "")</f>
        <v/>
      </c>
      <c r="CB11" s="179" t="str">
        <f>IF($BR11&lt;&gt;"",INDEX('Graduate School Code'!$A$3:$R$700, MATCH($BR11,'Graduate School Code'!$A$3:$A$700, 0), 16), "")</f>
        <v/>
      </c>
      <c r="CC11" s="179" t="str">
        <f>IF($BR11&lt;&gt;"",INDEX('Graduate School Code'!$A$3:$R$700, MATCH($BR11,'Graduate School Code'!$A$3:$A$700, 0), 17), "")</f>
        <v/>
      </c>
      <c r="CD11" s="180" t="str">
        <f>IF($BR11&lt;&gt;"",INDEX('Graduate School Code'!$A$3:$R$700, MATCH($BR11,'Graduate School Code'!$A$3:$A$700, 0), 18), "")</f>
        <v/>
      </c>
      <c r="CE11" s="181"/>
      <c r="CF11" s="182"/>
      <c r="CG11" s="182"/>
      <c r="CH11" s="62"/>
      <c r="CI11" s="182"/>
      <c r="CJ11" s="183"/>
      <c r="CK11" s="184"/>
      <c r="CL11" s="185"/>
      <c r="CM11" s="183"/>
      <c r="CN11" s="186"/>
      <c r="CO11" s="186"/>
      <c r="CP11" s="186"/>
      <c r="CQ11" s="187"/>
      <c r="CR11" s="182"/>
      <c r="CS11" s="182"/>
      <c r="CT11" s="182"/>
      <c r="CU11" s="188"/>
      <c r="CV11" s="146"/>
      <c r="CW11" s="147"/>
      <c r="CX11" s="189"/>
      <c r="CY11" s="190"/>
      <c r="CZ11" s="191"/>
      <c r="DA11" s="192"/>
      <c r="DB11" s="193"/>
      <c r="DC11" s="181"/>
      <c r="DD11" s="176"/>
      <c r="DE11" s="194"/>
      <c r="DF11" s="164" t="str">
        <f>IF($DE11&lt;&gt;"",INDEX('Graduate School Code'!$A$3:$R$700, MATCH($DE11,'Graduate School Code'!$A$3:$A$700, 0), 2), "")</f>
        <v/>
      </c>
      <c r="DG11" s="164" t="str">
        <f>IF($DE11&lt;&gt;"",INDEX('Graduate School Code'!$A$3:$R$700, MATCH($DE11,'Graduate School Code'!$A$3:$A$700, 0), 3), "")</f>
        <v/>
      </c>
      <c r="DH11" s="164" t="str">
        <f>IF($DE11&lt;&gt;"",INDEX('Graduate School Code'!$A$3:$R$700, MATCH($DE11,'Graduate School Code'!$A$3:$A$700, 0), 4), "")</f>
        <v/>
      </c>
      <c r="DI11" s="175"/>
      <c r="DJ11" s="176"/>
      <c r="DK11" s="177" t="str">
        <f>IF($DE11&lt;&gt;"",INDEX('Graduate School Code'!$A$3:$R$700, MATCH($DE11,'Graduate School Code'!$A$3:$A$700, 0), 12), "")</f>
        <v/>
      </c>
      <c r="DL11" s="178" t="str">
        <f>IF($DE11&lt;&gt;"",INDEX('Graduate School Code'!$A$3:$R$700, MATCH($DE11,'Graduate School Code'!$A$3:$A$700, 0), 13), "")</f>
        <v/>
      </c>
      <c r="DM11" s="179" t="str">
        <f>IF($DE11&lt;&gt;"",INDEX('Graduate School Code'!$A$3:$R$700, MATCH($DE11,'Graduate School Code'!$A$3:$A$700, 0), 14), "")</f>
        <v/>
      </c>
      <c r="DN11" s="179" t="str">
        <f>IF($DE11&lt;&gt;"",INDEX('Graduate School Code'!$A$3:$R$700, MATCH($DE11,'Graduate School Code'!$A$3:$A$700, 0), 15), "")</f>
        <v/>
      </c>
      <c r="DO11" s="179" t="str">
        <f>IF($DE11&lt;&gt;"",INDEX('Graduate School Code'!$A$3:$R$700, MATCH($DE11,'Graduate School Code'!$A$3:$A$700, 0), 16), "")</f>
        <v/>
      </c>
      <c r="DP11" s="179" t="str">
        <f>IF($DE11&lt;&gt;"",INDEX('Graduate School Code'!$A$3:$R$700, MATCH($DE11,'Graduate School Code'!$A$3:$A$700, 0), 17), "")</f>
        <v/>
      </c>
      <c r="DQ11" s="180" t="str">
        <f>IF($DE11&lt;&gt;"",INDEX('Graduate School Code'!$A$3:$R$700, MATCH($DE11,'Graduate School Code'!$A$3:$A$700, 0), 18), "")</f>
        <v/>
      </c>
      <c r="DR11" s="45"/>
      <c r="DS11" s="39"/>
      <c r="DT11" s="39"/>
      <c r="DU11" s="62"/>
      <c r="DV11" s="39"/>
      <c r="DW11" s="149"/>
      <c r="DX11" s="150"/>
      <c r="DY11" s="112"/>
      <c r="DZ11" s="149"/>
      <c r="EA11" s="148"/>
      <c r="EB11" s="148"/>
      <c r="EC11" s="148"/>
      <c r="ED11" s="61"/>
      <c r="EE11" s="39"/>
      <c r="EF11" s="39"/>
      <c r="EG11" s="39"/>
      <c r="EH11" s="144"/>
      <c r="EI11" s="146"/>
      <c r="EJ11" s="147"/>
      <c r="EK11" s="126"/>
      <c r="EL11" s="57"/>
      <c r="EM11" s="58"/>
      <c r="EN11" s="59"/>
      <c r="EO11" s="145"/>
      <c r="EP11" s="57"/>
      <c r="EQ11" s="44"/>
    </row>
    <row r="12" spans="1:147" ht="38.25" customHeight="1">
      <c r="A12" s="38" t="s">
        <v>106</v>
      </c>
      <c r="B12" s="39"/>
      <c r="C12" s="40"/>
      <c r="D12" s="50" t="e">
        <f>VLOOKUP(B12,Reference!$A$1:$C$250,2,FALSE)</f>
        <v>#N/A</v>
      </c>
      <c r="E12" s="50" t="e">
        <f>VLOOKUP(C12,Reference!$C$1:$I$15,2,FALSE)</f>
        <v>#N/A</v>
      </c>
      <c r="F12" s="92" t="e">
        <f t="shared" si="0"/>
        <v>#N/A</v>
      </c>
      <c r="G12" s="39"/>
      <c r="H12" s="39"/>
      <c r="I12" s="39"/>
      <c r="J12" s="51" t="str">
        <f t="shared" si="1"/>
        <v xml:space="preserve">  </v>
      </c>
      <c r="K12" s="61"/>
      <c r="L12" s="61"/>
      <c r="M12" s="61"/>
      <c r="N12" s="51" t="str">
        <f t="shared" si="2"/>
        <v xml:space="preserve">  </v>
      </c>
      <c r="O12" s="92"/>
      <c r="P12" s="93"/>
      <c r="Q12" s="50" t="str">
        <f>IF($P12&lt;&gt;"", DATEDIF($P12, Reference!$F$2, "Y"),"")</f>
        <v/>
      </c>
      <c r="R12" s="49"/>
      <c r="S12" s="62"/>
      <c r="T12" s="61"/>
      <c r="U12" s="39"/>
      <c r="V12" s="39"/>
      <c r="W12" s="61"/>
      <c r="X12" s="92"/>
      <c r="Y12" s="61"/>
      <c r="Z12" s="61"/>
      <c r="AA12" s="61"/>
      <c r="AB12" s="61"/>
      <c r="AC12" s="41"/>
      <c r="AD12" s="143"/>
      <c r="AE12" s="42"/>
      <c r="AF12" s="50" t="str">
        <f>IF($AE12&lt;&gt;"",INDEX('Graduate School Code'!$A$3:$R$700, MATCH($AE12,'Graduate School Code'!$A$3:$A$700, 0), 2), "")</f>
        <v/>
      </c>
      <c r="AG12" s="50" t="str">
        <f>IF($AE12&lt;&gt;"",INDEX('Graduate School Code'!$A$3:$R$700, MATCH($AE12,'Graduate School Code'!$A$3:$A$700, 0), 3), "")</f>
        <v/>
      </c>
      <c r="AH12" s="50" t="str">
        <f>IF($AE12&lt;&gt;"",INDEX('Graduate School Code'!$A$3:$R$700, MATCH($AE12,'Graduate School Code'!$A$3:$A$700, 0), 4), "")</f>
        <v/>
      </c>
      <c r="AI12" s="43"/>
      <c r="AJ12" s="44"/>
      <c r="AK12" s="167" t="str">
        <f>IF($AE12&lt;&gt;"",INDEX('Graduate School Code'!$A$3:$R$700, MATCH($AE12,'Graduate School Code'!$A$3:$A$700, 0), 12), "")</f>
        <v/>
      </c>
      <c r="AL12" s="168" t="str">
        <f>IF($AE12&lt;&gt;"",INDEX('Graduate School Code'!$A$3:$R$700, MATCH($AE12,'Graduate School Code'!$A$3:$A$700, 0), 13), "")</f>
        <v/>
      </c>
      <c r="AM12" s="169" t="str">
        <f>IF($AE12&lt;&gt;"",INDEX('Graduate School Code'!$A$3:$R$700, MATCH($AE12,'Graduate School Code'!$A$3:$A$700, 0), 14), "")</f>
        <v/>
      </c>
      <c r="AN12" s="169" t="str">
        <f>IF($AE12&lt;&gt;"",INDEX('Graduate School Code'!$A$3:$R$700, MATCH($AE12,'Graduate School Code'!$A$3:$A$700, 0), 15), "")</f>
        <v/>
      </c>
      <c r="AO12" s="169" t="str">
        <f>IF($AE12&lt;&gt;"",INDEX('Graduate School Code'!$A$3:$R$700, MATCH($AE12,'Graduate School Code'!$A$3:$A$700, 0), 16), "")</f>
        <v/>
      </c>
      <c r="AP12" s="169" t="str">
        <f>IF($AE12&lt;&gt;"",INDEX('Graduate School Code'!$A$3:$R$700, MATCH($AE12,'Graduate School Code'!$A$3:$A$700, 0), 17), "")</f>
        <v/>
      </c>
      <c r="AQ12" s="170" t="str">
        <f>IF($AE12&lt;&gt;"",INDEX('Graduate School Code'!$A$3:$R$700, MATCH($AE12,'Graduate School Code'!$A$3:$A$700, 0), 18), "")</f>
        <v/>
      </c>
      <c r="AR12" s="45"/>
      <c r="AS12" s="39"/>
      <c r="AT12" s="39"/>
      <c r="AU12" s="62"/>
      <c r="AV12" s="39"/>
      <c r="AW12" s="149"/>
      <c r="AX12" s="150"/>
      <c r="AY12" s="112"/>
      <c r="AZ12" s="149"/>
      <c r="BA12" s="148"/>
      <c r="BB12" s="148"/>
      <c r="BC12" s="148"/>
      <c r="BD12" s="61"/>
      <c r="BE12" s="39"/>
      <c r="BF12" s="39"/>
      <c r="BG12" s="39"/>
      <c r="BH12" s="144"/>
      <c r="BI12" s="146"/>
      <c r="BJ12" s="147"/>
      <c r="BK12" s="126"/>
      <c r="BL12" s="57"/>
      <c r="BM12" s="58"/>
      <c r="BN12" s="165"/>
      <c r="BO12" s="145"/>
      <c r="BP12" s="57"/>
      <c r="BQ12" s="44"/>
      <c r="BR12" s="42"/>
      <c r="BS12" s="164" t="str">
        <f>IF($BR12&lt;&gt;"",INDEX('Graduate School Code'!$A$3:$R$700, MATCH($BR12,'Graduate School Code'!$A$3:$A$700, 0), 2), "")</f>
        <v/>
      </c>
      <c r="BT12" s="164" t="str">
        <f>IF($BR12&lt;&gt;"",INDEX('Graduate School Code'!$A$3:$R$700, MATCH($BR12,'Graduate School Code'!$A$3:$A$700, 0), 3), "")</f>
        <v/>
      </c>
      <c r="BU12" s="164" t="str">
        <f>IF($BR12&lt;&gt;"",INDEX('Graduate School Code'!$A$3:$R$700, MATCH($BR12,'Graduate School Code'!$A$3:$A$700, 0), 4), "")</f>
        <v/>
      </c>
      <c r="BV12" s="175"/>
      <c r="BW12" s="176"/>
      <c r="BX12" s="177" t="str">
        <f>IF($BR12&lt;&gt;"",INDEX('Graduate School Code'!$A$3:$R$700, MATCH($BR12,'Graduate School Code'!$A$3:$A$700, 0), 12), "")</f>
        <v/>
      </c>
      <c r="BY12" s="178" t="str">
        <f>IF($BR12&lt;&gt;"",INDEX('Graduate School Code'!$A$3:$R$700, MATCH($BR12,'Graduate School Code'!$A$3:$A$700, 0), 13), "")</f>
        <v/>
      </c>
      <c r="BZ12" s="179" t="str">
        <f>IF($BR12&lt;&gt;"",INDEX('Graduate School Code'!$A$3:$R$700, MATCH($BR12,'Graduate School Code'!$A$3:$A$700, 0), 14), "")</f>
        <v/>
      </c>
      <c r="CA12" s="179" t="str">
        <f>IF($BR12&lt;&gt;"",INDEX('Graduate School Code'!$A$3:$R$700, MATCH($BR12,'Graduate School Code'!$A$3:$A$700, 0), 15), "")</f>
        <v/>
      </c>
      <c r="CB12" s="179" t="str">
        <f>IF($BR12&lt;&gt;"",INDEX('Graduate School Code'!$A$3:$R$700, MATCH($BR12,'Graduate School Code'!$A$3:$A$700, 0), 16), "")</f>
        <v/>
      </c>
      <c r="CC12" s="179" t="str">
        <f>IF($BR12&lt;&gt;"",INDEX('Graduate School Code'!$A$3:$R$700, MATCH($BR12,'Graduate School Code'!$A$3:$A$700, 0), 17), "")</f>
        <v/>
      </c>
      <c r="CD12" s="180" t="str">
        <f>IF($BR12&lt;&gt;"",INDEX('Graduate School Code'!$A$3:$R$700, MATCH($BR12,'Graduate School Code'!$A$3:$A$700, 0), 18), "")</f>
        <v/>
      </c>
      <c r="CE12" s="181"/>
      <c r="CF12" s="182"/>
      <c r="CG12" s="182"/>
      <c r="CH12" s="62"/>
      <c r="CI12" s="182"/>
      <c r="CJ12" s="183"/>
      <c r="CK12" s="184"/>
      <c r="CL12" s="185"/>
      <c r="CM12" s="183"/>
      <c r="CN12" s="186"/>
      <c r="CO12" s="186"/>
      <c r="CP12" s="186"/>
      <c r="CQ12" s="187"/>
      <c r="CR12" s="182"/>
      <c r="CS12" s="182"/>
      <c r="CT12" s="182"/>
      <c r="CU12" s="188"/>
      <c r="CV12" s="146"/>
      <c r="CW12" s="147"/>
      <c r="CX12" s="189"/>
      <c r="CY12" s="190"/>
      <c r="CZ12" s="191"/>
      <c r="DA12" s="192"/>
      <c r="DB12" s="193"/>
      <c r="DC12" s="181"/>
      <c r="DD12" s="176"/>
      <c r="DE12" s="194"/>
      <c r="DF12" s="164" t="str">
        <f>IF($DE12&lt;&gt;"",INDEX('Graduate School Code'!$A$3:$R$700, MATCH($DE12,'Graduate School Code'!$A$3:$A$700, 0), 2), "")</f>
        <v/>
      </c>
      <c r="DG12" s="164" t="str">
        <f>IF($DE12&lt;&gt;"",INDEX('Graduate School Code'!$A$3:$R$700, MATCH($DE12,'Graduate School Code'!$A$3:$A$700, 0), 3), "")</f>
        <v/>
      </c>
      <c r="DH12" s="164" t="str">
        <f>IF($DE12&lt;&gt;"",INDEX('Graduate School Code'!$A$3:$R$700, MATCH($DE12,'Graduate School Code'!$A$3:$A$700, 0), 4), "")</f>
        <v/>
      </c>
      <c r="DI12" s="175"/>
      <c r="DJ12" s="176"/>
      <c r="DK12" s="177" t="str">
        <f>IF($DE12&lt;&gt;"",INDEX('Graduate School Code'!$A$3:$R$700, MATCH($DE12,'Graduate School Code'!$A$3:$A$700, 0), 12), "")</f>
        <v/>
      </c>
      <c r="DL12" s="178" t="str">
        <f>IF($DE12&lt;&gt;"",INDEX('Graduate School Code'!$A$3:$R$700, MATCH($DE12,'Graduate School Code'!$A$3:$A$700, 0), 13), "")</f>
        <v/>
      </c>
      <c r="DM12" s="179" t="str">
        <f>IF($DE12&lt;&gt;"",INDEX('Graduate School Code'!$A$3:$R$700, MATCH($DE12,'Graduate School Code'!$A$3:$A$700, 0), 14), "")</f>
        <v/>
      </c>
      <c r="DN12" s="179" t="str">
        <f>IF($DE12&lt;&gt;"",INDEX('Graduate School Code'!$A$3:$R$700, MATCH($DE12,'Graduate School Code'!$A$3:$A$700, 0), 15), "")</f>
        <v/>
      </c>
      <c r="DO12" s="179" t="str">
        <f>IF($DE12&lt;&gt;"",INDEX('Graduate School Code'!$A$3:$R$700, MATCH($DE12,'Graduate School Code'!$A$3:$A$700, 0), 16), "")</f>
        <v/>
      </c>
      <c r="DP12" s="179" t="str">
        <f>IF($DE12&lt;&gt;"",INDEX('Graduate School Code'!$A$3:$R$700, MATCH($DE12,'Graduate School Code'!$A$3:$A$700, 0), 17), "")</f>
        <v/>
      </c>
      <c r="DQ12" s="180" t="str">
        <f>IF($DE12&lt;&gt;"",INDEX('Graduate School Code'!$A$3:$R$700, MATCH($DE12,'Graduate School Code'!$A$3:$A$700, 0), 18), "")</f>
        <v/>
      </c>
      <c r="DR12" s="45"/>
      <c r="DS12" s="39"/>
      <c r="DT12" s="39"/>
      <c r="DU12" s="62"/>
      <c r="DV12" s="39"/>
      <c r="DW12" s="149"/>
      <c r="DX12" s="150"/>
      <c r="DY12" s="112"/>
      <c r="DZ12" s="149"/>
      <c r="EA12" s="148"/>
      <c r="EB12" s="148"/>
      <c r="EC12" s="148"/>
      <c r="ED12" s="61"/>
      <c r="EE12" s="39"/>
      <c r="EF12" s="39"/>
      <c r="EG12" s="39"/>
      <c r="EH12" s="144"/>
      <c r="EI12" s="146"/>
      <c r="EJ12" s="147"/>
      <c r="EK12" s="126"/>
      <c r="EL12" s="57"/>
      <c r="EM12" s="58"/>
      <c r="EN12" s="59"/>
      <c r="EO12" s="145"/>
      <c r="EP12" s="57"/>
      <c r="EQ12" s="44"/>
    </row>
    <row r="13" spans="1:147" ht="38.25" customHeight="1">
      <c r="A13" s="38" t="s">
        <v>107</v>
      </c>
      <c r="B13" s="39"/>
      <c r="C13" s="40"/>
      <c r="D13" s="50" t="e">
        <f>VLOOKUP(B13,Reference!$A$1:$C$250,2,FALSE)</f>
        <v>#N/A</v>
      </c>
      <c r="E13" s="50" t="e">
        <f>VLOOKUP(C13,Reference!$C$1:$I$15,2,FALSE)</f>
        <v>#N/A</v>
      </c>
      <c r="F13" s="92" t="e">
        <f t="shared" si="0"/>
        <v>#N/A</v>
      </c>
      <c r="G13" s="39"/>
      <c r="H13" s="39"/>
      <c r="I13" s="39"/>
      <c r="J13" s="51" t="str">
        <f t="shared" si="1"/>
        <v xml:space="preserve">  </v>
      </c>
      <c r="K13" s="61"/>
      <c r="L13" s="61"/>
      <c r="M13" s="61"/>
      <c r="N13" s="51" t="str">
        <f t="shared" si="2"/>
        <v xml:space="preserve">  </v>
      </c>
      <c r="O13" s="92"/>
      <c r="P13" s="93"/>
      <c r="Q13" s="50" t="str">
        <f>IF($P13&lt;&gt;"", DATEDIF($P13, Reference!$F$2, "Y"),"")</f>
        <v/>
      </c>
      <c r="R13" s="49"/>
      <c r="S13" s="62"/>
      <c r="T13" s="61"/>
      <c r="U13" s="39"/>
      <c r="V13" s="39"/>
      <c r="W13" s="61"/>
      <c r="X13" s="92"/>
      <c r="Y13" s="61"/>
      <c r="Z13" s="61"/>
      <c r="AA13" s="61"/>
      <c r="AB13" s="61"/>
      <c r="AC13" s="41"/>
      <c r="AD13" s="143"/>
      <c r="AE13" s="42"/>
      <c r="AF13" s="50" t="str">
        <f>IF($AE13&lt;&gt;"",INDEX('Graduate School Code'!$A$3:$R$700, MATCH($AE13,'Graduate School Code'!$A$3:$A$700, 0), 2), "")</f>
        <v/>
      </c>
      <c r="AG13" s="50" t="str">
        <f>IF($AE13&lt;&gt;"",INDEX('Graduate School Code'!$A$3:$R$700, MATCH($AE13,'Graduate School Code'!$A$3:$A$700, 0), 3), "")</f>
        <v/>
      </c>
      <c r="AH13" s="50" t="str">
        <f>IF($AE13&lt;&gt;"",INDEX('Graduate School Code'!$A$3:$R$700, MATCH($AE13,'Graduate School Code'!$A$3:$A$700, 0), 4), "")</f>
        <v/>
      </c>
      <c r="AI13" s="43"/>
      <c r="AJ13" s="44"/>
      <c r="AK13" s="167" t="str">
        <f>IF($AE13&lt;&gt;"",INDEX('Graduate School Code'!$A$3:$R$700, MATCH($AE13,'Graduate School Code'!$A$3:$A$700, 0), 12), "")</f>
        <v/>
      </c>
      <c r="AL13" s="168" t="str">
        <f>IF($AE13&lt;&gt;"",INDEX('Graduate School Code'!$A$3:$R$700, MATCH($AE13,'Graduate School Code'!$A$3:$A$700, 0), 13), "")</f>
        <v/>
      </c>
      <c r="AM13" s="169" t="str">
        <f>IF($AE13&lt;&gt;"",INDEX('Graduate School Code'!$A$3:$R$700, MATCH($AE13,'Graduate School Code'!$A$3:$A$700, 0), 14), "")</f>
        <v/>
      </c>
      <c r="AN13" s="169" t="str">
        <f>IF($AE13&lt;&gt;"",INDEX('Graduate School Code'!$A$3:$R$700, MATCH($AE13,'Graduate School Code'!$A$3:$A$700, 0), 15), "")</f>
        <v/>
      </c>
      <c r="AO13" s="169" t="str">
        <f>IF($AE13&lt;&gt;"",INDEX('Graduate School Code'!$A$3:$R$700, MATCH($AE13,'Graduate School Code'!$A$3:$A$700, 0), 16), "")</f>
        <v/>
      </c>
      <c r="AP13" s="169" t="str">
        <f>IF($AE13&lt;&gt;"",INDEX('Graduate School Code'!$A$3:$R$700, MATCH($AE13,'Graduate School Code'!$A$3:$A$700, 0), 17), "")</f>
        <v/>
      </c>
      <c r="AQ13" s="170" t="str">
        <f>IF($AE13&lt;&gt;"",INDEX('Graduate School Code'!$A$3:$R$700, MATCH($AE13,'Graduate School Code'!$A$3:$A$700, 0), 18), "")</f>
        <v/>
      </c>
      <c r="AR13" s="45"/>
      <c r="AS13" s="39"/>
      <c r="AT13" s="39"/>
      <c r="AU13" s="62"/>
      <c r="AV13" s="39"/>
      <c r="AW13" s="149"/>
      <c r="AX13" s="150"/>
      <c r="AY13" s="112"/>
      <c r="AZ13" s="149"/>
      <c r="BA13" s="148"/>
      <c r="BB13" s="148"/>
      <c r="BC13" s="148"/>
      <c r="BD13" s="61"/>
      <c r="BE13" s="39"/>
      <c r="BF13" s="39"/>
      <c r="BG13" s="39"/>
      <c r="BH13" s="144"/>
      <c r="BI13" s="146"/>
      <c r="BJ13" s="147"/>
      <c r="BK13" s="126"/>
      <c r="BL13" s="57"/>
      <c r="BM13" s="58"/>
      <c r="BN13" s="165"/>
      <c r="BO13" s="145"/>
      <c r="BP13" s="57"/>
      <c r="BQ13" s="44"/>
      <c r="BR13" s="42"/>
      <c r="BS13" s="164" t="str">
        <f>IF($BR13&lt;&gt;"",INDEX('Graduate School Code'!$A$3:$R$700, MATCH($BR13,'Graduate School Code'!$A$3:$A$700, 0), 2), "")</f>
        <v/>
      </c>
      <c r="BT13" s="164" t="str">
        <f>IF($BR13&lt;&gt;"",INDEX('Graduate School Code'!$A$3:$R$700, MATCH($BR13,'Graduate School Code'!$A$3:$A$700, 0), 3), "")</f>
        <v/>
      </c>
      <c r="BU13" s="164" t="str">
        <f>IF($BR13&lt;&gt;"",INDEX('Graduate School Code'!$A$3:$R$700, MATCH($BR13,'Graduate School Code'!$A$3:$A$700, 0), 4), "")</f>
        <v/>
      </c>
      <c r="BV13" s="175"/>
      <c r="BW13" s="176"/>
      <c r="BX13" s="177" t="str">
        <f>IF($BR13&lt;&gt;"",INDEX('Graduate School Code'!$A$3:$R$700, MATCH($BR13,'Graduate School Code'!$A$3:$A$700, 0), 12), "")</f>
        <v/>
      </c>
      <c r="BY13" s="178" t="str">
        <f>IF($BR13&lt;&gt;"",INDEX('Graduate School Code'!$A$3:$R$700, MATCH($BR13,'Graduate School Code'!$A$3:$A$700, 0), 13), "")</f>
        <v/>
      </c>
      <c r="BZ13" s="179" t="str">
        <f>IF($BR13&lt;&gt;"",INDEX('Graduate School Code'!$A$3:$R$700, MATCH($BR13,'Graduate School Code'!$A$3:$A$700, 0), 14), "")</f>
        <v/>
      </c>
      <c r="CA13" s="179" t="str">
        <f>IF($BR13&lt;&gt;"",INDEX('Graduate School Code'!$A$3:$R$700, MATCH($BR13,'Graduate School Code'!$A$3:$A$700, 0), 15), "")</f>
        <v/>
      </c>
      <c r="CB13" s="179" t="str">
        <f>IF($BR13&lt;&gt;"",INDEX('Graduate School Code'!$A$3:$R$700, MATCH($BR13,'Graduate School Code'!$A$3:$A$700, 0), 16), "")</f>
        <v/>
      </c>
      <c r="CC13" s="179" t="str">
        <f>IF($BR13&lt;&gt;"",INDEX('Graduate School Code'!$A$3:$R$700, MATCH($BR13,'Graduate School Code'!$A$3:$A$700, 0), 17), "")</f>
        <v/>
      </c>
      <c r="CD13" s="180" t="str">
        <f>IF($BR13&lt;&gt;"",INDEX('Graduate School Code'!$A$3:$R$700, MATCH($BR13,'Graduate School Code'!$A$3:$A$700, 0), 18), "")</f>
        <v/>
      </c>
      <c r="CE13" s="181"/>
      <c r="CF13" s="182"/>
      <c r="CG13" s="182"/>
      <c r="CH13" s="62"/>
      <c r="CI13" s="182"/>
      <c r="CJ13" s="183"/>
      <c r="CK13" s="184"/>
      <c r="CL13" s="185"/>
      <c r="CM13" s="183"/>
      <c r="CN13" s="186"/>
      <c r="CO13" s="186"/>
      <c r="CP13" s="186"/>
      <c r="CQ13" s="187"/>
      <c r="CR13" s="182"/>
      <c r="CS13" s="182"/>
      <c r="CT13" s="182"/>
      <c r="CU13" s="188"/>
      <c r="CV13" s="146"/>
      <c r="CW13" s="147"/>
      <c r="CX13" s="189"/>
      <c r="CY13" s="190"/>
      <c r="CZ13" s="191"/>
      <c r="DA13" s="192"/>
      <c r="DB13" s="193"/>
      <c r="DC13" s="181"/>
      <c r="DD13" s="176"/>
      <c r="DE13" s="194"/>
      <c r="DF13" s="164" t="str">
        <f>IF($DE13&lt;&gt;"",INDEX('Graduate School Code'!$A$3:$R$700, MATCH($DE13,'Graduate School Code'!$A$3:$A$700, 0), 2), "")</f>
        <v/>
      </c>
      <c r="DG13" s="164" t="str">
        <f>IF($DE13&lt;&gt;"",INDEX('Graduate School Code'!$A$3:$R$700, MATCH($DE13,'Graduate School Code'!$A$3:$A$700, 0), 3), "")</f>
        <v/>
      </c>
      <c r="DH13" s="164" t="str">
        <f>IF($DE13&lt;&gt;"",INDEX('Graduate School Code'!$A$3:$R$700, MATCH($DE13,'Graduate School Code'!$A$3:$A$700, 0), 4), "")</f>
        <v/>
      </c>
      <c r="DI13" s="175"/>
      <c r="DJ13" s="176"/>
      <c r="DK13" s="177" t="str">
        <f>IF($DE13&lt;&gt;"",INDEX('Graduate School Code'!$A$3:$R$700, MATCH($DE13,'Graduate School Code'!$A$3:$A$700, 0), 12), "")</f>
        <v/>
      </c>
      <c r="DL13" s="178" t="str">
        <f>IF($DE13&lt;&gt;"",INDEX('Graduate School Code'!$A$3:$R$700, MATCH($DE13,'Graduate School Code'!$A$3:$A$700, 0), 13), "")</f>
        <v/>
      </c>
      <c r="DM13" s="179" t="str">
        <f>IF($DE13&lt;&gt;"",INDEX('Graduate School Code'!$A$3:$R$700, MATCH($DE13,'Graduate School Code'!$A$3:$A$700, 0), 14), "")</f>
        <v/>
      </c>
      <c r="DN13" s="179" t="str">
        <f>IF($DE13&lt;&gt;"",INDEX('Graduate School Code'!$A$3:$R$700, MATCH($DE13,'Graduate School Code'!$A$3:$A$700, 0), 15), "")</f>
        <v/>
      </c>
      <c r="DO13" s="179" t="str">
        <f>IF($DE13&lt;&gt;"",INDEX('Graduate School Code'!$A$3:$R$700, MATCH($DE13,'Graduate School Code'!$A$3:$A$700, 0), 16), "")</f>
        <v/>
      </c>
      <c r="DP13" s="179" t="str">
        <f>IF($DE13&lt;&gt;"",INDEX('Graduate School Code'!$A$3:$R$700, MATCH($DE13,'Graduate School Code'!$A$3:$A$700, 0), 17), "")</f>
        <v/>
      </c>
      <c r="DQ13" s="180" t="str">
        <f>IF($DE13&lt;&gt;"",INDEX('Graduate School Code'!$A$3:$R$700, MATCH($DE13,'Graduate School Code'!$A$3:$A$700, 0), 18), "")</f>
        <v/>
      </c>
      <c r="DR13" s="45"/>
      <c r="DS13" s="39"/>
      <c r="DT13" s="39"/>
      <c r="DU13" s="62"/>
      <c r="DV13" s="39"/>
      <c r="DW13" s="149"/>
      <c r="DX13" s="150"/>
      <c r="DY13" s="112"/>
      <c r="DZ13" s="149"/>
      <c r="EA13" s="148"/>
      <c r="EB13" s="148"/>
      <c r="EC13" s="148"/>
      <c r="ED13" s="61"/>
      <c r="EE13" s="39"/>
      <c r="EF13" s="39"/>
      <c r="EG13" s="39"/>
      <c r="EH13" s="144"/>
      <c r="EI13" s="146"/>
      <c r="EJ13" s="147"/>
      <c r="EK13" s="126"/>
      <c r="EL13" s="57"/>
      <c r="EM13" s="58"/>
      <c r="EN13" s="59"/>
      <c r="EO13" s="145"/>
      <c r="EP13" s="57"/>
      <c r="EQ13" s="44"/>
    </row>
    <row r="14" spans="1:147" ht="38.25" customHeight="1">
      <c r="A14" s="38" t="s">
        <v>108</v>
      </c>
      <c r="B14" s="39"/>
      <c r="C14" s="40"/>
      <c r="D14" s="50" t="e">
        <f>VLOOKUP(B14,Reference!$A$1:$C$250,2,FALSE)</f>
        <v>#N/A</v>
      </c>
      <c r="E14" s="50" t="e">
        <f>VLOOKUP(C14,Reference!$C$1:$I$15,2,FALSE)</f>
        <v>#N/A</v>
      </c>
      <c r="F14" s="92" t="e">
        <f t="shared" si="0"/>
        <v>#N/A</v>
      </c>
      <c r="G14" s="39"/>
      <c r="H14" s="39"/>
      <c r="I14" s="39"/>
      <c r="J14" s="51" t="str">
        <f t="shared" si="1"/>
        <v xml:space="preserve">  </v>
      </c>
      <c r="K14" s="61"/>
      <c r="L14" s="61"/>
      <c r="M14" s="61"/>
      <c r="N14" s="51" t="str">
        <f t="shared" si="2"/>
        <v xml:space="preserve">  </v>
      </c>
      <c r="O14" s="92"/>
      <c r="P14" s="93"/>
      <c r="Q14" s="50" t="str">
        <f>IF($P14&lt;&gt;"", DATEDIF($P14, Reference!$F$2, "Y"),"")</f>
        <v/>
      </c>
      <c r="R14" s="49"/>
      <c r="S14" s="62"/>
      <c r="T14" s="61"/>
      <c r="U14" s="39"/>
      <c r="V14" s="39"/>
      <c r="W14" s="61"/>
      <c r="X14" s="92"/>
      <c r="Y14" s="61"/>
      <c r="Z14" s="61"/>
      <c r="AA14" s="61"/>
      <c r="AB14" s="61"/>
      <c r="AC14" s="41"/>
      <c r="AD14" s="143"/>
      <c r="AE14" s="42"/>
      <c r="AF14" s="50" t="str">
        <f>IF($AE14&lt;&gt;"",INDEX('Graduate School Code'!$A$3:$R$700, MATCH($AE14,'Graduate School Code'!$A$3:$A$700, 0), 2), "")</f>
        <v/>
      </c>
      <c r="AG14" s="50" t="str">
        <f>IF($AE14&lt;&gt;"",INDEX('Graduate School Code'!$A$3:$R$700, MATCH($AE14,'Graduate School Code'!$A$3:$A$700, 0), 3), "")</f>
        <v/>
      </c>
      <c r="AH14" s="50" t="str">
        <f>IF($AE14&lt;&gt;"",INDEX('Graduate School Code'!$A$3:$R$700, MATCH($AE14,'Graduate School Code'!$A$3:$A$700, 0), 4), "")</f>
        <v/>
      </c>
      <c r="AI14" s="43"/>
      <c r="AJ14" s="44"/>
      <c r="AK14" s="167" t="str">
        <f>IF($AE14&lt;&gt;"",INDEX('Graduate School Code'!$A$3:$R$700, MATCH($AE14,'Graduate School Code'!$A$3:$A$700, 0), 12), "")</f>
        <v/>
      </c>
      <c r="AL14" s="168" t="str">
        <f>IF($AE14&lt;&gt;"",INDEX('Graduate School Code'!$A$3:$R$700, MATCH($AE14,'Graduate School Code'!$A$3:$A$700, 0), 13), "")</f>
        <v/>
      </c>
      <c r="AM14" s="169" t="str">
        <f>IF($AE14&lt;&gt;"",INDEX('Graduate School Code'!$A$3:$R$700, MATCH($AE14,'Graduate School Code'!$A$3:$A$700, 0), 14), "")</f>
        <v/>
      </c>
      <c r="AN14" s="169" t="str">
        <f>IF($AE14&lt;&gt;"",INDEX('Graduate School Code'!$A$3:$R$700, MATCH($AE14,'Graduate School Code'!$A$3:$A$700, 0), 15), "")</f>
        <v/>
      </c>
      <c r="AO14" s="169" t="str">
        <f>IF($AE14&lt;&gt;"",INDEX('Graduate School Code'!$A$3:$R$700, MATCH($AE14,'Graduate School Code'!$A$3:$A$700, 0), 16), "")</f>
        <v/>
      </c>
      <c r="AP14" s="169" t="str">
        <f>IF($AE14&lt;&gt;"",INDEX('Graduate School Code'!$A$3:$R$700, MATCH($AE14,'Graduate School Code'!$A$3:$A$700, 0), 17), "")</f>
        <v/>
      </c>
      <c r="AQ14" s="170" t="str">
        <f>IF($AE14&lt;&gt;"",INDEX('Graduate School Code'!$A$3:$R$700, MATCH($AE14,'Graduate School Code'!$A$3:$A$700, 0), 18), "")</f>
        <v/>
      </c>
      <c r="AR14" s="45"/>
      <c r="AS14" s="39"/>
      <c r="AT14" s="39"/>
      <c r="AU14" s="62"/>
      <c r="AV14" s="39"/>
      <c r="AW14" s="149"/>
      <c r="AX14" s="150"/>
      <c r="AY14" s="112"/>
      <c r="AZ14" s="149"/>
      <c r="BA14" s="148"/>
      <c r="BB14" s="148"/>
      <c r="BC14" s="148"/>
      <c r="BD14" s="61"/>
      <c r="BE14" s="39"/>
      <c r="BF14" s="39"/>
      <c r="BG14" s="39"/>
      <c r="BH14" s="144"/>
      <c r="BI14" s="146"/>
      <c r="BJ14" s="147"/>
      <c r="BK14" s="126"/>
      <c r="BL14" s="57"/>
      <c r="BM14" s="58"/>
      <c r="BN14" s="165"/>
      <c r="BO14" s="145"/>
      <c r="BP14" s="57"/>
      <c r="BQ14" s="44"/>
      <c r="BR14" s="42"/>
      <c r="BS14" s="164" t="str">
        <f>IF($BR14&lt;&gt;"",INDEX('Graduate School Code'!$A$3:$R$700, MATCH($BR14,'Graduate School Code'!$A$3:$A$700, 0), 2), "")</f>
        <v/>
      </c>
      <c r="BT14" s="164" t="str">
        <f>IF($BR14&lt;&gt;"",INDEX('Graduate School Code'!$A$3:$R$700, MATCH($BR14,'Graduate School Code'!$A$3:$A$700, 0), 3), "")</f>
        <v/>
      </c>
      <c r="BU14" s="164" t="str">
        <f>IF($BR14&lt;&gt;"",INDEX('Graduate School Code'!$A$3:$R$700, MATCH($BR14,'Graduate School Code'!$A$3:$A$700, 0), 4), "")</f>
        <v/>
      </c>
      <c r="BV14" s="175"/>
      <c r="BW14" s="176"/>
      <c r="BX14" s="177" t="str">
        <f>IF($BR14&lt;&gt;"",INDEX('Graduate School Code'!$A$3:$R$700, MATCH($BR14,'Graduate School Code'!$A$3:$A$700, 0), 12), "")</f>
        <v/>
      </c>
      <c r="BY14" s="178" t="str">
        <f>IF($BR14&lt;&gt;"",INDEX('Graduate School Code'!$A$3:$R$700, MATCH($BR14,'Graduate School Code'!$A$3:$A$700, 0), 13), "")</f>
        <v/>
      </c>
      <c r="BZ14" s="179" t="str">
        <f>IF($BR14&lt;&gt;"",INDEX('Graduate School Code'!$A$3:$R$700, MATCH($BR14,'Graduate School Code'!$A$3:$A$700, 0), 14), "")</f>
        <v/>
      </c>
      <c r="CA14" s="179" t="str">
        <f>IF($BR14&lt;&gt;"",INDEX('Graduate School Code'!$A$3:$R$700, MATCH($BR14,'Graduate School Code'!$A$3:$A$700, 0), 15), "")</f>
        <v/>
      </c>
      <c r="CB14" s="179" t="str">
        <f>IF($BR14&lt;&gt;"",INDEX('Graduate School Code'!$A$3:$R$700, MATCH($BR14,'Graduate School Code'!$A$3:$A$700, 0), 16), "")</f>
        <v/>
      </c>
      <c r="CC14" s="179" t="str">
        <f>IF($BR14&lt;&gt;"",INDEX('Graduate School Code'!$A$3:$R$700, MATCH($BR14,'Graduate School Code'!$A$3:$A$700, 0), 17), "")</f>
        <v/>
      </c>
      <c r="CD14" s="180" t="str">
        <f>IF($BR14&lt;&gt;"",INDEX('Graduate School Code'!$A$3:$R$700, MATCH($BR14,'Graduate School Code'!$A$3:$A$700, 0), 18), "")</f>
        <v/>
      </c>
      <c r="CE14" s="181"/>
      <c r="CF14" s="182"/>
      <c r="CG14" s="182"/>
      <c r="CH14" s="62"/>
      <c r="CI14" s="182"/>
      <c r="CJ14" s="183"/>
      <c r="CK14" s="184"/>
      <c r="CL14" s="185"/>
      <c r="CM14" s="183"/>
      <c r="CN14" s="186"/>
      <c r="CO14" s="186"/>
      <c r="CP14" s="186"/>
      <c r="CQ14" s="187"/>
      <c r="CR14" s="182"/>
      <c r="CS14" s="182"/>
      <c r="CT14" s="182"/>
      <c r="CU14" s="188"/>
      <c r="CV14" s="146"/>
      <c r="CW14" s="147"/>
      <c r="CX14" s="189"/>
      <c r="CY14" s="190"/>
      <c r="CZ14" s="191"/>
      <c r="DA14" s="192"/>
      <c r="DB14" s="193"/>
      <c r="DC14" s="181"/>
      <c r="DD14" s="176"/>
      <c r="DE14" s="194"/>
      <c r="DF14" s="164" t="str">
        <f>IF($DE14&lt;&gt;"",INDEX('Graduate School Code'!$A$3:$R$700, MATCH($DE14,'Graduate School Code'!$A$3:$A$700, 0), 2), "")</f>
        <v/>
      </c>
      <c r="DG14" s="164" t="str">
        <f>IF($DE14&lt;&gt;"",INDEX('Graduate School Code'!$A$3:$R$700, MATCH($DE14,'Graduate School Code'!$A$3:$A$700, 0), 3), "")</f>
        <v/>
      </c>
      <c r="DH14" s="164" t="str">
        <f>IF($DE14&lt;&gt;"",INDEX('Graduate School Code'!$A$3:$R$700, MATCH($DE14,'Graduate School Code'!$A$3:$A$700, 0), 4), "")</f>
        <v/>
      </c>
      <c r="DI14" s="175"/>
      <c r="DJ14" s="176"/>
      <c r="DK14" s="177" t="str">
        <f>IF($DE14&lt;&gt;"",INDEX('Graduate School Code'!$A$3:$R$700, MATCH($DE14,'Graduate School Code'!$A$3:$A$700, 0), 12), "")</f>
        <v/>
      </c>
      <c r="DL14" s="178" t="str">
        <f>IF($DE14&lt;&gt;"",INDEX('Graduate School Code'!$A$3:$R$700, MATCH($DE14,'Graduate School Code'!$A$3:$A$700, 0), 13), "")</f>
        <v/>
      </c>
      <c r="DM14" s="179" t="str">
        <f>IF($DE14&lt;&gt;"",INDEX('Graduate School Code'!$A$3:$R$700, MATCH($DE14,'Graduate School Code'!$A$3:$A$700, 0), 14), "")</f>
        <v/>
      </c>
      <c r="DN14" s="179" t="str">
        <f>IF($DE14&lt;&gt;"",INDEX('Graduate School Code'!$A$3:$R$700, MATCH($DE14,'Graduate School Code'!$A$3:$A$700, 0), 15), "")</f>
        <v/>
      </c>
      <c r="DO14" s="179" t="str">
        <f>IF($DE14&lt;&gt;"",INDEX('Graduate School Code'!$A$3:$R$700, MATCH($DE14,'Graduate School Code'!$A$3:$A$700, 0), 16), "")</f>
        <v/>
      </c>
      <c r="DP14" s="179" t="str">
        <f>IF($DE14&lt;&gt;"",INDEX('Graduate School Code'!$A$3:$R$700, MATCH($DE14,'Graduate School Code'!$A$3:$A$700, 0), 17), "")</f>
        <v/>
      </c>
      <c r="DQ14" s="180" t="str">
        <f>IF($DE14&lt;&gt;"",INDEX('Graduate School Code'!$A$3:$R$700, MATCH($DE14,'Graduate School Code'!$A$3:$A$700, 0), 18), "")</f>
        <v/>
      </c>
      <c r="DR14" s="45"/>
      <c r="DS14" s="39"/>
      <c r="DT14" s="39"/>
      <c r="DU14" s="62"/>
      <c r="DV14" s="39"/>
      <c r="DW14" s="149"/>
      <c r="DX14" s="150"/>
      <c r="DY14" s="112"/>
      <c r="DZ14" s="149"/>
      <c r="EA14" s="148"/>
      <c r="EB14" s="148"/>
      <c r="EC14" s="148"/>
      <c r="ED14" s="61"/>
      <c r="EE14" s="39"/>
      <c r="EF14" s="39"/>
      <c r="EG14" s="39"/>
      <c r="EH14" s="144"/>
      <c r="EI14" s="146"/>
      <c r="EJ14" s="147"/>
      <c r="EK14" s="126"/>
      <c r="EL14" s="57"/>
      <c r="EM14" s="58"/>
      <c r="EN14" s="59"/>
      <c r="EO14" s="145"/>
      <c r="EP14" s="57"/>
      <c r="EQ14" s="44"/>
    </row>
    <row r="15" spans="1:147" ht="38.25" customHeight="1">
      <c r="A15" s="38" t="s">
        <v>109</v>
      </c>
      <c r="B15" s="39"/>
      <c r="C15" s="40"/>
      <c r="D15" s="50" t="e">
        <f>VLOOKUP(B15,Reference!$A$1:$C$250,2,FALSE)</f>
        <v>#N/A</v>
      </c>
      <c r="E15" s="50" t="e">
        <f>VLOOKUP(C15,Reference!$C$1:$I$15,2,FALSE)</f>
        <v>#N/A</v>
      </c>
      <c r="F15" s="92" t="e">
        <f t="shared" si="0"/>
        <v>#N/A</v>
      </c>
      <c r="G15" s="39"/>
      <c r="H15" s="39"/>
      <c r="I15" s="39"/>
      <c r="J15" s="51" t="str">
        <f t="shared" si="1"/>
        <v xml:space="preserve">  </v>
      </c>
      <c r="K15" s="61"/>
      <c r="L15" s="61"/>
      <c r="M15" s="61"/>
      <c r="N15" s="51" t="str">
        <f t="shared" si="2"/>
        <v xml:space="preserve">  </v>
      </c>
      <c r="O15" s="92"/>
      <c r="P15" s="93"/>
      <c r="Q15" s="50" t="str">
        <f>IF($P15&lt;&gt;"", DATEDIF($P15, Reference!$F$2, "Y"),"")</f>
        <v/>
      </c>
      <c r="R15" s="49"/>
      <c r="S15" s="62"/>
      <c r="T15" s="61"/>
      <c r="U15" s="39"/>
      <c r="V15" s="39"/>
      <c r="W15" s="61"/>
      <c r="X15" s="92"/>
      <c r="Y15" s="61"/>
      <c r="Z15" s="61"/>
      <c r="AA15" s="61"/>
      <c r="AB15" s="61"/>
      <c r="AC15" s="41"/>
      <c r="AD15" s="143"/>
      <c r="AE15" s="42"/>
      <c r="AF15" s="50" t="str">
        <f>IF($AE15&lt;&gt;"",INDEX('Graduate School Code'!$A$3:$R$700, MATCH($AE15,'Graduate School Code'!$A$3:$A$700, 0), 2), "")</f>
        <v/>
      </c>
      <c r="AG15" s="50" t="str">
        <f>IF($AE15&lt;&gt;"",INDEX('Graduate School Code'!$A$3:$R$700, MATCH($AE15,'Graduate School Code'!$A$3:$A$700, 0), 3), "")</f>
        <v/>
      </c>
      <c r="AH15" s="50" t="str">
        <f>IF($AE15&lt;&gt;"",INDEX('Graduate School Code'!$A$3:$R$700, MATCH($AE15,'Graduate School Code'!$A$3:$A$700, 0), 4), "")</f>
        <v/>
      </c>
      <c r="AI15" s="43"/>
      <c r="AJ15" s="44"/>
      <c r="AK15" s="167" t="str">
        <f>IF($AE15&lt;&gt;"",INDEX('Graduate School Code'!$A$3:$R$700, MATCH($AE15,'Graduate School Code'!$A$3:$A$700, 0), 12), "")</f>
        <v/>
      </c>
      <c r="AL15" s="168" t="str">
        <f>IF($AE15&lt;&gt;"",INDEX('Graduate School Code'!$A$3:$R$700, MATCH($AE15,'Graduate School Code'!$A$3:$A$700, 0), 13), "")</f>
        <v/>
      </c>
      <c r="AM15" s="169" t="str">
        <f>IF($AE15&lt;&gt;"",INDEX('Graduate School Code'!$A$3:$R$700, MATCH($AE15,'Graduate School Code'!$A$3:$A$700, 0), 14), "")</f>
        <v/>
      </c>
      <c r="AN15" s="169" t="str">
        <f>IF($AE15&lt;&gt;"",INDEX('Graduate School Code'!$A$3:$R$700, MATCH($AE15,'Graduate School Code'!$A$3:$A$700, 0), 15), "")</f>
        <v/>
      </c>
      <c r="AO15" s="169" t="str">
        <f>IF($AE15&lt;&gt;"",INDEX('Graduate School Code'!$A$3:$R$700, MATCH($AE15,'Graduate School Code'!$A$3:$A$700, 0), 16), "")</f>
        <v/>
      </c>
      <c r="AP15" s="169" t="str">
        <f>IF($AE15&lt;&gt;"",INDEX('Graduate School Code'!$A$3:$R$700, MATCH($AE15,'Graduate School Code'!$A$3:$A$700, 0), 17), "")</f>
        <v/>
      </c>
      <c r="AQ15" s="170" t="str">
        <f>IF($AE15&lt;&gt;"",INDEX('Graduate School Code'!$A$3:$R$700, MATCH($AE15,'Graduate School Code'!$A$3:$A$700, 0), 18), "")</f>
        <v/>
      </c>
      <c r="AR15" s="45"/>
      <c r="AS15" s="39"/>
      <c r="AT15" s="39"/>
      <c r="AU15" s="62"/>
      <c r="AV15" s="39"/>
      <c r="AW15" s="149"/>
      <c r="AX15" s="150"/>
      <c r="AY15" s="112"/>
      <c r="AZ15" s="149"/>
      <c r="BA15" s="148"/>
      <c r="BB15" s="148"/>
      <c r="BC15" s="148"/>
      <c r="BD15" s="61"/>
      <c r="BE15" s="39"/>
      <c r="BF15" s="39"/>
      <c r="BG15" s="39"/>
      <c r="BH15" s="144"/>
      <c r="BI15" s="146"/>
      <c r="BJ15" s="147"/>
      <c r="BK15" s="126"/>
      <c r="BL15" s="57"/>
      <c r="BM15" s="58"/>
      <c r="BN15" s="165"/>
      <c r="BO15" s="145"/>
      <c r="BP15" s="57"/>
      <c r="BQ15" s="44"/>
      <c r="BR15" s="42"/>
      <c r="BS15" s="164" t="str">
        <f>IF($BR15&lt;&gt;"",INDEX('Graduate School Code'!$A$3:$R$700, MATCH($BR15,'Graduate School Code'!$A$3:$A$700, 0), 2), "")</f>
        <v/>
      </c>
      <c r="BT15" s="164" t="str">
        <f>IF($BR15&lt;&gt;"",INDEX('Graduate School Code'!$A$3:$R$700, MATCH($BR15,'Graduate School Code'!$A$3:$A$700, 0), 3), "")</f>
        <v/>
      </c>
      <c r="BU15" s="164" t="str">
        <f>IF($BR15&lt;&gt;"",INDEX('Graduate School Code'!$A$3:$R$700, MATCH($BR15,'Graduate School Code'!$A$3:$A$700, 0), 4), "")</f>
        <v/>
      </c>
      <c r="BV15" s="175"/>
      <c r="BW15" s="176"/>
      <c r="BX15" s="177" t="str">
        <f>IF($BR15&lt;&gt;"",INDEX('Graduate School Code'!$A$3:$R$700, MATCH($BR15,'Graduate School Code'!$A$3:$A$700, 0), 12), "")</f>
        <v/>
      </c>
      <c r="BY15" s="178" t="str">
        <f>IF($BR15&lt;&gt;"",INDEX('Graduate School Code'!$A$3:$R$700, MATCH($BR15,'Graduate School Code'!$A$3:$A$700, 0), 13), "")</f>
        <v/>
      </c>
      <c r="BZ15" s="179" t="str">
        <f>IF($BR15&lt;&gt;"",INDEX('Graduate School Code'!$A$3:$R$700, MATCH($BR15,'Graduate School Code'!$A$3:$A$700, 0), 14), "")</f>
        <v/>
      </c>
      <c r="CA15" s="179" t="str">
        <f>IF($BR15&lt;&gt;"",INDEX('Graduate School Code'!$A$3:$R$700, MATCH($BR15,'Graduate School Code'!$A$3:$A$700, 0), 15), "")</f>
        <v/>
      </c>
      <c r="CB15" s="179" t="str">
        <f>IF($BR15&lt;&gt;"",INDEX('Graduate School Code'!$A$3:$R$700, MATCH($BR15,'Graduate School Code'!$A$3:$A$700, 0), 16), "")</f>
        <v/>
      </c>
      <c r="CC15" s="179" t="str">
        <f>IF($BR15&lt;&gt;"",INDEX('Graduate School Code'!$A$3:$R$700, MATCH($BR15,'Graduate School Code'!$A$3:$A$700, 0), 17), "")</f>
        <v/>
      </c>
      <c r="CD15" s="180" t="str">
        <f>IF($BR15&lt;&gt;"",INDEX('Graduate School Code'!$A$3:$R$700, MATCH($BR15,'Graduate School Code'!$A$3:$A$700, 0), 18), "")</f>
        <v/>
      </c>
      <c r="CE15" s="181"/>
      <c r="CF15" s="182"/>
      <c r="CG15" s="182"/>
      <c r="CH15" s="62"/>
      <c r="CI15" s="182"/>
      <c r="CJ15" s="183"/>
      <c r="CK15" s="184"/>
      <c r="CL15" s="185"/>
      <c r="CM15" s="183"/>
      <c r="CN15" s="186"/>
      <c r="CO15" s="186"/>
      <c r="CP15" s="186"/>
      <c r="CQ15" s="187"/>
      <c r="CR15" s="182"/>
      <c r="CS15" s="182"/>
      <c r="CT15" s="182"/>
      <c r="CU15" s="188"/>
      <c r="CV15" s="146"/>
      <c r="CW15" s="147"/>
      <c r="CX15" s="189"/>
      <c r="CY15" s="190"/>
      <c r="CZ15" s="191"/>
      <c r="DA15" s="192"/>
      <c r="DB15" s="193"/>
      <c r="DC15" s="181"/>
      <c r="DD15" s="176"/>
      <c r="DE15" s="194"/>
      <c r="DF15" s="164" t="str">
        <f>IF($DE15&lt;&gt;"",INDEX('Graduate School Code'!$A$3:$R$700, MATCH($DE15,'Graduate School Code'!$A$3:$A$700, 0), 2), "")</f>
        <v/>
      </c>
      <c r="DG15" s="164" t="str">
        <f>IF($DE15&lt;&gt;"",INDEX('Graduate School Code'!$A$3:$R$700, MATCH($DE15,'Graduate School Code'!$A$3:$A$700, 0), 3), "")</f>
        <v/>
      </c>
      <c r="DH15" s="164" t="str">
        <f>IF($DE15&lt;&gt;"",INDEX('Graduate School Code'!$A$3:$R$700, MATCH($DE15,'Graduate School Code'!$A$3:$A$700, 0), 4), "")</f>
        <v/>
      </c>
      <c r="DI15" s="175"/>
      <c r="DJ15" s="176"/>
      <c r="DK15" s="177" t="str">
        <f>IF($DE15&lt;&gt;"",INDEX('Graduate School Code'!$A$3:$R$700, MATCH($DE15,'Graduate School Code'!$A$3:$A$700, 0), 12), "")</f>
        <v/>
      </c>
      <c r="DL15" s="178" t="str">
        <f>IF($DE15&lt;&gt;"",INDEX('Graduate School Code'!$A$3:$R$700, MATCH($DE15,'Graduate School Code'!$A$3:$A$700, 0), 13), "")</f>
        <v/>
      </c>
      <c r="DM15" s="179" t="str">
        <f>IF($DE15&lt;&gt;"",INDEX('Graduate School Code'!$A$3:$R$700, MATCH($DE15,'Graduate School Code'!$A$3:$A$700, 0), 14), "")</f>
        <v/>
      </c>
      <c r="DN15" s="179" t="str">
        <f>IF($DE15&lt;&gt;"",INDEX('Graduate School Code'!$A$3:$R$700, MATCH($DE15,'Graduate School Code'!$A$3:$A$700, 0), 15), "")</f>
        <v/>
      </c>
      <c r="DO15" s="179" t="str">
        <f>IF($DE15&lt;&gt;"",INDEX('Graduate School Code'!$A$3:$R$700, MATCH($DE15,'Graduate School Code'!$A$3:$A$700, 0), 16), "")</f>
        <v/>
      </c>
      <c r="DP15" s="179" t="str">
        <f>IF($DE15&lt;&gt;"",INDEX('Graduate School Code'!$A$3:$R$700, MATCH($DE15,'Graduate School Code'!$A$3:$A$700, 0), 17), "")</f>
        <v/>
      </c>
      <c r="DQ15" s="180" t="str">
        <f>IF($DE15&lt;&gt;"",INDEX('Graduate School Code'!$A$3:$R$700, MATCH($DE15,'Graduate School Code'!$A$3:$A$700, 0), 18), "")</f>
        <v/>
      </c>
      <c r="DR15" s="45"/>
      <c r="DS15" s="39"/>
      <c r="DT15" s="39"/>
      <c r="DU15" s="62"/>
      <c r="DV15" s="39"/>
      <c r="DW15" s="149"/>
      <c r="DX15" s="150"/>
      <c r="DY15" s="112"/>
      <c r="DZ15" s="149"/>
      <c r="EA15" s="148"/>
      <c r="EB15" s="148"/>
      <c r="EC15" s="148"/>
      <c r="ED15" s="61"/>
      <c r="EE15" s="39"/>
      <c r="EF15" s="39"/>
      <c r="EG15" s="39"/>
      <c r="EH15" s="144"/>
      <c r="EI15" s="146"/>
      <c r="EJ15" s="147"/>
      <c r="EK15" s="126"/>
      <c r="EL15" s="57"/>
      <c r="EM15" s="58"/>
      <c r="EN15" s="59"/>
      <c r="EO15" s="145"/>
      <c r="EP15" s="57"/>
      <c r="EQ15" s="44"/>
    </row>
    <row r="16" spans="1:147" ht="38.25" customHeight="1">
      <c r="A16" s="38" t="s">
        <v>110</v>
      </c>
      <c r="B16" s="39"/>
      <c r="C16" s="40"/>
      <c r="D16" s="50" t="e">
        <f>VLOOKUP(B16,Reference!$A$1:$C$250,2,FALSE)</f>
        <v>#N/A</v>
      </c>
      <c r="E16" s="50" t="e">
        <f>VLOOKUP(C16,Reference!$C$1:$I$15,2,FALSE)</f>
        <v>#N/A</v>
      </c>
      <c r="F16" s="92" t="e">
        <f t="shared" si="0"/>
        <v>#N/A</v>
      </c>
      <c r="G16" s="39"/>
      <c r="H16" s="39"/>
      <c r="I16" s="39"/>
      <c r="J16" s="51" t="str">
        <f t="shared" si="1"/>
        <v xml:space="preserve">  </v>
      </c>
      <c r="K16" s="61"/>
      <c r="L16" s="61"/>
      <c r="M16" s="61"/>
      <c r="N16" s="51" t="str">
        <f t="shared" si="2"/>
        <v xml:space="preserve">  </v>
      </c>
      <c r="O16" s="92"/>
      <c r="P16" s="93"/>
      <c r="Q16" s="50" t="str">
        <f>IF($P16&lt;&gt;"", DATEDIF($P16, Reference!$F$2, "Y"),"")</f>
        <v/>
      </c>
      <c r="R16" s="49"/>
      <c r="S16" s="62"/>
      <c r="T16" s="61"/>
      <c r="U16" s="39"/>
      <c r="V16" s="39"/>
      <c r="W16" s="61"/>
      <c r="X16" s="92"/>
      <c r="Y16" s="61"/>
      <c r="Z16" s="61"/>
      <c r="AA16" s="61"/>
      <c r="AB16" s="61"/>
      <c r="AC16" s="41"/>
      <c r="AD16" s="143"/>
      <c r="AE16" s="42"/>
      <c r="AF16" s="50" t="str">
        <f>IF($AE16&lt;&gt;"",INDEX('Graduate School Code'!$A$3:$R$700, MATCH($AE16,'Graduate School Code'!$A$3:$A$700, 0), 2), "")</f>
        <v/>
      </c>
      <c r="AG16" s="50" t="str">
        <f>IF($AE16&lt;&gt;"",INDEX('Graduate School Code'!$A$3:$R$700, MATCH($AE16,'Graduate School Code'!$A$3:$A$700, 0), 3), "")</f>
        <v/>
      </c>
      <c r="AH16" s="50" t="str">
        <f>IF($AE16&lt;&gt;"",INDEX('Graduate School Code'!$A$3:$R$700, MATCH($AE16,'Graduate School Code'!$A$3:$A$700, 0), 4), "")</f>
        <v/>
      </c>
      <c r="AI16" s="43"/>
      <c r="AJ16" s="44"/>
      <c r="AK16" s="167" t="str">
        <f>IF($AE16&lt;&gt;"",INDEX('Graduate School Code'!$A$3:$R$700, MATCH($AE16,'Graduate School Code'!$A$3:$A$700, 0), 12), "")</f>
        <v/>
      </c>
      <c r="AL16" s="168" t="str">
        <f>IF($AE16&lt;&gt;"",INDEX('Graduate School Code'!$A$3:$R$700, MATCH($AE16,'Graduate School Code'!$A$3:$A$700, 0), 13), "")</f>
        <v/>
      </c>
      <c r="AM16" s="169" t="str">
        <f>IF($AE16&lt;&gt;"",INDEX('Graduate School Code'!$A$3:$R$700, MATCH($AE16,'Graduate School Code'!$A$3:$A$700, 0), 14), "")</f>
        <v/>
      </c>
      <c r="AN16" s="169" t="str">
        <f>IF($AE16&lt;&gt;"",INDEX('Graduate School Code'!$A$3:$R$700, MATCH($AE16,'Graduate School Code'!$A$3:$A$700, 0), 15), "")</f>
        <v/>
      </c>
      <c r="AO16" s="169" t="str">
        <f>IF($AE16&lt;&gt;"",INDEX('Graduate School Code'!$A$3:$R$700, MATCH($AE16,'Graduate School Code'!$A$3:$A$700, 0), 16), "")</f>
        <v/>
      </c>
      <c r="AP16" s="169" t="str">
        <f>IF($AE16&lt;&gt;"",INDEX('Graduate School Code'!$A$3:$R$700, MATCH($AE16,'Graduate School Code'!$A$3:$A$700, 0), 17), "")</f>
        <v/>
      </c>
      <c r="AQ16" s="170" t="str">
        <f>IF($AE16&lt;&gt;"",INDEX('Graduate School Code'!$A$3:$R$700, MATCH($AE16,'Graduate School Code'!$A$3:$A$700, 0), 18), "")</f>
        <v/>
      </c>
      <c r="AR16" s="45"/>
      <c r="AS16" s="39"/>
      <c r="AT16" s="39"/>
      <c r="AU16" s="62"/>
      <c r="AV16" s="39"/>
      <c r="AW16" s="149"/>
      <c r="AX16" s="150"/>
      <c r="AY16" s="112"/>
      <c r="AZ16" s="149"/>
      <c r="BA16" s="148"/>
      <c r="BB16" s="148"/>
      <c r="BC16" s="148"/>
      <c r="BD16" s="61"/>
      <c r="BE16" s="39"/>
      <c r="BF16" s="39"/>
      <c r="BG16" s="39"/>
      <c r="BH16" s="144"/>
      <c r="BI16" s="146"/>
      <c r="BJ16" s="147"/>
      <c r="BK16" s="126"/>
      <c r="BL16" s="57"/>
      <c r="BM16" s="58"/>
      <c r="BN16" s="165"/>
      <c r="BO16" s="145"/>
      <c r="BP16" s="57"/>
      <c r="BQ16" s="44"/>
      <c r="BR16" s="42"/>
      <c r="BS16" s="164" t="str">
        <f>IF($BR16&lt;&gt;"",INDEX('Graduate School Code'!$A$3:$R$700, MATCH($BR16,'Graduate School Code'!$A$3:$A$700, 0), 2), "")</f>
        <v/>
      </c>
      <c r="BT16" s="164" t="str">
        <f>IF($BR16&lt;&gt;"",INDEX('Graduate School Code'!$A$3:$R$700, MATCH($BR16,'Graduate School Code'!$A$3:$A$700, 0), 3), "")</f>
        <v/>
      </c>
      <c r="BU16" s="164" t="str">
        <f>IF($BR16&lt;&gt;"",INDEX('Graduate School Code'!$A$3:$R$700, MATCH($BR16,'Graduate School Code'!$A$3:$A$700, 0), 4), "")</f>
        <v/>
      </c>
      <c r="BV16" s="175"/>
      <c r="BW16" s="176"/>
      <c r="BX16" s="177" t="str">
        <f>IF($BR16&lt;&gt;"",INDEX('Graduate School Code'!$A$3:$R$700, MATCH($BR16,'Graduate School Code'!$A$3:$A$700, 0), 12), "")</f>
        <v/>
      </c>
      <c r="BY16" s="178" t="str">
        <f>IF($BR16&lt;&gt;"",INDEX('Graduate School Code'!$A$3:$R$700, MATCH($BR16,'Graduate School Code'!$A$3:$A$700, 0), 13), "")</f>
        <v/>
      </c>
      <c r="BZ16" s="179" t="str">
        <f>IF($BR16&lt;&gt;"",INDEX('Graduate School Code'!$A$3:$R$700, MATCH($BR16,'Graduate School Code'!$A$3:$A$700, 0), 14), "")</f>
        <v/>
      </c>
      <c r="CA16" s="179" t="str">
        <f>IF($BR16&lt;&gt;"",INDEX('Graduate School Code'!$A$3:$R$700, MATCH($BR16,'Graduate School Code'!$A$3:$A$700, 0), 15), "")</f>
        <v/>
      </c>
      <c r="CB16" s="179" t="str">
        <f>IF($BR16&lt;&gt;"",INDEX('Graduate School Code'!$A$3:$R$700, MATCH($BR16,'Graduate School Code'!$A$3:$A$700, 0), 16), "")</f>
        <v/>
      </c>
      <c r="CC16" s="179" t="str">
        <f>IF($BR16&lt;&gt;"",INDEX('Graduate School Code'!$A$3:$R$700, MATCH($BR16,'Graduate School Code'!$A$3:$A$700, 0), 17), "")</f>
        <v/>
      </c>
      <c r="CD16" s="180" t="str">
        <f>IF($BR16&lt;&gt;"",INDEX('Graduate School Code'!$A$3:$R$700, MATCH($BR16,'Graduate School Code'!$A$3:$A$700, 0), 18), "")</f>
        <v/>
      </c>
      <c r="CE16" s="181"/>
      <c r="CF16" s="182"/>
      <c r="CG16" s="182"/>
      <c r="CH16" s="62"/>
      <c r="CI16" s="182"/>
      <c r="CJ16" s="183"/>
      <c r="CK16" s="184"/>
      <c r="CL16" s="185"/>
      <c r="CM16" s="183"/>
      <c r="CN16" s="186"/>
      <c r="CO16" s="186"/>
      <c r="CP16" s="186"/>
      <c r="CQ16" s="187"/>
      <c r="CR16" s="182"/>
      <c r="CS16" s="182"/>
      <c r="CT16" s="182"/>
      <c r="CU16" s="188"/>
      <c r="CV16" s="146"/>
      <c r="CW16" s="147"/>
      <c r="CX16" s="189"/>
      <c r="CY16" s="190"/>
      <c r="CZ16" s="191"/>
      <c r="DA16" s="192"/>
      <c r="DB16" s="193"/>
      <c r="DC16" s="181"/>
      <c r="DD16" s="176"/>
      <c r="DE16" s="194"/>
      <c r="DF16" s="164" t="str">
        <f>IF($DE16&lt;&gt;"",INDEX('Graduate School Code'!$A$3:$R$700, MATCH($DE16,'Graduate School Code'!$A$3:$A$700, 0), 2), "")</f>
        <v/>
      </c>
      <c r="DG16" s="164" t="str">
        <f>IF($DE16&lt;&gt;"",INDEX('Graduate School Code'!$A$3:$R$700, MATCH($DE16,'Graduate School Code'!$A$3:$A$700, 0), 3), "")</f>
        <v/>
      </c>
      <c r="DH16" s="164" t="str">
        <f>IF($DE16&lt;&gt;"",INDEX('Graduate School Code'!$A$3:$R$700, MATCH($DE16,'Graduate School Code'!$A$3:$A$700, 0), 4), "")</f>
        <v/>
      </c>
      <c r="DI16" s="175"/>
      <c r="DJ16" s="176"/>
      <c r="DK16" s="177" t="str">
        <f>IF($DE16&lt;&gt;"",INDEX('Graduate School Code'!$A$3:$R$700, MATCH($DE16,'Graduate School Code'!$A$3:$A$700, 0), 12), "")</f>
        <v/>
      </c>
      <c r="DL16" s="178" t="str">
        <f>IF($DE16&lt;&gt;"",INDEX('Graduate School Code'!$A$3:$R$700, MATCH($DE16,'Graduate School Code'!$A$3:$A$700, 0), 13), "")</f>
        <v/>
      </c>
      <c r="DM16" s="179" t="str">
        <f>IF($DE16&lt;&gt;"",INDEX('Graduate School Code'!$A$3:$R$700, MATCH($DE16,'Graduate School Code'!$A$3:$A$700, 0), 14), "")</f>
        <v/>
      </c>
      <c r="DN16" s="179" t="str">
        <f>IF($DE16&lt;&gt;"",INDEX('Graduate School Code'!$A$3:$R$700, MATCH($DE16,'Graduate School Code'!$A$3:$A$700, 0), 15), "")</f>
        <v/>
      </c>
      <c r="DO16" s="179" t="str">
        <f>IF($DE16&lt;&gt;"",INDEX('Graduate School Code'!$A$3:$R$700, MATCH($DE16,'Graduate School Code'!$A$3:$A$700, 0), 16), "")</f>
        <v/>
      </c>
      <c r="DP16" s="179" t="str">
        <f>IF($DE16&lt;&gt;"",INDEX('Graduate School Code'!$A$3:$R$700, MATCH($DE16,'Graduate School Code'!$A$3:$A$700, 0), 17), "")</f>
        <v/>
      </c>
      <c r="DQ16" s="180" t="str">
        <f>IF($DE16&lt;&gt;"",INDEX('Graduate School Code'!$A$3:$R$700, MATCH($DE16,'Graduate School Code'!$A$3:$A$700, 0), 18), "")</f>
        <v/>
      </c>
      <c r="DR16" s="45"/>
      <c r="DS16" s="39"/>
      <c r="DT16" s="39"/>
      <c r="DU16" s="62"/>
      <c r="DV16" s="39"/>
      <c r="DW16" s="149"/>
      <c r="DX16" s="150"/>
      <c r="DY16" s="112"/>
      <c r="DZ16" s="149"/>
      <c r="EA16" s="148"/>
      <c r="EB16" s="148"/>
      <c r="EC16" s="148"/>
      <c r="ED16" s="61"/>
      <c r="EE16" s="39"/>
      <c r="EF16" s="39"/>
      <c r="EG16" s="39"/>
      <c r="EH16" s="144"/>
      <c r="EI16" s="146"/>
      <c r="EJ16" s="147"/>
      <c r="EK16" s="126"/>
      <c r="EL16" s="57"/>
      <c r="EM16" s="58"/>
      <c r="EN16" s="59"/>
      <c r="EO16" s="145"/>
      <c r="EP16" s="57"/>
      <c r="EQ16" s="44"/>
    </row>
    <row r="17" spans="1:147" ht="38.25" customHeight="1">
      <c r="A17" s="38" t="s">
        <v>111</v>
      </c>
      <c r="B17" s="39"/>
      <c r="C17" s="40"/>
      <c r="D17" s="50" t="e">
        <f>VLOOKUP(B17,Reference!$A$1:$C$250,2,FALSE)</f>
        <v>#N/A</v>
      </c>
      <c r="E17" s="50" t="e">
        <f>VLOOKUP(C17,Reference!$C$1:$I$15,2,FALSE)</f>
        <v>#N/A</v>
      </c>
      <c r="F17" s="92" t="e">
        <f t="shared" si="0"/>
        <v>#N/A</v>
      </c>
      <c r="G17" s="39"/>
      <c r="H17" s="39"/>
      <c r="I17" s="39"/>
      <c r="J17" s="51" t="str">
        <f t="shared" si="1"/>
        <v xml:space="preserve">  </v>
      </c>
      <c r="K17" s="61"/>
      <c r="L17" s="61"/>
      <c r="M17" s="61"/>
      <c r="N17" s="51" t="str">
        <f t="shared" si="2"/>
        <v xml:space="preserve">  </v>
      </c>
      <c r="O17" s="92"/>
      <c r="P17" s="93"/>
      <c r="Q17" s="50" t="str">
        <f>IF($P17&lt;&gt;"", DATEDIF($P17, Reference!$F$2, "Y"),"")</f>
        <v/>
      </c>
      <c r="R17" s="49"/>
      <c r="S17" s="62"/>
      <c r="T17" s="61"/>
      <c r="U17" s="39"/>
      <c r="V17" s="39"/>
      <c r="W17" s="61"/>
      <c r="X17" s="92"/>
      <c r="Y17" s="61"/>
      <c r="Z17" s="61"/>
      <c r="AA17" s="61"/>
      <c r="AB17" s="61"/>
      <c r="AC17" s="41"/>
      <c r="AD17" s="143"/>
      <c r="AE17" s="42"/>
      <c r="AF17" s="50" t="str">
        <f>IF($AE17&lt;&gt;"",INDEX('Graduate School Code'!$A$3:$R$700, MATCH($AE17,'Graduate School Code'!$A$3:$A$700, 0), 2), "")</f>
        <v/>
      </c>
      <c r="AG17" s="50" t="str">
        <f>IF($AE17&lt;&gt;"",INDEX('Graduate School Code'!$A$3:$R$700, MATCH($AE17,'Graduate School Code'!$A$3:$A$700, 0), 3), "")</f>
        <v/>
      </c>
      <c r="AH17" s="50" t="str">
        <f>IF($AE17&lt;&gt;"",INDEX('Graduate School Code'!$A$3:$R$700, MATCH($AE17,'Graduate School Code'!$A$3:$A$700, 0), 4), "")</f>
        <v/>
      </c>
      <c r="AI17" s="43"/>
      <c r="AJ17" s="44"/>
      <c r="AK17" s="167" t="str">
        <f>IF($AE17&lt;&gt;"",INDEX('Graduate School Code'!$A$3:$R$700, MATCH($AE17,'Graduate School Code'!$A$3:$A$700, 0), 12), "")</f>
        <v/>
      </c>
      <c r="AL17" s="168" t="str">
        <f>IF($AE17&lt;&gt;"",INDEX('Graduate School Code'!$A$3:$R$700, MATCH($AE17,'Graduate School Code'!$A$3:$A$700, 0), 13), "")</f>
        <v/>
      </c>
      <c r="AM17" s="169" t="str">
        <f>IF($AE17&lt;&gt;"",INDEX('Graduate School Code'!$A$3:$R$700, MATCH($AE17,'Graduate School Code'!$A$3:$A$700, 0), 14), "")</f>
        <v/>
      </c>
      <c r="AN17" s="169" t="str">
        <f>IF($AE17&lt;&gt;"",INDEX('Graduate School Code'!$A$3:$R$700, MATCH($AE17,'Graduate School Code'!$A$3:$A$700, 0), 15), "")</f>
        <v/>
      </c>
      <c r="AO17" s="169" t="str">
        <f>IF($AE17&lt;&gt;"",INDEX('Graduate School Code'!$A$3:$R$700, MATCH($AE17,'Graduate School Code'!$A$3:$A$700, 0), 16), "")</f>
        <v/>
      </c>
      <c r="AP17" s="169" t="str">
        <f>IF($AE17&lt;&gt;"",INDEX('Graduate School Code'!$A$3:$R$700, MATCH($AE17,'Graduate School Code'!$A$3:$A$700, 0), 17), "")</f>
        <v/>
      </c>
      <c r="AQ17" s="170" t="str">
        <f>IF($AE17&lt;&gt;"",INDEX('Graduate School Code'!$A$3:$R$700, MATCH($AE17,'Graduate School Code'!$A$3:$A$700, 0), 18), "")</f>
        <v/>
      </c>
      <c r="AR17" s="45"/>
      <c r="AS17" s="39"/>
      <c r="AT17" s="39"/>
      <c r="AU17" s="62"/>
      <c r="AV17" s="39"/>
      <c r="AW17" s="149"/>
      <c r="AX17" s="150"/>
      <c r="AY17" s="112"/>
      <c r="AZ17" s="149"/>
      <c r="BA17" s="148"/>
      <c r="BB17" s="148"/>
      <c r="BC17" s="148"/>
      <c r="BD17" s="61"/>
      <c r="BE17" s="39"/>
      <c r="BF17" s="39"/>
      <c r="BG17" s="39"/>
      <c r="BH17" s="144"/>
      <c r="BI17" s="146"/>
      <c r="BJ17" s="147"/>
      <c r="BK17" s="126"/>
      <c r="BL17" s="57"/>
      <c r="BM17" s="58"/>
      <c r="BN17" s="165"/>
      <c r="BO17" s="145"/>
      <c r="BP17" s="57"/>
      <c r="BQ17" s="44"/>
      <c r="BR17" s="42"/>
      <c r="BS17" s="164" t="str">
        <f>IF($BR17&lt;&gt;"",INDEX('Graduate School Code'!$A$3:$R$700, MATCH($BR17,'Graduate School Code'!$A$3:$A$700, 0), 2), "")</f>
        <v/>
      </c>
      <c r="BT17" s="164" t="str">
        <f>IF($BR17&lt;&gt;"",INDEX('Graduate School Code'!$A$3:$R$700, MATCH($BR17,'Graduate School Code'!$A$3:$A$700, 0), 3), "")</f>
        <v/>
      </c>
      <c r="BU17" s="164" t="str">
        <f>IF($BR17&lt;&gt;"",INDEX('Graduate School Code'!$A$3:$R$700, MATCH($BR17,'Graduate School Code'!$A$3:$A$700, 0), 4), "")</f>
        <v/>
      </c>
      <c r="BV17" s="175"/>
      <c r="BW17" s="176"/>
      <c r="BX17" s="177" t="str">
        <f>IF($BR17&lt;&gt;"",INDEX('Graduate School Code'!$A$3:$R$700, MATCH($BR17,'Graduate School Code'!$A$3:$A$700, 0), 12), "")</f>
        <v/>
      </c>
      <c r="BY17" s="178" t="str">
        <f>IF($BR17&lt;&gt;"",INDEX('Graduate School Code'!$A$3:$R$700, MATCH($BR17,'Graduate School Code'!$A$3:$A$700, 0), 13), "")</f>
        <v/>
      </c>
      <c r="BZ17" s="179" t="str">
        <f>IF($BR17&lt;&gt;"",INDEX('Graduate School Code'!$A$3:$R$700, MATCH($BR17,'Graduate School Code'!$A$3:$A$700, 0), 14), "")</f>
        <v/>
      </c>
      <c r="CA17" s="179" t="str">
        <f>IF($BR17&lt;&gt;"",INDEX('Graduate School Code'!$A$3:$R$700, MATCH($BR17,'Graduate School Code'!$A$3:$A$700, 0), 15), "")</f>
        <v/>
      </c>
      <c r="CB17" s="179" t="str">
        <f>IF($BR17&lt;&gt;"",INDEX('Graduate School Code'!$A$3:$R$700, MATCH($BR17,'Graduate School Code'!$A$3:$A$700, 0), 16), "")</f>
        <v/>
      </c>
      <c r="CC17" s="179" t="str">
        <f>IF($BR17&lt;&gt;"",INDEX('Graduate School Code'!$A$3:$R$700, MATCH($BR17,'Graduate School Code'!$A$3:$A$700, 0), 17), "")</f>
        <v/>
      </c>
      <c r="CD17" s="180" t="str">
        <f>IF($BR17&lt;&gt;"",INDEX('Graduate School Code'!$A$3:$R$700, MATCH($BR17,'Graduate School Code'!$A$3:$A$700, 0), 18), "")</f>
        <v/>
      </c>
      <c r="CE17" s="181"/>
      <c r="CF17" s="182"/>
      <c r="CG17" s="182"/>
      <c r="CH17" s="62"/>
      <c r="CI17" s="182"/>
      <c r="CJ17" s="183"/>
      <c r="CK17" s="184"/>
      <c r="CL17" s="185"/>
      <c r="CM17" s="183"/>
      <c r="CN17" s="186"/>
      <c r="CO17" s="186"/>
      <c r="CP17" s="186"/>
      <c r="CQ17" s="187"/>
      <c r="CR17" s="182"/>
      <c r="CS17" s="182"/>
      <c r="CT17" s="182"/>
      <c r="CU17" s="188"/>
      <c r="CV17" s="146"/>
      <c r="CW17" s="147"/>
      <c r="CX17" s="189"/>
      <c r="CY17" s="190"/>
      <c r="CZ17" s="191"/>
      <c r="DA17" s="192"/>
      <c r="DB17" s="193"/>
      <c r="DC17" s="181"/>
      <c r="DD17" s="176"/>
      <c r="DE17" s="194"/>
      <c r="DF17" s="164" t="str">
        <f>IF($DE17&lt;&gt;"",INDEX('Graduate School Code'!$A$3:$R$700, MATCH($DE17,'Graduate School Code'!$A$3:$A$700, 0), 2), "")</f>
        <v/>
      </c>
      <c r="DG17" s="164" t="str">
        <f>IF($DE17&lt;&gt;"",INDEX('Graduate School Code'!$A$3:$R$700, MATCH($DE17,'Graduate School Code'!$A$3:$A$700, 0), 3), "")</f>
        <v/>
      </c>
      <c r="DH17" s="164" t="str">
        <f>IF($DE17&lt;&gt;"",INDEX('Graduate School Code'!$A$3:$R$700, MATCH($DE17,'Graduate School Code'!$A$3:$A$700, 0), 4), "")</f>
        <v/>
      </c>
      <c r="DI17" s="175"/>
      <c r="DJ17" s="176"/>
      <c r="DK17" s="177" t="str">
        <f>IF($DE17&lt;&gt;"",INDEX('Graduate School Code'!$A$3:$R$700, MATCH($DE17,'Graduate School Code'!$A$3:$A$700, 0), 12), "")</f>
        <v/>
      </c>
      <c r="DL17" s="178" t="str">
        <f>IF($DE17&lt;&gt;"",INDEX('Graduate School Code'!$A$3:$R$700, MATCH($DE17,'Graduate School Code'!$A$3:$A$700, 0), 13), "")</f>
        <v/>
      </c>
      <c r="DM17" s="179" t="str">
        <f>IF($DE17&lt;&gt;"",INDEX('Graduate School Code'!$A$3:$R$700, MATCH($DE17,'Graduate School Code'!$A$3:$A$700, 0), 14), "")</f>
        <v/>
      </c>
      <c r="DN17" s="179" t="str">
        <f>IF($DE17&lt;&gt;"",INDEX('Graduate School Code'!$A$3:$R$700, MATCH($DE17,'Graduate School Code'!$A$3:$A$700, 0), 15), "")</f>
        <v/>
      </c>
      <c r="DO17" s="179" t="str">
        <f>IF($DE17&lt;&gt;"",INDEX('Graduate School Code'!$A$3:$R$700, MATCH($DE17,'Graduate School Code'!$A$3:$A$700, 0), 16), "")</f>
        <v/>
      </c>
      <c r="DP17" s="179" t="str">
        <f>IF($DE17&lt;&gt;"",INDEX('Graduate School Code'!$A$3:$R$700, MATCH($DE17,'Graduate School Code'!$A$3:$A$700, 0), 17), "")</f>
        <v/>
      </c>
      <c r="DQ17" s="180" t="str">
        <f>IF($DE17&lt;&gt;"",INDEX('Graduate School Code'!$A$3:$R$700, MATCH($DE17,'Graduate School Code'!$A$3:$A$700, 0), 18), "")</f>
        <v/>
      </c>
      <c r="DR17" s="45"/>
      <c r="DS17" s="39"/>
      <c r="DT17" s="39"/>
      <c r="DU17" s="62"/>
      <c r="DV17" s="39"/>
      <c r="DW17" s="149"/>
      <c r="DX17" s="150"/>
      <c r="DY17" s="112"/>
      <c r="DZ17" s="149"/>
      <c r="EA17" s="148"/>
      <c r="EB17" s="148"/>
      <c r="EC17" s="148"/>
      <c r="ED17" s="61"/>
      <c r="EE17" s="39"/>
      <c r="EF17" s="39"/>
      <c r="EG17" s="39"/>
      <c r="EH17" s="144"/>
      <c r="EI17" s="146"/>
      <c r="EJ17" s="147"/>
      <c r="EK17" s="126"/>
      <c r="EL17" s="57"/>
      <c r="EM17" s="58"/>
      <c r="EN17" s="59"/>
      <c r="EO17" s="145"/>
      <c r="EP17" s="57"/>
      <c r="EQ17" s="44"/>
    </row>
    <row r="18" spans="1:147" ht="38.25" customHeight="1">
      <c r="A18" s="38" t="s">
        <v>112</v>
      </c>
      <c r="B18" s="39"/>
      <c r="C18" s="40"/>
      <c r="D18" s="50" t="e">
        <f>VLOOKUP(B18,Reference!$A$1:$C$250,2,FALSE)</f>
        <v>#N/A</v>
      </c>
      <c r="E18" s="50" t="e">
        <f>VLOOKUP(C18,Reference!$C$1:$I$15,2,FALSE)</f>
        <v>#N/A</v>
      </c>
      <c r="F18" s="92" t="e">
        <f t="shared" si="0"/>
        <v>#N/A</v>
      </c>
      <c r="G18" s="39"/>
      <c r="H18" s="39"/>
      <c r="I18" s="39"/>
      <c r="J18" s="51" t="str">
        <f t="shared" si="1"/>
        <v xml:space="preserve">  </v>
      </c>
      <c r="K18" s="61"/>
      <c r="L18" s="61"/>
      <c r="M18" s="61"/>
      <c r="N18" s="51" t="str">
        <f t="shared" si="2"/>
        <v xml:space="preserve">  </v>
      </c>
      <c r="O18" s="92"/>
      <c r="P18" s="93"/>
      <c r="Q18" s="50" t="str">
        <f>IF($P18&lt;&gt;"", DATEDIF($P18, Reference!$F$2, "Y"),"")</f>
        <v/>
      </c>
      <c r="R18" s="49"/>
      <c r="S18" s="62"/>
      <c r="T18" s="61"/>
      <c r="U18" s="39"/>
      <c r="V18" s="39"/>
      <c r="W18" s="61"/>
      <c r="X18" s="92"/>
      <c r="Y18" s="61"/>
      <c r="Z18" s="61"/>
      <c r="AA18" s="61"/>
      <c r="AB18" s="61"/>
      <c r="AC18" s="41"/>
      <c r="AD18" s="143"/>
      <c r="AE18" s="42"/>
      <c r="AF18" s="50" t="str">
        <f>IF($AE18&lt;&gt;"",INDEX('Graduate School Code'!$A$3:$R$700, MATCH($AE18,'Graduate School Code'!$A$3:$A$700, 0), 2), "")</f>
        <v/>
      </c>
      <c r="AG18" s="50" t="str">
        <f>IF($AE18&lt;&gt;"",INDEX('Graduate School Code'!$A$3:$R$700, MATCH($AE18,'Graduate School Code'!$A$3:$A$700, 0), 3), "")</f>
        <v/>
      </c>
      <c r="AH18" s="50" t="str">
        <f>IF($AE18&lt;&gt;"",INDEX('Graduate School Code'!$A$3:$R$700, MATCH($AE18,'Graduate School Code'!$A$3:$A$700, 0), 4), "")</f>
        <v/>
      </c>
      <c r="AI18" s="43"/>
      <c r="AJ18" s="44"/>
      <c r="AK18" s="167" t="str">
        <f>IF($AE18&lt;&gt;"",INDEX('Graduate School Code'!$A$3:$R$700, MATCH($AE18,'Graduate School Code'!$A$3:$A$700, 0), 12), "")</f>
        <v/>
      </c>
      <c r="AL18" s="168" t="str">
        <f>IF($AE18&lt;&gt;"",INDEX('Graduate School Code'!$A$3:$R$700, MATCH($AE18,'Graduate School Code'!$A$3:$A$700, 0), 13), "")</f>
        <v/>
      </c>
      <c r="AM18" s="169" t="str">
        <f>IF($AE18&lt;&gt;"",INDEX('Graduate School Code'!$A$3:$R$700, MATCH($AE18,'Graduate School Code'!$A$3:$A$700, 0), 14), "")</f>
        <v/>
      </c>
      <c r="AN18" s="169" t="str">
        <f>IF($AE18&lt;&gt;"",INDEX('Graduate School Code'!$A$3:$R$700, MATCH($AE18,'Graduate School Code'!$A$3:$A$700, 0), 15), "")</f>
        <v/>
      </c>
      <c r="AO18" s="169" t="str">
        <f>IF($AE18&lt;&gt;"",INDEX('Graduate School Code'!$A$3:$R$700, MATCH($AE18,'Graduate School Code'!$A$3:$A$700, 0), 16), "")</f>
        <v/>
      </c>
      <c r="AP18" s="169" t="str">
        <f>IF($AE18&lt;&gt;"",INDEX('Graduate School Code'!$A$3:$R$700, MATCH($AE18,'Graduate School Code'!$A$3:$A$700, 0), 17), "")</f>
        <v/>
      </c>
      <c r="AQ18" s="170" t="str">
        <f>IF($AE18&lt;&gt;"",INDEX('Graduate School Code'!$A$3:$R$700, MATCH($AE18,'Graduate School Code'!$A$3:$A$700, 0), 18), "")</f>
        <v/>
      </c>
      <c r="AR18" s="45"/>
      <c r="AS18" s="39"/>
      <c r="AT18" s="39"/>
      <c r="AU18" s="62"/>
      <c r="AV18" s="39"/>
      <c r="AW18" s="149"/>
      <c r="AX18" s="150"/>
      <c r="AY18" s="112"/>
      <c r="AZ18" s="149"/>
      <c r="BA18" s="148"/>
      <c r="BB18" s="148"/>
      <c r="BC18" s="148"/>
      <c r="BD18" s="61"/>
      <c r="BE18" s="39"/>
      <c r="BF18" s="39"/>
      <c r="BG18" s="39"/>
      <c r="BH18" s="144"/>
      <c r="BI18" s="146"/>
      <c r="BJ18" s="147"/>
      <c r="BK18" s="126"/>
      <c r="BL18" s="57"/>
      <c r="BM18" s="58"/>
      <c r="BN18" s="165"/>
      <c r="BO18" s="145"/>
      <c r="BP18" s="57"/>
      <c r="BQ18" s="44"/>
      <c r="BR18" s="42"/>
      <c r="BS18" s="164" t="str">
        <f>IF($BR18&lt;&gt;"",INDEX('Graduate School Code'!$A$3:$R$700, MATCH($BR18,'Graduate School Code'!$A$3:$A$700, 0), 2), "")</f>
        <v/>
      </c>
      <c r="BT18" s="164" t="str">
        <f>IF($BR18&lt;&gt;"",INDEX('Graduate School Code'!$A$3:$R$700, MATCH($BR18,'Graduate School Code'!$A$3:$A$700, 0), 3), "")</f>
        <v/>
      </c>
      <c r="BU18" s="164" t="str">
        <f>IF($BR18&lt;&gt;"",INDEX('Graduate School Code'!$A$3:$R$700, MATCH($BR18,'Graduate School Code'!$A$3:$A$700, 0), 4), "")</f>
        <v/>
      </c>
      <c r="BV18" s="175"/>
      <c r="BW18" s="176"/>
      <c r="BX18" s="177" t="str">
        <f>IF($BR18&lt;&gt;"",INDEX('Graduate School Code'!$A$3:$R$700, MATCH($BR18,'Graduate School Code'!$A$3:$A$700, 0), 12), "")</f>
        <v/>
      </c>
      <c r="BY18" s="178" t="str">
        <f>IF($BR18&lt;&gt;"",INDEX('Graduate School Code'!$A$3:$R$700, MATCH($BR18,'Graduate School Code'!$A$3:$A$700, 0), 13), "")</f>
        <v/>
      </c>
      <c r="BZ18" s="179" t="str">
        <f>IF($BR18&lt;&gt;"",INDEX('Graduate School Code'!$A$3:$R$700, MATCH($BR18,'Graduate School Code'!$A$3:$A$700, 0), 14), "")</f>
        <v/>
      </c>
      <c r="CA18" s="179" t="str">
        <f>IF($BR18&lt;&gt;"",INDEX('Graduate School Code'!$A$3:$R$700, MATCH($BR18,'Graduate School Code'!$A$3:$A$700, 0), 15), "")</f>
        <v/>
      </c>
      <c r="CB18" s="179" t="str">
        <f>IF($BR18&lt;&gt;"",INDEX('Graduate School Code'!$A$3:$R$700, MATCH($BR18,'Graduate School Code'!$A$3:$A$700, 0), 16), "")</f>
        <v/>
      </c>
      <c r="CC18" s="179" t="str">
        <f>IF($BR18&lt;&gt;"",INDEX('Graduate School Code'!$A$3:$R$700, MATCH($BR18,'Graduate School Code'!$A$3:$A$700, 0), 17), "")</f>
        <v/>
      </c>
      <c r="CD18" s="180" t="str">
        <f>IF($BR18&lt;&gt;"",INDEX('Graduate School Code'!$A$3:$R$700, MATCH($BR18,'Graduate School Code'!$A$3:$A$700, 0), 18), "")</f>
        <v/>
      </c>
      <c r="CE18" s="181"/>
      <c r="CF18" s="182"/>
      <c r="CG18" s="182"/>
      <c r="CH18" s="62"/>
      <c r="CI18" s="182"/>
      <c r="CJ18" s="183"/>
      <c r="CK18" s="184"/>
      <c r="CL18" s="185"/>
      <c r="CM18" s="183"/>
      <c r="CN18" s="186"/>
      <c r="CO18" s="186"/>
      <c r="CP18" s="186"/>
      <c r="CQ18" s="187"/>
      <c r="CR18" s="182"/>
      <c r="CS18" s="182"/>
      <c r="CT18" s="182"/>
      <c r="CU18" s="188"/>
      <c r="CV18" s="146"/>
      <c r="CW18" s="147"/>
      <c r="CX18" s="189"/>
      <c r="CY18" s="190"/>
      <c r="CZ18" s="191"/>
      <c r="DA18" s="192"/>
      <c r="DB18" s="193"/>
      <c r="DC18" s="181"/>
      <c r="DD18" s="176"/>
      <c r="DE18" s="194"/>
      <c r="DF18" s="164" t="str">
        <f>IF($DE18&lt;&gt;"",INDEX('Graduate School Code'!$A$3:$R$700, MATCH($DE18,'Graduate School Code'!$A$3:$A$700, 0), 2), "")</f>
        <v/>
      </c>
      <c r="DG18" s="164" t="str">
        <f>IF($DE18&lt;&gt;"",INDEX('Graduate School Code'!$A$3:$R$700, MATCH($DE18,'Graduate School Code'!$A$3:$A$700, 0), 3), "")</f>
        <v/>
      </c>
      <c r="DH18" s="164" t="str">
        <f>IF($DE18&lt;&gt;"",INDEX('Graduate School Code'!$A$3:$R$700, MATCH($DE18,'Graduate School Code'!$A$3:$A$700, 0), 4), "")</f>
        <v/>
      </c>
      <c r="DI18" s="175"/>
      <c r="DJ18" s="176"/>
      <c r="DK18" s="177" t="str">
        <f>IF($DE18&lt;&gt;"",INDEX('Graduate School Code'!$A$3:$R$700, MATCH($DE18,'Graduate School Code'!$A$3:$A$700, 0), 12), "")</f>
        <v/>
      </c>
      <c r="DL18" s="178" t="str">
        <f>IF($DE18&lt;&gt;"",INDEX('Graduate School Code'!$A$3:$R$700, MATCH($DE18,'Graduate School Code'!$A$3:$A$700, 0), 13), "")</f>
        <v/>
      </c>
      <c r="DM18" s="179" t="str">
        <f>IF($DE18&lt;&gt;"",INDEX('Graduate School Code'!$A$3:$R$700, MATCH($DE18,'Graduate School Code'!$A$3:$A$700, 0), 14), "")</f>
        <v/>
      </c>
      <c r="DN18" s="179" t="str">
        <f>IF($DE18&lt;&gt;"",INDEX('Graduate School Code'!$A$3:$R$700, MATCH($DE18,'Graduate School Code'!$A$3:$A$700, 0), 15), "")</f>
        <v/>
      </c>
      <c r="DO18" s="179" t="str">
        <f>IF($DE18&lt;&gt;"",INDEX('Graduate School Code'!$A$3:$R$700, MATCH($DE18,'Graduate School Code'!$A$3:$A$700, 0), 16), "")</f>
        <v/>
      </c>
      <c r="DP18" s="179" t="str">
        <f>IF($DE18&lt;&gt;"",INDEX('Graduate School Code'!$A$3:$R$700, MATCH($DE18,'Graduate School Code'!$A$3:$A$700, 0), 17), "")</f>
        <v/>
      </c>
      <c r="DQ18" s="180" t="str">
        <f>IF($DE18&lt;&gt;"",INDEX('Graduate School Code'!$A$3:$R$700, MATCH($DE18,'Graduate School Code'!$A$3:$A$700, 0), 18), "")</f>
        <v/>
      </c>
      <c r="DR18" s="45"/>
      <c r="DS18" s="39"/>
      <c r="DT18" s="39"/>
      <c r="DU18" s="62"/>
      <c r="DV18" s="39"/>
      <c r="DW18" s="149"/>
      <c r="DX18" s="150"/>
      <c r="DY18" s="112"/>
      <c r="DZ18" s="149"/>
      <c r="EA18" s="148"/>
      <c r="EB18" s="148"/>
      <c r="EC18" s="148"/>
      <c r="ED18" s="61"/>
      <c r="EE18" s="39"/>
      <c r="EF18" s="39"/>
      <c r="EG18" s="39"/>
      <c r="EH18" s="144"/>
      <c r="EI18" s="146"/>
      <c r="EJ18" s="147"/>
      <c r="EK18" s="126"/>
      <c r="EL18" s="57"/>
      <c r="EM18" s="58"/>
      <c r="EN18" s="59"/>
      <c r="EO18" s="145"/>
      <c r="EP18" s="57"/>
      <c r="EQ18" s="44"/>
    </row>
    <row r="19" spans="1:147" ht="38.25" customHeight="1">
      <c r="A19" s="38" t="s">
        <v>113</v>
      </c>
      <c r="B19" s="39"/>
      <c r="C19" s="40"/>
      <c r="D19" s="50" t="e">
        <f>VLOOKUP(B19,Reference!$A$1:$C$250,2,FALSE)</f>
        <v>#N/A</v>
      </c>
      <c r="E19" s="50" t="e">
        <f>VLOOKUP(C19,Reference!$C$1:$I$15,2,FALSE)</f>
        <v>#N/A</v>
      </c>
      <c r="F19" s="92" t="e">
        <f t="shared" si="0"/>
        <v>#N/A</v>
      </c>
      <c r="G19" s="39"/>
      <c r="H19" s="39"/>
      <c r="I19" s="39"/>
      <c r="J19" s="51" t="str">
        <f t="shared" si="1"/>
        <v xml:space="preserve">  </v>
      </c>
      <c r="K19" s="61"/>
      <c r="L19" s="61"/>
      <c r="M19" s="61"/>
      <c r="N19" s="51" t="str">
        <f t="shared" si="2"/>
        <v xml:space="preserve">  </v>
      </c>
      <c r="O19" s="92"/>
      <c r="P19" s="93"/>
      <c r="Q19" s="50" t="str">
        <f>IF($P19&lt;&gt;"", DATEDIF($P19, Reference!$F$2, "Y"),"")</f>
        <v/>
      </c>
      <c r="R19" s="49"/>
      <c r="S19" s="62"/>
      <c r="T19" s="61"/>
      <c r="U19" s="39"/>
      <c r="V19" s="39"/>
      <c r="W19" s="61"/>
      <c r="X19" s="92"/>
      <c r="Y19" s="61"/>
      <c r="Z19" s="61"/>
      <c r="AA19" s="61"/>
      <c r="AB19" s="61"/>
      <c r="AC19" s="41"/>
      <c r="AD19" s="143"/>
      <c r="AE19" s="42"/>
      <c r="AF19" s="50" t="str">
        <f>IF($AE19&lt;&gt;"",INDEX('Graduate School Code'!$A$3:$R$700, MATCH($AE19,'Graduate School Code'!$A$3:$A$700, 0), 2), "")</f>
        <v/>
      </c>
      <c r="AG19" s="50" t="str">
        <f>IF($AE19&lt;&gt;"",INDEX('Graduate School Code'!$A$3:$R$700, MATCH($AE19,'Graduate School Code'!$A$3:$A$700, 0), 3), "")</f>
        <v/>
      </c>
      <c r="AH19" s="50" t="str">
        <f>IF($AE19&lt;&gt;"",INDEX('Graduate School Code'!$A$3:$R$700, MATCH($AE19,'Graduate School Code'!$A$3:$A$700, 0), 4), "")</f>
        <v/>
      </c>
      <c r="AI19" s="43"/>
      <c r="AJ19" s="44"/>
      <c r="AK19" s="167" t="str">
        <f>IF($AE19&lt;&gt;"",INDEX('Graduate School Code'!$A$3:$R$700, MATCH($AE19,'Graduate School Code'!$A$3:$A$700, 0), 12), "")</f>
        <v/>
      </c>
      <c r="AL19" s="168" t="str">
        <f>IF($AE19&lt;&gt;"",INDEX('Graduate School Code'!$A$3:$R$700, MATCH($AE19,'Graduate School Code'!$A$3:$A$700, 0), 13), "")</f>
        <v/>
      </c>
      <c r="AM19" s="169" t="str">
        <f>IF($AE19&lt;&gt;"",INDEX('Graduate School Code'!$A$3:$R$700, MATCH($AE19,'Graduate School Code'!$A$3:$A$700, 0), 14), "")</f>
        <v/>
      </c>
      <c r="AN19" s="169" t="str">
        <f>IF($AE19&lt;&gt;"",INDEX('Graduate School Code'!$A$3:$R$700, MATCH($AE19,'Graduate School Code'!$A$3:$A$700, 0), 15), "")</f>
        <v/>
      </c>
      <c r="AO19" s="169" t="str">
        <f>IF($AE19&lt;&gt;"",INDEX('Graduate School Code'!$A$3:$R$700, MATCH($AE19,'Graduate School Code'!$A$3:$A$700, 0), 16), "")</f>
        <v/>
      </c>
      <c r="AP19" s="169" t="str">
        <f>IF($AE19&lt;&gt;"",INDEX('Graduate School Code'!$A$3:$R$700, MATCH($AE19,'Graduate School Code'!$A$3:$A$700, 0), 17), "")</f>
        <v/>
      </c>
      <c r="AQ19" s="170" t="str">
        <f>IF($AE19&lt;&gt;"",INDEX('Graduate School Code'!$A$3:$R$700, MATCH($AE19,'Graduate School Code'!$A$3:$A$700, 0), 18), "")</f>
        <v/>
      </c>
      <c r="AR19" s="45"/>
      <c r="AS19" s="39"/>
      <c r="AT19" s="39"/>
      <c r="AU19" s="62"/>
      <c r="AV19" s="39"/>
      <c r="AW19" s="149"/>
      <c r="AX19" s="150"/>
      <c r="AY19" s="112"/>
      <c r="AZ19" s="149"/>
      <c r="BA19" s="148"/>
      <c r="BB19" s="148"/>
      <c r="BC19" s="148"/>
      <c r="BD19" s="61"/>
      <c r="BE19" s="39"/>
      <c r="BF19" s="39"/>
      <c r="BG19" s="39"/>
      <c r="BH19" s="144"/>
      <c r="BI19" s="146"/>
      <c r="BJ19" s="147"/>
      <c r="BK19" s="126"/>
      <c r="BL19" s="57"/>
      <c r="BM19" s="58"/>
      <c r="BN19" s="165"/>
      <c r="BO19" s="145"/>
      <c r="BP19" s="57"/>
      <c r="BQ19" s="44"/>
      <c r="BR19" s="42"/>
      <c r="BS19" s="164" t="str">
        <f>IF($BR19&lt;&gt;"",INDEX('Graduate School Code'!$A$3:$R$700, MATCH($BR19,'Graduate School Code'!$A$3:$A$700, 0), 2), "")</f>
        <v/>
      </c>
      <c r="BT19" s="164" t="str">
        <f>IF($BR19&lt;&gt;"",INDEX('Graduate School Code'!$A$3:$R$700, MATCH($BR19,'Graduate School Code'!$A$3:$A$700, 0), 3), "")</f>
        <v/>
      </c>
      <c r="BU19" s="164" t="str">
        <f>IF($BR19&lt;&gt;"",INDEX('Graduate School Code'!$A$3:$R$700, MATCH($BR19,'Graduate School Code'!$A$3:$A$700, 0), 4), "")</f>
        <v/>
      </c>
      <c r="BV19" s="175"/>
      <c r="BW19" s="176"/>
      <c r="BX19" s="177" t="str">
        <f>IF($BR19&lt;&gt;"",INDEX('Graduate School Code'!$A$3:$R$700, MATCH($BR19,'Graduate School Code'!$A$3:$A$700, 0), 12), "")</f>
        <v/>
      </c>
      <c r="BY19" s="178" t="str">
        <f>IF($BR19&lt;&gt;"",INDEX('Graduate School Code'!$A$3:$R$700, MATCH($BR19,'Graduate School Code'!$A$3:$A$700, 0), 13), "")</f>
        <v/>
      </c>
      <c r="BZ19" s="179" t="str">
        <f>IF($BR19&lt;&gt;"",INDEX('Graduate School Code'!$A$3:$R$700, MATCH($BR19,'Graduate School Code'!$A$3:$A$700, 0), 14), "")</f>
        <v/>
      </c>
      <c r="CA19" s="179" t="str">
        <f>IF($BR19&lt;&gt;"",INDEX('Graduate School Code'!$A$3:$R$700, MATCH($BR19,'Graduate School Code'!$A$3:$A$700, 0), 15), "")</f>
        <v/>
      </c>
      <c r="CB19" s="179" t="str">
        <f>IF($BR19&lt;&gt;"",INDEX('Graduate School Code'!$A$3:$R$700, MATCH($BR19,'Graduate School Code'!$A$3:$A$700, 0), 16), "")</f>
        <v/>
      </c>
      <c r="CC19" s="179" t="str">
        <f>IF($BR19&lt;&gt;"",INDEX('Graduate School Code'!$A$3:$R$700, MATCH($BR19,'Graduate School Code'!$A$3:$A$700, 0), 17), "")</f>
        <v/>
      </c>
      <c r="CD19" s="180" t="str">
        <f>IF($BR19&lt;&gt;"",INDEX('Graduate School Code'!$A$3:$R$700, MATCH($BR19,'Graduate School Code'!$A$3:$A$700, 0), 18), "")</f>
        <v/>
      </c>
      <c r="CE19" s="181"/>
      <c r="CF19" s="182"/>
      <c r="CG19" s="182"/>
      <c r="CH19" s="62"/>
      <c r="CI19" s="182"/>
      <c r="CJ19" s="183"/>
      <c r="CK19" s="184"/>
      <c r="CL19" s="185"/>
      <c r="CM19" s="183"/>
      <c r="CN19" s="186"/>
      <c r="CO19" s="186"/>
      <c r="CP19" s="186"/>
      <c r="CQ19" s="187"/>
      <c r="CR19" s="182"/>
      <c r="CS19" s="182"/>
      <c r="CT19" s="182"/>
      <c r="CU19" s="188"/>
      <c r="CV19" s="146"/>
      <c r="CW19" s="147"/>
      <c r="CX19" s="189"/>
      <c r="CY19" s="190"/>
      <c r="CZ19" s="191"/>
      <c r="DA19" s="192"/>
      <c r="DB19" s="193"/>
      <c r="DC19" s="181"/>
      <c r="DD19" s="176"/>
      <c r="DE19" s="194"/>
      <c r="DF19" s="164" t="str">
        <f>IF($DE19&lt;&gt;"",INDEX('Graduate School Code'!$A$3:$R$700, MATCH($DE19,'Graduate School Code'!$A$3:$A$700, 0), 2), "")</f>
        <v/>
      </c>
      <c r="DG19" s="164" t="str">
        <f>IF($DE19&lt;&gt;"",INDEX('Graduate School Code'!$A$3:$R$700, MATCH($DE19,'Graduate School Code'!$A$3:$A$700, 0), 3), "")</f>
        <v/>
      </c>
      <c r="DH19" s="164" t="str">
        <f>IF($DE19&lt;&gt;"",INDEX('Graduate School Code'!$A$3:$R$700, MATCH($DE19,'Graduate School Code'!$A$3:$A$700, 0), 4), "")</f>
        <v/>
      </c>
      <c r="DI19" s="175"/>
      <c r="DJ19" s="176"/>
      <c r="DK19" s="177" t="str">
        <f>IF($DE19&lt;&gt;"",INDEX('Graduate School Code'!$A$3:$R$700, MATCH($DE19,'Graduate School Code'!$A$3:$A$700, 0), 12), "")</f>
        <v/>
      </c>
      <c r="DL19" s="178" t="str">
        <f>IF($DE19&lt;&gt;"",INDEX('Graduate School Code'!$A$3:$R$700, MATCH($DE19,'Graduate School Code'!$A$3:$A$700, 0), 13), "")</f>
        <v/>
      </c>
      <c r="DM19" s="179" t="str">
        <f>IF($DE19&lt;&gt;"",INDEX('Graduate School Code'!$A$3:$R$700, MATCH($DE19,'Graduate School Code'!$A$3:$A$700, 0), 14), "")</f>
        <v/>
      </c>
      <c r="DN19" s="179" t="str">
        <f>IF($DE19&lt;&gt;"",INDEX('Graduate School Code'!$A$3:$R$700, MATCH($DE19,'Graduate School Code'!$A$3:$A$700, 0), 15), "")</f>
        <v/>
      </c>
      <c r="DO19" s="179" t="str">
        <f>IF($DE19&lt;&gt;"",INDEX('Graduate School Code'!$A$3:$R$700, MATCH($DE19,'Graduate School Code'!$A$3:$A$700, 0), 16), "")</f>
        <v/>
      </c>
      <c r="DP19" s="179" t="str">
        <f>IF($DE19&lt;&gt;"",INDEX('Graduate School Code'!$A$3:$R$700, MATCH($DE19,'Graduate School Code'!$A$3:$A$700, 0), 17), "")</f>
        <v/>
      </c>
      <c r="DQ19" s="180" t="str">
        <f>IF($DE19&lt;&gt;"",INDEX('Graduate School Code'!$A$3:$R$700, MATCH($DE19,'Graduate School Code'!$A$3:$A$700, 0), 18), "")</f>
        <v/>
      </c>
      <c r="DR19" s="45"/>
      <c r="DS19" s="39"/>
      <c r="DT19" s="39"/>
      <c r="DU19" s="62"/>
      <c r="DV19" s="39"/>
      <c r="DW19" s="149"/>
      <c r="DX19" s="150"/>
      <c r="DY19" s="112"/>
      <c r="DZ19" s="149"/>
      <c r="EA19" s="148"/>
      <c r="EB19" s="148"/>
      <c r="EC19" s="148"/>
      <c r="ED19" s="61"/>
      <c r="EE19" s="39"/>
      <c r="EF19" s="39"/>
      <c r="EG19" s="39"/>
      <c r="EH19" s="144"/>
      <c r="EI19" s="146"/>
      <c r="EJ19" s="147"/>
      <c r="EK19" s="126"/>
      <c r="EL19" s="57"/>
      <c r="EM19" s="58"/>
      <c r="EN19" s="59"/>
      <c r="EO19" s="145"/>
      <c r="EP19" s="57"/>
      <c r="EQ19" s="44"/>
    </row>
    <row r="20" spans="1:147" ht="38.25" customHeight="1">
      <c r="A20" s="38" t="s">
        <v>114</v>
      </c>
      <c r="B20" s="39"/>
      <c r="C20" s="40"/>
      <c r="D20" s="50" t="e">
        <f>VLOOKUP(B20,Reference!$A$1:$C$250,2,FALSE)</f>
        <v>#N/A</v>
      </c>
      <c r="E20" s="50" t="e">
        <f>VLOOKUP(C20,Reference!$C$1:$I$15,2,FALSE)</f>
        <v>#N/A</v>
      </c>
      <c r="F20" s="92" t="e">
        <f t="shared" si="0"/>
        <v>#N/A</v>
      </c>
      <c r="G20" s="39"/>
      <c r="H20" s="39"/>
      <c r="I20" s="39"/>
      <c r="J20" s="51" t="str">
        <f t="shared" si="1"/>
        <v xml:space="preserve">  </v>
      </c>
      <c r="K20" s="61"/>
      <c r="L20" s="61"/>
      <c r="M20" s="61"/>
      <c r="N20" s="51" t="str">
        <f t="shared" si="2"/>
        <v xml:space="preserve">  </v>
      </c>
      <c r="O20" s="92"/>
      <c r="P20" s="93"/>
      <c r="Q20" s="50" t="str">
        <f>IF($P20&lt;&gt;"", DATEDIF($P20, Reference!$F$2, "Y"),"")</f>
        <v/>
      </c>
      <c r="R20" s="49"/>
      <c r="S20" s="62"/>
      <c r="T20" s="61"/>
      <c r="U20" s="39"/>
      <c r="V20" s="39"/>
      <c r="W20" s="61"/>
      <c r="X20" s="92"/>
      <c r="Y20" s="61"/>
      <c r="Z20" s="61"/>
      <c r="AA20" s="61"/>
      <c r="AB20" s="61"/>
      <c r="AC20" s="41"/>
      <c r="AD20" s="143"/>
      <c r="AE20" s="42"/>
      <c r="AF20" s="50" t="str">
        <f>IF($AE20&lt;&gt;"",INDEX('Graduate School Code'!$A$3:$R$700, MATCH($AE20,'Graduate School Code'!$A$3:$A$700, 0), 2), "")</f>
        <v/>
      </c>
      <c r="AG20" s="50" t="str">
        <f>IF($AE20&lt;&gt;"",INDEX('Graduate School Code'!$A$3:$R$700, MATCH($AE20,'Graduate School Code'!$A$3:$A$700, 0), 3), "")</f>
        <v/>
      </c>
      <c r="AH20" s="50" t="str">
        <f>IF($AE20&lt;&gt;"",INDEX('Graduate School Code'!$A$3:$R$700, MATCH($AE20,'Graduate School Code'!$A$3:$A$700, 0), 4), "")</f>
        <v/>
      </c>
      <c r="AI20" s="43"/>
      <c r="AJ20" s="44"/>
      <c r="AK20" s="167" t="str">
        <f>IF($AE20&lt;&gt;"",INDEX('Graduate School Code'!$A$3:$R$700, MATCH($AE20,'Graduate School Code'!$A$3:$A$700, 0), 12), "")</f>
        <v/>
      </c>
      <c r="AL20" s="168" t="str">
        <f>IF($AE20&lt;&gt;"",INDEX('Graduate School Code'!$A$3:$R$700, MATCH($AE20,'Graduate School Code'!$A$3:$A$700, 0), 13), "")</f>
        <v/>
      </c>
      <c r="AM20" s="169" t="str">
        <f>IF($AE20&lt;&gt;"",INDEX('Graduate School Code'!$A$3:$R$700, MATCH($AE20,'Graduate School Code'!$A$3:$A$700, 0), 14), "")</f>
        <v/>
      </c>
      <c r="AN20" s="169" t="str">
        <f>IF($AE20&lt;&gt;"",INDEX('Graduate School Code'!$A$3:$R$700, MATCH($AE20,'Graduate School Code'!$A$3:$A$700, 0), 15), "")</f>
        <v/>
      </c>
      <c r="AO20" s="169" t="str">
        <f>IF($AE20&lt;&gt;"",INDEX('Graduate School Code'!$A$3:$R$700, MATCH($AE20,'Graduate School Code'!$A$3:$A$700, 0), 16), "")</f>
        <v/>
      </c>
      <c r="AP20" s="169" t="str">
        <f>IF($AE20&lt;&gt;"",INDEX('Graduate School Code'!$A$3:$R$700, MATCH($AE20,'Graduate School Code'!$A$3:$A$700, 0), 17), "")</f>
        <v/>
      </c>
      <c r="AQ20" s="170" t="str">
        <f>IF($AE20&lt;&gt;"",INDEX('Graduate School Code'!$A$3:$R$700, MATCH($AE20,'Graduate School Code'!$A$3:$A$700, 0), 18), "")</f>
        <v/>
      </c>
      <c r="AR20" s="45"/>
      <c r="AS20" s="39"/>
      <c r="AT20" s="39"/>
      <c r="AU20" s="62"/>
      <c r="AV20" s="39"/>
      <c r="AW20" s="149"/>
      <c r="AX20" s="150"/>
      <c r="AY20" s="112"/>
      <c r="AZ20" s="149"/>
      <c r="BA20" s="148"/>
      <c r="BB20" s="148"/>
      <c r="BC20" s="148"/>
      <c r="BD20" s="61"/>
      <c r="BE20" s="39"/>
      <c r="BF20" s="39"/>
      <c r="BG20" s="39"/>
      <c r="BH20" s="144"/>
      <c r="BI20" s="146"/>
      <c r="BJ20" s="147"/>
      <c r="BK20" s="126"/>
      <c r="BL20" s="57"/>
      <c r="BM20" s="58"/>
      <c r="BN20" s="165"/>
      <c r="BO20" s="145"/>
      <c r="BP20" s="57"/>
      <c r="BQ20" s="44"/>
      <c r="BR20" s="42"/>
      <c r="BS20" s="164" t="str">
        <f>IF($BR20&lt;&gt;"",INDEX('Graduate School Code'!$A$3:$R$700, MATCH($BR20,'Graduate School Code'!$A$3:$A$700, 0), 2), "")</f>
        <v/>
      </c>
      <c r="BT20" s="164" t="str">
        <f>IF($BR20&lt;&gt;"",INDEX('Graduate School Code'!$A$3:$R$700, MATCH($BR20,'Graduate School Code'!$A$3:$A$700, 0), 3), "")</f>
        <v/>
      </c>
      <c r="BU20" s="164" t="str">
        <f>IF($BR20&lt;&gt;"",INDEX('Graduate School Code'!$A$3:$R$700, MATCH($BR20,'Graduate School Code'!$A$3:$A$700, 0), 4), "")</f>
        <v/>
      </c>
      <c r="BV20" s="175"/>
      <c r="BW20" s="176"/>
      <c r="BX20" s="177" t="str">
        <f>IF($BR20&lt;&gt;"",INDEX('Graduate School Code'!$A$3:$R$700, MATCH($BR20,'Graduate School Code'!$A$3:$A$700, 0), 12), "")</f>
        <v/>
      </c>
      <c r="BY20" s="178" t="str">
        <f>IF($BR20&lt;&gt;"",INDEX('Graduate School Code'!$A$3:$R$700, MATCH($BR20,'Graduate School Code'!$A$3:$A$700, 0), 13), "")</f>
        <v/>
      </c>
      <c r="BZ20" s="179" t="str">
        <f>IF($BR20&lt;&gt;"",INDEX('Graduate School Code'!$A$3:$R$700, MATCH($BR20,'Graduate School Code'!$A$3:$A$700, 0), 14), "")</f>
        <v/>
      </c>
      <c r="CA20" s="179" t="str">
        <f>IF($BR20&lt;&gt;"",INDEX('Graduate School Code'!$A$3:$R$700, MATCH($BR20,'Graduate School Code'!$A$3:$A$700, 0), 15), "")</f>
        <v/>
      </c>
      <c r="CB20" s="179" t="str">
        <f>IF($BR20&lt;&gt;"",INDEX('Graduate School Code'!$A$3:$R$700, MATCH($BR20,'Graduate School Code'!$A$3:$A$700, 0), 16), "")</f>
        <v/>
      </c>
      <c r="CC20" s="179" t="str">
        <f>IF($BR20&lt;&gt;"",INDEX('Graduate School Code'!$A$3:$R$700, MATCH($BR20,'Graduate School Code'!$A$3:$A$700, 0), 17), "")</f>
        <v/>
      </c>
      <c r="CD20" s="180" t="str">
        <f>IF($BR20&lt;&gt;"",INDEX('Graduate School Code'!$A$3:$R$700, MATCH($BR20,'Graduate School Code'!$A$3:$A$700, 0), 18), "")</f>
        <v/>
      </c>
      <c r="CE20" s="181"/>
      <c r="CF20" s="182"/>
      <c r="CG20" s="182"/>
      <c r="CH20" s="62"/>
      <c r="CI20" s="182"/>
      <c r="CJ20" s="183"/>
      <c r="CK20" s="184"/>
      <c r="CL20" s="185"/>
      <c r="CM20" s="183"/>
      <c r="CN20" s="186"/>
      <c r="CO20" s="186"/>
      <c r="CP20" s="186"/>
      <c r="CQ20" s="187"/>
      <c r="CR20" s="182"/>
      <c r="CS20" s="182"/>
      <c r="CT20" s="182"/>
      <c r="CU20" s="188"/>
      <c r="CV20" s="146"/>
      <c r="CW20" s="147"/>
      <c r="CX20" s="189"/>
      <c r="CY20" s="190"/>
      <c r="CZ20" s="191"/>
      <c r="DA20" s="192"/>
      <c r="DB20" s="193"/>
      <c r="DC20" s="181"/>
      <c r="DD20" s="176"/>
      <c r="DE20" s="194"/>
      <c r="DF20" s="164" t="str">
        <f>IF($DE20&lt;&gt;"",INDEX('Graduate School Code'!$A$3:$R$700, MATCH($DE20,'Graduate School Code'!$A$3:$A$700, 0), 2), "")</f>
        <v/>
      </c>
      <c r="DG20" s="164" t="str">
        <f>IF($DE20&lt;&gt;"",INDEX('Graduate School Code'!$A$3:$R$700, MATCH($DE20,'Graduate School Code'!$A$3:$A$700, 0), 3), "")</f>
        <v/>
      </c>
      <c r="DH20" s="164" t="str">
        <f>IF($DE20&lt;&gt;"",INDEX('Graduate School Code'!$A$3:$R$700, MATCH($DE20,'Graduate School Code'!$A$3:$A$700, 0), 4), "")</f>
        <v/>
      </c>
      <c r="DI20" s="175"/>
      <c r="DJ20" s="176"/>
      <c r="DK20" s="177" t="str">
        <f>IF($DE20&lt;&gt;"",INDEX('Graduate School Code'!$A$3:$R$700, MATCH($DE20,'Graduate School Code'!$A$3:$A$700, 0), 12), "")</f>
        <v/>
      </c>
      <c r="DL20" s="178" t="str">
        <f>IF($DE20&lt;&gt;"",INDEX('Graduate School Code'!$A$3:$R$700, MATCH($DE20,'Graduate School Code'!$A$3:$A$700, 0), 13), "")</f>
        <v/>
      </c>
      <c r="DM20" s="179" t="str">
        <f>IF($DE20&lt;&gt;"",INDEX('Graduate School Code'!$A$3:$R$700, MATCH($DE20,'Graduate School Code'!$A$3:$A$700, 0), 14), "")</f>
        <v/>
      </c>
      <c r="DN20" s="179" t="str">
        <f>IF($DE20&lt;&gt;"",INDEX('Graduate School Code'!$A$3:$R$700, MATCH($DE20,'Graduate School Code'!$A$3:$A$700, 0), 15), "")</f>
        <v/>
      </c>
      <c r="DO20" s="179" t="str">
        <f>IF($DE20&lt;&gt;"",INDEX('Graduate School Code'!$A$3:$R$700, MATCH($DE20,'Graduate School Code'!$A$3:$A$700, 0), 16), "")</f>
        <v/>
      </c>
      <c r="DP20" s="179" t="str">
        <f>IF($DE20&lt;&gt;"",INDEX('Graduate School Code'!$A$3:$R$700, MATCH($DE20,'Graduate School Code'!$A$3:$A$700, 0), 17), "")</f>
        <v/>
      </c>
      <c r="DQ20" s="180" t="str">
        <f>IF($DE20&lt;&gt;"",INDEX('Graduate School Code'!$A$3:$R$700, MATCH($DE20,'Graduate School Code'!$A$3:$A$700, 0), 18), "")</f>
        <v/>
      </c>
      <c r="DR20" s="45"/>
      <c r="DS20" s="39"/>
      <c r="DT20" s="39"/>
      <c r="DU20" s="62"/>
      <c r="DV20" s="39"/>
      <c r="DW20" s="149"/>
      <c r="DX20" s="150"/>
      <c r="DY20" s="112"/>
      <c r="DZ20" s="149"/>
      <c r="EA20" s="148"/>
      <c r="EB20" s="148"/>
      <c r="EC20" s="148"/>
      <c r="ED20" s="61"/>
      <c r="EE20" s="39"/>
      <c r="EF20" s="39"/>
      <c r="EG20" s="39"/>
      <c r="EH20" s="144"/>
      <c r="EI20" s="146"/>
      <c r="EJ20" s="147"/>
      <c r="EK20" s="126"/>
      <c r="EL20" s="57"/>
      <c r="EM20" s="58"/>
      <c r="EN20" s="59"/>
      <c r="EO20" s="145"/>
      <c r="EP20" s="57"/>
      <c r="EQ20" s="44"/>
    </row>
    <row r="21" spans="1:147" ht="38.25" customHeight="1">
      <c r="A21" s="38" t="s">
        <v>115</v>
      </c>
      <c r="B21" s="39"/>
      <c r="C21" s="40"/>
      <c r="D21" s="50" t="e">
        <f>VLOOKUP(B21,Reference!$A$1:$C$250,2,FALSE)</f>
        <v>#N/A</v>
      </c>
      <c r="E21" s="50" t="e">
        <f>VLOOKUP(C21,Reference!$C$1:$I$15,2,FALSE)</f>
        <v>#N/A</v>
      </c>
      <c r="F21" s="92" t="e">
        <f t="shared" si="0"/>
        <v>#N/A</v>
      </c>
      <c r="G21" s="39"/>
      <c r="H21" s="39"/>
      <c r="I21" s="39"/>
      <c r="J21" s="51" t="str">
        <f t="shared" si="1"/>
        <v xml:space="preserve">  </v>
      </c>
      <c r="K21" s="61"/>
      <c r="L21" s="61"/>
      <c r="M21" s="61"/>
      <c r="N21" s="51" t="str">
        <f t="shared" si="2"/>
        <v xml:space="preserve">  </v>
      </c>
      <c r="O21" s="92"/>
      <c r="P21" s="93"/>
      <c r="Q21" s="50" t="str">
        <f>IF($P21&lt;&gt;"", DATEDIF($P21, Reference!$F$2, "Y"),"")</f>
        <v/>
      </c>
      <c r="R21" s="49"/>
      <c r="S21" s="62"/>
      <c r="T21" s="61"/>
      <c r="U21" s="39"/>
      <c r="V21" s="39"/>
      <c r="W21" s="61"/>
      <c r="X21" s="92"/>
      <c r="Y21" s="61"/>
      <c r="Z21" s="61"/>
      <c r="AA21" s="61"/>
      <c r="AB21" s="61"/>
      <c r="AC21" s="41"/>
      <c r="AD21" s="143"/>
      <c r="AE21" s="42"/>
      <c r="AF21" s="50" t="str">
        <f>IF($AE21&lt;&gt;"",INDEX('Graduate School Code'!$A$3:$R$700, MATCH($AE21,'Graduate School Code'!$A$3:$A$700, 0), 2), "")</f>
        <v/>
      </c>
      <c r="AG21" s="50" t="str">
        <f>IF($AE21&lt;&gt;"",INDEX('Graduate School Code'!$A$3:$R$700, MATCH($AE21,'Graduate School Code'!$A$3:$A$700, 0), 3), "")</f>
        <v/>
      </c>
      <c r="AH21" s="50" t="str">
        <f>IF($AE21&lt;&gt;"",INDEX('Graduate School Code'!$A$3:$R$700, MATCH($AE21,'Graduate School Code'!$A$3:$A$700, 0), 4), "")</f>
        <v/>
      </c>
      <c r="AI21" s="43"/>
      <c r="AJ21" s="44"/>
      <c r="AK21" s="167" t="str">
        <f>IF($AE21&lt;&gt;"",INDEX('Graduate School Code'!$A$3:$R$700, MATCH($AE21,'Graduate School Code'!$A$3:$A$700, 0), 12), "")</f>
        <v/>
      </c>
      <c r="AL21" s="168" t="str">
        <f>IF($AE21&lt;&gt;"",INDEX('Graduate School Code'!$A$3:$R$700, MATCH($AE21,'Graduate School Code'!$A$3:$A$700, 0), 13), "")</f>
        <v/>
      </c>
      <c r="AM21" s="169" t="str">
        <f>IF($AE21&lt;&gt;"",INDEX('Graduate School Code'!$A$3:$R$700, MATCH($AE21,'Graduate School Code'!$A$3:$A$700, 0), 14), "")</f>
        <v/>
      </c>
      <c r="AN21" s="169" t="str">
        <f>IF($AE21&lt;&gt;"",INDEX('Graduate School Code'!$A$3:$R$700, MATCH($AE21,'Graduate School Code'!$A$3:$A$700, 0), 15), "")</f>
        <v/>
      </c>
      <c r="AO21" s="169" t="str">
        <f>IF($AE21&lt;&gt;"",INDEX('Graduate School Code'!$A$3:$R$700, MATCH($AE21,'Graduate School Code'!$A$3:$A$700, 0), 16), "")</f>
        <v/>
      </c>
      <c r="AP21" s="169" t="str">
        <f>IF($AE21&lt;&gt;"",INDEX('Graduate School Code'!$A$3:$R$700, MATCH($AE21,'Graduate School Code'!$A$3:$A$700, 0), 17), "")</f>
        <v/>
      </c>
      <c r="AQ21" s="170" t="str">
        <f>IF($AE21&lt;&gt;"",INDEX('Graduate School Code'!$A$3:$R$700, MATCH($AE21,'Graduate School Code'!$A$3:$A$700, 0), 18), "")</f>
        <v/>
      </c>
      <c r="AR21" s="45"/>
      <c r="AS21" s="39"/>
      <c r="AT21" s="39"/>
      <c r="AU21" s="62"/>
      <c r="AV21" s="39"/>
      <c r="AW21" s="149"/>
      <c r="AX21" s="150"/>
      <c r="AY21" s="112"/>
      <c r="AZ21" s="149"/>
      <c r="BA21" s="148"/>
      <c r="BB21" s="148"/>
      <c r="BC21" s="148"/>
      <c r="BD21" s="61"/>
      <c r="BE21" s="39"/>
      <c r="BF21" s="39"/>
      <c r="BG21" s="39"/>
      <c r="BH21" s="144"/>
      <c r="BI21" s="146"/>
      <c r="BJ21" s="147"/>
      <c r="BK21" s="126"/>
      <c r="BL21" s="57"/>
      <c r="BM21" s="58"/>
      <c r="BN21" s="165"/>
      <c r="BO21" s="145"/>
      <c r="BP21" s="57"/>
      <c r="BQ21" s="44"/>
      <c r="BR21" s="42"/>
      <c r="BS21" s="164" t="str">
        <f>IF($BR21&lt;&gt;"",INDEX('Graduate School Code'!$A$3:$R$700, MATCH($BR21,'Graduate School Code'!$A$3:$A$700, 0), 2), "")</f>
        <v/>
      </c>
      <c r="BT21" s="164" t="str">
        <f>IF($BR21&lt;&gt;"",INDEX('Graduate School Code'!$A$3:$R$700, MATCH($BR21,'Graduate School Code'!$A$3:$A$700, 0), 3), "")</f>
        <v/>
      </c>
      <c r="BU21" s="164" t="str">
        <f>IF($BR21&lt;&gt;"",INDEX('Graduate School Code'!$A$3:$R$700, MATCH($BR21,'Graduate School Code'!$A$3:$A$700, 0), 4), "")</f>
        <v/>
      </c>
      <c r="BV21" s="175"/>
      <c r="BW21" s="176"/>
      <c r="BX21" s="177" t="str">
        <f>IF($BR21&lt;&gt;"",INDEX('Graduate School Code'!$A$3:$R$700, MATCH($BR21,'Graduate School Code'!$A$3:$A$700, 0), 12), "")</f>
        <v/>
      </c>
      <c r="BY21" s="178" t="str">
        <f>IF($BR21&lt;&gt;"",INDEX('Graduate School Code'!$A$3:$R$700, MATCH($BR21,'Graduate School Code'!$A$3:$A$700, 0), 13), "")</f>
        <v/>
      </c>
      <c r="BZ21" s="179" t="str">
        <f>IF($BR21&lt;&gt;"",INDEX('Graduate School Code'!$A$3:$R$700, MATCH($BR21,'Graduate School Code'!$A$3:$A$700, 0), 14), "")</f>
        <v/>
      </c>
      <c r="CA21" s="179" t="str">
        <f>IF($BR21&lt;&gt;"",INDEX('Graduate School Code'!$A$3:$R$700, MATCH($BR21,'Graduate School Code'!$A$3:$A$700, 0), 15), "")</f>
        <v/>
      </c>
      <c r="CB21" s="179" t="str">
        <f>IF($BR21&lt;&gt;"",INDEX('Graduate School Code'!$A$3:$R$700, MATCH($BR21,'Graduate School Code'!$A$3:$A$700, 0), 16), "")</f>
        <v/>
      </c>
      <c r="CC21" s="179" t="str">
        <f>IF($BR21&lt;&gt;"",INDEX('Graduate School Code'!$A$3:$R$700, MATCH($BR21,'Graduate School Code'!$A$3:$A$700, 0), 17), "")</f>
        <v/>
      </c>
      <c r="CD21" s="180" t="str">
        <f>IF($BR21&lt;&gt;"",INDEX('Graduate School Code'!$A$3:$R$700, MATCH($BR21,'Graduate School Code'!$A$3:$A$700, 0), 18), "")</f>
        <v/>
      </c>
      <c r="CE21" s="181"/>
      <c r="CF21" s="182"/>
      <c r="CG21" s="182"/>
      <c r="CH21" s="62"/>
      <c r="CI21" s="182"/>
      <c r="CJ21" s="183"/>
      <c r="CK21" s="184"/>
      <c r="CL21" s="185"/>
      <c r="CM21" s="183"/>
      <c r="CN21" s="186"/>
      <c r="CO21" s="186"/>
      <c r="CP21" s="186"/>
      <c r="CQ21" s="187"/>
      <c r="CR21" s="182"/>
      <c r="CS21" s="182"/>
      <c r="CT21" s="182"/>
      <c r="CU21" s="188"/>
      <c r="CV21" s="146"/>
      <c r="CW21" s="147"/>
      <c r="CX21" s="189"/>
      <c r="CY21" s="190"/>
      <c r="CZ21" s="191"/>
      <c r="DA21" s="192"/>
      <c r="DB21" s="193"/>
      <c r="DC21" s="181"/>
      <c r="DD21" s="176"/>
      <c r="DE21" s="194"/>
      <c r="DF21" s="164" t="str">
        <f>IF($DE21&lt;&gt;"",INDEX('Graduate School Code'!$A$3:$R$700, MATCH($DE21,'Graduate School Code'!$A$3:$A$700, 0), 2), "")</f>
        <v/>
      </c>
      <c r="DG21" s="164" t="str">
        <f>IF($DE21&lt;&gt;"",INDEX('Graduate School Code'!$A$3:$R$700, MATCH($DE21,'Graduate School Code'!$A$3:$A$700, 0), 3), "")</f>
        <v/>
      </c>
      <c r="DH21" s="164" t="str">
        <f>IF($DE21&lt;&gt;"",INDEX('Graduate School Code'!$A$3:$R$700, MATCH($DE21,'Graduate School Code'!$A$3:$A$700, 0), 4), "")</f>
        <v/>
      </c>
      <c r="DI21" s="175"/>
      <c r="DJ21" s="176"/>
      <c r="DK21" s="177" t="str">
        <f>IF($DE21&lt;&gt;"",INDEX('Graduate School Code'!$A$3:$R$700, MATCH($DE21,'Graduate School Code'!$A$3:$A$700, 0), 12), "")</f>
        <v/>
      </c>
      <c r="DL21" s="178" t="str">
        <f>IF($DE21&lt;&gt;"",INDEX('Graduate School Code'!$A$3:$R$700, MATCH($DE21,'Graduate School Code'!$A$3:$A$700, 0), 13), "")</f>
        <v/>
      </c>
      <c r="DM21" s="179" t="str">
        <f>IF($DE21&lt;&gt;"",INDEX('Graduate School Code'!$A$3:$R$700, MATCH($DE21,'Graduate School Code'!$A$3:$A$700, 0), 14), "")</f>
        <v/>
      </c>
      <c r="DN21" s="179" t="str">
        <f>IF($DE21&lt;&gt;"",INDEX('Graduate School Code'!$A$3:$R$700, MATCH($DE21,'Graduate School Code'!$A$3:$A$700, 0), 15), "")</f>
        <v/>
      </c>
      <c r="DO21" s="179" t="str">
        <f>IF($DE21&lt;&gt;"",INDEX('Graduate School Code'!$A$3:$R$700, MATCH($DE21,'Graduate School Code'!$A$3:$A$700, 0), 16), "")</f>
        <v/>
      </c>
      <c r="DP21" s="179" t="str">
        <f>IF($DE21&lt;&gt;"",INDEX('Graduate School Code'!$A$3:$R$700, MATCH($DE21,'Graduate School Code'!$A$3:$A$700, 0), 17), "")</f>
        <v/>
      </c>
      <c r="DQ21" s="180" t="str">
        <f>IF($DE21&lt;&gt;"",INDEX('Graduate School Code'!$A$3:$R$700, MATCH($DE21,'Graduate School Code'!$A$3:$A$700, 0), 18), "")</f>
        <v/>
      </c>
      <c r="DR21" s="45"/>
      <c r="DS21" s="39"/>
      <c r="DT21" s="39"/>
      <c r="DU21" s="62"/>
      <c r="DV21" s="39"/>
      <c r="DW21" s="149"/>
      <c r="DX21" s="150"/>
      <c r="DY21" s="112"/>
      <c r="DZ21" s="149"/>
      <c r="EA21" s="148"/>
      <c r="EB21" s="148"/>
      <c r="EC21" s="148"/>
      <c r="ED21" s="61"/>
      <c r="EE21" s="39"/>
      <c r="EF21" s="39"/>
      <c r="EG21" s="39"/>
      <c r="EH21" s="144"/>
      <c r="EI21" s="146"/>
      <c r="EJ21" s="147"/>
      <c r="EK21" s="126"/>
      <c r="EL21" s="57"/>
      <c r="EM21" s="58"/>
      <c r="EN21" s="59"/>
      <c r="EO21" s="145"/>
      <c r="EP21" s="57"/>
      <c r="EQ21" s="44"/>
    </row>
    <row r="22" spans="1:147" ht="38.25" customHeight="1">
      <c r="A22" s="38" t="s">
        <v>116</v>
      </c>
      <c r="B22" s="39"/>
      <c r="C22" s="40"/>
      <c r="D22" s="50" t="e">
        <f>VLOOKUP(B22,Reference!$A$1:$C$250,2,FALSE)</f>
        <v>#N/A</v>
      </c>
      <c r="E22" s="50" t="e">
        <f>VLOOKUP(C22,Reference!$C$1:$I$15,2,FALSE)</f>
        <v>#N/A</v>
      </c>
      <c r="F22" s="92" t="e">
        <f t="shared" si="0"/>
        <v>#N/A</v>
      </c>
      <c r="G22" s="39"/>
      <c r="H22" s="39"/>
      <c r="I22" s="39"/>
      <c r="J22" s="51" t="str">
        <f t="shared" si="1"/>
        <v xml:space="preserve">  </v>
      </c>
      <c r="K22" s="61"/>
      <c r="L22" s="61"/>
      <c r="M22" s="61"/>
      <c r="N22" s="51" t="str">
        <f t="shared" si="2"/>
        <v xml:space="preserve">  </v>
      </c>
      <c r="O22" s="92"/>
      <c r="P22" s="93"/>
      <c r="Q22" s="50" t="str">
        <f>IF($P22&lt;&gt;"", DATEDIF($P22, Reference!$F$2, "Y"),"")</f>
        <v/>
      </c>
      <c r="R22" s="49"/>
      <c r="S22" s="62"/>
      <c r="T22" s="61"/>
      <c r="U22" s="39"/>
      <c r="V22" s="39"/>
      <c r="W22" s="61"/>
      <c r="X22" s="92"/>
      <c r="Y22" s="61"/>
      <c r="Z22" s="61"/>
      <c r="AA22" s="61"/>
      <c r="AB22" s="61"/>
      <c r="AC22" s="41"/>
      <c r="AD22" s="143"/>
      <c r="AE22" s="42"/>
      <c r="AF22" s="50" t="str">
        <f>IF($AE22&lt;&gt;"",INDEX('Graduate School Code'!$A$3:$R$700, MATCH($AE22,'Graduate School Code'!$A$3:$A$700, 0), 2), "")</f>
        <v/>
      </c>
      <c r="AG22" s="50" t="str">
        <f>IF($AE22&lt;&gt;"",INDEX('Graduate School Code'!$A$3:$R$700, MATCH($AE22,'Graduate School Code'!$A$3:$A$700, 0), 3), "")</f>
        <v/>
      </c>
      <c r="AH22" s="50" t="str">
        <f>IF($AE22&lt;&gt;"",INDEX('Graduate School Code'!$A$3:$R$700, MATCH($AE22,'Graduate School Code'!$A$3:$A$700, 0), 4), "")</f>
        <v/>
      </c>
      <c r="AI22" s="43"/>
      <c r="AJ22" s="44"/>
      <c r="AK22" s="167" t="str">
        <f>IF($AE22&lt;&gt;"",INDEX('Graduate School Code'!$A$3:$R$700, MATCH($AE22,'Graduate School Code'!$A$3:$A$700, 0), 12), "")</f>
        <v/>
      </c>
      <c r="AL22" s="168" t="str">
        <f>IF($AE22&lt;&gt;"",INDEX('Graduate School Code'!$A$3:$R$700, MATCH($AE22,'Graduate School Code'!$A$3:$A$700, 0), 13), "")</f>
        <v/>
      </c>
      <c r="AM22" s="169" t="str">
        <f>IF($AE22&lt;&gt;"",INDEX('Graduate School Code'!$A$3:$R$700, MATCH($AE22,'Graduate School Code'!$A$3:$A$700, 0), 14), "")</f>
        <v/>
      </c>
      <c r="AN22" s="169" t="str">
        <f>IF($AE22&lt;&gt;"",INDEX('Graduate School Code'!$A$3:$R$700, MATCH($AE22,'Graduate School Code'!$A$3:$A$700, 0), 15), "")</f>
        <v/>
      </c>
      <c r="AO22" s="169" t="str">
        <f>IF($AE22&lt;&gt;"",INDEX('Graduate School Code'!$A$3:$R$700, MATCH($AE22,'Graduate School Code'!$A$3:$A$700, 0), 16), "")</f>
        <v/>
      </c>
      <c r="AP22" s="169" t="str">
        <f>IF($AE22&lt;&gt;"",INDEX('Graduate School Code'!$A$3:$R$700, MATCH($AE22,'Graduate School Code'!$A$3:$A$700, 0), 17), "")</f>
        <v/>
      </c>
      <c r="AQ22" s="170" t="str">
        <f>IF($AE22&lt;&gt;"",INDEX('Graduate School Code'!$A$3:$R$700, MATCH($AE22,'Graduate School Code'!$A$3:$A$700, 0), 18), "")</f>
        <v/>
      </c>
      <c r="AR22" s="45"/>
      <c r="AS22" s="39"/>
      <c r="AT22" s="39"/>
      <c r="AU22" s="62"/>
      <c r="AV22" s="39"/>
      <c r="AW22" s="149"/>
      <c r="AX22" s="150"/>
      <c r="AY22" s="112"/>
      <c r="AZ22" s="149"/>
      <c r="BA22" s="148"/>
      <c r="BB22" s="148"/>
      <c r="BC22" s="148"/>
      <c r="BD22" s="61"/>
      <c r="BE22" s="39"/>
      <c r="BF22" s="39"/>
      <c r="BG22" s="39"/>
      <c r="BH22" s="144"/>
      <c r="BI22" s="146"/>
      <c r="BJ22" s="147"/>
      <c r="BK22" s="126"/>
      <c r="BL22" s="57"/>
      <c r="BM22" s="58"/>
      <c r="BN22" s="165"/>
      <c r="BO22" s="145"/>
      <c r="BP22" s="57"/>
      <c r="BQ22" s="44"/>
      <c r="BR22" s="42"/>
      <c r="BS22" s="164" t="str">
        <f>IF($BR22&lt;&gt;"",INDEX('Graduate School Code'!$A$3:$R$700, MATCH($BR22,'Graduate School Code'!$A$3:$A$700, 0), 2), "")</f>
        <v/>
      </c>
      <c r="BT22" s="164" t="str">
        <f>IF($BR22&lt;&gt;"",INDEX('Graduate School Code'!$A$3:$R$700, MATCH($BR22,'Graduate School Code'!$A$3:$A$700, 0), 3), "")</f>
        <v/>
      </c>
      <c r="BU22" s="164" t="str">
        <f>IF($BR22&lt;&gt;"",INDEX('Graduate School Code'!$A$3:$R$700, MATCH($BR22,'Graduate School Code'!$A$3:$A$700, 0), 4), "")</f>
        <v/>
      </c>
      <c r="BV22" s="175"/>
      <c r="BW22" s="176"/>
      <c r="BX22" s="177" t="str">
        <f>IF($BR22&lt;&gt;"",INDEX('Graduate School Code'!$A$3:$R$700, MATCH($BR22,'Graduate School Code'!$A$3:$A$700, 0), 12), "")</f>
        <v/>
      </c>
      <c r="BY22" s="178" t="str">
        <f>IF($BR22&lt;&gt;"",INDEX('Graduate School Code'!$A$3:$R$700, MATCH($BR22,'Graduate School Code'!$A$3:$A$700, 0), 13), "")</f>
        <v/>
      </c>
      <c r="BZ22" s="179" t="str">
        <f>IF($BR22&lt;&gt;"",INDEX('Graduate School Code'!$A$3:$R$700, MATCH($BR22,'Graduate School Code'!$A$3:$A$700, 0), 14), "")</f>
        <v/>
      </c>
      <c r="CA22" s="179" t="str">
        <f>IF($BR22&lt;&gt;"",INDEX('Graduate School Code'!$A$3:$R$700, MATCH($BR22,'Graduate School Code'!$A$3:$A$700, 0), 15), "")</f>
        <v/>
      </c>
      <c r="CB22" s="179" t="str">
        <f>IF($BR22&lt;&gt;"",INDEX('Graduate School Code'!$A$3:$R$700, MATCH($BR22,'Graduate School Code'!$A$3:$A$700, 0), 16), "")</f>
        <v/>
      </c>
      <c r="CC22" s="179" t="str">
        <f>IF($BR22&lt;&gt;"",INDEX('Graduate School Code'!$A$3:$R$700, MATCH($BR22,'Graduate School Code'!$A$3:$A$700, 0), 17), "")</f>
        <v/>
      </c>
      <c r="CD22" s="180" t="str">
        <f>IF($BR22&lt;&gt;"",INDEX('Graduate School Code'!$A$3:$R$700, MATCH($BR22,'Graduate School Code'!$A$3:$A$700, 0), 18), "")</f>
        <v/>
      </c>
      <c r="CE22" s="181"/>
      <c r="CF22" s="182"/>
      <c r="CG22" s="182"/>
      <c r="CH22" s="62"/>
      <c r="CI22" s="182"/>
      <c r="CJ22" s="183"/>
      <c r="CK22" s="184"/>
      <c r="CL22" s="185"/>
      <c r="CM22" s="183"/>
      <c r="CN22" s="186"/>
      <c r="CO22" s="186"/>
      <c r="CP22" s="186"/>
      <c r="CQ22" s="187"/>
      <c r="CR22" s="182"/>
      <c r="CS22" s="182"/>
      <c r="CT22" s="182"/>
      <c r="CU22" s="188"/>
      <c r="CV22" s="146"/>
      <c r="CW22" s="147"/>
      <c r="CX22" s="189"/>
      <c r="CY22" s="190"/>
      <c r="CZ22" s="191"/>
      <c r="DA22" s="192"/>
      <c r="DB22" s="193"/>
      <c r="DC22" s="181"/>
      <c r="DD22" s="176"/>
      <c r="DE22" s="194"/>
      <c r="DF22" s="164" t="str">
        <f>IF($DE22&lt;&gt;"",INDEX('Graduate School Code'!$A$3:$R$700, MATCH($DE22,'Graduate School Code'!$A$3:$A$700, 0), 2), "")</f>
        <v/>
      </c>
      <c r="DG22" s="164" t="str">
        <f>IF($DE22&lt;&gt;"",INDEX('Graduate School Code'!$A$3:$R$700, MATCH($DE22,'Graduate School Code'!$A$3:$A$700, 0), 3), "")</f>
        <v/>
      </c>
      <c r="DH22" s="164" t="str">
        <f>IF($DE22&lt;&gt;"",INDEX('Graduate School Code'!$A$3:$R$700, MATCH($DE22,'Graduate School Code'!$A$3:$A$700, 0), 4), "")</f>
        <v/>
      </c>
      <c r="DI22" s="175"/>
      <c r="DJ22" s="176"/>
      <c r="DK22" s="177" t="str">
        <f>IF($DE22&lt;&gt;"",INDEX('Graduate School Code'!$A$3:$R$700, MATCH($DE22,'Graduate School Code'!$A$3:$A$700, 0), 12), "")</f>
        <v/>
      </c>
      <c r="DL22" s="178" t="str">
        <f>IF($DE22&lt;&gt;"",INDEX('Graduate School Code'!$A$3:$R$700, MATCH($DE22,'Graduate School Code'!$A$3:$A$700, 0), 13), "")</f>
        <v/>
      </c>
      <c r="DM22" s="179" t="str">
        <f>IF($DE22&lt;&gt;"",INDEX('Graduate School Code'!$A$3:$R$700, MATCH($DE22,'Graduate School Code'!$A$3:$A$700, 0), 14), "")</f>
        <v/>
      </c>
      <c r="DN22" s="179" t="str">
        <f>IF($DE22&lt;&gt;"",INDEX('Graduate School Code'!$A$3:$R$700, MATCH($DE22,'Graduate School Code'!$A$3:$A$700, 0), 15), "")</f>
        <v/>
      </c>
      <c r="DO22" s="179" t="str">
        <f>IF($DE22&lt;&gt;"",INDEX('Graduate School Code'!$A$3:$R$700, MATCH($DE22,'Graduate School Code'!$A$3:$A$700, 0), 16), "")</f>
        <v/>
      </c>
      <c r="DP22" s="179" t="str">
        <f>IF($DE22&lt;&gt;"",INDEX('Graduate School Code'!$A$3:$R$700, MATCH($DE22,'Graduate School Code'!$A$3:$A$700, 0), 17), "")</f>
        <v/>
      </c>
      <c r="DQ22" s="180" t="str">
        <f>IF($DE22&lt;&gt;"",INDEX('Graduate School Code'!$A$3:$R$700, MATCH($DE22,'Graduate School Code'!$A$3:$A$700, 0), 18), "")</f>
        <v/>
      </c>
      <c r="DR22" s="45"/>
      <c r="DS22" s="39"/>
      <c r="DT22" s="39"/>
      <c r="DU22" s="62"/>
      <c r="DV22" s="39"/>
      <c r="DW22" s="149"/>
      <c r="DX22" s="150"/>
      <c r="DY22" s="112"/>
      <c r="DZ22" s="149"/>
      <c r="EA22" s="148"/>
      <c r="EB22" s="148"/>
      <c r="EC22" s="148"/>
      <c r="ED22" s="61"/>
      <c r="EE22" s="39"/>
      <c r="EF22" s="39"/>
      <c r="EG22" s="39"/>
      <c r="EH22" s="144"/>
      <c r="EI22" s="146"/>
      <c r="EJ22" s="147"/>
      <c r="EK22" s="126"/>
      <c r="EL22" s="57"/>
      <c r="EM22" s="58"/>
      <c r="EN22" s="59"/>
      <c r="EO22" s="145"/>
      <c r="EP22" s="57"/>
      <c r="EQ22" s="44"/>
    </row>
    <row r="23" spans="1:147" ht="38.25" customHeight="1">
      <c r="A23" s="38" t="s">
        <v>117</v>
      </c>
      <c r="B23" s="39"/>
      <c r="C23" s="40"/>
      <c r="D23" s="50" t="e">
        <f>VLOOKUP(B23,Reference!$A$1:$C$250,2,FALSE)</f>
        <v>#N/A</v>
      </c>
      <c r="E23" s="50" t="e">
        <f>VLOOKUP(C23,Reference!$C$1:$I$15,2,FALSE)</f>
        <v>#N/A</v>
      </c>
      <c r="F23" s="92" t="e">
        <f t="shared" si="0"/>
        <v>#N/A</v>
      </c>
      <c r="G23" s="39"/>
      <c r="H23" s="39"/>
      <c r="I23" s="39"/>
      <c r="J23" s="51" t="str">
        <f t="shared" si="1"/>
        <v xml:space="preserve">  </v>
      </c>
      <c r="K23" s="61"/>
      <c r="L23" s="61"/>
      <c r="M23" s="61"/>
      <c r="N23" s="51" t="str">
        <f t="shared" si="2"/>
        <v xml:space="preserve">  </v>
      </c>
      <c r="O23" s="92"/>
      <c r="P23" s="93"/>
      <c r="Q23" s="50" t="str">
        <f>IF($P23&lt;&gt;"", DATEDIF($P23, Reference!$F$2, "Y"),"")</f>
        <v/>
      </c>
      <c r="R23" s="49"/>
      <c r="S23" s="62"/>
      <c r="T23" s="61"/>
      <c r="U23" s="39"/>
      <c r="V23" s="39"/>
      <c r="W23" s="61"/>
      <c r="X23" s="92"/>
      <c r="Y23" s="61"/>
      <c r="Z23" s="61"/>
      <c r="AA23" s="61"/>
      <c r="AB23" s="61"/>
      <c r="AC23" s="41"/>
      <c r="AD23" s="143"/>
      <c r="AE23" s="42"/>
      <c r="AF23" s="50" t="str">
        <f>IF($AE23&lt;&gt;"",INDEX('Graduate School Code'!$A$3:$R$700, MATCH($AE23,'Graduate School Code'!$A$3:$A$700, 0), 2), "")</f>
        <v/>
      </c>
      <c r="AG23" s="50" t="str">
        <f>IF($AE23&lt;&gt;"",INDEX('Graduate School Code'!$A$3:$R$700, MATCH($AE23,'Graduate School Code'!$A$3:$A$700, 0), 3), "")</f>
        <v/>
      </c>
      <c r="AH23" s="50" t="str">
        <f>IF($AE23&lt;&gt;"",INDEX('Graduate School Code'!$A$3:$R$700, MATCH($AE23,'Graduate School Code'!$A$3:$A$700, 0), 4), "")</f>
        <v/>
      </c>
      <c r="AI23" s="43"/>
      <c r="AJ23" s="44"/>
      <c r="AK23" s="167" t="str">
        <f>IF($AE23&lt;&gt;"",INDEX('Graduate School Code'!$A$3:$R$700, MATCH($AE23,'Graduate School Code'!$A$3:$A$700, 0), 12), "")</f>
        <v/>
      </c>
      <c r="AL23" s="168" t="str">
        <f>IF($AE23&lt;&gt;"",INDEX('Graduate School Code'!$A$3:$R$700, MATCH($AE23,'Graduate School Code'!$A$3:$A$700, 0), 13), "")</f>
        <v/>
      </c>
      <c r="AM23" s="169" t="str">
        <f>IF($AE23&lt;&gt;"",INDEX('Graduate School Code'!$A$3:$R$700, MATCH($AE23,'Graduate School Code'!$A$3:$A$700, 0), 14), "")</f>
        <v/>
      </c>
      <c r="AN23" s="169" t="str">
        <f>IF($AE23&lt;&gt;"",INDEX('Graduate School Code'!$A$3:$R$700, MATCH($AE23,'Graduate School Code'!$A$3:$A$700, 0), 15), "")</f>
        <v/>
      </c>
      <c r="AO23" s="169" t="str">
        <f>IF($AE23&lt;&gt;"",INDEX('Graduate School Code'!$A$3:$R$700, MATCH($AE23,'Graduate School Code'!$A$3:$A$700, 0), 16), "")</f>
        <v/>
      </c>
      <c r="AP23" s="169" t="str">
        <f>IF($AE23&lt;&gt;"",INDEX('Graduate School Code'!$A$3:$R$700, MATCH($AE23,'Graduate School Code'!$A$3:$A$700, 0), 17), "")</f>
        <v/>
      </c>
      <c r="AQ23" s="170" t="str">
        <f>IF($AE23&lt;&gt;"",INDEX('Graduate School Code'!$A$3:$R$700, MATCH($AE23,'Graduate School Code'!$A$3:$A$700, 0), 18), "")</f>
        <v/>
      </c>
      <c r="AR23" s="45"/>
      <c r="AS23" s="39"/>
      <c r="AT23" s="39"/>
      <c r="AU23" s="62"/>
      <c r="AV23" s="39"/>
      <c r="AW23" s="149"/>
      <c r="AX23" s="150"/>
      <c r="AY23" s="112"/>
      <c r="AZ23" s="149"/>
      <c r="BA23" s="148"/>
      <c r="BB23" s="148"/>
      <c r="BC23" s="148"/>
      <c r="BD23" s="61"/>
      <c r="BE23" s="39"/>
      <c r="BF23" s="39"/>
      <c r="BG23" s="39"/>
      <c r="BH23" s="144"/>
      <c r="BI23" s="146"/>
      <c r="BJ23" s="147"/>
      <c r="BK23" s="126"/>
      <c r="BL23" s="57"/>
      <c r="BM23" s="58"/>
      <c r="BN23" s="165"/>
      <c r="BO23" s="145"/>
      <c r="BP23" s="57"/>
      <c r="BQ23" s="44"/>
      <c r="BR23" s="42"/>
      <c r="BS23" s="164" t="str">
        <f>IF($BR23&lt;&gt;"",INDEX('Graduate School Code'!$A$3:$R$700, MATCH($BR23,'Graduate School Code'!$A$3:$A$700, 0), 2), "")</f>
        <v/>
      </c>
      <c r="BT23" s="164" t="str">
        <f>IF($BR23&lt;&gt;"",INDEX('Graduate School Code'!$A$3:$R$700, MATCH($BR23,'Graduate School Code'!$A$3:$A$700, 0), 3), "")</f>
        <v/>
      </c>
      <c r="BU23" s="164" t="str">
        <f>IF($BR23&lt;&gt;"",INDEX('Graduate School Code'!$A$3:$R$700, MATCH($BR23,'Graduate School Code'!$A$3:$A$700, 0), 4), "")</f>
        <v/>
      </c>
      <c r="BV23" s="175"/>
      <c r="BW23" s="176"/>
      <c r="BX23" s="177" t="str">
        <f>IF($BR23&lt;&gt;"",INDEX('Graduate School Code'!$A$3:$R$700, MATCH($BR23,'Graduate School Code'!$A$3:$A$700, 0), 12), "")</f>
        <v/>
      </c>
      <c r="BY23" s="178" t="str">
        <f>IF($BR23&lt;&gt;"",INDEX('Graduate School Code'!$A$3:$R$700, MATCH($BR23,'Graduate School Code'!$A$3:$A$700, 0), 13), "")</f>
        <v/>
      </c>
      <c r="BZ23" s="179" t="str">
        <f>IF($BR23&lt;&gt;"",INDEX('Graduate School Code'!$A$3:$R$700, MATCH($BR23,'Graduate School Code'!$A$3:$A$700, 0), 14), "")</f>
        <v/>
      </c>
      <c r="CA23" s="179" t="str">
        <f>IF($BR23&lt;&gt;"",INDEX('Graduate School Code'!$A$3:$R$700, MATCH($BR23,'Graduate School Code'!$A$3:$A$700, 0), 15), "")</f>
        <v/>
      </c>
      <c r="CB23" s="179" t="str">
        <f>IF($BR23&lt;&gt;"",INDEX('Graduate School Code'!$A$3:$R$700, MATCH($BR23,'Graduate School Code'!$A$3:$A$700, 0), 16), "")</f>
        <v/>
      </c>
      <c r="CC23" s="179" t="str">
        <f>IF($BR23&lt;&gt;"",INDEX('Graduate School Code'!$A$3:$R$700, MATCH($BR23,'Graduate School Code'!$A$3:$A$700, 0), 17), "")</f>
        <v/>
      </c>
      <c r="CD23" s="180" t="str">
        <f>IF($BR23&lt;&gt;"",INDEX('Graduate School Code'!$A$3:$R$700, MATCH($BR23,'Graduate School Code'!$A$3:$A$700, 0), 18), "")</f>
        <v/>
      </c>
      <c r="CE23" s="181"/>
      <c r="CF23" s="182"/>
      <c r="CG23" s="182"/>
      <c r="CH23" s="62"/>
      <c r="CI23" s="182"/>
      <c r="CJ23" s="183"/>
      <c r="CK23" s="184"/>
      <c r="CL23" s="185"/>
      <c r="CM23" s="183"/>
      <c r="CN23" s="186"/>
      <c r="CO23" s="186"/>
      <c r="CP23" s="186"/>
      <c r="CQ23" s="187"/>
      <c r="CR23" s="182"/>
      <c r="CS23" s="182"/>
      <c r="CT23" s="182"/>
      <c r="CU23" s="188"/>
      <c r="CV23" s="146"/>
      <c r="CW23" s="147"/>
      <c r="CX23" s="189"/>
      <c r="CY23" s="190"/>
      <c r="CZ23" s="191"/>
      <c r="DA23" s="192"/>
      <c r="DB23" s="193"/>
      <c r="DC23" s="181"/>
      <c r="DD23" s="176"/>
      <c r="DE23" s="194"/>
      <c r="DF23" s="164" t="str">
        <f>IF($DE23&lt;&gt;"",INDEX('Graduate School Code'!$A$3:$R$700, MATCH($DE23,'Graduate School Code'!$A$3:$A$700, 0), 2), "")</f>
        <v/>
      </c>
      <c r="DG23" s="164" t="str">
        <f>IF($DE23&lt;&gt;"",INDEX('Graduate School Code'!$A$3:$R$700, MATCH($DE23,'Graduate School Code'!$A$3:$A$700, 0), 3), "")</f>
        <v/>
      </c>
      <c r="DH23" s="164" t="str">
        <f>IF($DE23&lt;&gt;"",INDEX('Graduate School Code'!$A$3:$R$700, MATCH($DE23,'Graduate School Code'!$A$3:$A$700, 0), 4), "")</f>
        <v/>
      </c>
      <c r="DI23" s="175"/>
      <c r="DJ23" s="176"/>
      <c r="DK23" s="177" t="str">
        <f>IF($DE23&lt;&gt;"",INDEX('Graduate School Code'!$A$3:$R$700, MATCH($DE23,'Graduate School Code'!$A$3:$A$700, 0), 12), "")</f>
        <v/>
      </c>
      <c r="DL23" s="178" t="str">
        <f>IF($DE23&lt;&gt;"",INDEX('Graduate School Code'!$A$3:$R$700, MATCH($DE23,'Graduate School Code'!$A$3:$A$700, 0), 13), "")</f>
        <v/>
      </c>
      <c r="DM23" s="179" t="str">
        <f>IF($DE23&lt;&gt;"",INDEX('Graduate School Code'!$A$3:$R$700, MATCH($DE23,'Graduate School Code'!$A$3:$A$700, 0), 14), "")</f>
        <v/>
      </c>
      <c r="DN23" s="179" t="str">
        <f>IF($DE23&lt;&gt;"",INDEX('Graduate School Code'!$A$3:$R$700, MATCH($DE23,'Graduate School Code'!$A$3:$A$700, 0), 15), "")</f>
        <v/>
      </c>
      <c r="DO23" s="179" t="str">
        <f>IF($DE23&lt;&gt;"",INDEX('Graduate School Code'!$A$3:$R$700, MATCH($DE23,'Graduate School Code'!$A$3:$A$700, 0), 16), "")</f>
        <v/>
      </c>
      <c r="DP23" s="179" t="str">
        <f>IF($DE23&lt;&gt;"",INDEX('Graduate School Code'!$A$3:$R$700, MATCH($DE23,'Graduate School Code'!$A$3:$A$700, 0), 17), "")</f>
        <v/>
      </c>
      <c r="DQ23" s="180" t="str">
        <f>IF($DE23&lt;&gt;"",INDEX('Graduate School Code'!$A$3:$R$700, MATCH($DE23,'Graduate School Code'!$A$3:$A$700, 0), 18), "")</f>
        <v/>
      </c>
      <c r="DR23" s="45"/>
      <c r="DS23" s="39"/>
      <c r="DT23" s="39"/>
      <c r="DU23" s="62"/>
      <c r="DV23" s="39"/>
      <c r="DW23" s="149"/>
      <c r="DX23" s="150"/>
      <c r="DY23" s="112"/>
      <c r="DZ23" s="149"/>
      <c r="EA23" s="148"/>
      <c r="EB23" s="148"/>
      <c r="EC23" s="148"/>
      <c r="ED23" s="61"/>
      <c r="EE23" s="39"/>
      <c r="EF23" s="39"/>
      <c r="EG23" s="39"/>
      <c r="EH23" s="144"/>
      <c r="EI23" s="146"/>
      <c r="EJ23" s="147"/>
      <c r="EK23" s="126"/>
      <c r="EL23" s="57"/>
      <c r="EM23" s="58"/>
      <c r="EN23" s="59"/>
      <c r="EO23" s="145"/>
      <c r="EP23" s="57"/>
      <c r="EQ23" s="44"/>
    </row>
    <row r="24" spans="1:147" ht="38.25" customHeight="1">
      <c r="A24" s="38" t="s">
        <v>118</v>
      </c>
      <c r="B24" s="39"/>
      <c r="C24" s="40"/>
      <c r="D24" s="50" t="e">
        <f>VLOOKUP(B24,Reference!$A$1:$C$250,2,FALSE)</f>
        <v>#N/A</v>
      </c>
      <c r="E24" s="50" t="e">
        <f>VLOOKUP(C24,Reference!$C$1:$I$15,2,FALSE)</f>
        <v>#N/A</v>
      </c>
      <c r="F24" s="92" t="e">
        <f t="shared" si="0"/>
        <v>#N/A</v>
      </c>
      <c r="G24" s="39"/>
      <c r="H24" s="39"/>
      <c r="I24" s="39"/>
      <c r="J24" s="51" t="str">
        <f t="shared" si="1"/>
        <v xml:space="preserve">  </v>
      </c>
      <c r="K24" s="61"/>
      <c r="L24" s="61"/>
      <c r="M24" s="61"/>
      <c r="N24" s="51" t="str">
        <f t="shared" si="2"/>
        <v xml:space="preserve">  </v>
      </c>
      <c r="O24" s="92"/>
      <c r="P24" s="93"/>
      <c r="Q24" s="50" t="str">
        <f>IF($P24&lt;&gt;"", DATEDIF($P24, Reference!$F$2, "Y"),"")</f>
        <v/>
      </c>
      <c r="R24" s="49"/>
      <c r="S24" s="62"/>
      <c r="T24" s="61"/>
      <c r="U24" s="39"/>
      <c r="V24" s="39"/>
      <c r="W24" s="61"/>
      <c r="X24" s="92"/>
      <c r="Y24" s="61"/>
      <c r="Z24" s="61"/>
      <c r="AA24" s="61"/>
      <c r="AB24" s="61"/>
      <c r="AC24" s="41"/>
      <c r="AD24" s="143"/>
      <c r="AE24" s="42"/>
      <c r="AF24" s="50" t="str">
        <f>IF($AE24&lt;&gt;"",INDEX('Graduate School Code'!$A$3:$R$700, MATCH($AE24,'Graduate School Code'!$A$3:$A$700, 0), 2), "")</f>
        <v/>
      </c>
      <c r="AG24" s="50" t="str">
        <f>IF($AE24&lt;&gt;"",INDEX('Graduate School Code'!$A$3:$R$700, MATCH($AE24,'Graduate School Code'!$A$3:$A$700, 0), 3), "")</f>
        <v/>
      </c>
      <c r="AH24" s="50" t="str">
        <f>IF($AE24&lt;&gt;"",INDEX('Graduate School Code'!$A$3:$R$700, MATCH($AE24,'Graduate School Code'!$A$3:$A$700, 0), 4), "")</f>
        <v/>
      </c>
      <c r="AI24" s="43"/>
      <c r="AJ24" s="44"/>
      <c r="AK24" s="167" t="str">
        <f>IF($AE24&lt;&gt;"",INDEX('Graduate School Code'!$A$3:$R$700, MATCH($AE24,'Graduate School Code'!$A$3:$A$700, 0), 12), "")</f>
        <v/>
      </c>
      <c r="AL24" s="168" t="str">
        <f>IF($AE24&lt;&gt;"",INDEX('Graduate School Code'!$A$3:$R$700, MATCH($AE24,'Graduate School Code'!$A$3:$A$700, 0), 13), "")</f>
        <v/>
      </c>
      <c r="AM24" s="169" t="str">
        <f>IF($AE24&lt;&gt;"",INDEX('Graduate School Code'!$A$3:$R$700, MATCH($AE24,'Graduate School Code'!$A$3:$A$700, 0), 14), "")</f>
        <v/>
      </c>
      <c r="AN24" s="169" t="str">
        <f>IF($AE24&lt;&gt;"",INDEX('Graduate School Code'!$A$3:$R$700, MATCH($AE24,'Graduate School Code'!$A$3:$A$700, 0), 15), "")</f>
        <v/>
      </c>
      <c r="AO24" s="169" t="str">
        <f>IF($AE24&lt;&gt;"",INDEX('Graduate School Code'!$A$3:$R$700, MATCH($AE24,'Graduate School Code'!$A$3:$A$700, 0), 16), "")</f>
        <v/>
      </c>
      <c r="AP24" s="169" t="str">
        <f>IF($AE24&lt;&gt;"",INDEX('Graduate School Code'!$A$3:$R$700, MATCH($AE24,'Graduate School Code'!$A$3:$A$700, 0), 17), "")</f>
        <v/>
      </c>
      <c r="AQ24" s="170" t="str">
        <f>IF($AE24&lt;&gt;"",INDEX('Graduate School Code'!$A$3:$R$700, MATCH($AE24,'Graduate School Code'!$A$3:$A$700, 0), 18), "")</f>
        <v/>
      </c>
      <c r="AR24" s="45"/>
      <c r="AS24" s="39"/>
      <c r="AT24" s="39"/>
      <c r="AU24" s="62"/>
      <c r="AV24" s="39"/>
      <c r="AW24" s="149"/>
      <c r="AX24" s="150"/>
      <c r="AY24" s="112"/>
      <c r="AZ24" s="149"/>
      <c r="BA24" s="148"/>
      <c r="BB24" s="148"/>
      <c r="BC24" s="148"/>
      <c r="BD24" s="61"/>
      <c r="BE24" s="39"/>
      <c r="BF24" s="39"/>
      <c r="BG24" s="39"/>
      <c r="BH24" s="144"/>
      <c r="BI24" s="146"/>
      <c r="BJ24" s="147"/>
      <c r="BK24" s="126"/>
      <c r="BL24" s="57"/>
      <c r="BM24" s="58"/>
      <c r="BN24" s="165"/>
      <c r="BO24" s="145"/>
      <c r="BP24" s="57"/>
      <c r="BQ24" s="44"/>
      <c r="BR24" s="42"/>
      <c r="BS24" s="164" t="str">
        <f>IF($BR24&lt;&gt;"",INDEX('Graduate School Code'!$A$3:$R$700, MATCH($BR24,'Graduate School Code'!$A$3:$A$700, 0), 2), "")</f>
        <v/>
      </c>
      <c r="BT24" s="164" t="str">
        <f>IF($BR24&lt;&gt;"",INDEX('Graduate School Code'!$A$3:$R$700, MATCH($BR24,'Graduate School Code'!$A$3:$A$700, 0), 3), "")</f>
        <v/>
      </c>
      <c r="BU24" s="164" t="str">
        <f>IF($BR24&lt;&gt;"",INDEX('Graduate School Code'!$A$3:$R$700, MATCH($BR24,'Graduate School Code'!$A$3:$A$700, 0), 4), "")</f>
        <v/>
      </c>
      <c r="BV24" s="175"/>
      <c r="BW24" s="176"/>
      <c r="BX24" s="177" t="str">
        <f>IF($BR24&lt;&gt;"",INDEX('Graduate School Code'!$A$3:$R$700, MATCH($BR24,'Graduate School Code'!$A$3:$A$700, 0), 12), "")</f>
        <v/>
      </c>
      <c r="BY24" s="178" t="str">
        <f>IF($BR24&lt;&gt;"",INDEX('Graduate School Code'!$A$3:$R$700, MATCH($BR24,'Graduate School Code'!$A$3:$A$700, 0), 13), "")</f>
        <v/>
      </c>
      <c r="BZ24" s="179" t="str">
        <f>IF($BR24&lt;&gt;"",INDEX('Graduate School Code'!$A$3:$R$700, MATCH($BR24,'Graduate School Code'!$A$3:$A$700, 0), 14), "")</f>
        <v/>
      </c>
      <c r="CA24" s="179" t="str">
        <f>IF($BR24&lt;&gt;"",INDEX('Graduate School Code'!$A$3:$R$700, MATCH($BR24,'Graduate School Code'!$A$3:$A$700, 0), 15), "")</f>
        <v/>
      </c>
      <c r="CB24" s="179" t="str">
        <f>IF($BR24&lt;&gt;"",INDEX('Graduate School Code'!$A$3:$R$700, MATCH($BR24,'Graduate School Code'!$A$3:$A$700, 0), 16), "")</f>
        <v/>
      </c>
      <c r="CC24" s="179" t="str">
        <f>IF($BR24&lt;&gt;"",INDEX('Graduate School Code'!$A$3:$R$700, MATCH($BR24,'Graduate School Code'!$A$3:$A$700, 0), 17), "")</f>
        <v/>
      </c>
      <c r="CD24" s="180" t="str">
        <f>IF($BR24&lt;&gt;"",INDEX('Graduate School Code'!$A$3:$R$700, MATCH($BR24,'Graduate School Code'!$A$3:$A$700, 0), 18), "")</f>
        <v/>
      </c>
      <c r="CE24" s="181"/>
      <c r="CF24" s="182"/>
      <c r="CG24" s="182"/>
      <c r="CH24" s="62"/>
      <c r="CI24" s="182"/>
      <c r="CJ24" s="183"/>
      <c r="CK24" s="184"/>
      <c r="CL24" s="185"/>
      <c r="CM24" s="183"/>
      <c r="CN24" s="186"/>
      <c r="CO24" s="186"/>
      <c r="CP24" s="186"/>
      <c r="CQ24" s="187"/>
      <c r="CR24" s="182"/>
      <c r="CS24" s="182"/>
      <c r="CT24" s="182"/>
      <c r="CU24" s="188"/>
      <c r="CV24" s="146"/>
      <c r="CW24" s="147"/>
      <c r="CX24" s="189"/>
      <c r="CY24" s="190"/>
      <c r="CZ24" s="191"/>
      <c r="DA24" s="192"/>
      <c r="DB24" s="193"/>
      <c r="DC24" s="181"/>
      <c r="DD24" s="176"/>
      <c r="DE24" s="194"/>
      <c r="DF24" s="164" t="str">
        <f>IF($DE24&lt;&gt;"",INDEX('Graduate School Code'!$A$3:$R$700, MATCH($DE24,'Graduate School Code'!$A$3:$A$700, 0), 2), "")</f>
        <v/>
      </c>
      <c r="DG24" s="164" t="str">
        <f>IF($DE24&lt;&gt;"",INDEX('Graduate School Code'!$A$3:$R$700, MATCH($DE24,'Graduate School Code'!$A$3:$A$700, 0), 3), "")</f>
        <v/>
      </c>
      <c r="DH24" s="164" t="str">
        <f>IF($DE24&lt;&gt;"",INDEX('Graduate School Code'!$A$3:$R$700, MATCH($DE24,'Graduate School Code'!$A$3:$A$700, 0), 4), "")</f>
        <v/>
      </c>
      <c r="DI24" s="175"/>
      <c r="DJ24" s="176"/>
      <c r="DK24" s="177" t="str">
        <f>IF($DE24&lt;&gt;"",INDEX('Graduate School Code'!$A$3:$R$700, MATCH($DE24,'Graduate School Code'!$A$3:$A$700, 0), 12), "")</f>
        <v/>
      </c>
      <c r="DL24" s="178" t="str">
        <f>IF($DE24&lt;&gt;"",INDEX('Graduate School Code'!$A$3:$R$700, MATCH($DE24,'Graduate School Code'!$A$3:$A$700, 0), 13), "")</f>
        <v/>
      </c>
      <c r="DM24" s="179" t="str">
        <f>IF($DE24&lt;&gt;"",INDEX('Graduate School Code'!$A$3:$R$700, MATCH($DE24,'Graduate School Code'!$A$3:$A$700, 0), 14), "")</f>
        <v/>
      </c>
      <c r="DN24" s="179" t="str">
        <f>IF($DE24&lt;&gt;"",INDEX('Graduate School Code'!$A$3:$R$700, MATCH($DE24,'Graduate School Code'!$A$3:$A$700, 0), 15), "")</f>
        <v/>
      </c>
      <c r="DO24" s="179" t="str">
        <f>IF($DE24&lt;&gt;"",INDEX('Graduate School Code'!$A$3:$R$700, MATCH($DE24,'Graduate School Code'!$A$3:$A$700, 0), 16), "")</f>
        <v/>
      </c>
      <c r="DP24" s="179" t="str">
        <f>IF($DE24&lt;&gt;"",INDEX('Graduate School Code'!$A$3:$R$700, MATCH($DE24,'Graduate School Code'!$A$3:$A$700, 0), 17), "")</f>
        <v/>
      </c>
      <c r="DQ24" s="180" t="str">
        <f>IF($DE24&lt;&gt;"",INDEX('Graduate School Code'!$A$3:$R$700, MATCH($DE24,'Graduate School Code'!$A$3:$A$700, 0), 18), "")</f>
        <v/>
      </c>
      <c r="DR24" s="45"/>
      <c r="DS24" s="39"/>
      <c r="DT24" s="39"/>
      <c r="DU24" s="62"/>
      <c r="DV24" s="39"/>
      <c r="DW24" s="149"/>
      <c r="DX24" s="150"/>
      <c r="DY24" s="112"/>
      <c r="DZ24" s="149"/>
      <c r="EA24" s="148"/>
      <c r="EB24" s="148"/>
      <c r="EC24" s="148"/>
      <c r="ED24" s="61"/>
      <c r="EE24" s="39"/>
      <c r="EF24" s="39"/>
      <c r="EG24" s="39"/>
      <c r="EH24" s="144"/>
      <c r="EI24" s="146"/>
      <c r="EJ24" s="147"/>
      <c r="EK24" s="126"/>
      <c r="EL24" s="57"/>
      <c r="EM24" s="58"/>
      <c r="EN24" s="59"/>
      <c r="EO24" s="145"/>
      <c r="EP24" s="57"/>
      <c r="EQ24" s="44"/>
    </row>
    <row r="25" spans="1:147" ht="38.25" customHeight="1">
      <c r="A25" s="38" t="s">
        <v>119</v>
      </c>
      <c r="B25" s="39"/>
      <c r="C25" s="40"/>
      <c r="D25" s="50" t="e">
        <f>VLOOKUP(B25,Reference!$A$1:$C$250,2,FALSE)</f>
        <v>#N/A</v>
      </c>
      <c r="E25" s="50" t="e">
        <f>VLOOKUP(C25,Reference!$C$1:$I$15,2,FALSE)</f>
        <v>#N/A</v>
      </c>
      <c r="F25" s="92" t="e">
        <f t="shared" si="0"/>
        <v>#N/A</v>
      </c>
      <c r="G25" s="39"/>
      <c r="H25" s="39"/>
      <c r="I25" s="39"/>
      <c r="J25" s="51" t="str">
        <f t="shared" si="1"/>
        <v xml:space="preserve">  </v>
      </c>
      <c r="K25" s="61"/>
      <c r="L25" s="61"/>
      <c r="M25" s="61"/>
      <c r="N25" s="51" t="str">
        <f t="shared" si="2"/>
        <v xml:space="preserve">  </v>
      </c>
      <c r="O25" s="92"/>
      <c r="P25" s="93"/>
      <c r="Q25" s="50" t="str">
        <f>IF($P25&lt;&gt;"", DATEDIF($P25, Reference!$F$2, "Y"),"")</f>
        <v/>
      </c>
      <c r="R25" s="49"/>
      <c r="S25" s="62"/>
      <c r="T25" s="61"/>
      <c r="U25" s="39"/>
      <c r="V25" s="39"/>
      <c r="W25" s="61"/>
      <c r="X25" s="92"/>
      <c r="Y25" s="61"/>
      <c r="Z25" s="61"/>
      <c r="AA25" s="61"/>
      <c r="AB25" s="61"/>
      <c r="AC25" s="41"/>
      <c r="AD25" s="143"/>
      <c r="AE25" s="42"/>
      <c r="AF25" s="50" t="str">
        <f>IF($AE25&lt;&gt;"",INDEX('Graduate School Code'!$A$3:$R$700, MATCH($AE25,'Graduate School Code'!$A$3:$A$700, 0), 2), "")</f>
        <v/>
      </c>
      <c r="AG25" s="50" t="str">
        <f>IF($AE25&lt;&gt;"",INDEX('Graduate School Code'!$A$3:$R$700, MATCH($AE25,'Graduate School Code'!$A$3:$A$700, 0), 3), "")</f>
        <v/>
      </c>
      <c r="AH25" s="50" t="str">
        <f>IF($AE25&lt;&gt;"",INDEX('Graduate School Code'!$A$3:$R$700, MATCH($AE25,'Graduate School Code'!$A$3:$A$700, 0), 4), "")</f>
        <v/>
      </c>
      <c r="AI25" s="43"/>
      <c r="AJ25" s="44"/>
      <c r="AK25" s="167" t="str">
        <f>IF($AE25&lt;&gt;"",INDEX('Graduate School Code'!$A$3:$R$700, MATCH($AE25,'Graduate School Code'!$A$3:$A$700, 0), 12), "")</f>
        <v/>
      </c>
      <c r="AL25" s="168" t="str">
        <f>IF($AE25&lt;&gt;"",INDEX('Graduate School Code'!$A$3:$R$700, MATCH($AE25,'Graduate School Code'!$A$3:$A$700, 0), 13), "")</f>
        <v/>
      </c>
      <c r="AM25" s="169" t="str">
        <f>IF($AE25&lt;&gt;"",INDEX('Graduate School Code'!$A$3:$R$700, MATCH($AE25,'Graduate School Code'!$A$3:$A$700, 0), 14), "")</f>
        <v/>
      </c>
      <c r="AN25" s="169" t="str">
        <f>IF($AE25&lt;&gt;"",INDEX('Graduate School Code'!$A$3:$R$700, MATCH($AE25,'Graduate School Code'!$A$3:$A$700, 0), 15), "")</f>
        <v/>
      </c>
      <c r="AO25" s="169" t="str">
        <f>IF($AE25&lt;&gt;"",INDEX('Graduate School Code'!$A$3:$R$700, MATCH($AE25,'Graduate School Code'!$A$3:$A$700, 0), 16), "")</f>
        <v/>
      </c>
      <c r="AP25" s="169" t="str">
        <f>IF($AE25&lt;&gt;"",INDEX('Graduate School Code'!$A$3:$R$700, MATCH($AE25,'Graduate School Code'!$A$3:$A$700, 0), 17), "")</f>
        <v/>
      </c>
      <c r="AQ25" s="170" t="str">
        <f>IF($AE25&lt;&gt;"",INDEX('Graduate School Code'!$A$3:$R$700, MATCH($AE25,'Graduate School Code'!$A$3:$A$700, 0), 18), "")</f>
        <v/>
      </c>
      <c r="AR25" s="45"/>
      <c r="AS25" s="39"/>
      <c r="AT25" s="39"/>
      <c r="AU25" s="62"/>
      <c r="AV25" s="39"/>
      <c r="AW25" s="149"/>
      <c r="AX25" s="150"/>
      <c r="AY25" s="112"/>
      <c r="AZ25" s="149"/>
      <c r="BA25" s="148"/>
      <c r="BB25" s="148"/>
      <c r="BC25" s="148"/>
      <c r="BD25" s="61"/>
      <c r="BE25" s="39"/>
      <c r="BF25" s="39"/>
      <c r="BG25" s="39"/>
      <c r="BH25" s="144"/>
      <c r="BI25" s="146"/>
      <c r="BJ25" s="147"/>
      <c r="BK25" s="126"/>
      <c r="BL25" s="57"/>
      <c r="BM25" s="58"/>
      <c r="BN25" s="165"/>
      <c r="BO25" s="145"/>
      <c r="BP25" s="57"/>
      <c r="BQ25" s="44"/>
      <c r="BR25" s="42"/>
      <c r="BS25" s="164" t="str">
        <f>IF($BR25&lt;&gt;"",INDEX('Graduate School Code'!$A$3:$R$700, MATCH($BR25,'Graduate School Code'!$A$3:$A$700, 0), 2), "")</f>
        <v/>
      </c>
      <c r="BT25" s="164" t="str">
        <f>IF($BR25&lt;&gt;"",INDEX('Graduate School Code'!$A$3:$R$700, MATCH($BR25,'Graduate School Code'!$A$3:$A$700, 0), 3), "")</f>
        <v/>
      </c>
      <c r="BU25" s="164" t="str">
        <f>IF($BR25&lt;&gt;"",INDEX('Graduate School Code'!$A$3:$R$700, MATCH($BR25,'Graduate School Code'!$A$3:$A$700, 0), 4), "")</f>
        <v/>
      </c>
      <c r="BV25" s="175"/>
      <c r="BW25" s="176"/>
      <c r="BX25" s="177" t="str">
        <f>IF($BR25&lt;&gt;"",INDEX('Graduate School Code'!$A$3:$R$700, MATCH($BR25,'Graduate School Code'!$A$3:$A$700, 0), 12), "")</f>
        <v/>
      </c>
      <c r="BY25" s="178" t="str">
        <f>IF($BR25&lt;&gt;"",INDEX('Graduate School Code'!$A$3:$R$700, MATCH($BR25,'Graduate School Code'!$A$3:$A$700, 0), 13), "")</f>
        <v/>
      </c>
      <c r="BZ25" s="179" t="str">
        <f>IF($BR25&lt;&gt;"",INDEX('Graduate School Code'!$A$3:$R$700, MATCH($BR25,'Graduate School Code'!$A$3:$A$700, 0), 14), "")</f>
        <v/>
      </c>
      <c r="CA25" s="179" t="str">
        <f>IF($BR25&lt;&gt;"",INDEX('Graduate School Code'!$A$3:$R$700, MATCH($BR25,'Graduate School Code'!$A$3:$A$700, 0), 15), "")</f>
        <v/>
      </c>
      <c r="CB25" s="179" t="str">
        <f>IF($BR25&lt;&gt;"",INDEX('Graduate School Code'!$A$3:$R$700, MATCH($BR25,'Graduate School Code'!$A$3:$A$700, 0), 16), "")</f>
        <v/>
      </c>
      <c r="CC25" s="179" t="str">
        <f>IF($BR25&lt;&gt;"",INDEX('Graduate School Code'!$A$3:$R$700, MATCH($BR25,'Graduate School Code'!$A$3:$A$700, 0), 17), "")</f>
        <v/>
      </c>
      <c r="CD25" s="180" t="str">
        <f>IF($BR25&lt;&gt;"",INDEX('Graduate School Code'!$A$3:$R$700, MATCH($BR25,'Graduate School Code'!$A$3:$A$700, 0), 18), "")</f>
        <v/>
      </c>
      <c r="CE25" s="181"/>
      <c r="CF25" s="182"/>
      <c r="CG25" s="182"/>
      <c r="CH25" s="62"/>
      <c r="CI25" s="182"/>
      <c r="CJ25" s="183"/>
      <c r="CK25" s="184"/>
      <c r="CL25" s="185"/>
      <c r="CM25" s="183"/>
      <c r="CN25" s="186"/>
      <c r="CO25" s="186"/>
      <c r="CP25" s="186"/>
      <c r="CQ25" s="187"/>
      <c r="CR25" s="182"/>
      <c r="CS25" s="182"/>
      <c r="CT25" s="182"/>
      <c r="CU25" s="188"/>
      <c r="CV25" s="146"/>
      <c r="CW25" s="147"/>
      <c r="CX25" s="189"/>
      <c r="CY25" s="190"/>
      <c r="CZ25" s="191"/>
      <c r="DA25" s="192"/>
      <c r="DB25" s="193"/>
      <c r="DC25" s="181"/>
      <c r="DD25" s="176"/>
      <c r="DE25" s="194"/>
      <c r="DF25" s="164" t="str">
        <f>IF($DE25&lt;&gt;"",INDEX('Graduate School Code'!$A$3:$R$700, MATCH($DE25,'Graduate School Code'!$A$3:$A$700, 0), 2), "")</f>
        <v/>
      </c>
      <c r="DG25" s="164" t="str">
        <f>IF($DE25&lt;&gt;"",INDEX('Graduate School Code'!$A$3:$R$700, MATCH($DE25,'Graduate School Code'!$A$3:$A$700, 0), 3), "")</f>
        <v/>
      </c>
      <c r="DH25" s="164" t="str">
        <f>IF($DE25&lt;&gt;"",INDEX('Graduate School Code'!$A$3:$R$700, MATCH($DE25,'Graduate School Code'!$A$3:$A$700, 0), 4), "")</f>
        <v/>
      </c>
      <c r="DI25" s="175"/>
      <c r="DJ25" s="176"/>
      <c r="DK25" s="177" t="str">
        <f>IF($DE25&lt;&gt;"",INDEX('Graduate School Code'!$A$3:$R$700, MATCH($DE25,'Graduate School Code'!$A$3:$A$700, 0), 12), "")</f>
        <v/>
      </c>
      <c r="DL25" s="178" t="str">
        <f>IF($DE25&lt;&gt;"",INDEX('Graduate School Code'!$A$3:$R$700, MATCH($DE25,'Graduate School Code'!$A$3:$A$700, 0), 13), "")</f>
        <v/>
      </c>
      <c r="DM25" s="179" t="str">
        <f>IF($DE25&lt;&gt;"",INDEX('Graduate School Code'!$A$3:$R$700, MATCH($DE25,'Graduate School Code'!$A$3:$A$700, 0), 14), "")</f>
        <v/>
      </c>
      <c r="DN25" s="179" t="str">
        <f>IF($DE25&lt;&gt;"",INDEX('Graduate School Code'!$A$3:$R$700, MATCH($DE25,'Graduate School Code'!$A$3:$A$700, 0), 15), "")</f>
        <v/>
      </c>
      <c r="DO25" s="179" t="str">
        <f>IF($DE25&lt;&gt;"",INDEX('Graduate School Code'!$A$3:$R$700, MATCH($DE25,'Graduate School Code'!$A$3:$A$700, 0), 16), "")</f>
        <v/>
      </c>
      <c r="DP25" s="179" t="str">
        <f>IF($DE25&lt;&gt;"",INDEX('Graduate School Code'!$A$3:$R$700, MATCH($DE25,'Graduate School Code'!$A$3:$A$700, 0), 17), "")</f>
        <v/>
      </c>
      <c r="DQ25" s="180" t="str">
        <f>IF($DE25&lt;&gt;"",INDEX('Graduate School Code'!$A$3:$R$700, MATCH($DE25,'Graduate School Code'!$A$3:$A$700, 0), 18), "")</f>
        <v/>
      </c>
      <c r="DR25" s="45"/>
      <c r="DS25" s="39"/>
      <c r="DT25" s="39"/>
      <c r="DU25" s="62"/>
      <c r="DV25" s="39"/>
      <c r="DW25" s="149"/>
      <c r="DX25" s="150"/>
      <c r="DY25" s="112"/>
      <c r="DZ25" s="149"/>
      <c r="EA25" s="148"/>
      <c r="EB25" s="148"/>
      <c r="EC25" s="148"/>
      <c r="ED25" s="61"/>
      <c r="EE25" s="39"/>
      <c r="EF25" s="39"/>
      <c r="EG25" s="39"/>
      <c r="EH25" s="144"/>
      <c r="EI25" s="146"/>
      <c r="EJ25" s="147"/>
      <c r="EK25" s="126"/>
      <c r="EL25" s="57"/>
      <c r="EM25" s="58"/>
      <c r="EN25" s="59"/>
      <c r="EO25" s="145"/>
      <c r="EP25" s="57"/>
      <c r="EQ25" s="44"/>
    </row>
    <row r="26" spans="1:147" ht="38.25" customHeight="1">
      <c r="A26" s="38" t="s">
        <v>120</v>
      </c>
      <c r="B26" s="39"/>
      <c r="C26" s="40"/>
      <c r="D26" s="50" t="e">
        <f>VLOOKUP(B26,Reference!$A$1:$C$250,2,FALSE)</f>
        <v>#N/A</v>
      </c>
      <c r="E26" s="50" t="e">
        <f>VLOOKUP(C26,Reference!$C$1:$I$15,2,FALSE)</f>
        <v>#N/A</v>
      </c>
      <c r="F26" s="92" t="e">
        <f t="shared" si="0"/>
        <v>#N/A</v>
      </c>
      <c r="G26" s="39"/>
      <c r="H26" s="39"/>
      <c r="I26" s="39"/>
      <c r="J26" s="51" t="str">
        <f t="shared" si="1"/>
        <v xml:space="preserve">  </v>
      </c>
      <c r="K26" s="61"/>
      <c r="L26" s="61"/>
      <c r="M26" s="61"/>
      <c r="N26" s="51" t="str">
        <f t="shared" si="2"/>
        <v xml:space="preserve">  </v>
      </c>
      <c r="O26" s="92"/>
      <c r="P26" s="93"/>
      <c r="Q26" s="50" t="str">
        <f>IF($P26&lt;&gt;"", DATEDIF($P26, Reference!$F$2, "Y"),"")</f>
        <v/>
      </c>
      <c r="R26" s="49"/>
      <c r="S26" s="62"/>
      <c r="T26" s="61"/>
      <c r="U26" s="39"/>
      <c r="V26" s="39"/>
      <c r="W26" s="61"/>
      <c r="X26" s="92"/>
      <c r="Y26" s="61"/>
      <c r="Z26" s="61"/>
      <c r="AA26" s="61"/>
      <c r="AB26" s="61"/>
      <c r="AC26" s="41"/>
      <c r="AD26" s="143"/>
      <c r="AE26" s="42"/>
      <c r="AF26" s="50" t="str">
        <f>IF($AE26&lt;&gt;"",INDEX('Graduate School Code'!$A$3:$R$700, MATCH($AE26,'Graduate School Code'!$A$3:$A$700, 0), 2), "")</f>
        <v/>
      </c>
      <c r="AG26" s="50" t="str">
        <f>IF($AE26&lt;&gt;"",INDEX('Graduate School Code'!$A$3:$R$700, MATCH($AE26,'Graduate School Code'!$A$3:$A$700, 0), 3), "")</f>
        <v/>
      </c>
      <c r="AH26" s="50" t="str">
        <f>IF($AE26&lt;&gt;"",INDEX('Graduate School Code'!$A$3:$R$700, MATCH($AE26,'Graduate School Code'!$A$3:$A$700, 0), 4), "")</f>
        <v/>
      </c>
      <c r="AI26" s="43"/>
      <c r="AJ26" s="44"/>
      <c r="AK26" s="167" t="str">
        <f>IF($AE26&lt;&gt;"",INDEX('Graduate School Code'!$A$3:$R$700, MATCH($AE26,'Graduate School Code'!$A$3:$A$700, 0), 12), "")</f>
        <v/>
      </c>
      <c r="AL26" s="168" t="str">
        <f>IF($AE26&lt;&gt;"",INDEX('Graduate School Code'!$A$3:$R$700, MATCH($AE26,'Graduate School Code'!$A$3:$A$700, 0), 13), "")</f>
        <v/>
      </c>
      <c r="AM26" s="169" t="str">
        <f>IF($AE26&lt;&gt;"",INDEX('Graduate School Code'!$A$3:$R$700, MATCH($AE26,'Graduate School Code'!$A$3:$A$700, 0), 14), "")</f>
        <v/>
      </c>
      <c r="AN26" s="169" t="str">
        <f>IF($AE26&lt;&gt;"",INDEX('Graduate School Code'!$A$3:$R$700, MATCH($AE26,'Graduate School Code'!$A$3:$A$700, 0), 15), "")</f>
        <v/>
      </c>
      <c r="AO26" s="169" t="str">
        <f>IF($AE26&lt;&gt;"",INDEX('Graduate School Code'!$A$3:$R$700, MATCH($AE26,'Graduate School Code'!$A$3:$A$700, 0), 16), "")</f>
        <v/>
      </c>
      <c r="AP26" s="169" t="str">
        <f>IF($AE26&lt;&gt;"",INDEX('Graduate School Code'!$A$3:$R$700, MATCH($AE26,'Graduate School Code'!$A$3:$A$700, 0), 17), "")</f>
        <v/>
      </c>
      <c r="AQ26" s="170" t="str">
        <f>IF($AE26&lt;&gt;"",INDEX('Graduate School Code'!$A$3:$R$700, MATCH($AE26,'Graduate School Code'!$A$3:$A$700, 0), 18), "")</f>
        <v/>
      </c>
      <c r="AR26" s="45"/>
      <c r="AS26" s="39"/>
      <c r="AT26" s="39"/>
      <c r="AU26" s="62"/>
      <c r="AV26" s="39"/>
      <c r="AW26" s="149"/>
      <c r="AX26" s="150"/>
      <c r="AY26" s="112"/>
      <c r="AZ26" s="149"/>
      <c r="BA26" s="148"/>
      <c r="BB26" s="148"/>
      <c r="BC26" s="148"/>
      <c r="BD26" s="61"/>
      <c r="BE26" s="39"/>
      <c r="BF26" s="39"/>
      <c r="BG26" s="39"/>
      <c r="BH26" s="144"/>
      <c r="BI26" s="146"/>
      <c r="BJ26" s="147"/>
      <c r="BK26" s="126"/>
      <c r="BL26" s="57"/>
      <c r="BM26" s="58"/>
      <c r="BN26" s="165"/>
      <c r="BO26" s="145"/>
      <c r="BP26" s="57"/>
      <c r="BQ26" s="44"/>
      <c r="BR26" s="42"/>
      <c r="BS26" s="164" t="str">
        <f>IF($BR26&lt;&gt;"",INDEX('Graduate School Code'!$A$3:$R$700, MATCH($BR26,'Graduate School Code'!$A$3:$A$700, 0), 2), "")</f>
        <v/>
      </c>
      <c r="BT26" s="164" t="str">
        <f>IF($BR26&lt;&gt;"",INDEX('Graduate School Code'!$A$3:$R$700, MATCH($BR26,'Graduate School Code'!$A$3:$A$700, 0), 3), "")</f>
        <v/>
      </c>
      <c r="BU26" s="164" t="str">
        <f>IF($BR26&lt;&gt;"",INDEX('Graduate School Code'!$A$3:$R$700, MATCH($BR26,'Graduate School Code'!$A$3:$A$700, 0), 4), "")</f>
        <v/>
      </c>
      <c r="BV26" s="175"/>
      <c r="BW26" s="176"/>
      <c r="BX26" s="177" t="str">
        <f>IF($BR26&lt;&gt;"",INDEX('Graduate School Code'!$A$3:$R$700, MATCH($BR26,'Graduate School Code'!$A$3:$A$700, 0), 12), "")</f>
        <v/>
      </c>
      <c r="BY26" s="178" t="str">
        <f>IF($BR26&lt;&gt;"",INDEX('Graduate School Code'!$A$3:$R$700, MATCH($BR26,'Graduate School Code'!$A$3:$A$700, 0), 13), "")</f>
        <v/>
      </c>
      <c r="BZ26" s="179" t="str">
        <f>IF($BR26&lt;&gt;"",INDEX('Graduate School Code'!$A$3:$R$700, MATCH($BR26,'Graduate School Code'!$A$3:$A$700, 0), 14), "")</f>
        <v/>
      </c>
      <c r="CA26" s="179" t="str">
        <f>IF($BR26&lt;&gt;"",INDEX('Graduate School Code'!$A$3:$R$700, MATCH($BR26,'Graduate School Code'!$A$3:$A$700, 0), 15), "")</f>
        <v/>
      </c>
      <c r="CB26" s="179" t="str">
        <f>IF($BR26&lt;&gt;"",INDEX('Graduate School Code'!$A$3:$R$700, MATCH($BR26,'Graduate School Code'!$A$3:$A$700, 0), 16), "")</f>
        <v/>
      </c>
      <c r="CC26" s="179" t="str">
        <f>IF($BR26&lt;&gt;"",INDEX('Graduate School Code'!$A$3:$R$700, MATCH($BR26,'Graduate School Code'!$A$3:$A$700, 0), 17), "")</f>
        <v/>
      </c>
      <c r="CD26" s="180" t="str">
        <f>IF($BR26&lt;&gt;"",INDEX('Graduate School Code'!$A$3:$R$700, MATCH($BR26,'Graduate School Code'!$A$3:$A$700, 0), 18), "")</f>
        <v/>
      </c>
      <c r="CE26" s="181"/>
      <c r="CF26" s="182"/>
      <c r="CG26" s="182"/>
      <c r="CH26" s="62"/>
      <c r="CI26" s="182"/>
      <c r="CJ26" s="183"/>
      <c r="CK26" s="184"/>
      <c r="CL26" s="185"/>
      <c r="CM26" s="183"/>
      <c r="CN26" s="186"/>
      <c r="CO26" s="186"/>
      <c r="CP26" s="186"/>
      <c r="CQ26" s="187"/>
      <c r="CR26" s="182"/>
      <c r="CS26" s="182"/>
      <c r="CT26" s="182"/>
      <c r="CU26" s="188"/>
      <c r="CV26" s="146"/>
      <c r="CW26" s="147"/>
      <c r="CX26" s="189"/>
      <c r="CY26" s="190"/>
      <c r="CZ26" s="191"/>
      <c r="DA26" s="192"/>
      <c r="DB26" s="193"/>
      <c r="DC26" s="181"/>
      <c r="DD26" s="176"/>
      <c r="DE26" s="194"/>
      <c r="DF26" s="164" t="str">
        <f>IF($DE26&lt;&gt;"",INDEX('Graduate School Code'!$A$3:$R$700, MATCH($DE26,'Graduate School Code'!$A$3:$A$700, 0), 2), "")</f>
        <v/>
      </c>
      <c r="DG26" s="164" t="str">
        <f>IF($DE26&lt;&gt;"",INDEX('Graduate School Code'!$A$3:$R$700, MATCH($DE26,'Graduate School Code'!$A$3:$A$700, 0), 3), "")</f>
        <v/>
      </c>
      <c r="DH26" s="164" t="str">
        <f>IF($DE26&lt;&gt;"",INDEX('Graduate School Code'!$A$3:$R$700, MATCH($DE26,'Graduate School Code'!$A$3:$A$700, 0), 4), "")</f>
        <v/>
      </c>
      <c r="DI26" s="175"/>
      <c r="DJ26" s="176"/>
      <c r="DK26" s="177" t="str">
        <f>IF($DE26&lt;&gt;"",INDEX('Graduate School Code'!$A$3:$R$700, MATCH($DE26,'Graduate School Code'!$A$3:$A$700, 0), 12), "")</f>
        <v/>
      </c>
      <c r="DL26" s="178" t="str">
        <f>IF($DE26&lt;&gt;"",INDEX('Graduate School Code'!$A$3:$R$700, MATCH($DE26,'Graduate School Code'!$A$3:$A$700, 0), 13), "")</f>
        <v/>
      </c>
      <c r="DM26" s="179" t="str">
        <f>IF($DE26&lt;&gt;"",INDEX('Graduate School Code'!$A$3:$R$700, MATCH($DE26,'Graduate School Code'!$A$3:$A$700, 0), 14), "")</f>
        <v/>
      </c>
      <c r="DN26" s="179" t="str">
        <f>IF($DE26&lt;&gt;"",INDEX('Graduate School Code'!$A$3:$R$700, MATCH($DE26,'Graduate School Code'!$A$3:$A$700, 0), 15), "")</f>
        <v/>
      </c>
      <c r="DO26" s="179" t="str">
        <f>IF($DE26&lt;&gt;"",INDEX('Graduate School Code'!$A$3:$R$700, MATCH($DE26,'Graduate School Code'!$A$3:$A$700, 0), 16), "")</f>
        <v/>
      </c>
      <c r="DP26" s="179" t="str">
        <f>IF($DE26&lt;&gt;"",INDEX('Graduate School Code'!$A$3:$R$700, MATCH($DE26,'Graduate School Code'!$A$3:$A$700, 0), 17), "")</f>
        <v/>
      </c>
      <c r="DQ26" s="180" t="str">
        <f>IF($DE26&lt;&gt;"",INDEX('Graduate School Code'!$A$3:$R$700, MATCH($DE26,'Graduate School Code'!$A$3:$A$700, 0), 18), "")</f>
        <v/>
      </c>
      <c r="DR26" s="45"/>
      <c r="DS26" s="39"/>
      <c r="DT26" s="39"/>
      <c r="DU26" s="62"/>
      <c r="DV26" s="39"/>
      <c r="DW26" s="149"/>
      <c r="DX26" s="150"/>
      <c r="DY26" s="112"/>
      <c r="DZ26" s="149"/>
      <c r="EA26" s="148"/>
      <c r="EB26" s="148"/>
      <c r="EC26" s="148"/>
      <c r="ED26" s="61"/>
      <c r="EE26" s="39"/>
      <c r="EF26" s="39"/>
      <c r="EG26" s="39"/>
      <c r="EH26" s="144"/>
      <c r="EI26" s="146"/>
      <c r="EJ26" s="147"/>
      <c r="EK26" s="126"/>
      <c r="EL26" s="57"/>
      <c r="EM26" s="58"/>
      <c r="EN26" s="59"/>
      <c r="EO26" s="145"/>
      <c r="EP26" s="57"/>
      <c r="EQ26" s="44"/>
    </row>
    <row r="27" spans="1:147" ht="38.25" customHeight="1">
      <c r="A27" s="38" t="s">
        <v>121</v>
      </c>
      <c r="B27" s="39"/>
      <c r="C27" s="40"/>
      <c r="D27" s="50" t="e">
        <f>VLOOKUP(B27,Reference!$A$1:$C$250,2,FALSE)</f>
        <v>#N/A</v>
      </c>
      <c r="E27" s="50" t="e">
        <f>VLOOKUP(C27,Reference!$C$1:$I$15,2,FALSE)</f>
        <v>#N/A</v>
      </c>
      <c r="F27" s="92" t="e">
        <f t="shared" si="0"/>
        <v>#N/A</v>
      </c>
      <c r="G27" s="39"/>
      <c r="H27" s="39"/>
      <c r="I27" s="39"/>
      <c r="J27" s="51" t="str">
        <f t="shared" si="1"/>
        <v xml:space="preserve">  </v>
      </c>
      <c r="K27" s="61"/>
      <c r="L27" s="61"/>
      <c r="M27" s="61"/>
      <c r="N27" s="51" t="str">
        <f t="shared" si="2"/>
        <v xml:space="preserve">  </v>
      </c>
      <c r="O27" s="92"/>
      <c r="P27" s="93"/>
      <c r="Q27" s="50" t="str">
        <f>IF($P27&lt;&gt;"", DATEDIF($P27, Reference!$F$2, "Y"),"")</f>
        <v/>
      </c>
      <c r="R27" s="49"/>
      <c r="S27" s="62"/>
      <c r="T27" s="61"/>
      <c r="U27" s="39"/>
      <c r="V27" s="39"/>
      <c r="W27" s="61"/>
      <c r="X27" s="92"/>
      <c r="Y27" s="61"/>
      <c r="Z27" s="61"/>
      <c r="AA27" s="61"/>
      <c r="AB27" s="61"/>
      <c r="AC27" s="41"/>
      <c r="AD27" s="143"/>
      <c r="AE27" s="42"/>
      <c r="AF27" s="50" t="str">
        <f>IF($AE27&lt;&gt;"",INDEX('Graduate School Code'!$A$3:$R$700, MATCH($AE27,'Graduate School Code'!$A$3:$A$700, 0), 2), "")</f>
        <v/>
      </c>
      <c r="AG27" s="50" t="str">
        <f>IF($AE27&lt;&gt;"",INDEX('Graduate School Code'!$A$3:$R$700, MATCH($AE27,'Graduate School Code'!$A$3:$A$700, 0), 3), "")</f>
        <v/>
      </c>
      <c r="AH27" s="50" t="str">
        <f>IF($AE27&lt;&gt;"",INDEX('Graduate School Code'!$A$3:$R$700, MATCH($AE27,'Graduate School Code'!$A$3:$A$700, 0), 4), "")</f>
        <v/>
      </c>
      <c r="AI27" s="43"/>
      <c r="AJ27" s="44"/>
      <c r="AK27" s="167" t="str">
        <f>IF($AE27&lt;&gt;"",INDEX('Graduate School Code'!$A$3:$R$700, MATCH($AE27,'Graduate School Code'!$A$3:$A$700, 0), 12), "")</f>
        <v/>
      </c>
      <c r="AL27" s="168" t="str">
        <f>IF($AE27&lt;&gt;"",INDEX('Graduate School Code'!$A$3:$R$700, MATCH($AE27,'Graduate School Code'!$A$3:$A$700, 0), 13), "")</f>
        <v/>
      </c>
      <c r="AM27" s="169" t="str">
        <f>IF($AE27&lt;&gt;"",INDEX('Graduate School Code'!$A$3:$R$700, MATCH($AE27,'Graduate School Code'!$A$3:$A$700, 0), 14), "")</f>
        <v/>
      </c>
      <c r="AN27" s="169" t="str">
        <f>IF($AE27&lt;&gt;"",INDEX('Graduate School Code'!$A$3:$R$700, MATCH($AE27,'Graduate School Code'!$A$3:$A$700, 0), 15), "")</f>
        <v/>
      </c>
      <c r="AO27" s="169" t="str">
        <f>IF($AE27&lt;&gt;"",INDEX('Graduate School Code'!$A$3:$R$700, MATCH($AE27,'Graduate School Code'!$A$3:$A$700, 0), 16), "")</f>
        <v/>
      </c>
      <c r="AP27" s="169" t="str">
        <f>IF($AE27&lt;&gt;"",INDEX('Graduate School Code'!$A$3:$R$700, MATCH($AE27,'Graduate School Code'!$A$3:$A$700, 0), 17), "")</f>
        <v/>
      </c>
      <c r="AQ27" s="170" t="str">
        <f>IF($AE27&lt;&gt;"",INDEX('Graduate School Code'!$A$3:$R$700, MATCH($AE27,'Graduate School Code'!$A$3:$A$700, 0), 18), "")</f>
        <v/>
      </c>
      <c r="AR27" s="45"/>
      <c r="AS27" s="39"/>
      <c r="AT27" s="39"/>
      <c r="AU27" s="62"/>
      <c r="AV27" s="39"/>
      <c r="AW27" s="149"/>
      <c r="AX27" s="150"/>
      <c r="AY27" s="112"/>
      <c r="AZ27" s="149"/>
      <c r="BA27" s="148"/>
      <c r="BB27" s="148"/>
      <c r="BC27" s="148"/>
      <c r="BD27" s="61"/>
      <c r="BE27" s="39"/>
      <c r="BF27" s="39"/>
      <c r="BG27" s="39"/>
      <c r="BH27" s="144"/>
      <c r="BI27" s="146"/>
      <c r="BJ27" s="147"/>
      <c r="BK27" s="126"/>
      <c r="BL27" s="57"/>
      <c r="BM27" s="58"/>
      <c r="BN27" s="165"/>
      <c r="BO27" s="145"/>
      <c r="BP27" s="57"/>
      <c r="BQ27" s="44"/>
      <c r="BR27" s="42"/>
      <c r="BS27" s="164" t="str">
        <f>IF($BR27&lt;&gt;"",INDEX('Graduate School Code'!$A$3:$R$700, MATCH($BR27,'Graduate School Code'!$A$3:$A$700, 0), 2), "")</f>
        <v/>
      </c>
      <c r="BT27" s="164" t="str">
        <f>IF($BR27&lt;&gt;"",INDEX('Graduate School Code'!$A$3:$R$700, MATCH($BR27,'Graduate School Code'!$A$3:$A$700, 0), 3), "")</f>
        <v/>
      </c>
      <c r="BU27" s="164" t="str">
        <f>IF($BR27&lt;&gt;"",INDEX('Graduate School Code'!$A$3:$R$700, MATCH($BR27,'Graduate School Code'!$A$3:$A$700, 0), 4), "")</f>
        <v/>
      </c>
      <c r="BV27" s="175"/>
      <c r="BW27" s="176"/>
      <c r="BX27" s="177" t="str">
        <f>IF($BR27&lt;&gt;"",INDEX('Graduate School Code'!$A$3:$R$700, MATCH($BR27,'Graduate School Code'!$A$3:$A$700, 0), 12), "")</f>
        <v/>
      </c>
      <c r="BY27" s="178" t="str">
        <f>IF($BR27&lt;&gt;"",INDEX('Graduate School Code'!$A$3:$R$700, MATCH($BR27,'Graduate School Code'!$A$3:$A$700, 0), 13), "")</f>
        <v/>
      </c>
      <c r="BZ27" s="179" t="str">
        <f>IF($BR27&lt;&gt;"",INDEX('Graduate School Code'!$A$3:$R$700, MATCH($BR27,'Graduate School Code'!$A$3:$A$700, 0), 14), "")</f>
        <v/>
      </c>
      <c r="CA27" s="179" t="str">
        <f>IF($BR27&lt;&gt;"",INDEX('Graduate School Code'!$A$3:$R$700, MATCH($BR27,'Graduate School Code'!$A$3:$A$700, 0), 15), "")</f>
        <v/>
      </c>
      <c r="CB27" s="179" t="str">
        <f>IF($BR27&lt;&gt;"",INDEX('Graduate School Code'!$A$3:$R$700, MATCH($BR27,'Graduate School Code'!$A$3:$A$700, 0), 16), "")</f>
        <v/>
      </c>
      <c r="CC27" s="179" t="str">
        <f>IF($BR27&lt;&gt;"",INDEX('Graduate School Code'!$A$3:$R$700, MATCH($BR27,'Graduate School Code'!$A$3:$A$700, 0), 17), "")</f>
        <v/>
      </c>
      <c r="CD27" s="180" t="str">
        <f>IF($BR27&lt;&gt;"",INDEX('Graduate School Code'!$A$3:$R$700, MATCH($BR27,'Graduate School Code'!$A$3:$A$700, 0), 18), "")</f>
        <v/>
      </c>
      <c r="CE27" s="181"/>
      <c r="CF27" s="182"/>
      <c r="CG27" s="182"/>
      <c r="CH27" s="62"/>
      <c r="CI27" s="182"/>
      <c r="CJ27" s="183"/>
      <c r="CK27" s="184"/>
      <c r="CL27" s="185"/>
      <c r="CM27" s="183"/>
      <c r="CN27" s="186"/>
      <c r="CO27" s="186"/>
      <c r="CP27" s="186"/>
      <c r="CQ27" s="187"/>
      <c r="CR27" s="182"/>
      <c r="CS27" s="182"/>
      <c r="CT27" s="182"/>
      <c r="CU27" s="188"/>
      <c r="CV27" s="146"/>
      <c r="CW27" s="147"/>
      <c r="CX27" s="189"/>
      <c r="CY27" s="190"/>
      <c r="CZ27" s="191"/>
      <c r="DA27" s="192"/>
      <c r="DB27" s="193"/>
      <c r="DC27" s="181"/>
      <c r="DD27" s="176"/>
      <c r="DE27" s="194"/>
      <c r="DF27" s="164" t="str">
        <f>IF($DE27&lt;&gt;"",INDEX('Graduate School Code'!$A$3:$R$700, MATCH($DE27,'Graduate School Code'!$A$3:$A$700, 0), 2), "")</f>
        <v/>
      </c>
      <c r="DG27" s="164" t="str">
        <f>IF($DE27&lt;&gt;"",INDEX('Graduate School Code'!$A$3:$R$700, MATCH($DE27,'Graduate School Code'!$A$3:$A$700, 0), 3), "")</f>
        <v/>
      </c>
      <c r="DH27" s="164" t="str">
        <f>IF($DE27&lt;&gt;"",INDEX('Graduate School Code'!$A$3:$R$700, MATCH($DE27,'Graduate School Code'!$A$3:$A$700, 0), 4), "")</f>
        <v/>
      </c>
      <c r="DI27" s="175"/>
      <c r="DJ27" s="176"/>
      <c r="DK27" s="177" t="str">
        <f>IF($DE27&lt;&gt;"",INDEX('Graduate School Code'!$A$3:$R$700, MATCH($DE27,'Graduate School Code'!$A$3:$A$700, 0), 12), "")</f>
        <v/>
      </c>
      <c r="DL27" s="178" t="str">
        <f>IF($DE27&lt;&gt;"",INDEX('Graduate School Code'!$A$3:$R$700, MATCH($DE27,'Graduate School Code'!$A$3:$A$700, 0), 13), "")</f>
        <v/>
      </c>
      <c r="DM27" s="179" t="str">
        <f>IF($DE27&lt;&gt;"",INDEX('Graduate School Code'!$A$3:$R$700, MATCH($DE27,'Graduate School Code'!$A$3:$A$700, 0), 14), "")</f>
        <v/>
      </c>
      <c r="DN27" s="179" t="str">
        <f>IF($DE27&lt;&gt;"",INDEX('Graduate School Code'!$A$3:$R$700, MATCH($DE27,'Graduate School Code'!$A$3:$A$700, 0), 15), "")</f>
        <v/>
      </c>
      <c r="DO27" s="179" t="str">
        <f>IF($DE27&lt;&gt;"",INDEX('Graduate School Code'!$A$3:$R$700, MATCH($DE27,'Graduate School Code'!$A$3:$A$700, 0), 16), "")</f>
        <v/>
      </c>
      <c r="DP27" s="179" t="str">
        <f>IF($DE27&lt;&gt;"",INDEX('Graduate School Code'!$A$3:$R$700, MATCH($DE27,'Graduate School Code'!$A$3:$A$700, 0), 17), "")</f>
        <v/>
      </c>
      <c r="DQ27" s="180" t="str">
        <f>IF($DE27&lt;&gt;"",INDEX('Graduate School Code'!$A$3:$R$700, MATCH($DE27,'Graduate School Code'!$A$3:$A$700, 0), 18), "")</f>
        <v/>
      </c>
      <c r="DR27" s="45"/>
      <c r="DS27" s="39"/>
      <c r="DT27" s="39"/>
      <c r="DU27" s="62"/>
      <c r="DV27" s="39"/>
      <c r="DW27" s="149"/>
      <c r="DX27" s="150"/>
      <c r="DY27" s="112"/>
      <c r="DZ27" s="149"/>
      <c r="EA27" s="148"/>
      <c r="EB27" s="148"/>
      <c r="EC27" s="148"/>
      <c r="ED27" s="61"/>
      <c r="EE27" s="39"/>
      <c r="EF27" s="39"/>
      <c r="EG27" s="39"/>
      <c r="EH27" s="144"/>
      <c r="EI27" s="146"/>
      <c r="EJ27" s="147"/>
      <c r="EK27" s="126"/>
      <c r="EL27" s="57"/>
      <c r="EM27" s="58"/>
      <c r="EN27" s="59"/>
      <c r="EO27" s="145"/>
      <c r="EP27" s="57"/>
      <c r="EQ27" s="44"/>
    </row>
    <row r="28" spans="1:147" ht="38.25" customHeight="1">
      <c r="A28" s="38" t="s">
        <v>122</v>
      </c>
      <c r="B28" s="39"/>
      <c r="C28" s="40"/>
      <c r="D28" s="50" t="e">
        <f>VLOOKUP(B28,Reference!$A$1:$C$250,2,FALSE)</f>
        <v>#N/A</v>
      </c>
      <c r="E28" s="50" t="e">
        <f>VLOOKUP(C28,Reference!$C$1:$I$15,2,FALSE)</f>
        <v>#N/A</v>
      </c>
      <c r="F28" s="92" t="e">
        <f t="shared" si="0"/>
        <v>#N/A</v>
      </c>
      <c r="G28" s="39"/>
      <c r="H28" s="39"/>
      <c r="I28" s="39"/>
      <c r="J28" s="51" t="str">
        <f t="shared" si="1"/>
        <v xml:space="preserve">  </v>
      </c>
      <c r="K28" s="61"/>
      <c r="L28" s="61"/>
      <c r="M28" s="61"/>
      <c r="N28" s="51" t="str">
        <f t="shared" si="2"/>
        <v xml:space="preserve">  </v>
      </c>
      <c r="O28" s="92"/>
      <c r="P28" s="93"/>
      <c r="Q28" s="50" t="str">
        <f>IF($P28&lt;&gt;"", DATEDIF($P28, Reference!$F$2, "Y"),"")</f>
        <v/>
      </c>
      <c r="R28" s="49"/>
      <c r="S28" s="62"/>
      <c r="T28" s="61"/>
      <c r="U28" s="39"/>
      <c r="V28" s="39"/>
      <c r="W28" s="61"/>
      <c r="X28" s="92"/>
      <c r="Y28" s="61"/>
      <c r="Z28" s="61"/>
      <c r="AA28" s="61"/>
      <c r="AB28" s="61"/>
      <c r="AC28" s="41"/>
      <c r="AD28" s="143"/>
      <c r="AE28" s="42"/>
      <c r="AF28" s="50" t="str">
        <f>IF($AE28&lt;&gt;"",INDEX('Graduate School Code'!$A$3:$R$700, MATCH($AE28,'Graduate School Code'!$A$3:$A$700, 0), 2), "")</f>
        <v/>
      </c>
      <c r="AG28" s="50" t="str">
        <f>IF($AE28&lt;&gt;"",INDEX('Graduate School Code'!$A$3:$R$700, MATCH($AE28,'Graduate School Code'!$A$3:$A$700, 0), 3), "")</f>
        <v/>
      </c>
      <c r="AH28" s="50" t="str">
        <f>IF($AE28&lt;&gt;"",INDEX('Graduate School Code'!$A$3:$R$700, MATCH($AE28,'Graduate School Code'!$A$3:$A$700, 0), 4), "")</f>
        <v/>
      </c>
      <c r="AI28" s="43"/>
      <c r="AJ28" s="44"/>
      <c r="AK28" s="167" t="str">
        <f>IF($AE28&lt;&gt;"",INDEX('Graduate School Code'!$A$3:$R$700, MATCH($AE28,'Graduate School Code'!$A$3:$A$700, 0), 12), "")</f>
        <v/>
      </c>
      <c r="AL28" s="168" t="str">
        <f>IF($AE28&lt;&gt;"",INDEX('Graduate School Code'!$A$3:$R$700, MATCH($AE28,'Graduate School Code'!$A$3:$A$700, 0), 13), "")</f>
        <v/>
      </c>
      <c r="AM28" s="169" t="str">
        <f>IF($AE28&lt;&gt;"",INDEX('Graduate School Code'!$A$3:$R$700, MATCH($AE28,'Graduate School Code'!$A$3:$A$700, 0), 14), "")</f>
        <v/>
      </c>
      <c r="AN28" s="169" t="str">
        <f>IF($AE28&lt;&gt;"",INDEX('Graduate School Code'!$A$3:$R$700, MATCH($AE28,'Graduate School Code'!$A$3:$A$700, 0), 15), "")</f>
        <v/>
      </c>
      <c r="AO28" s="169" t="str">
        <f>IF($AE28&lt;&gt;"",INDEX('Graduate School Code'!$A$3:$R$700, MATCH($AE28,'Graduate School Code'!$A$3:$A$700, 0), 16), "")</f>
        <v/>
      </c>
      <c r="AP28" s="169" t="str">
        <f>IF($AE28&lt;&gt;"",INDEX('Graduate School Code'!$A$3:$R$700, MATCH($AE28,'Graduate School Code'!$A$3:$A$700, 0), 17), "")</f>
        <v/>
      </c>
      <c r="AQ28" s="170" t="str">
        <f>IF($AE28&lt;&gt;"",INDEX('Graduate School Code'!$A$3:$R$700, MATCH($AE28,'Graduate School Code'!$A$3:$A$700, 0), 18), "")</f>
        <v/>
      </c>
      <c r="AR28" s="45"/>
      <c r="AS28" s="39"/>
      <c r="AT28" s="39"/>
      <c r="AU28" s="62"/>
      <c r="AV28" s="39"/>
      <c r="AW28" s="149"/>
      <c r="AX28" s="150"/>
      <c r="AY28" s="112"/>
      <c r="AZ28" s="149"/>
      <c r="BA28" s="148"/>
      <c r="BB28" s="148"/>
      <c r="BC28" s="148"/>
      <c r="BD28" s="61"/>
      <c r="BE28" s="39"/>
      <c r="BF28" s="39"/>
      <c r="BG28" s="39"/>
      <c r="BH28" s="144"/>
      <c r="BI28" s="146"/>
      <c r="BJ28" s="147"/>
      <c r="BK28" s="126"/>
      <c r="BL28" s="57"/>
      <c r="BM28" s="58"/>
      <c r="BN28" s="165"/>
      <c r="BO28" s="145"/>
      <c r="BP28" s="57"/>
      <c r="BQ28" s="44"/>
      <c r="BR28" s="42"/>
      <c r="BS28" s="164" t="str">
        <f>IF($BR28&lt;&gt;"",INDEX('Graduate School Code'!$A$3:$R$700, MATCH($BR28,'Graduate School Code'!$A$3:$A$700, 0), 2), "")</f>
        <v/>
      </c>
      <c r="BT28" s="164" t="str">
        <f>IF($BR28&lt;&gt;"",INDEX('Graduate School Code'!$A$3:$R$700, MATCH($BR28,'Graduate School Code'!$A$3:$A$700, 0), 3), "")</f>
        <v/>
      </c>
      <c r="BU28" s="164" t="str">
        <f>IF($BR28&lt;&gt;"",INDEX('Graduate School Code'!$A$3:$R$700, MATCH($BR28,'Graduate School Code'!$A$3:$A$700, 0), 4), "")</f>
        <v/>
      </c>
      <c r="BV28" s="175"/>
      <c r="BW28" s="176"/>
      <c r="BX28" s="177" t="str">
        <f>IF($BR28&lt;&gt;"",INDEX('Graduate School Code'!$A$3:$R$700, MATCH($BR28,'Graduate School Code'!$A$3:$A$700, 0), 12), "")</f>
        <v/>
      </c>
      <c r="BY28" s="178" t="str">
        <f>IF($BR28&lt;&gt;"",INDEX('Graduate School Code'!$A$3:$R$700, MATCH($BR28,'Graduate School Code'!$A$3:$A$700, 0), 13), "")</f>
        <v/>
      </c>
      <c r="BZ28" s="179" t="str">
        <f>IF($BR28&lt;&gt;"",INDEX('Graduate School Code'!$A$3:$R$700, MATCH($BR28,'Graduate School Code'!$A$3:$A$700, 0), 14), "")</f>
        <v/>
      </c>
      <c r="CA28" s="179" t="str">
        <f>IF($BR28&lt;&gt;"",INDEX('Graduate School Code'!$A$3:$R$700, MATCH($BR28,'Graduate School Code'!$A$3:$A$700, 0), 15), "")</f>
        <v/>
      </c>
      <c r="CB28" s="179" t="str">
        <f>IF($BR28&lt;&gt;"",INDEX('Graduate School Code'!$A$3:$R$700, MATCH($BR28,'Graduate School Code'!$A$3:$A$700, 0), 16), "")</f>
        <v/>
      </c>
      <c r="CC28" s="179" t="str">
        <f>IF($BR28&lt;&gt;"",INDEX('Graduate School Code'!$A$3:$R$700, MATCH($BR28,'Graduate School Code'!$A$3:$A$700, 0), 17), "")</f>
        <v/>
      </c>
      <c r="CD28" s="180" t="str">
        <f>IF($BR28&lt;&gt;"",INDEX('Graduate School Code'!$A$3:$R$700, MATCH($BR28,'Graduate School Code'!$A$3:$A$700, 0), 18), "")</f>
        <v/>
      </c>
      <c r="CE28" s="181"/>
      <c r="CF28" s="182"/>
      <c r="CG28" s="182"/>
      <c r="CH28" s="62"/>
      <c r="CI28" s="182"/>
      <c r="CJ28" s="183"/>
      <c r="CK28" s="184"/>
      <c r="CL28" s="185"/>
      <c r="CM28" s="183"/>
      <c r="CN28" s="186"/>
      <c r="CO28" s="186"/>
      <c r="CP28" s="186"/>
      <c r="CQ28" s="187"/>
      <c r="CR28" s="182"/>
      <c r="CS28" s="182"/>
      <c r="CT28" s="182"/>
      <c r="CU28" s="188"/>
      <c r="CV28" s="146"/>
      <c r="CW28" s="147"/>
      <c r="CX28" s="189"/>
      <c r="CY28" s="190"/>
      <c r="CZ28" s="191"/>
      <c r="DA28" s="192"/>
      <c r="DB28" s="193"/>
      <c r="DC28" s="181"/>
      <c r="DD28" s="176"/>
      <c r="DE28" s="194"/>
      <c r="DF28" s="164" t="str">
        <f>IF($DE28&lt;&gt;"",INDEX('Graduate School Code'!$A$3:$R$700, MATCH($DE28,'Graduate School Code'!$A$3:$A$700, 0), 2), "")</f>
        <v/>
      </c>
      <c r="DG28" s="164" t="str">
        <f>IF($DE28&lt;&gt;"",INDEX('Graduate School Code'!$A$3:$R$700, MATCH($DE28,'Graduate School Code'!$A$3:$A$700, 0), 3), "")</f>
        <v/>
      </c>
      <c r="DH28" s="164" t="str">
        <f>IF($DE28&lt;&gt;"",INDEX('Graduate School Code'!$A$3:$R$700, MATCH($DE28,'Graduate School Code'!$A$3:$A$700, 0), 4), "")</f>
        <v/>
      </c>
      <c r="DI28" s="175"/>
      <c r="DJ28" s="176"/>
      <c r="DK28" s="177" t="str">
        <f>IF($DE28&lt;&gt;"",INDEX('Graduate School Code'!$A$3:$R$700, MATCH($DE28,'Graduate School Code'!$A$3:$A$700, 0), 12), "")</f>
        <v/>
      </c>
      <c r="DL28" s="178" t="str">
        <f>IF($DE28&lt;&gt;"",INDEX('Graduate School Code'!$A$3:$R$700, MATCH($DE28,'Graduate School Code'!$A$3:$A$700, 0), 13), "")</f>
        <v/>
      </c>
      <c r="DM28" s="179" t="str">
        <f>IF($DE28&lt;&gt;"",INDEX('Graduate School Code'!$A$3:$R$700, MATCH($DE28,'Graduate School Code'!$A$3:$A$700, 0), 14), "")</f>
        <v/>
      </c>
      <c r="DN28" s="179" t="str">
        <f>IF($DE28&lt;&gt;"",INDEX('Graduate School Code'!$A$3:$R$700, MATCH($DE28,'Graduate School Code'!$A$3:$A$700, 0), 15), "")</f>
        <v/>
      </c>
      <c r="DO28" s="179" t="str">
        <f>IF($DE28&lt;&gt;"",INDEX('Graduate School Code'!$A$3:$R$700, MATCH($DE28,'Graduate School Code'!$A$3:$A$700, 0), 16), "")</f>
        <v/>
      </c>
      <c r="DP28" s="179" t="str">
        <f>IF($DE28&lt;&gt;"",INDEX('Graduate School Code'!$A$3:$R$700, MATCH($DE28,'Graduate School Code'!$A$3:$A$700, 0), 17), "")</f>
        <v/>
      </c>
      <c r="DQ28" s="180" t="str">
        <f>IF($DE28&lt;&gt;"",INDEX('Graduate School Code'!$A$3:$R$700, MATCH($DE28,'Graduate School Code'!$A$3:$A$700, 0), 18), "")</f>
        <v/>
      </c>
      <c r="DR28" s="45"/>
      <c r="DS28" s="39"/>
      <c r="DT28" s="39"/>
      <c r="DU28" s="62"/>
      <c r="DV28" s="39"/>
      <c r="DW28" s="149"/>
      <c r="DX28" s="150"/>
      <c r="DY28" s="112"/>
      <c r="DZ28" s="149"/>
      <c r="EA28" s="148"/>
      <c r="EB28" s="148"/>
      <c r="EC28" s="148"/>
      <c r="ED28" s="61"/>
      <c r="EE28" s="39"/>
      <c r="EF28" s="39"/>
      <c r="EG28" s="39"/>
      <c r="EH28" s="144"/>
      <c r="EI28" s="146"/>
      <c r="EJ28" s="147"/>
      <c r="EK28" s="126"/>
      <c r="EL28" s="57"/>
      <c r="EM28" s="58"/>
      <c r="EN28" s="59"/>
      <c r="EO28" s="145"/>
      <c r="EP28" s="57"/>
      <c r="EQ28" s="44"/>
    </row>
    <row r="29" spans="1:147" ht="38.25" customHeight="1">
      <c r="A29" s="38" t="s">
        <v>123</v>
      </c>
      <c r="B29" s="39"/>
      <c r="C29" s="40"/>
      <c r="D29" s="50" t="e">
        <f>VLOOKUP(B29,Reference!$A$1:$C$250,2,FALSE)</f>
        <v>#N/A</v>
      </c>
      <c r="E29" s="50" t="e">
        <f>VLOOKUP(C29,Reference!$C$1:$I$15,2,FALSE)</f>
        <v>#N/A</v>
      </c>
      <c r="F29" s="92" t="e">
        <f t="shared" si="0"/>
        <v>#N/A</v>
      </c>
      <c r="G29" s="39"/>
      <c r="H29" s="39"/>
      <c r="I29" s="39"/>
      <c r="J29" s="51" t="str">
        <f t="shared" si="1"/>
        <v xml:space="preserve">  </v>
      </c>
      <c r="K29" s="61"/>
      <c r="L29" s="61"/>
      <c r="M29" s="61"/>
      <c r="N29" s="51" t="str">
        <f t="shared" si="2"/>
        <v xml:space="preserve">  </v>
      </c>
      <c r="O29" s="92"/>
      <c r="P29" s="93"/>
      <c r="Q29" s="50" t="str">
        <f>IF($P29&lt;&gt;"", DATEDIF($P29, Reference!$F$2, "Y"),"")</f>
        <v/>
      </c>
      <c r="R29" s="49"/>
      <c r="S29" s="62"/>
      <c r="T29" s="61"/>
      <c r="U29" s="39"/>
      <c r="V29" s="39"/>
      <c r="W29" s="61"/>
      <c r="X29" s="92"/>
      <c r="Y29" s="61"/>
      <c r="Z29" s="61"/>
      <c r="AA29" s="61"/>
      <c r="AB29" s="61"/>
      <c r="AC29" s="41"/>
      <c r="AD29" s="143"/>
      <c r="AE29" s="42"/>
      <c r="AF29" s="50" t="str">
        <f>IF($AE29&lt;&gt;"",INDEX('Graduate School Code'!$A$3:$R$700, MATCH($AE29,'Graduate School Code'!$A$3:$A$700, 0), 2), "")</f>
        <v/>
      </c>
      <c r="AG29" s="50" t="str">
        <f>IF($AE29&lt;&gt;"",INDEX('Graduate School Code'!$A$3:$R$700, MATCH($AE29,'Graduate School Code'!$A$3:$A$700, 0), 3), "")</f>
        <v/>
      </c>
      <c r="AH29" s="50" t="str">
        <f>IF($AE29&lt;&gt;"",INDEX('Graduate School Code'!$A$3:$R$700, MATCH($AE29,'Graduate School Code'!$A$3:$A$700, 0), 4), "")</f>
        <v/>
      </c>
      <c r="AI29" s="43"/>
      <c r="AJ29" s="44"/>
      <c r="AK29" s="167" t="str">
        <f>IF($AE29&lt;&gt;"",INDEX('Graduate School Code'!$A$3:$R$700, MATCH($AE29,'Graduate School Code'!$A$3:$A$700, 0), 12), "")</f>
        <v/>
      </c>
      <c r="AL29" s="168" t="str">
        <f>IF($AE29&lt;&gt;"",INDEX('Graduate School Code'!$A$3:$R$700, MATCH($AE29,'Graduate School Code'!$A$3:$A$700, 0), 13), "")</f>
        <v/>
      </c>
      <c r="AM29" s="169" t="str">
        <f>IF($AE29&lt;&gt;"",INDEX('Graduate School Code'!$A$3:$R$700, MATCH($AE29,'Graduate School Code'!$A$3:$A$700, 0), 14), "")</f>
        <v/>
      </c>
      <c r="AN29" s="169" t="str">
        <f>IF($AE29&lt;&gt;"",INDEX('Graduate School Code'!$A$3:$R$700, MATCH($AE29,'Graduate School Code'!$A$3:$A$700, 0), 15), "")</f>
        <v/>
      </c>
      <c r="AO29" s="169" t="str">
        <f>IF($AE29&lt;&gt;"",INDEX('Graduate School Code'!$A$3:$R$700, MATCH($AE29,'Graduate School Code'!$A$3:$A$700, 0), 16), "")</f>
        <v/>
      </c>
      <c r="AP29" s="169" t="str">
        <f>IF($AE29&lt;&gt;"",INDEX('Graduate School Code'!$A$3:$R$700, MATCH($AE29,'Graduate School Code'!$A$3:$A$700, 0), 17), "")</f>
        <v/>
      </c>
      <c r="AQ29" s="170" t="str">
        <f>IF($AE29&lt;&gt;"",INDEX('Graduate School Code'!$A$3:$R$700, MATCH($AE29,'Graduate School Code'!$A$3:$A$700, 0), 18), "")</f>
        <v/>
      </c>
      <c r="AR29" s="45"/>
      <c r="AS29" s="39"/>
      <c r="AT29" s="39"/>
      <c r="AU29" s="62"/>
      <c r="AV29" s="39"/>
      <c r="AW29" s="149"/>
      <c r="AX29" s="150"/>
      <c r="AY29" s="112"/>
      <c r="AZ29" s="149"/>
      <c r="BA29" s="148"/>
      <c r="BB29" s="148"/>
      <c r="BC29" s="148"/>
      <c r="BD29" s="61"/>
      <c r="BE29" s="39"/>
      <c r="BF29" s="39"/>
      <c r="BG29" s="39"/>
      <c r="BH29" s="144"/>
      <c r="BI29" s="146"/>
      <c r="BJ29" s="147"/>
      <c r="BK29" s="126"/>
      <c r="BL29" s="57"/>
      <c r="BM29" s="58"/>
      <c r="BN29" s="165"/>
      <c r="BO29" s="145"/>
      <c r="BP29" s="57"/>
      <c r="BQ29" s="44"/>
      <c r="BR29" s="42"/>
      <c r="BS29" s="164" t="str">
        <f>IF($BR29&lt;&gt;"",INDEX('Graduate School Code'!$A$3:$R$700, MATCH($BR29,'Graduate School Code'!$A$3:$A$700, 0), 2), "")</f>
        <v/>
      </c>
      <c r="BT29" s="164" t="str">
        <f>IF($BR29&lt;&gt;"",INDEX('Graduate School Code'!$A$3:$R$700, MATCH($BR29,'Graduate School Code'!$A$3:$A$700, 0), 3), "")</f>
        <v/>
      </c>
      <c r="BU29" s="164" t="str">
        <f>IF($BR29&lt;&gt;"",INDEX('Graduate School Code'!$A$3:$R$700, MATCH($BR29,'Graduate School Code'!$A$3:$A$700, 0), 4), "")</f>
        <v/>
      </c>
      <c r="BV29" s="175"/>
      <c r="BW29" s="176"/>
      <c r="BX29" s="177" t="str">
        <f>IF($BR29&lt;&gt;"",INDEX('Graduate School Code'!$A$3:$R$700, MATCH($BR29,'Graduate School Code'!$A$3:$A$700, 0), 12), "")</f>
        <v/>
      </c>
      <c r="BY29" s="178" t="str">
        <f>IF($BR29&lt;&gt;"",INDEX('Graduate School Code'!$A$3:$R$700, MATCH($BR29,'Graduate School Code'!$A$3:$A$700, 0), 13), "")</f>
        <v/>
      </c>
      <c r="BZ29" s="179" t="str">
        <f>IF($BR29&lt;&gt;"",INDEX('Graduate School Code'!$A$3:$R$700, MATCH($BR29,'Graduate School Code'!$A$3:$A$700, 0), 14), "")</f>
        <v/>
      </c>
      <c r="CA29" s="179" t="str">
        <f>IF($BR29&lt;&gt;"",INDEX('Graduate School Code'!$A$3:$R$700, MATCH($BR29,'Graduate School Code'!$A$3:$A$700, 0), 15), "")</f>
        <v/>
      </c>
      <c r="CB29" s="179" t="str">
        <f>IF($BR29&lt;&gt;"",INDEX('Graduate School Code'!$A$3:$R$700, MATCH($BR29,'Graduate School Code'!$A$3:$A$700, 0), 16), "")</f>
        <v/>
      </c>
      <c r="CC29" s="179" t="str">
        <f>IF($BR29&lt;&gt;"",INDEX('Graduate School Code'!$A$3:$R$700, MATCH($BR29,'Graduate School Code'!$A$3:$A$700, 0), 17), "")</f>
        <v/>
      </c>
      <c r="CD29" s="180" t="str">
        <f>IF($BR29&lt;&gt;"",INDEX('Graduate School Code'!$A$3:$R$700, MATCH($BR29,'Graduate School Code'!$A$3:$A$700, 0), 18), "")</f>
        <v/>
      </c>
      <c r="CE29" s="181"/>
      <c r="CF29" s="182"/>
      <c r="CG29" s="182"/>
      <c r="CH29" s="62"/>
      <c r="CI29" s="182"/>
      <c r="CJ29" s="183"/>
      <c r="CK29" s="184"/>
      <c r="CL29" s="185"/>
      <c r="CM29" s="183"/>
      <c r="CN29" s="186"/>
      <c r="CO29" s="186"/>
      <c r="CP29" s="186"/>
      <c r="CQ29" s="187"/>
      <c r="CR29" s="182"/>
      <c r="CS29" s="182"/>
      <c r="CT29" s="182"/>
      <c r="CU29" s="188"/>
      <c r="CV29" s="146"/>
      <c r="CW29" s="147"/>
      <c r="CX29" s="189"/>
      <c r="CY29" s="190"/>
      <c r="CZ29" s="191"/>
      <c r="DA29" s="192"/>
      <c r="DB29" s="193"/>
      <c r="DC29" s="181"/>
      <c r="DD29" s="176"/>
      <c r="DE29" s="194"/>
      <c r="DF29" s="164" t="str">
        <f>IF($DE29&lt;&gt;"",INDEX('Graduate School Code'!$A$3:$R$700, MATCH($DE29,'Graduate School Code'!$A$3:$A$700, 0), 2), "")</f>
        <v/>
      </c>
      <c r="DG29" s="164" t="str">
        <f>IF($DE29&lt;&gt;"",INDEX('Graduate School Code'!$A$3:$R$700, MATCH($DE29,'Graduate School Code'!$A$3:$A$700, 0), 3), "")</f>
        <v/>
      </c>
      <c r="DH29" s="164" t="str">
        <f>IF($DE29&lt;&gt;"",INDEX('Graduate School Code'!$A$3:$R$700, MATCH($DE29,'Graduate School Code'!$A$3:$A$700, 0), 4), "")</f>
        <v/>
      </c>
      <c r="DI29" s="175"/>
      <c r="DJ29" s="176"/>
      <c r="DK29" s="177" t="str">
        <f>IF($DE29&lt;&gt;"",INDEX('Graduate School Code'!$A$3:$R$700, MATCH($DE29,'Graduate School Code'!$A$3:$A$700, 0), 12), "")</f>
        <v/>
      </c>
      <c r="DL29" s="178" t="str">
        <f>IF($DE29&lt;&gt;"",INDEX('Graduate School Code'!$A$3:$R$700, MATCH($DE29,'Graduate School Code'!$A$3:$A$700, 0), 13), "")</f>
        <v/>
      </c>
      <c r="DM29" s="179" t="str">
        <f>IF($DE29&lt;&gt;"",INDEX('Graduate School Code'!$A$3:$R$700, MATCH($DE29,'Graduate School Code'!$A$3:$A$700, 0), 14), "")</f>
        <v/>
      </c>
      <c r="DN29" s="179" t="str">
        <f>IF($DE29&lt;&gt;"",INDEX('Graduate School Code'!$A$3:$R$700, MATCH($DE29,'Graduate School Code'!$A$3:$A$700, 0), 15), "")</f>
        <v/>
      </c>
      <c r="DO29" s="179" t="str">
        <f>IF($DE29&lt;&gt;"",INDEX('Graduate School Code'!$A$3:$R$700, MATCH($DE29,'Graduate School Code'!$A$3:$A$700, 0), 16), "")</f>
        <v/>
      </c>
      <c r="DP29" s="179" t="str">
        <f>IF($DE29&lt;&gt;"",INDEX('Graduate School Code'!$A$3:$R$700, MATCH($DE29,'Graduate School Code'!$A$3:$A$700, 0), 17), "")</f>
        <v/>
      </c>
      <c r="DQ29" s="180" t="str">
        <f>IF($DE29&lt;&gt;"",INDEX('Graduate School Code'!$A$3:$R$700, MATCH($DE29,'Graduate School Code'!$A$3:$A$700, 0), 18), "")</f>
        <v/>
      </c>
      <c r="DR29" s="45"/>
      <c r="DS29" s="39"/>
      <c r="DT29" s="39"/>
      <c r="DU29" s="62"/>
      <c r="DV29" s="39"/>
      <c r="DW29" s="149"/>
      <c r="DX29" s="150"/>
      <c r="DY29" s="112"/>
      <c r="DZ29" s="149"/>
      <c r="EA29" s="148"/>
      <c r="EB29" s="148"/>
      <c r="EC29" s="148"/>
      <c r="ED29" s="61"/>
      <c r="EE29" s="39"/>
      <c r="EF29" s="39"/>
      <c r="EG29" s="39"/>
      <c r="EH29" s="144"/>
      <c r="EI29" s="146"/>
      <c r="EJ29" s="147"/>
      <c r="EK29" s="126"/>
      <c r="EL29" s="57"/>
      <c r="EM29" s="58"/>
      <c r="EN29" s="59"/>
      <c r="EO29" s="145"/>
      <c r="EP29" s="57"/>
      <c r="EQ29" s="44"/>
    </row>
    <row r="30" spans="1:147" ht="38.25" customHeight="1">
      <c r="A30" s="38" t="s">
        <v>124</v>
      </c>
      <c r="B30" s="39"/>
      <c r="C30" s="40"/>
      <c r="D30" s="50" t="e">
        <f>VLOOKUP(B30,Reference!$A$1:$C$250,2,FALSE)</f>
        <v>#N/A</v>
      </c>
      <c r="E30" s="50" t="e">
        <f>VLOOKUP(C30,Reference!$C$1:$I$15,2,FALSE)</f>
        <v>#N/A</v>
      </c>
      <c r="F30" s="92" t="e">
        <f t="shared" si="0"/>
        <v>#N/A</v>
      </c>
      <c r="G30" s="39"/>
      <c r="H30" s="39"/>
      <c r="I30" s="39"/>
      <c r="J30" s="51" t="str">
        <f t="shared" si="1"/>
        <v xml:space="preserve">  </v>
      </c>
      <c r="K30" s="61"/>
      <c r="L30" s="61"/>
      <c r="M30" s="61"/>
      <c r="N30" s="51" t="str">
        <f t="shared" si="2"/>
        <v xml:space="preserve">  </v>
      </c>
      <c r="O30" s="92"/>
      <c r="P30" s="93"/>
      <c r="Q30" s="50" t="str">
        <f>IF($P30&lt;&gt;"", DATEDIF($P30, Reference!$F$2, "Y"),"")</f>
        <v/>
      </c>
      <c r="R30" s="49"/>
      <c r="S30" s="62"/>
      <c r="T30" s="61"/>
      <c r="U30" s="39"/>
      <c r="V30" s="39"/>
      <c r="W30" s="61"/>
      <c r="X30" s="92"/>
      <c r="Y30" s="61"/>
      <c r="Z30" s="61"/>
      <c r="AA30" s="61"/>
      <c r="AB30" s="61"/>
      <c r="AC30" s="41"/>
      <c r="AD30" s="143"/>
      <c r="AE30" s="42"/>
      <c r="AF30" s="50" t="str">
        <f>IF($AE30&lt;&gt;"",INDEX('Graduate School Code'!$A$3:$R$700, MATCH($AE30,'Graduate School Code'!$A$3:$A$700, 0), 2), "")</f>
        <v/>
      </c>
      <c r="AG30" s="50" t="str">
        <f>IF($AE30&lt;&gt;"",INDEX('Graduate School Code'!$A$3:$R$700, MATCH($AE30,'Graduate School Code'!$A$3:$A$700, 0), 3), "")</f>
        <v/>
      </c>
      <c r="AH30" s="50" t="str">
        <f>IF($AE30&lt;&gt;"",INDEX('Graduate School Code'!$A$3:$R$700, MATCH($AE30,'Graduate School Code'!$A$3:$A$700, 0), 4), "")</f>
        <v/>
      </c>
      <c r="AI30" s="43"/>
      <c r="AJ30" s="44"/>
      <c r="AK30" s="167" t="str">
        <f>IF($AE30&lt;&gt;"",INDEX('Graduate School Code'!$A$3:$R$700, MATCH($AE30,'Graduate School Code'!$A$3:$A$700, 0), 12), "")</f>
        <v/>
      </c>
      <c r="AL30" s="168" t="str">
        <f>IF($AE30&lt;&gt;"",INDEX('Graduate School Code'!$A$3:$R$700, MATCH($AE30,'Graduate School Code'!$A$3:$A$700, 0), 13), "")</f>
        <v/>
      </c>
      <c r="AM30" s="169" t="str">
        <f>IF($AE30&lt;&gt;"",INDEX('Graduate School Code'!$A$3:$R$700, MATCH($AE30,'Graduate School Code'!$A$3:$A$700, 0), 14), "")</f>
        <v/>
      </c>
      <c r="AN30" s="169" t="str">
        <f>IF($AE30&lt;&gt;"",INDEX('Graduate School Code'!$A$3:$R$700, MATCH($AE30,'Graduate School Code'!$A$3:$A$700, 0), 15), "")</f>
        <v/>
      </c>
      <c r="AO30" s="169" t="str">
        <f>IF($AE30&lt;&gt;"",INDEX('Graduate School Code'!$A$3:$R$700, MATCH($AE30,'Graduate School Code'!$A$3:$A$700, 0), 16), "")</f>
        <v/>
      </c>
      <c r="AP30" s="169" t="str">
        <f>IF($AE30&lt;&gt;"",INDEX('Graduate School Code'!$A$3:$R$700, MATCH($AE30,'Graduate School Code'!$A$3:$A$700, 0), 17), "")</f>
        <v/>
      </c>
      <c r="AQ30" s="170" t="str">
        <f>IF($AE30&lt;&gt;"",INDEX('Graduate School Code'!$A$3:$R$700, MATCH($AE30,'Graduate School Code'!$A$3:$A$700, 0), 18), "")</f>
        <v/>
      </c>
      <c r="AR30" s="45"/>
      <c r="AS30" s="39"/>
      <c r="AT30" s="39"/>
      <c r="AU30" s="62"/>
      <c r="AV30" s="39"/>
      <c r="AW30" s="149"/>
      <c r="AX30" s="150"/>
      <c r="AY30" s="112"/>
      <c r="AZ30" s="149"/>
      <c r="BA30" s="148"/>
      <c r="BB30" s="148"/>
      <c r="BC30" s="148"/>
      <c r="BD30" s="61"/>
      <c r="BE30" s="39"/>
      <c r="BF30" s="39"/>
      <c r="BG30" s="39"/>
      <c r="BH30" s="144"/>
      <c r="BI30" s="146"/>
      <c r="BJ30" s="147"/>
      <c r="BK30" s="126"/>
      <c r="BL30" s="57"/>
      <c r="BM30" s="58"/>
      <c r="BN30" s="165"/>
      <c r="BO30" s="145"/>
      <c r="BP30" s="57"/>
      <c r="BQ30" s="44"/>
      <c r="BR30" s="42"/>
      <c r="BS30" s="164" t="str">
        <f>IF($BR30&lt;&gt;"",INDEX('Graduate School Code'!$A$3:$R$700, MATCH($BR30,'Graduate School Code'!$A$3:$A$700, 0), 2), "")</f>
        <v/>
      </c>
      <c r="BT30" s="164" t="str">
        <f>IF($BR30&lt;&gt;"",INDEX('Graduate School Code'!$A$3:$R$700, MATCH($BR30,'Graduate School Code'!$A$3:$A$700, 0), 3), "")</f>
        <v/>
      </c>
      <c r="BU30" s="164" t="str">
        <f>IF($BR30&lt;&gt;"",INDEX('Graduate School Code'!$A$3:$R$700, MATCH($BR30,'Graduate School Code'!$A$3:$A$700, 0), 4), "")</f>
        <v/>
      </c>
      <c r="BV30" s="175"/>
      <c r="BW30" s="176"/>
      <c r="BX30" s="177" t="str">
        <f>IF($BR30&lt;&gt;"",INDEX('Graduate School Code'!$A$3:$R$700, MATCH($BR30,'Graduate School Code'!$A$3:$A$700, 0), 12), "")</f>
        <v/>
      </c>
      <c r="BY30" s="178" t="str">
        <f>IF($BR30&lt;&gt;"",INDEX('Graduate School Code'!$A$3:$R$700, MATCH($BR30,'Graduate School Code'!$A$3:$A$700, 0), 13), "")</f>
        <v/>
      </c>
      <c r="BZ30" s="179" t="str">
        <f>IF($BR30&lt;&gt;"",INDEX('Graduate School Code'!$A$3:$R$700, MATCH($BR30,'Graduate School Code'!$A$3:$A$700, 0), 14), "")</f>
        <v/>
      </c>
      <c r="CA30" s="179" t="str">
        <f>IF($BR30&lt;&gt;"",INDEX('Graduate School Code'!$A$3:$R$700, MATCH($BR30,'Graduate School Code'!$A$3:$A$700, 0), 15), "")</f>
        <v/>
      </c>
      <c r="CB30" s="179" t="str">
        <f>IF($BR30&lt;&gt;"",INDEX('Graduate School Code'!$A$3:$R$700, MATCH($BR30,'Graduate School Code'!$A$3:$A$700, 0), 16), "")</f>
        <v/>
      </c>
      <c r="CC30" s="179" t="str">
        <f>IF($BR30&lt;&gt;"",INDEX('Graduate School Code'!$A$3:$R$700, MATCH($BR30,'Graduate School Code'!$A$3:$A$700, 0), 17), "")</f>
        <v/>
      </c>
      <c r="CD30" s="180" t="str">
        <f>IF($BR30&lt;&gt;"",INDEX('Graduate School Code'!$A$3:$R$700, MATCH($BR30,'Graduate School Code'!$A$3:$A$700, 0), 18), "")</f>
        <v/>
      </c>
      <c r="CE30" s="181"/>
      <c r="CF30" s="182"/>
      <c r="CG30" s="182"/>
      <c r="CH30" s="62"/>
      <c r="CI30" s="182"/>
      <c r="CJ30" s="183"/>
      <c r="CK30" s="184"/>
      <c r="CL30" s="185"/>
      <c r="CM30" s="183"/>
      <c r="CN30" s="186"/>
      <c r="CO30" s="186"/>
      <c r="CP30" s="186"/>
      <c r="CQ30" s="187"/>
      <c r="CR30" s="182"/>
      <c r="CS30" s="182"/>
      <c r="CT30" s="182"/>
      <c r="CU30" s="188"/>
      <c r="CV30" s="146"/>
      <c r="CW30" s="147"/>
      <c r="CX30" s="189"/>
      <c r="CY30" s="190"/>
      <c r="CZ30" s="191"/>
      <c r="DA30" s="192"/>
      <c r="DB30" s="193"/>
      <c r="DC30" s="181"/>
      <c r="DD30" s="176"/>
      <c r="DE30" s="194"/>
      <c r="DF30" s="164" t="str">
        <f>IF($DE30&lt;&gt;"",INDEX('Graduate School Code'!$A$3:$R$700, MATCH($DE30,'Graduate School Code'!$A$3:$A$700, 0), 2), "")</f>
        <v/>
      </c>
      <c r="DG30" s="164" t="str">
        <f>IF($DE30&lt;&gt;"",INDEX('Graduate School Code'!$A$3:$R$700, MATCH($DE30,'Graduate School Code'!$A$3:$A$700, 0), 3), "")</f>
        <v/>
      </c>
      <c r="DH30" s="164" t="str">
        <f>IF($DE30&lt;&gt;"",INDEX('Graduate School Code'!$A$3:$R$700, MATCH($DE30,'Graduate School Code'!$A$3:$A$700, 0), 4), "")</f>
        <v/>
      </c>
      <c r="DI30" s="175"/>
      <c r="DJ30" s="176"/>
      <c r="DK30" s="177" t="str">
        <f>IF($DE30&lt;&gt;"",INDEX('Graduate School Code'!$A$3:$R$700, MATCH($DE30,'Graduate School Code'!$A$3:$A$700, 0), 12), "")</f>
        <v/>
      </c>
      <c r="DL30" s="178" t="str">
        <f>IF($DE30&lt;&gt;"",INDEX('Graduate School Code'!$A$3:$R$700, MATCH($DE30,'Graduate School Code'!$A$3:$A$700, 0), 13), "")</f>
        <v/>
      </c>
      <c r="DM30" s="179" t="str">
        <f>IF($DE30&lt;&gt;"",INDEX('Graduate School Code'!$A$3:$R$700, MATCH($DE30,'Graduate School Code'!$A$3:$A$700, 0), 14), "")</f>
        <v/>
      </c>
      <c r="DN30" s="179" t="str">
        <f>IF($DE30&lt;&gt;"",INDEX('Graduate School Code'!$A$3:$R$700, MATCH($DE30,'Graduate School Code'!$A$3:$A$700, 0), 15), "")</f>
        <v/>
      </c>
      <c r="DO30" s="179" t="str">
        <f>IF($DE30&lt;&gt;"",INDEX('Graduate School Code'!$A$3:$R$700, MATCH($DE30,'Graduate School Code'!$A$3:$A$700, 0), 16), "")</f>
        <v/>
      </c>
      <c r="DP30" s="179" t="str">
        <f>IF($DE30&lt;&gt;"",INDEX('Graduate School Code'!$A$3:$R$700, MATCH($DE30,'Graduate School Code'!$A$3:$A$700, 0), 17), "")</f>
        <v/>
      </c>
      <c r="DQ30" s="180" t="str">
        <f>IF($DE30&lt;&gt;"",INDEX('Graduate School Code'!$A$3:$R$700, MATCH($DE30,'Graduate School Code'!$A$3:$A$700, 0), 18), "")</f>
        <v/>
      </c>
      <c r="DR30" s="45"/>
      <c r="DS30" s="39"/>
      <c r="DT30" s="39"/>
      <c r="DU30" s="62"/>
      <c r="DV30" s="39"/>
      <c r="DW30" s="149"/>
      <c r="DX30" s="150"/>
      <c r="DY30" s="112"/>
      <c r="DZ30" s="149"/>
      <c r="EA30" s="148"/>
      <c r="EB30" s="148"/>
      <c r="EC30" s="148"/>
      <c r="ED30" s="61"/>
      <c r="EE30" s="39"/>
      <c r="EF30" s="39"/>
      <c r="EG30" s="39"/>
      <c r="EH30" s="144"/>
      <c r="EI30" s="146"/>
      <c r="EJ30" s="147"/>
      <c r="EK30" s="126"/>
      <c r="EL30" s="57"/>
      <c r="EM30" s="58"/>
      <c r="EN30" s="59"/>
      <c r="EO30" s="145"/>
      <c r="EP30" s="57"/>
      <c r="EQ30" s="44"/>
    </row>
    <row r="31" spans="1:147" ht="38.25" customHeight="1">
      <c r="A31" s="38" t="s">
        <v>125</v>
      </c>
      <c r="B31" s="39"/>
      <c r="C31" s="40"/>
      <c r="D31" s="50" t="e">
        <f>VLOOKUP(B31,Reference!$A$1:$C$250,2,FALSE)</f>
        <v>#N/A</v>
      </c>
      <c r="E31" s="50" t="e">
        <f>VLOOKUP(C31,Reference!$C$1:$I$15,2,FALSE)</f>
        <v>#N/A</v>
      </c>
      <c r="F31" s="92" t="e">
        <f t="shared" si="0"/>
        <v>#N/A</v>
      </c>
      <c r="G31" s="39"/>
      <c r="H31" s="39"/>
      <c r="I31" s="39"/>
      <c r="J31" s="51" t="str">
        <f t="shared" si="1"/>
        <v xml:space="preserve">  </v>
      </c>
      <c r="K31" s="61"/>
      <c r="L31" s="61"/>
      <c r="M31" s="61"/>
      <c r="N31" s="51" t="str">
        <f t="shared" si="2"/>
        <v xml:space="preserve">  </v>
      </c>
      <c r="O31" s="92"/>
      <c r="P31" s="93"/>
      <c r="Q31" s="50" t="str">
        <f>IF($P31&lt;&gt;"", DATEDIF($P31, Reference!$F$2, "Y"),"")</f>
        <v/>
      </c>
      <c r="R31" s="49"/>
      <c r="S31" s="62"/>
      <c r="T31" s="61"/>
      <c r="U31" s="39"/>
      <c r="V31" s="39"/>
      <c r="W31" s="61"/>
      <c r="X31" s="92"/>
      <c r="Y31" s="61"/>
      <c r="Z31" s="61"/>
      <c r="AA31" s="61"/>
      <c r="AB31" s="61"/>
      <c r="AC31" s="41"/>
      <c r="AD31" s="143"/>
      <c r="AE31" s="42"/>
      <c r="AF31" s="50" t="str">
        <f>IF($AE31&lt;&gt;"",INDEX('Graduate School Code'!$A$3:$R$700, MATCH($AE31,'Graduate School Code'!$A$3:$A$700, 0), 2), "")</f>
        <v/>
      </c>
      <c r="AG31" s="50" t="str">
        <f>IF($AE31&lt;&gt;"",INDEX('Graduate School Code'!$A$3:$R$700, MATCH($AE31,'Graduate School Code'!$A$3:$A$700, 0), 3), "")</f>
        <v/>
      </c>
      <c r="AH31" s="50" t="str">
        <f>IF($AE31&lt;&gt;"",INDEX('Graduate School Code'!$A$3:$R$700, MATCH($AE31,'Graduate School Code'!$A$3:$A$700, 0), 4), "")</f>
        <v/>
      </c>
      <c r="AI31" s="43"/>
      <c r="AJ31" s="44"/>
      <c r="AK31" s="167" t="str">
        <f>IF($AE31&lt;&gt;"",INDEX('Graduate School Code'!$A$3:$R$700, MATCH($AE31,'Graduate School Code'!$A$3:$A$700, 0), 12), "")</f>
        <v/>
      </c>
      <c r="AL31" s="168" t="str">
        <f>IF($AE31&lt;&gt;"",INDEX('Graduate School Code'!$A$3:$R$700, MATCH($AE31,'Graduate School Code'!$A$3:$A$700, 0), 13), "")</f>
        <v/>
      </c>
      <c r="AM31" s="169" t="str">
        <f>IF($AE31&lt;&gt;"",INDEX('Graduate School Code'!$A$3:$R$700, MATCH($AE31,'Graduate School Code'!$A$3:$A$700, 0), 14), "")</f>
        <v/>
      </c>
      <c r="AN31" s="169" t="str">
        <f>IF($AE31&lt;&gt;"",INDEX('Graduate School Code'!$A$3:$R$700, MATCH($AE31,'Graduate School Code'!$A$3:$A$700, 0), 15), "")</f>
        <v/>
      </c>
      <c r="AO31" s="169" t="str">
        <f>IF($AE31&lt;&gt;"",INDEX('Graduate School Code'!$A$3:$R$700, MATCH($AE31,'Graduate School Code'!$A$3:$A$700, 0), 16), "")</f>
        <v/>
      </c>
      <c r="AP31" s="169" t="str">
        <f>IF($AE31&lt;&gt;"",INDEX('Graduate School Code'!$A$3:$R$700, MATCH($AE31,'Graduate School Code'!$A$3:$A$700, 0), 17), "")</f>
        <v/>
      </c>
      <c r="AQ31" s="170" t="str">
        <f>IF($AE31&lt;&gt;"",INDEX('Graduate School Code'!$A$3:$R$700, MATCH($AE31,'Graduate School Code'!$A$3:$A$700, 0), 18), "")</f>
        <v/>
      </c>
      <c r="AR31" s="45"/>
      <c r="AS31" s="39"/>
      <c r="AT31" s="39"/>
      <c r="AU31" s="62"/>
      <c r="AV31" s="39"/>
      <c r="AW31" s="149"/>
      <c r="AX31" s="150"/>
      <c r="AY31" s="112"/>
      <c r="AZ31" s="149"/>
      <c r="BA31" s="148"/>
      <c r="BB31" s="148"/>
      <c r="BC31" s="148"/>
      <c r="BD31" s="61"/>
      <c r="BE31" s="39"/>
      <c r="BF31" s="39"/>
      <c r="BG31" s="39"/>
      <c r="BH31" s="144"/>
      <c r="BI31" s="146"/>
      <c r="BJ31" s="147"/>
      <c r="BK31" s="126"/>
      <c r="BL31" s="57"/>
      <c r="BM31" s="58"/>
      <c r="BN31" s="165"/>
      <c r="BO31" s="145"/>
      <c r="BP31" s="57"/>
      <c r="BQ31" s="44"/>
      <c r="BR31" s="42"/>
      <c r="BS31" s="164" t="str">
        <f>IF($BR31&lt;&gt;"",INDEX('Graduate School Code'!$A$3:$R$700, MATCH($BR31,'Graduate School Code'!$A$3:$A$700, 0), 2), "")</f>
        <v/>
      </c>
      <c r="BT31" s="164" t="str">
        <f>IF($BR31&lt;&gt;"",INDEX('Graduate School Code'!$A$3:$R$700, MATCH($BR31,'Graduate School Code'!$A$3:$A$700, 0), 3), "")</f>
        <v/>
      </c>
      <c r="BU31" s="164" t="str">
        <f>IF($BR31&lt;&gt;"",INDEX('Graduate School Code'!$A$3:$R$700, MATCH($BR31,'Graduate School Code'!$A$3:$A$700, 0), 4), "")</f>
        <v/>
      </c>
      <c r="BV31" s="175"/>
      <c r="BW31" s="176"/>
      <c r="BX31" s="177" t="str">
        <f>IF($BR31&lt;&gt;"",INDEX('Graduate School Code'!$A$3:$R$700, MATCH($BR31,'Graduate School Code'!$A$3:$A$700, 0), 12), "")</f>
        <v/>
      </c>
      <c r="BY31" s="178" t="str">
        <f>IF($BR31&lt;&gt;"",INDEX('Graduate School Code'!$A$3:$R$700, MATCH($BR31,'Graduate School Code'!$A$3:$A$700, 0), 13), "")</f>
        <v/>
      </c>
      <c r="BZ31" s="179" t="str">
        <f>IF($BR31&lt;&gt;"",INDEX('Graduate School Code'!$A$3:$R$700, MATCH($BR31,'Graduate School Code'!$A$3:$A$700, 0), 14), "")</f>
        <v/>
      </c>
      <c r="CA31" s="179" t="str">
        <f>IF($BR31&lt;&gt;"",INDEX('Graduate School Code'!$A$3:$R$700, MATCH($BR31,'Graduate School Code'!$A$3:$A$700, 0), 15), "")</f>
        <v/>
      </c>
      <c r="CB31" s="179" t="str">
        <f>IF($BR31&lt;&gt;"",INDEX('Graduate School Code'!$A$3:$R$700, MATCH($BR31,'Graduate School Code'!$A$3:$A$700, 0), 16), "")</f>
        <v/>
      </c>
      <c r="CC31" s="179" t="str">
        <f>IF($BR31&lt;&gt;"",INDEX('Graduate School Code'!$A$3:$R$700, MATCH($BR31,'Graduate School Code'!$A$3:$A$700, 0), 17), "")</f>
        <v/>
      </c>
      <c r="CD31" s="180" t="str">
        <f>IF($BR31&lt;&gt;"",INDEX('Graduate School Code'!$A$3:$R$700, MATCH($BR31,'Graduate School Code'!$A$3:$A$700, 0), 18), "")</f>
        <v/>
      </c>
      <c r="CE31" s="181"/>
      <c r="CF31" s="182"/>
      <c r="CG31" s="182"/>
      <c r="CH31" s="62"/>
      <c r="CI31" s="182"/>
      <c r="CJ31" s="183"/>
      <c r="CK31" s="184"/>
      <c r="CL31" s="185"/>
      <c r="CM31" s="183"/>
      <c r="CN31" s="186"/>
      <c r="CO31" s="186"/>
      <c r="CP31" s="186"/>
      <c r="CQ31" s="187"/>
      <c r="CR31" s="182"/>
      <c r="CS31" s="182"/>
      <c r="CT31" s="182"/>
      <c r="CU31" s="188"/>
      <c r="CV31" s="146"/>
      <c r="CW31" s="147"/>
      <c r="CX31" s="189"/>
      <c r="CY31" s="190"/>
      <c r="CZ31" s="191"/>
      <c r="DA31" s="192"/>
      <c r="DB31" s="193"/>
      <c r="DC31" s="181"/>
      <c r="DD31" s="176"/>
      <c r="DE31" s="194"/>
      <c r="DF31" s="164" t="str">
        <f>IF($DE31&lt;&gt;"",INDEX('Graduate School Code'!$A$3:$R$700, MATCH($DE31,'Graduate School Code'!$A$3:$A$700, 0), 2), "")</f>
        <v/>
      </c>
      <c r="DG31" s="164" t="str">
        <f>IF($DE31&lt;&gt;"",INDEX('Graduate School Code'!$A$3:$R$700, MATCH($DE31,'Graduate School Code'!$A$3:$A$700, 0), 3), "")</f>
        <v/>
      </c>
      <c r="DH31" s="164" t="str">
        <f>IF($DE31&lt;&gt;"",INDEX('Graduate School Code'!$A$3:$R$700, MATCH($DE31,'Graduate School Code'!$A$3:$A$700, 0), 4), "")</f>
        <v/>
      </c>
      <c r="DI31" s="175"/>
      <c r="DJ31" s="176"/>
      <c r="DK31" s="177" t="str">
        <f>IF($DE31&lt;&gt;"",INDEX('Graduate School Code'!$A$3:$R$700, MATCH($DE31,'Graduate School Code'!$A$3:$A$700, 0), 12), "")</f>
        <v/>
      </c>
      <c r="DL31" s="178" t="str">
        <f>IF($DE31&lt;&gt;"",INDEX('Graduate School Code'!$A$3:$R$700, MATCH($DE31,'Graduate School Code'!$A$3:$A$700, 0), 13), "")</f>
        <v/>
      </c>
      <c r="DM31" s="179" t="str">
        <f>IF($DE31&lt;&gt;"",INDEX('Graduate School Code'!$A$3:$R$700, MATCH($DE31,'Graduate School Code'!$A$3:$A$700, 0), 14), "")</f>
        <v/>
      </c>
      <c r="DN31" s="179" t="str">
        <f>IF($DE31&lt;&gt;"",INDEX('Graduate School Code'!$A$3:$R$700, MATCH($DE31,'Graduate School Code'!$A$3:$A$700, 0), 15), "")</f>
        <v/>
      </c>
      <c r="DO31" s="179" t="str">
        <f>IF($DE31&lt;&gt;"",INDEX('Graduate School Code'!$A$3:$R$700, MATCH($DE31,'Graduate School Code'!$A$3:$A$700, 0), 16), "")</f>
        <v/>
      </c>
      <c r="DP31" s="179" t="str">
        <f>IF($DE31&lt;&gt;"",INDEX('Graduate School Code'!$A$3:$R$700, MATCH($DE31,'Graduate School Code'!$A$3:$A$700, 0), 17), "")</f>
        <v/>
      </c>
      <c r="DQ31" s="180" t="str">
        <f>IF($DE31&lt;&gt;"",INDEX('Graduate School Code'!$A$3:$R$700, MATCH($DE31,'Graduate School Code'!$A$3:$A$700, 0), 18), "")</f>
        <v/>
      </c>
      <c r="DR31" s="45"/>
      <c r="DS31" s="39"/>
      <c r="DT31" s="39"/>
      <c r="DU31" s="62"/>
      <c r="DV31" s="39"/>
      <c r="DW31" s="149"/>
      <c r="DX31" s="150"/>
      <c r="DY31" s="112"/>
      <c r="DZ31" s="149"/>
      <c r="EA31" s="148"/>
      <c r="EB31" s="148"/>
      <c r="EC31" s="148"/>
      <c r="ED31" s="61"/>
      <c r="EE31" s="39"/>
      <c r="EF31" s="39"/>
      <c r="EG31" s="39"/>
      <c r="EH31" s="144"/>
      <c r="EI31" s="146"/>
      <c r="EJ31" s="147"/>
      <c r="EK31" s="126"/>
      <c r="EL31" s="57"/>
      <c r="EM31" s="58"/>
      <c r="EN31" s="59"/>
      <c r="EO31" s="145"/>
      <c r="EP31" s="57"/>
      <c r="EQ31" s="44"/>
    </row>
    <row r="32" spans="1:147" ht="38.25" customHeight="1">
      <c r="A32" s="38" t="s">
        <v>126</v>
      </c>
      <c r="B32" s="39"/>
      <c r="C32" s="40"/>
      <c r="D32" s="50" t="e">
        <f>VLOOKUP(B32,Reference!$A$1:$C$250,2,FALSE)</f>
        <v>#N/A</v>
      </c>
      <c r="E32" s="50" t="e">
        <f>VLOOKUP(C32,Reference!$C$1:$I$15,2,FALSE)</f>
        <v>#N/A</v>
      </c>
      <c r="F32" s="92" t="e">
        <f t="shared" si="0"/>
        <v>#N/A</v>
      </c>
      <c r="G32" s="39"/>
      <c r="H32" s="39"/>
      <c r="I32" s="39"/>
      <c r="J32" s="51" t="str">
        <f t="shared" si="1"/>
        <v xml:space="preserve">  </v>
      </c>
      <c r="K32" s="61"/>
      <c r="L32" s="61"/>
      <c r="M32" s="61"/>
      <c r="N32" s="51" t="str">
        <f t="shared" si="2"/>
        <v xml:space="preserve">  </v>
      </c>
      <c r="O32" s="92"/>
      <c r="P32" s="93"/>
      <c r="Q32" s="50" t="str">
        <f>IF($P32&lt;&gt;"", DATEDIF($P32, Reference!$F$2, "Y"),"")</f>
        <v/>
      </c>
      <c r="R32" s="49"/>
      <c r="S32" s="62"/>
      <c r="T32" s="61"/>
      <c r="U32" s="39"/>
      <c r="V32" s="39"/>
      <c r="W32" s="61"/>
      <c r="X32" s="92"/>
      <c r="Y32" s="61"/>
      <c r="Z32" s="61"/>
      <c r="AA32" s="61"/>
      <c r="AB32" s="61"/>
      <c r="AC32" s="41"/>
      <c r="AD32" s="143"/>
      <c r="AE32" s="42"/>
      <c r="AF32" s="50" t="str">
        <f>IF($AE32&lt;&gt;"",INDEX('Graduate School Code'!$A$3:$R$700, MATCH($AE32,'Graduate School Code'!$A$3:$A$700, 0), 2), "")</f>
        <v/>
      </c>
      <c r="AG32" s="50" t="str">
        <f>IF($AE32&lt;&gt;"",INDEX('Graduate School Code'!$A$3:$R$700, MATCH($AE32,'Graduate School Code'!$A$3:$A$700, 0), 3), "")</f>
        <v/>
      </c>
      <c r="AH32" s="50" t="str">
        <f>IF($AE32&lt;&gt;"",INDEX('Graduate School Code'!$A$3:$R$700, MATCH($AE32,'Graduate School Code'!$A$3:$A$700, 0), 4), "")</f>
        <v/>
      </c>
      <c r="AI32" s="43"/>
      <c r="AJ32" s="44"/>
      <c r="AK32" s="167" t="str">
        <f>IF($AE32&lt;&gt;"",INDEX('Graduate School Code'!$A$3:$R$700, MATCH($AE32,'Graduate School Code'!$A$3:$A$700, 0), 12), "")</f>
        <v/>
      </c>
      <c r="AL32" s="168" t="str">
        <f>IF($AE32&lt;&gt;"",INDEX('Graduate School Code'!$A$3:$R$700, MATCH($AE32,'Graduate School Code'!$A$3:$A$700, 0), 13), "")</f>
        <v/>
      </c>
      <c r="AM32" s="169" t="str">
        <f>IF($AE32&lt;&gt;"",INDEX('Graduate School Code'!$A$3:$R$700, MATCH($AE32,'Graduate School Code'!$A$3:$A$700, 0), 14), "")</f>
        <v/>
      </c>
      <c r="AN32" s="169" t="str">
        <f>IF($AE32&lt;&gt;"",INDEX('Graduate School Code'!$A$3:$R$700, MATCH($AE32,'Graduate School Code'!$A$3:$A$700, 0), 15), "")</f>
        <v/>
      </c>
      <c r="AO32" s="169" t="str">
        <f>IF($AE32&lt;&gt;"",INDEX('Graduate School Code'!$A$3:$R$700, MATCH($AE32,'Graduate School Code'!$A$3:$A$700, 0), 16), "")</f>
        <v/>
      </c>
      <c r="AP32" s="169" t="str">
        <f>IF($AE32&lt;&gt;"",INDEX('Graduate School Code'!$A$3:$R$700, MATCH($AE32,'Graduate School Code'!$A$3:$A$700, 0), 17), "")</f>
        <v/>
      </c>
      <c r="AQ32" s="170" t="str">
        <f>IF($AE32&lt;&gt;"",INDEX('Graduate School Code'!$A$3:$R$700, MATCH($AE32,'Graduate School Code'!$A$3:$A$700, 0), 18), "")</f>
        <v/>
      </c>
      <c r="AR32" s="45"/>
      <c r="AS32" s="39"/>
      <c r="AT32" s="39"/>
      <c r="AU32" s="62"/>
      <c r="AV32" s="39"/>
      <c r="AW32" s="149"/>
      <c r="AX32" s="150"/>
      <c r="AY32" s="112"/>
      <c r="AZ32" s="149"/>
      <c r="BA32" s="148"/>
      <c r="BB32" s="148"/>
      <c r="BC32" s="148"/>
      <c r="BD32" s="61"/>
      <c r="BE32" s="39"/>
      <c r="BF32" s="39"/>
      <c r="BG32" s="39"/>
      <c r="BH32" s="144"/>
      <c r="BI32" s="146"/>
      <c r="BJ32" s="147"/>
      <c r="BK32" s="126"/>
      <c r="BL32" s="57"/>
      <c r="BM32" s="58"/>
      <c r="BN32" s="165"/>
      <c r="BO32" s="145"/>
      <c r="BP32" s="57"/>
      <c r="BQ32" s="44"/>
      <c r="BR32" s="42"/>
      <c r="BS32" s="164" t="str">
        <f>IF($BR32&lt;&gt;"",INDEX('Graduate School Code'!$A$3:$R$700, MATCH($BR32,'Graduate School Code'!$A$3:$A$700, 0), 2), "")</f>
        <v/>
      </c>
      <c r="BT32" s="164" t="str">
        <f>IF($BR32&lt;&gt;"",INDEX('Graduate School Code'!$A$3:$R$700, MATCH($BR32,'Graduate School Code'!$A$3:$A$700, 0), 3), "")</f>
        <v/>
      </c>
      <c r="BU32" s="164" t="str">
        <f>IF($BR32&lt;&gt;"",INDEX('Graduate School Code'!$A$3:$R$700, MATCH($BR32,'Graduate School Code'!$A$3:$A$700, 0), 4), "")</f>
        <v/>
      </c>
      <c r="BV32" s="175"/>
      <c r="BW32" s="176"/>
      <c r="BX32" s="177" t="str">
        <f>IF($BR32&lt;&gt;"",INDEX('Graduate School Code'!$A$3:$R$700, MATCH($BR32,'Graduate School Code'!$A$3:$A$700, 0), 12), "")</f>
        <v/>
      </c>
      <c r="BY32" s="178" t="str">
        <f>IF($BR32&lt;&gt;"",INDEX('Graduate School Code'!$A$3:$R$700, MATCH($BR32,'Graduate School Code'!$A$3:$A$700, 0), 13), "")</f>
        <v/>
      </c>
      <c r="BZ32" s="179" t="str">
        <f>IF($BR32&lt;&gt;"",INDEX('Graduate School Code'!$A$3:$R$700, MATCH($BR32,'Graduate School Code'!$A$3:$A$700, 0), 14), "")</f>
        <v/>
      </c>
      <c r="CA32" s="179" t="str">
        <f>IF($BR32&lt;&gt;"",INDEX('Graduate School Code'!$A$3:$R$700, MATCH($BR32,'Graduate School Code'!$A$3:$A$700, 0), 15), "")</f>
        <v/>
      </c>
      <c r="CB32" s="179" t="str">
        <f>IF($BR32&lt;&gt;"",INDEX('Graduate School Code'!$A$3:$R$700, MATCH($BR32,'Graduate School Code'!$A$3:$A$700, 0), 16), "")</f>
        <v/>
      </c>
      <c r="CC32" s="179" t="str">
        <f>IF($BR32&lt;&gt;"",INDEX('Graduate School Code'!$A$3:$R$700, MATCH($BR32,'Graduate School Code'!$A$3:$A$700, 0), 17), "")</f>
        <v/>
      </c>
      <c r="CD32" s="180" t="str">
        <f>IF($BR32&lt;&gt;"",INDEX('Graduate School Code'!$A$3:$R$700, MATCH($BR32,'Graduate School Code'!$A$3:$A$700, 0), 18), "")</f>
        <v/>
      </c>
      <c r="CE32" s="181"/>
      <c r="CF32" s="182"/>
      <c r="CG32" s="182"/>
      <c r="CH32" s="62"/>
      <c r="CI32" s="182"/>
      <c r="CJ32" s="183"/>
      <c r="CK32" s="184"/>
      <c r="CL32" s="185"/>
      <c r="CM32" s="183"/>
      <c r="CN32" s="186"/>
      <c r="CO32" s="186"/>
      <c r="CP32" s="186"/>
      <c r="CQ32" s="187"/>
      <c r="CR32" s="182"/>
      <c r="CS32" s="182"/>
      <c r="CT32" s="182"/>
      <c r="CU32" s="188"/>
      <c r="CV32" s="146"/>
      <c r="CW32" s="147"/>
      <c r="CX32" s="189"/>
      <c r="CY32" s="190"/>
      <c r="CZ32" s="191"/>
      <c r="DA32" s="192"/>
      <c r="DB32" s="193"/>
      <c r="DC32" s="181"/>
      <c r="DD32" s="176"/>
      <c r="DE32" s="194"/>
      <c r="DF32" s="164" t="str">
        <f>IF($DE32&lt;&gt;"",INDEX('Graduate School Code'!$A$3:$R$700, MATCH($DE32,'Graduate School Code'!$A$3:$A$700, 0), 2), "")</f>
        <v/>
      </c>
      <c r="DG32" s="164" t="str">
        <f>IF($DE32&lt;&gt;"",INDEX('Graduate School Code'!$A$3:$R$700, MATCH($DE32,'Graduate School Code'!$A$3:$A$700, 0), 3), "")</f>
        <v/>
      </c>
      <c r="DH32" s="164" t="str">
        <f>IF($DE32&lt;&gt;"",INDEX('Graduate School Code'!$A$3:$R$700, MATCH($DE32,'Graduate School Code'!$A$3:$A$700, 0), 4), "")</f>
        <v/>
      </c>
      <c r="DI32" s="175"/>
      <c r="DJ32" s="176"/>
      <c r="DK32" s="177" t="str">
        <f>IF($DE32&lt;&gt;"",INDEX('Graduate School Code'!$A$3:$R$700, MATCH($DE32,'Graduate School Code'!$A$3:$A$700, 0), 12), "")</f>
        <v/>
      </c>
      <c r="DL32" s="178" t="str">
        <f>IF($DE32&lt;&gt;"",INDEX('Graduate School Code'!$A$3:$R$700, MATCH($DE32,'Graduate School Code'!$A$3:$A$700, 0), 13), "")</f>
        <v/>
      </c>
      <c r="DM32" s="179" t="str">
        <f>IF($DE32&lt;&gt;"",INDEX('Graduate School Code'!$A$3:$R$700, MATCH($DE32,'Graduate School Code'!$A$3:$A$700, 0), 14), "")</f>
        <v/>
      </c>
      <c r="DN32" s="179" t="str">
        <f>IF($DE32&lt;&gt;"",INDEX('Graduate School Code'!$A$3:$R$700, MATCH($DE32,'Graduate School Code'!$A$3:$A$700, 0), 15), "")</f>
        <v/>
      </c>
      <c r="DO32" s="179" t="str">
        <f>IF($DE32&lt;&gt;"",INDEX('Graduate School Code'!$A$3:$R$700, MATCH($DE32,'Graduate School Code'!$A$3:$A$700, 0), 16), "")</f>
        <v/>
      </c>
      <c r="DP32" s="179" t="str">
        <f>IF($DE32&lt;&gt;"",INDEX('Graduate School Code'!$A$3:$R$700, MATCH($DE32,'Graduate School Code'!$A$3:$A$700, 0), 17), "")</f>
        <v/>
      </c>
      <c r="DQ32" s="180" t="str">
        <f>IF($DE32&lt;&gt;"",INDEX('Graduate School Code'!$A$3:$R$700, MATCH($DE32,'Graduate School Code'!$A$3:$A$700, 0), 18), "")</f>
        <v/>
      </c>
      <c r="DR32" s="45"/>
      <c r="DS32" s="39"/>
      <c r="DT32" s="39"/>
      <c r="DU32" s="62"/>
      <c r="DV32" s="39"/>
      <c r="DW32" s="149"/>
      <c r="DX32" s="150"/>
      <c r="DY32" s="112"/>
      <c r="DZ32" s="149"/>
      <c r="EA32" s="148"/>
      <c r="EB32" s="148"/>
      <c r="EC32" s="148"/>
      <c r="ED32" s="61"/>
      <c r="EE32" s="39"/>
      <c r="EF32" s="39"/>
      <c r="EG32" s="39"/>
      <c r="EH32" s="144"/>
      <c r="EI32" s="146"/>
      <c r="EJ32" s="147"/>
      <c r="EK32" s="126"/>
      <c r="EL32" s="57"/>
      <c r="EM32" s="58"/>
      <c r="EN32" s="59"/>
      <c r="EO32" s="145"/>
      <c r="EP32" s="57"/>
      <c r="EQ32" s="44"/>
    </row>
    <row r="33" spans="1:147" ht="38.25" customHeight="1">
      <c r="A33" s="38" t="s">
        <v>127</v>
      </c>
      <c r="B33" s="39"/>
      <c r="C33" s="40"/>
      <c r="D33" s="50" t="e">
        <f>VLOOKUP(B33,Reference!$A$1:$C$250,2,FALSE)</f>
        <v>#N/A</v>
      </c>
      <c r="E33" s="50" t="e">
        <f>VLOOKUP(C33,Reference!$C$1:$I$15,2,FALSE)</f>
        <v>#N/A</v>
      </c>
      <c r="F33" s="92" t="e">
        <f t="shared" si="0"/>
        <v>#N/A</v>
      </c>
      <c r="G33" s="39"/>
      <c r="H33" s="39"/>
      <c r="I33" s="39"/>
      <c r="J33" s="51" t="str">
        <f t="shared" si="1"/>
        <v xml:space="preserve">  </v>
      </c>
      <c r="K33" s="61"/>
      <c r="L33" s="61"/>
      <c r="M33" s="61"/>
      <c r="N33" s="51" t="str">
        <f t="shared" si="2"/>
        <v xml:space="preserve">  </v>
      </c>
      <c r="O33" s="92"/>
      <c r="P33" s="93"/>
      <c r="Q33" s="50" t="str">
        <f>IF($P33&lt;&gt;"", DATEDIF($P33, Reference!$F$2, "Y"),"")</f>
        <v/>
      </c>
      <c r="R33" s="49"/>
      <c r="S33" s="62"/>
      <c r="T33" s="61"/>
      <c r="U33" s="39"/>
      <c r="V33" s="39"/>
      <c r="W33" s="61"/>
      <c r="X33" s="92"/>
      <c r="Y33" s="61"/>
      <c r="Z33" s="61"/>
      <c r="AA33" s="61"/>
      <c r="AB33" s="61"/>
      <c r="AC33" s="41"/>
      <c r="AD33" s="143"/>
      <c r="AE33" s="42"/>
      <c r="AF33" s="50" t="str">
        <f>IF($AE33&lt;&gt;"",INDEX('Graduate School Code'!$A$3:$R$700, MATCH($AE33,'Graduate School Code'!$A$3:$A$700, 0), 2), "")</f>
        <v/>
      </c>
      <c r="AG33" s="50" t="str">
        <f>IF($AE33&lt;&gt;"",INDEX('Graduate School Code'!$A$3:$R$700, MATCH($AE33,'Graduate School Code'!$A$3:$A$700, 0), 3), "")</f>
        <v/>
      </c>
      <c r="AH33" s="50" t="str">
        <f>IF($AE33&lt;&gt;"",INDEX('Graduate School Code'!$A$3:$R$700, MATCH($AE33,'Graduate School Code'!$A$3:$A$700, 0), 4), "")</f>
        <v/>
      </c>
      <c r="AI33" s="43"/>
      <c r="AJ33" s="44"/>
      <c r="AK33" s="167" t="str">
        <f>IF($AE33&lt;&gt;"",INDEX('Graduate School Code'!$A$3:$R$700, MATCH($AE33,'Graduate School Code'!$A$3:$A$700, 0), 12), "")</f>
        <v/>
      </c>
      <c r="AL33" s="168" t="str">
        <f>IF($AE33&lt;&gt;"",INDEX('Graduate School Code'!$A$3:$R$700, MATCH($AE33,'Graduate School Code'!$A$3:$A$700, 0), 13), "")</f>
        <v/>
      </c>
      <c r="AM33" s="169" t="str">
        <f>IF($AE33&lt;&gt;"",INDEX('Graduate School Code'!$A$3:$R$700, MATCH($AE33,'Graduate School Code'!$A$3:$A$700, 0), 14), "")</f>
        <v/>
      </c>
      <c r="AN33" s="169" t="str">
        <f>IF($AE33&lt;&gt;"",INDEX('Graduate School Code'!$A$3:$R$700, MATCH($AE33,'Graduate School Code'!$A$3:$A$700, 0), 15), "")</f>
        <v/>
      </c>
      <c r="AO33" s="169" t="str">
        <f>IF($AE33&lt;&gt;"",INDEX('Graduate School Code'!$A$3:$R$700, MATCH($AE33,'Graduate School Code'!$A$3:$A$700, 0), 16), "")</f>
        <v/>
      </c>
      <c r="AP33" s="169" t="str">
        <f>IF($AE33&lt;&gt;"",INDEX('Graduate School Code'!$A$3:$R$700, MATCH($AE33,'Graduate School Code'!$A$3:$A$700, 0), 17), "")</f>
        <v/>
      </c>
      <c r="AQ33" s="170" t="str">
        <f>IF($AE33&lt;&gt;"",INDEX('Graduate School Code'!$A$3:$R$700, MATCH($AE33,'Graduate School Code'!$A$3:$A$700, 0), 18), "")</f>
        <v/>
      </c>
      <c r="AR33" s="45"/>
      <c r="AS33" s="39"/>
      <c r="AT33" s="39"/>
      <c r="AU33" s="62"/>
      <c r="AV33" s="39"/>
      <c r="AW33" s="149"/>
      <c r="AX33" s="150"/>
      <c r="AY33" s="112"/>
      <c r="AZ33" s="149"/>
      <c r="BA33" s="148"/>
      <c r="BB33" s="148"/>
      <c r="BC33" s="148"/>
      <c r="BD33" s="61"/>
      <c r="BE33" s="39"/>
      <c r="BF33" s="39"/>
      <c r="BG33" s="39"/>
      <c r="BH33" s="144"/>
      <c r="BI33" s="146"/>
      <c r="BJ33" s="147"/>
      <c r="BK33" s="126"/>
      <c r="BL33" s="57"/>
      <c r="BM33" s="58"/>
      <c r="BN33" s="165"/>
      <c r="BO33" s="145"/>
      <c r="BP33" s="57"/>
      <c r="BQ33" s="44"/>
      <c r="BR33" s="42"/>
      <c r="BS33" s="164" t="str">
        <f>IF($BR33&lt;&gt;"",INDEX('Graduate School Code'!$A$3:$R$700, MATCH($BR33,'Graduate School Code'!$A$3:$A$700, 0), 2), "")</f>
        <v/>
      </c>
      <c r="BT33" s="164" t="str">
        <f>IF($BR33&lt;&gt;"",INDEX('Graduate School Code'!$A$3:$R$700, MATCH($BR33,'Graduate School Code'!$A$3:$A$700, 0), 3), "")</f>
        <v/>
      </c>
      <c r="BU33" s="164" t="str">
        <f>IF($BR33&lt;&gt;"",INDEX('Graduate School Code'!$A$3:$R$700, MATCH($BR33,'Graduate School Code'!$A$3:$A$700, 0), 4), "")</f>
        <v/>
      </c>
      <c r="BV33" s="175"/>
      <c r="BW33" s="176"/>
      <c r="BX33" s="177" t="str">
        <f>IF($BR33&lt;&gt;"",INDEX('Graduate School Code'!$A$3:$R$700, MATCH($BR33,'Graduate School Code'!$A$3:$A$700, 0), 12), "")</f>
        <v/>
      </c>
      <c r="BY33" s="178" t="str">
        <f>IF($BR33&lt;&gt;"",INDEX('Graduate School Code'!$A$3:$R$700, MATCH($BR33,'Graduate School Code'!$A$3:$A$700, 0), 13), "")</f>
        <v/>
      </c>
      <c r="BZ33" s="179" t="str">
        <f>IF($BR33&lt;&gt;"",INDEX('Graduate School Code'!$A$3:$R$700, MATCH($BR33,'Graduate School Code'!$A$3:$A$700, 0), 14), "")</f>
        <v/>
      </c>
      <c r="CA33" s="179" t="str">
        <f>IF($BR33&lt;&gt;"",INDEX('Graduate School Code'!$A$3:$R$700, MATCH($BR33,'Graduate School Code'!$A$3:$A$700, 0), 15), "")</f>
        <v/>
      </c>
      <c r="CB33" s="179" t="str">
        <f>IF($BR33&lt;&gt;"",INDEX('Graduate School Code'!$A$3:$R$700, MATCH($BR33,'Graduate School Code'!$A$3:$A$700, 0), 16), "")</f>
        <v/>
      </c>
      <c r="CC33" s="179" t="str">
        <f>IF($BR33&lt;&gt;"",INDEX('Graduate School Code'!$A$3:$R$700, MATCH($BR33,'Graduate School Code'!$A$3:$A$700, 0), 17), "")</f>
        <v/>
      </c>
      <c r="CD33" s="180" t="str">
        <f>IF($BR33&lt;&gt;"",INDEX('Graduate School Code'!$A$3:$R$700, MATCH($BR33,'Graduate School Code'!$A$3:$A$700, 0), 18), "")</f>
        <v/>
      </c>
      <c r="CE33" s="181"/>
      <c r="CF33" s="182"/>
      <c r="CG33" s="182"/>
      <c r="CH33" s="62"/>
      <c r="CI33" s="182"/>
      <c r="CJ33" s="183"/>
      <c r="CK33" s="184"/>
      <c r="CL33" s="185"/>
      <c r="CM33" s="183"/>
      <c r="CN33" s="186"/>
      <c r="CO33" s="186"/>
      <c r="CP33" s="186"/>
      <c r="CQ33" s="187"/>
      <c r="CR33" s="182"/>
      <c r="CS33" s="182"/>
      <c r="CT33" s="182"/>
      <c r="CU33" s="188"/>
      <c r="CV33" s="146"/>
      <c r="CW33" s="147"/>
      <c r="CX33" s="189"/>
      <c r="CY33" s="190"/>
      <c r="CZ33" s="191"/>
      <c r="DA33" s="192"/>
      <c r="DB33" s="193"/>
      <c r="DC33" s="181"/>
      <c r="DD33" s="176"/>
      <c r="DE33" s="194"/>
      <c r="DF33" s="164" t="str">
        <f>IF($DE33&lt;&gt;"",INDEX('Graduate School Code'!$A$3:$R$700, MATCH($DE33,'Graduate School Code'!$A$3:$A$700, 0), 2), "")</f>
        <v/>
      </c>
      <c r="DG33" s="164" t="str">
        <f>IF($DE33&lt;&gt;"",INDEX('Graduate School Code'!$A$3:$R$700, MATCH($DE33,'Graduate School Code'!$A$3:$A$700, 0), 3), "")</f>
        <v/>
      </c>
      <c r="DH33" s="164" t="str">
        <f>IF($DE33&lt;&gt;"",INDEX('Graduate School Code'!$A$3:$R$700, MATCH($DE33,'Graduate School Code'!$A$3:$A$700, 0), 4), "")</f>
        <v/>
      </c>
      <c r="DI33" s="175"/>
      <c r="DJ33" s="176"/>
      <c r="DK33" s="177" t="str">
        <f>IF($DE33&lt;&gt;"",INDEX('Graduate School Code'!$A$3:$R$700, MATCH($DE33,'Graduate School Code'!$A$3:$A$700, 0), 12), "")</f>
        <v/>
      </c>
      <c r="DL33" s="178" t="str">
        <f>IF($DE33&lt;&gt;"",INDEX('Graduate School Code'!$A$3:$R$700, MATCH($DE33,'Graduate School Code'!$A$3:$A$700, 0), 13), "")</f>
        <v/>
      </c>
      <c r="DM33" s="179" t="str">
        <f>IF($DE33&lt;&gt;"",INDEX('Graduate School Code'!$A$3:$R$700, MATCH($DE33,'Graduate School Code'!$A$3:$A$700, 0), 14), "")</f>
        <v/>
      </c>
      <c r="DN33" s="179" t="str">
        <f>IF($DE33&lt;&gt;"",INDEX('Graduate School Code'!$A$3:$R$700, MATCH($DE33,'Graduate School Code'!$A$3:$A$700, 0), 15), "")</f>
        <v/>
      </c>
      <c r="DO33" s="179" t="str">
        <f>IF($DE33&lt;&gt;"",INDEX('Graduate School Code'!$A$3:$R$700, MATCH($DE33,'Graduate School Code'!$A$3:$A$700, 0), 16), "")</f>
        <v/>
      </c>
      <c r="DP33" s="179" t="str">
        <f>IF($DE33&lt;&gt;"",INDEX('Graduate School Code'!$A$3:$R$700, MATCH($DE33,'Graduate School Code'!$A$3:$A$700, 0), 17), "")</f>
        <v/>
      </c>
      <c r="DQ33" s="180" t="str">
        <f>IF($DE33&lt;&gt;"",INDEX('Graduate School Code'!$A$3:$R$700, MATCH($DE33,'Graduate School Code'!$A$3:$A$700, 0), 18), "")</f>
        <v/>
      </c>
      <c r="DR33" s="45"/>
      <c r="DS33" s="39"/>
      <c r="DT33" s="39"/>
      <c r="DU33" s="62"/>
      <c r="DV33" s="39"/>
      <c r="DW33" s="149"/>
      <c r="DX33" s="150"/>
      <c r="DY33" s="112"/>
      <c r="DZ33" s="149"/>
      <c r="EA33" s="148"/>
      <c r="EB33" s="148"/>
      <c r="EC33" s="148"/>
      <c r="ED33" s="61"/>
      <c r="EE33" s="39"/>
      <c r="EF33" s="39"/>
      <c r="EG33" s="39"/>
      <c r="EH33" s="144"/>
      <c r="EI33" s="146"/>
      <c r="EJ33" s="147"/>
      <c r="EK33" s="126"/>
      <c r="EL33" s="57"/>
      <c r="EM33" s="58"/>
      <c r="EN33" s="59"/>
      <c r="EO33" s="145"/>
      <c r="EP33" s="57"/>
      <c r="EQ33" s="44"/>
    </row>
    <row r="34" spans="1:147" ht="38.25" customHeight="1">
      <c r="A34" s="38" t="s">
        <v>128</v>
      </c>
      <c r="B34" s="39"/>
      <c r="C34" s="40"/>
      <c r="D34" s="50" t="e">
        <f>VLOOKUP(B34,Reference!$A$1:$C$250,2,FALSE)</f>
        <v>#N/A</v>
      </c>
      <c r="E34" s="50" t="e">
        <f>VLOOKUP(C34,Reference!$C$1:$I$15,2,FALSE)</f>
        <v>#N/A</v>
      </c>
      <c r="F34" s="92" t="e">
        <f t="shared" si="0"/>
        <v>#N/A</v>
      </c>
      <c r="G34" s="39"/>
      <c r="H34" s="39"/>
      <c r="I34" s="39"/>
      <c r="J34" s="51" t="str">
        <f t="shared" si="1"/>
        <v xml:space="preserve">  </v>
      </c>
      <c r="K34" s="61"/>
      <c r="L34" s="61"/>
      <c r="M34" s="61"/>
      <c r="N34" s="51" t="str">
        <f t="shared" si="2"/>
        <v xml:space="preserve">  </v>
      </c>
      <c r="O34" s="92"/>
      <c r="P34" s="93"/>
      <c r="Q34" s="50" t="str">
        <f>IF($P34&lt;&gt;"", DATEDIF($P34, Reference!$F$2, "Y"),"")</f>
        <v/>
      </c>
      <c r="R34" s="49"/>
      <c r="S34" s="62"/>
      <c r="T34" s="61"/>
      <c r="U34" s="39"/>
      <c r="V34" s="39"/>
      <c r="W34" s="61"/>
      <c r="X34" s="92"/>
      <c r="Y34" s="61"/>
      <c r="Z34" s="61"/>
      <c r="AA34" s="61"/>
      <c r="AB34" s="61"/>
      <c r="AC34" s="41"/>
      <c r="AD34" s="143"/>
      <c r="AE34" s="42"/>
      <c r="AF34" s="50" t="str">
        <f>IF($AE34&lt;&gt;"",INDEX('Graduate School Code'!$A$3:$R$700, MATCH($AE34,'Graduate School Code'!$A$3:$A$700, 0), 2), "")</f>
        <v/>
      </c>
      <c r="AG34" s="50" t="str">
        <f>IF($AE34&lt;&gt;"",INDEX('Graduate School Code'!$A$3:$R$700, MATCH($AE34,'Graduate School Code'!$A$3:$A$700, 0), 3), "")</f>
        <v/>
      </c>
      <c r="AH34" s="50" t="str">
        <f>IF($AE34&lt;&gt;"",INDEX('Graduate School Code'!$A$3:$R$700, MATCH($AE34,'Graduate School Code'!$A$3:$A$700, 0), 4), "")</f>
        <v/>
      </c>
      <c r="AI34" s="43"/>
      <c r="AJ34" s="44"/>
      <c r="AK34" s="167" t="str">
        <f>IF($AE34&lt;&gt;"",INDEX('Graduate School Code'!$A$3:$R$700, MATCH($AE34,'Graduate School Code'!$A$3:$A$700, 0), 12), "")</f>
        <v/>
      </c>
      <c r="AL34" s="168" t="str">
        <f>IF($AE34&lt;&gt;"",INDEX('Graduate School Code'!$A$3:$R$700, MATCH($AE34,'Graduate School Code'!$A$3:$A$700, 0), 13), "")</f>
        <v/>
      </c>
      <c r="AM34" s="169" t="str">
        <f>IF($AE34&lt;&gt;"",INDEX('Graduate School Code'!$A$3:$R$700, MATCH($AE34,'Graduate School Code'!$A$3:$A$700, 0), 14), "")</f>
        <v/>
      </c>
      <c r="AN34" s="169" t="str">
        <f>IF($AE34&lt;&gt;"",INDEX('Graduate School Code'!$A$3:$R$700, MATCH($AE34,'Graduate School Code'!$A$3:$A$700, 0), 15), "")</f>
        <v/>
      </c>
      <c r="AO34" s="169" t="str">
        <f>IF($AE34&lt;&gt;"",INDEX('Graduate School Code'!$A$3:$R$700, MATCH($AE34,'Graduate School Code'!$A$3:$A$700, 0), 16), "")</f>
        <v/>
      </c>
      <c r="AP34" s="169" t="str">
        <f>IF($AE34&lt;&gt;"",INDEX('Graduate School Code'!$A$3:$R$700, MATCH($AE34,'Graduate School Code'!$A$3:$A$700, 0), 17), "")</f>
        <v/>
      </c>
      <c r="AQ34" s="170" t="str">
        <f>IF($AE34&lt;&gt;"",INDEX('Graduate School Code'!$A$3:$R$700, MATCH($AE34,'Graduate School Code'!$A$3:$A$700, 0), 18), "")</f>
        <v/>
      </c>
      <c r="AR34" s="45"/>
      <c r="AS34" s="39"/>
      <c r="AT34" s="39"/>
      <c r="AU34" s="62"/>
      <c r="AV34" s="39"/>
      <c r="AW34" s="149"/>
      <c r="AX34" s="150"/>
      <c r="AY34" s="112"/>
      <c r="AZ34" s="149"/>
      <c r="BA34" s="148"/>
      <c r="BB34" s="148"/>
      <c r="BC34" s="148"/>
      <c r="BD34" s="61"/>
      <c r="BE34" s="39"/>
      <c r="BF34" s="39"/>
      <c r="BG34" s="39"/>
      <c r="BH34" s="144"/>
      <c r="BI34" s="146"/>
      <c r="BJ34" s="147"/>
      <c r="BK34" s="126"/>
      <c r="BL34" s="57"/>
      <c r="BM34" s="58"/>
      <c r="BN34" s="165"/>
      <c r="BO34" s="145"/>
      <c r="BP34" s="57"/>
      <c r="BQ34" s="44"/>
      <c r="BR34" s="42"/>
      <c r="BS34" s="164" t="str">
        <f>IF($BR34&lt;&gt;"",INDEX('Graduate School Code'!$A$3:$R$700, MATCH($BR34,'Graduate School Code'!$A$3:$A$700, 0), 2), "")</f>
        <v/>
      </c>
      <c r="BT34" s="164" t="str">
        <f>IF($BR34&lt;&gt;"",INDEX('Graduate School Code'!$A$3:$R$700, MATCH($BR34,'Graduate School Code'!$A$3:$A$700, 0), 3), "")</f>
        <v/>
      </c>
      <c r="BU34" s="164" t="str">
        <f>IF($BR34&lt;&gt;"",INDEX('Graduate School Code'!$A$3:$R$700, MATCH($BR34,'Graduate School Code'!$A$3:$A$700, 0), 4), "")</f>
        <v/>
      </c>
      <c r="BV34" s="175"/>
      <c r="BW34" s="176"/>
      <c r="BX34" s="177" t="str">
        <f>IF($BR34&lt;&gt;"",INDEX('Graduate School Code'!$A$3:$R$700, MATCH($BR34,'Graduate School Code'!$A$3:$A$700, 0), 12), "")</f>
        <v/>
      </c>
      <c r="BY34" s="178" t="str">
        <f>IF($BR34&lt;&gt;"",INDEX('Graduate School Code'!$A$3:$R$700, MATCH($BR34,'Graduate School Code'!$A$3:$A$700, 0), 13), "")</f>
        <v/>
      </c>
      <c r="BZ34" s="179" t="str">
        <f>IF($BR34&lt;&gt;"",INDEX('Graduate School Code'!$A$3:$R$700, MATCH($BR34,'Graduate School Code'!$A$3:$A$700, 0), 14), "")</f>
        <v/>
      </c>
      <c r="CA34" s="179" t="str">
        <f>IF($BR34&lt;&gt;"",INDEX('Graduate School Code'!$A$3:$R$700, MATCH($BR34,'Graduate School Code'!$A$3:$A$700, 0), 15), "")</f>
        <v/>
      </c>
      <c r="CB34" s="179" t="str">
        <f>IF($BR34&lt;&gt;"",INDEX('Graduate School Code'!$A$3:$R$700, MATCH($BR34,'Graduate School Code'!$A$3:$A$700, 0), 16), "")</f>
        <v/>
      </c>
      <c r="CC34" s="179" t="str">
        <f>IF($BR34&lt;&gt;"",INDEX('Graduate School Code'!$A$3:$R$700, MATCH($BR34,'Graduate School Code'!$A$3:$A$700, 0), 17), "")</f>
        <v/>
      </c>
      <c r="CD34" s="180" t="str">
        <f>IF($BR34&lt;&gt;"",INDEX('Graduate School Code'!$A$3:$R$700, MATCH($BR34,'Graduate School Code'!$A$3:$A$700, 0), 18), "")</f>
        <v/>
      </c>
      <c r="CE34" s="181"/>
      <c r="CF34" s="182"/>
      <c r="CG34" s="182"/>
      <c r="CH34" s="62"/>
      <c r="CI34" s="182"/>
      <c r="CJ34" s="183"/>
      <c r="CK34" s="184"/>
      <c r="CL34" s="185"/>
      <c r="CM34" s="183"/>
      <c r="CN34" s="186"/>
      <c r="CO34" s="186"/>
      <c r="CP34" s="186"/>
      <c r="CQ34" s="187"/>
      <c r="CR34" s="182"/>
      <c r="CS34" s="182"/>
      <c r="CT34" s="182"/>
      <c r="CU34" s="188"/>
      <c r="CV34" s="146"/>
      <c r="CW34" s="147"/>
      <c r="CX34" s="189"/>
      <c r="CY34" s="190"/>
      <c r="CZ34" s="191"/>
      <c r="DA34" s="192"/>
      <c r="DB34" s="193"/>
      <c r="DC34" s="181"/>
      <c r="DD34" s="176"/>
      <c r="DE34" s="194"/>
      <c r="DF34" s="164" t="str">
        <f>IF($DE34&lt;&gt;"",INDEX('Graduate School Code'!$A$3:$R$700, MATCH($DE34,'Graduate School Code'!$A$3:$A$700, 0), 2), "")</f>
        <v/>
      </c>
      <c r="DG34" s="164" t="str">
        <f>IF($DE34&lt;&gt;"",INDEX('Graduate School Code'!$A$3:$R$700, MATCH($DE34,'Graduate School Code'!$A$3:$A$700, 0), 3), "")</f>
        <v/>
      </c>
      <c r="DH34" s="164" t="str">
        <f>IF($DE34&lt;&gt;"",INDEX('Graduate School Code'!$A$3:$R$700, MATCH($DE34,'Graduate School Code'!$A$3:$A$700, 0), 4), "")</f>
        <v/>
      </c>
      <c r="DI34" s="175"/>
      <c r="DJ34" s="176"/>
      <c r="DK34" s="177" t="str">
        <f>IF($DE34&lt;&gt;"",INDEX('Graduate School Code'!$A$3:$R$700, MATCH($DE34,'Graduate School Code'!$A$3:$A$700, 0), 12), "")</f>
        <v/>
      </c>
      <c r="DL34" s="178" t="str">
        <f>IF($DE34&lt;&gt;"",INDEX('Graduate School Code'!$A$3:$R$700, MATCH($DE34,'Graduate School Code'!$A$3:$A$700, 0), 13), "")</f>
        <v/>
      </c>
      <c r="DM34" s="179" t="str">
        <f>IF($DE34&lt;&gt;"",INDEX('Graduate School Code'!$A$3:$R$700, MATCH($DE34,'Graduate School Code'!$A$3:$A$700, 0), 14), "")</f>
        <v/>
      </c>
      <c r="DN34" s="179" t="str">
        <f>IF($DE34&lt;&gt;"",INDEX('Graduate School Code'!$A$3:$R$700, MATCH($DE34,'Graduate School Code'!$A$3:$A$700, 0), 15), "")</f>
        <v/>
      </c>
      <c r="DO34" s="179" t="str">
        <f>IF($DE34&lt;&gt;"",INDEX('Graduate School Code'!$A$3:$R$700, MATCH($DE34,'Graduate School Code'!$A$3:$A$700, 0), 16), "")</f>
        <v/>
      </c>
      <c r="DP34" s="179" t="str">
        <f>IF($DE34&lt;&gt;"",INDEX('Graduate School Code'!$A$3:$R$700, MATCH($DE34,'Graduate School Code'!$A$3:$A$700, 0), 17), "")</f>
        <v/>
      </c>
      <c r="DQ34" s="180" t="str">
        <f>IF($DE34&lt;&gt;"",INDEX('Graduate School Code'!$A$3:$R$700, MATCH($DE34,'Graduate School Code'!$A$3:$A$700, 0), 18), "")</f>
        <v/>
      </c>
      <c r="DR34" s="45"/>
      <c r="DS34" s="39"/>
      <c r="DT34" s="39"/>
      <c r="DU34" s="62"/>
      <c r="DV34" s="39"/>
      <c r="DW34" s="149"/>
      <c r="DX34" s="150"/>
      <c r="DY34" s="112"/>
      <c r="DZ34" s="149"/>
      <c r="EA34" s="148"/>
      <c r="EB34" s="148"/>
      <c r="EC34" s="148"/>
      <c r="ED34" s="61"/>
      <c r="EE34" s="39"/>
      <c r="EF34" s="39"/>
      <c r="EG34" s="39"/>
      <c r="EH34" s="144"/>
      <c r="EI34" s="146"/>
      <c r="EJ34" s="147"/>
      <c r="EK34" s="126"/>
      <c r="EL34" s="57"/>
      <c r="EM34" s="58"/>
      <c r="EN34" s="59"/>
      <c r="EO34" s="145"/>
      <c r="EP34" s="57"/>
      <c r="EQ34" s="44"/>
    </row>
    <row r="35" spans="1:147" ht="38.25" customHeight="1">
      <c r="A35" s="38" t="s">
        <v>129</v>
      </c>
      <c r="B35" s="39"/>
      <c r="C35" s="40"/>
      <c r="D35" s="50" t="e">
        <f>VLOOKUP(B35,Reference!$A$1:$C$250,2,FALSE)</f>
        <v>#N/A</v>
      </c>
      <c r="E35" s="50" t="e">
        <f>VLOOKUP(C35,Reference!$C$1:$I$15,2,FALSE)</f>
        <v>#N/A</v>
      </c>
      <c r="F35" s="92" t="e">
        <f t="shared" si="0"/>
        <v>#N/A</v>
      </c>
      <c r="G35" s="39"/>
      <c r="H35" s="39"/>
      <c r="I35" s="39"/>
      <c r="J35" s="51" t="str">
        <f t="shared" si="1"/>
        <v xml:space="preserve">  </v>
      </c>
      <c r="K35" s="61"/>
      <c r="L35" s="61"/>
      <c r="M35" s="61"/>
      <c r="N35" s="51" t="str">
        <f t="shared" si="2"/>
        <v xml:space="preserve">  </v>
      </c>
      <c r="O35" s="92"/>
      <c r="P35" s="93"/>
      <c r="Q35" s="50" t="str">
        <f>IF($P35&lt;&gt;"", DATEDIF($P35, Reference!$F$2, "Y"),"")</f>
        <v/>
      </c>
      <c r="R35" s="49"/>
      <c r="S35" s="62"/>
      <c r="T35" s="61"/>
      <c r="U35" s="39"/>
      <c r="V35" s="39"/>
      <c r="W35" s="61"/>
      <c r="X35" s="92"/>
      <c r="Y35" s="61"/>
      <c r="Z35" s="61"/>
      <c r="AA35" s="61"/>
      <c r="AB35" s="61"/>
      <c r="AC35" s="41"/>
      <c r="AD35" s="143"/>
      <c r="AE35" s="42"/>
      <c r="AF35" s="50" t="str">
        <f>IF($AE35&lt;&gt;"",INDEX('Graduate School Code'!$A$3:$R$700, MATCH($AE35,'Graduate School Code'!$A$3:$A$700, 0), 2), "")</f>
        <v/>
      </c>
      <c r="AG35" s="50" t="str">
        <f>IF($AE35&lt;&gt;"",INDEX('Graduate School Code'!$A$3:$R$700, MATCH($AE35,'Graduate School Code'!$A$3:$A$700, 0), 3), "")</f>
        <v/>
      </c>
      <c r="AH35" s="50" t="str">
        <f>IF($AE35&lt;&gt;"",INDEX('Graduate School Code'!$A$3:$R$700, MATCH($AE35,'Graduate School Code'!$A$3:$A$700, 0), 4), "")</f>
        <v/>
      </c>
      <c r="AI35" s="43"/>
      <c r="AJ35" s="44"/>
      <c r="AK35" s="167" t="str">
        <f>IF($AE35&lt;&gt;"",INDEX('Graduate School Code'!$A$3:$R$700, MATCH($AE35,'Graduate School Code'!$A$3:$A$700, 0), 12), "")</f>
        <v/>
      </c>
      <c r="AL35" s="168" t="str">
        <f>IF($AE35&lt;&gt;"",INDEX('Graduate School Code'!$A$3:$R$700, MATCH($AE35,'Graduate School Code'!$A$3:$A$700, 0), 13), "")</f>
        <v/>
      </c>
      <c r="AM35" s="169" t="str">
        <f>IF($AE35&lt;&gt;"",INDEX('Graduate School Code'!$A$3:$R$700, MATCH($AE35,'Graduate School Code'!$A$3:$A$700, 0), 14), "")</f>
        <v/>
      </c>
      <c r="AN35" s="169" t="str">
        <f>IF($AE35&lt;&gt;"",INDEX('Graduate School Code'!$A$3:$R$700, MATCH($AE35,'Graduate School Code'!$A$3:$A$700, 0), 15), "")</f>
        <v/>
      </c>
      <c r="AO35" s="169" t="str">
        <f>IF($AE35&lt;&gt;"",INDEX('Graduate School Code'!$A$3:$R$700, MATCH($AE35,'Graduate School Code'!$A$3:$A$700, 0), 16), "")</f>
        <v/>
      </c>
      <c r="AP35" s="169" t="str">
        <f>IF($AE35&lt;&gt;"",INDEX('Graduate School Code'!$A$3:$R$700, MATCH($AE35,'Graduate School Code'!$A$3:$A$700, 0), 17), "")</f>
        <v/>
      </c>
      <c r="AQ35" s="170" t="str">
        <f>IF($AE35&lt;&gt;"",INDEX('Graduate School Code'!$A$3:$R$700, MATCH($AE35,'Graduate School Code'!$A$3:$A$700, 0), 18), "")</f>
        <v/>
      </c>
      <c r="AR35" s="45"/>
      <c r="AS35" s="39"/>
      <c r="AT35" s="39"/>
      <c r="AU35" s="62"/>
      <c r="AV35" s="39"/>
      <c r="AW35" s="149"/>
      <c r="AX35" s="150"/>
      <c r="AY35" s="112"/>
      <c r="AZ35" s="149"/>
      <c r="BA35" s="148"/>
      <c r="BB35" s="148"/>
      <c r="BC35" s="148"/>
      <c r="BD35" s="61"/>
      <c r="BE35" s="39"/>
      <c r="BF35" s="39"/>
      <c r="BG35" s="39"/>
      <c r="BH35" s="144"/>
      <c r="BI35" s="146"/>
      <c r="BJ35" s="147"/>
      <c r="BK35" s="126"/>
      <c r="BL35" s="57"/>
      <c r="BM35" s="58"/>
      <c r="BN35" s="165"/>
      <c r="BO35" s="145"/>
      <c r="BP35" s="57"/>
      <c r="BQ35" s="44"/>
      <c r="BR35" s="42"/>
      <c r="BS35" s="164" t="str">
        <f>IF($BR35&lt;&gt;"",INDEX('Graduate School Code'!$A$3:$R$700, MATCH($BR35,'Graduate School Code'!$A$3:$A$700, 0), 2), "")</f>
        <v/>
      </c>
      <c r="BT35" s="164" t="str">
        <f>IF($BR35&lt;&gt;"",INDEX('Graduate School Code'!$A$3:$R$700, MATCH($BR35,'Graduate School Code'!$A$3:$A$700, 0), 3), "")</f>
        <v/>
      </c>
      <c r="BU35" s="164" t="str">
        <f>IF($BR35&lt;&gt;"",INDEX('Graduate School Code'!$A$3:$R$700, MATCH($BR35,'Graduate School Code'!$A$3:$A$700, 0), 4), "")</f>
        <v/>
      </c>
      <c r="BV35" s="175"/>
      <c r="BW35" s="176"/>
      <c r="BX35" s="177" t="str">
        <f>IF($BR35&lt;&gt;"",INDEX('Graduate School Code'!$A$3:$R$700, MATCH($BR35,'Graduate School Code'!$A$3:$A$700, 0), 12), "")</f>
        <v/>
      </c>
      <c r="BY35" s="178" t="str">
        <f>IF($BR35&lt;&gt;"",INDEX('Graduate School Code'!$A$3:$R$700, MATCH($BR35,'Graduate School Code'!$A$3:$A$700, 0), 13), "")</f>
        <v/>
      </c>
      <c r="BZ35" s="179" t="str">
        <f>IF($BR35&lt;&gt;"",INDEX('Graduate School Code'!$A$3:$R$700, MATCH($BR35,'Graduate School Code'!$A$3:$A$700, 0), 14), "")</f>
        <v/>
      </c>
      <c r="CA35" s="179" t="str">
        <f>IF($BR35&lt;&gt;"",INDEX('Graduate School Code'!$A$3:$R$700, MATCH($BR35,'Graduate School Code'!$A$3:$A$700, 0), 15), "")</f>
        <v/>
      </c>
      <c r="CB35" s="179" t="str">
        <f>IF($BR35&lt;&gt;"",INDEX('Graduate School Code'!$A$3:$R$700, MATCH($BR35,'Graduate School Code'!$A$3:$A$700, 0), 16), "")</f>
        <v/>
      </c>
      <c r="CC35" s="179" t="str">
        <f>IF($BR35&lt;&gt;"",INDEX('Graduate School Code'!$A$3:$R$700, MATCH($BR35,'Graduate School Code'!$A$3:$A$700, 0), 17), "")</f>
        <v/>
      </c>
      <c r="CD35" s="180" t="str">
        <f>IF($BR35&lt;&gt;"",INDEX('Graduate School Code'!$A$3:$R$700, MATCH($BR35,'Graduate School Code'!$A$3:$A$700, 0), 18), "")</f>
        <v/>
      </c>
      <c r="CE35" s="181"/>
      <c r="CF35" s="182"/>
      <c r="CG35" s="182"/>
      <c r="CH35" s="62"/>
      <c r="CI35" s="182"/>
      <c r="CJ35" s="183"/>
      <c r="CK35" s="184"/>
      <c r="CL35" s="185"/>
      <c r="CM35" s="183"/>
      <c r="CN35" s="186"/>
      <c r="CO35" s="186"/>
      <c r="CP35" s="186"/>
      <c r="CQ35" s="187"/>
      <c r="CR35" s="182"/>
      <c r="CS35" s="182"/>
      <c r="CT35" s="182"/>
      <c r="CU35" s="188"/>
      <c r="CV35" s="146"/>
      <c r="CW35" s="147"/>
      <c r="CX35" s="189"/>
      <c r="CY35" s="190"/>
      <c r="CZ35" s="191"/>
      <c r="DA35" s="192"/>
      <c r="DB35" s="193"/>
      <c r="DC35" s="181"/>
      <c r="DD35" s="176"/>
      <c r="DE35" s="194"/>
      <c r="DF35" s="164" t="str">
        <f>IF($DE35&lt;&gt;"",INDEX('Graduate School Code'!$A$3:$R$700, MATCH($DE35,'Graduate School Code'!$A$3:$A$700, 0), 2), "")</f>
        <v/>
      </c>
      <c r="DG35" s="164" t="str">
        <f>IF($DE35&lt;&gt;"",INDEX('Graduate School Code'!$A$3:$R$700, MATCH($DE35,'Graduate School Code'!$A$3:$A$700, 0), 3), "")</f>
        <v/>
      </c>
      <c r="DH35" s="164" t="str">
        <f>IF($DE35&lt;&gt;"",INDEX('Graduate School Code'!$A$3:$R$700, MATCH($DE35,'Graduate School Code'!$A$3:$A$700, 0), 4), "")</f>
        <v/>
      </c>
      <c r="DI35" s="175"/>
      <c r="DJ35" s="176"/>
      <c r="DK35" s="177" t="str">
        <f>IF($DE35&lt;&gt;"",INDEX('Graduate School Code'!$A$3:$R$700, MATCH($DE35,'Graduate School Code'!$A$3:$A$700, 0), 12), "")</f>
        <v/>
      </c>
      <c r="DL35" s="178" t="str">
        <f>IF($DE35&lt;&gt;"",INDEX('Graduate School Code'!$A$3:$R$700, MATCH($DE35,'Graduate School Code'!$A$3:$A$700, 0), 13), "")</f>
        <v/>
      </c>
      <c r="DM35" s="179" t="str">
        <f>IF($DE35&lt;&gt;"",INDEX('Graduate School Code'!$A$3:$R$700, MATCH($DE35,'Graduate School Code'!$A$3:$A$700, 0), 14), "")</f>
        <v/>
      </c>
      <c r="DN35" s="179" t="str">
        <f>IF($DE35&lt;&gt;"",INDEX('Graduate School Code'!$A$3:$R$700, MATCH($DE35,'Graduate School Code'!$A$3:$A$700, 0), 15), "")</f>
        <v/>
      </c>
      <c r="DO35" s="179" t="str">
        <f>IF($DE35&lt;&gt;"",INDEX('Graduate School Code'!$A$3:$R$700, MATCH($DE35,'Graduate School Code'!$A$3:$A$700, 0), 16), "")</f>
        <v/>
      </c>
      <c r="DP35" s="179" t="str">
        <f>IF($DE35&lt;&gt;"",INDEX('Graduate School Code'!$A$3:$R$700, MATCH($DE35,'Graduate School Code'!$A$3:$A$700, 0), 17), "")</f>
        <v/>
      </c>
      <c r="DQ35" s="180" t="str">
        <f>IF($DE35&lt;&gt;"",INDEX('Graduate School Code'!$A$3:$R$700, MATCH($DE35,'Graduate School Code'!$A$3:$A$700, 0), 18), "")</f>
        <v/>
      </c>
      <c r="DR35" s="45"/>
      <c r="DS35" s="39"/>
      <c r="DT35" s="39"/>
      <c r="DU35" s="62"/>
      <c r="DV35" s="39"/>
      <c r="DW35" s="149"/>
      <c r="DX35" s="150"/>
      <c r="DY35" s="112"/>
      <c r="DZ35" s="149"/>
      <c r="EA35" s="148"/>
      <c r="EB35" s="148"/>
      <c r="EC35" s="148"/>
      <c r="ED35" s="61"/>
      <c r="EE35" s="39"/>
      <c r="EF35" s="39"/>
      <c r="EG35" s="39"/>
      <c r="EH35" s="144"/>
      <c r="EI35" s="146"/>
      <c r="EJ35" s="147"/>
      <c r="EK35" s="126"/>
      <c r="EL35" s="57"/>
      <c r="EM35" s="58"/>
      <c r="EN35" s="59"/>
      <c r="EO35" s="145"/>
      <c r="EP35" s="57"/>
      <c r="EQ35" s="44"/>
    </row>
    <row r="36" spans="1:147" ht="38.25" customHeight="1">
      <c r="A36" s="38" t="s">
        <v>130</v>
      </c>
      <c r="B36" s="39"/>
      <c r="C36" s="40"/>
      <c r="D36" s="50" t="e">
        <f>VLOOKUP(B36,Reference!$A$1:$C$250,2,FALSE)</f>
        <v>#N/A</v>
      </c>
      <c r="E36" s="50" t="e">
        <f>VLOOKUP(C36,Reference!$C$1:$I$15,2,FALSE)</f>
        <v>#N/A</v>
      </c>
      <c r="F36" s="92" t="e">
        <f t="shared" si="0"/>
        <v>#N/A</v>
      </c>
      <c r="G36" s="39"/>
      <c r="H36" s="39"/>
      <c r="I36" s="39"/>
      <c r="J36" s="51" t="str">
        <f t="shared" si="1"/>
        <v xml:space="preserve">  </v>
      </c>
      <c r="K36" s="61"/>
      <c r="L36" s="61"/>
      <c r="M36" s="61"/>
      <c r="N36" s="51" t="str">
        <f t="shared" si="2"/>
        <v xml:space="preserve">  </v>
      </c>
      <c r="O36" s="92"/>
      <c r="P36" s="93"/>
      <c r="Q36" s="50" t="str">
        <f>IF($P36&lt;&gt;"", DATEDIF($P36, Reference!$F$2, "Y"),"")</f>
        <v/>
      </c>
      <c r="R36" s="49"/>
      <c r="S36" s="62"/>
      <c r="T36" s="61"/>
      <c r="U36" s="39"/>
      <c r="V36" s="39"/>
      <c r="W36" s="61"/>
      <c r="X36" s="92"/>
      <c r="Y36" s="61"/>
      <c r="Z36" s="61"/>
      <c r="AA36" s="61"/>
      <c r="AB36" s="61"/>
      <c r="AC36" s="41"/>
      <c r="AD36" s="143"/>
      <c r="AE36" s="42"/>
      <c r="AF36" s="50" t="str">
        <f>IF($AE36&lt;&gt;"",INDEX('Graduate School Code'!$A$3:$R$700, MATCH($AE36,'Graduate School Code'!$A$3:$A$700, 0), 2), "")</f>
        <v/>
      </c>
      <c r="AG36" s="50" t="str">
        <f>IF($AE36&lt;&gt;"",INDEX('Graduate School Code'!$A$3:$R$700, MATCH($AE36,'Graduate School Code'!$A$3:$A$700, 0), 3), "")</f>
        <v/>
      </c>
      <c r="AH36" s="50" t="str">
        <f>IF($AE36&lt;&gt;"",INDEX('Graduate School Code'!$A$3:$R$700, MATCH($AE36,'Graduate School Code'!$A$3:$A$700, 0), 4), "")</f>
        <v/>
      </c>
      <c r="AI36" s="43"/>
      <c r="AJ36" s="44"/>
      <c r="AK36" s="167" t="str">
        <f>IF($AE36&lt;&gt;"",INDEX('Graduate School Code'!$A$3:$R$700, MATCH($AE36,'Graduate School Code'!$A$3:$A$700, 0), 12), "")</f>
        <v/>
      </c>
      <c r="AL36" s="168" t="str">
        <f>IF($AE36&lt;&gt;"",INDEX('Graduate School Code'!$A$3:$R$700, MATCH($AE36,'Graduate School Code'!$A$3:$A$700, 0), 13), "")</f>
        <v/>
      </c>
      <c r="AM36" s="169" t="str">
        <f>IF($AE36&lt;&gt;"",INDEX('Graduate School Code'!$A$3:$R$700, MATCH($AE36,'Graduate School Code'!$A$3:$A$700, 0), 14), "")</f>
        <v/>
      </c>
      <c r="AN36" s="169" t="str">
        <f>IF($AE36&lt;&gt;"",INDEX('Graduate School Code'!$A$3:$R$700, MATCH($AE36,'Graduate School Code'!$A$3:$A$700, 0), 15), "")</f>
        <v/>
      </c>
      <c r="AO36" s="169" t="str">
        <f>IF($AE36&lt;&gt;"",INDEX('Graduate School Code'!$A$3:$R$700, MATCH($AE36,'Graduate School Code'!$A$3:$A$700, 0), 16), "")</f>
        <v/>
      </c>
      <c r="AP36" s="169" t="str">
        <f>IF($AE36&lt;&gt;"",INDEX('Graduate School Code'!$A$3:$R$700, MATCH($AE36,'Graduate School Code'!$A$3:$A$700, 0), 17), "")</f>
        <v/>
      </c>
      <c r="AQ36" s="170" t="str">
        <f>IF($AE36&lt;&gt;"",INDEX('Graduate School Code'!$A$3:$R$700, MATCH($AE36,'Graduate School Code'!$A$3:$A$700, 0), 18), "")</f>
        <v/>
      </c>
      <c r="AR36" s="45"/>
      <c r="AS36" s="39"/>
      <c r="AT36" s="39"/>
      <c r="AU36" s="62"/>
      <c r="AV36" s="39"/>
      <c r="AW36" s="149"/>
      <c r="AX36" s="150"/>
      <c r="AY36" s="112"/>
      <c r="AZ36" s="149"/>
      <c r="BA36" s="148"/>
      <c r="BB36" s="148"/>
      <c r="BC36" s="148"/>
      <c r="BD36" s="61"/>
      <c r="BE36" s="39"/>
      <c r="BF36" s="39"/>
      <c r="BG36" s="39"/>
      <c r="BH36" s="144"/>
      <c r="BI36" s="146"/>
      <c r="BJ36" s="147"/>
      <c r="BK36" s="126"/>
      <c r="BL36" s="57"/>
      <c r="BM36" s="58"/>
      <c r="BN36" s="165"/>
      <c r="BO36" s="145"/>
      <c r="BP36" s="57"/>
      <c r="BQ36" s="44"/>
      <c r="BR36" s="42"/>
      <c r="BS36" s="164" t="str">
        <f>IF($BR36&lt;&gt;"",INDEX('Graduate School Code'!$A$3:$R$700, MATCH($BR36,'Graduate School Code'!$A$3:$A$700, 0), 2), "")</f>
        <v/>
      </c>
      <c r="BT36" s="164" t="str">
        <f>IF($BR36&lt;&gt;"",INDEX('Graduate School Code'!$A$3:$R$700, MATCH($BR36,'Graduate School Code'!$A$3:$A$700, 0), 3), "")</f>
        <v/>
      </c>
      <c r="BU36" s="164" t="str">
        <f>IF($BR36&lt;&gt;"",INDEX('Graduate School Code'!$A$3:$R$700, MATCH($BR36,'Graduate School Code'!$A$3:$A$700, 0), 4), "")</f>
        <v/>
      </c>
      <c r="BV36" s="175"/>
      <c r="BW36" s="176"/>
      <c r="BX36" s="177" t="str">
        <f>IF($BR36&lt;&gt;"",INDEX('Graduate School Code'!$A$3:$R$700, MATCH($BR36,'Graduate School Code'!$A$3:$A$700, 0), 12), "")</f>
        <v/>
      </c>
      <c r="BY36" s="178" t="str">
        <f>IF($BR36&lt;&gt;"",INDEX('Graduate School Code'!$A$3:$R$700, MATCH($BR36,'Graduate School Code'!$A$3:$A$700, 0), 13), "")</f>
        <v/>
      </c>
      <c r="BZ36" s="179" t="str">
        <f>IF($BR36&lt;&gt;"",INDEX('Graduate School Code'!$A$3:$R$700, MATCH($BR36,'Graduate School Code'!$A$3:$A$700, 0), 14), "")</f>
        <v/>
      </c>
      <c r="CA36" s="179" t="str">
        <f>IF($BR36&lt;&gt;"",INDEX('Graduate School Code'!$A$3:$R$700, MATCH($BR36,'Graduate School Code'!$A$3:$A$700, 0), 15), "")</f>
        <v/>
      </c>
      <c r="CB36" s="179" t="str">
        <f>IF($BR36&lt;&gt;"",INDEX('Graduate School Code'!$A$3:$R$700, MATCH($BR36,'Graduate School Code'!$A$3:$A$700, 0), 16), "")</f>
        <v/>
      </c>
      <c r="CC36" s="179" t="str">
        <f>IF($BR36&lt;&gt;"",INDEX('Graduate School Code'!$A$3:$R$700, MATCH($BR36,'Graduate School Code'!$A$3:$A$700, 0), 17), "")</f>
        <v/>
      </c>
      <c r="CD36" s="180" t="str">
        <f>IF($BR36&lt;&gt;"",INDEX('Graduate School Code'!$A$3:$R$700, MATCH($BR36,'Graduate School Code'!$A$3:$A$700, 0), 18), "")</f>
        <v/>
      </c>
      <c r="CE36" s="181"/>
      <c r="CF36" s="182"/>
      <c r="CG36" s="182"/>
      <c r="CH36" s="62"/>
      <c r="CI36" s="182"/>
      <c r="CJ36" s="183"/>
      <c r="CK36" s="184"/>
      <c r="CL36" s="185"/>
      <c r="CM36" s="183"/>
      <c r="CN36" s="186"/>
      <c r="CO36" s="186"/>
      <c r="CP36" s="186"/>
      <c r="CQ36" s="187"/>
      <c r="CR36" s="182"/>
      <c r="CS36" s="182"/>
      <c r="CT36" s="182"/>
      <c r="CU36" s="188"/>
      <c r="CV36" s="146"/>
      <c r="CW36" s="147"/>
      <c r="CX36" s="189"/>
      <c r="CY36" s="190"/>
      <c r="CZ36" s="191"/>
      <c r="DA36" s="192"/>
      <c r="DB36" s="193"/>
      <c r="DC36" s="181"/>
      <c r="DD36" s="176"/>
      <c r="DE36" s="194"/>
      <c r="DF36" s="164" t="str">
        <f>IF($DE36&lt;&gt;"",INDEX('Graduate School Code'!$A$3:$R$700, MATCH($DE36,'Graduate School Code'!$A$3:$A$700, 0), 2), "")</f>
        <v/>
      </c>
      <c r="DG36" s="164" t="str">
        <f>IF($DE36&lt;&gt;"",INDEX('Graduate School Code'!$A$3:$R$700, MATCH($DE36,'Graduate School Code'!$A$3:$A$700, 0), 3), "")</f>
        <v/>
      </c>
      <c r="DH36" s="164" t="str">
        <f>IF($DE36&lt;&gt;"",INDEX('Graduate School Code'!$A$3:$R$700, MATCH($DE36,'Graduate School Code'!$A$3:$A$700, 0), 4), "")</f>
        <v/>
      </c>
      <c r="DI36" s="175"/>
      <c r="DJ36" s="176"/>
      <c r="DK36" s="177" t="str">
        <f>IF($DE36&lt;&gt;"",INDEX('Graduate School Code'!$A$3:$R$700, MATCH($DE36,'Graduate School Code'!$A$3:$A$700, 0), 12), "")</f>
        <v/>
      </c>
      <c r="DL36" s="178" t="str">
        <f>IF($DE36&lt;&gt;"",INDEX('Graduate School Code'!$A$3:$R$700, MATCH($DE36,'Graduate School Code'!$A$3:$A$700, 0), 13), "")</f>
        <v/>
      </c>
      <c r="DM36" s="179" t="str">
        <f>IF($DE36&lt;&gt;"",INDEX('Graduate School Code'!$A$3:$R$700, MATCH($DE36,'Graduate School Code'!$A$3:$A$700, 0), 14), "")</f>
        <v/>
      </c>
      <c r="DN36" s="179" t="str">
        <f>IF($DE36&lt;&gt;"",INDEX('Graduate School Code'!$A$3:$R$700, MATCH($DE36,'Graduate School Code'!$A$3:$A$700, 0), 15), "")</f>
        <v/>
      </c>
      <c r="DO36" s="179" t="str">
        <f>IF($DE36&lt;&gt;"",INDEX('Graduate School Code'!$A$3:$R$700, MATCH($DE36,'Graduate School Code'!$A$3:$A$700, 0), 16), "")</f>
        <v/>
      </c>
      <c r="DP36" s="179" t="str">
        <f>IF($DE36&lt;&gt;"",INDEX('Graduate School Code'!$A$3:$R$700, MATCH($DE36,'Graduate School Code'!$A$3:$A$700, 0), 17), "")</f>
        <v/>
      </c>
      <c r="DQ36" s="180" t="str">
        <f>IF($DE36&lt;&gt;"",INDEX('Graduate School Code'!$A$3:$R$700, MATCH($DE36,'Graduate School Code'!$A$3:$A$700, 0), 18), "")</f>
        <v/>
      </c>
      <c r="DR36" s="45"/>
      <c r="DS36" s="39"/>
      <c r="DT36" s="39"/>
      <c r="DU36" s="62"/>
      <c r="DV36" s="39"/>
      <c r="DW36" s="149"/>
      <c r="DX36" s="150"/>
      <c r="DY36" s="112"/>
      <c r="DZ36" s="149"/>
      <c r="EA36" s="148"/>
      <c r="EB36" s="148"/>
      <c r="EC36" s="148"/>
      <c r="ED36" s="61"/>
      <c r="EE36" s="39"/>
      <c r="EF36" s="39"/>
      <c r="EG36" s="39"/>
      <c r="EH36" s="144"/>
      <c r="EI36" s="146"/>
      <c r="EJ36" s="147"/>
      <c r="EK36" s="126"/>
      <c r="EL36" s="57"/>
      <c r="EM36" s="58"/>
      <c r="EN36" s="59"/>
      <c r="EO36" s="145"/>
      <c r="EP36" s="57"/>
      <c r="EQ36" s="44"/>
    </row>
    <row r="37" spans="1:147" ht="38.25" customHeight="1">
      <c r="A37" s="38" t="s">
        <v>131</v>
      </c>
      <c r="B37" s="39"/>
      <c r="C37" s="40"/>
      <c r="D37" s="50" t="e">
        <f>VLOOKUP(B37,Reference!$A$1:$C$250,2,FALSE)</f>
        <v>#N/A</v>
      </c>
      <c r="E37" s="50" t="e">
        <f>VLOOKUP(C37,Reference!$C$1:$I$15,2,FALSE)</f>
        <v>#N/A</v>
      </c>
      <c r="F37" s="92" t="e">
        <f t="shared" si="0"/>
        <v>#N/A</v>
      </c>
      <c r="G37" s="39"/>
      <c r="H37" s="39"/>
      <c r="I37" s="39"/>
      <c r="J37" s="51" t="str">
        <f t="shared" si="1"/>
        <v xml:space="preserve">  </v>
      </c>
      <c r="K37" s="61"/>
      <c r="L37" s="61"/>
      <c r="M37" s="61"/>
      <c r="N37" s="51" t="str">
        <f t="shared" si="2"/>
        <v xml:space="preserve">  </v>
      </c>
      <c r="O37" s="92"/>
      <c r="P37" s="93"/>
      <c r="Q37" s="50" t="str">
        <f>IF($P37&lt;&gt;"", DATEDIF($P37, Reference!$F$2, "Y"),"")</f>
        <v/>
      </c>
      <c r="R37" s="49"/>
      <c r="S37" s="62"/>
      <c r="T37" s="61"/>
      <c r="U37" s="39"/>
      <c r="V37" s="39"/>
      <c r="W37" s="61"/>
      <c r="X37" s="92"/>
      <c r="Y37" s="61"/>
      <c r="Z37" s="61"/>
      <c r="AA37" s="61"/>
      <c r="AB37" s="61"/>
      <c r="AC37" s="41"/>
      <c r="AD37" s="143"/>
      <c r="AE37" s="42"/>
      <c r="AF37" s="50" t="str">
        <f>IF($AE37&lt;&gt;"",INDEX('Graduate School Code'!$A$3:$R$700, MATCH($AE37,'Graduate School Code'!$A$3:$A$700, 0), 2), "")</f>
        <v/>
      </c>
      <c r="AG37" s="50" t="str">
        <f>IF($AE37&lt;&gt;"",INDEX('Graduate School Code'!$A$3:$R$700, MATCH($AE37,'Graduate School Code'!$A$3:$A$700, 0), 3), "")</f>
        <v/>
      </c>
      <c r="AH37" s="50" t="str">
        <f>IF($AE37&lt;&gt;"",INDEX('Graduate School Code'!$A$3:$R$700, MATCH($AE37,'Graduate School Code'!$A$3:$A$700, 0), 4), "")</f>
        <v/>
      </c>
      <c r="AI37" s="43"/>
      <c r="AJ37" s="44"/>
      <c r="AK37" s="167" t="str">
        <f>IF($AE37&lt;&gt;"",INDEX('Graduate School Code'!$A$3:$R$700, MATCH($AE37,'Graduate School Code'!$A$3:$A$700, 0), 12), "")</f>
        <v/>
      </c>
      <c r="AL37" s="168" t="str">
        <f>IF($AE37&lt;&gt;"",INDEX('Graduate School Code'!$A$3:$R$700, MATCH($AE37,'Graduate School Code'!$A$3:$A$700, 0), 13), "")</f>
        <v/>
      </c>
      <c r="AM37" s="169" t="str">
        <f>IF($AE37&lt;&gt;"",INDEX('Graduate School Code'!$A$3:$R$700, MATCH($AE37,'Graduate School Code'!$A$3:$A$700, 0), 14), "")</f>
        <v/>
      </c>
      <c r="AN37" s="169" t="str">
        <f>IF($AE37&lt;&gt;"",INDEX('Graduate School Code'!$A$3:$R$700, MATCH($AE37,'Graduate School Code'!$A$3:$A$700, 0), 15), "")</f>
        <v/>
      </c>
      <c r="AO37" s="169" t="str">
        <f>IF($AE37&lt;&gt;"",INDEX('Graduate School Code'!$A$3:$R$700, MATCH($AE37,'Graduate School Code'!$A$3:$A$700, 0), 16), "")</f>
        <v/>
      </c>
      <c r="AP37" s="169" t="str">
        <f>IF($AE37&lt;&gt;"",INDEX('Graduate School Code'!$A$3:$R$700, MATCH($AE37,'Graduate School Code'!$A$3:$A$700, 0), 17), "")</f>
        <v/>
      </c>
      <c r="AQ37" s="170" t="str">
        <f>IF($AE37&lt;&gt;"",INDEX('Graduate School Code'!$A$3:$R$700, MATCH($AE37,'Graduate School Code'!$A$3:$A$700, 0), 18), "")</f>
        <v/>
      </c>
      <c r="AR37" s="45"/>
      <c r="AS37" s="39"/>
      <c r="AT37" s="39"/>
      <c r="AU37" s="62"/>
      <c r="AV37" s="39"/>
      <c r="AW37" s="149"/>
      <c r="AX37" s="150"/>
      <c r="AY37" s="112"/>
      <c r="AZ37" s="149"/>
      <c r="BA37" s="148"/>
      <c r="BB37" s="148"/>
      <c r="BC37" s="148"/>
      <c r="BD37" s="61"/>
      <c r="BE37" s="39"/>
      <c r="BF37" s="39"/>
      <c r="BG37" s="39"/>
      <c r="BH37" s="144"/>
      <c r="BI37" s="146"/>
      <c r="BJ37" s="147"/>
      <c r="BK37" s="126"/>
      <c r="BL37" s="57"/>
      <c r="BM37" s="58"/>
      <c r="BN37" s="165"/>
      <c r="BO37" s="145"/>
      <c r="BP37" s="57"/>
      <c r="BQ37" s="44"/>
      <c r="BR37" s="42"/>
      <c r="BS37" s="164" t="str">
        <f>IF($BR37&lt;&gt;"",INDEX('Graduate School Code'!$A$3:$R$700, MATCH($BR37,'Graduate School Code'!$A$3:$A$700, 0), 2), "")</f>
        <v/>
      </c>
      <c r="BT37" s="164" t="str">
        <f>IF($BR37&lt;&gt;"",INDEX('Graduate School Code'!$A$3:$R$700, MATCH($BR37,'Graduate School Code'!$A$3:$A$700, 0), 3), "")</f>
        <v/>
      </c>
      <c r="BU37" s="164" t="str">
        <f>IF($BR37&lt;&gt;"",INDEX('Graduate School Code'!$A$3:$R$700, MATCH($BR37,'Graduate School Code'!$A$3:$A$700, 0), 4), "")</f>
        <v/>
      </c>
      <c r="BV37" s="175"/>
      <c r="BW37" s="176"/>
      <c r="BX37" s="177" t="str">
        <f>IF($BR37&lt;&gt;"",INDEX('Graduate School Code'!$A$3:$R$700, MATCH($BR37,'Graduate School Code'!$A$3:$A$700, 0), 12), "")</f>
        <v/>
      </c>
      <c r="BY37" s="178" t="str">
        <f>IF($BR37&lt;&gt;"",INDEX('Graduate School Code'!$A$3:$R$700, MATCH($BR37,'Graduate School Code'!$A$3:$A$700, 0), 13), "")</f>
        <v/>
      </c>
      <c r="BZ37" s="179" t="str">
        <f>IF($BR37&lt;&gt;"",INDEX('Graduate School Code'!$A$3:$R$700, MATCH($BR37,'Graduate School Code'!$A$3:$A$700, 0), 14), "")</f>
        <v/>
      </c>
      <c r="CA37" s="179" t="str">
        <f>IF($BR37&lt;&gt;"",INDEX('Graduate School Code'!$A$3:$R$700, MATCH($BR37,'Graduate School Code'!$A$3:$A$700, 0), 15), "")</f>
        <v/>
      </c>
      <c r="CB37" s="179" t="str">
        <f>IF($BR37&lt;&gt;"",INDEX('Graduate School Code'!$A$3:$R$700, MATCH($BR37,'Graduate School Code'!$A$3:$A$700, 0), 16), "")</f>
        <v/>
      </c>
      <c r="CC37" s="179" t="str">
        <f>IF($BR37&lt;&gt;"",INDEX('Graduate School Code'!$A$3:$R$700, MATCH($BR37,'Graduate School Code'!$A$3:$A$700, 0), 17), "")</f>
        <v/>
      </c>
      <c r="CD37" s="180" t="str">
        <f>IF($BR37&lt;&gt;"",INDEX('Graduate School Code'!$A$3:$R$700, MATCH($BR37,'Graduate School Code'!$A$3:$A$700, 0), 18), "")</f>
        <v/>
      </c>
      <c r="CE37" s="181"/>
      <c r="CF37" s="182"/>
      <c r="CG37" s="182"/>
      <c r="CH37" s="62"/>
      <c r="CI37" s="182"/>
      <c r="CJ37" s="183"/>
      <c r="CK37" s="184"/>
      <c r="CL37" s="185"/>
      <c r="CM37" s="183"/>
      <c r="CN37" s="186"/>
      <c r="CO37" s="186"/>
      <c r="CP37" s="186"/>
      <c r="CQ37" s="187"/>
      <c r="CR37" s="182"/>
      <c r="CS37" s="182"/>
      <c r="CT37" s="182"/>
      <c r="CU37" s="188"/>
      <c r="CV37" s="146"/>
      <c r="CW37" s="147"/>
      <c r="CX37" s="189"/>
      <c r="CY37" s="190"/>
      <c r="CZ37" s="191"/>
      <c r="DA37" s="192"/>
      <c r="DB37" s="193"/>
      <c r="DC37" s="181"/>
      <c r="DD37" s="176"/>
      <c r="DE37" s="194"/>
      <c r="DF37" s="164" t="str">
        <f>IF($DE37&lt;&gt;"",INDEX('Graduate School Code'!$A$3:$R$700, MATCH($DE37,'Graduate School Code'!$A$3:$A$700, 0), 2), "")</f>
        <v/>
      </c>
      <c r="DG37" s="164" t="str">
        <f>IF($DE37&lt;&gt;"",INDEX('Graduate School Code'!$A$3:$R$700, MATCH($DE37,'Graduate School Code'!$A$3:$A$700, 0), 3), "")</f>
        <v/>
      </c>
      <c r="DH37" s="164" t="str">
        <f>IF($DE37&lt;&gt;"",INDEX('Graduate School Code'!$A$3:$R$700, MATCH($DE37,'Graduate School Code'!$A$3:$A$700, 0), 4), "")</f>
        <v/>
      </c>
      <c r="DI37" s="175"/>
      <c r="DJ37" s="176"/>
      <c r="DK37" s="177" t="str">
        <f>IF($DE37&lt;&gt;"",INDEX('Graduate School Code'!$A$3:$R$700, MATCH($DE37,'Graduate School Code'!$A$3:$A$700, 0), 12), "")</f>
        <v/>
      </c>
      <c r="DL37" s="178" t="str">
        <f>IF($DE37&lt;&gt;"",INDEX('Graduate School Code'!$A$3:$R$700, MATCH($DE37,'Graduate School Code'!$A$3:$A$700, 0), 13), "")</f>
        <v/>
      </c>
      <c r="DM37" s="179" t="str">
        <f>IF($DE37&lt;&gt;"",INDEX('Graduate School Code'!$A$3:$R$700, MATCH($DE37,'Graduate School Code'!$A$3:$A$700, 0), 14), "")</f>
        <v/>
      </c>
      <c r="DN37" s="179" t="str">
        <f>IF($DE37&lt;&gt;"",INDEX('Graduate School Code'!$A$3:$R$700, MATCH($DE37,'Graduate School Code'!$A$3:$A$700, 0), 15), "")</f>
        <v/>
      </c>
      <c r="DO37" s="179" t="str">
        <f>IF($DE37&lt;&gt;"",INDEX('Graduate School Code'!$A$3:$R$700, MATCH($DE37,'Graduate School Code'!$A$3:$A$700, 0), 16), "")</f>
        <v/>
      </c>
      <c r="DP37" s="179" t="str">
        <f>IF($DE37&lt;&gt;"",INDEX('Graduate School Code'!$A$3:$R$700, MATCH($DE37,'Graduate School Code'!$A$3:$A$700, 0), 17), "")</f>
        <v/>
      </c>
      <c r="DQ37" s="180" t="str">
        <f>IF($DE37&lt;&gt;"",INDEX('Graduate School Code'!$A$3:$R$700, MATCH($DE37,'Graduate School Code'!$A$3:$A$700, 0), 18), "")</f>
        <v/>
      </c>
      <c r="DR37" s="45"/>
      <c r="DS37" s="39"/>
      <c r="DT37" s="39"/>
      <c r="DU37" s="62"/>
      <c r="DV37" s="39"/>
      <c r="DW37" s="149"/>
      <c r="DX37" s="150"/>
      <c r="DY37" s="112"/>
      <c r="DZ37" s="149"/>
      <c r="EA37" s="148"/>
      <c r="EB37" s="148"/>
      <c r="EC37" s="148"/>
      <c r="ED37" s="61"/>
      <c r="EE37" s="39"/>
      <c r="EF37" s="39"/>
      <c r="EG37" s="39"/>
      <c r="EH37" s="144"/>
      <c r="EI37" s="146"/>
      <c r="EJ37" s="147"/>
      <c r="EK37" s="126"/>
      <c r="EL37" s="57"/>
      <c r="EM37" s="58"/>
      <c r="EN37" s="59"/>
      <c r="EO37" s="145"/>
      <c r="EP37" s="57"/>
      <c r="EQ37" s="44"/>
    </row>
    <row r="38" spans="1:147" ht="38.25" customHeight="1">
      <c r="A38" s="38" t="s">
        <v>132</v>
      </c>
      <c r="B38" s="39"/>
      <c r="C38" s="40"/>
      <c r="D38" s="50" t="e">
        <f>VLOOKUP(B38,Reference!$A$1:$C$250,2,FALSE)</f>
        <v>#N/A</v>
      </c>
      <c r="E38" s="50" t="e">
        <f>VLOOKUP(C38,Reference!$C$1:$I$15,2,FALSE)</f>
        <v>#N/A</v>
      </c>
      <c r="F38" s="92" t="e">
        <f t="shared" si="0"/>
        <v>#N/A</v>
      </c>
      <c r="G38" s="39"/>
      <c r="H38" s="39"/>
      <c r="I38" s="39"/>
      <c r="J38" s="51" t="str">
        <f t="shared" si="1"/>
        <v xml:space="preserve">  </v>
      </c>
      <c r="K38" s="61"/>
      <c r="L38" s="61"/>
      <c r="M38" s="61"/>
      <c r="N38" s="51" t="str">
        <f t="shared" si="2"/>
        <v xml:space="preserve">  </v>
      </c>
      <c r="O38" s="92"/>
      <c r="P38" s="93"/>
      <c r="Q38" s="50" t="str">
        <f>IF($P38&lt;&gt;"", DATEDIF($P38, Reference!$F$2, "Y"),"")</f>
        <v/>
      </c>
      <c r="R38" s="49"/>
      <c r="S38" s="62"/>
      <c r="T38" s="61"/>
      <c r="U38" s="39"/>
      <c r="V38" s="39"/>
      <c r="W38" s="61"/>
      <c r="X38" s="92"/>
      <c r="Y38" s="61"/>
      <c r="Z38" s="61"/>
      <c r="AA38" s="61"/>
      <c r="AB38" s="61"/>
      <c r="AC38" s="41"/>
      <c r="AD38" s="143"/>
      <c r="AE38" s="42"/>
      <c r="AF38" s="50" t="str">
        <f>IF($AE38&lt;&gt;"",INDEX('Graduate School Code'!$A$3:$R$700, MATCH($AE38,'Graduate School Code'!$A$3:$A$700, 0), 2), "")</f>
        <v/>
      </c>
      <c r="AG38" s="50" t="str">
        <f>IF($AE38&lt;&gt;"",INDEX('Graduate School Code'!$A$3:$R$700, MATCH($AE38,'Graduate School Code'!$A$3:$A$700, 0), 3), "")</f>
        <v/>
      </c>
      <c r="AH38" s="50" t="str">
        <f>IF($AE38&lt;&gt;"",INDEX('Graduate School Code'!$A$3:$R$700, MATCH($AE38,'Graduate School Code'!$A$3:$A$700, 0), 4), "")</f>
        <v/>
      </c>
      <c r="AI38" s="43"/>
      <c r="AJ38" s="44"/>
      <c r="AK38" s="167" t="str">
        <f>IF($AE38&lt;&gt;"",INDEX('Graduate School Code'!$A$3:$R$700, MATCH($AE38,'Graduate School Code'!$A$3:$A$700, 0), 12), "")</f>
        <v/>
      </c>
      <c r="AL38" s="168" t="str">
        <f>IF($AE38&lt;&gt;"",INDEX('Graduate School Code'!$A$3:$R$700, MATCH($AE38,'Graduate School Code'!$A$3:$A$700, 0), 13), "")</f>
        <v/>
      </c>
      <c r="AM38" s="169" t="str">
        <f>IF($AE38&lt;&gt;"",INDEX('Graduate School Code'!$A$3:$R$700, MATCH($AE38,'Graduate School Code'!$A$3:$A$700, 0), 14), "")</f>
        <v/>
      </c>
      <c r="AN38" s="169" t="str">
        <f>IF($AE38&lt;&gt;"",INDEX('Graduate School Code'!$A$3:$R$700, MATCH($AE38,'Graduate School Code'!$A$3:$A$700, 0), 15), "")</f>
        <v/>
      </c>
      <c r="AO38" s="169" t="str">
        <f>IF($AE38&lt;&gt;"",INDEX('Graduate School Code'!$A$3:$R$700, MATCH($AE38,'Graduate School Code'!$A$3:$A$700, 0), 16), "")</f>
        <v/>
      </c>
      <c r="AP38" s="169" t="str">
        <f>IF($AE38&lt;&gt;"",INDEX('Graduate School Code'!$A$3:$R$700, MATCH($AE38,'Graduate School Code'!$A$3:$A$700, 0), 17), "")</f>
        <v/>
      </c>
      <c r="AQ38" s="170" t="str">
        <f>IF($AE38&lt;&gt;"",INDEX('Graduate School Code'!$A$3:$R$700, MATCH($AE38,'Graduate School Code'!$A$3:$A$700, 0), 18), "")</f>
        <v/>
      </c>
      <c r="AR38" s="45"/>
      <c r="AS38" s="39"/>
      <c r="AT38" s="39"/>
      <c r="AU38" s="62"/>
      <c r="AV38" s="39"/>
      <c r="AW38" s="149"/>
      <c r="AX38" s="150"/>
      <c r="AY38" s="112"/>
      <c r="AZ38" s="149"/>
      <c r="BA38" s="148"/>
      <c r="BB38" s="148"/>
      <c r="BC38" s="148"/>
      <c r="BD38" s="61"/>
      <c r="BE38" s="39"/>
      <c r="BF38" s="39"/>
      <c r="BG38" s="39"/>
      <c r="BH38" s="144"/>
      <c r="BI38" s="146"/>
      <c r="BJ38" s="147"/>
      <c r="BK38" s="126"/>
      <c r="BL38" s="57"/>
      <c r="BM38" s="58"/>
      <c r="BN38" s="165"/>
      <c r="BO38" s="145"/>
      <c r="BP38" s="57"/>
      <c r="BQ38" s="44"/>
      <c r="BR38" s="42"/>
      <c r="BS38" s="164" t="str">
        <f>IF($BR38&lt;&gt;"",INDEX('Graduate School Code'!$A$3:$R$700, MATCH($BR38,'Graduate School Code'!$A$3:$A$700, 0), 2), "")</f>
        <v/>
      </c>
      <c r="BT38" s="164" t="str">
        <f>IF($BR38&lt;&gt;"",INDEX('Graduate School Code'!$A$3:$R$700, MATCH($BR38,'Graduate School Code'!$A$3:$A$700, 0), 3), "")</f>
        <v/>
      </c>
      <c r="BU38" s="164" t="str">
        <f>IF($BR38&lt;&gt;"",INDEX('Graduate School Code'!$A$3:$R$700, MATCH($BR38,'Graduate School Code'!$A$3:$A$700, 0), 4), "")</f>
        <v/>
      </c>
      <c r="BV38" s="175"/>
      <c r="BW38" s="176"/>
      <c r="BX38" s="177" t="str">
        <f>IF($BR38&lt;&gt;"",INDEX('Graduate School Code'!$A$3:$R$700, MATCH($BR38,'Graduate School Code'!$A$3:$A$700, 0), 12), "")</f>
        <v/>
      </c>
      <c r="BY38" s="178" t="str">
        <f>IF($BR38&lt;&gt;"",INDEX('Graduate School Code'!$A$3:$R$700, MATCH($BR38,'Graduate School Code'!$A$3:$A$700, 0), 13), "")</f>
        <v/>
      </c>
      <c r="BZ38" s="179" t="str">
        <f>IF($BR38&lt;&gt;"",INDEX('Graduate School Code'!$A$3:$R$700, MATCH($BR38,'Graduate School Code'!$A$3:$A$700, 0), 14), "")</f>
        <v/>
      </c>
      <c r="CA38" s="179" t="str">
        <f>IF($BR38&lt;&gt;"",INDEX('Graduate School Code'!$A$3:$R$700, MATCH($BR38,'Graduate School Code'!$A$3:$A$700, 0), 15), "")</f>
        <v/>
      </c>
      <c r="CB38" s="179" t="str">
        <f>IF($BR38&lt;&gt;"",INDEX('Graduate School Code'!$A$3:$R$700, MATCH($BR38,'Graduate School Code'!$A$3:$A$700, 0), 16), "")</f>
        <v/>
      </c>
      <c r="CC38" s="179" t="str">
        <f>IF($BR38&lt;&gt;"",INDEX('Graduate School Code'!$A$3:$R$700, MATCH($BR38,'Graduate School Code'!$A$3:$A$700, 0), 17), "")</f>
        <v/>
      </c>
      <c r="CD38" s="180" t="str">
        <f>IF($BR38&lt;&gt;"",INDEX('Graduate School Code'!$A$3:$R$700, MATCH($BR38,'Graduate School Code'!$A$3:$A$700, 0), 18), "")</f>
        <v/>
      </c>
      <c r="CE38" s="181"/>
      <c r="CF38" s="182"/>
      <c r="CG38" s="182"/>
      <c r="CH38" s="62"/>
      <c r="CI38" s="182"/>
      <c r="CJ38" s="183"/>
      <c r="CK38" s="184"/>
      <c r="CL38" s="185"/>
      <c r="CM38" s="183"/>
      <c r="CN38" s="186"/>
      <c r="CO38" s="186"/>
      <c r="CP38" s="186"/>
      <c r="CQ38" s="187"/>
      <c r="CR38" s="182"/>
      <c r="CS38" s="182"/>
      <c r="CT38" s="182"/>
      <c r="CU38" s="188"/>
      <c r="CV38" s="146"/>
      <c r="CW38" s="147"/>
      <c r="CX38" s="189"/>
      <c r="CY38" s="190"/>
      <c r="CZ38" s="191"/>
      <c r="DA38" s="192"/>
      <c r="DB38" s="193"/>
      <c r="DC38" s="181"/>
      <c r="DD38" s="176"/>
      <c r="DE38" s="194"/>
      <c r="DF38" s="164" t="str">
        <f>IF($DE38&lt;&gt;"",INDEX('Graduate School Code'!$A$3:$R$700, MATCH($DE38,'Graduate School Code'!$A$3:$A$700, 0), 2), "")</f>
        <v/>
      </c>
      <c r="DG38" s="164" t="str">
        <f>IF($DE38&lt;&gt;"",INDEX('Graduate School Code'!$A$3:$R$700, MATCH($DE38,'Graduate School Code'!$A$3:$A$700, 0), 3), "")</f>
        <v/>
      </c>
      <c r="DH38" s="164" t="str">
        <f>IF($DE38&lt;&gt;"",INDEX('Graduate School Code'!$A$3:$R$700, MATCH($DE38,'Graduate School Code'!$A$3:$A$700, 0), 4), "")</f>
        <v/>
      </c>
      <c r="DI38" s="175"/>
      <c r="DJ38" s="176"/>
      <c r="DK38" s="177" t="str">
        <f>IF($DE38&lt;&gt;"",INDEX('Graduate School Code'!$A$3:$R$700, MATCH($DE38,'Graduate School Code'!$A$3:$A$700, 0), 12), "")</f>
        <v/>
      </c>
      <c r="DL38" s="178" t="str">
        <f>IF($DE38&lt;&gt;"",INDEX('Graduate School Code'!$A$3:$R$700, MATCH($DE38,'Graduate School Code'!$A$3:$A$700, 0), 13), "")</f>
        <v/>
      </c>
      <c r="DM38" s="179" t="str">
        <f>IF($DE38&lt;&gt;"",INDEX('Graduate School Code'!$A$3:$R$700, MATCH($DE38,'Graduate School Code'!$A$3:$A$700, 0), 14), "")</f>
        <v/>
      </c>
      <c r="DN38" s="179" t="str">
        <f>IF($DE38&lt;&gt;"",INDEX('Graduate School Code'!$A$3:$R$700, MATCH($DE38,'Graduate School Code'!$A$3:$A$700, 0), 15), "")</f>
        <v/>
      </c>
      <c r="DO38" s="179" t="str">
        <f>IF($DE38&lt;&gt;"",INDEX('Graduate School Code'!$A$3:$R$700, MATCH($DE38,'Graduate School Code'!$A$3:$A$700, 0), 16), "")</f>
        <v/>
      </c>
      <c r="DP38" s="179" t="str">
        <f>IF($DE38&lt;&gt;"",INDEX('Graduate School Code'!$A$3:$R$700, MATCH($DE38,'Graduate School Code'!$A$3:$A$700, 0), 17), "")</f>
        <v/>
      </c>
      <c r="DQ38" s="180" t="str">
        <f>IF($DE38&lt;&gt;"",INDEX('Graduate School Code'!$A$3:$R$700, MATCH($DE38,'Graduate School Code'!$A$3:$A$700, 0), 18), "")</f>
        <v/>
      </c>
      <c r="DR38" s="45"/>
      <c r="DS38" s="39"/>
      <c r="DT38" s="39"/>
      <c r="DU38" s="62"/>
      <c r="DV38" s="39"/>
      <c r="DW38" s="149"/>
      <c r="DX38" s="150"/>
      <c r="DY38" s="112"/>
      <c r="DZ38" s="149"/>
      <c r="EA38" s="148"/>
      <c r="EB38" s="148"/>
      <c r="EC38" s="148"/>
      <c r="ED38" s="61"/>
      <c r="EE38" s="39"/>
      <c r="EF38" s="39"/>
      <c r="EG38" s="39"/>
      <c r="EH38" s="144"/>
      <c r="EI38" s="146"/>
      <c r="EJ38" s="147"/>
      <c r="EK38" s="126"/>
      <c r="EL38" s="57"/>
      <c r="EM38" s="58"/>
      <c r="EN38" s="59"/>
      <c r="EO38" s="145"/>
      <c r="EP38" s="57"/>
      <c r="EQ38" s="44"/>
    </row>
    <row r="39" spans="1:147" ht="38.25" customHeight="1">
      <c r="A39" s="38" t="s">
        <v>133</v>
      </c>
      <c r="B39" s="39"/>
      <c r="C39" s="40"/>
      <c r="D39" s="50" t="e">
        <f>VLOOKUP(B39,Reference!$A$1:$C$250,2,FALSE)</f>
        <v>#N/A</v>
      </c>
      <c r="E39" s="50" t="e">
        <f>VLOOKUP(C39,Reference!$C$1:$I$15,2,FALSE)</f>
        <v>#N/A</v>
      </c>
      <c r="F39" s="92" t="e">
        <f t="shared" si="0"/>
        <v>#N/A</v>
      </c>
      <c r="G39" s="39"/>
      <c r="H39" s="39"/>
      <c r="I39" s="39"/>
      <c r="J39" s="51" t="str">
        <f t="shared" si="1"/>
        <v xml:space="preserve">  </v>
      </c>
      <c r="K39" s="61"/>
      <c r="L39" s="61"/>
      <c r="M39" s="61"/>
      <c r="N39" s="51" t="str">
        <f t="shared" si="2"/>
        <v xml:space="preserve">  </v>
      </c>
      <c r="O39" s="92"/>
      <c r="P39" s="93"/>
      <c r="Q39" s="50" t="str">
        <f>IF($P39&lt;&gt;"", DATEDIF($P39, Reference!$F$2, "Y"),"")</f>
        <v/>
      </c>
      <c r="R39" s="49"/>
      <c r="S39" s="62"/>
      <c r="T39" s="61"/>
      <c r="U39" s="39"/>
      <c r="V39" s="39"/>
      <c r="W39" s="61"/>
      <c r="X39" s="92"/>
      <c r="Y39" s="61"/>
      <c r="Z39" s="61"/>
      <c r="AA39" s="61"/>
      <c r="AB39" s="61"/>
      <c r="AC39" s="41"/>
      <c r="AD39" s="143"/>
      <c r="AE39" s="42"/>
      <c r="AF39" s="50" t="str">
        <f>IF($AE39&lt;&gt;"",INDEX('Graduate School Code'!$A$3:$R$700, MATCH($AE39,'Graduate School Code'!$A$3:$A$700, 0), 2), "")</f>
        <v/>
      </c>
      <c r="AG39" s="50" t="str">
        <f>IF($AE39&lt;&gt;"",INDEX('Graduate School Code'!$A$3:$R$700, MATCH($AE39,'Graduate School Code'!$A$3:$A$700, 0), 3), "")</f>
        <v/>
      </c>
      <c r="AH39" s="50" t="str">
        <f>IF($AE39&lt;&gt;"",INDEX('Graduate School Code'!$A$3:$R$700, MATCH($AE39,'Graduate School Code'!$A$3:$A$700, 0), 4), "")</f>
        <v/>
      </c>
      <c r="AI39" s="43"/>
      <c r="AJ39" s="44"/>
      <c r="AK39" s="167" t="str">
        <f>IF($AE39&lt;&gt;"",INDEX('Graduate School Code'!$A$3:$R$700, MATCH($AE39,'Graduate School Code'!$A$3:$A$700, 0), 12), "")</f>
        <v/>
      </c>
      <c r="AL39" s="168" t="str">
        <f>IF($AE39&lt;&gt;"",INDEX('Graduate School Code'!$A$3:$R$700, MATCH($AE39,'Graduate School Code'!$A$3:$A$700, 0), 13), "")</f>
        <v/>
      </c>
      <c r="AM39" s="169" t="str">
        <f>IF($AE39&lt;&gt;"",INDEX('Graduate School Code'!$A$3:$R$700, MATCH($AE39,'Graduate School Code'!$A$3:$A$700, 0), 14), "")</f>
        <v/>
      </c>
      <c r="AN39" s="169" t="str">
        <f>IF($AE39&lt;&gt;"",INDEX('Graduate School Code'!$A$3:$R$700, MATCH($AE39,'Graduate School Code'!$A$3:$A$700, 0), 15), "")</f>
        <v/>
      </c>
      <c r="AO39" s="169" t="str">
        <f>IF($AE39&lt;&gt;"",INDEX('Graduate School Code'!$A$3:$R$700, MATCH($AE39,'Graduate School Code'!$A$3:$A$700, 0), 16), "")</f>
        <v/>
      </c>
      <c r="AP39" s="169" t="str">
        <f>IF($AE39&lt;&gt;"",INDEX('Graduate School Code'!$A$3:$R$700, MATCH($AE39,'Graduate School Code'!$A$3:$A$700, 0), 17), "")</f>
        <v/>
      </c>
      <c r="AQ39" s="170" t="str">
        <f>IF($AE39&lt;&gt;"",INDEX('Graduate School Code'!$A$3:$R$700, MATCH($AE39,'Graduate School Code'!$A$3:$A$700, 0), 18), "")</f>
        <v/>
      </c>
      <c r="AR39" s="45"/>
      <c r="AS39" s="39"/>
      <c r="AT39" s="39"/>
      <c r="AU39" s="62"/>
      <c r="AV39" s="39"/>
      <c r="AW39" s="149"/>
      <c r="AX39" s="150"/>
      <c r="AY39" s="112"/>
      <c r="AZ39" s="149"/>
      <c r="BA39" s="148"/>
      <c r="BB39" s="148"/>
      <c r="BC39" s="148"/>
      <c r="BD39" s="61"/>
      <c r="BE39" s="39"/>
      <c r="BF39" s="39"/>
      <c r="BG39" s="39"/>
      <c r="BH39" s="144"/>
      <c r="BI39" s="146"/>
      <c r="BJ39" s="147"/>
      <c r="BK39" s="126"/>
      <c r="BL39" s="57"/>
      <c r="BM39" s="58"/>
      <c r="BN39" s="165"/>
      <c r="BO39" s="145"/>
      <c r="BP39" s="57"/>
      <c r="BQ39" s="44"/>
      <c r="BR39" s="42"/>
      <c r="BS39" s="164" t="str">
        <f>IF($BR39&lt;&gt;"",INDEX('Graduate School Code'!$A$3:$R$700, MATCH($BR39,'Graduate School Code'!$A$3:$A$700, 0), 2), "")</f>
        <v/>
      </c>
      <c r="BT39" s="164" t="str">
        <f>IF($BR39&lt;&gt;"",INDEX('Graduate School Code'!$A$3:$R$700, MATCH($BR39,'Graduate School Code'!$A$3:$A$700, 0), 3), "")</f>
        <v/>
      </c>
      <c r="BU39" s="164" t="str">
        <f>IF($BR39&lt;&gt;"",INDEX('Graduate School Code'!$A$3:$R$700, MATCH($BR39,'Graduate School Code'!$A$3:$A$700, 0), 4), "")</f>
        <v/>
      </c>
      <c r="BV39" s="175"/>
      <c r="BW39" s="176"/>
      <c r="BX39" s="177" t="str">
        <f>IF($BR39&lt;&gt;"",INDEX('Graduate School Code'!$A$3:$R$700, MATCH($BR39,'Graduate School Code'!$A$3:$A$700, 0), 12), "")</f>
        <v/>
      </c>
      <c r="BY39" s="178" t="str">
        <f>IF($BR39&lt;&gt;"",INDEX('Graduate School Code'!$A$3:$R$700, MATCH($BR39,'Graduate School Code'!$A$3:$A$700, 0), 13), "")</f>
        <v/>
      </c>
      <c r="BZ39" s="179" t="str">
        <f>IF($BR39&lt;&gt;"",INDEX('Graduate School Code'!$A$3:$R$700, MATCH($BR39,'Graduate School Code'!$A$3:$A$700, 0), 14), "")</f>
        <v/>
      </c>
      <c r="CA39" s="179" t="str">
        <f>IF($BR39&lt;&gt;"",INDEX('Graduate School Code'!$A$3:$R$700, MATCH($BR39,'Graduate School Code'!$A$3:$A$700, 0), 15), "")</f>
        <v/>
      </c>
      <c r="CB39" s="179" t="str">
        <f>IF($BR39&lt;&gt;"",INDEX('Graduate School Code'!$A$3:$R$700, MATCH($BR39,'Graduate School Code'!$A$3:$A$700, 0), 16), "")</f>
        <v/>
      </c>
      <c r="CC39" s="179" t="str">
        <f>IF($BR39&lt;&gt;"",INDEX('Graduate School Code'!$A$3:$R$700, MATCH($BR39,'Graduate School Code'!$A$3:$A$700, 0), 17), "")</f>
        <v/>
      </c>
      <c r="CD39" s="180" t="str">
        <f>IF($BR39&lt;&gt;"",INDEX('Graduate School Code'!$A$3:$R$700, MATCH($BR39,'Graduate School Code'!$A$3:$A$700, 0), 18), "")</f>
        <v/>
      </c>
      <c r="CE39" s="181"/>
      <c r="CF39" s="182"/>
      <c r="CG39" s="182"/>
      <c r="CH39" s="62"/>
      <c r="CI39" s="182"/>
      <c r="CJ39" s="183"/>
      <c r="CK39" s="184"/>
      <c r="CL39" s="185"/>
      <c r="CM39" s="183"/>
      <c r="CN39" s="186"/>
      <c r="CO39" s="186"/>
      <c r="CP39" s="186"/>
      <c r="CQ39" s="187"/>
      <c r="CR39" s="182"/>
      <c r="CS39" s="182"/>
      <c r="CT39" s="182"/>
      <c r="CU39" s="188"/>
      <c r="CV39" s="146"/>
      <c r="CW39" s="147"/>
      <c r="CX39" s="189"/>
      <c r="CY39" s="190"/>
      <c r="CZ39" s="191"/>
      <c r="DA39" s="192"/>
      <c r="DB39" s="193"/>
      <c r="DC39" s="181"/>
      <c r="DD39" s="176"/>
      <c r="DE39" s="194"/>
      <c r="DF39" s="164" t="str">
        <f>IF($DE39&lt;&gt;"",INDEX('Graduate School Code'!$A$3:$R$700, MATCH($DE39,'Graduate School Code'!$A$3:$A$700, 0), 2), "")</f>
        <v/>
      </c>
      <c r="DG39" s="164" t="str">
        <f>IF($DE39&lt;&gt;"",INDEX('Graduate School Code'!$A$3:$R$700, MATCH($DE39,'Graduate School Code'!$A$3:$A$700, 0), 3), "")</f>
        <v/>
      </c>
      <c r="DH39" s="164" t="str">
        <f>IF($DE39&lt;&gt;"",INDEX('Graduate School Code'!$A$3:$R$700, MATCH($DE39,'Graduate School Code'!$A$3:$A$700, 0), 4), "")</f>
        <v/>
      </c>
      <c r="DI39" s="175"/>
      <c r="DJ39" s="176"/>
      <c r="DK39" s="177" t="str">
        <f>IF($DE39&lt;&gt;"",INDEX('Graduate School Code'!$A$3:$R$700, MATCH($DE39,'Graduate School Code'!$A$3:$A$700, 0), 12), "")</f>
        <v/>
      </c>
      <c r="DL39" s="178" t="str">
        <f>IF($DE39&lt;&gt;"",INDEX('Graduate School Code'!$A$3:$R$700, MATCH($DE39,'Graduate School Code'!$A$3:$A$700, 0), 13), "")</f>
        <v/>
      </c>
      <c r="DM39" s="179" t="str">
        <f>IF($DE39&lt;&gt;"",INDEX('Graduate School Code'!$A$3:$R$700, MATCH($DE39,'Graduate School Code'!$A$3:$A$700, 0), 14), "")</f>
        <v/>
      </c>
      <c r="DN39" s="179" t="str">
        <f>IF($DE39&lt;&gt;"",INDEX('Graduate School Code'!$A$3:$R$700, MATCH($DE39,'Graduate School Code'!$A$3:$A$700, 0), 15), "")</f>
        <v/>
      </c>
      <c r="DO39" s="179" t="str">
        <f>IF($DE39&lt;&gt;"",INDEX('Graduate School Code'!$A$3:$R$700, MATCH($DE39,'Graduate School Code'!$A$3:$A$700, 0), 16), "")</f>
        <v/>
      </c>
      <c r="DP39" s="179" t="str">
        <f>IF($DE39&lt;&gt;"",INDEX('Graduate School Code'!$A$3:$R$700, MATCH($DE39,'Graduate School Code'!$A$3:$A$700, 0), 17), "")</f>
        <v/>
      </c>
      <c r="DQ39" s="180" t="str">
        <f>IF($DE39&lt;&gt;"",INDEX('Graduate School Code'!$A$3:$R$700, MATCH($DE39,'Graduate School Code'!$A$3:$A$700, 0), 18), "")</f>
        <v/>
      </c>
      <c r="DR39" s="45"/>
      <c r="DS39" s="39"/>
      <c r="DT39" s="39"/>
      <c r="DU39" s="62"/>
      <c r="DV39" s="39"/>
      <c r="DW39" s="149"/>
      <c r="DX39" s="150"/>
      <c r="DY39" s="112"/>
      <c r="DZ39" s="149"/>
      <c r="EA39" s="148"/>
      <c r="EB39" s="148"/>
      <c r="EC39" s="148"/>
      <c r="ED39" s="61"/>
      <c r="EE39" s="39"/>
      <c r="EF39" s="39"/>
      <c r="EG39" s="39"/>
      <c r="EH39" s="144"/>
      <c r="EI39" s="146"/>
      <c r="EJ39" s="147"/>
      <c r="EK39" s="126"/>
      <c r="EL39" s="57"/>
      <c r="EM39" s="58"/>
      <c r="EN39" s="59"/>
      <c r="EO39" s="145"/>
      <c r="EP39" s="57"/>
      <c r="EQ39" s="44"/>
    </row>
    <row r="40" spans="1:147" ht="38.25" customHeight="1">
      <c r="A40" s="38" t="s">
        <v>134</v>
      </c>
      <c r="B40" s="39"/>
      <c r="C40" s="40"/>
      <c r="D40" s="50" t="e">
        <f>VLOOKUP(B40,Reference!$A$1:$C$250,2,FALSE)</f>
        <v>#N/A</v>
      </c>
      <c r="E40" s="50" t="e">
        <f>VLOOKUP(C40,Reference!$C$1:$I$15,2,FALSE)</f>
        <v>#N/A</v>
      </c>
      <c r="F40" s="92" t="e">
        <f t="shared" si="0"/>
        <v>#N/A</v>
      </c>
      <c r="G40" s="39"/>
      <c r="H40" s="39"/>
      <c r="I40" s="39"/>
      <c r="J40" s="51" t="str">
        <f t="shared" si="1"/>
        <v xml:space="preserve">  </v>
      </c>
      <c r="K40" s="61"/>
      <c r="L40" s="61"/>
      <c r="M40" s="61"/>
      <c r="N40" s="51" t="str">
        <f t="shared" si="2"/>
        <v xml:space="preserve">  </v>
      </c>
      <c r="O40" s="92"/>
      <c r="P40" s="93"/>
      <c r="Q40" s="50" t="str">
        <f>IF($P40&lt;&gt;"", DATEDIF($P40, Reference!$F$2, "Y"),"")</f>
        <v/>
      </c>
      <c r="R40" s="49"/>
      <c r="S40" s="62"/>
      <c r="T40" s="61"/>
      <c r="U40" s="39"/>
      <c r="V40" s="39"/>
      <c r="W40" s="61"/>
      <c r="X40" s="92"/>
      <c r="Y40" s="61"/>
      <c r="Z40" s="61"/>
      <c r="AA40" s="61"/>
      <c r="AB40" s="61"/>
      <c r="AC40" s="41"/>
      <c r="AD40" s="143"/>
      <c r="AE40" s="42"/>
      <c r="AF40" s="50" t="str">
        <f>IF($AE40&lt;&gt;"",INDEX('Graduate School Code'!$A$3:$R$700, MATCH($AE40,'Graduate School Code'!$A$3:$A$700, 0), 2), "")</f>
        <v/>
      </c>
      <c r="AG40" s="50" t="str">
        <f>IF($AE40&lt;&gt;"",INDEX('Graduate School Code'!$A$3:$R$700, MATCH($AE40,'Graduate School Code'!$A$3:$A$700, 0), 3), "")</f>
        <v/>
      </c>
      <c r="AH40" s="50" t="str">
        <f>IF($AE40&lt;&gt;"",INDEX('Graduate School Code'!$A$3:$R$700, MATCH($AE40,'Graduate School Code'!$A$3:$A$700, 0), 4), "")</f>
        <v/>
      </c>
      <c r="AI40" s="43"/>
      <c r="AJ40" s="44"/>
      <c r="AK40" s="167" t="str">
        <f>IF($AE40&lt;&gt;"",INDEX('Graduate School Code'!$A$3:$R$700, MATCH($AE40,'Graduate School Code'!$A$3:$A$700, 0), 12), "")</f>
        <v/>
      </c>
      <c r="AL40" s="168" t="str">
        <f>IF($AE40&lt;&gt;"",INDEX('Graduate School Code'!$A$3:$R$700, MATCH($AE40,'Graduate School Code'!$A$3:$A$700, 0), 13), "")</f>
        <v/>
      </c>
      <c r="AM40" s="169" t="str">
        <f>IF($AE40&lt;&gt;"",INDEX('Graduate School Code'!$A$3:$R$700, MATCH($AE40,'Graduate School Code'!$A$3:$A$700, 0), 14), "")</f>
        <v/>
      </c>
      <c r="AN40" s="169" t="str">
        <f>IF($AE40&lt;&gt;"",INDEX('Graduate School Code'!$A$3:$R$700, MATCH($AE40,'Graduate School Code'!$A$3:$A$700, 0), 15), "")</f>
        <v/>
      </c>
      <c r="AO40" s="169" t="str">
        <f>IF($AE40&lt;&gt;"",INDEX('Graduate School Code'!$A$3:$R$700, MATCH($AE40,'Graduate School Code'!$A$3:$A$700, 0), 16), "")</f>
        <v/>
      </c>
      <c r="AP40" s="169" t="str">
        <f>IF($AE40&lt;&gt;"",INDEX('Graduate School Code'!$A$3:$R$700, MATCH($AE40,'Graduate School Code'!$A$3:$A$700, 0), 17), "")</f>
        <v/>
      </c>
      <c r="AQ40" s="170" t="str">
        <f>IF($AE40&lt;&gt;"",INDEX('Graduate School Code'!$A$3:$R$700, MATCH($AE40,'Graduate School Code'!$A$3:$A$700, 0), 18), "")</f>
        <v/>
      </c>
      <c r="AR40" s="45"/>
      <c r="AS40" s="39"/>
      <c r="AT40" s="39"/>
      <c r="AU40" s="62"/>
      <c r="AV40" s="39"/>
      <c r="AW40" s="149"/>
      <c r="AX40" s="150"/>
      <c r="AY40" s="112"/>
      <c r="AZ40" s="149"/>
      <c r="BA40" s="148"/>
      <c r="BB40" s="148"/>
      <c r="BC40" s="148"/>
      <c r="BD40" s="61"/>
      <c r="BE40" s="39"/>
      <c r="BF40" s="39"/>
      <c r="BG40" s="39"/>
      <c r="BH40" s="144"/>
      <c r="BI40" s="146"/>
      <c r="BJ40" s="147"/>
      <c r="BK40" s="126"/>
      <c r="BL40" s="57"/>
      <c r="BM40" s="58"/>
      <c r="BN40" s="165"/>
      <c r="BO40" s="145"/>
      <c r="BP40" s="57"/>
      <c r="BQ40" s="44"/>
      <c r="BR40" s="42"/>
      <c r="BS40" s="164" t="str">
        <f>IF($BR40&lt;&gt;"",INDEX('Graduate School Code'!$A$3:$R$700, MATCH($BR40,'Graduate School Code'!$A$3:$A$700, 0), 2), "")</f>
        <v/>
      </c>
      <c r="BT40" s="164" t="str">
        <f>IF($BR40&lt;&gt;"",INDEX('Graduate School Code'!$A$3:$R$700, MATCH($BR40,'Graduate School Code'!$A$3:$A$700, 0), 3), "")</f>
        <v/>
      </c>
      <c r="BU40" s="164" t="str">
        <f>IF($BR40&lt;&gt;"",INDEX('Graduate School Code'!$A$3:$R$700, MATCH($BR40,'Graduate School Code'!$A$3:$A$700, 0), 4), "")</f>
        <v/>
      </c>
      <c r="BV40" s="175"/>
      <c r="BW40" s="176"/>
      <c r="BX40" s="177" t="str">
        <f>IF($BR40&lt;&gt;"",INDEX('Graduate School Code'!$A$3:$R$700, MATCH($BR40,'Graduate School Code'!$A$3:$A$700, 0), 12), "")</f>
        <v/>
      </c>
      <c r="BY40" s="178" t="str">
        <f>IF($BR40&lt;&gt;"",INDEX('Graduate School Code'!$A$3:$R$700, MATCH($BR40,'Graduate School Code'!$A$3:$A$700, 0), 13), "")</f>
        <v/>
      </c>
      <c r="BZ40" s="179" t="str">
        <f>IF($BR40&lt;&gt;"",INDEX('Graduate School Code'!$A$3:$R$700, MATCH($BR40,'Graduate School Code'!$A$3:$A$700, 0), 14), "")</f>
        <v/>
      </c>
      <c r="CA40" s="179" t="str">
        <f>IF($BR40&lt;&gt;"",INDEX('Graduate School Code'!$A$3:$R$700, MATCH($BR40,'Graduate School Code'!$A$3:$A$700, 0), 15), "")</f>
        <v/>
      </c>
      <c r="CB40" s="179" t="str">
        <f>IF($BR40&lt;&gt;"",INDEX('Graduate School Code'!$A$3:$R$700, MATCH($BR40,'Graduate School Code'!$A$3:$A$700, 0), 16), "")</f>
        <v/>
      </c>
      <c r="CC40" s="179" t="str">
        <f>IF($BR40&lt;&gt;"",INDEX('Graduate School Code'!$A$3:$R$700, MATCH($BR40,'Graduate School Code'!$A$3:$A$700, 0), 17), "")</f>
        <v/>
      </c>
      <c r="CD40" s="180" t="str">
        <f>IF($BR40&lt;&gt;"",INDEX('Graduate School Code'!$A$3:$R$700, MATCH($BR40,'Graduate School Code'!$A$3:$A$700, 0), 18), "")</f>
        <v/>
      </c>
      <c r="CE40" s="181"/>
      <c r="CF40" s="182"/>
      <c r="CG40" s="182"/>
      <c r="CH40" s="62"/>
      <c r="CI40" s="182"/>
      <c r="CJ40" s="183"/>
      <c r="CK40" s="184"/>
      <c r="CL40" s="185"/>
      <c r="CM40" s="183"/>
      <c r="CN40" s="186"/>
      <c r="CO40" s="186"/>
      <c r="CP40" s="186"/>
      <c r="CQ40" s="187"/>
      <c r="CR40" s="182"/>
      <c r="CS40" s="182"/>
      <c r="CT40" s="182"/>
      <c r="CU40" s="188"/>
      <c r="CV40" s="146"/>
      <c r="CW40" s="147"/>
      <c r="CX40" s="189"/>
      <c r="CY40" s="190"/>
      <c r="CZ40" s="191"/>
      <c r="DA40" s="192"/>
      <c r="DB40" s="193"/>
      <c r="DC40" s="181"/>
      <c r="DD40" s="176"/>
      <c r="DE40" s="194"/>
      <c r="DF40" s="164" t="str">
        <f>IF($DE40&lt;&gt;"",INDEX('Graduate School Code'!$A$3:$R$700, MATCH($DE40,'Graduate School Code'!$A$3:$A$700, 0), 2), "")</f>
        <v/>
      </c>
      <c r="DG40" s="164" t="str">
        <f>IF($DE40&lt;&gt;"",INDEX('Graduate School Code'!$A$3:$R$700, MATCH($DE40,'Graduate School Code'!$A$3:$A$700, 0), 3), "")</f>
        <v/>
      </c>
      <c r="DH40" s="164" t="str">
        <f>IF($DE40&lt;&gt;"",INDEX('Graduate School Code'!$A$3:$R$700, MATCH($DE40,'Graduate School Code'!$A$3:$A$700, 0), 4), "")</f>
        <v/>
      </c>
      <c r="DI40" s="175"/>
      <c r="DJ40" s="176"/>
      <c r="DK40" s="177" t="str">
        <f>IF($DE40&lt;&gt;"",INDEX('Graduate School Code'!$A$3:$R$700, MATCH($DE40,'Graduate School Code'!$A$3:$A$700, 0), 12), "")</f>
        <v/>
      </c>
      <c r="DL40" s="178" t="str">
        <f>IF($DE40&lt;&gt;"",INDEX('Graduate School Code'!$A$3:$R$700, MATCH($DE40,'Graduate School Code'!$A$3:$A$700, 0), 13), "")</f>
        <v/>
      </c>
      <c r="DM40" s="179" t="str">
        <f>IF($DE40&lt;&gt;"",INDEX('Graduate School Code'!$A$3:$R$700, MATCH($DE40,'Graduate School Code'!$A$3:$A$700, 0), 14), "")</f>
        <v/>
      </c>
      <c r="DN40" s="179" t="str">
        <f>IF($DE40&lt;&gt;"",INDEX('Graduate School Code'!$A$3:$R$700, MATCH($DE40,'Graduate School Code'!$A$3:$A$700, 0), 15), "")</f>
        <v/>
      </c>
      <c r="DO40" s="179" t="str">
        <f>IF($DE40&lt;&gt;"",INDEX('Graduate School Code'!$A$3:$R$700, MATCH($DE40,'Graduate School Code'!$A$3:$A$700, 0), 16), "")</f>
        <v/>
      </c>
      <c r="DP40" s="179" t="str">
        <f>IF($DE40&lt;&gt;"",INDEX('Graduate School Code'!$A$3:$R$700, MATCH($DE40,'Graduate School Code'!$A$3:$A$700, 0), 17), "")</f>
        <v/>
      </c>
      <c r="DQ40" s="180" t="str">
        <f>IF($DE40&lt;&gt;"",INDEX('Graduate School Code'!$A$3:$R$700, MATCH($DE40,'Graduate School Code'!$A$3:$A$700, 0), 18), "")</f>
        <v/>
      </c>
      <c r="DR40" s="45"/>
      <c r="DS40" s="39"/>
      <c r="DT40" s="39"/>
      <c r="DU40" s="62"/>
      <c r="DV40" s="39"/>
      <c r="DW40" s="149"/>
      <c r="DX40" s="150"/>
      <c r="DY40" s="112"/>
      <c r="DZ40" s="149"/>
      <c r="EA40" s="148"/>
      <c r="EB40" s="148"/>
      <c r="EC40" s="148"/>
      <c r="ED40" s="61"/>
      <c r="EE40" s="39"/>
      <c r="EF40" s="39"/>
      <c r="EG40" s="39"/>
      <c r="EH40" s="144"/>
      <c r="EI40" s="146"/>
      <c r="EJ40" s="147"/>
      <c r="EK40" s="126"/>
      <c r="EL40" s="57"/>
      <c r="EM40" s="58"/>
      <c r="EN40" s="59"/>
      <c r="EO40" s="145"/>
      <c r="EP40" s="57"/>
      <c r="EQ40" s="44"/>
    </row>
    <row r="41" spans="1:147" ht="38.25" customHeight="1">
      <c r="A41" s="38" t="s">
        <v>135</v>
      </c>
      <c r="B41" s="39"/>
      <c r="C41" s="40"/>
      <c r="D41" s="50" t="e">
        <f>VLOOKUP(B41,Reference!$A$1:$C$250,2,FALSE)</f>
        <v>#N/A</v>
      </c>
      <c r="E41" s="50" t="e">
        <f>VLOOKUP(C41,Reference!$C$1:$I$15,2,FALSE)</f>
        <v>#N/A</v>
      </c>
      <c r="F41" s="92" t="e">
        <f t="shared" si="0"/>
        <v>#N/A</v>
      </c>
      <c r="G41" s="39"/>
      <c r="H41" s="39"/>
      <c r="I41" s="39"/>
      <c r="J41" s="51" t="str">
        <f t="shared" si="1"/>
        <v xml:space="preserve">  </v>
      </c>
      <c r="K41" s="61"/>
      <c r="L41" s="61"/>
      <c r="M41" s="61"/>
      <c r="N41" s="51" t="str">
        <f t="shared" si="2"/>
        <v xml:space="preserve">  </v>
      </c>
      <c r="O41" s="92"/>
      <c r="P41" s="93"/>
      <c r="Q41" s="50" t="str">
        <f>IF($P41&lt;&gt;"", DATEDIF($P41, Reference!$F$2, "Y"),"")</f>
        <v/>
      </c>
      <c r="R41" s="49"/>
      <c r="S41" s="62"/>
      <c r="T41" s="61"/>
      <c r="U41" s="39"/>
      <c r="V41" s="39"/>
      <c r="W41" s="61"/>
      <c r="X41" s="92"/>
      <c r="Y41" s="61"/>
      <c r="Z41" s="61"/>
      <c r="AA41" s="61"/>
      <c r="AB41" s="61"/>
      <c r="AC41" s="41"/>
      <c r="AD41" s="143"/>
      <c r="AE41" s="42"/>
      <c r="AF41" s="50" t="str">
        <f>IF($AE41&lt;&gt;"",INDEX('Graduate School Code'!$A$3:$R$700, MATCH($AE41,'Graduate School Code'!$A$3:$A$700, 0), 2), "")</f>
        <v/>
      </c>
      <c r="AG41" s="50" t="str">
        <f>IF($AE41&lt;&gt;"",INDEX('Graduate School Code'!$A$3:$R$700, MATCH($AE41,'Graduate School Code'!$A$3:$A$700, 0), 3), "")</f>
        <v/>
      </c>
      <c r="AH41" s="50" t="str">
        <f>IF($AE41&lt;&gt;"",INDEX('Graduate School Code'!$A$3:$R$700, MATCH($AE41,'Graduate School Code'!$A$3:$A$700, 0), 4), "")</f>
        <v/>
      </c>
      <c r="AI41" s="43"/>
      <c r="AJ41" s="44"/>
      <c r="AK41" s="167" t="str">
        <f>IF($AE41&lt;&gt;"",INDEX('Graduate School Code'!$A$3:$R$700, MATCH($AE41,'Graduate School Code'!$A$3:$A$700, 0), 12), "")</f>
        <v/>
      </c>
      <c r="AL41" s="168" t="str">
        <f>IF($AE41&lt;&gt;"",INDEX('Graduate School Code'!$A$3:$R$700, MATCH($AE41,'Graduate School Code'!$A$3:$A$700, 0), 13), "")</f>
        <v/>
      </c>
      <c r="AM41" s="169" t="str">
        <f>IF($AE41&lt;&gt;"",INDEX('Graduate School Code'!$A$3:$R$700, MATCH($AE41,'Graduate School Code'!$A$3:$A$700, 0), 14), "")</f>
        <v/>
      </c>
      <c r="AN41" s="169" t="str">
        <f>IF($AE41&lt;&gt;"",INDEX('Graduate School Code'!$A$3:$R$700, MATCH($AE41,'Graduate School Code'!$A$3:$A$700, 0), 15), "")</f>
        <v/>
      </c>
      <c r="AO41" s="169" t="str">
        <f>IF($AE41&lt;&gt;"",INDEX('Graduate School Code'!$A$3:$R$700, MATCH($AE41,'Graduate School Code'!$A$3:$A$700, 0), 16), "")</f>
        <v/>
      </c>
      <c r="AP41" s="169" t="str">
        <f>IF($AE41&lt;&gt;"",INDEX('Graduate School Code'!$A$3:$R$700, MATCH($AE41,'Graduate School Code'!$A$3:$A$700, 0), 17), "")</f>
        <v/>
      </c>
      <c r="AQ41" s="170" t="str">
        <f>IF($AE41&lt;&gt;"",INDEX('Graduate School Code'!$A$3:$R$700, MATCH($AE41,'Graduate School Code'!$A$3:$A$700, 0), 18), "")</f>
        <v/>
      </c>
      <c r="AR41" s="45"/>
      <c r="AS41" s="39"/>
      <c r="AT41" s="39"/>
      <c r="AU41" s="62"/>
      <c r="AV41" s="39"/>
      <c r="AW41" s="149"/>
      <c r="AX41" s="150"/>
      <c r="AY41" s="112"/>
      <c r="AZ41" s="149"/>
      <c r="BA41" s="148"/>
      <c r="BB41" s="148"/>
      <c r="BC41" s="148"/>
      <c r="BD41" s="61"/>
      <c r="BE41" s="39"/>
      <c r="BF41" s="39"/>
      <c r="BG41" s="39"/>
      <c r="BH41" s="144"/>
      <c r="BI41" s="146"/>
      <c r="BJ41" s="147"/>
      <c r="BK41" s="126"/>
      <c r="BL41" s="57"/>
      <c r="BM41" s="58"/>
      <c r="BN41" s="165"/>
      <c r="BO41" s="145"/>
      <c r="BP41" s="57"/>
      <c r="BQ41" s="44"/>
      <c r="BR41" s="42"/>
      <c r="BS41" s="164" t="str">
        <f>IF($BR41&lt;&gt;"",INDEX('Graduate School Code'!$A$3:$R$700, MATCH($BR41,'Graduate School Code'!$A$3:$A$700, 0), 2), "")</f>
        <v/>
      </c>
      <c r="BT41" s="164" t="str">
        <f>IF($BR41&lt;&gt;"",INDEX('Graduate School Code'!$A$3:$R$700, MATCH($BR41,'Graduate School Code'!$A$3:$A$700, 0), 3), "")</f>
        <v/>
      </c>
      <c r="BU41" s="164" t="str">
        <f>IF($BR41&lt;&gt;"",INDEX('Graduate School Code'!$A$3:$R$700, MATCH($BR41,'Graduate School Code'!$A$3:$A$700, 0), 4), "")</f>
        <v/>
      </c>
      <c r="BV41" s="175"/>
      <c r="BW41" s="176"/>
      <c r="BX41" s="177" t="str">
        <f>IF($BR41&lt;&gt;"",INDEX('Graduate School Code'!$A$3:$R$700, MATCH($BR41,'Graduate School Code'!$A$3:$A$700, 0), 12), "")</f>
        <v/>
      </c>
      <c r="BY41" s="178" t="str">
        <f>IF($BR41&lt;&gt;"",INDEX('Graduate School Code'!$A$3:$R$700, MATCH($BR41,'Graduate School Code'!$A$3:$A$700, 0), 13), "")</f>
        <v/>
      </c>
      <c r="BZ41" s="179" t="str">
        <f>IF($BR41&lt;&gt;"",INDEX('Graduate School Code'!$A$3:$R$700, MATCH($BR41,'Graduate School Code'!$A$3:$A$700, 0), 14), "")</f>
        <v/>
      </c>
      <c r="CA41" s="179" t="str">
        <f>IF($BR41&lt;&gt;"",INDEX('Graduate School Code'!$A$3:$R$700, MATCH($BR41,'Graduate School Code'!$A$3:$A$700, 0), 15), "")</f>
        <v/>
      </c>
      <c r="CB41" s="179" t="str">
        <f>IF($BR41&lt;&gt;"",INDEX('Graduate School Code'!$A$3:$R$700, MATCH($BR41,'Graduate School Code'!$A$3:$A$700, 0), 16), "")</f>
        <v/>
      </c>
      <c r="CC41" s="179" t="str">
        <f>IF($BR41&lt;&gt;"",INDEX('Graduate School Code'!$A$3:$R$700, MATCH($BR41,'Graduate School Code'!$A$3:$A$700, 0), 17), "")</f>
        <v/>
      </c>
      <c r="CD41" s="180" t="str">
        <f>IF($BR41&lt;&gt;"",INDEX('Graduate School Code'!$A$3:$R$700, MATCH($BR41,'Graduate School Code'!$A$3:$A$700, 0), 18), "")</f>
        <v/>
      </c>
      <c r="CE41" s="181"/>
      <c r="CF41" s="182"/>
      <c r="CG41" s="182"/>
      <c r="CH41" s="62"/>
      <c r="CI41" s="182"/>
      <c r="CJ41" s="183"/>
      <c r="CK41" s="184"/>
      <c r="CL41" s="185"/>
      <c r="CM41" s="183"/>
      <c r="CN41" s="186"/>
      <c r="CO41" s="186"/>
      <c r="CP41" s="186"/>
      <c r="CQ41" s="187"/>
      <c r="CR41" s="182"/>
      <c r="CS41" s="182"/>
      <c r="CT41" s="182"/>
      <c r="CU41" s="188"/>
      <c r="CV41" s="146"/>
      <c r="CW41" s="147"/>
      <c r="CX41" s="189"/>
      <c r="CY41" s="190"/>
      <c r="CZ41" s="191"/>
      <c r="DA41" s="192"/>
      <c r="DB41" s="193"/>
      <c r="DC41" s="181"/>
      <c r="DD41" s="176"/>
      <c r="DE41" s="194"/>
      <c r="DF41" s="164" t="str">
        <f>IF($DE41&lt;&gt;"",INDEX('Graduate School Code'!$A$3:$R$700, MATCH($DE41,'Graduate School Code'!$A$3:$A$700, 0), 2), "")</f>
        <v/>
      </c>
      <c r="DG41" s="164" t="str">
        <f>IF($DE41&lt;&gt;"",INDEX('Graduate School Code'!$A$3:$R$700, MATCH($DE41,'Graduate School Code'!$A$3:$A$700, 0), 3), "")</f>
        <v/>
      </c>
      <c r="DH41" s="164" t="str">
        <f>IF($DE41&lt;&gt;"",INDEX('Graduate School Code'!$A$3:$R$700, MATCH($DE41,'Graduate School Code'!$A$3:$A$700, 0), 4), "")</f>
        <v/>
      </c>
      <c r="DI41" s="175"/>
      <c r="DJ41" s="176"/>
      <c r="DK41" s="177" t="str">
        <f>IF($DE41&lt;&gt;"",INDEX('Graduate School Code'!$A$3:$R$700, MATCH($DE41,'Graduate School Code'!$A$3:$A$700, 0), 12), "")</f>
        <v/>
      </c>
      <c r="DL41" s="178" t="str">
        <f>IF($DE41&lt;&gt;"",INDEX('Graduate School Code'!$A$3:$R$700, MATCH($DE41,'Graduate School Code'!$A$3:$A$700, 0), 13), "")</f>
        <v/>
      </c>
      <c r="DM41" s="179" t="str">
        <f>IF($DE41&lt;&gt;"",INDEX('Graduate School Code'!$A$3:$R$700, MATCH($DE41,'Graduate School Code'!$A$3:$A$700, 0), 14), "")</f>
        <v/>
      </c>
      <c r="DN41" s="179" t="str">
        <f>IF($DE41&lt;&gt;"",INDEX('Graduate School Code'!$A$3:$R$700, MATCH($DE41,'Graduate School Code'!$A$3:$A$700, 0), 15), "")</f>
        <v/>
      </c>
      <c r="DO41" s="179" t="str">
        <f>IF($DE41&lt;&gt;"",INDEX('Graduate School Code'!$A$3:$R$700, MATCH($DE41,'Graduate School Code'!$A$3:$A$700, 0), 16), "")</f>
        <v/>
      </c>
      <c r="DP41" s="179" t="str">
        <f>IF($DE41&lt;&gt;"",INDEX('Graduate School Code'!$A$3:$R$700, MATCH($DE41,'Graduate School Code'!$A$3:$A$700, 0), 17), "")</f>
        <v/>
      </c>
      <c r="DQ41" s="180" t="str">
        <f>IF($DE41&lt;&gt;"",INDEX('Graduate School Code'!$A$3:$R$700, MATCH($DE41,'Graduate School Code'!$A$3:$A$700, 0), 18), "")</f>
        <v/>
      </c>
      <c r="DR41" s="45"/>
      <c r="DS41" s="39"/>
      <c r="DT41" s="39"/>
      <c r="DU41" s="62"/>
      <c r="DV41" s="39"/>
      <c r="DW41" s="149"/>
      <c r="DX41" s="150"/>
      <c r="DY41" s="112"/>
      <c r="DZ41" s="149"/>
      <c r="EA41" s="148"/>
      <c r="EB41" s="148"/>
      <c r="EC41" s="148"/>
      <c r="ED41" s="61"/>
      <c r="EE41" s="39"/>
      <c r="EF41" s="39"/>
      <c r="EG41" s="39"/>
      <c r="EH41" s="144"/>
      <c r="EI41" s="146"/>
      <c r="EJ41" s="147"/>
      <c r="EK41" s="126"/>
      <c r="EL41" s="57"/>
      <c r="EM41" s="58"/>
      <c r="EN41" s="59"/>
      <c r="EO41" s="145"/>
      <c r="EP41" s="57"/>
      <c r="EQ41" s="44"/>
    </row>
    <row r="42" spans="1:147" ht="38.25" customHeight="1">
      <c r="A42" s="38" t="s">
        <v>136</v>
      </c>
      <c r="B42" s="39"/>
      <c r="C42" s="40"/>
      <c r="D42" s="50" t="e">
        <f>VLOOKUP(B42,Reference!$A$1:$C$250,2,FALSE)</f>
        <v>#N/A</v>
      </c>
      <c r="E42" s="50" t="e">
        <f>VLOOKUP(C42,Reference!$C$1:$I$15,2,FALSE)</f>
        <v>#N/A</v>
      </c>
      <c r="F42" s="92" t="e">
        <f t="shared" si="0"/>
        <v>#N/A</v>
      </c>
      <c r="G42" s="39"/>
      <c r="H42" s="39"/>
      <c r="I42" s="39"/>
      <c r="J42" s="51" t="str">
        <f t="shared" si="1"/>
        <v xml:space="preserve">  </v>
      </c>
      <c r="K42" s="61"/>
      <c r="L42" s="61"/>
      <c r="M42" s="61"/>
      <c r="N42" s="51" t="str">
        <f t="shared" si="2"/>
        <v xml:space="preserve">  </v>
      </c>
      <c r="O42" s="92"/>
      <c r="P42" s="93"/>
      <c r="Q42" s="50" t="str">
        <f>IF($P42&lt;&gt;"", DATEDIF($P42, Reference!$F$2, "Y"),"")</f>
        <v/>
      </c>
      <c r="R42" s="49"/>
      <c r="S42" s="62"/>
      <c r="T42" s="61"/>
      <c r="U42" s="39"/>
      <c r="V42" s="39"/>
      <c r="W42" s="61"/>
      <c r="X42" s="92"/>
      <c r="Y42" s="61"/>
      <c r="Z42" s="61"/>
      <c r="AA42" s="61"/>
      <c r="AB42" s="61"/>
      <c r="AC42" s="41"/>
      <c r="AD42" s="143"/>
      <c r="AE42" s="42"/>
      <c r="AF42" s="50" t="str">
        <f>IF($AE42&lt;&gt;"",INDEX('Graduate School Code'!$A$3:$R$700, MATCH($AE42,'Graduate School Code'!$A$3:$A$700, 0), 2), "")</f>
        <v/>
      </c>
      <c r="AG42" s="50" t="str">
        <f>IF($AE42&lt;&gt;"",INDEX('Graduate School Code'!$A$3:$R$700, MATCH($AE42,'Graduate School Code'!$A$3:$A$700, 0), 3), "")</f>
        <v/>
      </c>
      <c r="AH42" s="50" t="str">
        <f>IF($AE42&lt;&gt;"",INDEX('Graduate School Code'!$A$3:$R$700, MATCH($AE42,'Graduate School Code'!$A$3:$A$700, 0), 4), "")</f>
        <v/>
      </c>
      <c r="AI42" s="43"/>
      <c r="AJ42" s="44"/>
      <c r="AK42" s="167" t="str">
        <f>IF($AE42&lt;&gt;"",INDEX('Graduate School Code'!$A$3:$R$700, MATCH($AE42,'Graduate School Code'!$A$3:$A$700, 0), 12), "")</f>
        <v/>
      </c>
      <c r="AL42" s="168" t="str">
        <f>IF($AE42&lt;&gt;"",INDEX('Graduate School Code'!$A$3:$R$700, MATCH($AE42,'Graduate School Code'!$A$3:$A$700, 0), 13), "")</f>
        <v/>
      </c>
      <c r="AM42" s="169" t="str">
        <f>IF($AE42&lt;&gt;"",INDEX('Graduate School Code'!$A$3:$R$700, MATCH($AE42,'Graduate School Code'!$A$3:$A$700, 0), 14), "")</f>
        <v/>
      </c>
      <c r="AN42" s="169" t="str">
        <f>IF($AE42&lt;&gt;"",INDEX('Graduate School Code'!$A$3:$R$700, MATCH($AE42,'Graduate School Code'!$A$3:$A$700, 0), 15), "")</f>
        <v/>
      </c>
      <c r="AO42" s="169" t="str">
        <f>IF($AE42&lt;&gt;"",INDEX('Graduate School Code'!$A$3:$R$700, MATCH($AE42,'Graduate School Code'!$A$3:$A$700, 0), 16), "")</f>
        <v/>
      </c>
      <c r="AP42" s="169" t="str">
        <f>IF($AE42&lt;&gt;"",INDEX('Graduate School Code'!$A$3:$R$700, MATCH($AE42,'Graduate School Code'!$A$3:$A$700, 0), 17), "")</f>
        <v/>
      </c>
      <c r="AQ42" s="170" t="str">
        <f>IF($AE42&lt;&gt;"",INDEX('Graduate School Code'!$A$3:$R$700, MATCH($AE42,'Graduate School Code'!$A$3:$A$700, 0), 18), "")</f>
        <v/>
      </c>
      <c r="AR42" s="45"/>
      <c r="AS42" s="39"/>
      <c r="AT42" s="39"/>
      <c r="AU42" s="62"/>
      <c r="AV42" s="39"/>
      <c r="AW42" s="149"/>
      <c r="AX42" s="150"/>
      <c r="AY42" s="112"/>
      <c r="AZ42" s="149"/>
      <c r="BA42" s="148"/>
      <c r="BB42" s="148"/>
      <c r="BC42" s="148"/>
      <c r="BD42" s="61"/>
      <c r="BE42" s="39"/>
      <c r="BF42" s="39"/>
      <c r="BG42" s="39"/>
      <c r="BH42" s="144"/>
      <c r="BI42" s="146"/>
      <c r="BJ42" s="147"/>
      <c r="BK42" s="126"/>
      <c r="BL42" s="57"/>
      <c r="BM42" s="58"/>
      <c r="BN42" s="165"/>
      <c r="BO42" s="145"/>
      <c r="BP42" s="57"/>
      <c r="BQ42" s="44"/>
      <c r="BR42" s="42"/>
      <c r="BS42" s="164" t="str">
        <f>IF($BR42&lt;&gt;"",INDEX('Graduate School Code'!$A$3:$R$700, MATCH($BR42,'Graduate School Code'!$A$3:$A$700, 0), 2), "")</f>
        <v/>
      </c>
      <c r="BT42" s="164" t="str">
        <f>IF($BR42&lt;&gt;"",INDEX('Graduate School Code'!$A$3:$R$700, MATCH($BR42,'Graduate School Code'!$A$3:$A$700, 0), 3), "")</f>
        <v/>
      </c>
      <c r="BU42" s="164" t="str">
        <f>IF($BR42&lt;&gt;"",INDEX('Graduate School Code'!$A$3:$R$700, MATCH($BR42,'Graduate School Code'!$A$3:$A$700, 0), 4), "")</f>
        <v/>
      </c>
      <c r="BV42" s="175"/>
      <c r="BW42" s="176"/>
      <c r="BX42" s="177" t="str">
        <f>IF($BR42&lt;&gt;"",INDEX('Graduate School Code'!$A$3:$R$700, MATCH($BR42,'Graduate School Code'!$A$3:$A$700, 0), 12), "")</f>
        <v/>
      </c>
      <c r="BY42" s="178" t="str">
        <f>IF($BR42&lt;&gt;"",INDEX('Graduate School Code'!$A$3:$R$700, MATCH($BR42,'Graduate School Code'!$A$3:$A$700, 0), 13), "")</f>
        <v/>
      </c>
      <c r="BZ42" s="179" t="str">
        <f>IF($BR42&lt;&gt;"",INDEX('Graduate School Code'!$A$3:$R$700, MATCH($BR42,'Graduate School Code'!$A$3:$A$700, 0), 14), "")</f>
        <v/>
      </c>
      <c r="CA42" s="179" t="str">
        <f>IF($BR42&lt;&gt;"",INDEX('Graduate School Code'!$A$3:$R$700, MATCH($BR42,'Graduate School Code'!$A$3:$A$700, 0), 15), "")</f>
        <v/>
      </c>
      <c r="CB42" s="179" t="str">
        <f>IF($BR42&lt;&gt;"",INDEX('Graduate School Code'!$A$3:$R$700, MATCH($BR42,'Graduate School Code'!$A$3:$A$700, 0), 16), "")</f>
        <v/>
      </c>
      <c r="CC42" s="179" t="str">
        <f>IF($BR42&lt;&gt;"",INDEX('Graduate School Code'!$A$3:$R$700, MATCH($BR42,'Graduate School Code'!$A$3:$A$700, 0), 17), "")</f>
        <v/>
      </c>
      <c r="CD42" s="180" t="str">
        <f>IF($BR42&lt;&gt;"",INDEX('Graduate School Code'!$A$3:$R$700, MATCH($BR42,'Graduate School Code'!$A$3:$A$700, 0), 18), "")</f>
        <v/>
      </c>
      <c r="CE42" s="181"/>
      <c r="CF42" s="182"/>
      <c r="CG42" s="182"/>
      <c r="CH42" s="62"/>
      <c r="CI42" s="182"/>
      <c r="CJ42" s="183"/>
      <c r="CK42" s="184"/>
      <c r="CL42" s="185"/>
      <c r="CM42" s="183"/>
      <c r="CN42" s="186"/>
      <c r="CO42" s="186"/>
      <c r="CP42" s="186"/>
      <c r="CQ42" s="187"/>
      <c r="CR42" s="182"/>
      <c r="CS42" s="182"/>
      <c r="CT42" s="182"/>
      <c r="CU42" s="188"/>
      <c r="CV42" s="146"/>
      <c r="CW42" s="147"/>
      <c r="CX42" s="189"/>
      <c r="CY42" s="190"/>
      <c r="CZ42" s="191"/>
      <c r="DA42" s="192"/>
      <c r="DB42" s="193"/>
      <c r="DC42" s="181"/>
      <c r="DD42" s="176"/>
      <c r="DE42" s="194"/>
      <c r="DF42" s="164" t="str">
        <f>IF($DE42&lt;&gt;"",INDEX('Graduate School Code'!$A$3:$R$700, MATCH($DE42,'Graduate School Code'!$A$3:$A$700, 0), 2), "")</f>
        <v/>
      </c>
      <c r="DG42" s="164" t="str">
        <f>IF($DE42&lt;&gt;"",INDEX('Graduate School Code'!$A$3:$R$700, MATCH($DE42,'Graduate School Code'!$A$3:$A$700, 0), 3), "")</f>
        <v/>
      </c>
      <c r="DH42" s="164" t="str">
        <f>IF($DE42&lt;&gt;"",INDEX('Graduate School Code'!$A$3:$R$700, MATCH($DE42,'Graduate School Code'!$A$3:$A$700, 0), 4), "")</f>
        <v/>
      </c>
      <c r="DI42" s="175"/>
      <c r="DJ42" s="176"/>
      <c r="DK42" s="177" t="str">
        <f>IF($DE42&lt;&gt;"",INDEX('Graduate School Code'!$A$3:$R$700, MATCH($DE42,'Graduate School Code'!$A$3:$A$700, 0), 12), "")</f>
        <v/>
      </c>
      <c r="DL42" s="178" t="str">
        <f>IF($DE42&lt;&gt;"",INDEX('Graduate School Code'!$A$3:$R$700, MATCH($DE42,'Graduate School Code'!$A$3:$A$700, 0), 13), "")</f>
        <v/>
      </c>
      <c r="DM42" s="179" t="str">
        <f>IF($DE42&lt;&gt;"",INDEX('Graduate School Code'!$A$3:$R$700, MATCH($DE42,'Graduate School Code'!$A$3:$A$700, 0), 14), "")</f>
        <v/>
      </c>
      <c r="DN42" s="179" t="str">
        <f>IF($DE42&lt;&gt;"",INDEX('Graduate School Code'!$A$3:$R$700, MATCH($DE42,'Graduate School Code'!$A$3:$A$700, 0), 15), "")</f>
        <v/>
      </c>
      <c r="DO42" s="179" t="str">
        <f>IF($DE42&lt;&gt;"",INDEX('Graduate School Code'!$A$3:$R$700, MATCH($DE42,'Graduate School Code'!$A$3:$A$700, 0), 16), "")</f>
        <v/>
      </c>
      <c r="DP42" s="179" t="str">
        <f>IF($DE42&lt;&gt;"",INDEX('Graduate School Code'!$A$3:$R$700, MATCH($DE42,'Graduate School Code'!$A$3:$A$700, 0), 17), "")</f>
        <v/>
      </c>
      <c r="DQ42" s="180" t="str">
        <f>IF($DE42&lt;&gt;"",INDEX('Graduate School Code'!$A$3:$R$700, MATCH($DE42,'Graduate School Code'!$A$3:$A$700, 0), 18), "")</f>
        <v/>
      </c>
      <c r="DR42" s="45"/>
      <c r="DS42" s="39"/>
      <c r="DT42" s="39"/>
      <c r="DU42" s="62"/>
      <c r="DV42" s="39"/>
      <c r="DW42" s="149"/>
      <c r="DX42" s="150"/>
      <c r="DY42" s="112"/>
      <c r="DZ42" s="149"/>
      <c r="EA42" s="148"/>
      <c r="EB42" s="148"/>
      <c r="EC42" s="148"/>
      <c r="ED42" s="61"/>
      <c r="EE42" s="39"/>
      <c r="EF42" s="39"/>
      <c r="EG42" s="39"/>
      <c r="EH42" s="144"/>
      <c r="EI42" s="146"/>
      <c r="EJ42" s="147"/>
      <c r="EK42" s="126"/>
      <c r="EL42" s="57"/>
      <c r="EM42" s="58"/>
      <c r="EN42" s="59"/>
      <c r="EO42" s="145"/>
      <c r="EP42" s="57"/>
      <c r="EQ42" s="44"/>
    </row>
    <row r="43" spans="1:147" ht="38.25" customHeight="1">
      <c r="A43" s="38" t="s">
        <v>137</v>
      </c>
      <c r="B43" s="39"/>
      <c r="C43" s="40"/>
      <c r="D43" s="50" t="e">
        <f>VLOOKUP(B43,Reference!$A$1:$C$250,2,FALSE)</f>
        <v>#N/A</v>
      </c>
      <c r="E43" s="50" t="e">
        <f>VLOOKUP(C43,Reference!$C$1:$I$15,2,FALSE)</f>
        <v>#N/A</v>
      </c>
      <c r="F43" s="92" t="e">
        <f t="shared" si="0"/>
        <v>#N/A</v>
      </c>
      <c r="G43" s="39"/>
      <c r="H43" s="39"/>
      <c r="I43" s="39"/>
      <c r="J43" s="51" t="str">
        <f t="shared" si="1"/>
        <v xml:space="preserve">  </v>
      </c>
      <c r="K43" s="61"/>
      <c r="L43" s="61"/>
      <c r="M43" s="61"/>
      <c r="N43" s="51" t="str">
        <f t="shared" si="2"/>
        <v xml:space="preserve">  </v>
      </c>
      <c r="O43" s="92"/>
      <c r="P43" s="93"/>
      <c r="Q43" s="50" t="str">
        <f>IF($P43&lt;&gt;"", DATEDIF($P43, Reference!$F$2, "Y"),"")</f>
        <v/>
      </c>
      <c r="R43" s="49"/>
      <c r="S43" s="62"/>
      <c r="T43" s="61"/>
      <c r="U43" s="39"/>
      <c r="V43" s="39"/>
      <c r="W43" s="61"/>
      <c r="X43" s="92"/>
      <c r="Y43" s="61"/>
      <c r="Z43" s="61"/>
      <c r="AA43" s="61"/>
      <c r="AB43" s="61"/>
      <c r="AC43" s="41"/>
      <c r="AD43" s="143"/>
      <c r="AE43" s="42"/>
      <c r="AF43" s="50" t="str">
        <f>IF($AE43&lt;&gt;"",INDEX('Graduate School Code'!$A$3:$R$700, MATCH($AE43,'Graduate School Code'!$A$3:$A$700, 0), 2), "")</f>
        <v/>
      </c>
      <c r="AG43" s="50" t="str">
        <f>IF($AE43&lt;&gt;"",INDEX('Graduate School Code'!$A$3:$R$700, MATCH($AE43,'Graduate School Code'!$A$3:$A$700, 0), 3), "")</f>
        <v/>
      </c>
      <c r="AH43" s="50" t="str">
        <f>IF($AE43&lt;&gt;"",INDEX('Graduate School Code'!$A$3:$R$700, MATCH($AE43,'Graduate School Code'!$A$3:$A$700, 0), 4), "")</f>
        <v/>
      </c>
      <c r="AI43" s="43"/>
      <c r="AJ43" s="44"/>
      <c r="AK43" s="167" t="str">
        <f>IF($AE43&lt;&gt;"",INDEX('Graduate School Code'!$A$3:$R$700, MATCH($AE43,'Graduate School Code'!$A$3:$A$700, 0), 12), "")</f>
        <v/>
      </c>
      <c r="AL43" s="168" t="str">
        <f>IF($AE43&lt;&gt;"",INDEX('Graduate School Code'!$A$3:$R$700, MATCH($AE43,'Graduate School Code'!$A$3:$A$700, 0), 13), "")</f>
        <v/>
      </c>
      <c r="AM43" s="169" t="str">
        <f>IF($AE43&lt;&gt;"",INDEX('Graduate School Code'!$A$3:$R$700, MATCH($AE43,'Graduate School Code'!$A$3:$A$700, 0), 14), "")</f>
        <v/>
      </c>
      <c r="AN43" s="169" t="str">
        <f>IF($AE43&lt;&gt;"",INDEX('Graduate School Code'!$A$3:$R$700, MATCH($AE43,'Graduate School Code'!$A$3:$A$700, 0), 15), "")</f>
        <v/>
      </c>
      <c r="AO43" s="169" t="str">
        <f>IF($AE43&lt;&gt;"",INDEX('Graduate School Code'!$A$3:$R$700, MATCH($AE43,'Graduate School Code'!$A$3:$A$700, 0), 16), "")</f>
        <v/>
      </c>
      <c r="AP43" s="169" t="str">
        <f>IF($AE43&lt;&gt;"",INDEX('Graduate School Code'!$A$3:$R$700, MATCH($AE43,'Graduate School Code'!$A$3:$A$700, 0), 17), "")</f>
        <v/>
      </c>
      <c r="AQ43" s="170" t="str">
        <f>IF($AE43&lt;&gt;"",INDEX('Graduate School Code'!$A$3:$R$700, MATCH($AE43,'Graduate School Code'!$A$3:$A$700, 0), 18), "")</f>
        <v/>
      </c>
      <c r="AR43" s="45"/>
      <c r="AS43" s="39"/>
      <c r="AT43" s="39"/>
      <c r="AU43" s="62"/>
      <c r="AV43" s="39"/>
      <c r="AW43" s="149"/>
      <c r="AX43" s="150"/>
      <c r="AY43" s="112"/>
      <c r="AZ43" s="149"/>
      <c r="BA43" s="148"/>
      <c r="BB43" s="148"/>
      <c r="BC43" s="148"/>
      <c r="BD43" s="61"/>
      <c r="BE43" s="39"/>
      <c r="BF43" s="39"/>
      <c r="BG43" s="39"/>
      <c r="BH43" s="144"/>
      <c r="BI43" s="146"/>
      <c r="BJ43" s="147"/>
      <c r="BK43" s="126"/>
      <c r="BL43" s="57"/>
      <c r="BM43" s="58"/>
      <c r="BN43" s="165"/>
      <c r="BO43" s="145"/>
      <c r="BP43" s="57"/>
      <c r="BQ43" s="44"/>
      <c r="BR43" s="42"/>
      <c r="BS43" s="164" t="str">
        <f>IF($BR43&lt;&gt;"",INDEX('Graduate School Code'!$A$3:$R$700, MATCH($BR43,'Graduate School Code'!$A$3:$A$700, 0), 2), "")</f>
        <v/>
      </c>
      <c r="BT43" s="164" t="str">
        <f>IF($BR43&lt;&gt;"",INDEX('Graduate School Code'!$A$3:$R$700, MATCH($BR43,'Graduate School Code'!$A$3:$A$700, 0), 3), "")</f>
        <v/>
      </c>
      <c r="BU43" s="164" t="str">
        <f>IF($BR43&lt;&gt;"",INDEX('Graduate School Code'!$A$3:$R$700, MATCH($BR43,'Graduate School Code'!$A$3:$A$700, 0), 4), "")</f>
        <v/>
      </c>
      <c r="BV43" s="175"/>
      <c r="BW43" s="176"/>
      <c r="BX43" s="177" t="str">
        <f>IF($BR43&lt;&gt;"",INDEX('Graduate School Code'!$A$3:$R$700, MATCH($BR43,'Graduate School Code'!$A$3:$A$700, 0), 12), "")</f>
        <v/>
      </c>
      <c r="BY43" s="178" t="str">
        <f>IF($BR43&lt;&gt;"",INDEX('Graduate School Code'!$A$3:$R$700, MATCH($BR43,'Graduate School Code'!$A$3:$A$700, 0), 13), "")</f>
        <v/>
      </c>
      <c r="BZ43" s="179" t="str">
        <f>IF($BR43&lt;&gt;"",INDEX('Graduate School Code'!$A$3:$R$700, MATCH($BR43,'Graduate School Code'!$A$3:$A$700, 0), 14), "")</f>
        <v/>
      </c>
      <c r="CA43" s="179" t="str">
        <f>IF($BR43&lt;&gt;"",INDEX('Graduate School Code'!$A$3:$R$700, MATCH($BR43,'Graduate School Code'!$A$3:$A$700, 0), 15), "")</f>
        <v/>
      </c>
      <c r="CB43" s="179" t="str">
        <f>IF($BR43&lt;&gt;"",INDEX('Graduate School Code'!$A$3:$R$700, MATCH($BR43,'Graduate School Code'!$A$3:$A$700, 0), 16), "")</f>
        <v/>
      </c>
      <c r="CC43" s="179" t="str">
        <f>IF($BR43&lt;&gt;"",INDEX('Graduate School Code'!$A$3:$R$700, MATCH($BR43,'Graduate School Code'!$A$3:$A$700, 0), 17), "")</f>
        <v/>
      </c>
      <c r="CD43" s="180" t="str">
        <f>IF($BR43&lt;&gt;"",INDEX('Graduate School Code'!$A$3:$R$700, MATCH($BR43,'Graduate School Code'!$A$3:$A$700, 0), 18), "")</f>
        <v/>
      </c>
      <c r="CE43" s="181"/>
      <c r="CF43" s="182"/>
      <c r="CG43" s="182"/>
      <c r="CH43" s="62"/>
      <c r="CI43" s="182"/>
      <c r="CJ43" s="183"/>
      <c r="CK43" s="184"/>
      <c r="CL43" s="185"/>
      <c r="CM43" s="183"/>
      <c r="CN43" s="186"/>
      <c r="CO43" s="186"/>
      <c r="CP43" s="186"/>
      <c r="CQ43" s="187"/>
      <c r="CR43" s="182"/>
      <c r="CS43" s="182"/>
      <c r="CT43" s="182"/>
      <c r="CU43" s="188"/>
      <c r="CV43" s="146"/>
      <c r="CW43" s="147"/>
      <c r="CX43" s="189"/>
      <c r="CY43" s="190"/>
      <c r="CZ43" s="191"/>
      <c r="DA43" s="192"/>
      <c r="DB43" s="193"/>
      <c r="DC43" s="181"/>
      <c r="DD43" s="176"/>
      <c r="DE43" s="194"/>
      <c r="DF43" s="164" t="str">
        <f>IF($DE43&lt;&gt;"",INDEX('Graduate School Code'!$A$3:$R$700, MATCH($DE43,'Graduate School Code'!$A$3:$A$700, 0), 2), "")</f>
        <v/>
      </c>
      <c r="DG43" s="164" t="str">
        <f>IF($DE43&lt;&gt;"",INDEX('Graduate School Code'!$A$3:$R$700, MATCH($DE43,'Graduate School Code'!$A$3:$A$700, 0), 3), "")</f>
        <v/>
      </c>
      <c r="DH43" s="164" t="str">
        <f>IF($DE43&lt;&gt;"",INDEX('Graduate School Code'!$A$3:$R$700, MATCH($DE43,'Graduate School Code'!$A$3:$A$700, 0), 4), "")</f>
        <v/>
      </c>
      <c r="DI43" s="175"/>
      <c r="DJ43" s="176"/>
      <c r="DK43" s="177" t="str">
        <f>IF($DE43&lt;&gt;"",INDEX('Graduate School Code'!$A$3:$R$700, MATCH($DE43,'Graduate School Code'!$A$3:$A$700, 0), 12), "")</f>
        <v/>
      </c>
      <c r="DL43" s="178" t="str">
        <f>IF($DE43&lt;&gt;"",INDEX('Graduate School Code'!$A$3:$R$700, MATCH($DE43,'Graduate School Code'!$A$3:$A$700, 0), 13), "")</f>
        <v/>
      </c>
      <c r="DM43" s="179" t="str">
        <f>IF($DE43&lt;&gt;"",INDEX('Graduate School Code'!$A$3:$R$700, MATCH($DE43,'Graduate School Code'!$A$3:$A$700, 0), 14), "")</f>
        <v/>
      </c>
      <c r="DN43" s="179" t="str">
        <f>IF($DE43&lt;&gt;"",INDEX('Graduate School Code'!$A$3:$R$700, MATCH($DE43,'Graduate School Code'!$A$3:$A$700, 0), 15), "")</f>
        <v/>
      </c>
      <c r="DO43" s="179" t="str">
        <f>IF($DE43&lt;&gt;"",INDEX('Graduate School Code'!$A$3:$R$700, MATCH($DE43,'Graduate School Code'!$A$3:$A$700, 0), 16), "")</f>
        <v/>
      </c>
      <c r="DP43" s="179" t="str">
        <f>IF($DE43&lt;&gt;"",INDEX('Graduate School Code'!$A$3:$R$700, MATCH($DE43,'Graduate School Code'!$A$3:$A$700, 0), 17), "")</f>
        <v/>
      </c>
      <c r="DQ43" s="180" t="str">
        <f>IF($DE43&lt;&gt;"",INDEX('Graduate School Code'!$A$3:$R$700, MATCH($DE43,'Graduate School Code'!$A$3:$A$700, 0), 18), "")</f>
        <v/>
      </c>
      <c r="DR43" s="45"/>
      <c r="DS43" s="39"/>
      <c r="DT43" s="39"/>
      <c r="DU43" s="62"/>
      <c r="DV43" s="39"/>
      <c r="DW43" s="149"/>
      <c r="DX43" s="150"/>
      <c r="DY43" s="112"/>
      <c r="DZ43" s="149"/>
      <c r="EA43" s="148"/>
      <c r="EB43" s="148"/>
      <c r="EC43" s="148"/>
      <c r="ED43" s="61"/>
      <c r="EE43" s="39"/>
      <c r="EF43" s="39"/>
      <c r="EG43" s="39"/>
      <c r="EH43" s="144"/>
      <c r="EI43" s="146"/>
      <c r="EJ43" s="147"/>
      <c r="EK43" s="126"/>
      <c r="EL43" s="57"/>
      <c r="EM43" s="58"/>
      <c r="EN43" s="59"/>
      <c r="EO43" s="145"/>
      <c r="EP43" s="57"/>
      <c r="EQ43" s="44"/>
    </row>
    <row r="44" spans="1:147" ht="38.25" customHeight="1">
      <c r="A44" s="38" t="s">
        <v>138</v>
      </c>
      <c r="B44" s="39"/>
      <c r="C44" s="40"/>
      <c r="D44" s="50" t="e">
        <f>VLOOKUP(B44,Reference!$A$1:$C$250,2,FALSE)</f>
        <v>#N/A</v>
      </c>
      <c r="E44" s="50" t="e">
        <f>VLOOKUP(C44,Reference!$C$1:$I$15,2,FALSE)</f>
        <v>#N/A</v>
      </c>
      <c r="F44" s="92" t="e">
        <f t="shared" si="0"/>
        <v>#N/A</v>
      </c>
      <c r="G44" s="39"/>
      <c r="H44" s="39"/>
      <c r="I44" s="39"/>
      <c r="J44" s="51" t="str">
        <f t="shared" si="1"/>
        <v xml:space="preserve">  </v>
      </c>
      <c r="K44" s="61"/>
      <c r="L44" s="61"/>
      <c r="M44" s="61"/>
      <c r="N44" s="51" t="str">
        <f t="shared" si="2"/>
        <v xml:space="preserve">  </v>
      </c>
      <c r="O44" s="92"/>
      <c r="P44" s="93"/>
      <c r="Q44" s="50" t="str">
        <f>IF($P44&lt;&gt;"", DATEDIF($P44, Reference!$F$2, "Y"),"")</f>
        <v/>
      </c>
      <c r="R44" s="49"/>
      <c r="S44" s="62"/>
      <c r="T44" s="61"/>
      <c r="U44" s="39"/>
      <c r="V44" s="39"/>
      <c r="W44" s="61"/>
      <c r="X44" s="92"/>
      <c r="Y44" s="61"/>
      <c r="Z44" s="61"/>
      <c r="AA44" s="61"/>
      <c r="AB44" s="61"/>
      <c r="AC44" s="41"/>
      <c r="AD44" s="143"/>
      <c r="AE44" s="42"/>
      <c r="AF44" s="50" t="str">
        <f>IF($AE44&lt;&gt;"",INDEX('Graduate School Code'!$A$3:$R$700, MATCH($AE44,'Graduate School Code'!$A$3:$A$700, 0), 2), "")</f>
        <v/>
      </c>
      <c r="AG44" s="50" t="str">
        <f>IF($AE44&lt;&gt;"",INDEX('Graduate School Code'!$A$3:$R$700, MATCH($AE44,'Graduate School Code'!$A$3:$A$700, 0), 3), "")</f>
        <v/>
      </c>
      <c r="AH44" s="50" t="str">
        <f>IF($AE44&lt;&gt;"",INDEX('Graduate School Code'!$A$3:$R$700, MATCH($AE44,'Graduate School Code'!$A$3:$A$700, 0), 4), "")</f>
        <v/>
      </c>
      <c r="AI44" s="43"/>
      <c r="AJ44" s="44"/>
      <c r="AK44" s="167" t="str">
        <f>IF($AE44&lt;&gt;"",INDEX('Graduate School Code'!$A$3:$R$700, MATCH($AE44,'Graduate School Code'!$A$3:$A$700, 0), 12), "")</f>
        <v/>
      </c>
      <c r="AL44" s="168" t="str">
        <f>IF($AE44&lt;&gt;"",INDEX('Graduate School Code'!$A$3:$R$700, MATCH($AE44,'Graduate School Code'!$A$3:$A$700, 0), 13), "")</f>
        <v/>
      </c>
      <c r="AM44" s="169" t="str">
        <f>IF($AE44&lt;&gt;"",INDEX('Graduate School Code'!$A$3:$R$700, MATCH($AE44,'Graduate School Code'!$A$3:$A$700, 0), 14), "")</f>
        <v/>
      </c>
      <c r="AN44" s="169" t="str">
        <f>IF($AE44&lt;&gt;"",INDEX('Graduate School Code'!$A$3:$R$700, MATCH($AE44,'Graduate School Code'!$A$3:$A$700, 0), 15), "")</f>
        <v/>
      </c>
      <c r="AO44" s="169" t="str">
        <f>IF($AE44&lt;&gt;"",INDEX('Graduate School Code'!$A$3:$R$700, MATCH($AE44,'Graduate School Code'!$A$3:$A$700, 0), 16), "")</f>
        <v/>
      </c>
      <c r="AP44" s="169" t="str">
        <f>IF($AE44&lt;&gt;"",INDEX('Graduate School Code'!$A$3:$R$700, MATCH($AE44,'Graduate School Code'!$A$3:$A$700, 0), 17), "")</f>
        <v/>
      </c>
      <c r="AQ44" s="170" t="str">
        <f>IF($AE44&lt;&gt;"",INDEX('Graduate School Code'!$A$3:$R$700, MATCH($AE44,'Graduate School Code'!$A$3:$A$700, 0), 18), "")</f>
        <v/>
      </c>
      <c r="AR44" s="45"/>
      <c r="AS44" s="39"/>
      <c r="AT44" s="39"/>
      <c r="AU44" s="62"/>
      <c r="AV44" s="39"/>
      <c r="AW44" s="149"/>
      <c r="AX44" s="150"/>
      <c r="AY44" s="112"/>
      <c r="AZ44" s="149"/>
      <c r="BA44" s="148"/>
      <c r="BB44" s="148"/>
      <c r="BC44" s="148"/>
      <c r="BD44" s="61"/>
      <c r="BE44" s="39"/>
      <c r="BF44" s="39"/>
      <c r="BG44" s="39"/>
      <c r="BH44" s="144"/>
      <c r="BI44" s="146"/>
      <c r="BJ44" s="147"/>
      <c r="BK44" s="126"/>
      <c r="BL44" s="57"/>
      <c r="BM44" s="58"/>
      <c r="BN44" s="165"/>
      <c r="BO44" s="145"/>
      <c r="BP44" s="57"/>
      <c r="BQ44" s="44"/>
      <c r="BR44" s="42"/>
      <c r="BS44" s="164" t="str">
        <f>IF($BR44&lt;&gt;"",INDEX('Graduate School Code'!$A$3:$R$700, MATCH($BR44,'Graduate School Code'!$A$3:$A$700, 0), 2), "")</f>
        <v/>
      </c>
      <c r="BT44" s="164" t="str">
        <f>IF($BR44&lt;&gt;"",INDEX('Graduate School Code'!$A$3:$R$700, MATCH($BR44,'Graduate School Code'!$A$3:$A$700, 0), 3), "")</f>
        <v/>
      </c>
      <c r="BU44" s="164" t="str">
        <f>IF($BR44&lt;&gt;"",INDEX('Graduate School Code'!$A$3:$R$700, MATCH($BR44,'Graduate School Code'!$A$3:$A$700, 0), 4), "")</f>
        <v/>
      </c>
      <c r="BV44" s="175"/>
      <c r="BW44" s="176"/>
      <c r="BX44" s="177" t="str">
        <f>IF($BR44&lt;&gt;"",INDEX('Graduate School Code'!$A$3:$R$700, MATCH($BR44,'Graduate School Code'!$A$3:$A$700, 0), 12), "")</f>
        <v/>
      </c>
      <c r="BY44" s="178" t="str">
        <f>IF($BR44&lt;&gt;"",INDEX('Graduate School Code'!$A$3:$R$700, MATCH($BR44,'Graduate School Code'!$A$3:$A$700, 0), 13), "")</f>
        <v/>
      </c>
      <c r="BZ44" s="179" t="str">
        <f>IF($BR44&lt;&gt;"",INDEX('Graduate School Code'!$A$3:$R$700, MATCH($BR44,'Graduate School Code'!$A$3:$A$700, 0), 14), "")</f>
        <v/>
      </c>
      <c r="CA44" s="179" t="str">
        <f>IF($BR44&lt;&gt;"",INDEX('Graduate School Code'!$A$3:$R$700, MATCH($BR44,'Graduate School Code'!$A$3:$A$700, 0), 15), "")</f>
        <v/>
      </c>
      <c r="CB44" s="179" t="str">
        <f>IF($BR44&lt;&gt;"",INDEX('Graduate School Code'!$A$3:$R$700, MATCH($BR44,'Graduate School Code'!$A$3:$A$700, 0), 16), "")</f>
        <v/>
      </c>
      <c r="CC44" s="179" t="str">
        <f>IF($BR44&lt;&gt;"",INDEX('Graduate School Code'!$A$3:$R$700, MATCH($BR44,'Graduate School Code'!$A$3:$A$700, 0), 17), "")</f>
        <v/>
      </c>
      <c r="CD44" s="180" t="str">
        <f>IF($BR44&lt;&gt;"",INDEX('Graduate School Code'!$A$3:$R$700, MATCH($BR44,'Graduate School Code'!$A$3:$A$700, 0), 18), "")</f>
        <v/>
      </c>
      <c r="CE44" s="181"/>
      <c r="CF44" s="182"/>
      <c r="CG44" s="182"/>
      <c r="CH44" s="62"/>
      <c r="CI44" s="182"/>
      <c r="CJ44" s="183"/>
      <c r="CK44" s="184"/>
      <c r="CL44" s="185"/>
      <c r="CM44" s="183"/>
      <c r="CN44" s="186"/>
      <c r="CO44" s="186"/>
      <c r="CP44" s="186"/>
      <c r="CQ44" s="187"/>
      <c r="CR44" s="182"/>
      <c r="CS44" s="182"/>
      <c r="CT44" s="182"/>
      <c r="CU44" s="188"/>
      <c r="CV44" s="146"/>
      <c r="CW44" s="147"/>
      <c r="CX44" s="189"/>
      <c r="CY44" s="190"/>
      <c r="CZ44" s="191"/>
      <c r="DA44" s="192"/>
      <c r="DB44" s="193"/>
      <c r="DC44" s="181"/>
      <c r="DD44" s="176"/>
      <c r="DE44" s="194"/>
      <c r="DF44" s="164" t="str">
        <f>IF($DE44&lt;&gt;"",INDEX('Graduate School Code'!$A$3:$R$700, MATCH($DE44,'Graduate School Code'!$A$3:$A$700, 0), 2), "")</f>
        <v/>
      </c>
      <c r="DG44" s="164" t="str">
        <f>IF($DE44&lt;&gt;"",INDEX('Graduate School Code'!$A$3:$R$700, MATCH($DE44,'Graduate School Code'!$A$3:$A$700, 0), 3), "")</f>
        <v/>
      </c>
      <c r="DH44" s="164" t="str">
        <f>IF($DE44&lt;&gt;"",INDEX('Graduate School Code'!$A$3:$R$700, MATCH($DE44,'Graduate School Code'!$A$3:$A$700, 0), 4), "")</f>
        <v/>
      </c>
      <c r="DI44" s="175"/>
      <c r="DJ44" s="176"/>
      <c r="DK44" s="177" t="str">
        <f>IF($DE44&lt;&gt;"",INDEX('Graduate School Code'!$A$3:$R$700, MATCH($DE44,'Graduate School Code'!$A$3:$A$700, 0), 12), "")</f>
        <v/>
      </c>
      <c r="DL44" s="178" t="str">
        <f>IF($DE44&lt;&gt;"",INDEX('Graduate School Code'!$A$3:$R$700, MATCH($DE44,'Graduate School Code'!$A$3:$A$700, 0), 13), "")</f>
        <v/>
      </c>
      <c r="DM44" s="179" t="str">
        <f>IF($DE44&lt;&gt;"",INDEX('Graduate School Code'!$A$3:$R$700, MATCH($DE44,'Graduate School Code'!$A$3:$A$700, 0), 14), "")</f>
        <v/>
      </c>
      <c r="DN44" s="179" t="str">
        <f>IF($DE44&lt;&gt;"",INDEX('Graduate School Code'!$A$3:$R$700, MATCH($DE44,'Graduate School Code'!$A$3:$A$700, 0), 15), "")</f>
        <v/>
      </c>
      <c r="DO44" s="179" t="str">
        <f>IF($DE44&lt;&gt;"",INDEX('Graduate School Code'!$A$3:$R$700, MATCH($DE44,'Graduate School Code'!$A$3:$A$700, 0), 16), "")</f>
        <v/>
      </c>
      <c r="DP44" s="179" t="str">
        <f>IF($DE44&lt;&gt;"",INDEX('Graduate School Code'!$A$3:$R$700, MATCH($DE44,'Graduate School Code'!$A$3:$A$700, 0), 17), "")</f>
        <v/>
      </c>
      <c r="DQ44" s="180" t="str">
        <f>IF($DE44&lt;&gt;"",INDEX('Graduate School Code'!$A$3:$R$700, MATCH($DE44,'Graduate School Code'!$A$3:$A$700, 0), 18), "")</f>
        <v/>
      </c>
      <c r="DR44" s="45"/>
      <c r="DS44" s="39"/>
      <c r="DT44" s="39"/>
      <c r="DU44" s="62"/>
      <c r="DV44" s="39"/>
      <c r="DW44" s="149"/>
      <c r="DX44" s="150"/>
      <c r="DY44" s="112"/>
      <c r="DZ44" s="149"/>
      <c r="EA44" s="148"/>
      <c r="EB44" s="148"/>
      <c r="EC44" s="148"/>
      <c r="ED44" s="61"/>
      <c r="EE44" s="39"/>
      <c r="EF44" s="39"/>
      <c r="EG44" s="39"/>
      <c r="EH44" s="144"/>
      <c r="EI44" s="146"/>
      <c r="EJ44" s="147"/>
      <c r="EK44" s="126"/>
      <c r="EL44" s="57"/>
      <c r="EM44" s="58"/>
      <c r="EN44" s="59"/>
      <c r="EO44" s="145"/>
      <c r="EP44" s="57"/>
      <c r="EQ44" s="44"/>
    </row>
    <row r="45" spans="1:147" ht="38.25" customHeight="1">
      <c r="A45" s="38" t="s">
        <v>139</v>
      </c>
      <c r="B45" s="39"/>
      <c r="C45" s="40"/>
      <c r="D45" s="50" t="e">
        <f>VLOOKUP(B45,Reference!$A$1:$C$250,2,FALSE)</f>
        <v>#N/A</v>
      </c>
      <c r="E45" s="50" t="e">
        <f>VLOOKUP(C45,Reference!$C$1:$I$15,2,FALSE)</f>
        <v>#N/A</v>
      </c>
      <c r="F45" s="92" t="e">
        <f t="shared" si="0"/>
        <v>#N/A</v>
      </c>
      <c r="G45" s="39"/>
      <c r="H45" s="39"/>
      <c r="I45" s="39"/>
      <c r="J45" s="51" t="str">
        <f t="shared" si="1"/>
        <v xml:space="preserve">  </v>
      </c>
      <c r="K45" s="61"/>
      <c r="L45" s="61"/>
      <c r="M45" s="61"/>
      <c r="N45" s="51" t="str">
        <f t="shared" si="2"/>
        <v xml:space="preserve">  </v>
      </c>
      <c r="O45" s="92"/>
      <c r="P45" s="93"/>
      <c r="Q45" s="50" t="str">
        <f>IF($P45&lt;&gt;"", DATEDIF($P45, Reference!$F$2, "Y"),"")</f>
        <v/>
      </c>
      <c r="R45" s="49"/>
      <c r="S45" s="62"/>
      <c r="T45" s="61"/>
      <c r="U45" s="39"/>
      <c r="V45" s="39"/>
      <c r="W45" s="61"/>
      <c r="X45" s="92"/>
      <c r="Y45" s="61"/>
      <c r="Z45" s="61"/>
      <c r="AA45" s="61"/>
      <c r="AB45" s="61"/>
      <c r="AC45" s="41"/>
      <c r="AD45" s="143"/>
      <c r="AE45" s="42"/>
      <c r="AF45" s="50" t="str">
        <f>IF($AE45&lt;&gt;"",INDEX('Graduate School Code'!$A$3:$R$700, MATCH($AE45,'Graduate School Code'!$A$3:$A$700, 0), 2), "")</f>
        <v/>
      </c>
      <c r="AG45" s="50" t="str">
        <f>IF($AE45&lt;&gt;"",INDEX('Graduate School Code'!$A$3:$R$700, MATCH($AE45,'Graduate School Code'!$A$3:$A$700, 0), 3), "")</f>
        <v/>
      </c>
      <c r="AH45" s="50" t="str">
        <f>IF($AE45&lt;&gt;"",INDEX('Graduate School Code'!$A$3:$R$700, MATCH($AE45,'Graduate School Code'!$A$3:$A$700, 0), 4), "")</f>
        <v/>
      </c>
      <c r="AI45" s="43"/>
      <c r="AJ45" s="44"/>
      <c r="AK45" s="167" t="str">
        <f>IF($AE45&lt;&gt;"",INDEX('Graduate School Code'!$A$3:$R$700, MATCH($AE45,'Graduate School Code'!$A$3:$A$700, 0), 12), "")</f>
        <v/>
      </c>
      <c r="AL45" s="168" t="str">
        <f>IF($AE45&lt;&gt;"",INDEX('Graduate School Code'!$A$3:$R$700, MATCH($AE45,'Graduate School Code'!$A$3:$A$700, 0), 13), "")</f>
        <v/>
      </c>
      <c r="AM45" s="169" t="str">
        <f>IF($AE45&lt;&gt;"",INDEX('Graduate School Code'!$A$3:$R$700, MATCH($AE45,'Graduate School Code'!$A$3:$A$700, 0), 14), "")</f>
        <v/>
      </c>
      <c r="AN45" s="169" t="str">
        <f>IF($AE45&lt;&gt;"",INDEX('Graduate School Code'!$A$3:$R$700, MATCH($AE45,'Graduate School Code'!$A$3:$A$700, 0), 15), "")</f>
        <v/>
      </c>
      <c r="AO45" s="169" t="str">
        <f>IF($AE45&lt;&gt;"",INDEX('Graduate School Code'!$A$3:$R$700, MATCH($AE45,'Graduate School Code'!$A$3:$A$700, 0), 16), "")</f>
        <v/>
      </c>
      <c r="AP45" s="169" t="str">
        <f>IF($AE45&lt;&gt;"",INDEX('Graduate School Code'!$A$3:$R$700, MATCH($AE45,'Graduate School Code'!$A$3:$A$700, 0), 17), "")</f>
        <v/>
      </c>
      <c r="AQ45" s="170" t="str">
        <f>IF($AE45&lt;&gt;"",INDEX('Graduate School Code'!$A$3:$R$700, MATCH($AE45,'Graduate School Code'!$A$3:$A$700, 0), 18), "")</f>
        <v/>
      </c>
      <c r="AR45" s="45"/>
      <c r="AS45" s="39"/>
      <c r="AT45" s="39"/>
      <c r="AU45" s="62"/>
      <c r="AV45" s="39"/>
      <c r="AW45" s="149"/>
      <c r="AX45" s="150"/>
      <c r="AY45" s="112"/>
      <c r="AZ45" s="149"/>
      <c r="BA45" s="148"/>
      <c r="BB45" s="148"/>
      <c r="BC45" s="148"/>
      <c r="BD45" s="61"/>
      <c r="BE45" s="39"/>
      <c r="BF45" s="39"/>
      <c r="BG45" s="39"/>
      <c r="BH45" s="144"/>
      <c r="BI45" s="146"/>
      <c r="BJ45" s="147"/>
      <c r="BK45" s="126"/>
      <c r="BL45" s="57"/>
      <c r="BM45" s="58"/>
      <c r="BN45" s="165"/>
      <c r="BO45" s="145"/>
      <c r="BP45" s="57"/>
      <c r="BQ45" s="44"/>
      <c r="BR45" s="42"/>
      <c r="BS45" s="164" t="str">
        <f>IF($BR45&lt;&gt;"",INDEX('Graduate School Code'!$A$3:$R$700, MATCH($BR45,'Graduate School Code'!$A$3:$A$700, 0), 2), "")</f>
        <v/>
      </c>
      <c r="BT45" s="164" t="str">
        <f>IF($BR45&lt;&gt;"",INDEX('Graduate School Code'!$A$3:$R$700, MATCH($BR45,'Graduate School Code'!$A$3:$A$700, 0), 3), "")</f>
        <v/>
      </c>
      <c r="BU45" s="164" t="str">
        <f>IF($BR45&lt;&gt;"",INDEX('Graduate School Code'!$A$3:$R$700, MATCH($BR45,'Graduate School Code'!$A$3:$A$700, 0), 4), "")</f>
        <v/>
      </c>
      <c r="BV45" s="175"/>
      <c r="BW45" s="176"/>
      <c r="BX45" s="177" t="str">
        <f>IF($BR45&lt;&gt;"",INDEX('Graduate School Code'!$A$3:$R$700, MATCH($BR45,'Graduate School Code'!$A$3:$A$700, 0), 12), "")</f>
        <v/>
      </c>
      <c r="BY45" s="178" t="str">
        <f>IF($BR45&lt;&gt;"",INDEX('Graduate School Code'!$A$3:$R$700, MATCH($BR45,'Graduate School Code'!$A$3:$A$700, 0), 13), "")</f>
        <v/>
      </c>
      <c r="BZ45" s="179" t="str">
        <f>IF($BR45&lt;&gt;"",INDEX('Graduate School Code'!$A$3:$R$700, MATCH($BR45,'Graduate School Code'!$A$3:$A$700, 0), 14), "")</f>
        <v/>
      </c>
      <c r="CA45" s="179" t="str">
        <f>IF($BR45&lt;&gt;"",INDEX('Graduate School Code'!$A$3:$R$700, MATCH($BR45,'Graduate School Code'!$A$3:$A$700, 0), 15), "")</f>
        <v/>
      </c>
      <c r="CB45" s="179" t="str">
        <f>IF($BR45&lt;&gt;"",INDEX('Graduate School Code'!$A$3:$R$700, MATCH($BR45,'Graduate School Code'!$A$3:$A$700, 0), 16), "")</f>
        <v/>
      </c>
      <c r="CC45" s="179" t="str">
        <f>IF($BR45&lt;&gt;"",INDEX('Graduate School Code'!$A$3:$R$700, MATCH($BR45,'Graduate School Code'!$A$3:$A$700, 0), 17), "")</f>
        <v/>
      </c>
      <c r="CD45" s="180" t="str">
        <f>IF($BR45&lt;&gt;"",INDEX('Graduate School Code'!$A$3:$R$700, MATCH($BR45,'Graduate School Code'!$A$3:$A$700, 0), 18), "")</f>
        <v/>
      </c>
      <c r="CE45" s="181"/>
      <c r="CF45" s="182"/>
      <c r="CG45" s="182"/>
      <c r="CH45" s="62"/>
      <c r="CI45" s="182"/>
      <c r="CJ45" s="183"/>
      <c r="CK45" s="184"/>
      <c r="CL45" s="185"/>
      <c r="CM45" s="183"/>
      <c r="CN45" s="186"/>
      <c r="CO45" s="186"/>
      <c r="CP45" s="186"/>
      <c r="CQ45" s="187"/>
      <c r="CR45" s="182"/>
      <c r="CS45" s="182"/>
      <c r="CT45" s="182"/>
      <c r="CU45" s="188"/>
      <c r="CV45" s="146"/>
      <c r="CW45" s="147"/>
      <c r="CX45" s="189"/>
      <c r="CY45" s="190"/>
      <c r="CZ45" s="191"/>
      <c r="DA45" s="192"/>
      <c r="DB45" s="193"/>
      <c r="DC45" s="181"/>
      <c r="DD45" s="176"/>
      <c r="DE45" s="194"/>
      <c r="DF45" s="164" t="str">
        <f>IF($DE45&lt;&gt;"",INDEX('Graduate School Code'!$A$3:$R$700, MATCH($DE45,'Graduate School Code'!$A$3:$A$700, 0), 2), "")</f>
        <v/>
      </c>
      <c r="DG45" s="164" t="str">
        <f>IF($DE45&lt;&gt;"",INDEX('Graduate School Code'!$A$3:$R$700, MATCH($DE45,'Graduate School Code'!$A$3:$A$700, 0), 3), "")</f>
        <v/>
      </c>
      <c r="DH45" s="164" t="str">
        <f>IF($DE45&lt;&gt;"",INDEX('Graduate School Code'!$A$3:$R$700, MATCH($DE45,'Graduate School Code'!$A$3:$A$700, 0), 4), "")</f>
        <v/>
      </c>
      <c r="DI45" s="175"/>
      <c r="DJ45" s="176"/>
      <c r="DK45" s="177" t="str">
        <f>IF($DE45&lt;&gt;"",INDEX('Graduate School Code'!$A$3:$R$700, MATCH($DE45,'Graduate School Code'!$A$3:$A$700, 0), 12), "")</f>
        <v/>
      </c>
      <c r="DL45" s="178" t="str">
        <f>IF($DE45&lt;&gt;"",INDEX('Graduate School Code'!$A$3:$R$700, MATCH($DE45,'Graduate School Code'!$A$3:$A$700, 0), 13), "")</f>
        <v/>
      </c>
      <c r="DM45" s="179" t="str">
        <f>IF($DE45&lt;&gt;"",INDEX('Graduate School Code'!$A$3:$R$700, MATCH($DE45,'Graduate School Code'!$A$3:$A$700, 0), 14), "")</f>
        <v/>
      </c>
      <c r="DN45" s="179" t="str">
        <f>IF($DE45&lt;&gt;"",INDEX('Graduate School Code'!$A$3:$R$700, MATCH($DE45,'Graduate School Code'!$A$3:$A$700, 0), 15), "")</f>
        <v/>
      </c>
      <c r="DO45" s="179" t="str">
        <f>IF($DE45&lt;&gt;"",INDEX('Graduate School Code'!$A$3:$R$700, MATCH($DE45,'Graduate School Code'!$A$3:$A$700, 0), 16), "")</f>
        <v/>
      </c>
      <c r="DP45" s="179" t="str">
        <f>IF($DE45&lt;&gt;"",INDEX('Graduate School Code'!$A$3:$R$700, MATCH($DE45,'Graduate School Code'!$A$3:$A$700, 0), 17), "")</f>
        <v/>
      </c>
      <c r="DQ45" s="180" t="str">
        <f>IF($DE45&lt;&gt;"",INDEX('Graduate School Code'!$A$3:$R$700, MATCH($DE45,'Graduate School Code'!$A$3:$A$700, 0), 18), "")</f>
        <v/>
      </c>
      <c r="DR45" s="45"/>
      <c r="DS45" s="39"/>
      <c r="DT45" s="39"/>
      <c r="DU45" s="62"/>
      <c r="DV45" s="39"/>
      <c r="DW45" s="149"/>
      <c r="DX45" s="150"/>
      <c r="DY45" s="112"/>
      <c r="DZ45" s="149"/>
      <c r="EA45" s="148"/>
      <c r="EB45" s="148"/>
      <c r="EC45" s="148"/>
      <c r="ED45" s="61"/>
      <c r="EE45" s="39"/>
      <c r="EF45" s="39"/>
      <c r="EG45" s="39"/>
      <c r="EH45" s="144"/>
      <c r="EI45" s="146"/>
      <c r="EJ45" s="147"/>
      <c r="EK45" s="126"/>
      <c r="EL45" s="57"/>
      <c r="EM45" s="58"/>
      <c r="EN45" s="59"/>
      <c r="EO45" s="145"/>
      <c r="EP45" s="57"/>
      <c r="EQ45" s="44"/>
    </row>
    <row r="46" spans="1:147" ht="38.25" customHeight="1">
      <c r="A46" s="38" t="s">
        <v>140</v>
      </c>
      <c r="B46" s="39"/>
      <c r="C46" s="40"/>
      <c r="D46" s="50" t="e">
        <f>VLOOKUP(B46,Reference!$A$1:$C$250,2,FALSE)</f>
        <v>#N/A</v>
      </c>
      <c r="E46" s="50" t="e">
        <f>VLOOKUP(C46,Reference!$C$1:$I$15,2,FALSE)</f>
        <v>#N/A</v>
      </c>
      <c r="F46" s="92" t="e">
        <f t="shared" si="0"/>
        <v>#N/A</v>
      </c>
      <c r="G46" s="39"/>
      <c r="H46" s="39"/>
      <c r="I46" s="39"/>
      <c r="J46" s="51" t="str">
        <f t="shared" si="1"/>
        <v xml:space="preserve">  </v>
      </c>
      <c r="K46" s="61"/>
      <c r="L46" s="61"/>
      <c r="M46" s="61"/>
      <c r="N46" s="51" t="str">
        <f t="shared" si="2"/>
        <v xml:space="preserve">  </v>
      </c>
      <c r="O46" s="92"/>
      <c r="P46" s="93"/>
      <c r="Q46" s="50" t="str">
        <f>IF($P46&lt;&gt;"", DATEDIF($P46, Reference!$F$2, "Y"),"")</f>
        <v/>
      </c>
      <c r="R46" s="49"/>
      <c r="S46" s="62"/>
      <c r="T46" s="61"/>
      <c r="U46" s="39"/>
      <c r="V46" s="39"/>
      <c r="W46" s="61"/>
      <c r="X46" s="92"/>
      <c r="Y46" s="61"/>
      <c r="Z46" s="61"/>
      <c r="AA46" s="61"/>
      <c r="AB46" s="61"/>
      <c r="AC46" s="41"/>
      <c r="AD46" s="143"/>
      <c r="AE46" s="42"/>
      <c r="AF46" s="50" t="str">
        <f>IF($AE46&lt;&gt;"",INDEX('Graduate School Code'!$A$3:$R$700, MATCH($AE46,'Graduate School Code'!$A$3:$A$700, 0), 2), "")</f>
        <v/>
      </c>
      <c r="AG46" s="50" t="str">
        <f>IF($AE46&lt;&gt;"",INDEX('Graduate School Code'!$A$3:$R$700, MATCH($AE46,'Graduate School Code'!$A$3:$A$700, 0), 3), "")</f>
        <v/>
      </c>
      <c r="AH46" s="50" t="str">
        <f>IF($AE46&lt;&gt;"",INDEX('Graduate School Code'!$A$3:$R$700, MATCH($AE46,'Graduate School Code'!$A$3:$A$700, 0), 4), "")</f>
        <v/>
      </c>
      <c r="AI46" s="43"/>
      <c r="AJ46" s="44"/>
      <c r="AK46" s="167" t="str">
        <f>IF($AE46&lt;&gt;"",INDEX('Graduate School Code'!$A$3:$R$700, MATCH($AE46,'Graduate School Code'!$A$3:$A$700, 0), 12), "")</f>
        <v/>
      </c>
      <c r="AL46" s="168" t="str">
        <f>IF($AE46&lt;&gt;"",INDEX('Graduate School Code'!$A$3:$R$700, MATCH($AE46,'Graduate School Code'!$A$3:$A$700, 0), 13), "")</f>
        <v/>
      </c>
      <c r="AM46" s="169" t="str">
        <f>IF($AE46&lt;&gt;"",INDEX('Graduate School Code'!$A$3:$R$700, MATCH($AE46,'Graduate School Code'!$A$3:$A$700, 0), 14), "")</f>
        <v/>
      </c>
      <c r="AN46" s="169" t="str">
        <f>IF($AE46&lt;&gt;"",INDEX('Graduate School Code'!$A$3:$R$700, MATCH($AE46,'Graduate School Code'!$A$3:$A$700, 0), 15), "")</f>
        <v/>
      </c>
      <c r="AO46" s="169" t="str">
        <f>IF($AE46&lt;&gt;"",INDEX('Graduate School Code'!$A$3:$R$700, MATCH($AE46,'Graduate School Code'!$A$3:$A$700, 0), 16), "")</f>
        <v/>
      </c>
      <c r="AP46" s="169" t="str">
        <f>IF($AE46&lt;&gt;"",INDEX('Graduate School Code'!$A$3:$R$700, MATCH($AE46,'Graduate School Code'!$A$3:$A$700, 0), 17), "")</f>
        <v/>
      </c>
      <c r="AQ46" s="170" t="str">
        <f>IF($AE46&lt;&gt;"",INDEX('Graduate School Code'!$A$3:$R$700, MATCH($AE46,'Graduate School Code'!$A$3:$A$700, 0), 18), "")</f>
        <v/>
      </c>
      <c r="AR46" s="45"/>
      <c r="AS46" s="39"/>
      <c r="AT46" s="39"/>
      <c r="AU46" s="62"/>
      <c r="AV46" s="39"/>
      <c r="AW46" s="149"/>
      <c r="AX46" s="150"/>
      <c r="AY46" s="112"/>
      <c r="AZ46" s="149"/>
      <c r="BA46" s="148"/>
      <c r="BB46" s="148"/>
      <c r="BC46" s="148"/>
      <c r="BD46" s="61"/>
      <c r="BE46" s="39"/>
      <c r="BF46" s="39"/>
      <c r="BG46" s="39"/>
      <c r="BH46" s="144"/>
      <c r="BI46" s="146"/>
      <c r="BJ46" s="147"/>
      <c r="BK46" s="126"/>
      <c r="BL46" s="57"/>
      <c r="BM46" s="58"/>
      <c r="BN46" s="165"/>
      <c r="BO46" s="145"/>
      <c r="BP46" s="57"/>
      <c r="BQ46" s="44"/>
      <c r="BR46" s="42"/>
      <c r="BS46" s="164" t="str">
        <f>IF($BR46&lt;&gt;"",INDEX('Graduate School Code'!$A$3:$R$700, MATCH($BR46,'Graduate School Code'!$A$3:$A$700, 0), 2), "")</f>
        <v/>
      </c>
      <c r="BT46" s="164" t="str">
        <f>IF($BR46&lt;&gt;"",INDEX('Graduate School Code'!$A$3:$R$700, MATCH($BR46,'Graduate School Code'!$A$3:$A$700, 0), 3), "")</f>
        <v/>
      </c>
      <c r="BU46" s="164" t="str">
        <f>IF($BR46&lt;&gt;"",INDEX('Graduate School Code'!$A$3:$R$700, MATCH($BR46,'Graduate School Code'!$A$3:$A$700, 0), 4), "")</f>
        <v/>
      </c>
      <c r="BV46" s="175"/>
      <c r="BW46" s="176"/>
      <c r="BX46" s="177" t="str">
        <f>IF($BR46&lt;&gt;"",INDEX('Graduate School Code'!$A$3:$R$700, MATCH($BR46,'Graduate School Code'!$A$3:$A$700, 0), 12), "")</f>
        <v/>
      </c>
      <c r="BY46" s="178" t="str">
        <f>IF($BR46&lt;&gt;"",INDEX('Graduate School Code'!$A$3:$R$700, MATCH($BR46,'Graduate School Code'!$A$3:$A$700, 0), 13), "")</f>
        <v/>
      </c>
      <c r="BZ46" s="179" t="str">
        <f>IF($BR46&lt;&gt;"",INDEX('Graduate School Code'!$A$3:$R$700, MATCH($BR46,'Graduate School Code'!$A$3:$A$700, 0), 14), "")</f>
        <v/>
      </c>
      <c r="CA46" s="179" t="str">
        <f>IF($BR46&lt;&gt;"",INDEX('Graduate School Code'!$A$3:$R$700, MATCH($BR46,'Graduate School Code'!$A$3:$A$700, 0), 15), "")</f>
        <v/>
      </c>
      <c r="CB46" s="179" t="str">
        <f>IF($BR46&lt;&gt;"",INDEX('Graduate School Code'!$A$3:$R$700, MATCH($BR46,'Graduate School Code'!$A$3:$A$700, 0), 16), "")</f>
        <v/>
      </c>
      <c r="CC46" s="179" t="str">
        <f>IF($BR46&lt;&gt;"",INDEX('Graduate School Code'!$A$3:$R$700, MATCH($BR46,'Graduate School Code'!$A$3:$A$700, 0), 17), "")</f>
        <v/>
      </c>
      <c r="CD46" s="180" t="str">
        <f>IF($BR46&lt;&gt;"",INDEX('Graduate School Code'!$A$3:$R$700, MATCH($BR46,'Graduate School Code'!$A$3:$A$700, 0), 18), "")</f>
        <v/>
      </c>
      <c r="CE46" s="181"/>
      <c r="CF46" s="182"/>
      <c r="CG46" s="182"/>
      <c r="CH46" s="62"/>
      <c r="CI46" s="182"/>
      <c r="CJ46" s="183"/>
      <c r="CK46" s="184"/>
      <c r="CL46" s="185"/>
      <c r="CM46" s="183"/>
      <c r="CN46" s="186"/>
      <c r="CO46" s="186"/>
      <c r="CP46" s="186"/>
      <c r="CQ46" s="187"/>
      <c r="CR46" s="182"/>
      <c r="CS46" s="182"/>
      <c r="CT46" s="182"/>
      <c r="CU46" s="188"/>
      <c r="CV46" s="146"/>
      <c r="CW46" s="147"/>
      <c r="CX46" s="189"/>
      <c r="CY46" s="190"/>
      <c r="CZ46" s="191"/>
      <c r="DA46" s="192"/>
      <c r="DB46" s="193"/>
      <c r="DC46" s="181"/>
      <c r="DD46" s="176"/>
      <c r="DE46" s="194"/>
      <c r="DF46" s="164" t="str">
        <f>IF($DE46&lt;&gt;"",INDEX('Graduate School Code'!$A$3:$R$700, MATCH($DE46,'Graduate School Code'!$A$3:$A$700, 0), 2), "")</f>
        <v/>
      </c>
      <c r="DG46" s="164" t="str">
        <f>IF($DE46&lt;&gt;"",INDEX('Graduate School Code'!$A$3:$R$700, MATCH($DE46,'Graduate School Code'!$A$3:$A$700, 0), 3), "")</f>
        <v/>
      </c>
      <c r="DH46" s="164" t="str">
        <f>IF($DE46&lt;&gt;"",INDEX('Graduate School Code'!$A$3:$R$700, MATCH($DE46,'Graduate School Code'!$A$3:$A$700, 0), 4), "")</f>
        <v/>
      </c>
      <c r="DI46" s="175"/>
      <c r="DJ46" s="176"/>
      <c r="DK46" s="177" t="str">
        <f>IF($DE46&lt;&gt;"",INDEX('Graduate School Code'!$A$3:$R$700, MATCH($DE46,'Graduate School Code'!$A$3:$A$700, 0), 12), "")</f>
        <v/>
      </c>
      <c r="DL46" s="178" t="str">
        <f>IF($DE46&lt;&gt;"",INDEX('Graduate School Code'!$A$3:$R$700, MATCH($DE46,'Graduate School Code'!$A$3:$A$700, 0), 13), "")</f>
        <v/>
      </c>
      <c r="DM46" s="179" t="str">
        <f>IF($DE46&lt;&gt;"",INDEX('Graduate School Code'!$A$3:$R$700, MATCH($DE46,'Graduate School Code'!$A$3:$A$700, 0), 14), "")</f>
        <v/>
      </c>
      <c r="DN46" s="179" t="str">
        <f>IF($DE46&lt;&gt;"",INDEX('Graduate School Code'!$A$3:$R$700, MATCH($DE46,'Graduate School Code'!$A$3:$A$700, 0), 15), "")</f>
        <v/>
      </c>
      <c r="DO46" s="179" t="str">
        <f>IF($DE46&lt;&gt;"",INDEX('Graduate School Code'!$A$3:$R$700, MATCH($DE46,'Graduate School Code'!$A$3:$A$700, 0), 16), "")</f>
        <v/>
      </c>
      <c r="DP46" s="179" t="str">
        <f>IF($DE46&lt;&gt;"",INDEX('Graduate School Code'!$A$3:$R$700, MATCH($DE46,'Graduate School Code'!$A$3:$A$700, 0), 17), "")</f>
        <v/>
      </c>
      <c r="DQ46" s="180" t="str">
        <f>IF($DE46&lt;&gt;"",INDEX('Graduate School Code'!$A$3:$R$700, MATCH($DE46,'Graduate School Code'!$A$3:$A$700, 0), 18), "")</f>
        <v/>
      </c>
      <c r="DR46" s="45"/>
      <c r="DS46" s="39"/>
      <c r="DT46" s="39"/>
      <c r="DU46" s="62"/>
      <c r="DV46" s="39"/>
      <c r="DW46" s="149"/>
      <c r="DX46" s="150"/>
      <c r="DY46" s="112"/>
      <c r="DZ46" s="149"/>
      <c r="EA46" s="148"/>
      <c r="EB46" s="148"/>
      <c r="EC46" s="148"/>
      <c r="ED46" s="61"/>
      <c r="EE46" s="39"/>
      <c r="EF46" s="39"/>
      <c r="EG46" s="39"/>
      <c r="EH46" s="144"/>
      <c r="EI46" s="146"/>
      <c r="EJ46" s="147"/>
      <c r="EK46" s="126"/>
      <c r="EL46" s="57"/>
      <c r="EM46" s="58"/>
      <c r="EN46" s="59"/>
      <c r="EO46" s="145"/>
      <c r="EP46" s="57"/>
      <c r="EQ46" s="44"/>
    </row>
    <row r="47" spans="1:147" ht="38.25" customHeight="1">
      <c r="A47" s="38" t="s">
        <v>141</v>
      </c>
      <c r="B47" s="39"/>
      <c r="C47" s="40"/>
      <c r="D47" s="50" t="e">
        <f>VLOOKUP(B47,Reference!$A$1:$C$250,2,FALSE)</f>
        <v>#N/A</v>
      </c>
      <c r="E47" s="50" t="e">
        <f>VLOOKUP(C47,Reference!$C$1:$I$15,2,FALSE)</f>
        <v>#N/A</v>
      </c>
      <c r="F47" s="92" t="e">
        <f t="shared" si="0"/>
        <v>#N/A</v>
      </c>
      <c r="G47" s="39"/>
      <c r="H47" s="39"/>
      <c r="I47" s="39"/>
      <c r="J47" s="51" t="str">
        <f t="shared" si="1"/>
        <v xml:space="preserve">  </v>
      </c>
      <c r="K47" s="61"/>
      <c r="L47" s="61"/>
      <c r="M47" s="61"/>
      <c r="N47" s="51" t="str">
        <f t="shared" si="2"/>
        <v xml:space="preserve">  </v>
      </c>
      <c r="O47" s="92"/>
      <c r="P47" s="93"/>
      <c r="Q47" s="50" t="str">
        <f>IF($P47&lt;&gt;"", DATEDIF($P47, Reference!$F$2, "Y"),"")</f>
        <v/>
      </c>
      <c r="R47" s="49"/>
      <c r="S47" s="62"/>
      <c r="T47" s="61"/>
      <c r="U47" s="39"/>
      <c r="V47" s="39"/>
      <c r="W47" s="61"/>
      <c r="X47" s="92"/>
      <c r="Y47" s="61"/>
      <c r="Z47" s="61"/>
      <c r="AA47" s="61"/>
      <c r="AB47" s="61"/>
      <c r="AC47" s="41"/>
      <c r="AD47" s="143"/>
      <c r="AE47" s="42"/>
      <c r="AF47" s="50" t="str">
        <f>IF($AE47&lt;&gt;"",INDEX('Graduate School Code'!$A$3:$R$700, MATCH($AE47,'Graduate School Code'!$A$3:$A$700, 0), 2), "")</f>
        <v/>
      </c>
      <c r="AG47" s="50" t="str">
        <f>IF($AE47&lt;&gt;"",INDEX('Graduate School Code'!$A$3:$R$700, MATCH($AE47,'Graduate School Code'!$A$3:$A$700, 0), 3), "")</f>
        <v/>
      </c>
      <c r="AH47" s="50" t="str">
        <f>IF($AE47&lt;&gt;"",INDEX('Graduate School Code'!$A$3:$R$700, MATCH($AE47,'Graduate School Code'!$A$3:$A$700, 0), 4), "")</f>
        <v/>
      </c>
      <c r="AI47" s="43"/>
      <c r="AJ47" s="44"/>
      <c r="AK47" s="167" t="str">
        <f>IF($AE47&lt;&gt;"",INDEX('Graduate School Code'!$A$3:$R$700, MATCH($AE47,'Graduate School Code'!$A$3:$A$700, 0), 12), "")</f>
        <v/>
      </c>
      <c r="AL47" s="168" t="str">
        <f>IF($AE47&lt;&gt;"",INDEX('Graduate School Code'!$A$3:$R$700, MATCH($AE47,'Graduate School Code'!$A$3:$A$700, 0), 13), "")</f>
        <v/>
      </c>
      <c r="AM47" s="169" t="str">
        <f>IF($AE47&lt;&gt;"",INDEX('Graduate School Code'!$A$3:$R$700, MATCH($AE47,'Graduate School Code'!$A$3:$A$700, 0), 14), "")</f>
        <v/>
      </c>
      <c r="AN47" s="169" t="str">
        <f>IF($AE47&lt;&gt;"",INDEX('Graduate School Code'!$A$3:$R$700, MATCH($AE47,'Graduate School Code'!$A$3:$A$700, 0), 15), "")</f>
        <v/>
      </c>
      <c r="AO47" s="169" t="str">
        <f>IF($AE47&lt;&gt;"",INDEX('Graduate School Code'!$A$3:$R$700, MATCH($AE47,'Graduate School Code'!$A$3:$A$700, 0), 16), "")</f>
        <v/>
      </c>
      <c r="AP47" s="169" t="str">
        <f>IF($AE47&lt;&gt;"",INDEX('Graduate School Code'!$A$3:$R$700, MATCH($AE47,'Graduate School Code'!$A$3:$A$700, 0), 17), "")</f>
        <v/>
      </c>
      <c r="AQ47" s="170" t="str">
        <f>IF($AE47&lt;&gt;"",INDEX('Graduate School Code'!$A$3:$R$700, MATCH($AE47,'Graduate School Code'!$A$3:$A$700, 0), 18), "")</f>
        <v/>
      </c>
      <c r="AR47" s="45"/>
      <c r="AS47" s="39"/>
      <c r="AT47" s="39"/>
      <c r="AU47" s="62"/>
      <c r="AV47" s="39"/>
      <c r="AW47" s="149"/>
      <c r="AX47" s="150"/>
      <c r="AY47" s="112"/>
      <c r="AZ47" s="149"/>
      <c r="BA47" s="148"/>
      <c r="BB47" s="148"/>
      <c r="BC47" s="148"/>
      <c r="BD47" s="61"/>
      <c r="BE47" s="39"/>
      <c r="BF47" s="39"/>
      <c r="BG47" s="39"/>
      <c r="BH47" s="144"/>
      <c r="BI47" s="146"/>
      <c r="BJ47" s="147"/>
      <c r="BK47" s="126"/>
      <c r="BL47" s="57"/>
      <c r="BM47" s="58"/>
      <c r="BN47" s="165"/>
      <c r="BO47" s="145"/>
      <c r="BP47" s="57"/>
      <c r="BQ47" s="44"/>
      <c r="BR47" s="42"/>
      <c r="BS47" s="164" t="str">
        <f>IF($BR47&lt;&gt;"",INDEX('Graduate School Code'!$A$3:$R$700, MATCH($BR47,'Graduate School Code'!$A$3:$A$700, 0), 2), "")</f>
        <v/>
      </c>
      <c r="BT47" s="164" t="str">
        <f>IF($BR47&lt;&gt;"",INDEX('Graduate School Code'!$A$3:$R$700, MATCH($BR47,'Graduate School Code'!$A$3:$A$700, 0), 3), "")</f>
        <v/>
      </c>
      <c r="BU47" s="164" t="str">
        <f>IF($BR47&lt;&gt;"",INDEX('Graduate School Code'!$A$3:$R$700, MATCH($BR47,'Graduate School Code'!$A$3:$A$700, 0), 4), "")</f>
        <v/>
      </c>
      <c r="BV47" s="175"/>
      <c r="BW47" s="176"/>
      <c r="BX47" s="177" t="str">
        <f>IF($BR47&lt;&gt;"",INDEX('Graduate School Code'!$A$3:$R$700, MATCH($BR47,'Graduate School Code'!$A$3:$A$700, 0), 12), "")</f>
        <v/>
      </c>
      <c r="BY47" s="178" t="str">
        <f>IF($BR47&lt;&gt;"",INDEX('Graduate School Code'!$A$3:$R$700, MATCH($BR47,'Graduate School Code'!$A$3:$A$700, 0), 13), "")</f>
        <v/>
      </c>
      <c r="BZ47" s="179" t="str">
        <f>IF($BR47&lt;&gt;"",INDEX('Graduate School Code'!$A$3:$R$700, MATCH($BR47,'Graduate School Code'!$A$3:$A$700, 0), 14), "")</f>
        <v/>
      </c>
      <c r="CA47" s="179" t="str">
        <f>IF($BR47&lt;&gt;"",INDEX('Graduate School Code'!$A$3:$R$700, MATCH($BR47,'Graduate School Code'!$A$3:$A$700, 0), 15), "")</f>
        <v/>
      </c>
      <c r="CB47" s="179" t="str">
        <f>IF($BR47&lt;&gt;"",INDEX('Graduate School Code'!$A$3:$R$700, MATCH($BR47,'Graduate School Code'!$A$3:$A$700, 0), 16), "")</f>
        <v/>
      </c>
      <c r="CC47" s="179" t="str">
        <f>IF($BR47&lt;&gt;"",INDEX('Graduate School Code'!$A$3:$R$700, MATCH($BR47,'Graduate School Code'!$A$3:$A$700, 0), 17), "")</f>
        <v/>
      </c>
      <c r="CD47" s="180" t="str">
        <f>IF($BR47&lt;&gt;"",INDEX('Graduate School Code'!$A$3:$R$700, MATCH($BR47,'Graduate School Code'!$A$3:$A$700, 0), 18), "")</f>
        <v/>
      </c>
      <c r="CE47" s="181"/>
      <c r="CF47" s="182"/>
      <c r="CG47" s="182"/>
      <c r="CH47" s="62"/>
      <c r="CI47" s="182"/>
      <c r="CJ47" s="183"/>
      <c r="CK47" s="184"/>
      <c r="CL47" s="185"/>
      <c r="CM47" s="183"/>
      <c r="CN47" s="186"/>
      <c r="CO47" s="186"/>
      <c r="CP47" s="186"/>
      <c r="CQ47" s="187"/>
      <c r="CR47" s="182"/>
      <c r="CS47" s="182"/>
      <c r="CT47" s="182"/>
      <c r="CU47" s="188"/>
      <c r="CV47" s="146"/>
      <c r="CW47" s="147"/>
      <c r="CX47" s="189"/>
      <c r="CY47" s="190"/>
      <c r="CZ47" s="191"/>
      <c r="DA47" s="192"/>
      <c r="DB47" s="193"/>
      <c r="DC47" s="181"/>
      <c r="DD47" s="176"/>
      <c r="DE47" s="194"/>
      <c r="DF47" s="164" t="str">
        <f>IF($DE47&lt;&gt;"",INDEX('Graduate School Code'!$A$3:$R$700, MATCH($DE47,'Graduate School Code'!$A$3:$A$700, 0), 2), "")</f>
        <v/>
      </c>
      <c r="DG47" s="164" t="str">
        <f>IF($DE47&lt;&gt;"",INDEX('Graduate School Code'!$A$3:$R$700, MATCH($DE47,'Graduate School Code'!$A$3:$A$700, 0), 3), "")</f>
        <v/>
      </c>
      <c r="DH47" s="164" t="str">
        <f>IF($DE47&lt;&gt;"",INDEX('Graduate School Code'!$A$3:$R$700, MATCH($DE47,'Graduate School Code'!$A$3:$A$700, 0), 4), "")</f>
        <v/>
      </c>
      <c r="DI47" s="175"/>
      <c r="DJ47" s="176"/>
      <c r="DK47" s="177" t="str">
        <f>IF($DE47&lt;&gt;"",INDEX('Graduate School Code'!$A$3:$R$700, MATCH($DE47,'Graduate School Code'!$A$3:$A$700, 0), 12), "")</f>
        <v/>
      </c>
      <c r="DL47" s="178" t="str">
        <f>IF($DE47&lt;&gt;"",INDEX('Graduate School Code'!$A$3:$R$700, MATCH($DE47,'Graduate School Code'!$A$3:$A$700, 0), 13), "")</f>
        <v/>
      </c>
      <c r="DM47" s="179" t="str">
        <f>IF($DE47&lt;&gt;"",INDEX('Graduate School Code'!$A$3:$R$700, MATCH($DE47,'Graduate School Code'!$A$3:$A$700, 0), 14), "")</f>
        <v/>
      </c>
      <c r="DN47" s="179" t="str">
        <f>IF($DE47&lt;&gt;"",INDEX('Graduate School Code'!$A$3:$R$700, MATCH($DE47,'Graduate School Code'!$A$3:$A$700, 0), 15), "")</f>
        <v/>
      </c>
      <c r="DO47" s="179" t="str">
        <f>IF($DE47&lt;&gt;"",INDEX('Graduate School Code'!$A$3:$R$700, MATCH($DE47,'Graduate School Code'!$A$3:$A$700, 0), 16), "")</f>
        <v/>
      </c>
      <c r="DP47" s="179" t="str">
        <f>IF($DE47&lt;&gt;"",INDEX('Graduate School Code'!$A$3:$R$700, MATCH($DE47,'Graduate School Code'!$A$3:$A$700, 0), 17), "")</f>
        <v/>
      </c>
      <c r="DQ47" s="180" t="str">
        <f>IF($DE47&lt;&gt;"",INDEX('Graduate School Code'!$A$3:$R$700, MATCH($DE47,'Graduate School Code'!$A$3:$A$700, 0), 18), "")</f>
        <v/>
      </c>
      <c r="DR47" s="45"/>
      <c r="DS47" s="39"/>
      <c r="DT47" s="39"/>
      <c r="DU47" s="62"/>
      <c r="DV47" s="39"/>
      <c r="DW47" s="149"/>
      <c r="DX47" s="150"/>
      <c r="DY47" s="112"/>
      <c r="DZ47" s="149"/>
      <c r="EA47" s="148"/>
      <c r="EB47" s="148"/>
      <c r="EC47" s="148"/>
      <c r="ED47" s="61"/>
      <c r="EE47" s="39"/>
      <c r="EF47" s="39"/>
      <c r="EG47" s="39"/>
      <c r="EH47" s="144"/>
      <c r="EI47" s="146"/>
      <c r="EJ47" s="147"/>
      <c r="EK47" s="126"/>
      <c r="EL47" s="57"/>
      <c r="EM47" s="58"/>
      <c r="EN47" s="59"/>
      <c r="EO47" s="145"/>
      <c r="EP47" s="57"/>
      <c r="EQ47" s="44"/>
    </row>
    <row r="48" spans="1:147" ht="38.25" customHeight="1">
      <c r="A48" s="38" t="s">
        <v>142</v>
      </c>
      <c r="B48" s="39"/>
      <c r="C48" s="40"/>
      <c r="D48" s="50" t="e">
        <f>VLOOKUP(B48,Reference!$A$1:$C$250,2,FALSE)</f>
        <v>#N/A</v>
      </c>
      <c r="E48" s="50" t="e">
        <f>VLOOKUP(C48,Reference!$C$1:$I$15,2,FALSE)</f>
        <v>#N/A</v>
      </c>
      <c r="F48" s="92" t="e">
        <f t="shared" si="0"/>
        <v>#N/A</v>
      </c>
      <c r="G48" s="39"/>
      <c r="H48" s="39"/>
      <c r="I48" s="39"/>
      <c r="J48" s="51" t="str">
        <f t="shared" si="1"/>
        <v xml:space="preserve">  </v>
      </c>
      <c r="K48" s="61"/>
      <c r="L48" s="61"/>
      <c r="M48" s="61"/>
      <c r="N48" s="51" t="str">
        <f t="shared" si="2"/>
        <v xml:space="preserve">  </v>
      </c>
      <c r="O48" s="92"/>
      <c r="P48" s="93"/>
      <c r="Q48" s="50" t="str">
        <f>IF($P48&lt;&gt;"", DATEDIF($P48, Reference!$F$2, "Y"),"")</f>
        <v/>
      </c>
      <c r="R48" s="49"/>
      <c r="S48" s="62"/>
      <c r="T48" s="61"/>
      <c r="U48" s="39"/>
      <c r="V48" s="39"/>
      <c r="W48" s="61"/>
      <c r="X48" s="92"/>
      <c r="Y48" s="61"/>
      <c r="Z48" s="61"/>
      <c r="AA48" s="61"/>
      <c r="AB48" s="61"/>
      <c r="AC48" s="41"/>
      <c r="AD48" s="143"/>
      <c r="AE48" s="42"/>
      <c r="AF48" s="50" t="str">
        <f>IF($AE48&lt;&gt;"",INDEX('Graduate School Code'!$A$3:$R$700, MATCH($AE48,'Graduate School Code'!$A$3:$A$700, 0), 2), "")</f>
        <v/>
      </c>
      <c r="AG48" s="50" t="str">
        <f>IF($AE48&lt;&gt;"",INDEX('Graduate School Code'!$A$3:$R$700, MATCH($AE48,'Graduate School Code'!$A$3:$A$700, 0), 3), "")</f>
        <v/>
      </c>
      <c r="AH48" s="50" t="str">
        <f>IF($AE48&lt;&gt;"",INDEX('Graduate School Code'!$A$3:$R$700, MATCH($AE48,'Graduate School Code'!$A$3:$A$700, 0), 4), "")</f>
        <v/>
      </c>
      <c r="AI48" s="43"/>
      <c r="AJ48" s="44"/>
      <c r="AK48" s="167" t="str">
        <f>IF($AE48&lt;&gt;"",INDEX('Graduate School Code'!$A$3:$R$700, MATCH($AE48,'Graduate School Code'!$A$3:$A$700, 0), 12), "")</f>
        <v/>
      </c>
      <c r="AL48" s="168" t="str">
        <f>IF($AE48&lt;&gt;"",INDEX('Graduate School Code'!$A$3:$R$700, MATCH($AE48,'Graduate School Code'!$A$3:$A$700, 0), 13), "")</f>
        <v/>
      </c>
      <c r="AM48" s="169" t="str">
        <f>IF($AE48&lt;&gt;"",INDEX('Graduate School Code'!$A$3:$R$700, MATCH($AE48,'Graduate School Code'!$A$3:$A$700, 0), 14), "")</f>
        <v/>
      </c>
      <c r="AN48" s="169" t="str">
        <f>IF($AE48&lt;&gt;"",INDEX('Graduate School Code'!$A$3:$R$700, MATCH($AE48,'Graduate School Code'!$A$3:$A$700, 0), 15), "")</f>
        <v/>
      </c>
      <c r="AO48" s="169" t="str">
        <f>IF($AE48&lt;&gt;"",INDEX('Graduate School Code'!$A$3:$R$700, MATCH($AE48,'Graduate School Code'!$A$3:$A$700, 0), 16), "")</f>
        <v/>
      </c>
      <c r="AP48" s="169" t="str">
        <f>IF($AE48&lt;&gt;"",INDEX('Graduate School Code'!$A$3:$R$700, MATCH($AE48,'Graduate School Code'!$A$3:$A$700, 0), 17), "")</f>
        <v/>
      </c>
      <c r="AQ48" s="170" t="str">
        <f>IF($AE48&lt;&gt;"",INDEX('Graduate School Code'!$A$3:$R$700, MATCH($AE48,'Graduate School Code'!$A$3:$A$700, 0), 18), "")</f>
        <v/>
      </c>
      <c r="AR48" s="45"/>
      <c r="AS48" s="39"/>
      <c r="AT48" s="39"/>
      <c r="AU48" s="62"/>
      <c r="AV48" s="39"/>
      <c r="AW48" s="149"/>
      <c r="AX48" s="150"/>
      <c r="AY48" s="112"/>
      <c r="AZ48" s="149"/>
      <c r="BA48" s="148"/>
      <c r="BB48" s="148"/>
      <c r="BC48" s="148"/>
      <c r="BD48" s="61"/>
      <c r="BE48" s="39"/>
      <c r="BF48" s="39"/>
      <c r="BG48" s="39"/>
      <c r="BH48" s="144"/>
      <c r="BI48" s="146"/>
      <c r="BJ48" s="147"/>
      <c r="BK48" s="126"/>
      <c r="BL48" s="57"/>
      <c r="BM48" s="58"/>
      <c r="BN48" s="165"/>
      <c r="BO48" s="145"/>
      <c r="BP48" s="57"/>
      <c r="BQ48" s="44"/>
      <c r="BR48" s="42"/>
      <c r="BS48" s="164" t="str">
        <f>IF($BR48&lt;&gt;"",INDEX('Graduate School Code'!$A$3:$R$700, MATCH($BR48,'Graduate School Code'!$A$3:$A$700, 0), 2), "")</f>
        <v/>
      </c>
      <c r="BT48" s="164" t="str">
        <f>IF($BR48&lt;&gt;"",INDEX('Graduate School Code'!$A$3:$R$700, MATCH($BR48,'Graduate School Code'!$A$3:$A$700, 0), 3), "")</f>
        <v/>
      </c>
      <c r="BU48" s="164" t="str">
        <f>IF($BR48&lt;&gt;"",INDEX('Graduate School Code'!$A$3:$R$700, MATCH($BR48,'Graduate School Code'!$A$3:$A$700, 0), 4), "")</f>
        <v/>
      </c>
      <c r="BV48" s="175"/>
      <c r="BW48" s="176"/>
      <c r="BX48" s="177" t="str">
        <f>IF($BR48&lt;&gt;"",INDEX('Graduate School Code'!$A$3:$R$700, MATCH($BR48,'Graduate School Code'!$A$3:$A$700, 0), 12), "")</f>
        <v/>
      </c>
      <c r="BY48" s="178" t="str">
        <f>IF($BR48&lt;&gt;"",INDEX('Graduate School Code'!$A$3:$R$700, MATCH($BR48,'Graduate School Code'!$A$3:$A$700, 0), 13), "")</f>
        <v/>
      </c>
      <c r="BZ48" s="179" t="str">
        <f>IF($BR48&lt;&gt;"",INDEX('Graduate School Code'!$A$3:$R$700, MATCH($BR48,'Graduate School Code'!$A$3:$A$700, 0), 14), "")</f>
        <v/>
      </c>
      <c r="CA48" s="179" t="str">
        <f>IF($BR48&lt;&gt;"",INDEX('Graduate School Code'!$A$3:$R$700, MATCH($BR48,'Graduate School Code'!$A$3:$A$700, 0), 15), "")</f>
        <v/>
      </c>
      <c r="CB48" s="179" t="str">
        <f>IF($BR48&lt;&gt;"",INDEX('Graduate School Code'!$A$3:$R$700, MATCH($BR48,'Graduate School Code'!$A$3:$A$700, 0), 16), "")</f>
        <v/>
      </c>
      <c r="CC48" s="179" t="str">
        <f>IF($BR48&lt;&gt;"",INDEX('Graduate School Code'!$A$3:$R$700, MATCH($BR48,'Graduate School Code'!$A$3:$A$700, 0), 17), "")</f>
        <v/>
      </c>
      <c r="CD48" s="180" t="str">
        <f>IF($BR48&lt;&gt;"",INDEX('Graduate School Code'!$A$3:$R$700, MATCH($BR48,'Graduate School Code'!$A$3:$A$700, 0), 18), "")</f>
        <v/>
      </c>
      <c r="CE48" s="181"/>
      <c r="CF48" s="182"/>
      <c r="CG48" s="182"/>
      <c r="CH48" s="62"/>
      <c r="CI48" s="182"/>
      <c r="CJ48" s="183"/>
      <c r="CK48" s="184"/>
      <c r="CL48" s="185"/>
      <c r="CM48" s="183"/>
      <c r="CN48" s="186"/>
      <c r="CO48" s="186"/>
      <c r="CP48" s="186"/>
      <c r="CQ48" s="187"/>
      <c r="CR48" s="182"/>
      <c r="CS48" s="182"/>
      <c r="CT48" s="182"/>
      <c r="CU48" s="188"/>
      <c r="CV48" s="146"/>
      <c r="CW48" s="147"/>
      <c r="CX48" s="189"/>
      <c r="CY48" s="190"/>
      <c r="CZ48" s="191"/>
      <c r="DA48" s="192"/>
      <c r="DB48" s="193"/>
      <c r="DC48" s="181"/>
      <c r="DD48" s="176"/>
      <c r="DE48" s="194"/>
      <c r="DF48" s="164" t="str">
        <f>IF($DE48&lt;&gt;"",INDEX('Graduate School Code'!$A$3:$R$700, MATCH($DE48,'Graduate School Code'!$A$3:$A$700, 0), 2), "")</f>
        <v/>
      </c>
      <c r="DG48" s="164" t="str">
        <f>IF($DE48&lt;&gt;"",INDEX('Graduate School Code'!$A$3:$R$700, MATCH($DE48,'Graduate School Code'!$A$3:$A$700, 0), 3), "")</f>
        <v/>
      </c>
      <c r="DH48" s="164" t="str">
        <f>IF($DE48&lt;&gt;"",INDEX('Graduate School Code'!$A$3:$R$700, MATCH($DE48,'Graduate School Code'!$A$3:$A$700, 0), 4), "")</f>
        <v/>
      </c>
      <c r="DI48" s="175"/>
      <c r="DJ48" s="176"/>
      <c r="DK48" s="177" t="str">
        <f>IF($DE48&lt;&gt;"",INDEX('Graduate School Code'!$A$3:$R$700, MATCH($DE48,'Graduate School Code'!$A$3:$A$700, 0), 12), "")</f>
        <v/>
      </c>
      <c r="DL48" s="178" t="str">
        <f>IF($DE48&lt;&gt;"",INDEX('Graduate School Code'!$A$3:$R$700, MATCH($DE48,'Graduate School Code'!$A$3:$A$700, 0), 13), "")</f>
        <v/>
      </c>
      <c r="DM48" s="179" t="str">
        <f>IF($DE48&lt;&gt;"",INDEX('Graduate School Code'!$A$3:$R$700, MATCH($DE48,'Graduate School Code'!$A$3:$A$700, 0), 14), "")</f>
        <v/>
      </c>
      <c r="DN48" s="179" t="str">
        <f>IF($DE48&lt;&gt;"",INDEX('Graduate School Code'!$A$3:$R$700, MATCH($DE48,'Graduate School Code'!$A$3:$A$700, 0), 15), "")</f>
        <v/>
      </c>
      <c r="DO48" s="179" t="str">
        <f>IF($DE48&lt;&gt;"",INDEX('Graduate School Code'!$A$3:$R$700, MATCH($DE48,'Graduate School Code'!$A$3:$A$700, 0), 16), "")</f>
        <v/>
      </c>
      <c r="DP48" s="179" t="str">
        <f>IF($DE48&lt;&gt;"",INDEX('Graduate School Code'!$A$3:$R$700, MATCH($DE48,'Graduate School Code'!$A$3:$A$700, 0), 17), "")</f>
        <v/>
      </c>
      <c r="DQ48" s="180" t="str">
        <f>IF($DE48&lt;&gt;"",INDEX('Graduate School Code'!$A$3:$R$700, MATCH($DE48,'Graduate School Code'!$A$3:$A$700, 0), 18), "")</f>
        <v/>
      </c>
      <c r="DR48" s="45"/>
      <c r="DS48" s="39"/>
      <c r="DT48" s="39"/>
      <c r="DU48" s="62"/>
      <c r="DV48" s="39"/>
      <c r="DW48" s="149"/>
      <c r="DX48" s="150"/>
      <c r="DY48" s="112"/>
      <c r="DZ48" s="149"/>
      <c r="EA48" s="148"/>
      <c r="EB48" s="148"/>
      <c r="EC48" s="148"/>
      <c r="ED48" s="61"/>
      <c r="EE48" s="39"/>
      <c r="EF48" s="39"/>
      <c r="EG48" s="39"/>
      <c r="EH48" s="144"/>
      <c r="EI48" s="146"/>
      <c r="EJ48" s="147"/>
      <c r="EK48" s="126"/>
      <c r="EL48" s="57"/>
      <c r="EM48" s="58"/>
      <c r="EN48" s="59"/>
      <c r="EO48" s="145"/>
      <c r="EP48" s="57"/>
      <c r="EQ48" s="44"/>
    </row>
    <row r="49" spans="1:147" ht="38.25" customHeight="1">
      <c r="A49" s="38" t="s">
        <v>143</v>
      </c>
      <c r="B49" s="39"/>
      <c r="C49" s="40"/>
      <c r="D49" s="50" t="e">
        <f>VLOOKUP(B49,Reference!$A$1:$C$250,2,FALSE)</f>
        <v>#N/A</v>
      </c>
      <c r="E49" s="50" t="e">
        <f>VLOOKUP(C49,Reference!$C$1:$I$15,2,FALSE)</f>
        <v>#N/A</v>
      </c>
      <c r="F49" s="92" t="e">
        <f t="shared" si="0"/>
        <v>#N/A</v>
      </c>
      <c r="G49" s="39"/>
      <c r="H49" s="39"/>
      <c r="I49" s="39"/>
      <c r="J49" s="51" t="str">
        <f t="shared" si="1"/>
        <v xml:space="preserve">  </v>
      </c>
      <c r="K49" s="61"/>
      <c r="L49" s="61"/>
      <c r="M49" s="61"/>
      <c r="N49" s="51" t="str">
        <f t="shared" si="2"/>
        <v xml:space="preserve">  </v>
      </c>
      <c r="O49" s="92"/>
      <c r="P49" s="93"/>
      <c r="Q49" s="50" t="str">
        <f>IF($P49&lt;&gt;"", DATEDIF($P49, Reference!$F$2, "Y"),"")</f>
        <v/>
      </c>
      <c r="R49" s="49"/>
      <c r="S49" s="62"/>
      <c r="T49" s="61"/>
      <c r="U49" s="39"/>
      <c r="V49" s="39"/>
      <c r="W49" s="61"/>
      <c r="X49" s="92"/>
      <c r="Y49" s="61"/>
      <c r="Z49" s="61"/>
      <c r="AA49" s="61"/>
      <c r="AB49" s="61"/>
      <c r="AC49" s="41"/>
      <c r="AD49" s="143"/>
      <c r="AE49" s="42"/>
      <c r="AF49" s="50" t="str">
        <f>IF($AE49&lt;&gt;"",INDEX('Graduate School Code'!$A$3:$R$700, MATCH($AE49,'Graduate School Code'!$A$3:$A$700, 0), 2), "")</f>
        <v/>
      </c>
      <c r="AG49" s="50" t="str">
        <f>IF($AE49&lt;&gt;"",INDEX('Graduate School Code'!$A$3:$R$700, MATCH($AE49,'Graduate School Code'!$A$3:$A$700, 0), 3), "")</f>
        <v/>
      </c>
      <c r="AH49" s="50" t="str">
        <f>IF($AE49&lt;&gt;"",INDEX('Graduate School Code'!$A$3:$R$700, MATCH($AE49,'Graduate School Code'!$A$3:$A$700, 0), 4), "")</f>
        <v/>
      </c>
      <c r="AI49" s="43"/>
      <c r="AJ49" s="44"/>
      <c r="AK49" s="167" t="str">
        <f>IF($AE49&lt;&gt;"",INDEX('Graduate School Code'!$A$3:$R$700, MATCH($AE49,'Graduate School Code'!$A$3:$A$700, 0), 12), "")</f>
        <v/>
      </c>
      <c r="AL49" s="168" t="str">
        <f>IF($AE49&lt;&gt;"",INDEX('Graduate School Code'!$A$3:$R$700, MATCH($AE49,'Graduate School Code'!$A$3:$A$700, 0), 13), "")</f>
        <v/>
      </c>
      <c r="AM49" s="169" t="str">
        <f>IF($AE49&lt;&gt;"",INDEX('Graduate School Code'!$A$3:$R$700, MATCH($AE49,'Graduate School Code'!$A$3:$A$700, 0), 14), "")</f>
        <v/>
      </c>
      <c r="AN49" s="169" t="str">
        <f>IF($AE49&lt;&gt;"",INDEX('Graduate School Code'!$A$3:$R$700, MATCH($AE49,'Graduate School Code'!$A$3:$A$700, 0), 15), "")</f>
        <v/>
      </c>
      <c r="AO49" s="169" t="str">
        <f>IF($AE49&lt;&gt;"",INDEX('Graduate School Code'!$A$3:$R$700, MATCH($AE49,'Graduate School Code'!$A$3:$A$700, 0), 16), "")</f>
        <v/>
      </c>
      <c r="AP49" s="169" t="str">
        <f>IF($AE49&lt;&gt;"",INDEX('Graduate School Code'!$A$3:$R$700, MATCH($AE49,'Graduate School Code'!$A$3:$A$700, 0), 17), "")</f>
        <v/>
      </c>
      <c r="AQ49" s="170" t="str">
        <f>IF($AE49&lt;&gt;"",INDEX('Graduate School Code'!$A$3:$R$700, MATCH($AE49,'Graduate School Code'!$A$3:$A$700, 0), 18), "")</f>
        <v/>
      </c>
      <c r="AR49" s="45"/>
      <c r="AS49" s="39"/>
      <c r="AT49" s="39"/>
      <c r="AU49" s="62"/>
      <c r="AV49" s="39"/>
      <c r="AW49" s="149"/>
      <c r="AX49" s="150"/>
      <c r="AY49" s="112"/>
      <c r="AZ49" s="149"/>
      <c r="BA49" s="148"/>
      <c r="BB49" s="148"/>
      <c r="BC49" s="148"/>
      <c r="BD49" s="61"/>
      <c r="BE49" s="39"/>
      <c r="BF49" s="39"/>
      <c r="BG49" s="39"/>
      <c r="BH49" s="144"/>
      <c r="BI49" s="146"/>
      <c r="BJ49" s="147"/>
      <c r="BK49" s="126"/>
      <c r="BL49" s="57"/>
      <c r="BM49" s="58"/>
      <c r="BN49" s="165"/>
      <c r="BO49" s="145"/>
      <c r="BP49" s="57"/>
      <c r="BQ49" s="44"/>
      <c r="BR49" s="42"/>
      <c r="BS49" s="164" t="str">
        <f>IF($BR49&lt;&gt;"",INDEX('Graduate School Code'!$A$3:$R$700, MATCH($BR49,'Graduate School Code'!$A$3:$A$700, 0), 2), "")</f>
        <v/>
      </c>
      <c r="BT49" s="164" t="str">
        <f>IF($BR49&lt;&gt;"",INDEX('Graduate School Code'!$A$3:$R$700, MATCH($BR49,'Graduate School Code'!$A$3:$A$700, 0), 3), "")</f>
        <v/>
      </c>
      <c r="BU49" s="164" t="str">
        <f>IF($BR49&lt;&gt;"",INDEX('Graduate School Code'!$A$3:$R$700, MATCH($BR49,'Graduate School Code'!$A$3:$A$700, 0), 4), "")</f>
        <v/>
      </c>
      <c r="BV49" s="175"/>
      <c r="BW49" s="176"/>
      <c r="BX49" s="177" t="str">
        <f>IF($BR49&lt;&gt;"",INDEX('Graduate School Code'!$A$3:$R$700, MATCH($BR49,'Graduate School Code'!$A$3:$A$700, 0), 12), "")</f>
        <v/>
      </c>
      <c r="BY49" s="178" t="str">
        <f>IF($BR49&lt;&gt;"",INDEX('Graduate School Code'!$A$3:$R$700, MATCH($BR49,'Graduate School Code'!$A$3:$A$700, 0), 13), "")</f>
        <v/>
      </c>
      <c r="BZ49" s="179" t="str">
        <f>IF($BR49&lt;&gt;"",INDEX('Graduate School Code'!$A$3:$R$700, MATCH($BR49,'Graduate School Code'!$A$3:$A$700, 0), 14), "")</f>
        <v/>
      </c>
      <c r="CA49" s="179" t="str">
        <f>IF($BR49&lt;&gt;"",INDEX('Graduate School Code'!$A$3:$R$700, MATCH($BR49,'Graduate School Code'!$A$3:$A$700, 0), 15), "")</f>
        <v/>
      </c>
      <c r="CB49" s="179" t="str">
        <f>IF($BR49&lt;&gt;"",INDEX('Graduate School Code'!$A$3:$R$700, MATCH($BR49,'Graduate School Code'!$A$3:$A$700, 0), 16), "")</f>
        <v/>
      </c>
      <c r="CC49" s="179" t="str">
        <f>IF($BR49&lt;&gt;"",INDEX('Graduate School Code'!$A$3:$R$700, MATCH($BR49,'Graduate School Code'!$A$3:$A$700, 0), 17), "")</f>
        <v/>
      </c>
      <c r="CD49" s="180" t="str">
        <f>IF($BR49&lt;&gt;"",INDEX('Graduate School Code'!$A$3:$R$700, MATCH($BR49,'Graduate School Code'!$A$3:$A$700, 0), 18), "")</f>
        <v/>
      </c>
      <c r="CE49" s="181"/>
      <c r="CF49" s="182"/>
      <c r="CG49" s="182"/>
      <c r="CH49" s="62"/>
      <c r="CI49" s="182"/>
      <c r="CJ49" s="183"/>
      <c r="CK49" s="184"/>
      <c r="CL49" s="185"/>
      <c r="CM49" s="183"/>
      <c r="CN49" s="186"/>
      <c r="CO49" s="186"/>
      <c r="CP49" s="186"/>
      <c r="CQ49" s="187"/>
      <c r="CR49" s="182"/>
      <c r="CS49" s="182"/>
      <c r="CT49" s="182"/>
      <c r="CU49" s="188"/>
      <c r="CV49" s="146"/>
      <c r="CW49" s="147"/>
      <c r="CX49" s="189"/>
      <c r="CY49" s="190"/>
      <c r="CZ49" s="191"/>
      <c r="DA49" s="192"/>
      <c r="DB49" s="193"/>
      <c r="DC49" s="181"/>
      <c r="DD49" s="176"/>
      <c r="DE49" s="194"/>
      <c r="DF49" s="164" t="str">
        <f>IF($DE49&lt;&gt;"",INDEX('Graduate School Code'!$A$3:$R$700, MATCH($DE49,'Graduate School Code'!$A$3:$A$700, 0), 2), "")</f>
        <v/>
      </c>
      <c r="DG49" s="164" t="str">
        <f>IF($DE49&lt;&gt;"",INDEX('Graduate School Code'!$A$3:$R$700, MATCH($DE49,'Graduate School Code'!$A$3:$A$700, 0), 3), "")</f>
        <v/>
      </c>
      <c r="DH49" s="164" t="str">
        <f>IF($DE49&lt;&gt;"",INDEX('Graduate School Code'!$A$3:$R$700, MATCH($DE49,'Graduate School Code'!$A$3:$A$700, 0), 4), "")</f>
        <v/>
      </c>
      <c r="DI49" s="175"/>
      <c r="DJ49" s="176"/>
      <c r="DK49" s="177" t="str">
        <f>IF($DE49&lt;&gt;"",INDEX('Graduate School Code'!$A$3:$R$700, MATCH($DE49,'Graduate School Code'!$A$3:$A$700, 0), 12), "")</f>
        <v/>
      </c>
      <c r="DL49" s="178" t="str">
        <f>IF($DE49&lt;&gt;"",INDEX('Graduate School Code'!$A$3:$R$700, MATCH($DE49,'Graduate School Code'!$A$3:$A$700, 0), 13), "")</f>
        <v/>
      </c>
      <c r="DM49" s="179" t="str">
        <f>IF($DE49&lt;&gt;"",INDEX('Graduate School Code'!$A$3:$R$700, MATCH($DE49,'Graduate School Code'!$A$3:$A$700, 0), 14), "")</f>
        <v/>
      </c>
      <c r="DN49" s="179" t="str">
        <f>IF($DE49&lt;&gt;"",INDEX('Graduate School Code'!$A$3:$R$700, MATCH($DE49,'Graduate School Code'!$A$3:$A$700, 0), 15), "")</f>
        <v/>
      </c>
      <c r="DO49" s="179" t="str">
        <f>IF($DE49&lt;&gt;"",INDEX('Graduate School Code'!$A$3:$R$700, MATCH($DE49,'Graduate School Code'!$A$3:$A$700, 0), 16), "")</f>
        <v/>
      </c>
      <c r="DP49" s="179" t="str">
        <f>IF($DE49&lt;&gt;"",INDEX('Graduate School Code'!$A$3:$R$700, MATCH($DE49,'Graduate School Code'!$A$3:$A$700, 0), 17), "")</f>
        <v/>
      </c>
      <c r="DQ49" s="180" t="str">
        <f>IF($DE49&lt;&gt;"",INDEX('Graduate School Code'!$A$3:$R$700, MATCH($DE49,'Graduate School Code'!$A$3:$A$700, 0), 18), "")</f>
        <v/>
      </c>
      <c r="DR49" s="45"/>
      <c r="DS49" s="39"/>
      <c r="DT49" s="39"/>
      <c r="DU49" s="62"/>
      <c r="DV49" s="39"/>
      <c r="DW49" s="149"/>
      <c r="DX49" s="150"/>
      <c r="DY49" s="112"/>
      <c r="DZ49" s="149"/>
      <c r="EA49" s="148"/>
      <c r="EB49" s="148"/>
      <c r="EC49" s="148"/>
      <c r="ED49" s="61"/>
      <c r="EE49" s="39"/>
      <c r="EF49" s="39"/>
      <c r="EG49" s="39"/>
      <c r="EH49" s="144"/>
      <c r="EI49" s="146"/>
      <c r="EJ49" s="147"/>
      <c r="EK49" s="126"/>
      <c r="EL49" s="57"/>
      <c r="EM49" s="58"/>
      <c r="EN49" s="59"/>
      <c r="EO49" s="145"/>
      <c r="EP49" s="57"/>
      <c r="EQ49" s="44"/>
    </row>
    <row r="50" spans="1:147" ht="38.25" customHeight="1">
      <c r="A50" s="38" t="s">
        <v>144</v>
      </c>
      <c r="B50" s="39"/>
      <c r="C50" s="40"/>
      <c r="D50" s="50" t="e">
        <f>VLOOKUP(B50,Reference!$A$1:$C$250,2,FALSE)</f>
        <v>#N/A</v>
      </c>
      <c r="E50" s="50" t="e">
        <f>VLOOKUP(C50,Reference!$C$1:$I$15,2,FALSE)</f>
        <v>#N/A</v>
      </c>
      <c r="F50" s="92" t="e">
        <f t="shared" si="0"/>
        <v>#N/A</v>
      </c>
      <c r="G50" s="39"/>
      <c r="H50" s="39"/>
      <c r="I50" s="39"/>
      <c r="J50" s="51" t="str">
        <f t="shared" si="1"/>
        <v xml:space="preserve">  </v>
      </c>
      <c r="K50" s="61"/>
      <c r="L50" s="61"/>
      <c r="M50" s="61"/>
      <c r="N50" s="51" t="str">
        <f t="shared" si="2"/>
        <v xml:space="preserve">  </v>
      </c>
      <c r="O50" s="92"/>
      <c r="P50" s="93"/>
      <c r="Q50" s="50" t="str">
        <f>IF($P50&lt;&gt;"", DATEDIF($P50, Reference!$F$2, "Y"),"")</f>
        <v/>
      </c>
      <c r="R50" s="49"/>
      <c r="S50" s="62"/>
      <c r="T50" s="61"/>
      <c r="U50" s="39"/>
      <c r="V50" s="39"/>
      <c r="W50" s="61"/>
      <c r="X50" s="92"/>
      <c r="Y50" s="61"/>
      <c r="Z50" s="61"/>
      <c r="AA50" s="61"/>
      <c r="AB50" s="61"/>
      <c r="AC50" s="41"/>
      <c r="AD50" s="143"/>
      <c r="AE50" s="42"/>
      <c r="AF50" s="50" t="str">
        <f>IF($AE50&lt;&gt;"",INDEX('Graduate School Code'!$A$3:$R$700, MATCH($AE50,'Graduate School Code'!$A$3:$A$700, 0), 2), "")</f>
        <v/>
      </c>
      <c r="AG50" s="50" t="str">
        <f>IF($AE50&lt;&gt;"",INDEX('Graduate School Code'!$A$3:$R$700, MATCH($AE50,'Graduate School Code'!$A$3:$A$700, 0), 3), "")</f>
        <v/>
      </c>
      <c r="AH50" s="50" t="str">
        <f>IF($AE50&lt;&gt;"",INDEX('Graduate School Code'!$A$3:$R$700, MATCH($AE50,'Graduate School Code'!$A$3:$A$700, 0), 4), "")</f>
        <v/>
      </c>
      <c r="AI50" s="43"/>
      <c r="AJ50" s="44"/>
      <c r="AK50" s="167" t="str">
        <f>IF($AE50&lt;&gt;"",INDEX('Graduate School Code'!$A$3:$R$700, MATCH($AE50,'Graduate School Code'!$A$3:$A$700, 0), 12), "")</f>
        <v/>
      </c>
      <c r="AL50" s="168" t="str">
        <f>IF($AE50&lt;&gt;"",INDEX('Graduate School Code'!$A$3:$R$700, MATCH($AE50,'Graduate School Code'!$A$3:$A$700, 0), 13), "")</f>
        <v/>
      </c>
      <c r="AM50" s="169" t="str">
        <f>IF($AE50&lt;&gt;"",INDEX('Graduate School Code'!$A$3:$R$700, MATCH($AE50,'Graduate School Code'!$A$3:$A$700, 0), 14), "")</f>
        <v/>
      </c>
      <c r="AN50" s="169" t="str">
        <f>IF($AE50&lt;&gt;"",INDEX('Graduate School Code'!$A$3:$R$700, MATCH($AE50,'Graduate School Code'!$A$3:$A$700, 0), 15), "")</f>
        <v/>
      </c>
      <c r="AO50" s="169" t="str">
        <f>IF($AE50&lt;&gt;"",INDEX('Graduate School Code'!$A$3:$R$700, MATCH($AE50,'Graduate School Code'!$A$3:$A$700, 0), 16), "")</f>
        <v/>
      </c>
      <c r="AP50" s="169" t="str">
        <f>IF($AE50&lt;&gt;"",INDEX('Graduate School Code'!$A$3:$R$700, MATCH($AE50,'Graduate School Code'!$A$3:$A$700, 0), 17), "")</f>
        <v/>
      </c>
      <c r="AQ50" s="170" t="str">
        <f>IF($AE50&lt;&gt;"",INDEX('Graduate School Code'!$A$3:$R$700, MATCH($AE50,'Graduate School Code'!$A$3:$A$700, 0), 18), "")</f>
        <v/>
      </c>
      <c r="AR50" s="45"/>
      <c r="AS50" s="39"/>
      <c r="AT50" s="39"/>
      <c r="AU50" s="62"/>
      <c r="AV50" s="39"/>
      <c r="AW50" s="149"/>
      <c r="AX50" s="150"/>
      <c r="AY50" s="112"/>
      <c r="AZ50" s="149"/>
      <c r="BA50" s="148"/>
      <c r="BB50" s="148"/>
      <c r="BC50" s="148"/>
      <c r="BD50" s="61"/>
      <c r="BE50" s="39"/>
      <c r="BF50" s="39"/>
      <c r="BG50" s="39"/>
      <c r="BH50" s="144"/>
      <c r="BI50" s="146"/>
      <c r="BJ50" s="147"/>
      <c r="BK50" s="126"/>
      <c r="BL50" s="57"/>
      <c r="BM50" s="58"/>
      <c r="BN50" s="165"/>
      <c r="BO50" s="145"/>
      <c r="BP50" s="57"/>
      <c r="BQ50" s="44"/>
      <c r="BR50" s="42"/>
      <c r="BS50" s="164" t="str">
        <f>IF($BR50&lt;&gt;"",INDEX('Graduate School Code'!$A$3:$R$700, MATCH($BR50,'Graduate School Code'!$A$3:$A$700, 0), 2), "")</f>
        <v/>
      </c>
      <c r="BT50" s="164" t="str">
        <f>IF($BR50&lt;&gt;"",INDEX('Graduate School Code'!$A$3:$R$700, MATCH($BR50,'Graduate School Code'!$A$3:$A$700, 0), 3), "")</f>
        <v/>
      </c>
      <c r="BU50" s="164" t="str">
        <f>IF($BR50&lt;&gt;"",INDEX('Graduate School Code'!$A$3:$R$700, MATCH($BR50,'Graduate School Code'!$A$3:$A$700, 0), 4), "")</f>
        <v/>
      </c>
      <c r="BV50" s="175"/>
      <c r="BW50" s="176"/>
      <c r="BX50" s="177" t="str">
        <f>IF($BR50&lt;&gt;"",INDEX('Graduate School Code'!$A$3:$R$700, MATCH($BR50,'Graduate School Code'!$A$3:$A$700, 0), 12), "")</f>
        <v/>
      </c>
      <c r="BY50" s="178" t="str">
        <f>IF($BR50&lt;&gt;"",INDEX('Graduate School Code'!$A$3:$R$700, MATCH($BR50,'Graduate School Code'!$A$3:$A$700, 0), 13), "")</f>
        <v/>
      </c>
      <c r="BZ50" s="179" t="str">
        <f>IF($BR50&lt;&gt;"",INDEX('Graduate School Code'!$A$3:$R$700, MATCH($BR50,'Graduate School Code'!$A$3:$A$700, 0), 14), "")</f>
        <v/>
      </c>
      <c r="CA50" s="179" t="str">
        <f>IF($BR50&lt;&gt;"",INDEX('Graduate School Code'!$A$3:$R$700, MATCH($BR50,'Graduate School Code'!$A$3:$A$700, 0), 15), "")</f>
        <v/>
      </c>
      <c r="CB50" s="179" t="str">
        <f>IF($BR50&lt;&gt;"",INDEX('Graduate School Code'!$A$3:$R$700, MATCH($BR50,'Graduate School Code'!$A$3:$A$700, 0), 16), "")</f>
        <v/>
      </c>
      <c r="CC50" s="179" t="str">
        <f>IF($BR50&lt;&gt;"",INDEX('Graduate School Code'!$A$3:$R$700, MATCH($BR50,'Graduate School Code'!$A$3:$A$700, 0), 17), "")</f>
        <v/>
      </c>
      <c r="CD50" s="180" t="str">
        <f>IF($BR50&lt;&gt;"",INDEX('Graduate School Code'!$A$3:$R$700, MATCH($BR50,'Graduate School Code'!$A$3:$A$700, 0), 18), "")</f>
        <v/>
      </c>
      <c r="CE50" s="181"/>
      <c r="CF50" s="182"/>
      <c r="CG50" s="182"/>
      <c r="CH50" s="62"/>
      <c r="CI50" s="182"/>
      <c r="CJ50" s="183"/>
      <c r="CK50" s="184"/>
      <c r="CL50" s="185"/>
      <c r="CM50" s="183"/>
      <c r="CN50" s="186"/>
      <c r="CO50" s="186"/>
      <c r="CP50" s="186"/>
      <c r="CQ50" s="187"/>
      <c r="CR50" s="182"/>
      <c r="CS50" s="182"/>
      <c r="CT50" s="182"/>
      <c r="CU50" s="188"/>
      <c r="CV50" s="146"/>
      <c r="CW50" s="147"/>
      <c r="CX50" s="189"/>
      <c r="CY50" s="190"/>
      <c r="CZ50" s="191"/>
      <c r="DA50" s="192"/>
      <c r="DB50" s="193"/>
      <c r="DC50" s="181"/>
      <c r="DD50" s="176"/>
      <c r="DE50" s="194"/>
      <c r="DF50" s="164" t="str">
        <f>IF($DE50&lt;&gt;"",INDEX('Graduate School Code'!$A$3:$R$700, MATCH($DE50,'Graduate School Code'!$A$3:$A$700, 0), 2), "")</f>
        <v/>
      </c>
      <c r="DG50" s="164" t="str">
        <f>IF($DE50&lt;&gt;"",INDEX('Graduate School Code'!$A$3:$R$700, MATCH($DE50,'Graduate School Code'!$A$3:$A$700, 0), 3), "")</f>
        <v/>
      </c>
      <c r="DH50" s="164" t="str">
        <f>IF($DE50&lt;&gt;"",INDEX('Graduate School Code'!$A$3:$R$700, MATCH($DE50,'Graduate School Code'!$A$3:$A$700, 0), 4), "")</f>
        <v/>
      </c>
      <c r="DI50" s="175"/>
      <c r="DJ50" s="176"/>
      <c r="DK50" s="177" t="str">
        <f>IF($DE50&lt;&gt;"",INDEX('Graduate School Code'!$A$3:$R$700, MATCH($DE50,'Graduate School Code'!$A$3:$A$700, 0), 12), "")</f>
        <v/>
      </c>
      <c r="DL50" s="178" t="str">
        <f>IF($DE50&lt;&gt;"",INDEX('Graduate School Code'!$A$3:$R$700, MATCH($DE50,'Graduate School Code'!$A$3:$A$700, 0), 13), "")</f>
        <v/>
      </c>
      <c r="DM50" s="179" t="str">
        <f>IF($DE50&lt;&gt;"",INDEX('Graduate School Code'!$A$3:$R$700, MATCH($DE50,'Graduate School Code'!$A$3:$A$700, 0), 14), "")</f>
        <v/>
      </c>
      <c r="DN50" s="179" t="str">
        <f>IF($DE50&lt;&gt;"",INDEX('Graduate School Code'!$A$3:$R$700, MATCH($DE50,'Graduate School Code'!$A$3:$A$700, 0), 15), "")</f>
        <v/>
      </c>
      <c r="DO50" s="179" t="str">
        <f>IF($DE50&lt;&gt;"",INDEX('Graduate School Code'!$A$3:$R$700, MATCH($DE50,'Graduate School Code'!$A$3:$A$700, 0), 16), "")</f>
        <v/>
      </c>
      <c r="DP50" s="179" t="str">
        <f>IF($DE50&lt;&gt;"",INDEX('Graduate School Code'!$A$3:$R$700, MATCH($DE50,'Graduate School Code'!$A$3:$A$700, 0), 17), "")</f>
        <v/>
      </c>
      <c r="DQ50" s="180" t="str">
        <f>IF($DE50&lt;&gt;"",INDEX('Graduate School Code'!$A$3:$R$700, MATCH($DE50,'Graduate School Code'!$A$3:$A$700, 0), 18), "")</f>
        <v/>
      </c>
      <c r="DR50" s="45"/>
      <c r="DS50" s="39"/>
      <c r="DT50" s="39"/>
      <c r="DU50" s="62"/>
      <c r="DV50" s="39"/>
      <c r="DW50" s="149"/>
      <c r="DX50" s="150"/>
      <c r="DY50" s="112"/>
      <c r="DZ50" s="149"/>
      <c r="EA50" s="148"/>
      <c r="EB50" s="148"/>
      <c r="EC50" s="148"/>
      <c r="ED50" s="61"/>
      <c r="EE50" s="39"/>
      <c r="EF50" s="39"/>
      <c r="EG50" s="39"/>
      <c r="EH50" s="144"/>
      <c r="EI50" s="146"/>
      <c r="EJ50" s="147"/>
      <c r="EK50" s="126"/>
      <c r="EL50" s="57"/>
      <c r="EM50" s="58"/>
      <c r="EN50" s="59"/>
      <c r="EO50" s="145"/>
      <c r="EP50" s="57"/>
      <c r="EQ50" s="44"/>
    </row>
    <row r="51" spans="1:147" ht="38.25" customHeight="1">
      <c r="A51" s="38" t="s">
        <v>145</v>
      </c>
      <c r="B51" s="39"/>
      <c r="C51" s="40"/>
      <c r="D51" s="50" t="e">
        <f>VLOOKUP(B51,Reference!$A$1:$C$250,2,FALSE)</f>
        <v>#N/A</v>
      </c>
      <c r="E51" s="50" t="e">
        <f>VLOOKUP(C51,Reference!$C$1:$I$15,2,FALSE)</f>
        <v>#N/A</v>
      </c>
      <c r="F51" s="92" t="e">
        <f t="shared" si="0"/>
        <v>#N/A</v>
      </c>
      <c r="G51" s="39"/>
      <c r="H51" s="39"/>
      <c r="I51" s="39"/>
      <c r="J51" s="51" t="str">
        <f t="shared" si="1"/>
        <v xml:space="preserve">  </v>
      </c>
      <c r="K51" s="61"/>
      <c r="L51" s="61"/>
      <c r="M51" s="61"/>
      <c r="N51" s="51" t="str">
        <f t="shared" si="2"/>
        <v xml:space="preserve">  </v>
      </c>
      <c r="O51" s="92"/>
      <c r="P51" s="93"/>
      <c r="Q51" s="50" t="str">
        <f>IF($P51&lt;&gt;"", DATEDIF($P51, Reference!$F$2, "Y"),"")</f>
        <v/>
      </c>
      <c r="R51" s="49"/>
      <c r="S51" s="62"/>
      <c r="T51" s="61"/>
      <c r="U51" s="39"/>
      <c r="V51" s="39"/>
      <c r="W51" s="61"/>
      <c r="X51" s="92"/>
      <c r="Y51" s="61"/>
      <c r="Z51" s="61"/>
      <c r="AA51" s="61"/>
      <c r="AB51" s="61"/>
      <c r="AC51" s="41"/>
      <c r="AD51" s="143"/>
      <c r="AE51" s="42"/>
      <c r="AF51" s="50" t="str">
        <f>IF($AE51&lt;&gt;"",INDEX('Graduate School Code'!$A$3:$R$700, MATCH($AE51,'Graduate School Code'!$A$3:$A$700, 0), 2), "")</f>
        <v/>
      </c>
      <c r="AG51" s="50" t="str">
        <f>IF($AE51&lt;&gt;"",INDEX('Graduate School Code'!$A$3:$R$700, MATCH($AE51,'Graduate School Code'!$A$3:$A$700, 0), 3), "")</f>
        <v/>
      </c>
      <c r="AH51" s="50" t="str">
        <f>IF($AE51&lt;&gt;"",INDEX('Graduate School Code'!$A$3:$R$700, MATCH($AE51,'Graduate School Code'!$A$3:$A$700, 0), 4), "")</f>
        <v/>
      </c>
      <c r="AI51" s="43"/>
      <c r="AJ51" s="44"/>
      <c r="AK51" s="167" t="str">
        <f>IF($AE51&lt;&gt;"",INDEX('Graduate School Code'!$A$3:$R$700, MATCH($AE51,'Graduate School Code'!$A$3:$A$700, 0), 12), "")</f>
        <v/>
      </c>
      <c r="AL51" s="168" t="str">
        <f>IF($AE51&lt;&gt;"",INDEX('Graduate School Code'!$A$3:$R$700, MATCH($AE51,'Graduate School Code'!$A$3:$A$700, 0), 13), "")</f>
        <v/>
      </c>
      <c r="AM51" s="169" t="str">
        <f>IF($AE51&lt;&gt;"",INDEX('Graduate School Code'!$A$3:$R$700, MATCH($AE51,'Graduate School Code'!$A$3:$A$700, 0), 14), "")</f>
        <v/>
      </c>
      <c r="AN51" s="169" t="str">
        <f>IF($AE51&lt;&gt;"",INDEX('Graduate School Code'!$A$3:$R$700, MATCH($AE51,'Graduate School Code'!$A$3:$A$700, 0), 15), "")</f>
        <v/>
      </c>
      <c r="AO51" s="169" t="str">
        <f>IF($AE51&lt;&gt;"",INDEX('Graduate School Code'!$A$3:$R$700, MATCH($AE51,'Graduate School Code'!$A$3:$A$700, 0), 16), "")</f>
        <v/>
      </c>
      <c r="AP51" s="169" t="str">
        <f>IF($AE51&lt;&gt;"",INDEX('Graduate School Code'!$A$3:$R$700, MATCH($AE51,'Graduate School Code'!$A$3:$A$700, 0), 17), "")</f>
        <v/>
      </c>
      <c r="AQ51" s="170" t="str">
        <f>IF($AE51&lt;&gt;"",INDEX('Graduate School Code'!$A$3:$R$700, MATCH($AE51,'Graduate School Code'!$A$3:$A$700, 0), 18), "")</f>
        <v/>
      </c>
      <c r="AR51" s="45"/>
      <c r="AS51" s="39"/>
      <c r="AT51" s="39"/>
      <c r="AU51" s="62"/>
      <c r="AV51" s="39"/>
      <c r="AW51" s="149"/>
      <c r="AX51" s="150"/>
      <c r="AY51" s="112"/>
      <c r="AZ51" s="149"/>
      <c r="BA51" s="148"/>
      <c r="BB51" s="148"/>
      <c r="BC51" s="148"/>
      <c r="BD51" s="61"/>
      <c r="BE51" s="39"/>
      <c r="BF51" s="39"/>
      <c r="BG51" s="39"/>
      <c r="BH51" s="144"/>
      <c r="BI51" s="146"/>
      <c r="BJ51" s="147"/>
      <c r="BK51" s="126"/>
      <c r="BL51" s="57"/>
      <c r="BM51" s="58"/>
      <c r="BN51" s="165"/>
      <c r="BO51" s="145"/>
      <c r="BP51" s="57"/>
      <c r="BQ51" s="44"/>
      <c r="BR51" s="42"/>
      <c r="BS51" s="164" t="str">
        <f>IF($BR51&lt;&gt;"",INDEX('Graduate School Code'!$A$3:$R$700, MATCH($BR51,'Graduate School Code'!$A$3:$A$700, 0), 2), "")</f>
        <v/>
      </c>
      <c r="BT51" s="164" t="str">
        <f>IF($BR51&lt;&gt;"",INDEX('Graduate School Code'!$A$3:$R$700, MATCH($BR51,'Graduate School Code'!$A$3:$A$700, 0), 3), "")</f>
        <v/>
      </c>
      <c r="BU51" s="164" t="str">
        <f>IF($BR51&lt;&gt;"",INDEX('Graduate School Code'!$A$3:$R$700, MATCH($BR51,'Graduate School Code'!$A$3:$A$700, 0), 4), "")</f>
        <v/>
      </c>
      <c r="BV51" s="175"/>
      <c r="BW51" s="176"/>
      <c r="BX51" s="177" t="str">
        <f>IF($BR51&lt;&gt;"",INDEX('Graduate School Code'!$A$3:$R$700, MATCH($BR51,'Graduate School Code'!$A$3:$A$700, 0), 12), "")</f>
        <v/>
      </c>
      <c r="BY51" s="178" t="str">
        <f>IF($BR51&lt;&gt;"",INDEX('Graduate School Code'!$A$3:$R$700, MATCH($BR51,'Graduate School Code'!$A$3:$A$700, 0), 13), "")</f>
        <v/>
      </c>
      <c r="BZ51" s="179" t="str">
        <f>IF($BR51&lt;&gt;"",INDEX('Graduate School Code'!$A$3:$R$700, MATCH($BR51,'Graduate School Code'!$A$3:$A$700, 0), 14), "")</f>
        <v/>
      </c>
      <c r="CA51" s="179" t="str">
        <f>IF($BR51&lt;&gt;"",INDEX('Graduate School Code'!$A$3:$R$700, MATCH($BR51,'Graduate School Code'!$A$3:$A$700, 0), 15), "")</f>
        <v/>
      </c>
      <c r="CB51" s="179" t="str">
        <f>IF($BR51&lt;&gt;"",INDEX('Graduate School Code'!$A$3:$R$700, MATCH($BR51,'Graduate School Code'!$A$3:$A$700, 0), 16), "")</f>
        <v/>
      </c>
      <c r="CC51" s="179" t="str">
        <f>IF($BR51&lt;&gt;"",INDEX('Graduate School Code'!$A$3:$R$700, MATCH($BR51,'Graduate School Code'!$A$3:$A$700, 0), 17), "")</f>
        <v/>
      </c>
      <c r="CD51" s="180" t="str">
        <f>IF($BR51&lt;&gt;"",INDEX('Graduate School Code'!$A$3:$R$700, MATCH($BR51,'Graduate School Code'!$A$3:$A$700, 0), 18), "")</f>
        <v/>
      </c>
      <c r="CE51" s="181"/>
      <c r="CF51" s="182"/>
      <c r="CG51" s="182"/>
      <c r="CH51" s="62"/>
      <c r="CI51" s="182"/>
      <c r="CJ51" s="183"/>
      <c r="CK51" s="184"/>
      <c r="CL51" s="185"/>
      <c r="CM51" s="183"/>
      <c r="CN51" s="186"/>
      <c r="CO51" s="186"/>
      <c r="CP51" s="186"/>
      <c r="CQ51" s="187"/>
      <c r="CR51" s="182"/>
      <c r="CS51" s="182"/>
      <c r="CT51" s="182"/>
      <c r="CU51" s="188"/>
      <c r="CV51" s="146"/>
      <c r="CW51" s="147"/>
      <c r="CX51" s="189"/>
      <c r="CY51" s="190"/>
      <c r="CZ51" s="191"/>
      <c r="DA51" s="192"/>
      <c r="DB51" s="193"/>
      <c r="DC51" s="181"/>
      <c r="DD51" s="176"/>
      <c r="DE51" s="194"/>
      <c r="DF51" s="164" t="str">
        <f>IF($DE51&lt;&gt;"",INDEX('Graduate School Code'!$A$3:$R$700, MATCH($DE51,'Graduate School Code'!$A$3:$A$700, 0), 2), "")</f>
        <v/>
      </c>
      <c r="DG51" s="164" t="str">
        <f>IF($DE51&lt;&gt;"",INDEX('Graduate School Code'!$A$3:$R$700, MATCH($DE51,'Graduate School Code'!$A$3:$A$700, 0), 3), "")</f>
        <v/>
      </c>
      <c r="DH51" s="164" t="str">
        <f>IF($DE51&lt;&gt;"",INDEX('Graduate School Code'!$A$3:$R$700, MATCH($DE51,'Graduate School Code'!$A$3:$A$700, 0), 4), "")</f>
        <v/>
      </c>
      <c r="DI51" s="175"/>
      <c r="DJ51" s="176"/>
      <c r="DK51" s="177" t="str">
        <f>IF($DE51&lt;&gt;"",INDEX('Graduate School Code'!$A$3:$R$700, MATCH($DE51,'Graduate School Code'!$A$3:$A$700, 0), 12), "")</f>
        <v/>
      </c>
      <c r="DL51" s="178" t="str">
        <f>IF($DE51&lt;&gt;"",INDEX('Graduate School Code'!$A$3:$R$700, MATCH($DE51,'Graduate School Code'!$A$3:$A$700, 0), 13), "")</f>
        <v/>
      </c>
      <c r="DM51" s="179" t="str">
        <f>IF($DE51&lt;&gt;"",INDEX('Graduate School Code'!$A$3:$R$700, MATCH($DE51,'Graduate School Code'!$A$3:$A$700, 0), 14), "")</f>
        <v/>
      </c>
      <c r="DN51" s="179" t="str">
        <f>IF($DE51&lt;&gt;"",INDEX('Graduate School Code'!$A$3:$R$700, MATCH($DE51,'Graduate School Code'!$A$3:$A$700, 0), 15), "")</f>
        <v/>
      </c>
      <c r="DO51" s="179" t="str">
        <f>IF($DE51&lt;&gt;"",INDEX('Graduate School Code'!$A$3:$R$700, MATCH($DE51,'Graduate School Code'!$A$3:$A$700, 0), 16), "")</f>
        <v/>
      </c>
      <c r="DP51" s="179" t="str">
        <f>IF($DE51&lt;&gt;"",INDEX('Graduate School Code'!$A$3:$R$700, MATCH($DE51,'Graduate School Code'!$A$3:$A$700, 0), 17), "")</f>
        <v/>
      </c>
      <c r="DQ51" s="180" t="str">
        <f>IF($DE51&lt;&gt;"",INDEX('Graduate School Code'!$A$3:$R$700, MATCH($DE51,'Graduate School Code'!$A$3:$A$700, 0), 18), "")</f>
        <v/>
      </c>
      <c r="DR51" s="45"/>
      <c r="DS51" s="39"/>
      <c r="DT51" s="39"/>
      <c r="DU51" s="62"/>
      <c r="DV51" s="39"/>
      <c r="DW51" s="149"/>
      <c r="DX51" s="150"/>
      <c r="DY51" s="112"/>
      <c r="DZ51" s="149"/>
      <c r="EA51" s="148"/>
      <c r="EB51" s="148"/>
      <c r="EC51" s="148"/>
      <c r="ED51" s="61"/>
      <c r="EE51" s="39"/>
      <c r="EF51" s="39"/>
      <c r="EG51" s="39"/>
      <c r="EH51" s="144"/>
      <c r="EI51" s="146"/>
      <c r="EJ51" s="147"/>
      <c r="EK51" s="126"/>
      <c r="EL51" s="57"/>
      <c r="EM51" s="58"/>
      <c r="EN51" s="59"/>
      <c r="EO51" s="145"/>
      <c r="EP51" s="57"/>
      <c r="EQ51" s="44"/>
    </row>
    <row r="52" spans="1:147" ht="38.25" customHeight="1">
      <c r="A52" s="38" t="s">
        <v>146</v>
      </c>
      <c r="B52" s="39"/>
      <c r="C52" s="40"/>
      <c r="D52" s="50" t="e">
        <f>VLOOKUP(B52,Reference!$A$1:$C$250,2,FALSE)</f>
        <v>#N/A</v>
      </c>
      <c r="E52" s="50" t="e">
        <f>VLOOKUP(C52,Reference!$C$1:$I$15,2,FALSE)</f>
        <v>#N/A</v>
      </c>
      <c r="F52" s="92" t="e">
        <f t="shared" si="0"/>
        <v>#N/A</v>
      </c>
      <c r="G52" s="39"/>
      <c r="H52" s="39"/>
      <c r="I52" s="39"/>
      <c r="J52" s="51" t="str">
        <f t="shared" si="1"/>
        <v xml:space="preserve">  </v>
      </c>
      <c r="K52" s="61"/>
      <c r="L52" s="61"/>
      <c r="M52" s="61"/>
      <c r="N52" s="51" t="str">
        <f t="shared" si="2"/>
        <v xml:space="preserve">  </v>
      </c>
      <c r="O52" s="92"/>
      <c r="P52" s="93"/>
      <c r="Q52" s="50" t="str">
        <f>IF($P52&lt;&gt;"", DATEDIF($P52, Reference!$F$2, "Y"),"")</f>
        <v/>
      </c>
      <c r="R52" s="49"/>
      <c r="S52" s="62"/>
      <c r="T52" s="61"/>
      <c r="U52" s="39"/>
      <c r="V52" s="39"/>
      <c r="W52" s="61"/>
      <c r="X52" s="92"/>
      <c r="Y52" s="61"/>
      <c r="Z52" s="61"/>
      <c r="AA52" s="61"/>
      <c r="AB52" s="61"/>
      <c r="AC52" s="41"/>
      <c r="AD52" s="143"/>
      <c r="AE52" s="42"/>
      <c r="AF52" s="50" t="str">
        <f>IF($AE52&lt;&gt;"",INDEX('Graduate School Code'!$A$3:$R$700, MATCH($AE52,'Graduate School Code'!$A$3:$A$700, 0), 2), "")</f>
        <v/>
      </c>
      <c r="AG52" s="50" t="str">
        <f>IF($AE52&lt;&gt;"",INDEX('Graduate School Code'!$A$3:$R$700, MATCH($AE52,'Graduate School Code'!$A$3:$A$700, 0), 3), "")</f>
        <v/>
      </c>
      <c r="AH52" s="50" t="str">
        <f>IF($AE52&lt;&gt;"",INDEX('Graduate School Code'!$A$3:$R$700, MATCH($AE52,'Graduate School Code'!$A$3:$A$700, 0), 4), "")</f>
        <v/>
      </c>
      <c r="AI52" s="43"/>
      <c r="AJ52" s="44"/>
      <c r="AK52" s="167" t="str">
        <f>IF($AE52&lt;&gt;"",INDEX('Graduate School Code'!$A$3:$R$700, MATCH($AE52,'Graduate School Code'!$A$3:$A$700, 0), 12), "")</f>
        <v/>
      </c>
      <c r="AL52" s="168" t="str">
        <f>IF($AE52&lt;&gt;"",INDEX('Graduate School Code'!$A$3:$R$700, MATCH($AE52,'Graduate School Code'!$A$3:$A$700, 0), 13), "")</f>
        <v/>
      </c>
      <c r="AM52" s="169" t="str">
        <f>IF($AE52&lt;&gt;"",INDEX('Graduate School Code'!$A$3:$R$700, MATCH($AE52,'Graduate School Code'!$A$3:$A$700, 0), 14), "")</f>
        <v/>
      </c>
      <c r="AN52" s="169" t="str">
        <f>IF($AE52&lt;&gt;"",INDEX('Graduate School Code'!$A$3:$R$700, MATCH($AE52,'Graduate School Code'!$A$3:$A$700, 0), 15), "")</f>
        <v/>
      </c>
      <c r="AO52" s="169" t="str">
        <f>IF($AE52&lt;&gt;"",INDEX('Graduate School Code'!$A$3:$R$700, MATCH($AE52,'Graduate School Code'!$A$3:$A$700, 0), 16), "")</f>
        <v/>
      </c>
      <c r="AP52" s="169" t="str">
        <f>IF($AE52&lt;&gt;"",INDEX('Graduate School Code'!$A$3:$R$700, MATCH($AE52,'Graduate School Code'!$A$3:$A$700, 0), 17), "")</f>
        <v/>
      </c>
      <c r="AQ52" s="170" t="str">
        <f>IF($AE52&lt;&gt;"",INDEX('Graduate School Code'!$A$3:$R$700, MATCH($AE52,'Graduate School Code'!$A$3:$A$700, 0), 18), "")</f>
        <v/>
      </c>
      <c r="AR52" s="45"/>
      <c r="AS52" s="39"/>
      <c r="AT52" s="39"/>
      <c r="AU52" s="62"/>
      <c r="AV52" s="39"/>
      <c r="AW52" s="149"/>
      <c r="AX52" s="150"/>
      <c r="AY52" s="112"/>
      <c r="AZ52" s="149"/>
      <c r="BA52" s="148"/>
      <c r="BB52" s="148"/>
      <c r="BC52" s="148"/>
      <c r="BD52" s="61"/>
      <c r="BE52" s="39"/>
      <c r="BF52" s="39"/>
      <c r="BG52" s="39"/>
      <c r="BH52" s="144"/>
      <c r="BI52" s="146"/>
      <c r="BJ52" s="147"/>
      <c r="BK52" s="126"/>
      <c r="BL52" s="57"/>
      <c r="BM52" s="58"/>
      <c r="BN52" s="165"/>
      <c r="BO52" s="145"/>
      <c r="BP52" s="57"/>
      <c r="BQ52" s="44"/>
      <c r="BR52" s="42"/>
      <c r="BS52" s="164" t="str">
        <f>IF($BR52&lt;&gt;"",INDEX('Graduate School Code'!$A$3:$R$700, MATCH($BR52,'Graduate School Code'!$A$3:$A$700, 0), 2), "")</f>
        <v/>
      </c>
      <c r="BT52" s="164" t="str">
        <f>IF($BR52&lt;&gt;"",INDEX('Graduate School Code'!$A$3:$R$700, MATCH($BR52,'Graduate School Code'!$A$3:$A$700, 0), 3), "")</f>
        <v/>
      </c>
      <c r="BU52" s="164" t="str">
        <f>IF($BR52&lt;&gt;"",INDEX('Graduate School Code'!$A$3:$R$700, MATCH($BR52,'Graduate School Code'!$A$3:$A$700, 0), 4), "")</f>
        <v/>
      </c>
      <c r="BV52" s="175"/>
      <c r="BW52" s="176"/>
      <c r="BX52" s="177" t="str">
        <f>IF($BR52&lt;&gt;"",INDEX('Graduate School Code'!$A$3:$R$700, MATCH($BR52,'Graduate School Code'!$A$3:$A$700, 0), 12), "")</f>
        <v/>
      </c>
      <c r="BY52" s="178" t="str">
        <f>IF($BR52&lt;&gt;"",INDEX('Graduate School Code'!$A$3:$R$700, MATCH($BR52,'Graduate School Code'!$A$3:$A$700, 0), 13), "")</f>
        <v/>
      </c>
      <c r="BZ52" s="179" t="str">
        <f>IF($BR52&lt;&gt;"",INDEX('Graduate School Code'!$A$3:$R$700, MATCH($BR52,'Graduate School Code'!$A$3:$A$700, 0), 14), "")</f>
        <v/>
      </c>
      <c r="CA52" s="179" t="str">
        <f>IF($BR52&lt;&gt;"",INDEX('Graduate School Code'!$A$3:$R$700, MATCH($BR52,'Graduate School Code'!$A$3:$A$700, 0), 15), "")</f>
        <v/>
      </c>
      <c r="CB52" s="179" t="str">
        <f>IF($BR52&lt;&gt;"",INDEX('Graduate School Code'!$A$3:$R$700, MATCH($BR52,'Graduate School Code'!$A$3:$A$700, 0), 16), "")</f>
        <v/>
      </c>
      <c r="CC52" s="179" t="str">
        <f>IF($BR52&lt;&gt;"",INDEX('Graduate School Code'!$A$3:$R$700, MATCH($BR52,'Graduate School Code'!$A$3:$A$700, 0), 17), "")</f>
        <v/>
      </c>
      <c r="CD52" s="180" t="str">
        <f>IF($BR52&lt;&gt;"",INDEX('Graduate School Code'!$A$3:$R$700, MATCH($BR52,'Graduate School Code'!$A$3:$A$700, 0), 18), "")</f>
        <v/>
      </c>
      <c r="CE52" s="181"/>
      <c r="CF52" s="182"/>
      <c r="CG52" s="182"/>
      <c r="CH52" s="62"/>
      <c r="CI52" s="182"/>
      <c r="CJ52" s="183"/>
      <c r="CK52" s="184"/>
      <c r="CL52" s="185"/>
      <c r="CM52" s="183"/>
      <c r="CN52" s="186"/>
      <c r="CO52" s="186"/>
      <c r="CP52" s="186"/>
      <c r="CQ52" s="187"/>
      <c r="CR52" s="182"/>
      <c r="CS52" s="182"/>
      <c r="CT52" s="182"/>
      <c r="CU52" s="188"/>
      <c r="CV52" s="146"/>
      <c r="CW52" s="147"/>
      <c r="CX52" s="189"/>
      <c r="CY52" s="190"/>
      <c r="CZ52" s="191"/>
      <c r="DA52" s="192"/>
      <c r="DB52" s="193"/>
      <c r="DC52" s="181"/>
      <c r="DD52" s="176"/>
      <c r="DE52" s="194"/>
      <c r="DF52" s="164" t="str">
        <f>IF($DE52&lt;&gt;"",INDEX('Graduate School Code'!$A$3:$R$700, MATCH($DE52,'Graduate School Code'!$A$3:$A$700, 0), 2), "")</f>
        <v/>
      </c>
      <c r="DG52" s="164" t="str">
        <f>IF($DE52&lt;&gt;"",INDEX('Graduate School Code'!$A$3:$R$700, MATCH($DE52,'Graduate School Code'!$A$3:$A$700, 0), 3), "")</f>
        <v/>
      </c>
      <c r="DH52" s="164" t="str">
        <f>IF($DE52&lt;&gt;"",INDEX('Graduate School Code'!$A$3:$R$700, MATCH($DE52,'Graduate School Code'!$A$3:$A$700, 0), 4), "")</f>
        <v/>
      </c>
      <c r="DI52" s="175"/>
      <c r="DJ52" s="176"/>
      <c r="DK52" s="177" t="str">
        <f>IF($DE52&lt;&gt;"",INDEX('Graduate School Code'!$A$3:$R$700, MATCH($DE52,'Graduate School Code'!$A$3:$A$700, 0), 12), "")</f>
        <v/>
      </c>
      <c r="DL52" s="178" t="str">
        <f>IF($DE52&lt;&gt;"",INDEX('Graduate School Code'!$A$3:$R$700, MATCH($DE52,'Graduate School Code'!$A$3:$A$700, 0), 13), "")</f>
        <v/>
      </c>
      <c r="DM52" s="179" t="str">
        <f>IF($DE52&lt;&gt;"",INDEX('Graduate School Code'!$A$3:$R$700, MATCH($DE52,'Graduate School Code'!$A$3:$A$700, 0), 14), "")</f>
        <v/>
      </c>
      <c r="DN52" s="179" t="str">
        <f>IF($DE52&lt;&gt;"",INDEX('Graduate School Code'!$A$3:$R$700, MATCH($DE52,'Graduate School Code'!$A$3:$A$700, 0), 15), "")</f>
        <v/>
      </c>
      <c r="DO52" s="179" t="str">
        <f>IF($DE52&lt;&gt;"",INDEX('Graduate School Code'!$A$3:$R$700, MATCH($DE52,'Graduate School Code'!$A$3:$A$700, 0), 16), "")</f>
        <v/>
      </c>
      <c r="DP52" s="179" t="str">
        <f>IF($DE52&lt;&gt;"",INDEX('Graduate School Code'!$A$3:$R$700, MATCH($DE52,'Graduate School Code'!$A$3:$A$700, 0), 17), "")</f>
        <v/>
      </c>
      <c r="DQ52" s="180" t="str">
        <f>IF($DE52&lt;&gt;"",INDEX('Graduate School Code'!$A$3:$R$700, MATCH($DE52,'Graduate School Code'!$A$3:$A$700, 0), 18), "")</f>
        <v/>
      </c>
      <c r="DR52" s="45"/>
      <c r="DS52" s="39"/>
      <c r="DT52" s="39"/>
      <c r="DU52" s="62"/>
      <c r="DV52" s="39"/>
      <c r="DW52" s="149"/>
      <c r="DX52" s="150"/>
      <c r="DY52" s="112"/>
      <c r="DZ52" s="149"/>
      <c r="EA52" s="148"/>
      <c r="EB52" s="148"/>
      <c r="EC52" s="148"/>
      <c r="ED52" s="61"/>
      <c r="EE52" s="39"/>
      <c r="EF52" s="39"/>
      <c r="EG52" s="39"/>
      <c r="EH52" s="144"/>
      <c r="EI52" s="146"/>
      <c r="EJ52" s="147"/>
      <c r="EK52" s="126"/>
      <c r="EL52" s="57"/>
      <c r="EM52" s="58"/>
      <c r="EN52" s="59"/>
      <c r="EO52" s="145"/>
      <c r="EP52" s="57"/>
      <c r="EQ52" s="44"/>
    </row>
    <row r="53" spans="1:147" ht="38.25" customHeight="1">
      <c r="A53" s="38" t="s">
        <v>147</v>
      </c>
      <c r="B53" s="39"/>
      <c r="C53" s="40"/>
      <c r="D53" s="50" t="e">
        <f>VLOOKUP(B53,Reference!$A$1:$C$250,2,FALSE)</f>
        <v>#N/A</v>
      </c>
      <c r="E53" s="50" t="e">
        <f>VLOOKUP(C53,Reference!$C$1:$I$15,2,FALSE)</f>
        <v>#N/A</v>
      </c>
      <c r="F53" s="92" t="e">
        <f t="shared" si="0"/>
        <v>#N/A</v>
      </c>
      <c r="G53" s="39"/>
      <c r="H53" s="39"/>
      <c r="I53" s="39"/>
      <c r="J53" s="51" t="str">
        <f t="shared" si="1"/>
        <v xml:space="preserve">  </v>
      </c>
      <c r="K53" s="61"/>
      <c r="L53" s="61"/>
      <c r="M53" s="61"/>
      <c r="N53" s="51" t="str">
        <f t="shared" si="2"/>
        <v xml:space="preserve">  </v>
      </c>
      <c r="O53" s="92"/>
      <c r="P53" s="93"/>
      <c r="Q53" s="50" t="str">
        <f>IF($P53&lt;&gt;"", DATEDIF($P53, Reference!$F$2, "Y"),"")</f>
        <v/>
      </c>
      <c r="R53" s="49"/>
      <c r="S53" s="62"/>
      <c r="T53" s="61"/>
      <c r="U53" s="39"/>
      <c r="V53" s="39"/>
      <c r="W53" s="61"/>
      <c r="X53" s="92"/>
      <c r="Y53" s="61"/>
      <c r="Z53" s="61"/>
      <c r="AA53" s="61"/>
      <c r="AB53" s="61"/>
      <c r="AC53" s="41"/>
      <c r="AD53" s="143"/>
      <c r="AE53" s="42"/>
      <c r="AF53" s="50" t="str">
        <f>IF($AE53&lt;&gt;"",INDEX('Graduate School Code'!$A$3:$R$700, MATCH($AE53,'Graduate School Code'!$A$3:$A$700, 0), 2), "")</f>
        <v/>
      </c>
      <c r="AG53" s="50" t="str">
        <f>IF($AE53&lt;&gt;"",INDEX('Graduate School Code'!$A$3:$R$700, MATCH($AE53,'Graduate School Code'!$A$3:$A$700, 0), 3), "")</f>
        <v/>
      </c>
      <c r="AH53" s="50" t="str">
        <f>IF($AE53&lt;&gt;"",INDEX('Graduate School Code'!$A$3:$R$700, MATCH($AE53,'Graduate School Code'!$A$3:$A$700, 0), 4), "")</f>
        <v/>
      </c>
      <c r="AI53" s="43"/>
      <c r="AJ53" s="44"/>
      <c r="AK53" s="167" t="str">
        <f>IF($AE53&lt;&gt;"",INDEX('Graduate School Code'!$A$3:$R$700, MATCH($AE53,'Graduate School Code'!$A$3:$A$700, 0), 12), "")</f>
        <v/>
      </c>
      <c r="AL53" s="168" t="str">
        <f>IF($AE53&lt;&gt;"",INDEX('Graduate School Code'!$A$3:$R$700, MATCH($AE53,'Graduate School Code'!$A$3:$A$700, 0), 13), "")</f>
        <v/>
      </c>
      <c r="AM53" s="169" t="str">
        <f>IF($AE53&lt;&gt;"",INDEX('Graduate School Code'!$A$3:$R$700, MATCH($AE53,'Graduate School Code'!$A$3:$A$700, 0), 14), "")</f>
        <v/>
      </c>
      <c r="AN53" s="169" t="str">
        <f>IF($AE53&lt;&gt;"",INDEX('Graduate School Code'!$A$3:$R$700, MATCH($AE53,'Graduate School Code'!$A$3:$A$700, 0), 15), "")</f>
        <v/>
      </c>
      <c r="AO53" s="169" t="str">
        <f>IF($AE53&lt;&gt;"",INDEX('Graduate School Code'!$A$3:$R$700, MATCH($AE53,'Graduate School Code'!$A$3:$A$700, 0), 16), "")</f>
        <v/>
      </c>
      <c r="AP53" s="169" t="str">
        <f>IF($AE53&lt;&gt;"",INDEX('Graduate School Code'!$A$3:$R$700, MATCH($AE53,'Graduate School Code'!$A$3:$A$700, 0), 17), "")</f>
        <v/>
      </c>
      <c r="AQ53" s="170" t="str">
        <f>IF($AE53&lt;&gt;"",INDEX('Graduate School Code'!$A$3:$R$700, MATCH($AE53,'Graduate School Code'!$A$3:$A$700, 0), 18), "")</f>
        <v/>
      </c>
      <c r="AR53" s="45"/>
      <c r="AS53" s="39"/>
      <c r="AT53" s="39"/>
      <c r="AU53" s="62"/>
      <c r="AV53" s="39"/>
      <c r="AW53" s="149"/>
      <c r="AX53" s="150"/>
      <c r="AY53" s="112"/>
      <c r="AZ53" s="149"/>
      <c r="BA53" s="148"/>
      <c r="BB53" s="148"/>
      <c r="BC53" s="148"/>
      <c r="BD53" s="61"/>
      <c r="BE53" s="39"/>
      <c r="BF53" s="39"/>
      <c r="BG53" s="39"/>
      <c r="BH53" s="144"/>
      <c r="BI53" s="146"/>
      <c r="BJ53" s="147"/>
      <c r="BK53" s="126"/>
      <c r="BL53" s="57"/>
      <c r="BM53" s="58"/>
      <c r="BN53" s="165"/>
      <c r="BO53" s="145"/>
      <c r="BP53" s="57"/>
      <c r="BQ53" s="44"/>
      <c r="BR53" s="42"/>
      <c r="BS53" s="164" t="str">
        <f>IF($BR53&lt;&gt;"",INDEX('Graduate School Code'!$A$3:$R$700, MATCH($BR53,'Graduate School Code'!$A$3:$A$700, 0), 2), "")</f>
        <v/>
      </c>
      <c r="BT53" s="164" t="str">
        <f>IF($BR53&lt;&gt;"",INDEX('Graduate School Code'!$A$3:$R$700, MATCH($BR53,'Graduate School Code'!$A$3:$A$700, 0), 3), "")</f>
        <v/>
      </c>
      <c r="BU53" s="164" t="str">
        <f>IF($BR53&lt;&gt;"",INDEX('Graduate School Code'!$A$3:$R$700, MATCH($BR53,'Graduate School Code'!$A$3:$A$700, 0), 4), "")</f>
        <v/>
      </c>
      <c r="BV53" s="175"/>
      <c r="BW53" s="176"/>
      <c r="BX53" s="177" t="str">
        <f>IF($BR53&lt;&gt;"",INDEX('Graduate School Code'!$A$3:$R$700, MATCH($BR53,'Graduate School Code'!$A$3:$A$700, 0), 12), "")</f>
        <v/>
      </c>
      <c r="BY53" s="178" t="str">
        <f>IF($BR53&lt;&gt;"",INDEX('Graduate School Code'!$A$3:$R$700, MATCH($BR53,'Graduate School Code'!$A$3:$A$700, 0), 13), "")</f>
        <v/>
      </c>
      <c r="BZ53" s="179" t="str">
        <f>IF($BR53&lt;&gt;"",INDEX('Graduate School Code'!$A$3:$R$700, MATCH($BR53,'Graduate School Code'!$A$3:$A$700, 0), 14), "")</f>
        <v/>
      </c>
      <c r="CA53" s="179" t="str">
        <f>IF($BR53&lt;&gt;"",INDEX('Graduate School Code'!$A$3:$R$700, MATCH($BR53,'Graduate School Code'!$A$3:$A$700, 0), 15), "")</f>
        <v/>
      </c>
      <c r="CB53" s="179" t="str">
        <f>IF($BR53&lt;&gt;"",INDEX('Graduate School Code'!$A$3:$R$700, MATCH($BR53,'Graduate School Code'!$A$3:$A$700, 0), 16), "")</f>
        <v/>
      </c>
      <c r="CC53" s="179" t="str">
        <f>IF($BR53&lt;&gt;"",INDEX('Graduate School Code'!$A$3:$R$700, MATCH($BR53,'Graduate School Code'!$A$3:$A$700, 0), 17), "")</f>
        <v/>
      </c>
      <c r="CD53" s="180" t="str">
        <f>IF($BR53&lt;&gt;"",INDEX('Graduate School Code'!$A$3:$R$700, MATCH($BR53,'Graduate School Code'!$A$3:$A$700, 0), 18), "")</f>
        <v/>
      </c>
      <c r="CE53" s="181"/>
      <c r="CF53" s="182"/>
      <c r="CG53" s="182"/>
      <c r="CH53" s="62"/>
      <c r="CI53" s="182"/>
      <c r="CJ53" s="183"/>
      <c r="CK53" s="184"/>
      <c r="CL53" s="185"/>
      <c r="CM53" s="183"/>
      <c r="CN53" s="186"/>
      <c r="CO53" s="186"/>
      <c r="CP53" s="186"/>
      <c r="CQ53" s="187"/>
      <c r="CR53" s="182"/>
      <c r="CS53" s="182"/>
      <c r="CT53" s="182"/>
      <c r="CU53" s="188"/>
      <c r="CV53" s="146"/>
      <c r="CW53" s="147"/>
      <c r="CX53" s="189"/>
      <c r="CY53" s="190"/>
      <c r="CZ53" s="191"/>
      <c r="DA53" s="192"/>
      <c r="DB53" s="193"/>
      <c r="DC53" s="181"/>
      <c r="DD53" s="176"/>
      <c r="DE53" s="194"/>
      <c r="DF53" s="164" t="str">
        <f>IF($DE53&lt;&gt;"",INDEX('Graduate School Code'!$A$3:$R$700, MATCH($DE53,'Graduate School Code'!$A$3:$A$700, 0), 2), "")</f>
        <v/>
      </c>
      <c r="DG53" s="164" t="str">
        <f>IF($DE53&lt;&gt;"",INDEX('Graduate School Code'!$A$3:$R$700, MATCH($DE53,'Graduate School Code'!$A$3:$A$700, 0), 3), "")</f>
        <v/>
      </c>
      <c r="DH53" s="164" t="str">
        <f>IF($DE53&lt;&gt;"",INDEX('Graduate School Code'!$A$3:$R$700, MATCH($DE53,'Graduate School Code'!$A$3:$A$700, 0), 4), "")</f>
        <v/>
      </c>
      <c r="DI53" s="175"/>
      <c r="DJ53" s="176"/>
      <c r="DK53" s="177" t="str">
        <f>IF($DE53&lt;&gt;"",INDEX('Graduate School Code'!$A$3:$R$700, MATCH($DE53,'Graduate School Code'!$A$3:$A$700, 0), 12), "")</f>
        <v/>
      </c>
      <c r="DL53" s="178" t="str">
        <f>IF($DE53&lt;&gt;"",INDEX('Graduate School Code'!$A$3:$R$700, MATCH($DE53,'Graduate School Code'!$A$3:$A$700, 0), 13), "")</f>
        <v/>
      </c>
      <c r="DM53" s="179" t="str">
        <f>IF($DE53&lt;&gt;"",INDEX('Graduate School Code'!$A$3:$R$700, MATCH($DE53,'Graduate School Code'!$A$3:$A$700, 0), 14), "")</f>
        <v/>
      </c>
      <c r="DN53" s="179" t="str">
        <f>IF($DE53&lt;&gt;"",INDEX('Graduate School Code'!$A$3:$R$700, MATCH($DE53,'Graduate School Code'!$A$3:$A$700, 0), 15), "")</f>
        <v/>
      </c>
      <c r="DO53" s="179" t="str">
        <f>IF($DE53&lt;&gt;"",INDEX('Graduate School Code'!$A$3:$R$700, MATCH($DE53,'Graduate School Code'!$A$3:$A$700, 0), 16), "")</f>
        <v/>
      </c>
      <c r="DP53" s="179" t="str">
        <f>IF($DE53&lt;&gt;"",INDEX('Graduate School Code'!$A$3:$R$700, MATCH($DE53,'Graduate School Code'!$A$3:$A$700, 0), 17), "")</f>
        <v/>
      </c>
      <c r="DQ53" s="180" t="str">
        <f>IF($DE53&lt;&gt;"",INDEX('Graduate School Code'!$A$3:$R$700, MATCH($DE53,'Graduate School Code'!$A$3:$A$700, 0), 18), "")</f>
        <v/>
      </c>
      <c r="DR53" s="45"/>
      <c r="DS53" s="39"/>
      <c r="DT53" s="39"/>
      <c r="DU53" s="62"/>
      <c r="DV53" s="39"/>
      <c r="DW53" s="149"/>
      <c r="DX53" s="150"/>
      <c r="DY53" s="112"/>
      <c r="DZ53" s="149"/>
      <c r="EA53" s="148"/>
      <c r="EB53" s="148"/>
      <c r="EC53" s="148"/>
      <c r="ED53" s="61"/>
      <c r="EE53" s="39"/>
      <c r="EF53" s="39"/>
      <c r="EG53" s="39"/>
      <c r="EH53" s="144"/>
      <c r="EI53" s="146"/>
      <c r="EJ53" s="147"/>
      <c r="EK53" s="126"/>
      <c r="EL53" s="57"/>
      <c r="EM53" s="58"/>
      <c r="EN53" s="59"/>
      <c r="EO53" s="145"/>
      <c r="EP53" s="57"/>
      <c r="EQ53" s="44"/>
    </row>
    <row r="54" spans="1:147" ht="38.25" customHeight="1">
      <c r="A54" s="38" t="s">
        <v>148</v>
      </c>
      <c r="B54" s="39"/>
      <c r="C54" s="40"/>
      <c r="D54" s="50" t="e">
        <f>VLOOKUP(B54,Reference!$A$1:$C$250,2,FALSE)</f>
        <v>#N/A</v>
      </c>
      <c r="E54" s="50" t="e">
        <f>VLOOKUP(C54,Reference!$C$1:$I$15,2,FALSE)</f>
        <v>#N/A</v>
      </c>
      <c r="F54" s="92" t="e">
        <f t="shared" si="0"/>
        <v>#N/A</v>
      </c>
      <c r="G54" s="39"/>
      <c r="H54" s="39"/>
      <c r="I54" s="39"/>
      <c r="J54" s="51" t="str">
        <f t="shared" si="1"/>
        <v xml:space="preserve">  </v>
      </c>
      <c r="K54" s="61"/>
      <c r="L54" s="61"/>
      <c r="M54" s="61"/>
      <c r="N54" s="51" t="str">
        <f t="shared" si="2"/>
        <v xml:space="preserve">  </v>
      </c>
      <c r="O54" s="92"/>
      <c r="P54" s="93"/>
      <c r="Q54" s="50" t="str">
        <f>IF($P54&lt;&gt;"", DATEDIF($P54, Reference!$F$2, "Y"),"")</f>
        <v/>
      </c>
      <c r="R54" s="49"/>
      <c r="S54" s="62"/>
      <c r="T54" s="61"/>
      <c r="U54" s="39"/>
      <c r="V54" s="39"/>
      <c r="W54" s="61"/>
      <c r="X54" s="92"/>
      <c r="Y54" s="61"/>
      <c r="Z54" s="61"/>
      <c r="AA54" s="61"/>
      <c r="AB54" s="61"/>
      <c r="AC54" s="41"/>
      <c r="AD54" s="143"/>
      <c r="AE54" s="42"/>
      <c r="AF54" s="50" t="str">
        <f>IF($AE54&lt;&gt;"",INDEX('Graduate School Code'!$A$3:$R$700, MATCH($AE54,'Graduate School Code'!$A$3:$A$700, 0), 2), "")</f>
        <v/>
      </c>
      <c r="AG54" s="50" t="str">
        <f>IF($AE54&lt;&gt;"",INDEX('Graduate School Code'!$A$3:$R$700, MATCH($AE54,'Graduate School Code'!$A$3:$A$700, 0), 3), "")</f>
        <v/>
      </c>
      <c r="AH54" s="50" t="str">
        <f>IF($AE54&lt;&gt;"",INDEX('Graduate School Code'!$A$3:$R$700, MATCH($AE54,'Graduate School Code'!$A$3:$A$700, 0), 4), "")</f>
        <v/>
      </c>
      <c r="AI54" s="43"/>
      <c r="AJ54" s="44"/>
      <c r="AK54" s="167" t="str">
        <f>IF($AE54&lt;&gt;"",INDEX('Graduate School Code'!$A$3:$R$700, MATCH($AE54,'Graduate School Code'!$A$3:$A$700, 0), 12), "")</f>
        <v/>
      </c>
      <c r="AL54" s="168" t="str">
        <f>IF($AE54&lt;&gt;"",INDEX('Graduate School Code'!$A$3:$R$700, MATCH($AE54,'Graduate School Code'!$A$3:$A$700, 0), 13), "")</f>
        <v/>
      </c>
      <c r="AM54" s="169" t="str">
        <f>IF($AE54&lt;&gt;"",INDEX('Graduate School Code'!$A$3:$R$700, MATCH($AE54,'Graduate School Code'!$A$3:$A$700, 0), 14), "")</f>
        <v/>
      </c>
      <c r="AN54" s="169" t="str">
        <f>IF($AE54&lt;&gt;"",INDEX('Graduate School Code'!$A$3:$R$700, MATCH($AE54,'Graduate School Code'!$A$3:$A$700, 0), 15), "")</f>
        <v/>
      </c>
      <c r="AO54" s="169" t="str">
        <f>IF($AE54&lt;&gt;"",INDEX('Graduate School Code'!$A$3:$R$700, MATCH($AE54,'Graduate School Code'!$A$3:$A$700, 0), 16), "")</f>
        <v/>
      </c>
      <c r="AP54" s="169" t="str">
        <f>IF($AE54&lt;&gt;"",INDEX('Graduate School Code'!$A$3:$R$700, MATCH($AE54,'Graduate School Code'!$A$3:$A$700, 0), 17), "")</f>
        <v/>
      </c>
      <c r="AQ54" s="170" t="str">
        <f>IF($AE54&lt;&gt;"",INDEX('Graduate School Code'!$A$3:$R$700, MATCH($AE54,'Graduate School Code'!$A$3:$A$700, 0), 18), "")</f>
        <v/>
      </c>
      <c r="AR54" s="45"/>
      <c r="AS54" s="39"/>
      <c r="AT54" s="39"/>
      <c r="AU54" s="62"/>
      <c r="AV54" s="39"/>
      <c r="AW54" s="149"/>
      <c r="AX54" s="150"/>
      <c r="AY54" s="112"/>
      <c r="AZ54" s="149"/>
      <c r="BA54" s="148"/>
      <c r="BB54" s="148"/>
      <c r="BC54" s="148"/>
      <c r="BD54" s="61"/>
      <c r="BE54" s="39"/>
      <c r="BF54" s="39"/>
      <c r="BG54" s="39"/>
      <c r="BH54" s="144"/>
      <c r="BI54" s="146"/>
      <c r="BJ54" s="147"/>
      <c r="BK54" s="126"/>
      <c r="BL54" s="57"/>
      <c r="BM54" s="58"/>
      <c r="BN54" s="165"/>
      <c r="BO54" s="145"/>
      <c r="BP54" s="57"/>
      <c r="BQ54" s="44"/>
      <c r="BR54" s="42"/>
      <c r="BS54" s="164" t="str">
        <f>IF($BR54&lt;&gt;"",INDEX('Graduate School Code'!$A$3:$R$700, MATCH($BR54,'Graduate School Code'!$A$3:$A$700, 0), 2), "")</f>
        <v/>
      </c>
      <c r="BT54" s="164" t="str">
        <f>IF($BR54&lt;&gt;"",INDEX('Graduate School Code'!$A$3:$R$700, MATCH($BR54,'Graduate School Code'!$A$3:$A$700, 0), 3), "")</f>
        <v/>
      </c>
      <c r="BU54" s="164" t="str">
        <f>IF($BR54&lt;&gt;"",INDEX('Graduate School Code'!$A$3:$R$700, MATCH($BR54,'Graduate School Code'!$A$3:$A$700, 0), 4), "")</f>
        <v/>
      </c>
      <c r="BV54" s="175"/>
      <c r="BW54" s="176"/>
      <c r="BX54" s="177" t="str">
        <f>IF($BR54&lt;&gt;"",INDEX('Graduate School Code'!$A$3:$R$700, MATCH($BR54,'Graduate School Code'!$A$3:$A$700, 0), 12), "")</f>
        <v/>
      </c>
      <c r="BY54" s="178" t="str">
        <f>IF($BR54&lt;&gt;"",INDEX('Graduate School Code'!$A$3:$R$700, MATCH($BR54,'Graduate School Code'!$A$3:$A$700, 0), 13), "")</f>
        <v/>
      </c>
      <c r="BZ54" s="179" t="str">
        <f>IF($BR54&lt;&gt;"",INDEX('Graduate School Code'!$A$3:$R$700, MATCH($BR54,'Graduate School Code'!$A$3:$A$700, 0), 14), "")</f>
        <v/>
      </c>
      <c r="CA54" s="179" t="str">
        <f>IF($BR54&lt;&gt;"",INDEX('Graduate School Code'!$A$3:$R$700, MATCH($BR54,'Graduate School Code'!$A$3:$A$700, 0), 15), "")</f>
        <v/>
      </c>
      <c r="CB54" s="179" t="str">
        <f>IF($BR54&lt;&gt;"",INDEX('Graduate School Code'!$A$3:$R$700, MATCH($BR54,'Graduate School Code'!$A$3:$A$700, 0), 16), "")</f>
        <v/>
      </c>
      <c r="CC54" s="179" t="str">
        <f>IF($BR54&lt;&gt;"",INDEX('Graduate School Code'!$A$3:$R$700, MATCH($BR54,'Graduate School Code'!$A$3:$A$700, 0), 17), "")</f>
        <v/>
      </c>
      <c r="CD54" s="180" t="str">
        <f>IF($BR54&lt;&gt;"",INDEX('Graduate School Code'!$A$3:$R$700, MATCH($BR54,'Graduate School Code'!$A$3:$A$700, 0), 18), "")</f>
        <v/>
      </c>
      <c r="CE54" s="181"/>
      <c r="CF54" s="182"/>
      <c r="CG54" s="182"/>
      <c r="CH54" s="62"/>
      <c r="CI54" s="182"/>
      <c r="CJ54" s="183"/>
      <c r="CK54" s="184"/>
      <c r="CL54" s="185"/>
      <c r="CM54" s="183"/>
      <c r="CN54" s="186"/>
      <c r="CO54" s="186"/>
      <c r="CP54" s="186"/>
      <c r="CQ54" s="187"/>
      <c r="CR54" s="182"/>
      <c r="CS54" s="182"/>
      <c r="CT54" s="182"/>
      <c r="CU54" s="188"/>
      <c r="CV54" s="146"/>
      <c r="CW54" s="147"/>
      <c r="CX54" s="189"/>
      <c r="CY54" s="190"/>
      <c r="CZ54" s="191"/>
      <c r="DA54" s="192"/>
      <c r="DB54" s="193"/>
      <c r="DC54" s="181"/>
      <c r="DD54" s="176"/>
      <c r="DE54" s="194"/>
      <c r="DF54" s="164" t="str">
        <f>IF($DE54&lt;&gt;"",INDEX('Graduate School Code'!$A$3:$R$700, MATCH($DE54,'Graduate School Code'!$A$3:$A$700, 0), 2), "")</f>
        <v/>
      </c>
      <c r="DG54" s="164" t="str">
        <f>IF($DE54&lt;&gt;"",INDEX('Graduate School Code'!$A$3:$R$700, MATCH($DE54,'Graduate School Code'!$A$3:$A$700, 0), 3), "")</f>
        <v/>
      </c>
      <c r="DH54" s="164" t="str">
        <f>IF($DE54&lt;&gt;"",INDEX('Graduate School Code'!$A$3:$R$700, MATCH($DE54,'Graduate School Code'!$A$3:$A$700, 0), 4), "")</f>
        <v/>
      </c>
      <c r="DI54" s="175"/>
      <c r="DJ54" s="176"/>
      <c r="DK54" s="177" t="str">
        <f>IF($DE54&lt;&gt;"",INDEX('Graduate School Code'!$A$3:$R$700, MATCH($DE54,'Graduate School Code'!$A$3:$A$700, 0), 12), "")</f>
        <v/>
      </c>
      <c r="DL54" s="178" t="str">
        <f>IF($DE54&lt;&gt;"",INDEX('Graduate School Code'!$A$3:$R$700, MATCH($DE54,'Graduate School Code'!$A$3:$A$700, 0), 13), "")</f>
        <v/>
      </c>
      <c r="DM54" s="179" t="str">
        <f>IF($DE54&lt;&gt;"",INDEX('Graduate School Code'!$A$3:$R$700, MATCH($DE54,'Graduate School Code'!$A$3:$A$700, 0), 14), "")</f>
        <v/>
      </c>
      <c r="DN54" s="179" t="str">
        <f>IF($DE54&lt;&gt;"",INDEX('Graduate School Code'!$A$3:$R$700, MATCH($DE54,'Graduate School Code'!$A$3:$A$700, 0), 15), "")</f>
        <v/>
      </c>
      <c r="DO54" s="179" t="str">
        <f>IF($DE54&lt;&gt;"",INDEX('Graduate School Code'!$A$3:$R$700, MATCH($DE54,'Graduate School Code'!$A$3:$A$700, 0), 16), "")</f>
        <v/>
      </c>
      <c r="DP54" s="179" t="str">
        <f>IF($DE54&lt;&gt;"",INDEX('Graduate School Code'!$A$3:$R$700, MATCH($DE54,'Graduate School Code'!$A$3:$A$700, 0), 17), "")</f>
        <v/>
      </c>
      <c r="DQ54" s="180" t="str">
        <f>IF($DE54&lt;&gt;"",INDEX('Graduate School Code'!$A$3:$R$700, MATCH($DE54,'Graduate School Code'!$A$3:$A$700, 0), 18), "")</f>
        <v/>
      </c>
      <c r="DR54" s="45"/>
      <c r="DS54" s="39"/>
      <c r="DT54" s="39"/>
      <c r="DU54" s="62"/>
      <c r="DV54" s="39"/>
      <c r="DW54" s="149"/>
      <c r="DX54" s="150"/>
      <c r="DY54" s="112"/>
      <c r="DZ54" s="149"/>
      <c r="EA54" s="148"/>
      <c r="EB54" s="148"/>
      <c r="EC54" s="148"/>
      <c r="ED54" s="61"/>
      <c r="EE54" s="39"/>
      <c r="EF54" s="39"/>
      <c r="EG54" s="39"/>
      <c r="EH54" s="144"/>
      <c r="EI54" s="146"/>
      <c r="EJ54" s="147"/>
      <c r="EK54" s="126"/>
      <c r="EL54" s="57"/>
      <c r="EM54" s="58"/>
      <c r="EN54" s="59"/>
      <c r="EO54" s="145"/>
      <c r="EP54" s="57"/>
      <c r="EQ54" s="44"/>
    </row>
    <row r="55" spans="1:147" ht="38.25" customHeight="1">
      <c r="A55" s="38" t="s">
        <v>149</v>
      </c>
      <c r="B55" s="39"/>
      <c r="C55" s="40"/>
      <c r="D55" s="50" t="e">
        <f>VLOOKUP(B55,Reference!$A$1:$C$250,2,FALSE)</f>
        <v>#N/A</v>
      </c>
      <c r="E55" s="50" t="e">
        <f>VLOOKUP(C55,Reference!$C$1:$I$15,2,FALSE)</f>
        <v>#N/A</v>
      </c>
      <c r="F55" s="92" t="e">
        <f t="shared" si="0"/>
        <v>#N/A</v>
      </c>
      <c r="G55" s="39"/>
      <c r="H55" s="39"/>
      <c r="I55" s="39"/>
      <c r="J55" s="51" t="str">
        <f t="shared" si="1"/>
        <v xml:space="preserve">  </v>
      </c>
      <c r="K55" s="61"/>
      <c r="L55" s="61"/>
      <c r="M55" s="61"/>
      <c r="N55" s="51" t="str">
        <f t="shared" si="2"/>
        <v xml:space="preserve">  </v>
      </c>
      <c r="O55" s="92"/>
      <c r="P55" s="93"/>
      <c r="Q55" s="50" t="str">
        <f>IF($P55&lt;&gt;"", DATEDIF($P55, Reference!$F$2, "Y"),"")</f>
        <v/>
      </c>
      <c r="R55" s="49"/>
      <c r="S55" s="62"/>
      <c r="T55" s="61"/>
      <c r="U55" s="39"/>
      <c r="V55" s="39"/>
      <c r="W55" s="61"/>
      <c r="X55" s="92"/>
      <c r="Y55" s="61"/>
      <c r="Z55" s="61"/>
      <c r="AA55" s="61"/>
      <c r="AB55" s="61"/>
      <c r="AC55" s="41"/>
      <c r="AD55" s="143"/>
      <c r="AE55" s="42"/>
      <c r="AF55" s="50" t="str">
        <f>IF($AE55&lt;&gt;"",INDEX('Graduate School Code'!$A$3:$R$700, MATCH($AE55,'Graduate School Code'!$A$3:$A$700, 0), 2), "")</f>
        <v/>
      </c>
      <c r="AG55" s="50" t="str">
        <f>IF($AE55&lt;&gt;"",INDEX('Graduate School Code'!$A$3:$R$700, MATCH($AE55,'Graduate School Code'!$A$3:$A$700, 0), 3), "")</f>
        <v/>
      </c>
      <c r="AH55" s="50" t="str">
        <f>IF($AE55&lt;&gt;"",INDEX('Graduate School Code'!$A$3:$R$700, MATCH($AE55,'Graduate School Code'!$A$3:$A$700, 0), 4), "")</f>
        <v/>
      </c>
      <c r="AI55" s="43"/>
      <c r="AJ55" s="44"/>
      <c r="AK55" s="167" t="str">
        <f>IF($AE55&lt;&gt;"",INDEX('Graduate School Code'!$A$3:$R$700, MATCH($AE55,'Graduate School Code'!$A$3:$A$700, 0), 12), "")</f>
        <v/>
      </c>
      <c r="AL55" s="168" t="str">
        <f>IF($AE55&lt;&gt;"",INDEX('Graduate School Code'!$A$3:$R$700, MATCH($AE55,'Graduate School Code'!$A$3:$A$700, 0), 13), "")</f>
        <v/>
      </c>
      <c r="AM55" s="169" t="str">
        <f>IF($AE55&lt;&gt;"",INDEX('Graduate School Code'!$A$3:$R$700, MATCH($AE55,'Graduate School Code'!$A$3:$A$700, 0), 14), "")</f>
        <v/>
      </c>
      <c r="AN55" s="169" t="str">
        <f>IF($AE55&lt;&gt;"",INDEX('Graduate School Code'!$A$3:$R$700, MATCH($AE55,'Graduate School Code'!$A$3:$A$700, 0), 15), "")</f>
        <v/>
      </c>
      <c r="AO55" s="169" t="str">
        <f>IF($AE55&lt;&gt;"",INDEX('Graduate School Code'!$A$3:$R$700, MATCH($AE55,'Graduate School Code'!$A$3:$A$700, 0), 16), "")</f>
        <v/>
      </c>
      <c r="AP55" s="169" t="str">
        <f>IF($AE55&lt;&gt;"",INDEX('Graduate School Code'!$A$3:$R$700, MATCH($AE55,'Graduate School Code'!$A$3:$A$700, 0), 17), "")</f>
        <v/>
      </c>
      <c r="AQ55" s="170" t="str">
        <f>IF($AE55&lt;&gt;"",INDEX('Graduate School Code'!$A$3:$R$700, MATCH($AE55,'Graduate School Code'!$A$3:$A$700, 0), 18), "")</f>
        <v/>
      </c>
      <c r="AR55" s="45"/>
      <c r="AS55" s="39"/>
      <c r="AT55" s="39"/>
      <c r="AU55" s="62"/>
      <c r="AV55" s="39"/>
      <c r="AW55" s="149"/>
      <c r="AX55" s="150"/>
      <c r="AY55" s="112"/>
      <c r="AZ55" s="149"/>
      <c r="BA55" s="148"/>
      <c r="BB55" s="148"/>
      <c r="BC55" s="148"/>
      <c r="BD55" s="61"/>
      <c r="BE55" s="39"/>
      <c r="BF55" s="39"/>
      <c r="BG55" s="39"/>
      <c r="BH55" s="144"/>
      <c r="BI55" s="146"/>
      <c r="BJ55" s="147"/>
      <c r="BK55" s="126"/>
      <c r="BL55" s="57"/>
      <c r="BM55" s="58"/>
      <c r="BN55" s="165"/>
      <c r="BO55" s="145"/>
      <c r="BP55" s="57"/>
      <c r="BQ55" s="44"/>
      <c r="BR55" s="42"/>
      <c r="BS55" s="164" t="str">
        <f>IF($BR55&lt;&gt;"",INDEX('Graduate School Code'!$A$3:$R$700, MATCH($BR55,'Graduate School Code'!$A$3:$A$700, 0), 2), "")</f>
        <v/>
      </c>
      <c r="BT55" s="164" t="str">
        <f>IF($BR55&lt;&gt;"",INDEX('Graduate School Code'!$A$3:$R$700, MATCH($BR55,'Graduate School Code'!$A$3:$A$700, 0), 3), "")</f>
        <v/>
      </c>
      <c r="BU55" s="164" t="str">
        <f>IF($BR55&lt;&gt;"",INDEX('Graduate School Code'!$A$3:$R$700, MATCH($BR55,'Graduate School Code'!$A$3:$A$700, 0), 4), "")</f>
        <v/>
      </c>
      <c r="BV55" s="175"/>
      <c r="BW55" s="176"/>
      <c r="BX55" s="177" t="str">
        <f>IF($BR55&lt;&gt;"",INDEX('Graduate School Code'!$A$3:$R$700, MATCH($BR55,'Graduate School Code'!$A$3:$A$700, 0), 12), "")</f>
        <v/>
      </c>
      <c r="BY55" s="178" t="str">
        <f>IF($BR55&lt;&gt;"",INDEX('Graduate School Code'!$A$3:$R$700, MATCH($BR55,'Graduate School Code'!$A$3:$A$700, 0), 13), "")</f>
        <v/>
      </c>
      <c r="BZ55" s="179" t="str">
        <f>IF($BR55&lt;&gt;"",INDEX('Graduate School Code'!$A$3:$R$700, MATCH($BR55,'Graduate School Code'!$A$3:$A$700, 0), 14), "")</f>
        <v/>
      </c>
      <c r="CA55" s="179" t="str">
        <f>IF($BR55&lt;&gt;"",INDEX('Graduate School Code'!$A$3:$R$700, MATCH($BR55,'Graduate School Code'!$A$3:$A$700, 0), 15), "")</f>
        <v/>
      </c>
      <c r="CB55" s="179" t="str">
        <f>IF($BR55&lt;&gt;"",INDEX('Graduate School Code'!$A$3:$R$700, MATCH($BR55,'Graduate School Code'!$A$3:$A$700, 0), 16), "")</f>
        <v/>
      </c>
      <c r="CC55" s="179" t="str">
        <f>IF($BR55&lt;&gt;"",INDEX('Graduate School Code'!$A$3:$R$700, MATCH($BR55,'Graduate School Code'!$A$3:$A$700, 0), 17), "")</f>
        <v/>
      </c>
      <c r="CD55" s="180" t="str">
        <f>IF($BR55&lt;&gt;"",INDEX('Graduate School Code'!$A$3:$R$700, MATCH($BR55,'Graduate School Code'!$A$3:$A$700, 0), 18), "")</f>
        <v/>
      </c>
      <c r="CE55" s="181"/>
      <c r="CF55" s="182"/>
      <c r="CG55" s="182"/>
      <c r="CH55" s="62"/>
      <c r="CI55" s="182"/>
      <c r="CJ55" s="183"/>
      <c r="CK55" s="184"/>
      <c r="CL55" s="185"/>
      <c r="CM55" s="183"/>
      <c r="CN55" s="186"/>
      <c r="CO55" s="186"/>
      <c r="CP55" s="186"/>
      <c r="CQ55" s="187"/>
      <c r="CR55" s="182"/>
      <c r="CS55" s="182"/>
      <c r="CT55" s="182"/>
      <c r="CU55" s="188"/>
      <c r="CV55" s="146"/>
      <c r="CW55" s="147"/>
      <c r="CX55" s="189"/>
      <c r="CY55" s="190"/>
      <c r="CZ55" s="191"/>
      <c r="DA55" s="192"/>
      <c r="DB55" s="193"/>
      <c r="DC55" s="181"/>
      <c r="DD55" s="176"/>
      <c r="DE55" s="194"/>
      <c r="DF55" s="164" t="str">
        <f>IF($DE55&lt;&gt;"",INDEX('Graduate School Code'!$A$3:$R$700, MATCH($DE55,'Graduate School Code'!$A$3:$A$700, 0), 2), "")</f>
        <v/>
      </c>
      <c r="DG55" s="164" t="str">
        <f>IF($DE55&lt;&gt;"",INDEX('Graduate School Code'!$A$3:$R$700, MATCH($DE55,'Graduate School Code'!$A$3:$A$700, 0), 3), "")</f>
        <v/>
      </c>
      <c r="DH55" s="164" t="str">
        <f>IF($DE55&lt;&gt;"",INDEX('Graduate School Code'!$A$3:$R$700, MATCH($DE55,'Graduate School Code'!$A$3:$A$700, 0), 4), "")</f>
        <v/>
      </c>
      <c r="DI55" s="175"/>
      <c r="DJ55" s="176"/>
      <c r="DK55" s="177" t="str">
        <f>IF($DE55&lt;&gt;"",INDEX('Graduate School Code'!$A$3:$R$700, MATCH($DE55,'Graduate School Code'!$A$3:$A$700, 0), 12), "")</f>
        <v/>
      </c>
      <c r="DL55" s="178" t="str">
        <f>IF($DE55&lt;&gt;"",INDEX('Graduate School Code'!$A$3:$R$700, MATCH($DE55,'Graduate School Code'!$A$3:$A$700, 0), 13), "")</f>
        <v/>
      </c>
      <c r="DM55" s="179" t="str">
        <f>IF($DE55&lt;&gt;"",INDEX('Graduate School Code'!$A$3:$R$700, MATCH($DE55,'Graduate School Code'!$A$3:$A$700, 0), 14), "")</f>
        <v/>
      </c>
      <c r="DN55" s="179" t="str">
        <f>IF($DE55&lt;&gt;"",INDEX('Graduate School Code'!$A$3:$R$700, MATCH($DE55,'Graduate School Code'!$A$3:$A$700, 0), 15), "")</f>
        <v/>
      </c>
      <c r="DO55" s="179" t="str">
        <f>IF($DE55&lt;&gt;"",INDEX('Graduate School Code'!$A$3:$R$700, MATCH($DE55,'Graduate School Code'!$A$3:$A$700, 0), 16), "")</f>
        <v/>
      </c>
      <c r="DP55" s="179" t="str">
        <f>IF($DE55&lt;&gt;"",INDEX('Graduate School Code'!$A$3:$R$700, MATCH($DE55,'Graduate School Code'!$A$3:$A$700, 0), 17), "")</f>
        <v/>
      </c>
      <c r="DQ55" s="180" t="str">
        <f>IF($DE55&lt;&gt;"",INDEX('Graduate School Code'!$A$3:$R$700, MATCH($DE55,'Graduate School Code'!$A$3:$A$700, 0), 18), "")</f>
        <v/>
      </c>
      <c r="DR55" s="45"/>
      <c r="DS55" s="39"/>
      <c r="DT55" s="39"/>
      <c r="DU55" s="62"/>
      <c r="DV55" s="39"/>
      <c r="DW55" s="149"/>
      <c r="DX55" s="150"/>
      <c r="DY55" s="112"/>
      <c r="DZ55" s="149"/>
      <c r="EA55" s="148"/>
      <c r="EB55" s="148"/>
      <c r="EC55" s="148"/>
      <c r="ED55" s="61"/>
      <c r="EE55" s="39"/>
      <c r="EF55" s="39"/>
      <c r="EG55" s="39"/>
      <c r="EH55" s="144"/>
      <c r="EI55" s="146"/>
      <c r="EJ55" s="147"/>
      <c r="EK55" s="126"/>
      <c r="EL55" s="57"/>
      <c r="EM55" s="58"/>
      <c r="EN55" s="59"/>
      <c r="EO55" s="145"/>
      <c r="EP55" s="57"/>
      <c r="EQ55" s="44"/>
    </row>
    <row r="56" spans="1:147" ht="38.25" customHeight="1">
      <c r="A56" s="38" t="s">
        <v>150</v>
      </c>
      <c r="B56" s="39"/>
      <c r="C56" s="40"/>
      <c r="D56" s="50" t="e">
        <f>VLOOKUP(B56,Reference!$A$1:$C$250,2,FALSE)</f>
        <v>#N/A</v>
      </c>
      <c r="E56" s="50" t="e">
        <f>VLOOKUP(C56,Reference!$C$1:$I$15,2,FALSE)</f>
        <v>#N/A</v>
      </c>
      <c r="F56" s="92" t="e">
        <f t="shared" si="0"/>
        <v>#N/A</v>
      </c>
      <c r="G56" s="39"/>
      <c r="H56" s="39"/>
      <c r="I56" s="39"/>
      <c r="J56" s="51" t="str">
        <f t="shared" si="1"/>
        <v xml:space="preserve">  </v>
      </c>
      <c r="K56" s="61"/>
      <c r="L56" s="61"/>
      <c r="M56" s="61"/>
      <c r="N56" s="51" t="str">
        <f t="shared" si="2"/>
        <v xml:space="preserve">  </v>
      </c>
      <c r="O56" s="92"/>
      <c r="P56" s="93"/>
      <c r="Q56" s="50" t="str">
        <f>IF($P56&lt;&gt;"", DATEDIF($P56, Reference!$F$2, "Y"),"")</f>
        <v/>
      </c>
      <c r="R56" s="49"/>
      <c r="S56" s="62"/>
      <c r="T56" s="61"/>
      <c r="U56" s="39"/>
      <c r="V56" s="39"/>
      <c r="W56" s="61"/>
      <c r="X56" s="92"/>
      <c r="Y56" s="61"/>
      <c r="Z56" s="61"/>
      <c r="AA56" s="61"/>
      <c r="AB56" s="61"/>
      <c r="AC56" s="41"/>
      <c r="AD56" s="143"/>
      <c r="AE56" s="42"/>
      <c r="AF56" s="50" t="str">
        <f>IF($AE56&lt;&gt;"",INDEX('Graduate School Code'!$A$3:$R$700, MATCH($AE56,'Graduate School Code'!$A$3:$A$700, 0), 2), "")</f>
        <v/>
      </c>
      <c r="AG56" s="50" t="str">
        <f>IF($AE56&lt;&gt;"",INDEX('Graduate School Code'!$A$3:$R$700, MATCH($AE56,'Graduate School Code'!$A$3:$A$700, 0), 3), "")</f>
        <v/>
      </c>
      <c r="AH56" s="50" t="str">
        <f>IF($AE56&lt;&gt;"",INDEX('Graduate School Code'!$A$3:$R$700, MATCH($AE56,'Graduate School Code'!$A$3:$A$700, 0), 4), "")</f>
        <v/>
      </c>
      <c r="AI56" s="43"/>
      <c r="AJ56" s="44"/>
      <c r="AK56" s="167" t="str">
        <f>IF($AE56&lt;&gt;"",INDEX('Graduate School Code'!$A$3:$R$700, MATCH($AE56,'Graduate School Code'!$A$3:$A$700, 0), 12), "")</f>
        <v/>
      </c>
      <c r="AL56" s="168" t="str">
        <f>IF($AE56&lt;&gt;"",INDEX('Graduate School Code'!$A$3:$R$700, MATCH($AE56,'Graduate School Code'!$A$3:$A$700, 0), 13), "")</f>
        <v/>
      </c>
      <c r="AM56" s="169" t="str">
        <f>IF($AE56&lt;&gt;"",INDEX('Graduate School Code'!$A$3:$R$700, MATCH($AE56,'Graduate School Code'!$A$3:$A$700, 0), 14), "")</f>
        <v/>
      </c>
      <c r="AN56" s="169" t="str">
        <f>IF($AE56&lt;&gt;"",INDEX('Graduate School Code'!$A$3:$R$700, MATCH($AE56,'Graduate School Code'!$A$3:$A$700, 0), 15), "")</f>
        <v/>
      </c>
      <c r="AO56" s="169" t="str">
        <f>IF($AE56&lt;&gt;"",INDEX('Graduate School Code'!$A$3:$R$700, MATCH($AE56,'Graduate School Code'!$A$3:$A$700, 0), 16), "")</f>
        <v/>
      </c>
      <c r="AP56" s="169" t="str">
        <f>IF($AE56&lt;&gt;"",INDEX('Graduate School Code'!$A$3:$R$700, MATCH($AE56,'Graduate School Code'!$A$3:$A$700, 0), 17), "")</f>
        <v/>
      </c>
      <c r="AQ56" s="170" t="str">
        <f>IF($AE56&lt;&gt;"",INDEX('Graduate School Code'!$A$3:$R$700, MATCH($AE56,'Graduate School Code'!$A$3:$A$700, 0), 18), "")</f>
        <v/>
      </c>
      <c r="AR56" s="45"/>
      <c r="AS56" s="39"/>
      <c r="AT56" s="39"/>
      <c r="AU56" s="62"/>
      <c r="AV56" s="39"/>
      <c r="AW56" s="149"/>
      <c r="AX56" s="150"/>
      <c r="AY56" s="112"/>
      <c r="AZ56" s="149"/>
      <c r="BA56" s="148"/>
      <c r="BB56" s="148"/>
      <c r="BC56" s="148"/>
      <c r="BD56" s="61"/>
      <c r="BE56" s="39"/>
      <c r="BF56" s="39"/>
      <c r="BG56" s="39"/>
      <c r="BH56" s="144"/>
      <c r="BI56" s="146"/>
      <c r="BJ56" s="147"/>
      <c r="BK56" s="126"/>
      <c r="BL56" s="57"/>
      <c r="BM56" s="58"/>
      <c r="BN56" s="165"/>
      <c r="BO56" s="145"/>
      <c r="BP56" s="57"/>
      <c r="BQ56" s="44"/>
      <c r="BR56" s="42"/>
      <c r="BS56" s="164" t="str">
        <f>IF($BR56&lt;&gt;"",INDEX('Graduate School Code'!$A$3:$R$700, MATCH($BR56,'Graduate School Code'!$A$3:$A$700, 0), 2), "")</f>
        <v/>
      </c>
      <c r="BT56" s="164" t="str">
        <f>IF($BR56&lt;&gt;"",INDEX('Graduate School Code'!$A$3:$R$700, MATCH($BR56,'Graduate School Code'!$A$3:$A$700, 0), 3), "")</f>
        <v/>
      </c>
      <c r="BU56" s="164" t="str">
        <f>IF($BR56&lt;&gt;"",INDEX('Graduate School Code'!$A$3:$R$700, MATCH($BR56,'Graduate School Code'!$A$3:$A$700, 0), 4), "")</f>
        <v/>
      </c>
      <c r="BV56" s="175"/>
      <c r="BW56" s="176"/>
      <c r="BX56" s="177" t="str">
        <f>IF($BR56&lt;&gt;"",INDEX('Graduate School Code'!$A$3:$R$700, MATCH($BR56,'Graduate School Code'!$A$3:$A$700, 0), 12), "")</f>
        <v/>
      </c>
      <c r="BY56" s="178" t="str">
        <f>IF($BR56&lt;&gt;"",INDEX('Graduate School Code'!$A$3:$R$700, MATCH($BR56,'Graduate School Code'!$A$3:$A$700, 0), 13), "")</f>
        <v/>
      </c>
      <c r="BZ56" s="179" t="str">
        <f>IF($BR56&lt;&gt;"",INDEX('Graduate School Code'!$A$3:$R$700, MATCH($BR56,'Graduate School Code'!$A$3:$A$700, 0), 14), "")</f>
        <v/>
      </c>
      <c r="CA56" s="179" t="str">
        <f>IF($BR56&lt;&gt;"",INDEX('Graduate School Code'!$A$3:$R$700, MATCH($BR56,'Graduate School Code'!$A$3:$A$700, 0), 15), "")</f>
        <v/>
      </c>
      <c r="CB56" s="179" t="str">
        <f>IF($BR56&lt;&gt;"",INDEX('Graduate School Code'!$A$3:$R$700, MATCH($BR56,'Graduate School Code'!$A$3:$A$700, 0), 16), "")</f>
        <v/>
      </c>
      <c r="CC56" s="179" t="str">
        <f>IF($BR56&lt;&gt;"",INDEX('Graduate School Code'!$A$3:$R$700, MATCH($BR56,'Graduate School Code'!$A$3:$A$700, 0), 17), "")</f>
        <v/>
      </c>
      <c r="CD56" s="180" t="str">
        <f>IF($BR56&lt;&gt;"",INDEX('Graduate School Code'!$A$3:$R$700, MATCH($BR56,'Graduate School Code'!$A$3:$A$700, 0), 18), "")</f>
        <v/>
      </c>
      <c r="CE56" s="181"/>
      <c r="CF56" s="182"/>
      <c r="CG56" s="182"/>
      <c r="CH56" s="62"/>
      <c r="CI56" s="182"/>
      <c r="CJ56" s="183"/>
      <c r="CK56" s="184"/>
      <c r="CL56" s="185"/>
      <c r="CM56" s="183"/>
      <c r="CN56" s="186"/>
      <c r="CO56" s="186"/>
      <c r="CP56" s="186"/>
      <c r="CQ56" s="187"/>
      <c r="CR56" s="182"/>
      <c r="CS56" s="182"/>
      <c r="CT56" s="182"/>
      <c r="CU56" s="188"/>
      <c r="CV56" s="146"/>
      <c r="CW56" s="147"/>
      <c r="CX56" s="189"/>
      <c r="CY56" s="190"/>
      <c r="CZ56" s="191"/>
      <c r="DA56" s="192"/>
      <c r="DB56" s="193"/>
      <c r="DC56" s="181"/>
      <c r="DD56" s="176"/>
      <c r="DE56" s="194"/>
      <c r="DF56" s="164" t="str">
        <f>IF($DE56&lt;&gt;"",INDEX('Graduate School Code'!$A$3:$R$700, MATCH($DE56,'Graduate School Code'!$A$3:$A$700, 0), 2), "")</f>
        <v/>
      </c>
      <c r="DG56" s="164" t="str">
        <f>IF($DE56&lt;&gt;"",INDEX('Graduate School Code'!$A$3:$R$700, MATCH($DE56,'Graduate School Code'!$A$3:$A$700, 0), 3), "")</f>
        <v/>
      </c>
      <c r="DH56" s="164" t="str">
        <f>IF($DE56&lt;&gt;"",INDEX('Graduate School Code'!$A$3:$R$700, MATCH($DE56,'Graduate School Code'!$A$3:$A$700, 0), 4), "")</f>
        <v/>
      </c>
      <c r="DI56" s="175"/>
      <c r="DJ56" s="176"/>
      <c r="DK56" s="177" t="str">
        <f>IF($DE56&lt;&gt;"",INDEX('Graduate School Code'!$A$3:$R$700, MATCH($DE56,'Graduate School Code'!$A$3:$A$700, 0), 12), "")</f>
        <v/>
      </c>
      <c r="DL56" s="178" t="str">
        <f>IF($DE56&lt;&gt;"",INDEX('Graduate School Code'!$A$3:$R$700, MATCH($DE56,'Graduate School Code'!$A$3:$A$700, 0), 13), "")</f>
        <v/>
      </c>
      <c r="DM56" s="179" t="str">
        <f>IF($DE56&lt;&gt;"",INDEX('Graduate School Code'!$A$3:$R$700, MATCH($DE56,'Graduate School Code'!$A$3:$A$700, 0), 14), "")</f>
        <v/>
      </c>
      <c r="DN56" s="179" t="str">
        <f>IF($DE56&lt;&gt;"",INDEX('Graduate School Code'!$A$3:$R$700, MATCH($DE56,'Graduate School Code'!$A$3:$A$700, 0), 15), "")</f>
        <v/>
      </c>
      <c r="DO56" s="179" t="str">
        <f>IF($DE56&lt;&gt;"",INDEX('Graduate School Code'!$A$3:$R$700, MATCH($DE56,'Graduate School Code'!$A$3:$A$700, 0), 16), "")</f>
        <v/>
      </c>
      <c r="DP56" s="179" t="str">
        <f>IF($DE56&lt;&gt;"",INDEX('Graduate School Code'!$A$3:$R$700, MATCH($DE56,'Graduate School Code'!$A$3:$A$700, 0), 17), "")</f>
        <v/>
      </c>
      <c r="DQ56" s="180" t="str">
        <f>IF($DE56&lt;&gt;"",INDEX('Graduate School Code'!$A$3:$R$700, MATCH($DE56,'Graduate School Code'!$A$3:$A$700, 0), 18), "")</f>
        <v/>
      </c>
      <c r="DR56" s="45"/>
      <c r="DS56" s="39"/>
      <c r="DT56" s="39"/>
      <c r="DU56" s="62"/>
      <c r="DV56" s="39"/>
      <c r="DW56" s="149"/>
      <c r="DX56" s="150"/>
      <c r="DY56" s="112"/>
      <c r="DZ56" s="149"/>
      <c r="EA56" s="148"/>
      <c r="EB56" s="148"/>
      <c r="EC56" s="148"/>
      <c r="ED56" s="61"/>
      <c r="EE56" s="39"/>
      <c r="EF56" s="39"/>
      <c r="EG56" s="39"/>
      <c r="EH56" s="144"/>
      <c r="EI56" s="146"/>
      <c r="EJ56" s="147"/>
      <c r="EK56" s="126"/>
      <c r="EL56" s="57"/>
      <c r="EM56" s="58"/>
      <c r="EN56" s="59"/>
      <c r="EO56" s="145"/>
      <c r="EP56" s="57"/>
      <c r="EQ56" s="44"/>
    </row>
    <row r="57" spans="1:147" ht="38.25" customHeight="1">
      <c r="A57" s="38" t="s">
        <v>151</v>
      </c>
      <c r="B57" s="39"/>
      <c r="C57" s="40"/>
      <c r="D57" s="50" t="e">
        <f>VLOOKUP(B57,Reference!$A$1:$C$250,2,FALSE)</f>
        <v>#N/A</v>
      </c>
      <c r="E57" s="50" t="e">
        <f>VLOOKUP(C57,Reference!$C$1:$I$15,2,FALSE)</f>
        <v>#N/A</v>
      </c>
      <c r="F57" s="92" t="e">
        <f t="shared" si="0"/>
        <v>#N/A</v>
      </c>
      <c r="G57" s="39"/>
      <c r="H57" s="39"/>
      <c r="I57" s="39"/>
      <c r="J57" s="51" t="str">
        <f t="shared" si="1"/>
        <v xml:space="preserve">  </v>
      </c>
      <c r="K57" s="61"/>
      <c r="L57" s="61"/>
      <c r="M57" s="61"/>
      <c r="N57" s="51" t="str">
        <f t="shared" si="2"/>
        <v xml:space="preserve">  </v>
      </c>
      <c r="O57" s="92"/>
      <c r="P57" s="93"/>
      <c r="Q57" s="50" t="str">
        <f>IF($P57&lt;&gt;"", DATEDIF($P57, Reference!$F$2, "Y"),"")</f>
        <v/>
      </c>
      <c r="R57" s="49"/>
      <c r="S57" s="62"/>
      <c r="T57" s="61"/>
      <c r="U57" s="39"/>
      <c r="V57" s="39"/>
      <c r="W57" s="61"/>
      <c r="X57" s="92"/>
      <c r="Y57" s="61"/>
      <c r="Z57" s="61"/>
      <c r="AA57" s="61"/>
      <c r="AB57" s="61"/>
      <c r="AC57" s="41"/>
      <c r="AD57" s="143"/>
      <c r="AE57" s="42"/>
      <c r="AF57" s="50" t="str">
        <f>IF($AE57&lt;&gt;"",INDEX('Graduate School Code'!$A$3:$R$700, MATCH($AE57,'Graduate School Code'!$A$3:$A$700, 0), 2), "")</f>
        <v/>
      </c>
      <c r="AG57" s="50" t="str">
        <f>IF($AE57&lt;&gt;"",INDEX('Graduate School Code'!$A$3:$R$700, MATCH($AE57,'Graduate School Code'!$A$3:$A$700, 0), 3), "")</f>
        <v/>
      </c>
      <c r="AH57" s="50" t="str">
        <f>IF($AE57&lt;&gt;"",INDEX('Graduate School Code'!$A$3:$R$700, MATCH($AE57,'Graduate School Code'!$A$3:$A$700, 0), 4), "")</f>
        <v/>
      </c>
      <c r="AI57" s="43"/>
      <c r="AJ57" s="44"/>
      <c r="AK57" s="167" t="str">
        <f>IF($AE57&lt;&gt;"",INDEX('Graduate School Code'!$A$3:$R$700, MATCH($AE57,'Graduate School Code'!$A$3:$A$700, 0), 12), "")</f>
        <v/>
      </c>
      <c r="AL57" s="168" t="str">
        <f>IF($AE57&lt;&gt;"",INDEX('Graduate School Code'!$A$3:$R$700, MATCH($AE57,'Graduate School Code'!$A$3:$A$700, 0), 13), "")</f>
        <v/>
      </c>
      <c r="AM57" s="169" t="str">
        <f>IF($AE57&lt;&gt;"",INDEX('Graduate School Code'!$A$3:$R$700, MATCH($AE57,'Graduate School Code'!$A$3:$A$700, 0), 14), "")</f>
        <v/>
      </c>
      <c r="AN57" s="169" t="str">
        <f>IF($AE57&lt;&gt;"",INDEX('Graduate School Code'!$A$3:$R$700, MATCH($AE57,'Graduate School Code'!$A$3:$A$700, 0), 15), "")</f>
        <v/>
      </c>
      <c r="AO57" s="169" t="str">
        <f>IF($AE57&lt;&gt;"",INDEX('Graduate School Code'!$A$3:$R$700, MATCH($AE57,'Graduate School Code'!$A$3:$A$700, 0), 16), "")</f>
        <v/>
      </c>
      <c r="AP57" s="169" t="str">
        <f>IF($AE57&lt;&gt;"",INDEX('Graduate School Code'!$A$3:$R$700, MATCH($AE57,'Graduate School Code'!$A$3:$A$700, 0), 17), "")</f>
        <v/>
      </c>
      <c r="AQ57" s="170" t="str">
        <f>IF($AE57&lt;&gt;"",INDEX('Graduate School Code'!$A$3:$R$700, MATCH($AE57,'Graduate School Code'!$A$3:$A$700, 0), 18), "")</f>
        <v/>
      </c>
      <c r="AR57" s="45"/>
      <c r="AS57" s="39"/>
      <c r="AT57" s="39"/>
      <c r="AU57" s="62"/>
      <c r="AV57" s="39"/>
      <c r="AW57" s="149"/>
      <c r="AX57" s="150"/>
      <c r="AY57" s="112"/>
      <c r="AZ57" s="149"/>
      <c r="BA57" s="148"/>
      <c r="BB57" s="148"/>
      <c r="BC57" s="148"/>
      <c r="BD57" s="61"/>
      <c r="BE57" s="39"/>
      <c r="BF57" s="39"/>
      <c r="BG57" s="39"/>
      <c r="BH57" s="144"/>
      <c r="BI57" s="146"/>
      <c r="BJ57" s="147"/>
      <c r="BK57" s="126"/>
      <c r="BL57" s="57"/>
      <c r="BM57" s="58"/>
      <c r="BN57" s="165"/>
      <c r="BO57" s="145"/>
      <c r="BP57" s="57"/>
      <c r="BQ57" s="44"/>
      <c r="BR57" s="42"/>
      <c r="BS57" s="164" t="str">
        <f>IF($BR57&lt;&gt;"",INDEX('Graduate School Code'!$A$3:$R$700, MATCH($BR57,'Graduate School Code'!$A$3:$A$700, 0), 2), "")</f>
        <v/>
      </c>
      <c r="BT57" s="164" t="str">
        <f>IF($BR57&lt;&gt;"",INDEX('Graduate School Code'!$A$3:$R$700, MATCH($BR57,'Graduate School Code'!$A$3:$A$700, 0), 3), "")</f>
        <v/>
      </c>
      <c r="BU57" s="164" t="str">
        <f>IF($BR57&lt;&gt;"",INDEX('Graduate School Code'!$A$3:$R$700, MATCH($BR57,'Graduate School Code'!$A$3:$A$700, 0), 4), "")</f>
        <v/>
      </c>
      <c r="BV57" s="175"/>
      <c r="BW57" s="176"/>
      <c r="BX57" s="177" t="str">
        <f>IF($BR57&lt;&gt;"",INDEX('Graduate School Code'!$A$3:$R$700, MATCH($BR57,'Graduate School Code'!$A$3:$A$700, 0), 12), "")</f>
        <v/>
      </c>
      <c r="BY57" s="178" t="str">
        <f>IF($BR57&lt;&gt;"",INDEX('Graduate School Code'!$A$3:$R$700, MATCH($BR57,'Graduate School Code'!$A$3:$A$700, 0), 13), "")</f>
        <v/>
      </c>
      <c r="BZ57" s="179" t="str">
        <f>IF($BR57&lt;&gt;"",INDEX('Graduate School Code'!$A$3:$R$700, MATCH($BR57,'Graduate School Code'!$A$3:$A$700, 0), 14), "")</f>
        <v/>
      </c>
      <c r="CA57" s="179" t="str">
        <f>IF($BR57&lt;&gt;"",INDEX('Graduate School Code'!$A$3:$R$700, MATCH($BR57,'Graduate School Code'!$A$3:$A$700, 0), 15), "")</f>
        <v/>
      </c>
      <c r="CB57" s="179" t="str">
        <f>IF($BR57&lt;&gt;"",INDEX('Graduate School Code'!$A$3:$R$700, MATCH($BR57,'Graduate School Code'!$A$3:$A$700, 0), 16), "")</f>
        <v/>
      </c>
      <c r="CC57" s="179" t="str">
        <f>IF($BR57&lt;&gt;"",INDEX('Graduate School Code'!$A$3:$R$700, MATCH($BR57,'Graduate School Code'!$A$3:$A$700, 0), 17), "")</f>
        <v/>
      </c>
      <c r="CD57" s="180" t="str">
        <f>IF($BR57&lt;&gt;"",INDEX('Graduate School Code'!$A$3:$R$700, MATCH($BR57,'Graduate School Code'!$A$3:$A$700, 0), 18), "")</f>
        <v/>
      </c>
      <c r="CE57" s="181"/>
      <c r="CF57" s="182"/>
      <c r="CG57" s="182"/>
      <c r="CH57" s="62"/>
      <c r="CI57" s="182"/>
      <c r="CJ57" s="183"/>
      <c r="CK57" s="184"/>
      <c r="CL57" s="185"/>
      <c r="CM57" s="183"/>
      <c r="CN57" s="186"/>
      <c r="CO57" s="186"/>
      <c r="CP57" s="186"/>
      <c r="CQ57" s="187"/>
      <c r="CR57" s="182"/>
      <c r="CS57" s="182"/>
      <c r="CT57" s="182"/>
      <c r="CU57" s="188"/>
      <c r="CV57" s="146"/>
      <c r="CW57" s="147"/>
      <c r="CX57" s="189"/>
      <c r="CY57" s="190"/>
      <c r="CZ57" s="191"/>
      <c r="DA57" s="192"/>
      <c r="DB57" s="193"/>
      <c r="DC57" s="181"/>
      <c r="DD57" s="176"/>
      <c r="DE57" s="194"/>
      <c r="DF57" s="164" t="str">
        <f>IF($DE57&lt;&gt;"",INDEX('Graduate School Code'!$A$3:$R$700, MATCH($DE57,'Graduate School Code'!$A$3:$A$700, 0), 2), "")</f>
        <v/>
      </c>
      <c r="DG57" s="164" t="str">
        <f>IF($DE57&lt;&gt;"",INDEX('Graduate School Code'!$A$3:$R$700, MATCH($DE57,'Graduate School Code'!$A$3:$A$700, 0), 3), "")</f>
        <v/>
      </c>
      <c r="DH57" s="164" t="str">
        <f>IF($DE57&lt;&gt;"",INDEX('Graduate School Code'!$A$3:$R$700, MATCH($DE57,'Graduate School Code'!$A$3:$A$700, 0), 4), "")</f>
        <v/>
      </c>
      <c r="DI57" s="175"/>
      <c r="DJ57" s="176"/>
      <c r="DK57" s="177" t="str">
        <f>IF($DE57&lt;&gt;"",INDEX('Graduate School Code'!$A$3:$R$700, MATCH($DE57,'Graduate School Code'!$A$3:$A$700, 0), 12), "")</f>
        <v/>
      </c>
      <c r="DL57" s="178" t="str">
        <f>IF($DE57&lt;&gt;"",INDEX('Graduate School Code'!$A$3:$R$700, MATCH($DE57,'Graduate School Code'!$A$3:$A$700, 0), 13), "")</f>
        <v/>
      </c>
      <c r="DM57" s="179" t="str">
        <f>IF($DE57&lt;&gt;"",INDEX('Graduate School Code'!$A$3:$R$700, MATCH($DE57,'Graduate School Code'!$A$3:$A$700, 0), 14), "")</f>
        <v/>
      </c>
      <c r="DN57" s="179" t="str">
        <f>IF($DE57&lt;&gt;"",INDEX('Graduate School Code'!$A$3:$R$700, MATCH($DE57,'Graduate School Code'!$A$3:$A$700, 0), 15), "")</f>
        <v/>
      </c>
      <c r="DO57" s="179" t="str">
        <f>IF($DE57&lt;&gt;"",INDEX('Graduate School Code'!$A$3:$R$700, MATCH($DE57,'Graduate School Code'!$A$3:$A$700, 0), 16), "")</f>
        <v/>
      </c>
      <c r="DP57" s="179" t="str">
        <f>IF($DE57&lt;&gt;"",INDEX('Graduate School Code'!$A$3:$R$700, MATCH($DE57,'Graduate School Code'!$A$3:$A$700, 0), 17), "")</f>
        <v/>
      </c>
      <c r="DQ57" s="180" t="str">
        <f>IF($DE57&lt;&gt;"",INDEX('Graduate School Code'!$A$3:$R$700, MATCH($DE57,'Graduate School Code'!$A$3:$A$700, 0), 18), "")</f>
        <v/>
      </c>
      <c r="DR57" s="45"/>
      <c r="DS57" s="39"/>
      <c r="DT57" s="39"/>
      <c r="DU57" s="62"/>
      <c r="DV57" s="39"/>
      <c r="DW57" s="149"/>
      <c r="DX57" s="150"/>
      <c r="DY57" s="112"/>
      <c r="DZ57" s="149"/>
      <c r="EA57" s="148"/>
      <c r="EB57" s="148"/>
      <c r="EC57" s="148"/>
      <c r="ED57" s="61"/>
      <c r="EE57" s="39"/>
      <c r="EF57" s="39"/>
      <c r="EG57" s="39"/>
      <c r="EH57" s="144"/>
      <c r="EI57" s="146"/>
      <c r="EJ57" s="147"/>
      <c r="EK57" s="126"/>
      <c r="EL57" s="57"/>
      <c r="EM57" s="58"/>
      <c r="EN57" s="59"/>
      <c r="EO57" s="145"/>
      <c r="EP57" s="57"/>
      <c r="EQ57" s="44"/>
    </row>
    <row r="58" spans="1:147" ht="38.25" customHeight="1">
      <c r="A58" s="38" t="s">
        <v>152</v>
      </c>
      <c r="B58" s="39"/>
      <c r="C58" s="40"/>
      <c r="D58" s="50" t="e">
        <f>VLOOKUP(B58,Reference!$A$1:$C$250,2,FALSE)</f>
        <v>#N/A</v>
      </c>
      <c r="E58" s="50" t="e">
        <f>VLOOKUP(C58,Reference!$C$1:$I$15,2,FALSE)</f>
        <v>#N/A</v>
      </c>
      <c r="F58" s="92" t="e">
        <f t="shared" si="0"/>
        <v>#N/A</v>
      </c>
      <c r="G58" s="39"/>
      <c r="H58" s="39"/>
      <c r="I58" s="39"/>
      <c r="J58" s="51" t="str">
        <f t="shared" si="1"/>
        <v xml:space="preserve">  </v>
      </c>
      <c r="K58" s="61"/>
      <c r="L58" s="61"/>
      <c r="M58" s="61"/>
      <c r="N58" s="51" t="str">
        <f t="shared" si="2"/>
        <v xml:space="preserve">  </v>
      </c>
      <c r="O58" s="92"/>
      <c r="P58" s="93"/>
      <c r="Q58" s="50" t="str">
        <f>IF($P58&lt;&gt;"", DATEDIF($P58, Reference!$F$2, "Y"),"")</f>
        <v/>
      </c>
      <c r="R58" s="49"/>
      <c r="S58" s="62"/>
      <c r="T58" s="61"/>
      <c r="U58" s="39"/>
      <c r="V58" s="39"/>
      <c r="W58" s="61"/>
      <c r="X58" s="92"/>
      <c r="Y58" s="61"/>
      <c r="Z58" s="61"/>
      <c r="AA58" s="61"/>
      <c r="AB58" s="61"/>
      <c r="AC58" s="41"/>
      <c r="AD58" s="143"/>
      <c r="AE58" s="42"/>
      <c r="AF58" s="50" t="str">
        <f>IF($AE58&lt;&gt;"",INDEX('Graduate School Code'!$A$3:$R$700, MATCH($AE58,'Graduate School Code'!$A$3:$A$700, 0), 2), "")</f>
        <v/>
      </c>
      <c r="AG58" s="50" t="str">
        <f>IF($AE58&lt;&gt;"",INDEX('Graduate School Code'!$A$3:$R$700, MATCH($AE58,'Graduate School Code'!$A$3:$A$700, 0), 3), "")</f>
        <v/>
      </c>
      <c r="AH58" s="50" t="str">
        <f>IF($AE58&lt;&gt;"",INDEX('Graduate School Code'!$A$3:$R$700, MATCH($AE58,'Graduate School Code'!$A$3:$A$700, 0), 4), "")</f>
        <v/>
      </c>
      <c r="AI58" s="43"/>
      <c r="AJ58" s="44"/>
      <c r="AK58" s="167" t="str">
        <f>IF($AE58&lt;&gt;"",INDEX('Graduate School Code'!$A$3:$R$700, MATCH($AE58,'Graduate School Code'!$A$3:$A$700, 0), 12), "")</f>
        <v/>
      </c>
      <c r="AL58" s="168" t="str">
        <f>IF($AE58&lt;&gt;"",INDEX('Graduate School Code'!$A$3:$R$700, MATCH($AE58,'Graduate School Code'!$A$3:$A$700, 0), 13), "")</f>
        <v/>
      </c>
      <c r="AM58" s="169" t="str">
        <f>IF($AE58&lt;&gt;"",INDEX('Graduate School Code'!$A$3:$R$700, MATCH($AE58,'Graduate School Code'!$A$3:$A$700, 0), 14), "")</f>
        <v/>
      </c>
      <c r="AN58" s="169" t="str">
        <f>IF($AE58&lt;&gt;"",INDEX('Graduate School Code'!$A$3:$R$700, MATCH($AE58,'Graduate School Code'!$A$3:$A$700, 0), 15), "")</f>
        <v/>
      </c>
      <c r="AO58" s="169" t="str">
        <f>IF($AE58&lt;&gt;"",INDEX('Graduate School Code'!$A$3:$R$700, MATCH($AE58,'Graduate School Code'!$A$3:$A$700, 0), 16), "")</f>
        <v/>
      </c>
      <c r="AP58" s="169" t="str">
        <f>IF($AE58&lt;&gt;"",INDEX('Graduate School Code'!$A$3:$R$700, MATCH($AE58,'Graduate School Code'!$A$3:$A$700, 0), 17), "")</f>
        <v/>
      </c>
      <c r="AQ58" s="170" t="str">
        <f>IF($AE58&lt;&gt;"",INDEX('Graduate School Code'!$A$3:$R$700, MATCH($AE58,'Graduate School Code'!$A$3:$A$700, 0), 18), "")</f>
        <v/>
      </c>
      <c r="AR58" s="45"/>
      <c r="AS58" s="39"/>
      <c r="AT58" s="39"/>
      <c r="AU58" s="62"/>
      <c r="AV58" s="39"/>
      <c r="AW58" s="149"/>
      <c r="AX58" s="150"/>
      <c r="AY58" s="112"/>
      <c r="AZ58" s="149"/>
      <c r="BA58" s="148"/>
      <c r="BB58" s="148"/>
      <c r="BC58" s="148"/>
      <c r="BD58" s="61"/>
      <c r="BE58" s="39"/>
      <c r="BF58" s="39"/>
      <c r="BG58" s="39"/>
      <c r="BH58" s="144"/>
      <c r="BI58" s="146"/>
      <c r="BJ58" s="147"/>
      <c r="BK58" s="126"/>
      <c r="BL58" s="57"/>
      <c r="BM58" s="58"/>
      <c r="BN58" s="165"/>
      <c r="BO58" s="145"/>
      <c r="BP58" s="57"/>
      <c r="BQ58" s="44"/>
      <c r="BR58" s="42"/>
      <c r="BS58" s="164" t="str">
        <f>IF($BR58&lt;&gt;"",INDEX('Graduate School Code'!$A$3:$R$700, MATCH($BR58,'Graduate School Code'!$A$3:$A$700, 0), 2), "")</f>
        <v/>
      </c>
      <c r="BT58" s="164" t="str">
        <f>IF($BR58&lt;&gt;"",INDEX('Graduate School Code'!$A$3:$R$700, MATCH($BR58,'Graduate School Code'!$A$3:$A$700, 0), 3), "")</f>
        <v/>
      </c>
      <c r="BU58" s="164" t="str">
        <f>IF($BR58&lt;&gt;"",INDEX('Graduate School Code'!$A$3:$R$700, MATCH($BR58,'Graduate School Code'!$A$3:$A$700, 0), 4), "")</f>
        <v/>
      </c>
      <c r="BV58" s="175"/>
      <c r="BW58" s="176"/>
      <c r="BX58" s="177" t="str">
        <f>IF($BR58&lt;&gt;"",INDEX('Graduate School Code'!$A$3:$R$700, MATCH($BR58,'Graduate School Code'!$A$3:$A$700, 0), 12), "")</f>
        <v/>
      </c>
      <c r="BY58" s="178" t="str">
        <f>IF($BR58&lt;&gt;"",INDEX('Graduate School Code'!$A$3:$R$700, MATCH($BR58,'Graduate School Code'!$A$3:$A$700, 0), 13), "")</f>
        <v/>
      </c>
      <c r="BZ58" s="179" t="str">
        <f>IF($BR58&lt;&gt;"",INDEX('Graduate School Code'!$A$3:$R$700, MATCH($BR58,'Graduate School Code'!$A$3:$A$700, 0), 14), "")</f>
        <v/>
      </c>
      <c r="CA58" s="179" t="str">
        <f>IF($BR58&lt;&gt;"",INDEX('Graduate School Code'!$A$3:$R$700, MATCH($BR58,'Graduate School Code'!$A$3:$A$700, 0), 15), "")</f>
        <v/>
      </c>
      <c r="CB58" s="179" t="str">
        <f>IF($BR58&lt;&gt;"",INDEX('Graduate School Code'!$A$3:$R$700, MATCH($BR58,'Graduate School Code'!$A$3:$A$700, 0), 16), "")</f>
        <v/>
      </c>
      <c r="CC58" s="179" t="str">
        <f>IF($BR58&lt;&gt;"",INDEX('Graduate School Code'!$A$3:$R$700, MATCH($BR58,'Graduate School Code'!$A$3:$A$700, 0), 17), "")</f>
        <v/>
      </c>
      <c r="CD58" s="180" t="str">
        <f>IF($BR58&lt;&gt;"",INDEX('Graduate School Code'!$A$3:$R$700, MATCH($BR58,'Graduate School Code'!$A$3:$A$700, 0), 18), "")</f>
        <v/>
      </c>
      <c r="CE58" s="181"/>
      <c r="CF58" s="182"/>
      <c r="CG58" s="182"/>
      <c r="CH58" s="62"/>
      <c r="CI58" s="182"/>
      <c r="CJ58" s="183"/>
      <c r="CK58" s="184"/>
      <c r="CL58" s="185"/>
      <c r="CM58" s="183"/>
      <c r="CN58" s="186"/>
      <c r="CO58" s="186"/>
      <c r="CP58" s="186"/>
      <c r="CQ58" s="187"/>
      <c r="CR58" s="182"/>
      <c r="CS58" s="182"/>
      <c r="CT58" s="182"/>
      <c r="CU58" s="188"/>
      <c r="CV58" s="146"/>
      <c r="CW58" s="147"/>
      <c r="CX58" s="189"/>
      <c r="CY58" s="190"/>
      <c r="CZ58" s="191"/>
      <c r="DA58" s="192"/>
      <c r="DB58" s="193"/>
      <c r="DC58" s="181"/>
      <c r="DD58" s="176"/>
      <c r="DE58" s="194"/>
      <c r="DF58" s="164" t="str">
        <f>IF($DE58&lt;&gt;"",INDEX('Graduate School Code'!$A$3:$R$700, MATCH($DE58,'Graduate School Code'!$A$3:$A$700, 0), 2), "")</f>
        <v/>
      </c>
      <c r="DG58" s="164" t="str">
        <f>IF($DE58&lt;&gt;"",INDEX('Graduate School Code'!$A$3:$R$700, MATCH($DE58,'Graduate School Code'!$A$3:$A$700, 0), 3), "")</f>
        <v/>
      </c>
      <c r="DH58" s="164" t="str">
        <f>IF($DE58&lt;&gt;"",INDEX('Graduate School Code'!$A$3:$R$700, MATCH($DE58,'Graduate School Code'!$A$3:$A$700, 0), 4), "")</f>
        <v/>
      </c>
      <c r="DI58" s="175"/>
      <c r="DJ58" s="176"/>
      <c r="DK58" s="177" t="str">
        <f>IF($DE58&lt;&gt;"",INDEX('Graduate School Code'!$A$3:$R$700, MATCH($DE58,'Graduate School Code'!$A$3:$A$700, 0), 12), "")</f>
        <v/>
      </c>
      <c r="DL58" s="178" t="str">
        <f>IF($DE58&lt;&gt;"",INDEX('Graduate School Code'!$A$3:$R$700, MATCH($DE58,'Graduate School Code'!$A$3:$A$700, 0), 13), "")</f>
        <v/>
      </c>
      <c r="DM58" s="179" t="str">
        <f>IF($DE58&lt;&gt;"",INDEX('Graduate School Code'!$A$3:$R$700, MATCH($DE58,'Graduate School Code'!$A$3:$A$700, 0), 14), "")</f>
        <v/>
      </c>
      <c r="DN58" s="179" t="str">
        <f>IF($DE58&lt;&gt;"",INDEX('Graduate School Code'!$A$3:$R$700, MATCH($DE58,'Graduate School Code'!$A$3:$A$700, 0), 15), "")</f>
        <v/>
      </c>
      <c r="DO58" s="179" t="str">
        <f>IF($DE58&lt;&gt;"",INDEX('Graduate School Code'!$A$3:$R$700, MATCH($DE58,'Graduate School Code'!$A$3:$A$700, 0), 16), "")</f>
        <v/>
      </c>
      <c r="DP58" s="179" t="str">
        <f>IF($DE58&lt;&gt;"",INDEX('Graduate School Code'!$A$3:$R$700, MATCH($DE58,'Graduate School Code'!$A$3:$A$700, 0), 17), "")</f>
        <v/>
      </c>
      <c r="DQ58" s="180" t="str">
        <f>IF($DE58&lt;&gt;"",INDEX('Graduate School Code'!$A$3:$R$700, MATCH($DE58,'Graduate School Code'!$A$3:$A$700, 0), 18), "")</f>
        <v/>
      </c>
      <c r="DR58" s="45"/>
      <c r="DS58" s="39"/>
      <c r="DT58" s="39"/>
      <c r="DU58" s="62"/>
      <c r="DV58" s="39"/>
      <c r="DW58" s="149"/>
      <c r="DX58" s="150"/>
      <c r="DY58" s="112"/>
      <c r="DZ58" s="149"/>
      <c r="EA58" s="148"/>
      <c r="EB58" s="148"/>
      <c r="EC58" s="148"/>
      <c r="ED58" s="61"/>
      <c r="EE58" s="39"/>
      <c r="EF58" s="39"/>
      <c r="EG58" s="39"/>
      <c r="EH58" s="144"/>
      <c r="EI58" s="146"/>
      <c r="EJ58" s="147"/>
      <c r="EK58" s="126"/>
      <c r="EL58" s="57"/>
      <c r="EM58" s="58"/>
      <c r="EN58" s="59"/>
      <c r="EO58" s="145"/>
      <c r="EP58" s="57"/>
      <c r="EQ58" s="44"/>
    </row>
    <row r="59" spans="1:147" ht="38.25" customHeight="1">
      <c r="A59" s="38" t="s">
        <v>153</v>
      </c>
      <c r="B59" s="39"/>
      <c r="C59" s="40"/>
      <c r="D59" s="50" t="e">
        <f>VLOOKUP(B59,Reference!$A$1:$C$250,2,FALSE)</f>
        <v>#N/A</v>
      </c>
      <c r="E59" s="50" t="e">
        <f>VLOOKUP(C59,Reference!$C$1:$I$15,2,FALSE)</f>
        <v>#N/A</v>
      </c>
      <c r="F59" s="92" t="e">
        <f t="shared" si="0"/>
        <v>#N/A</v>
      </c>
      <c r="G59" s="39"/>
      <c r="H59" s="39"/>
      <c r="I59" s="39"/>
      <c r="J59" s="51" t="str">
        <f t="shared" si="1"/>
        <v xml:space="preserve">  </v>
      </c>
      <c r="K59" s="61"/>
      <c r="L59" s="61"/>
      <c r="M59" s="61"/>
      <c r="N59" s="51" t="str">
        <f t="shared" si="2"/>
        <v xml:space="preserve">  </v>
      </c>
      <c r="O59" s="92"/>
      <c r="P59" s="93"/>
      <c r="Q59" s="50" t="str">
        <f>IF($P59&lt;&gt;"", DATEDIF($P59, Reference!$F$2, "Y"),"")</f>
        <v/>
      </c>
      <c r="R59" s="49"/>
      <c r="S59" s="62"/>
      <c r="T59" s="61"/>
      <c r="U59" s="39"/>
      <c r="V59" s="39"/>
      <c r="W59" s="61"/>
      <c r="X59" s="92"/>
      <c r="Y59" s="61"/>
      <c r="Z59" s="61"/>
      <c r="AA59" s="61"/>
      <c r="AB59" s="61"/>
      <c r="AC59" s="41"/>
      <c r="AD59" s="143"/>
      <c r="AE59" s="42"/>
      <c r="AF59" s="50" t="str">
        <f>IF($AE59&lt;&gt;"",INDEX('Graduate School Code'!$A$3:$R$700, MATCH($AE59,'Graduate School Code'!$A$3:$A$700, 0), 2), "")</f>
        <v/>
      </c>
      <c r="AG59" s="50" t="str">
        <f>IF($AE59&lt;&gt;"",INDEX('Graduate School Code'!$A$3:$R$700, MATCH($AE59,'Graduate School Code'!$A$3:$A$700, 0), 3), "")</f>
        <v/>
      </c>
      <c r="AH59" s="50" t="str">
        <f>IF($AE59&lt;&gt;"",INDEX('Graduate School Code'!$A$3:$R$700, MATCH($AE59,'Graduate School Code'!$A$3:$A$700, 0), 4), "")</f>
        <v/>
      </c>
      <c r="AI59" s="43"/>
      <c r="AJ59" s="44"/>
      <c r="AK59" s="167" t="str">
        <f>IF($AE59&lt;&gt;"",INDEX('Graduate School Code'!$A$3:$R$700, MATCH($AE59,'Graduate School Code'!$A$3:$A$700, 0), 12), "")</f>
        <v/>
      </c>
      <c r="AL59" s="168" t="str">
        <f>IF($AE59&lt;&gt;"",INDEX('Graduate School Code'!$A$3:$R$700, MATCH($AE59,'Graduate School Code'!$A$3:$A$700, 0), 13), "")</f>
        <v/>
      </c>
      <c r="AM59" s="169" t="str">
        <f>IF($AE59&lt;&gt;"",INDEX('Graduate School Code'!$A$3:$R$700, MATCH($AE59,'Graduate School Code'!$A$3:$A$700, 0), 14), "")</f>
        <v/>
      </c>
      <c r="AN59" s="169" t="str">
        <f>IF($AE59&lt;&gt;"",INDEX('Graduate School Code'!$A$3:$R$700, MATCH($AE59,'Graduate School Code'!$A$3:$A$700, 0), 15), "")</f>
        <v/>
      </c>
      <c r="AO59" s="169" t="str">
        <f>IF($AE59&lt;&gt;"",INDEX('Graduate School Code'!$A$3:$R$700, MATCH($AE59,'Graduate School Code'!$A$3:$A$700, 0), 16), "")</f>
        <v/>
      </c>
      <c r="AP59" s="169" t="str">
        <f>IF($AE59&lt;&gt;"",INDEX('Graduate School Code'!$A$3:$R$700, MATCH($AE59,'Graduate School Code'!$A$3:$A$700, 0), 17), "")</f>
        <v/>
      </c>
      <c r="AQ59" s="170" t="str">
        <f>IF($AE59&lt;&gt;"",INDEX('Graduate School Code'!$A$3:$R$700, MATCH($AE59,'Graduate School Code'!$A$3:$A$700, 0), 18), "")</f>
        <v/>
      </c>
      <c r="AR59" s="45"/>
      <c r="AS59" s="39"/>
      <c r="AT59" s="39"/>
      <c r="AU59" s="62"/>
      <c r="AV59" s="39"/>
      <c r="AW59" s="149"/>
      <c r="AX59" s="150"/>
      <c r="AY59" s="112"/>
      <c r="AZ59" s="149"/>
      <c r="BA59" s="148"/>
      <c r="BB59" s="148"/>
      <c r="BC59" s="148"/>
      <c r="BD59" s="61"/>
      <c r="BE59" s="39"/>
      <c r="BF59" s="39"/>
      <c r="BG59" s="39"/>
      <c r="BH59" s="144"/>
      <c r="BI59" s="146"/>
      <c r="BJ59" s="147"/>
      <c r="BK59" s="126"/>
      <c r="BL59" s="57"/>
      <c r="BM59" s="58"/>
      <c r="BN59" s="165"/>
      <c r="BO59" s="145"/>
      <c r="BP59" s="57"/>
      <c r="BQ59" s="44"/>
      <c r="BR59" s="42"/>
      <c r="BS59" s="164" t="str">
        <f>IF($BR59&lt;&gt;"",INDEX('Graduate School Code'!$A$3:$R$700, MATCH($BR59,'Graduate School Code'!$A$3:$A$700, 0), 2), "")</f>
        <v/>
      </c>
      <c r="BT59" s="164" t="str">
        <f>IF($BR59&lt;&gt;"",INDEX('Graduate School Code'!$A$3:$R$700, MATCH($BR59,'Graduate School Code'!$A$3:$A$700, 0), 3), "")</f>
        <v/>
      </c>
      <c r="BU59" s="164" t="str">
        <f>IF($BR59&lt;&gt;"",INDEX('Graduate School Code'!$A$3:$R$700, MATCH($BR59,'Graduate School Code'!$A$3:$A$700, 0), 4), "")</f>
        <v/>
      </c>
      <c r="BV59" s="175"/>
      <c r="BW59" s="176"/>
      <c r="BX59" s="177" t="str">
        <f>IF($BR59&lt;&gt;"",INDEX('Graduate School Code'!$A$3:$R$700, MATCH($BR59,'Graduate School Code'!$A$3:$A$700, 0), 12), "")</f>
        <v/>
      </c>
      <c r="BY59" s="178" t="str">
        <f>IF($BR59&lt;&gt;"",INDEX('Graduate School Code'!$A$3:$R$700, MATCH($BR59,'Graduate School Code'!$A$3:$A$700, 0), 13), "")</f>
        <v/>
      </c>
      <c r="BZ59" s="179" t="str">
        <f>IF($BR59&lt;&gt;"",INDEX('Graduate School Code'!$A$3:$R$700, MATCH($BR59,'Graduate School Code'!$A$3:$A$700, 0), 14), "")</f>
        <v/>
      </c>
      <c r="CA59" s="179" t="str">
        <f>IF($BR59&lt;&gt;"",INDEX('Graduate School Code'!$A$3:$R$700, MATCH($BR59,'Graduate School Code'!$A$3:$A$700, 0), 15), "")</f>
        <v/>
      </c>
      <c r="CB59" s="179" t="str">
        <f>IF($BR59&lt;&gt;"",INDEX('Graduate School Code'!$A$3:$R$700, MATCH($BR59,'Graduate School Code'!$A$3:$A$700, 0), 16), "")</f>
        <v/>
      </c>
      <c r="CC59" s="179" t="str">
        <f>IF($BR59&lt;&gt;"",INDEX('Graduate School Code'!$A$3:$R$700, MATCH($BR59,'Graduate School Code'!$A$3:$A$700, 0), 17), "")</f>
        <v/>
      </c>
      <c r="CD59" s="180" t="str">
        <f>IF($BR59&lt;&gt;"",INDEX('Graduate School Code'!$A$3:$R$700, MATCH($BR59,'Graduate School Code'!$A$3:$A$700, 0), 18), "")</f>
        <v/>
      </c>
      <c r="CE59" s="181"/>
      <c r="CF59" s="182"/>
      <c r="CG59" s="182"/>
      <c r="CH59" s="62"/>
      <c r="CI59" s="182"/>
      <c r="CJ59" s="183"/>
      <c r="CK59" s="184"/>
      <c r="CL59" s="185"/>
      <c r="CM59" s="183"/>
      <c r="CN59" s="186"/>
      <c r="CO59" s="186"/>
      <c r="CP59" s="186"/>
      <c r="CQ59" s="187"/>
      <c r="CR59" s="182"/>
      <c r="CS59" s="182"/>
      <c r="CT59" s="182"/>
      <c r="CU59" s="188"/>
      <c r="CV59" s="146"/>
      <c r="CW59" s="147"/>
      <c r="CX59" s="189"/>
      <c r="CY59" s="190"/>
      <c r="CZ59" s="191"/>
      <c r="DA59" s="192"/>
      <c r="DB59" s="193"/>
      <c r="DC59" s="181"/>
      <c r="DD59" s="176"/>
      <c r="DE59" s="194"/>
      <c r="DF59" s="164" t="str">
        <f>IF($DE59&lt;&gt;"",INDEX('Graduate School Code'!$A$3:$R$700, MATCH($DE59,'Graduate School Code'!$A$3:$A$700, 0), 2), "")</f>
        <v/>
      </c>
      <c r="DG59" s="164" t="str">
        <f>IF($DE59&lt;&gt;"",INDEX('Graduate School Code'!$A$3:$R$700, MATCH($DE59,'Graduate School Code'!$A$3:$A$700, 0), 3), "")</f>
        <v/>
      </c>
      <c r="DH59" s="164" t="str">
        <f>IF($DE59&lt;&gt;"",INDEX('Graduate School Code'!$A$3:$R$700, MATCH($DE59,'Graduate School Code'!$A$3:$A$700, 0), 4), "")</f>
        <v/>
      </c>
      <c r="DI59" s="175"/>
      <c r="DJ59" s="176"/>
      <c r="DK59" s="177" t="str">
        <f>IF($DE59&lt;&gt;"",INDEX('Graduate School Code'!$A$3:$R$700, MATCH($DE59,'Graduate School Code'!$A$3:$A$700, 0), 12), "")</f>
        <v/>
      </c>
      <c r="DL59" s="178" t="str">
        <f>IF($DE59&lt;&gt;"",INDEX('Graduate School Code'!$A$3:$R$700, MATCH($DE59,'Graduate School Code'!$A$3:$A$700, 0), 13), "")</f>
        <v/>
      </c>
      <c r="DM59" s="179" t="str">
        <f>IF($DE59&lt;&gt;"",INDEX('Graduate School Code'!$A$3:$R$700, MATCH($DE59,'Graduate School Code'!$A$3:$A$700, 0), 14), "")</f>
        <v/>
      </c>
      <c r="DN59" s="179" t="str">
        <f>IF($DE59&lt;&gt;"",INDEX('Graduate School Code'!$A$3:$R$700, MATCH($DE59,'Graduate School Code'!$A$3:$A$700, 0), 15), "")</f>
        <v/>
      </c>
      <c r="DO59" s="179" t="str">
        <f>IF($DE59&lt;&gt;"",INDEX('Graduate School Code'!$A$3:$R$700, MATCH($DE59,'Graduate School Code'!$A$3:$A$700, 0), 16), "")</f>
        <v/>
      </c>
      <c r="DP59" s="179" t="str">
        <f>IF($DE59&lt;&gt;"",INDEX('Graduate School Code'!$A$3:$R$700, MATCH($DE59,'Graduate School Code'!$A$3:$A$700, 0), 17), "")</f>
        <v/>
      </c>
      <c r="DQ59" s="180" t="str">
        <f>IF($DE59&lt;&gt;"",INDEX('Graduate School Code'!$A$3:$R$700, MATCH($DE59,'Graduate School Code'!$A$3:$A$700, 0), 18), "")</f>
        <v/>
      </c>
      <c r="DR59" s="45"/>
      <c r="DS59" s="39"/>
      <c r="DT59" s="39"/>
      <c r="DU59" s="62"/>
      <c r="DV59" s="39"/>
      <c r="DW59" s="149"/>
      <c r="DX59" s="150"/>
      <c r="DY59" s="112"/>
      <c r="DZ59" s="149"/>
      <c r="EA59" s="148"/>
      <c r="EB59" s="148"/>
      <c r="EC59" s="148"/>
      <c r="ED59" s="61"/>
      <c r="EE59" s="39"/>
      <c r="EF59" s="39"/>
      <c r="EG59" s="39"/>
      <c r="EH59" s="144"/>
      <c r="EI59" s="146"/>
      <c r="EJ59" s="147"/>
      <c r="EK59" s="126"/>
      <c r="EL59" s="57"/>
      <c r="EM59" s="58"/>
      <c r="EN59" s="59"/>
      <c r="EO59" s="145"/>
      <c r="EP59" s="57"/>
      <c r="EQ59" s="44"/>
    </row>
    <row r="60" spans="1:147" ht="38.25" customHeight="1">
      <c r="A60" s="38" t="s">
        <v>154</v>
      </c>
      <c r="B60" s="39"/>
      <c r="C60" s="40"/>
      <c r="D60" s="50" t="e">
        <f>VLOOKUP(B60,Reference!$A$1:$C$250,2,FALSE)</f>
        <v>#N/A</v>
      </c>
      <c r="E60" s="50" t="e">
        <f>VLOOKUP(C60,Reference!$C$1:$I$15,2,FALSE)</f>
        <v>#N/A</v>
      </c>
      <c r="F60" s="92" t="e">
        <f t="shared" si="0"/>
        <v>#N/A</v>
      </c>
      <c r="G60" s="39"/>
      <c r="H60" s="39"/>
      <c r="I60" s="39"/>
      <c r="J60" s="51" t="str">
        <f t="shared" si="1"/>
        <v xml:space="preserve">  </v>
      </c>
      <c r="K60" s="61"/>
      <c r="L60" s="61"/>
      <c r="M60" s="61"/>
      <c r="N60" s="51" t="str">
        <f t="shared" si="2"/>
        <v xml:space="preserve">  </v>
      </c>
      <c r="O60" s="92"/>
      <c r="P60" s="93"/>
      <c r="Q60" s="50" t="str">
        <f>IF($P60&lt;&gt;"", DATEDIF($P60, Reference!$F$2, "Y"),"")</f>
        <v/>
      </c>
      <c r="R60" s="49"/>
      <c r="S60" s="62"/>
      <c r="T60" s="61"/>
      <c r="U60" s="39"/>
      <c r="V60" s="39"/>
      <c r="W60" s="61"/>
      <c r="X60" s="92"/>
      <c r="Y60" s="61"/>
      <c r="Z60" s="61"/>
      <c r="AA60" s="61"/>
      <c r="AB60" s="61"/>
      <c r="AC60" s="41"/>
      <c r="AD60" s="143"/>
      <c r="AE60" s="42"/>
      <c r="AF60" s="50" t="str">
        <f>IF($AE60&lt;&gt;"",INDEX('Graduate School Code'!$A$3:$R$700, MATCH($AE60,'Graduate School Code'!$A$3:$A$700, 0), 2), "")</f>
        <v/>
      </c>
      <c r="AG60" s="50" t="str">
        <f>IF($AE60&lt;&gt;"",INDEX('Graduate School Code'!$A$3:$R$700, MATCH($AE60,'Graduate School Code'!$A$3:$A$700, 0), 3), "")</f>
        <v/>
      </c>
      <c r="AH60" s="50" t="str">
        <f>IF($AE60&lt;&gt;"",INDEX('Graduate School Code'!$A$3:$R$700, MATCH($AE60,'Graduate School Code'!$A$3:$A$700, 0), 4), "")</f>
        <v/>
      </c>
      <c r="AI60" s="43"/>
      <c r="AJ60" s="44"/>
      <c r="AK60" s="167" t="str">
        <f>IF($AE60&lt;&gt;"",INDEX('Graduate School Code'!$A$3:$R$700, MATCH($AE60,'Graduate School Code'!$A$3:$A$700, 0), 12), "")</f>
        <v/>
      </c>
      <c r="AL60" s="168" t="str">
        <f>IF($AE60&lt;&gt;"",INDEX('Graduate School Code'!$A$3:$R$700, MATCH($AE60,'Graduate School Code'!$A$3:$A$700, 0), 13), "")</f>
        <v/>
      </c>
      <c r="AM60" s="169" t="str">
        <f>IF($AE60&lt;&gt;"",INDEX('Graduate School Code'!$A$3:$R$700, MATCH($AE60,'Graduate School Code'!$A$3:$A$700, 0), 14), "")</f>
        <v/>
      </c>
      <c r="AN60" s="169" t="str">
        <f>IF($AE60&lt;&gt;"",INDEX('Graduate School Code'!$A$3:$R$700, MATCH($AE60,'Graduate School Code'!$A$3:$A$700, 0), 15), "")</f>
        <v/>
      </c>
      <c r="AO60" s="169" t="str">
        <f>IF($AE60&lt;&gt;"",INDEX('Graduate School Code'!$A$3:$R$700, MATCH($AE60,'Graduate School Code'!$A$3:$A$700, 0), 16), "")</f>
        <v/>
      </c>
      <c r="AP60" s="169" t="str">
        <f>IF($AE60&lt;&gt;"",INDEX('Graduate School Code'!$A$3:$R$700, MATCH($AE60,'Graduate School Code'!$A$3:$A$700, 0), 17), "")</f>
        <v/>
      </c>
      <c r="AQ60" s="170" t="str">
        <f>IF($AE60&lt;&gt;"",INDEX('Graduate School Code'!$A$3:$R$700, MATCH($AE60,'Graduate School Code'!$A$3:$A$700, 0), 18), "")</f>
        <v/>
      </c>
      <c r="AR60" s="45"/>
      <c r="AS60" s="39"/>
      <c r="AT60" s="39"/>
      <c r="AU60" s="62"/>
      <c r="AV60" s="39"/>
      <c r="AW60" s="149"/>
      <c r="AX60" s="150"/>
      <c r="AY60" s="112"/>
      <c r="AZ60" s="149"/>
      <c r="BA60" s="148"/>
      <c r="BB60" s="148"/>
      <c r="BC60" s="148"/>
      <c r="BD60" s="61"/>
      <c r="BE60" s="39"/>
      <c r="BF60" s="39"/>
      <c r="BG60" s="39"/>
      <c r="BH60" s="144"/>
      <c r="BI60" s="146"/>
      <c r="BJ60" s="147"/>
      <c r="BK60" s="126"/>
      <c r="BL60" s="57"/>
      <c r="BM60" s="58"/>
      <c r="BN60" s="165"/>
      <c r="BO60" s="145"/>
      <c r="BP60" s="57"/>
      <c r="BQ60" s="44"/>
      <c r="BR60" s="42"/>
      <c r="BS60" s="164" t="str">
        <f>IF($BR60&lt;&gt;"",INDEX('Graduate School Code'!$A$3:$R$700, MATCH($BR60,'Graduate School Code'!$A$3:$A$700, 0), 2), "")</f>
        <v/>
      </c>
      <c r="BT60" s="164" t="str">
        <f>IF($BR60&lt;&gt;"",INDEX('Graduate School Code'!$A$3:$R$700, MATCH($BR60,'Graduate School Code'!$A$3:$A$700, 0), 3), "")</f>
        <v/>
      </c>
      <c r="BU60" s="164" t="str">
        <f>IF($BR60&lt;&gt;"",INDEX('Graduate School Code'!$A$3:$R$700, MATCH($BR60,'Graduate School Code'!$A$3:$A$700, 0), 4), "")</f>
        <v/>
      </c>
      <c r="BV60" s="175"/>
      <c r="BW60" s="176"/>
      <c r="BX60" s="177" t="str">
        <f>IF($BR60&lt;&gt;"",INDEX('Graduate School Code'!$A$3:$R$700, MATCH($BR60,'Graduate School Code'!$A$3:$A$700, 0), 12), "")</f>
        <v/>
      </c>
      <c r="BY60" s="178" t="str">
        <f>IF($BR60&lt;&gt;"",INDEX('Graduate School Code'!$A$3:$R$700, MATCH($BR60,'Graduate School Code'!$A$3:$A$700, 0), 13), "")</f>
        <v/>
      </c>
      <c r="BZ60" s="179" t="str">
        <f>IF($BR60&lt;&gt;"",INDEX('Graduate School Code'!$A$3:$R$700, MATCH($BR60,'Graduate School Code'!$A$3:$A$700, 0), 14), "")</f>
        <v/>
      </c>
      <c r="CA60" s="179" t="str">
        <f>IF($BR60&lt;&gt;"",INDEX('Graduate School Code'!$A$3:$R$700, MATCH($BR60,'Graduate School Code'!$A$3:$A$700, 0), 15), "")</f>
        <v/>
      </c>
      <c r="CB60" s="179" t="str">
        <f>IF($BR60&lt;&gt;"",INDEX('Graduate School Code'!$A$3:$R$700, MATCH($BR60,'Graduate School Code'!$A$3:$A$700, 0), 16), "")</f>
        <v/>
      </c>
      <c r="CC60" s="179" t="str">
        <f>IF($BR60&lt;&gt;"",INDEX('Graduate School Code'!$A$3:$R$700, MATCH($BR60,'Graduate School Code'!$A$3:$A$700, 0), 17), "")</f>
        <v/>
      </c>
      <c r="CD60" s="180" t="str">
        <f>IF($BR60&lt;&gt;"",INDEX('Graduate School Code'!$A$3:$R$700, MATCH($BR60,'Graduate School Code'!$A$3:$A$700, 0), 18), "")</f>
        <v/>
      </c>
      <c r="CE60" s="181"/>
      <c r="CF60" s="182"/>
      <c r="CG60" s="182"/>
      <c r="CH60" s="62"/>
      <c r="CI60" s="182"/>
      <c r="CJ60" s="183"/>
      <c r="CK60" s="184"/>
      <c r="CL60" s="185"/>
      <c r="CM60" s="183"/>
      <c r="CN60" s="186"/>
      <c r="CO60" s="186"/>
      <c r="CP60" s="186"/>
      <c r="CQ60" s="187"/>
      <c r="CR60" s="182"/>
      <c r="CS60" s="182"/>
      <c r="CT60" s="182"/>
      <c r="CU60" s="188"/>
      <c r="CV60" s="146"/>
      <c r="CW60" s="147"/>
      <c r="CX60" s="189"/>
      <c r="CY60" s="190"/>
      <c r="CZ60" s="191"/>
      <c r="DA60" s="192"/>
      <c r="DB60" s="193"/>
      <c r="DC60" s="181"/>
      <c r="DD60" s="176"/>
      <c r="DE60" s="194"/>
      <c r="DF60" s="164" t="str">
        <f>IF($DE60&lt;&gt;"",INDEX('Graduate School Code'!$A$3:$R$700, MATCH($DE60,'Graduate School Code'!$A$3:$A$700, 0), 2), "")</f>
        <v/>
      </c>
      <c r="DG60" s="164" t="str">
        <f>IF($DE60&lt;&gt;"",INDEX('Graduate School Code'!$A$3:$R$700, MATCH($DE60,'Graduate School Code'!$A$3:$A$700, 0), 3), "")</f>
        <v/>
      </c>
      <c r="DH60" s="164" t="str">
        <f>IF($DE60&lt;&gt;"",INDEX('Graduate School Code'!$A$3:$R$700, MATCH($DE60,'Graduate School Code'!$A$3:$A$700, 0), 4), "")</f>
        <v/>
      </c>
      <c r="DI60" s="175"/>
      <c r="DJ60" s="176"/>
      <c r="DK60" s="177" t="str">
        <f>IF($DE60&lt;&gt;"",INDEX('Graduate School Code'!$A$3:$R$700, MATCH($DE60,'Graduate School Code'!$A$3:$A$700, 0), 12), "")</f>
        <v/>
      </c>
      <c r="DL60" s="178" t="str">
        <f>IF($DE60&lt;&gt;"",INDEX('Graduate School Code'!$A$3:$R$700, MATCH($DE60,'Graduate School Code'!$A$3:$A$700, 0), 13), "")</f>
        <v/>
      </c>
      <c r="DM60" s="179" t="str">
        <f>IF($DE60&lt;&gt;"",INDEX('Graduate School Code'!$A$3:$R$700, MATCH($DE60,'Graduate School Code'!$A$3:$A$700, 0), 14), "")</f>
        <v/>
      </c>
      <c r="DN60" s="179" t="str">
        <f>IF($DE60&lt;&gt;"",INDEX('Graduate School Code'!$A$3:$R$700, MATCH($DE60,'Graduate School Code'!$A$3:$A$700, 0), 15), "")</f>
        <v/>
      </c>
      <c r="DO60" s="179" t="str">
        <f>IF($DE60&lt;&gt;"",INDEX('Graduate School Code'!$A$3:$R$700, MATCH($DE60,'Graduate School Code'!$A$3:$A$700, 0), 16), "")</f>
        <v/>
      </c>
      <c r="DP60" s="179" t="str">
        <f>IF($DE60&lt;&gt;"",INDEX('Graduate School Code'!$A$3:$R$700, MATCH($DE60,'Graduate School Code'!$A$3:$A$700, 0), 17), "")</f>
        <v/>
      </c>
      <c r="DQ60" s="180" t="str">
        <f>IF($DE60&lt;&gt;"",INDEX('Graduate School Code'!$A$3:$R$700, MATCH($DE60,'Graduate School Code'!$A$3:$A$700, 0), 18), "")</f>
        <v/>
      </c>
      <c r="DR60" s="45"/>
      <c r="DS60" s="39"/>
      <c r="DT60" s="39"/>
      <c r="DU60" s="62"/>
      <c r="DV60" s="39"/>
      <c r="DW60" s="149"/>
      <c r="DX60" s="150"/>
      <c r="DY60" s="112"/>
      <c r="DZ60" s="149"/>
      <c r="EA60" s="148"/>
      <c r="EB60" s="148"/>
      <c r="EC60" s="148"/>
      <c r="ED60" s="61"/>
      <c r="EE60" s="39"/>
      <c r="EF60" s="39"/>
      <c r="EG60" s="39"/>
      <c r="EH60" s="144"/>
      <c r="EI60" s="146"/>
      <c r="EJ60" s="147"/>
      <c r="EK60" s="126"/>
      <c r="EL60" s="57"/>
      <c r="EM60" s="58"/>
      <c r="EN60" s="59"/>
      <c r="EO60" s="145"/>
      <c r="EP60" s="57"/>
      <c r="EQ60" s="44"/>
    </row>
    <row r="61" spans="1:147" ht="38.25" customHeight="1">
      <c r="A61" s="38" t="s">
        <v>155</v>
      </c>
      <c r="B61" s="39"/>
      <c r="C61" s="40"/>
      <c r="D61" s="50" t="e">
        <f>VLOOKUP(B61,Reference!$A$1:$C$250,2,FALSE)</f>
        <v>#N/A</v>
      </c>
      <c r="E61" s="50" t="e">
        <f>VLOOKUP(C61,Reference!$C$1:$I$15,2,FALSE)</f>
        <v>#N/A</v>
      </c>
      <c r="F61" s="92" t="e">
        <f t="shared" si="0"/>
        <v>#N/A</v>
      </c>
      <c r="G61" s="39"/>
      <c r="H61" s="39"/>
      <c r="I61" s="39"/>
      <c r="J61" s="51" t="str">
        <f t="shared" si="1"/>
        <v xml:space="preserve">  </v>
      </c>
      <c r="K61" s="61"/>
      <c r="L61" s="61"/>
      <c r="M61" s="61"/>
      <c r="N61" s="51" t="str">
        <f t="shared" si="2"/>
        <v xml:space="preserve">  </v>
      </c>
      <c r="O61" s="92"/>
      <c r="P61" s="93"/>
      <c r="Q61" s="50" t="str">
        <f>IF($P61&lt;&gt;"", DATEDIF($P61, Reference!$F$2, "Y"),"")</f>
        <v/>
      </c>
      <c r="R61" s="49"/>
      <c r="S61" s="62"/>
      <c r="T61" s="61"/>
      <c r="U61" s="39"/>
      <c r="V61" s="39"/>
      <c r="W61" s="61"/>
      <c r="X61" s="92"/>
      <c r="Y61" s="61"/>
      <c r="Z61" s="61"/>
      <c r="AA61" s="61"/>
      <c r="AB61" s="61"/>
      <c r="AC61" s="41"/>
      <c r="AD61" s="143"/>
      <c r="AE61" s="42"/>
      <c r="AF61" s="50" t="str">
        <f>IF($AE61&lt;&gt;"",INDEX('Graduate School Code'!$A$3:$R$700, MATCH($AE61,'Graduate School Code'!$A$3:$A$700, 0), 2), "")</f>
        <v/>
      </c>
      <c r="AG61" s="50" t="str">
        <f>IF($AE61&lt;&gt;"",INDEX('Graduate School Code'!$A$3:$R$700, MATCH($AE61,'Graduate School Code'!$A$3:$A$700, 0), 3), "")</f>
        <v/>
      </c>
      <c r="AH61" s="50" t="str">
        <f>IF($AE61&lt;&gt;"",INDEX('Graduate School Code'!$A$3:$R$700, MATCH($AE61,'Graduate School Code'!$A$3:$A$700, 0), 4), "")</f>
        <v/>
      </c>
      <c r="AI61" s="43"/>
      <c r="AJ61" s="44"/>
      <c r="AK61" s="167" t="str">
        <f>IF($AE61&lt;&gt;"",INDEX('Graduate School Code'!$A$3:$R$700, MATCH($AE61,'Graduate School Code'!$A$3:$A$700, 0), 12), "")</f>
        <v/>
      </c>
      <c r="AL61" s="168" t="str">
        <f>IF($AE61&lt;&gt;"",INDEX('Graduate School Code'!$A$3:$R$700, MATCH($AE61,'Graduate School Code'!$A$3:$A$700, 0), 13), "")</f>
        <v/>
      </c>
      <c r="AM61" s="169" t="str">
        <f>IF($AE61&lt;&gt;"",INDEX('Graduate School Code'!$A$3:$R$700, MATCH($AE61,'Graduate School Code'!$A$3:$A$700, 0), 14), "")</f>
        <v/>
      </c>
      <c r="AN61" s="169" t="str">
        <f>IF($AE61&lt;&gt;"",INDEX('Graduate School Code'!$A$3:$R$700, MATCH($AE61,'Graduate School Code'!$A$3:$A$700, 0), 15), "")</f>
        <v/>
      </c>
      <c r="AO61" s="169" t="str">
        <f>IF($AE61&lt;&gt;"",INDEX('Graduate School Code'!$A$3:$R$700, MATCH($AE61,'Graduate School Code'!$A$3:$A$700, 0), 16), "")</f>
        <v/>
      </c>
      <c r="AP61" s="169" t="str">
        <f>IF($AE61&lt;&gt;"",INDEX('Graduate School Code'!$A$3:$R$700, MATCH($AE61,'Graduate School Code'!$A$3:$A$700, 0), 17), "")</f>
        <v/>
      </c>
      <c r="AQ61" s="170" t="str">
        <f>IF($AE61&lt;&gt;"",INDEX('Graduate School Code'!$A$3:$R$700, MATCH($AE61,'Graduate School Code'!$A$3:$A$700, 0), 18), "")</f>
        <v/>
      </c>
      <c r="AR61" s="45"/>
      <c r="AS61" s="39"/>
      <c r="AT61" s="39"/>
      <c r="AU61" s="62"/>
      <c r="AV61" s="39"/>
      <c r="AW61" s="149"/>
      <c r="AX61" s="150"/>
      <c r="AY61" s="112"/>
      <c r="AZ61" s="149"/>
      <c r="BA61" s="148"/>
      <c r="BB61" s="148"/>
      <c r="BC61" s="148"/>
      <c r="BD61" s="61"/>
      <c r="BE61" s="39"/>
      <c r="BF61" s="39"/>
      <c r="BG61" s="39"/>
      <c r="BH61" s="144"/>
      <c r="BI61" s="146"/>
      <c r="BJ61" s="147"/>
      <c r="BK61" s="126"/>
      <c r="BL61" s="57"/>
      <c r="BM61" s="58"/>
      <c r="BN61" s="165"/>
      <c r="BO61" s="145"/>
      <c r="BP61" s="57"/>
      <c r="BQ61" s="44"/>
      <c r="BR61" s="42"/>
      <c r="BS61" s="164" t="str">
        <f>IF($BR61&lt;&gt;"",INDEX('Graduate School Code'!$A$3:$R$700, MATCH($BR61,'Graduate School Code'!$A$3:$A$700, 0), 2), "")</f>
        <v/>
      </c>
      <c r="BT61" s="164" t="str">
        <f>IF($BR61&lt;&gt;"",INDEX('Graduate School Code'!$A$3:$R$700, MATCH($BR61,'Graduate School Code'!$A$3:$A$700, 0), 3), "")</f>
        <v/>
      </c>
      <c r="BU61" s="164" t="str">
        <f>IF($BR61&lt;&gt;"",INDEX('Graduate School Code'!$A$3:$R$700, MATCH($BR61,'Graduate School Code'!$A$3:$A$700, 0), 4), "")</f>
        <v/>
      </c>
      <c r="BV61" s="175"/>
      <c r="BW61" s="176"/>
      <c r="BX61" s="177" t="str">
        <f>IF($BR61&lt;&gt;"",INDEX('Graduate School Code'!$A$3:$R$700, MATCH($BR61,'Graduate School Code'!$A$3:$A$700, 0), 12), "")</f>
        <v/>
      </c>
      <c r="BY61" s="178" t="str">
        <f>IF($BR61&lt;&gt;"",INDEX('Graduate School Code'!$A$3:$R$700, MATCH($BR61,'Graduate School Code'!$A$3:$A$700, 0), 13), "")</f>
        <v/>
      </c>
      <c r="BZ61" s="179" t="str">
        <f>IF($BR61&lt;&gt;"",INDEX('Graduate School Code'!$A$3:$R$700, MATCH($BR61,'Graduate School Code'!$A$3:$A$700, 0), 14), "")</f>
        <v/>
      </c>
      <c r="CA61" s="179" t="str">
        <f>IF($BR61&lt;&gt;"",INDEX('Graduate School Code'!$A$3:$R$700, MATCH($BR61,'Graduate School Code'!$A$3:$A$700, 0), 15), "")</f>
        <v/>
      </c>
      <c r="CB61" s="179" t="str">
        <f>IF($BR61&lt;&gt;"",INDEX('Graduate School Code'!$A$3:$R$700, MATCH($BR61,'Graduate School Code'!$A$3:$A$700, 0), 16), "")</f>
        <v/>
      </c>
      <c r="CC61" s="179" t="str">
        <f>IF($BR61&lt;&gt;"",INDEX('Graduate School Code'!$A$3:$R$700, MATCH($BR61,'Graduate School Code'!$A$3:$A$700, 0), 17), "")</f>
        <v/>
      </c>
      <c r="CD61" s="180" t="str">
        <f>IF($BR61&lt;&gt;"",INDEX('Graduate School Code'!$A$3:$R$700, MATCH($BR61,'Graduate School Code'!$A$3:$A$700, 0), 18), "")</f>
        <v/>
      </c>
      <c r="CE61" s="181"/>
      <c r="CF61" s="182"/>
      <c r="CG61" s="182"/>
      <c r="CH61" s="62"/>
      <c r="CI61" s="182"/>
      <c r="CJ61" s="183"/>
      <c r="CK61" s="184"/>
      <c r="CL61" s="185"/>
      <c r="CM61" s="183"/>
      <c r="CN61" s="186"/>
      <c r="CO61" s="186"/>
      <c r="CP61" s="186"/>
      <c r="CQ61" s="187"/>
      <c r="CR61" s="182"/>
      <c r="CS61" s="182"/>
      <c r="CT61" s="182"/>
      <c r="CU61" s="188"/>
      <c r="CV61" s="146"/>
      <c r="CW61" s="147"/>
      <c r="CX61" s="189"/>
      <c r="CY61" s="190"/>
      <c r="CZ61" s="191"/>
      <c r="DA61" s="192"/>
      <c r="DB61" s="193"/>
      <c r="DC61" s="181"/>
      <c r="DD61" s="176"/>
      <c r="DE61" s="194"/>
      <c r="DF61" s="164" t="str">
        <f>IF($DE61&lt;&gt;"",INDEX('Graduate School Code'!$A$3:$R$700, MATCH($DE61,'Graduate School Code'!$A$3:$A$700, 0), 2), "")</f>
        <v/>
      </c>
      <c r="DG61" s="164" t="str">
        <f>IF($DE61&lt;&gt;"",INDEX('Graduate School Code'!$A$3:$R$700, MATCH($DE61,'Graduate School Code'!$A$3:$A$700, 0), 3), "")</f>
        <v/>
      </c>
      <c r="DH61" s="164" t="str">
        <f>IF($DE61&lt;&gt;"",INDEX('Graduate School Code'!$A$3:$R$700, MATCH($DE61,'Graduate School Code'!$A$3:$A$700, 0), 4), "")</f>
        <v/>
      </c>
      <c r="DI61" s="175"/>
      <c r="DJ61" s="176"/>
      <c r="DK61" s="177" t="str">
        <f>IF($DE61&lt;&gt;"",INDEX('Graduate School Code'!$A$3:$R$700, MATCH($DE61,'Graduate School Code'!$A$3:$A$700, 0), 12), "")</f>
        <v/>
      </c>
      <c r="DL61" s="178" t="str">
        <f>IF($DE61&lt;&gt;"",INDEX('Graduate School Code'!$A$3:$R$700, MATCH($DE61,'Graduate School Code'!$A$3:$A$700, 0), 13), "")</f>
        <v/>
      </c>
      <c r="DM61" s="179" t="str">
        <f>IF($DE61&lt;&gt;"",INDEX('Graduate School Code'!$A$3:$R$700, MATCH($DE61,'Graduate School Code'!$A$3:$A$700, 0), 14), "")</f>
        <v/>
      </c>
      <c r="DN61" s="179" t="str">
        <f>IF($DE61&lt;&gt;"",INDEX('Graduate School Code'!$A$3:$R$700, MATCH($DE61,'Graduate School Code'!$A$3:$A$700, 0), 15), "")</f>
        <v/>
      </c>
      <c r="DO61" s="179" t="str">
        <f>IF($DE61&lt;&gt;"",INDEX('Graduate School Code'!$A$3:$R$700, MATCH($DE61,'Graduate School Code'!$A$3:$A$700, 0), 16), "")</f>
        <v/>
      </c>
      <c r="DP61" s="179" t="str">
        <f>IF($DE61&lt;&gt;"",INDEX('Graduate School Code'!$A$3:$R$700, MATCH($DE61,'Graduate School Code'!$A$3:$A$700, 0), 17), "")</f>
        <v/>
      </c>
      <c r="DQ61" s="180" t="str">
        <f>IF($DE61&lt;&gt;"",INDEX('Graduate School Code'!$A$3:$R$700, MATCH($DE61,'Graduate School Code'!$A$3:$A$700, 0), 18), "")</f>
        <v/>
      </c>
      <c r="DR61" s="45"/>
      <c r="DS61" s="39"/>
      <c r="DT61" s="39"/>
      <c r="DU61" s="62"/>
      <c r="DV61" s="39"/>
      <c r="DW61" s="149"/>
      <c r="DX61" s="150"/>
      <c r="DY61" s="112"/>
      <c r="DZ61" s="149"/>
      <c r="EA61" s="148"/>
      <c r="EB61" s="148"/>
      <c r="EC61" s="148"/>
      <c r="ED61" s="61"/>
      <c r="EE61" s="39"/>
      <c r="EF61" s="39"/>
      <c r="EG61" s="39"/>
      <c r="EH61" s="144"/>
      <c r="EI61" s="146"/>
      <c r="EJ61" s="147"/>
      <c r="EK61" s="126"/>
      <c r="EL61" s="57"/>
      <c r="EM61" s="58"/>
      <c r="EN61" s="59"/>
      <c r="EO61" s="145"/>
      <c r="EP61" s="57"/>
      <c r="EQ61" s="44"/>
    </row>
    <row r="62" spans="1:147" ht="38.25" customHeight="1">
      <c r="A62" s="38" t="s">
        <v>156</v>
      </c>
      <c r="B62" s="39"/>
      <c r="C62" s="40"/>
      <c r="D62" s="50" t="e">
        <f>VLOOKUP(B62,Reference!$A$1:$C$250,2,FALSE)</f>
        <v>#N/A</v>
      </c>
      <c r="E62" s="50" t="e">
        <f>VLOOKUP(C62,Reference!$C$1:$I$15,2,FALSE)</f>
        <v>#N/A</v>
      </c>
      <c r="F62" s="92" t="e">
        <f t="shared" si="0"/>
        <v>#N/A</v>
      </c>
      <c r="G62" s="39"/>
      <c r="H62" s="39"/>
      <c r="I62" s="39"/>
      <c r="J62" s="51" t="str">
        <f t="shared" si="1"/>
        <v xml:space="preserve">  </v>
      </c>
      <c r="K62" s="61"/>
      <c r="L62" s="61"/>
      <c r="M62" s="61"/>
      <c r="N62" s="51" t="str">
        <f t="shared" si="2"/>
        <v xml:space="preserve">  </v>
      </c>
      <c r="O62" s="92"/>
      <c r="P62" s="93"/>
      <c r="Q62" s="50" t="str">
        <f>IF($P62&lt;&gt;"", DATEDIF($P62, Reference!$F$2, "Y"),"")</f>
        <v/>
      </c>
      <c r="R62" s="49"/>
      <c r="S62" s="62"/>
      <c r="T62" s="61"/>
      <c r="U62" s="39"/>
      <c r="V62" s="39"/>
      <c r="W62" s="61"/>
      <c r="X62" s="92"/>
      <c r="Y62" s="61"/>
      <c r="Z62" s="61"/>
      <c r="AA62" s="61"/>
      <c r="AB62" s="61"/>
      <c r="AC62" s="41"/>
      <c r="AD62" s="143"/>
      <c r="AE62" s="42"/>
      <c r="AF62" s="50" t="str">
        <f>IF($AE62&lt;&gt;"",INDEX('Graduate School Code'!$A$3:$R$700, MATCH($AE62,'Graduate School Code'!$A$3:$A$700, 0), 2), "")</f>
        <v/>
      </c>
      <c r="AG62" s="50" t="str">
        <f>IF($AE62&lt;&gt;"",INDEX('Graduate School Code'!$A$3:$R$700, MATCH($AE62,'Graduate School Code'!$A$3:$A$700, 0), 3), "")</f>
        <v/>
      </c>
      <c r="AH62" s="50" t="str">
        <f>IF($AE62&lt;&gt;"",INDEX('Graduate School Code'!$A$3:$R$700, MATCH($AE62,'Graduate School Code'!$A$3:$A$700, 0), 4), "")</f>
        <v/>
      </c>
      <c r="AI62" s="43"/>
      <c r="AJ62" s="44"/>
      <c r="AK62" s="167" t="str">
        <f>IF($AE62&lt;&gt;"",INDEX('Graduate School Code'!$A$3:$R$700, MATCH($AE62,'Graduate School Code'!$A$3:$A$700, 0), 12), "")</f>
        <v/>
      </c>
      <c r="AL62" s="168" t="str">
        <f>IF($AE62&lt;&gt;"",INDEX('Graduate School Code'!$A$3:$R$700, MATCH($AE62,'Graduate School Code'!$A$3:$A$700, 0), 13), "")</f>
        <v/>
      </c>
      <c r="AM62" s="169" t="str">
        <f>IF($AE62&lt;&gt;"",INDEX('Graduate School Code'!$A$3:$R$700, MATCH($AE62,'Graduate School Code'!$A$3:$A$700, 0), 14), "")</f>
        <v/>
      </c>
      <c r="AN62" s="169" t="str">
        <f>IF($AE62&lt;&gt;"",INDEX('Graduate School Code'!$A$3:$R$700, MATCH($AE62,'Graduate School Code'!$A$3:$A$700, 0), 15), "")</f>
        <v/>
      </c>
      <c r="AO62" s="169" t="str">
        <f>IF($AE62&lt;&gt;"",INDEX('Graduate School Code'!$A$3:$R$700, MATCH($AE62,'Graduate School Code'!$A$3:$A$700, 0), 16), "")</f>
        <v/>
      </c>
      <c r="AP62" s="169" t="str">
        <f>IF($AE62&lt;&gt;"",INDEX('Graduate School Code'!$A$3:$R$700, MATCH($AE62,'Graduate School Code'!$A$3:$A$700, 0), 17), "")</f>
        <v/>
      </c>
      <c r="AQ62" s="170" t="str">
        <f>IF($AE62&lt;&gt;"",INDEX('Graduate School Code'!$A$3:$R$700, MATCH($AE62,'Graduate School Code'!$A$3:$A$700, 0), 18), "")</f>
        <v/>
      </c>
      <c r="AR62" s="45"/>
      <c r="AS62" s="39"/>
      <c r="AT62" s="39"/>
      <c r="AU62" s="62"/>
      <c r="AV62" s="39"/>
      <c r="AW62" s="149"/>
      <c r="AX62" s="150"/>
      <c r="AY62" s="112"/>
      <c r="AZ62" s="149"/>
      <c r="BA62" s="148"/>
      <c r="BB62" s="148"/>
      <c r="BC62" s="148"/>
      <c r="BD62" s="61"/>
      <c r="BE62" s="39"/>
      <c r="BF62" s="39"/>
      <c r="BG62" s="39"/>
      <c r="BH62" s="144"/>
      <c r="BI62" s="146"/>
      <c r="BJ62" s="147"/>
      <c r="BK62" s="126"/>
      <c r="BL62" s="57"/>
      <c r="BM62" s="58"/>
      <c r="BN62" s="165"/>
      <c r="BO62" s="145"/>
      <c r="BP62" s="57"/>
      <c r="BQ62" s="44"/>
      <c r="BR62" s="42"/>
      <c r="BS62" s="164" t="str">
        <f>IF($BR62&lt;&gt;"",INDEX('Graduate School Code'!$A$3:$R$700, MATCH($BR62,'Graduate School Code'!$A$3:$A$700, 0), 2), "")</f>
        <v/>
      </c>
      <c r="BT62" s="164" t="str">
        <f>IF($BR62&lt;&gt;"",INDEX('Graduate School Code'!$A$3:$R$700, MATCH($BR62,'Graduate School Code'!$A$3:$A$700, 0), 3), "")</f>
        <v/>
      </c>
      <c r="BU62" s="164" t="str">
        <f>IF($BR62&lt;&gt;"",INDEX('Graduate School Code'!$A$3:$R$700, MATCH($BR62,'Graduate School Code'!$A$3:$A$700, 0), 4), "")</f>
        <v/>
      </c>
      <c r="BV62" s="175"/>
      <c r="BW62" s="176"/>
      <c r="BX62" s="177" t="str">
        <f>IF($BR62&lt;&gt;"",INDEX('Graduate School Code'!$A$3:$R$700, MATCH($BR62,'Graduate School Code'!$A$3:$A$700, 0), 12), "")</f>
        <v/>
      </c>
      <c r="BY62" s="178" t="str">
        <f>IF($BR62&lt;&gt;"",INDEX('Graduate School Code'!$A$3:$R$700, MATCH($BR62,'Graduate School Code'!$A$3:$A$700, 0), 13), "")</f>
        <v/>
      </c>
      <c r="BZ62" s="179" t="str">
        <f>IF($BR62&lt;&gt;"",INDEX('Graduate School Code'!$A$3:$R$700, MATCH($BR62,'Graduate School Code'!$A$3:$A$700, 0), 14), "")</f>
        <v/>
      </c>
      <c r="CA62" s="179" t="str">
        <f>IF($BR62&lt;&gt;"",INDEX('Graduate School Code'!$A$3:$R$700, MATCH($BR62,'Graduate School Code'!$A$3:$A$700, 0), 15), "")</f>
        <v/>
      </c>
      <c r="CB62" s="179" t="str">
        <f>IF($BR62&lt;&gt;"",INDEX('Graduate School Code'!$A$3:$R$700, MATCH($BR62,'Graduate School Code'!$A$3:$A$700, 0), 16), "")</f>
        <v/>
      </c>
      <c r="CC62" s="179" t="str">
        <f>IF($BR62&lt;&gt;"",INDEX('Graduate School Code'!$A$3:$R$700, MATCH($BR62,'Graduate School Code'!$A$3:$A$700, 0), 17), "")</f>
        <v/>
      </c>
      <c r="CD62" s="180" t="str">
        <f>IF($BR62&lt;&gt;"",INDEX('Graduate School Code'!$A$3:$R$700, MATCH($BR62,'Graduate School Code'!$A$3:$A$700, 0), 18), "")</f>
        <v/>
      </c>
      <c r="CE62" s="181"/>
      <c r="CF62" s="182"/>
      <c r="CG62" s="182"/>
      <c r="CH62" s="62"/>
      <c r="CI62" s="182"/>
      <c r="CJ62" s="183"/>
      <c r="CK62" s="184"/>
      <c r="CL62" s="185"/>
      <c r="CM62" s="183"/>
      <c r="CN62" s="186"/>
      <c r="CO62" s="186"/>
      <c r="CP62" s="186"/>
      <c r="CQ62" s="187"/>
      <c r="CR62" s="182"/>
      <c r="CS62" s="182"/>
      <c r="CT62" s="182"/>
      <c r="CU62" s="188"/>
      <c r="CV62" s="146"/>
      <c r="CW62" s="147"/>
      <c r="CX62" s="189"/>
      <c r="CY62" s="190"/>
      <c r="CZ62" s="191"/>
      <c r="DA62" s="192"/>
      <c r="DB62" s="193"/>
      <c r="DC62" s="181"/>
      <c r="DD62" s="176"/>
      <c r="DE62" s="194"/>
      <c r="DF62" s="164" t="str">
        <f>IF($DE62&lt;&gt;"",INDEX('Graduate School Code'!$A$3:$R$700, MATCH($DE62,'Graduate School Code'!$A$3:$A$700, 0), 2), "")</f>
        <v/>
      </c>
      <c r="DG62" s="164" t="str">
        <f>IF($DE62&lt;&gt;"",INDEX('Graduate School Code'!$A$3:$R$700, MATCH($DE62,'Graduate School Code'!$A$3:$A$700, 0), 3), "")</f>
        <v/>
      </c>
      <c r="DH62" s="164" t="str">
        <f>IF($DE62&lt;&gt;"",INDEX('Graduate School Code'!$A$3:$R$700, MATCH($DE62,'Graduate School Code'!$A$3:$A$700, 0), 4), "")</f>
        <v/>
      </c>
      <c r="DI62" s="175"/>
      <c r="DJ62" s="176"/>
      <c r="DK62" s="177" t="str">
        <f>IF($DE62&lt;&gt;"",INDEX('Graduate School Code'!$A$3:$R$700, MATCH($DE62,'Graduate School Code'!$A$3:$A$700, 0), 12), "")</f>
        <v/>
      </c>
      <c r="DL62" s="178" t="str">
        <f>IF($DE62&lt;&gt;"",INDEX('Graduate School Code'!$A$3:$R$700, MATCH($DE62,'Graduate School Code'!$A$3:$A$700, 0), 13), "")</f>
        <v/>
      </c>
      <c r="DM62" s="179" t="str">
        <f>IF($DE62&lt;&gt;"",INDEX('Graduate School Code'!$A$3:$R$700, MATCH($DE62,'Graduate School Code'!$A$3:$A$700, 0), 14), "")</f>
        <v/>
      </c>
      <c r="DN62" s="179" t="str">
        <f>IF($DE62&lt;&gt;"",INDEX('Graduate School Code'!$A$3:$R$700, MATCH($DE62,'Graduate School Code'!$A$3:$A$700, 0), 15), "")</f>
        <v/>
      </c>
      <c r="DO62" s="179" t="str">
        <f>IF($DE62&lt;&gt;"",INDEX('Graduate School Code'!$A$3:$R$700, MATCH($DE62,'Graduate School Code'!$A$3:$A$700, 0), 16), "")</f>
        <v/>
      </c>
      <c r="DP62" s="179" t="str">
        <f>IF($DE62&lt;&gt;"",INDEX('Graduate School Code'!$A$3:$R$700, MATCH($DE62,'Graduate School Code'!$A$3:$A$700, 0), 17), "")</f>
        <v/>
      </c>
      <c r="DQ62" s="180" t="str">
        <f>IF($DE62&lt;&gt;"",INDEX('Graduate School Code'!$A$3:$R$700, MATCH($DE62,'Graduate School Code'!$A$3:$A$700, 0), 18), "")</f>
        <v/>
      </c>
      <c r="DR62" s="45"/>
      <c r="DS62" s="39"/>
      <c r="DT62" s="39"/>
      <c r="DU62" s="62"/>
      <c r="DV62" s="39"/>
      <c r="DW62" s="149"/>
      <c r="DX62" s="150"/>
      <c r="DY62" s="112"/>
      <c r="DZ62" s="149"/>
      <c r="EA62" s="148"/>
      <c r="EB62" s="148"/>
      <c r="EC62" s="148"/>
      <c r="ED62" s="61"/>
      <c r="EE62" s="39"/>
      <c r="EF62" s="39"/>
      <c r="EG62" s="39"/>
      <c r="EH62" s="144"/>
      <c r="EI62" s="146"/>
      <c r="EJ62" s="147"/>
      <c r="EK62" s="126"/>
      <c r="EL62" s="57"/>
      <c r="EM62" s="58"/>
      <c r="EN62" s="59"/>
      <c r="EO62" s="145"/>
      <c r="EP62" s="57"/>
      <c r="EQ62" s="44"/>
    </row>
    <row r="63" spans="1:147" ht="38.25" customHeight="1">
      <c r="A63" s="38" t="s">
        <v>157</v>
      </c>
      <c r="B63" s="39"/>
      <c r="C63" s="40"/>
      <c r="D63" s="50" t="e">
        <f>VLOOKUP(B63,Reference!$A$1:$C$250,2,FALSE)</f>
        <v>#N/A</v>
      </c>
      <c r="E63" s="50" t="e">
        <f>VLOOKUP(C63,Reference!$C$1:$I$15,2,FALSE)</f>
        <v>#N/A</v>
      </c>
      <c r="F63" s="92" t="e">
        <f t="shared" si="0"/>
        <v>#N/A</v>
      </c>
      <c r="G63" s="39"/>
      <c r="H63" s="39"/>
      <c r="I63" s="39"/>
      <c r="J63" s="51" t="str">
        <f t="shared" si="1"/>
        <v xml:space="preserve">  </v>
      </c>
      <c r="K63" s="61"/>
      <c r="L63" s="61"/>
      <c r="M63" s="61"/>
      <c r="N63" s="51" t="str">
        <f t="shared" si="2"/>
        <v xml:space="preserve">  </v>
      </c>
      <c r="O63" s="92"/>
      <c r="P63" s="93"/>
      <c r="Q63" s="50" t="str">
        <f>IF($P63&lt;&gt;"", DATEDIF($P63, Reference!$F$2, "Y"),"")</f>
        <v/>
      </c>
      <c r="R63" s="49"/>
      <c r="S63" s="62"/>
      <c r="T63" s="61"/>
      <c r="U63" s="39"/>
      <c r="V63" s="39"/>
      <c r="W63" s="61"/>
      <c r="X63" s="92"/>
      <c r="Y63" s="61"/>
      <c r="Z63" s="61"/>
      <c r="AA63" s="61"/>
      <c r="AB63" s="61"/>
      <c r="AC63" s="41"/>
      <c r="AD63" s="143"/>
      <c r="AE63" s="42"/>
      <c r="AF63" s="50" t="str">
        <f>IF($AE63&lt;&gt;"",INDEX('Graduate School Code'!$A$3:$R$700, MATCH($AE63,'Graduate School Code'!$A$3:$A$700, 0), 2), "")</f>
        <v/>
      </c>
      <c r="AG63" s="50" t="str">
        <f>IF($AE63&lt;&gt;"",INDEX('Graduate School Code'!$A$3:$R$700, MATCH($AE63,'Graduate School Code'!$A$3:$A$700, 0), 3), "")</f>
        <v/>
      </c>
      <c r="AH63" s="50" t="str">
        <f>IF($AE63&lt;&gt;"",INDEX('Graduate School Code'!$A$3:$R$700, MATCH($AE63,'Graduate School Code'!$A$3:$A$700, 0), 4), "")</f>
        <v/>
      </c>
      <c r="AI63" s="43"/>
      <c r="AJ63" s="44"/>
      <c r="AK63" s="167" t="str">
        <f>IF($AE63&lt;&gt;"",INDEX('Graduate School Code'!$A$3:$R$700, MATCH($AE63,'Graduate School Code'!$A$3:$A$700, 0), 12), "")</f>
        <v/>
      </c>
      <c r="AL63" s="168" t="str">
        <f>IF($AE63&lt;&gt;"",INDEX('Graduate School Code'!$A$3:$R$700, MATCH($AE63,'Graduate School Code'!$A$3:$A$700, 0), 13), "")</f>
        <v/>
      </c>
      <c r="AM63" s="169" t="str">
        <f>IF($AE63&lt;&gt;"",INDEX('Graduate School Code'!$A$3:$R$700, MATCH($AE63,'Graduate School Code'!$A$3:$A$700, 0), 14), "")</f>
        <v/>
      </c>
      <c r="AN63" s="169" t="str">
        <f>IF($AE63&lt;&gt;"",INDEX('Graduate School Code'!$A$3:$R$700, MATCH($AE63,'Graduate School Code'!$A$3:$A$700, 0), 15), "")</f>
        <v/>
      </c>
      <c r="AO63" s="169" t="str">
        <f>IF($AE63&lt;&gt;"",INDEX('Graduate School Code'!$A$3:$R$700, MATCH($AE63,'Graduate School Code'!$A$3:$A$700, 0), 16), "")</f>
        <v/>
      </c>
      <c r="AP63" s="169" t="str">
        <f>IF($AE63&lt;&gt;"",INDEX('Graduate School Code'!$A$3:$R$700, MATCH($AE63,'Graduate School Code'!$A$3:$A$700, 0), 17), "")</f>
        <v/>
      </c>
      <c r="AQ63" s="170" t="str">
        <f>IF($AE63&lt;&gt;"",INDEX('Graduate School Code'!$A$3:$R$700, MATCH($AE63,'Graduate School Code'!$A$3:$A$700, 0), 18), "")</f>
        <v/>
      </c>
      <c r="AR63" s="45"/>
      <c r="AS63" s="39"/>
      <c r="AT63" s="39"/>
      <c r="AU63" s="62"/>
      <c r="AV63" s="39"/>
      <c r="AW63" s="149"/>
      <c r="AX63" s="150"/>
      <c r="AY63" s="112"/>
      <c r="AZ63" s="149"/>
      <c r="BA63" s="148"/>
      <c r="BB63" s="148"/>
      <c r="BC63" s="148"/>
      <c r="BD63" s="61"/>
      <c r="BE63" s="39"/>
      <c r="BF63" s="39"/>
      <c r="BG63" s="39"/>
      <c r="BH63" s="144"/>
      <c r="BI63" s="146"/>
      <c r="BJ63" s="147"/>
      <c r="BK63" s="126"/>
      <c r="BL63" s="57"/>
      <c r="BM63" s="58"/>
      <c r="BN63" s="165"/>
      <c r="BO63" s="145"/>
      <c r="BP63" s="57"/>
      <c r="BQ63" s="44"/>
      <c r="BR63" s="42"/>
      <c r="BS63" s="164" t="str">
        <f>IF($BR63&lt;&gt;"",INDEX('Graduate School Code'!$A$3:$R$700, MATCH($BR63,'Graduate School Code'!$A$3:$A$700, 0), 2), "")</f>
        <v/>
      </c>
      <c r="BT63" s="164" t="str">
        <f>IF($BR63&lt;&gt;"",INDEX('Graduate School Code'!$A$3:$R$700, MATCH($BR63,'Graduate School Code'!$A$3:$A$700, 0), 3), "")</f>
        <v/>
      </c>
      <c r="BU63" s="164" t="str">
        <f>IF($BR63&lt;&gt;"",INDEX('Graduate School Code'!$A$3:$R$700, MATCH($BR63,'Graduate School Code'!$A$3:$A$700, 0), 4), "")</f>
        <v/>
      </c>
      <c r="BV63" s="175"/>
      <c r="BW63" s="176"/>
      <c r="BX63" s="177" t="str">
        <f>IF($BR63&lt;&gt;"",INDEX('Graduate School Code'!$A$3:$R$700, MATCH($BR63,'Graduate School Code'!$A$3:$A$700, 0), 12), "")</f>
        <v/>
      </c>
      <c r="BY63" s="178" t="str">
        <f>IF($BR63&lt;&gt;"",INDEX('Graduate School Code'!$A$3:$R$700, MATCH($BR63,'Graduate School Code'!$A$3:$A$700, 0), 13), "")</f>
        <v/>
      </c>
      <c r="BZ63" s="179" t="str">
        <f>IF($BR63&lt;&gt;"",INDEX('Graduate School Code'!$A$3:$R$700, MATCH($BR63,'Graduate School Code'!$A$3:$A$700, 0), 14), "")</f>
        <v/>
      </c>
      <c r="CA63" s="179" t="str">
        <f>IF($BR63&lt;&gt;"",INDEX('Graduate School Code'!$A$3:$R$700, MATCH($BR63,'Graduate School Code'!$A$3:$A$700, 0), 15), "")</f>
        <v/>
      </c>
      <c r="CB63" s="179" t="str">
        <f>IF($BR63&lt;&gt;"",INDEX('Graduate School Code'!$A$3:$R$700, MATCH($BR63,'Graduate School Code'!$A$3:$A$700, 0), 16), "")</f>
        <v/>
      </c>
      <c r="CC63" s="179" t="str">
        <f>IF($BR63&lt;&gt;"",INDEX('Graduate School Code'!$A$3:$R$700, MATCH($BR63,'Graduate School Code'!$A$3:$A$700, 0), 17), "")</f>
        <v/>
      </c>
      <c r="CD63" s="180" t="str">
        <f>IF($BR63&lt;&gt;"",INDEX('Graduate School Code'!$A$3:$R$700, MATCH($BR63,'Graduate School Code'!$A$3:$A$700, 0), 18), "")</f>
        <v/>
      </c>
      <c r="CE63" s="181"/>
      <c r="CF63" s="182"/>
      <c r="CG63" s="182"/>
      <c r="CH63" s="62"/>
      <c r="CI63" s="182"/>
      <c r="CJ63" s="183"/>
      <c r="CK63" s="184"/>
      <c r="CL63" s="185"/>
      <c r="CM63" s="183"/>
      <c r="CN63" s="186"/>
      <c r="CO63" s="186"/>
      <c r="CP63" s="186"/>
      <c r="CQ63" s="187"/>
      <c r="CR63" s="182"/>
      <c r="CS63" s="182"/>
      <c r="CT63" s="182"/>
      <c r="CU63" s="188"/>
      <c r="CV63" s="146"/>
      <c r="CW63" s="147"/>
      <c r="CX63" s="189"/>
      <c r="CY63" s="190"/>
      <c r="CZ63" s="191"/>
      <c r="DA63" s="192"/>
      <c r="DB63" s="193"/>
      <c r="DC63" s="181"/>
      <c r="DD63" s="176"/>
      <c r="DE63" s="194"/>
      <c r="DF63" s="164" t="str">
        <f>IF($DE63&lt;&gt;"",INDEX('Graduate School Code'!$A$3:$R$700, MATCH($DE63,'Graduate School Code'!$A$3:$A$700, 0), 2), "")</f>
        <v/>
      </c>
      <c r="DG63" s="164" t="str">
        <f>IF($DE63&lt;&gt;"",INDEX('Graduate School Code'!$A$3:$R$700, MATCH($DE63,'Graduate School Code'!$A$3:$A$700, 0), 3), "")</f>
        <v/>
      </c>
      <c r="DH63" s="164" t="str">
        <f>IF($DE63&lt;&gt;"",INDEX('Graduate School Code'!$A$3:$R$700, MATCH($DE63,'Graduate School Code'!$A$3:$A$700, 0), 4), "")</f>
        <v/>
      </c>
      <c r="DI63" s="175"/>
      <c r="DJ63" s="176"/>
      <c r="DK63" s="177" t="str">
        <f>IF($DE63&lt;&gt;"",INDEX('Graduate School Code'!$A$3:$R$700, MATCH($DE63,'Graduate School Code'!$A$3:$A$700, 0), 12), "")</f>
        <v/>
      </c>
      <c r="DL63" s="178" t="str">
        <f>IF($DE63&lt;&gt;"",INDEX('Graduate School Code'!$A$3:$R$700, MATCH($DE63,'Graduate School Code'!$A$3:$A$700, 0), 13), "")</f>
        <v/>
      </c>
      <c r="DM63" s="179" t="str">
        <f>IF($DE63&lt;&gt;"",INDEX('Graduate School Code'!$A$3:$R$700, MATCH($DE63,'Graduate School Code'!$A$3:$A$700, 0), 14), "")</f>
        <v/>
      </c>
      <c r="DN63" s="179" t="str">
        <f>IF($DE63&lt;&gt;"",INDEX('Graduate School Code'!$A$3:$R$700, MATCH($DE63,'Graduate School Code'!$A$3:$A$700, 0), 15), "")</f>
        <v/>
      </c>
      <c r="DO63" s="179" t="str">
        <f>IF($DE63&lt;&gt;"",INDEX('Graduate School Code'!$A$3:$R$700, MATCH($DE63,'Graduate School Code'!$A$3:$A$700, 0), 16), "")</f>
        <v/>
      </c>
      <c r="DP63" s="179" t="str">
        <f>IF($DE63&lt;&gt;"",INDEX('Graduate School Code'!$A$3:$R$700, MATCH($DE63,'Graduate School Code'!$A$3:$A$700, 0), 17), "")</f>
        <v/>
      </c>
      <c r="DQ63" s="180" t="str">
        <f>IF($DE63&lt;&gt;"",INDEX('Graduate School Code'!$A$3:$R$700, MATCH($DE63,'Graduate School Code'!$A$3:$A$700, 0), 18), "")</f>
        <v/>
      </c>
      <c r="DR63" s="45"/>
      <c r="DS63" s="39"/>
      <c r="DT63" s="39"/>
      <c r="DU63" s="62"/>
      <c r="DV63" s="39"/>
      <c r="DW63" s="149"/>
      <c r="DX63" s="150"/>
      <c r="DY63" s="112"/>
      <c r="DZ63" s="149"/>
      <c r="EA63" s="148"/>
      <c r="EB63" s="148"/>
      <c r="EC63" s="148"/>
      <c r="ED63" s="61"/>
      <c r="EE63" s="39"/>
      <c r="EF63" s="39"/>
      <c r="EG63" s="39"/>
      <c r="EH63" s="144"/>
      <c r="EI63" s="146"/>
      <c r="EJ63" s="147"/>
      <c r="EK63" s="126"/>
      <c r="EL63" s="57"/>
      <c r="EM63" s="58"/>
      <c r="EN63" s="59"/>
      <c r="EO63" s="145"/>
      <c r="EP63" s="57"/>
      <c r="EQ63" s="44"/>
    </row>
    <row r="64" spans="1:147" ht="38.25" customHeight="1">
      <c r="A64" s="38" t="s">
        <v>158</v>
      </c>
      <c r="B64" s="39"/>
      <c r="C64" s="40"/>
      <c r="D64" s="50" t="e">
        <f>VLOOKUP(B64,Reference!$A$1:$C$250,2,FALSE)</f>
        <v>#N/A</v>
      </c>
      <c r="E64" s="50" t="e">
        <f>VLOOKUP(C64,Reference!$C$1:$I$15,2,FALSE)</f>
        <v>#N/A</v>
      </c>
      <c r="F64" s="92" t="e">
        <f t="shared" si="0"/>
        <v>#N/A</v>
      </c>
      <c r="G64" s="39"/>
      <c r="H64" s="39"/>
      <c r="I64" s="39"/>
      <c r="J64" s="51" t="str">
        <f t="shared" si="1"/>
        <v xml:space="preserve">  </v>
      </c>
      <c r="K64" s="61"/>
      <c r="L64" s="61"/>
      <c r="M64" s="61"/>
      <c r="N64" s="51" t="str">
        <f t="shared" si="2"/>
        <v xml:space="preserve">  </v>
      </c>
      <c r="O64" s="92"/>
      <c r="P64" s="93"/>
      <c r="Q64" s="50" t="str">
        <f>IF($P64&lt;&gt;"", DATEDIF($P64, Reference!$F$2, "Y"),"")</f>
        <v/>
      </c>
      <c r="R64" s="49"/>
      <c r="S64" s="62"/>
      <c r="T64" s="61"/>
      <c r="U64" s="39"/>
      <c r="V64" s="39"/>
      <c r="W64" s="61"/>
      <c r="X64" s="92"/>
      <c r="Y64" s="61"/>
      <c r="Z64" s="61"/>
      <c r="AA64" s="61"/>
      <c r="AB64" s="61"/>
      <c r="AC64" s="41"/>
      <c r="AD64" s="143"/>
      <c r="AE64" s="42"/>
      <c r="AF64" s="50" t="str">
        <f>IF($AE64&lt;&gt;"",INDEX('Graduate School Code'!$A$3:$R$700, MATCH($AE64,'Graduate School Code'!$A$3:$A$700, 0), 2), "")</f>
        <v/>
      </c>
      <c r="AG64" s="50" t="str">
        <f>IF($AE64&lt;&gt;"",INDEX('Graduate School Code'!$A$3:$R$700, MATCH($AE64,'Graduate School Code'!$A$3:$A$700, 0), 3), "")</f>
        <v/>
      </c>
      <c r="AH64" s="50" t="str">
        <f>IF($AE64&lt;&gt;"",INDEX('Graduate School Code'!$A$3:$R$700, MATCH($AE64,'Graduate School Code'!$A$3:$A$700, 0), 4), "")</f>
        <v/>
      </c>
      <c r="AI64" s="43"/>
      <c r="AJ64" s="44"/>
      <c r="AK64" s="167" t="str">
        <f>IF($AE64&lt;&gt;"",INDEX('Graduate School Code'!$A$3:$R$700, MATCH($AE64,'Graduate School Code'!$A$3:$A$700, 0), 12), "")</f>
        <v/>
      </c>
      <c r="AL64" s="168" t="str">
        <f>IF($AE64&lt;&gt;"",INDEX('Graduate School Code'!$A$3:$R$700, MATCH($AE64,'Graduate School Code'!$A$3:$A$700, 0), 13), "")</f>
        <v/>
      </c>
      <c r="AM64" s="169" t="str">
        <f>IF($AE64&lt;&gt;"",INDEX('Graduate School Code'!$A$3:$R$700, MATCH($AE64,'Graduate School Code'!$A$3:$A$700, 0), 14), "")</f>
        <v/>
      </c>
      <c r="AN64" s="169" t="str">
        <f>IF($AE64&lt;&gt;"",INDEX('Graduate School Code'!$A$3:$R$700, MATCH($AE64,'Graduate School Code'!$A$3:$A$700, 0), 15), "")</f>
        <v/>
      </c>
      <c r="AO64" s="169" t="str">
        <f>IF($AE64&lt;&gt;"",INDEX('Graduate School Code'!$A$3:$R$700, MATCH($AE64,'Graduate School Code'!$A$3:$A$700, 0), 16), "")</f>
        <v/>
      </c>
      <c r="AP64" s="169" t="str">
        <f>IF($AE64&lt;&gt;"",INDEX('Graduate School Code'!$A$3:$R$700, MATCH($AE64,'Graduate School Code'!$A$3:$A$700, 0), 17), "")</f>
        <v/>
      </c>
      <c r="AQ64" s="170" t="str">
        <f>IF($AE64&lt;&gt;"",INDEX('Graduate School Code'!$A$3:$R$700, MATCH($AE64,'Graduate School Code'!$A$3:$A$700, 0), 18), "")</f>
        <v/>
      </c>
      <c r="AR64" s="45"/>
      <c r="AS64" s="39"/>
      <c r="AT64" s="39"/>
      <c r="AU64" s="62"/>
      <c r="AV64" s="39"/>
      <c r="AW64" s="149"/>
      <c r="AX64" s="150"/>
      <c r="AY64" s="112"/>
      <c r="AZ64" s="149"/>
      <c r="BA64" s="148"/>
      <c r="BB64" s="148"/>
      <c r="BC64" s="148"/>
      <c r="BD64" s="61"/>
      <c r="BE64" s="39"/>
      <c r="BF64" s="39"/>
      <c r="BG64" s="39"/>
      <c r="BH64" s="144"/>
      <c r="BI64" s="146"/>
      <c r="BJ64" s="147"/>
      <c r="BK64" s="126"/>
      <c r="BL64" s="57"/>
      <c r="BM64" s="58"/>
      <c r="BN64" s="165"/>
      <c r="BO64" s="145"/>
      <c r="BP64" s="57"/>
      <c r="BQ64" s="44"/>
      <c r="BR64" s="42"/>
      <c r="BS64" s="164" t="str">
        <f>IF($BR64&lt;&gt;"",INDEX('Graduate School Code'!$A$3:$R$700, MATCH($BR64,'Graduate School Code'!$A$3:$A$700, 0), 2), "")</f>
        <v/>
      </c>
      <c r="BT64" s="164" t="str">
        <f>IF($BR64&lt;&gt;"",INDEX('Graduate School Code'!$A$3:$R$700, MATCH($BR64,'Graduate School Code'!$A$3:$A$700, 0), 3), "")</f>
        <v/>
      </c>
      <c r="BU64" s="164" t="str">
        <f>IF($BR64&lt;&gt;"",INDEX('Graduate School Code'!$A$3:$R$700, MATCH($BR64,'Graduate School Code'!$A$3:$A$700, 0), 4), "")</f>
        <v/>
      </c>
      <c r="BV64" s="175"/>
      <c r="BW64" s="176"/>
      <c r="BX64" s="177" t="str">
        <f>IF($BR64&lt;&gt;"",INDEX('Graduate School Code'!$A$3:$R$700, MATCH($BR64,'Graduate School Code'!$A$3:$A$700, 0), 12), "")</f>
        <v/>
      </c>
      <c r="BY64" s="178" t="str">
        <f>IF($BR64&lt;&gt;"",INDEX('Graduate School Code'!$A$3:$R$700, MATCH($BR64,'Graduate School Code'!$A$3:$A$700, 0), 13), "")</f>
        <v/>
      </c>
      <c r="BZ64" s="179" t="str">
        <f>IF($BR64&lt;&gt;"",INDEX('Graduate School Code'!$A$3:$R$700, MATCH($BR64,'Graduate School Code'!$A$3:$A$700, 0), 14), "")</f>
        <v/>
      </c>
      <c r="CA64" s="179" t="str">
        <f>IF($BR64&lt;&gt;"",INDEX('Graduate School Code'!$A$3:$R$700, MATCH($BR64,'Graduate School Code'!$A$3:$A$700, 0), 15), "")</f>
        <v/>
      </c>
      <c r="CB64" s="179" t="str">
        <f>IF($BR64&lt;&gt;"",INDEX('Graduate School Code'!$A$3:$R$700, MATCH($BR64,'Graduate School Code'!$A$3:$A$700, 0), 16), "")</f>
        <v/>
      </c>
      <c r="CC64" s="179" t="str">
        <f>IF($BR64&lt;&gt;"",INDEX('Graduate School Code'!$A$3:$R$700, MATCH($BR64,'Graduate School Code'!$A$3:$A$700, 0), 17), "")</f>
        <v/>
      </c>
      <c r="CD64" s="180" t="str">
        <f>IF($BR64&lt;&gt;"",INDEX('Graduate School Code'!$A$3:$R$700, MATCH($BR64,'Graduate School Code'!$A$3:$A$700, 0), 18), "")</f>
        <v/>
      </c>
      <c r="CE64" s="181"/>
      <c r="CF64" s="182"/>
      <c r="CG64" s="182"/>
      <c r="CH64" s="62"/>
      <c r="CI64" s="182"/>
      <c r="CJ64" s="183"/>
      <c r="CK64" s="184"/>
      <c r="CL64" s="185"/>
      <c r="CM64" s="183"/>
      <c r="CN64" s="186"/>
      <c r="CO64" s="186"/>
      <c r="CP64" s="186"/>
      <c r="CQ64" s="187"/>
      <c r="CR64" s="182"/>
      <c r="CS64" s="182"/>
      <c r="CT64" s="182"/>
      <c r="CU64" s="188"/>
      <c r="CV64" s="146"/>
      <c r="CW64" s="147"/>
      <c r="CX64" s="189"/>
      <c r="CY64" s="190"/>
      <c r="CZ64" s="191"/>
      <c r="DA64" s="192"/>
      <c r="DB64" s="193"/>
      <c r="DC64" s="181"/>
      <c r="DD64" s="176"/>
      <c r="DE64" s="194"/>
      <c r="DF64" s="164" t="str">
        <f>IF($DE64&lt;&gt;"",INDEX('Graduate School Code'!$A$3:$R$700, MATCH($DE64,'Graduate School Code'!$A$3:$A$700, 0), 2), "")</f>
        <v/>
      </c>
      <c r="DG64" s="164" t="str">
        <f>IF($DE64&lt;&gt;"",INDEX('Graduate School Code'!$A$3:$R$700, MATCH($DE64,'Graduate School Code'!$A$3:$A$700, 0), 3), "")</f>
        <v/>
      </c>
      <c r="DH64" s="164" t="str">
        <f>IF($DE64&lt;&gt;"",INDEX('Graduate School Code'!$A$3:$R$700, MATCH($DE64,'Graduate School Code'!$A$3:$A$700, 0), 4), "")</f>
        <v/>
      </c>
      <c r="DI64" s="175"/>
      <c r="DJ64" s="176"/>
      <c r="DK64" s="177" t="str">
        <f>IF($DE64&lt;&gt;"",INDEX('Graduate School Code'!$A$3:$R$700, MATCH($DE64,'Graduate School Code'!$A$3:$A$700, 0), 12), "")</f>
        <v/>
      </c>
      <c r="DL64" s="178" t="str">
        <f>IF($DE64&lt;&gt;"",INDEX('Graduate School Code'!$A$3:$R$700, MATCH($DE64,'Graduate School Code'!$A$3:$A$700, 0), 13), "")</f>
        <v/>
      </c>
      <c r="DM64" s="179" t="str">
        <f>IF($DE64&lt;&gt;"",INDEX('Graduate School Code'!$A$3:$R$700, MATCH($DE64,'Graduate School Code'!$A$3:$A$700, 0), 14), "")</f>
        <v/>
      </c>
      <c r="DN64" s="179" t="str">
        <f>IF($DE64&lt;&gt;"",INDEX('Graduate School Code'!$A$3:$R$700, MATCH($DE64,'Graduate School Code'!$A$3:$A$700, 0), 15), "")</f>
        <v/>
      </c>
      <c r="DO64" s="179" t="str">
        <f>IF($DE64&lt;&gt;"",INDEX('Graduate School Code'!$A$3:$R$700, MATCH($DE64,'Graduate School Code'!$A$3:$A$700, 0), 16), "")</f>
        <v/>
      </c>
      <c r="DP64" s="179" t="str">
        <f>IF($DE64&lt;&gt;"",INDEX('Graduate School Code'!$A$3:$R$700, MATCH($DE64,'Graduate School Code'!$A$3:$A$700, 0), 17), "")</f>
        <v/>
      </c>
      <c r="DQ64" s="180" t="str">
        <f>IF($DE64&lt;&gt;"",INDEX('Graduate School Code'!$A$3:$R$700, MATCH($DE64,'Graduate School Code'!$A$3:$A$700, 0), 18), "")</f>
        <v/>
      </c>
      <c r="DR64" s="45"/>
      <c r="DS64" s="39"/>
      <c r="DT64" s="39"/>
      <c r="DU64" s="62"/>
      <c r="DV64" s="39"/>
      <c r="DW64" s="149"/>
      <c r="DX64" s="150"/>
      <c r="DY64" s="112"/>
      <c r="DZ64" s="149"/>
      <c r="EA64" s="148"/>
      <c r="EB64" s="148"/>
      <c r="EC64" s="148"/>
      <c r="ED64" s="61"/>
      <c r="EE64" s="39"/>
      <c r="EF64" s="39"/>
      <c r="EG64" s="39"/>
      <c r="EH64" s="144"/>
      <c r="EI64" s="146"/>
      <c r="EJ64" s="147"/>
      <c r="EK64" s="126"/>
      <c r="EL64" s="57"/>
      <c r="EM64" s="58"/>
      <c r="EN64" s="59"/>
      <c r="EO64" s="145"/>
      <c r="EP64" s="57"/>
      <c r="EQ64" s="44"/>
    </row>
    <row r="65" spans="1:147" ht="38.25" customHeight="1">
      <c r="A65" s="38" t="s">
        <v>159</v>
      </c>
      <c r="B65" s="39"/>
      <c r="C65" s="40"/>
      <c r="D65" s="50" t="e">
        <f>VLOOKUP(B65,Reference!$A$1:$C$250,2,FALSE)</f>
        <v>#N/A</v>
      </c>
      <c r="E65" s="50" t="e">
        <f>VLOOKUP(C65,Reference!$C$1:$I$15,2,FALSE)</f>
        <v>#N/A</v>
      </c>
      <c r="F65" s="92" t="e">
        <f t="shared" si="0"/>
        <v>#N/A</v>
      </c>
      <c r="G65" s="39"/>
      <c r="H65" s="39"/>
      <c r="I65" s="39"/>
      <c r="J65" s="51" t="str">
        <f t="shared" si="1"/>
        <v xml:space="preserve">  </v>
      </c>
      <c r="K65" s="61"/>
      <c r="L65" s="61"/>
      <c r="M65" s="61"/>
      <c r="N65" s="51" t="str">
        <f t="shared" si="2"/>
        <v xml:space="preserve">  </v>
      </c>
      <c r="O65" s="92"/>
      <c r="P65" s="93"/>
      <c r="Q65" s="50" t="str">
        <f>IF($P65&lt;&gt;"", DATEDIF($P65, Reference!$F$2, "Y"),"")</f>
        <v/>
      </c>
      <c r="R65" s="49"/>
      <c r="S65" s="62"/>
      <c r="T65" s="61"/>
      <c r="U65" s="39"/>
      <c r="V65" s="39"/>
      <c r="W65" s="61"/>
      <c r="X65" s="92"/>
      <c r="Y65" s="61"/>
      <c r="Z65" s="61"/>
      <c r="AA65" s="61"/>
      <c r="AB65" s="61"/>
      <c r="AC65" s="41"/>
      <c r="AD65" s="143"/>
      <c r="AE65" s="42"/>
      <c r="AF65" s="50" t="str">
        <f>IF($AE65&lt;&gt;"",INDEX('Graduate School Code'!$A$3:$R$700, MATCH($AE65,'Graduate School Code'!$A$3:$A$700, 0), 2), "")</f>
        <v/>
      </c>
      <c r="AG65" s="50" t="str">
        <f>IF($AE65&lt;&gt;"",INDEX('Graduate School Code'!$A$3:$R$700, MATCH($AE65,'Graduate School Code'!$A$3:$A$700, 0), 3), "")</f>
        <v/>
      </c>
      <c r="AH65" s="50" t="str">
        <f>IF($AE65&lt;&gt;"",INDEX('Graduate School Code'!$A$3:$R$700, MATCH($AE65,'Graduate School Code'!$A$3:$A$700, 0), 4), "")</f>
        <v/>
      </c>
      <c r="AI65" s="43"/>
      <c r="AJ65" s="44"/>
      <c r="AK65" s="167" t="str">
        <f>IF($AE65&lt;&gt;"",INDEX('Graduate School Code'!$A$3:$R$700, MATCH($AE65,'Graduate School Code'!$A$3:$A$700, 0), 12), "")</f>
        <v/>
      </c>
      <c r="AL65" s="168" t="str">
        <f>IF($AE65&lt;&gt;"",INDEX('Graduate School Code'!$A$3:$R$700, MATCH($AE65,'Graduate School Code'!$A$3:$A$700, 0), 13), "")</f>
        <v/>
      </c>
      <c r="AM65" s="169" t="str">
        <f>IF($AE65&lt;&gt;"",INDEX('Graduate School Code'!$A$3:$R$700, MATCH($AE65,'Graduate School Code'!$A$3:$A$700, 0), 14), "")</f>
        <v/>
      </c>
      <c r="AN65" s="169" t="str">
        <f>IF($AE65&lt;&gt;"",INDEX('Graduate School Code'!$A$3:$R$700, MATCH($AE65,'Graduate School Code'!$A$3:$A$700, 0), 15), "")</f>
        <v/>
      </c>
      <c r="AO65" s="169" t="str">
        <f>IF($AE65&lt;&gt;"",INDEX('Graduate School Code'!$A$3:$R$700, MATCH($AE65,'Graduate School Code'!$A$3:$A$700, 0), 16), "")</f>
        <v/>
      </c>
      <c r="AP65" s="169" t="str">
        <f>IF($AE65&lt;&gt;"",INDEX('Graduate School Code'!$A$3:$R$700, MATCH($AE65,'Graduate School Code'!$A$3:$A$700, 0), 17), "")</f>
        <v/>
      </c>
      <c r="AQ65" s="170" t="str">
        <f>IF($AE65&lt;&gt;"",INDEX('Graduate School Code'!$A$3:$R$700, MATCH($AE65,'Graduate School Code'!$A$3:$A$700, 0), 18), "")</f>
        <v/>
      </c>
      <c r="AR65" s="45"/>
      <c r="AS65" s="39"/>
      <c r="AT65" s="39"/>
      <c r="AU65" s="62"/>
      <c r="AV65" s="39"/>
      <c r="AW65" s="149"/>
      <c r="AX65" s="150"/>
      <c r="AY65" s="112"/>
      <c r="AZ65" s="149"/>
      <c r="BA65" s="148"/>
      <c r="BB65" s="148"/>
      <c r="BC65" s="148"/>
      <c r="BD65" s="61"/>
      <c r="BE65" s="39"/>
      <c r="BF65" s="39"/>
      <c r="BG65" s="39"/>
      <c r="BH65" s="144"/>
      <c r="BI65" s="146"/>
      <c r="BJ65" s="147"/>
      <c r="BK65" s="126"/>
      <c r="BL65" s="57"/>
      <c r="BM65" s="58"/>
      <c r="BN65" s="165"/>
      <c r="BO65" s="145"/>
      <c r="BP65" s="57"/>
      <c r="BQ65" s="44"/>
      <c r="BR65" s="42"/>
      <c r="BS65" s="164" t="str">
        <f>IF($BR65&lt;&gt;"",INDEX('Graduate School Code'!$A$3:$R$700, MATCH($BR65,'Graduate School Code'!$A$3:$A$700, 0), 2), "")</f>
        <v/>
      </c>
      <c r="BT65" s="164" t="str">
        <f>IF($BR65&lt;&gt;"",INDEX('Graduate School Code'!$A$3:$R$700, MATCH($BR65,'Graduate School Code'!$A$3:$A$700, 0), 3), "")</f>
        <v/>
      </c>
      <c r="BU65" s="164" t="str">
        <f>IF($BR65&lt;&gt;"",INDEX('Graduate School Code'!$A$3:$R$700, MATCH($BR65,'Graduate School Code'!$A$3:$A$700, 0), 4), "")</f>
        <v/>
      </c>
      <c r="BV65" s="175"/>
      <c r="BW65" s="176"/>
      <c r="BX65" s="177" t="str">
        <f>IF($BR65&lt;&gt;"",INDEX('Graduate School Code'!$A$3:$R$700, MATCH($BR65,'Graduate School Code'!$A$3:$A$700, 0), 12), "")</f>
        <v/>
      </c>
      <c r="BY65" s="178" t="str">
        <f>IF($BR65&lt;&gt;"",INDEX('Graduate School Code'!$A$3:$R$700, MATCH($BR65,'Graduate School Code'!$A$3:$A$700, 0), 13), "")</f>
        <v/>
      </c>
      <c r="BZ65" s="179" t="str">
        <f>IF($BR65&lt;&gt;"",INDEX('Graduate School Code'!$A$3:$R$700, MATCH($BR65,'Graduate School Code'!$A$3:$A$700, 0), 14), "")</f>
        <v/>
      </c>
      <c r="CA65" s="179" t="str">
        <f>IF($BR65&lt;&gt;"",INDEX('Graduate School Code'!$A$3:$R$700, MATCH($BR65,'Graduate School Code'!$A$3:$A$700, 0), 15), "")</f>
        <v/>
      </c>
      <c r="CB65" s="179" t="str">
        <f>IF($BR65&lt;&gt;"",INDEX('Graduate School Code'!$A$3:$R$700, MATCH($BR65,'Graduate School Code'!$A$3:$A$700, 0), 16), "")</f>
        <v/>
      </c>
      <c r="CC65" s="179" t="str">
        <f>IF($BR65&lt;&gt;"",INDEX('Graduate School Code'!$A$3:$R$700, MATCH($BR65,'Graduate School Code'!$A$3:$A$700, 0), 17), "")</f>
        <v/>
      </c>
      <c r="CD65" s="180" t="str">
        <f>IF($BR65&lt;&gt;"",INDEX('Graduate School Code'!$A$3:$R$700, MATCH($BR65,'Graduate School Code'!$A$3:$A$700, 0), 18), "")</f>
        <v/>
      </c>
      <c r="CE65" s="181"/>
      <c r="CF65" s="182"/>
      <c r="CG65" s="182"/>
      <c r="CH65" s="62"/>
      <c r="CI65" s="182"/>
      <c r="CJ65" s="183"/>
      <c r="CK65" s="184"/>
      <c r="CL65" s="185"/>
      <c r="CM65" s="183"/>
      <c r="CN65" s="186"/>
      <c r="CO65" s="186"/>
      <c r="CP65" s="186"/>
      <c r="CQ65" s="187"/>
      <c r="CR65" s="182"/>
      <c r="CS65" s="182"/>
      <c r="CT65" s="182"/>
      <c r="CU65" s="188"/>
      <c r="CV65" s="146"/>
      <c r="CW65" s="147"/>
      <c r="CX65" s="189"/>
      <c r="CY65" s="190"/>
      <c r="CZ65" s="191"/>
      <c r="DA65" s="192"/>
      <c r="DB65" s="193"/>
      <c r="DC65" s="181"/>
      <c r="DD65" s="176"/>
      <c r="DE65" s="194"/>
      <c r="DF65" s="164" t="str">
        <f>IF($DE65&lt;&gt;"",INDEX('Graduate School Code'!$A$3:$R$700, MATCH($DE65,'Graduate School Code'!$A$3:$A$700, 0), 2), "")</f>
        <v/>
      </c>
      <c r="DG65" s="164" t="str">
        <f>IF($DE65&lt;&gt;"",INDEX('Graduate School Code'!$A$3:$R$700, MATCH($DE65,'Graduate School Code'!$A$3:$A$700, 0), 3), "")</f>
        <v/>
      </c>
      <c r="DH65" s="164" t="str">
        <f>IF($DE65&lt;&gt;"",INDEX('Graduate School Code'!$A$3:$R$700, MATCH($DE65,'Graduate School Code'!$A$3:$A$700, 0), 4), "")</f>
        <v/>
      </c>
      <c r="DI65" s="175"/>
      <c r="DJ65" s="176"/>
      <c r="DK65" s="177" t="str">
        <f>IF($DE65&lt;&gt;"",INDEX('Graduate School Code'!$A$3:$R$700, MATCH($DE65,'Graduate School Code'!$A$3:$A$700, 0), 12), "")</f>
        <v/>
      </c>
      <c r="DL65" s="178" t="str">
        <f>IF($DE65&lt;&gt;"",INDEX('Graduate School Code'!$A$3:$R$700, MATCH($DE65,'Graduate School Code'!$A$3:$A$700, 0), 13), "")</f>
        <v/>
      </c>
      <c r="DM65" s="179" t="str">
        <f>IF($DE65&lt;&gt;"",INDEX('Graduate School Code'!$A$3:$R$700, MATCH($DE65,'Graduate School Code'!$A$3:$A$700, 0), 14), "")</f>
        <v/>
      </c>
      <c r="DN65" s="179" t="str">
        <f>IF($DE65&lt;&gt;"",INDEX('Graduate School Code'!$A$3:$R$700, MATCH($DE65,'Graduate School Code'!$A$3:$A$700, 0), 15), "")</f>
        <v/>
      </c>
      <c r="DO65" s="179" t="str">
        <f>IF($DE65&lt;&gt;"",INDEX('Graduate School Code'!$A$3:$R$700, MATCH($DE65,'Graduate School Code'!$A$3:$A$700, 0), 16), "")</f>
        <v/>
      </c>
      <c r="DP65" s="179" t="str">
        <f>IF($DE65&lt;&gt;"",INDEX('Graduate School Code'!$A$3:$R$700, MATCH($DE65,'Graduate School Code'!$A$3:$A$700, 0), 17), "")</f>
        <v/>
      </c>
      <c r="DQ65" s="180" t="str">
        <f>IF($DE65&lt;&gt;"",INDEX('Graduate School Code'!$A$3:$R$700, MATCH($DE65,'Graduate School Code'!$A$3:$A$700, 0), 18), "")</f>
        <v/>
      </c>
      <c r="DR65" s="45"/>
      <c r="DS65" s="39"/>
      <c r="DT65" s="39"/>
      <c r="DU65" s="62"/>
      <c r="DV65" s="39"/>
      <c r="DW65" s="149"/>
      <c r="DX65" s="150"/>
      <c r="DY65" s="112"/>
      <c r="DZ65" s="149"/>
      <c r="EA65" s="148"/>
      <c r="EB65" s="148"/>
      <c r="EC65" s="148"/>
      <c r="ED65" s="61"/>
      <c r="EE65" s="39"/>
      <c r="EF65" s="39"/>
      <c r="EG65" s="39"/>
      <c r="EH65" s="144"/>
      <c r="EI65" s="146"/>
      <c r="EJ65" s="147"/>
      <c r="EK65" s="126"/>
      <c r="EL65" s="57"/>
      <c r="EM65" s="58"/>
      <c r="EN65" s="59"/>
      <c r="EO65" s="145"/>
      <c r="EP65" s="57"/>
      <c r="EQ65" s="44"/>
    </row>
    <row r="66" spans="1:147" ht="38.25" customHeight="1">
      <c r="A66" s="38" t="s">
        <v>160</v>
      </c>
      <c r="B66" s="39"/>
      <c r="C66" s="40"/>
      <c r="D66" s="50" t="e">
        <f>VLOOKUP(B66,Reference!$A$1:$C$250,2,FALSE)</f>
        <v>#N/A</v>
      </c>
      <c r="E66" s="50" t="e">
        <f>VLOOKUP(C66,Reference!$C$1:$I$15,2,FALSE)</f>
        <v>#N/A</v>
      </c>
      <c r="F66" s="92" t="e">
        <f t="shared" si="0"/>
        <v>#N/A</v>
      </c>
      <c r="G66" s="39"/>
      <c r="H66" s="39"/>
      <c r="I66" s="39"/>
      <c r="J66" s="51" t="str">
        <f t="shared" si="1"/>
        <v xml:space="preserve">  </v>
      </c>
      <c r="K66" s="61"/>
      <c r="L66" s="61"/>
      <c r="M66" s="61"/>
      <c r="N66" s="51" t="str">
        <f t="shared" si="2"/>
        <v xml:space="preserve">  </v>
      </c>
      <c r="O66" s="92"/>
      <c r="P66" s="93"/>
      <c r="Q66" s="50" t="str">
        <f>IF($P66&lt;&gt;"", DATEDIF($P66, Reference!$F$2, "Y"),"")</f>
        <v/>
      </c>
      <c r="R66" s="49"/>
      <c r="S66" s="62"/>
      <c r="T66" s="61"/>
      <c r="U66" s="39"/>
      <c r="V66" s="39"/>
      <c r="W66" s="61"/>
      <c r="X66" s="92"/>
      <c r="Y66" s="61"/>
      <c r="Z66" s="61"/>
      <c r="AA66" s="61"/>
      <c r="AB66" s="61"/>
      <c r="AC66" s="41"/>
      <c r="AD66" s="143"/>
      <c r="AE66" s="42"/>
      <c r="AF66" s="50" t="str">
        <f>IF($AE66&lt;&gt;"",INDEX('Graduate School Code'!$A$3:$R$700, MATCH($AE66,'Graduate School Code'!$A$3:$A$700, 0), 2), "")</f>
        <v/>
      </c>
      <c r="AG66" s="50" t="str">
        <f>IF($AE66&lt;&gt;"",INDEX('Graduate School Code'!$A$3:$R$700, MATCH($AE66,'Graduate School Code'!$A$3:$A$700, 0), 3), "")</f>
        <v/>
      </c>
      <c r="AH66" s="50" t="str">
        <f>IF($AE66&lt;&gt;"",INDEX('Graduate School Code'!$A$3:$R$700, MATCH($AE66,'Graduate School Code'!$A$3:$A$700, 0), 4), "")</f>
        <v/>
      </c>
      <c r="AI66" s="43"/>
      <c r="AJ66" s="44"/>
      <c r="AK66" s="167" t="str">
        <f>IF($AE66&lt;&gt;"",INDEX('Graduate School Code'!$A$3:$R$700, MATCH($AE66,'Graduate School Code'!$A$3:$A$700, 0), 12), "")</f>
        <v/>
      </c>
      <c r="AL66" s="168" t="str">
        <f>IF($AE66&lt;&gt;"",INDEX('Graduate School Code'!$A$3:$R$700, MATCH($AE66,'Graduate School Code'!$A$3:$A$700, 0), 13), "")</f>
        <v/>
      </c>
      <c r="AM66" s="169" t="str">
        <f>IF($AE66&lt;&gt;"",INDEX('Graduate School Code'!$A$3:$R$700, MATCH($AE66,'Graduate School Code'!$A$3:$A$700, 0), 14), "")</f>
        <v/>
      </c>
      <c r="AN66" s="169" t="str">
        <f>IF($AE66&lt;&gt;"",INDEX('Graduate School Code'!$A$3:$R$700, MATCH($AE66,'Graduate School Code'!$A$3:$A$700, 0), 15), "")</f>
        <v/>
      </c>
      <c r="AO66" s="169" t="str">
        <f>IF($AE66&lt;&gt;"",INDEX('Graduate School Code'!$A$3:$R$700, MATCH($AE66,'Graduate School Code'!$A$3:$A$700, 0), 16), "")</f>
        <v/>
      </c>
      <c r="AP66" s="169" t="str">
        <f>IF($AE66&lt;&gt;"",INDEX('Graduate School Code'!$A$3:$R$700, MATCH($AE66,'Graduate School Code'!$A$3:$A$700, 0), 17), "")</f>
        <v/>
      </c>
      <c r="AQ66" s="170" t="str">
        <f>IF($AE66&lt;&gt;"",INDEX('Graduate School Code'!$A$3:$R$700, MATCH($AE66,'Graduate School Code'!$A$3:$A$700, 0), 18), "")</f>
        <v/>
      </c>
      <c r="AR66" s="45"/>
      <c r="AS66" s="39"/>
      <c r="AT66" s="39"/>
      <c r="AU66" s="62"/>
      <c r="AV66" s="39"/>
      <c r="AW66" s="149"/>
      <c r="AX66" s="150"/>
      <c r="AY66" s="112"/>
      <c r="AZ66" s="149"/>
      <c r="BA66" s="148"/>
      <c r="BB66" s="148"/>
      <c r="BC66" s="148"/>
      <c r="BD66" s="61"/>
      <c r="BE66" s="39"/>
      <c r="BF66" s="39"/>
      <c r="BG66" s="39"/>
      <c r="BH66" s="144"/>
      <c r="BI66" s="146"/>
      <c r="BJ66" s="147"/>
      <c r="BK66" s="126"/>
      <c r="BL66" s="57"/>
      <c r="BM66" s="58"/>
      <c r="BN66" s="165"/>
      <c r="BO66" s="145"/>
      <c r="BP66" s="57"/>
      <c r="BQ66" s="44"/>
      <c r="BR66" s="42"/>
      <c r="BS66" s="164" t="str">
        <f>IF($BR66&lt;&gt;"",INDEX('Graduate School Code'!$A$3:$R$700, MATCH($BR66,'Graduate School Code'!$A$3:$A$700, 0), 2), "")</f>
        <v/>
      </c>
      <c r="BT66" s="164" t="str">
        <f>IF($BR66&lt;&gt;"",INDEX('Graduate School Code'!$A$3:$R$700, MATCH($BR66,'Graduate School Code'!$A$3:$A$700, 0), 3), "")</f>
        <v/>
      </c>
      <c r="BU66" s="164" t="str">
        <f>IF($BR66&lt;&gt;"",INDEX('Graduate School Code'!$A$3:$R$700, MATCH($BR66,'Graduate School Code'!$A$3:$A$700, 0), 4), "")</f>
        <v/>
      </c>
      <c r="BV66" s="175"/>
      <c r="BW66" s="176"/>
      <c r="BX66" s="177" t="str">
        <f>IF($BR66&lt;&gt;"",INDEX('Graduate School Code'!$A$3:$R$700, MATCH($BR66,'Graduate School Code'!$A$3:$A$700, 0), 12), "")</f>
        <v/>
      </c>
      <c r="BY66" s="178" t="str">
        <f>IF($BR66&lt;&gt;"",INDEX('Graduate School Code'!$A$3:$R$700, MATCH($BR66,'Graduate School Code'!$A$3:$A$700, 0), 13), "")</f>
        <v/>
      </c>
      <c r="BZ66" s="179" t="str">
        <f>IF($BR66&lt;&gt;"",INDEX('Graduate School Code'!$A$3:$R$700, MATCH($BR66,'Graduate School Code'!$A$3:$A$700, 0), 14), "")</f>
        <v/>
      </c>
      <c r="CA66" s="179" t="str">
        <f>IF($BR66&lt;&gt;"",INDEX('Graduate School Code'!$A$3:$R$700, MATCH($BR66,'Graduate School Code'!$A$3:$A$700, 0), 15), "")</f>
        <v/>
      </c>
      <c r="CB66" s="179" t="str">
        <f>IF($BR66&lt;&gt;"",INDEX('Graduate School Code'!$A$3:$R$700, MATCH($BR66,'Graduate School Code'!$A$3:$A$700, 0), 16), "")</f>
        <v/>
      </c>
      <c r="CC66" s="179" t="str">
        <f>IF($BR66&lt;&gt;"",INDEX('Graduate School Code'!$A$3:$R$700, MATCH($BR66,'Graduate School Code'!$A$3:$A$700, 0), 17), "")</f>
        <v/>
      </c>
      <c r="CD66" s="180" t="str">
        <f>IF($BR66&lt;&gt;"",INDEX('Graduate School Code'!$A$3:$R$700, MATCH($BR66,'Graduate School Code'!$A$3:$A$700, 0), 18), "")</f>
        <v/>
      </c>
      <c r="CE66" s="181"/>
      <c r="CF66" s="182"/>
      <c r="CG66" s="182"/>
      <c r="CH66" s="62"/>
      <c r="CI66" s="182"/>
      <c r="CJ66" s="183"/>
      <c r="CK66" s="184"/>
      <c r="CL66" s="185"/>
      <c r="CM66" s="183"/>
      <c r="CN66" s="186"/>
      <c r="CO66" s="186"/>
      <c r="CP66" s="186"/>
      <c r="CQ66" s="187"/>
      <c r="CR66" s="182"/>
      <c r="CS66" s="182"/>
      <c r="CT66" s="182"/>
      <c r="CU66" s="188"/>
      <c r="CV66" s="146"/>
      <c r="CW66" s="147"/>
      <c r="CX66" s="189"/>
      <c r="CY66" s="190"/>
      <c r="CZ66" s="191"/>
      <c r="DA66" s="192"/>
      <c r="DB66" s="193"/>
      <c r="DC66" s="181"/>
      <c r="DD66" s="176"/>
      <c r="DE66" s="194"/>
      <c r="DF66" s="164" t="str">
        <f>IF($DE66&lt;&gt;"",INDEX('Graduate School Code'!$A$3:$R$700, MATCH($DE66,'Graduate School Code'!$A$3:$A$700, 0), 2), "")</f>
        <v/>
      </c>
      <c r="DG66" s="164" t="str">
        <f>IF($DE66&lt;&gt;"",INDEX('Graduate School Code'!$A$3:$R$700, MATCH($DE66,'Graduate School Code'!$A$3:$A$700, 0), 3), "")</f>
        <v/>
      </c>
      <c r="DH66" s="164" t="str">
        <f>IF($DE66&lt;&gt;"",INDEX('Graduate School Code'!$A$3:$R$700, MATCH($DE66,'Graduate School Code'!$A$3:$A$700, 0), 4), "")</f>
        <v/>
      </c>
      <c r="DI66" s="175"/>
      <c r="DJ66" s="176"/>
      <c r="DK66" s="177" t="str">
        <f>IF($DE66&lt;&gt;"",INDEX('Graduate School Code'!$A$3:$R$700, MATCH($DE66,'Graduate School Code'!$A$3:$A$700, 0), 12), "")</f>
        <v/>
      </c>
      <c r="DL66" s="178" t="str">
        <f>IF($DE66&lt;&gt;"",INDEX('Graduate School Code'!$A$3:$R$700, MATCH($DE66,'Graduate School Code'!$A$3:$A$700, 0), 13), "")</f>
        <v/>
      </c>
      <c r="DM66" s="179" t="str">
        <f>IF($DE66&lt;&gt;"",INDEX('Graduate School Code'!$A$3:$R$700, MATCH($DE66,'Graduate School Code'!$A$3:$A$700, 0), 14), "")</f>
        <v/>
      </c>
      <c r="DN66" s="179" t="str">
        <f>IF($DE66&lt;&gt;"",INDEX('Graduate School Code'!$A$3:$R$700, MATCH($DE66,'Graduate School Code'!$A$3:$A$700, 0), 15), "")</f>
        <v/>
      </c>
      <c r="DO66" s="179" t="str">
        <f>IF($DE66&lt;&gt;"",INDEX('Graduate School Code'!$A$3:$R$700, MATCH($DE66,'Graduate School Code'!$A$3:$A$700, 0), 16), "")</f>
        <v/>
      </c>
      <c r="DP66" s="179" t="str">
        <f>IF($DE66&lt;&gt;"",INDEX('Graduate School Code'!$A$3:$R$700, MATCH($DE66,'Graduate School Code'!$A$3:$A$700, 0), 17), "")</f>
        <v/>
      </c>
      <c r="DQ66" s="180" t="str">
        <f>IF($DE66&lt;&gt;"",INDEX('Graduate School Code'!$A$3:$R$700, MATCH($DE66,'Graduate School Code'!$A$3:$A$700, 0), 18), "")</f>
        <v/>
      </c>
      <c r="DR66" s="45"/>
      <c r="DS66" s="39"/>
      <c r="DT66" s="39"/>
      <c r="DU66" s="62"/>
      <c r="DV66" s="39"/>
      <c r="DW66" s="149"/>
      <c r="DX66" s="150"/>
      <c r="DY66" s="112"/>
      <c r="DZ66" s="149"/>
      <c r="EA66" s="148"/>
      <c r="EB66" s="148"/>
      <c r="EC66" s="148"/>
      <c r="ED66" s="61"/>
      <c r="EE66" s="39"/>
      <c r="EF66" s="39"/>
      <c r="EG66" s="39"/>
      <c r="EH66" s="144"/>
      <c r="EI66" s="146"/>
      <c r="EJ66" s="147"/>
      <c r="EK66" s="126"/>
      <c r="EL66" s="57"/>
      <c r="EM66" s="58"/>
      <c r="EN66" s="59"/>
      <c r="EO66" s="145"/>
      <c r="EP66" s="57"/>
      <c r="EQ66" s="44"/>
    </row>
    <row r="67" spans="1:147" ht="38.25" customHeight="1">
      <c r="A67" s="38" t="s">
        <v>161</v>
      </c>
      <c r="B67" s="39"/>
      <c r="C67" s="40"/>
      <c r="D67" s="50" t="e">
        <f>VLOOKUP(B67,Reference!$A$1:$C$250,2,FALSE)</f>
        <v>#N/A</v>
      </c>
      <c r="E67" s="50" t="e">
        <f>VLOOKUP(C67,Reference!$C$1:$I$15,2,FALSE)</f>
        <v>#N/A</v>
      </c>
      <c r="F67" s="92" t="e">
        <f t="shared" si="0"/>
        <v>#N/A</v>
      </c>
      <c r="G67" s="39"/>
      <c r="H67" s="39"/>
      <c r="I67" s="39"/>
      <c r="J67" s="51" t="str">
        <f t="shared" si="1"/>
        <v xml:space="preserve">  </v>
      </c>
      <c r="K67" s="61"/>
      <c r="L67" s="61"/>
      <c r="M67" s="61"/>
      <c r="N67" s="51" t="str">
        <f t="shared" si="2"/>
        <v xml:space="preserve">  </v>
      </c>
      <c r="O67" s="92"/>
      <c r="P67" s="93"/>
      <c r="Q67" s="50" t="str">
        <f>IF($P67&lt;&gt;"", DATEDIF($P67, Reference!$F$2, "Y"),"")</f>
        <v/>
      </c>
      <c r="R67" s="49"/>
      <c r="S67" s="62"/>
      <c r="T67" s="61"/>
      <c r="U67" s="39"/>
      <c r="V67" s="39"/>
      <c r="W67" s="61"/>
      <c r="X67" s="92"/>
      <c r="Y67" s="61"/>
      <c r="Z67" s="61"/>
      <c r="AA67" s="61"/>
      <c r="AB67" s="61"/>
      <c r="AC67" s="41"/>
      <c r="AD67" s="143"/>
      <c r="AE67" s="42"/>
      <c r="AF67" s="50" t="str">
        <f>IF($AE67&lt;&gt;"",INDEX('Graduate School Code'!$A$3:$R$700, MATCH($AE67,'Graduate School Code'!$A$3:$A$700, 0), 2), "")</f>
        <v/>
      </c>
      <c r="AG67" s="50" t="str">
        <f>IF($AE67&lt;&gt;"",INDEX('Graduate School Code'!$A$3:$R$700, MATCH($AE67,'Graduate School Code'!$A$3:$A$700, 0), 3), "")</f>
        <v/>
      </c>
      <c r="AH67" s="50" t="str">
        <f>IF($AE67&lt;&gt;"",INDEX('Graduate School Code'!$A$3:$R$700, MATCH($AE67,'Graduate School Code'!$A$3:$A$700, 0), 4), "")</f>
        <v/>
      </c>
      <c r="AI67" s="43"/>
      <c r="AJ67" s="44"/>
      <c r="AK67" s="167" t="str">
        <f>IF($AE67&lt;&gt;"",INDEX('Graduate School Code'!$A$3:$R$700, MATCH($AE67,'Graduate School Code'!$A$3:$A$700, 0), 12), "")</f>
        <v/>
      </c>
      <c r="AL67" s="168" t="str">
        <f>IF($AE67&lt;&gt;"",INDEX('Graduate School Code'!$A$3:$R$700, MATCH($AE67,'Graduate School Code'!$A$3:$A$700, 0), 13), "")</f>
        <v/>
      </c>
      <c r="AM67" s="169" t="str">
        <f>IF($AE67&lt;&gt;"",INDEX('Graduate School Code'!$A$3:$R$700, MATCH($AE67,'Graduate School Code'!$A$3:$A$700, 0), 14), "")</f>
        <v/>
      </c>
      <c r="AN67" s="169" t="str">
        <f>IF($AE67&lt;&gt;"",INDEX('Graduate School Code'!$A$3:$R$700, MATCH($AE67,'Graduate School Code'!$A$3:$A$700, 0), 15), "")</f>
        <v/>
      </c>
      <c r="AO67" s="169" t="str">
        <f>IF($AE67&lt;&gt;"",INDEX('Graduate School Code'!$A$3:$R$700, MATCH($AE67,'Graduate School Code'!$A$3:$A$700, 0), 16), "")</f>
        <v/>
      </c>
      <c r="AP67" s="169" t="str">
        <f>IF($AE67&lt;&gt;"",INDEX('Graduate School Code'!$A$3:$R$700, MATCH($AE67,'Graduate School Code'!$A$3:$A$700, 0), 17), "")</f>
        <v/>
      </c>
      <c r="AQ67" s="170" t="str">
        <f>IF($AE67&lt;&gt;"",INDEX('Graduate School Code'!$A$3:$R$700, MATCH($AE67,'Graduate School Code'!$A$3:$A$700, 0), 18), "")</f>
        <v/>
      </c>
      <c r="AR67" s="45"/>
      <c r="AS67" s="39"/>
      <c r="AT67" s="39"/>
      <c r="AU67" s="62"/>
      <c r="AV67" s="39"/>
      <c r="AW67" s="149"/>
      <c r="AX67" s="150"/>
      <c r="AY67" s="112"/>
      <c r="AZ67" s="149"/>
      <c r="BA67" s="148"/>
      <c r="BB67" s="148"/>
      <c r="BC67" s="148"/>
      <c r="BD67" s="61"/>
      <c r="BE67" s="39"/>
      <c r="BF67" s="39"/>
      <c r="BG67" s="39"/>
      <c r="BH67" s="144"/>
      <c r="BI67" s="146"/>
      <c r="BJ67" s="147"/>
      <c r="BK67" s="126"/>
      <c r="BL67" s="57"/>
      <c r="BM67" s="58"/>
      <c r="BN67" s="165"/>
      <c r="BO67" s="145"/>
      <c r="BP67" s="57"/>
      <c r="BQ67" s="44"/>
      <c r="BR67" s="42"/>
      <c r="BS67" s="164" t="str">
        <f>IF($BR67&lt;&gt;"",INDEX('Graduate School Code'!$A$3:$R$700, MATCH($BR67,'Graduate School Code'!$A$3:$A$700, 0), 2), "")</f>
        <v/>
      </c>
      <c r="BT67" s="164" t="str">
        <f>IF($BR67&lt;&gt;"",INDEX('Graduate School Code'!$A$3:$R$700, MATCH($BR67,'Graduate School Code'!$A$3:$A$700, 0), 3), "")</f>
        <v/>
      </c>
      <c r="BU67" s="164" t="str">
        <f>IF($BR67&lt;&gt;"",INDEX('Graduate School Code'!$A$3:$R$700, MATCH($BR67,'Graduate School Code'!$A$3:$A$700, 0), 4), "")</f>
        <v/>
      </c>
      <c r="BV67" s="175"/>
      <c r="BW67" s="176"/>
      <c r="BX67" s="177" t="str">
        <f>IF($BR67&lt;&gt;"",INDEX('Graduate School Code'!$A$3:$R$700, MATCH($BR67,'Graduate School Code'!$A$3:$A$700, 0), 12), "")</f>
        <v/>
      </c>
      <c r="BY67" s="178" t="str">
        <f>IF($BR67&lt;&gt;"",INDEX('Graduate School Code'!$A$3:$R$700, MATCH($BR67,'Graduate School Code'!$A$3:$A$700, 0), 13), "")</f>
        <v/>
      </c>
      <c r="BZ67" s="179" t="str">
        <f>IF($BR67&lt;&gt;"",INDEX('Graduate School Code'!$A$3:$R$700, MATCH($BR67,'Graduate School Code'!$A$3:$A$700, 0), 14), "")</f>
        <v/>
      </c>
      <c r="CA67" s="179" t="str">
        <f>IF($BR67&lt;&gt;"",INDEX('Graduate School Code'!$A$3:$R$700, MATCH($BR67,'Graduate School Code'!$A$3:$A$700, 0), 15), "")</f>
        <v/>
      </c>
      <c r="CB67" s="179" t="str">
        <f>IF($BR67&lt;&gt;"",INDEX('Graduate School Code'!$A$3:$R$700, MATCH($BR67,'Graduate School Code'!$A$3:$A$700, 0), 16), "")</f>
        <v/>
      </c>
      <c r="CC67" s="179" t="str">
        <f>IF($BR67&lt;&gt;"",INDEX('Graduate School Code'!$A$3:$R$700, MATCH($BR67,'Graduate School Code'!$A$3:$A$700, 0), 17), "")</f>
        <v/>
      </c>
      <c r="CD67" s="180" t="str">
        <f>IF($BR67&lt;&gt;"",INDEX('Graduate School Code'!$A$3:$R$700, MATCH($BR67,'Graduate School Code'!$A$3:$A$700, 0), 18), "")</f>
        <v/>
      </c>
      <c r="CE67" s="181"/>
      <c r="CF67" s="182"/>
      <c r="CG67" s="182"/>
      <c r="CH67" s="62"/>
      <c r="CI67" s="182"/>
      <c r="CJ67" s="183"/>
      <c r="CK67" s="184"/>
      <c r="CL67" s="185"/>
      <c r="CM67" s="183"/>
      <c r="CN67" s="186"/>
      <c r="CO67" s="186"/>
      <c r="CP67" s="186"/>
      <c r="CQ67" s="187"/>
      <c r="CR67" s="182"/>
      <c r="CS67" s="182"/>
      <c r="CT67" s="182"/>
      <c r="CU67" s="188"/>
      <c r="CV67" s="146"/>
      <c r="CW67" s="147"/>
      <c r="CX67" s="189"/>
      <c r="CY67" s="190"/>
      <c r="CZ67" s="191"/>
      <c r="DA67" s="192"/>
      <c r="DB67" s="193"/>
      <c r="DC67" s="181"/>
      <c r="DD67" s="176"/>
      <c r="DE67" s="194"/>
      <c r="DF67" s="164" t="str">
        <f>IF($DE67&lt;&gt;"",INDEX('Graduate School Code'!$A$3:$R$700, MATCH($DE67,'Graduate School Code'!$A$3:$A$700, 0), 2), "")</f>
        <v/>
      </c>
      <c r="DG67" s="164" t="str">
        <f>IF($DE67&lt;&gt;"",INDEX('Graduate School Code'!$A$3:$R$700, MATCH($DE67,'Graduate School Code'!$A$3:$A$700, 0), 3), "")</f>
        <v/>
      </c>
      <c r="DH67" s="164" t="str">
        <f>IF($DE67&lt;&gt;"",INDEX('Graduate School Code'!$A$3:$R$700, MATCH($DE67,'Graduate School Code'!$A$3:$A$700, 0), 4), "")</f>
        <v/>
      </c>
      <c r="DI67" s="175"/>
      <c r="DJ67" s="176"/>
      <c r="DK67" s="177" t="str">
        <f>IF($DE67&lt;&gt;"",INDEX('Graduate School Code'!$A$3:$R$700, MATCH($DE67,'Graduate School Code'!$A$3:$A$700, 0), 12), "")</f>
        <v/>
      </c>
      <c r="DL67" s="178" t="str">
        <f>IF($DE67&lt;&gt;"",INDEX('Graduate School Code'!$A$3:$R$700, MATCH($DE67,'Graduate School Code'!$A$3:$A$700, 0), 13), "")</f>
        <v/>
      </c>
      <c r="DM67" s="179" t="str">
        <f>IF($DE67&lt;&gt;"",INDEX('Graduate School Code'!$A$3:$R$700, MATCH($DE67,'Graduate School Code'!$A$3:$A$700, 0), 14), "")</f>
        <v/>
      </c>
      <c r="DN67" s="179" t="str">
        <f>IF($DE67&lt;&gt;"",INDEX('Graduate School Code'!$A$3:$R$700, MATCH($DE67,'Graduate School Code'!$A$3:$A$700, 0), 15), "")</f>
        <v/>
      </c>
      <c r="DO67" s="179" t="str">
        <f>IF($DE67&lt;&gt;"",INDEX('Graduate School Code'!$A$3:$R$700, MATCH($DE67,'Graduate School Code'!$A$3:$A$700, 0), 16), "")</f>
        <v/>
      </c>
      <c r="DP67" s="179" t="str">
        <f>IF($DE67&lt;&gt;"",INDEX('Graduate School Code'!$A$3:$R$700, MATCH($DE67,'Graduate School Code'!$A$3:$A$700, 0), 17), "")</f>
        <v/>
      </c>
      <c r="DQ67" s="180" t="str">
        <f>IF($DE67&lt;&gt;"",INDEX('Graduate School Code'!$A$3:$R$700, MATCH($DE67,'Graduate School Code'!$A$3:$A$700, 0), 18), "")</f>
        <v/>
      </c>
      <c r="DR67" s="45"/>
      <c r="DS67" s="39"/>
      <c r="DT67" s="39"/>
      <c r="DU67" s="62"/>
      <c r="DV67" s="39"/>
      <c r="DW67" s="149"/>
      <c r="DX67" s="150"/>
      <c r="DY67" s="112"/>
      <c r="DZ67" s="149"/>
      <c r="EA67" s="148"/>
      <c r="EB67" s="148"/>
      <c r="EC67" s="148"/>
      <c r="ED67" s="61"/>
      <c r="EE67" s="39"/>
      <c r="EF67" s="39"/>
      <c r="EG67" s="39"/>
      <c r="EH67" s="144"/>
      <c r="EI67" s="146"/>
      <c r="EJ67" s="147"/>
      <c r="EK67" s="126"/>
      <c r="EL67" s="57"/>
      <c r="EM67" s="58"/>
      <c r="EN67" s="59"/>
      <c r="EO67" s="145"/>
      <c r="EP67" s="57"/>
      <c r="EQ67" s="44"/>
    </row>
    <row r="68" spans="1:147" ht="38.25" customHeight="1">
      <c r="A68" s="38" t="s">
        <v>162</v>
      </c>
      <c r="B68" s="39"/>
      <c r="C68" s="40"/>
      <c r="D68" s="50" t="e">
        <f>VLOOKUP(B68,Reference!$A$1:$C$250,2,FALSE)</f>
        <v>#N/A</v>
      </c>
      <c r="E68" s="50" t="e">
        <f>VLOOKUP(C68,Reference!$C$1:$I$15,2,FALSE)</f>
        <v>#N/A</v>
      </c>
      <c r="F68" s="92" t="e">
        <f t="shared" si="0"/>
        <v>#N/A</v>
      </c>
      <c r="G68" s="39"/>
      <c r="H68" s="39"/>
      <c r="I68" s="39"/>
      <c r="J68" s="51" t="str">
        <f t="shared" si="1"/>
        <v xml:space="preserve">  </v>
      </c>
      <c r="K68" s="61"/>
      <c r="L68" s="61"/>
      <c r="M68" s="61"/>
      <c r="N68" s="51" t="str">
        <f t="shared" si="2"/>
        <v xml:space="preserve">  </v>
      </c>
      <c r="O68" s="92"/>
      <c r="P68" s="93"/>
      <c r="Q68" s="50" t="str">
        <f>IF($P68&lt;&gt;"", DATEDIF($P68, Reference!$F$2, "Y"),"")</f>
        <v/>
      </c>
      <c r="R68" s="49"/>
      <c r="S68" s="62"/>
      <c r="T68" s="61"/>
      <c r="U68" s="39"/>
      <c r="V68" s="39"/>
      <c r="W68" s="61"/>
      <c r="X68" s="92"/>
      <c r="Y68" s="61"/>
      <c r="Z68" s="61"/>
      <c r="AA68" s="61"/>
      <c r="AB68" s="61"/>
      <c r="AC68" s="41"/>
      <c r="AD68" s="143"/>
      <c r="AE68" s="42"/>
      <c r="AF68" s="50" t="str">
        <f>IF($AE68&lt;&gt;"",INDEX('Graduate School Code'!$A$3:$R$700, MATCH($AE68,'Graduate School Code'!$A$3:$A$700, 0), 2), "")</f>
        <v/>
      </c>
      <c r="AG68" s="50" t="str">
        <f>IF($AE68&lt;&gt;"",INDEX('Graduate School Code'!$A$3:$R$700, MATCH($AE68,'Graduate School Code'!$A$3:$A$700, 0), 3), "")</f>
        <v/>
      </c>
      <c r="AH68" s="50" t="str">
        <f>IF($AE68&lt;&gt;"",INDEX('Graduate School Code'!$A$3:$R$700, MATCH($AE68,'Graduate School Code'!$A$3:$A$700, 0), 4), "")</f>
        <v/>
      </c>
      <c r="AI68" s="43"/>
      <c r="AJ68" s="44"/>
      <c r="AK68" s="167" t="str">
        <f>IF($AE68&lt;&gt;"",INDEX('Graduate School Code'!$A$3:$R$700, MATCH($AE68,'Graduate School Code'!$A$3:$A$700, 0), 12), "")</f>
        <v/>
      </c>
      <c r="AL68" s="168" t="str">
        <f>IF($AE68&lt;&gt;"",INDEX('Graduate School Code'!$A$3:$R$700, MATCH($AE68,'Graduate School Code'!$A$3:$A$700, 0), 13), "")</f>
        <v/>
      </c>
      <c r="AM68" s="169" t="str">
        <f>IF($AE68&lt;&gt;"",INDEX('Graduate School Code'!$A$3:$R$700, MATCH($AE68,'Graduate School Code'!$A$3:$A$700, 0), 14), "")</f>
        <v/>
      </c>
      <c r="AN68" s="169" t="str">
        <f>IF($AE68&lt;&gt;"",INDEX('Graduate School Code'!$A$3:$R$700, MATCH($AE68,'Graduate School Code'!$A$3:$A$700, 0), 15), "")</f>
        <v/>
      </c>
      <c r="AO68" s="169" t="str">
        <f>IF($AE68&lt;&gt;"",INDEX('Graduate School Code'!$A$3:$R$700, MATCH($AE68,'Graduate School Code'!$A$3:$A$700, 0), 16), "")</f>
        <v/>
      </c>
      <c r="AP68" s="169" t="str">
        <f>IF($AE68&lt;&gt;"",INDEX('Graduate School Code'!$A$3:$R$700, MATCH($AE68,'Graduate School Code'!$A$3:$A$700, 0), 17), "")</f>
        <v/>
      </c>
      <c r="AQ68" s="170" t="str">
        <f>IF($AE68&lt;&gt;"",INDEX('Graduate School Code'!$A$3:$R$700, MATCH($AE68,'Graduate School Code'!$A$3:$A$700, 0), 18), "")</f>
        <v/>
      </c>
      <c r="AR68" s="45"/>
      <c r="AS68" s="39"/>
      <c r="AT68" s="39"/>
      <c r="AU68" s="62"/>
      <c r="AV68" s="39"/>
      <c r="AW68" s="149"/>
      <c r="AX68" s="150"/>
      <c r="AY68" s="112"/>
      <c r="AZ68" s="149"/>
      <c r="BA68" s="148"/>
      <c r="BB68" s="148"/>
      <c r="BC68" s="148"/>
      <c r="BD68" s="61"/>
      <c r="BE68" s="39"/>
      <c r="BF68" s="39"/>
      <c r="BG68" s="39"/>
      <c r="BH68" s="144"/>
      <c r="BI68" s="146"/>
      <c r="BJ68" s="147"/>
      <c r="BK68" s="126"/>
      <c r="BL68" s="57"/>
      <c r="BM68" s="58"/>
      <c r="BN68" s="165"/>
      <c r="BO68" s="145"/>
      <c r="BP68" s="57"/>
      <c r="BQ68" s="44"/>
      <c r="BR68" s="42"/>
      <c r="BS68" s="164" t="str">
        <f>IF($BR68&lt;&gt;"",INDEX('Graduate School Code'!$A$3:$R$700, MATCH($BR68,'Graduate School Code'!$A$3:$A$700, 0), 2), "")</f>
        <v/>
      </c>
      <c r="BT68" s="164" t="str">
        <f>IF($BR68&lt;&gt;"",INDEX('Graduate School Code'!$A$3:$R$700, MATCH($BR68,'Graduate School Code'!$A$3:$A$700, 0), 3), "")</f>
        <v/>
      </c>
      <c r="BU68" s="164" t="str">
        <f>IF($BR68&lt;&gt;"",INDEX('Graduate School Code'!$A$3:$R$700, MATCH($BR68,'Graduate School Code'!$A$3:$A$700, 0), 4), "")</f>
        <v/>
      </c>
      <c r="BV68" s="175"/>
      <c r="BW68" s="176"/>
      <c r="BX68" s="177" t="str">
        <f>IF($BR68&lt;&gt;"",INDEX('Graduate School Code'!$A$3:$R$700, MATCH($BR68,'Graduate School Code'!$A$3:$A$700, 0), 12), "")</f>
        <v/>
      </c>
      <c r="BY68" s="178" t="str">
        <f>IF($BR68&lt;&gt;"",INDEX('Graduate School Code'!$A$3:$R$700, MATCH($BR68,'Graduate School Code'!$A$3:$A$700, 0), 13), "")</f>
        <v/>
      </c>
      <c r="BZ68" s="179" t="str">
        <f>IF($BR68&lt;&gt;"",INDEX('Graduate School Code'!$A$3:$R$700, MATCH($BR68,'Graduate School Code'!$A$3:$A$700, 0), 14), "")</f>
        <v/>
      </c>
      <c r="CA68" s="179" t="str">
        <f>IF($BR68&lt;&gt;"",INDEX('Graduate School Code'!$A$3:$R$700, MATCH($BR68,'Graduate School Code'!$A$3:$A$700, 0), 15), "")</f>
        <v/>
      </c>
      <c r="CB68" s="179" t="str">
        <f>IF($BR68&lt;&gt;"",INDEX('Graduate School Code'!$A$3:$R$700, MATCH($BR68,'Graduate School Code'!$A$3:$A$700, 0), 16), "")</f>
        <v/>
      </c>
      <c r="CC68" s="179" t="str">
        <f>IF($BR68&lt;&gt;"",INDEX('Graduate School Code'!$A$3:$R$700, MATCH($BR68,'Graduate School Code'!$A$3:$A$700, 0), 17), "")</f>
        <v/>
      </c>
      <c r="CD68" s="180" t="str">
        <f>IF($BR68&lt;&gt;"",INDEX('Graduate School Code'!$A$3:$R$700, MATCH($BR68,'Graduate School Code'!$A$3:$A$700, 0), 18), "")</f>
        <v/>
      </c>
      <c r="CE68" s="181"/>
      <c r="CF68" s="182"/>
      <c r="CG68" s="182"/>
      <c r="CH68" s="62"/>
      <c r="CI68" s="182"/>
      <c r="CJ68" s="183"/>
      <c r="CK68" s="184"/>
      <c r="CL68" s="185"/>
      <c r="CM68" s="183"/>
      <c r="CN68" s="186"/>
      <c r="CO68" s="186"/>
      <c r="CP68" s="186"/>
      <c r="CQ68" s="187"/>
      <c r="CR68" s="182"/>
      <c r="CS68" s="182"/>
      <c r="CT68" s="182"/>
      <c r="CU68" s="188"/>
      <c r="CV68" s="146"/>
      <c r="CW68" s="147"/>
      <c r="CX68" s="189"/>
      <c r="CY68" s="190"/>
      <c r="CZ68" s="191"/>
      <c r="DA68" s="192"/>
      <c r="DB68" s="193"/>
      <c r="DC68" s="181"/>
      <c r="DD68" s="176"/>
      <c r="DE68" s="194"/>
      <c r="DF68" s="164" t="str">
        <f>IF($DE68&lt;&gt;"",INDEX('Graduate School Code'!$A$3:$R$700, MATCH($DE68,'Graduate School Code'!$A$3:$A$700, 0), 2), "")</f>
        <v/>
      </c>
      <c r="DG68" s="164" t="str">
        <f>IF($DE68&lt;&gt;"",INDEX('Graduate School Code'!$A$3:$R$700, MATCH($DE68,'Graduate School Code'!$A$3:$A$700, 0), 3), "")</f>
        <v/>
      </c>
      <c r="DH68" s="164" t="str">
        <f>IF($DE68&lt;&gt;"",INDEX('Graduate School Code'!$A$3:$R$700, MATCH($DE68,'Graduate School Code'!$A$3:$A$700, 0), 4), "")</f>
        <v/>
      </c>
      <c r="DI68" s="175"/>
      <c r="DJ68" s="176"/>
      <c r="DK68" s="177" t="str">
        <f>IF($DE68&lt;&gt;"",INDEX('Graduate School Code'!$A$3:$R$700, MATCH($DE68,'Graduate School Code'!$A$3:$A$700, 0), 12), "")</f>
        <v/>
      </c>
      <c r="DL68" s="178" t="str">
        <f>IF($DE68&lt;&gt;"",INDEX('Graduate School Code'!$A$3:$R$700, MATCH($DE68,'Graduate School Code'!$A$3:$A$700, 0), 13), "")</f>
        <v/>
      </c>
      <c r="DM68" s="179" t="str">
        <f>IF($DE68&lt;&gt;"",INDEX('Graduate School Code'!$A$3:$R$700, MATCH($DE68,'Graduate School Code'!$A$3:$A$700, 0), 14), "")</f>
        <v/>
      </c>
      <c r="DN68" s="179" t="str">
        <f>IF($DE68&lt;&gt;"",INDEX('Graduate School Code'!$A$3:$R$700, MATCH($DE68,'Graduate School Code'!$A$3:$A$700, 0), 15), "")</f>
        <v/>
      </c>
      <c r="DO68" s="179" t="str">
        <f>IF($DE68&lt;&gt;"",INDEX('Graduate School Code'!$A$3:$R$700, MATCH($DE68,'Graduate School Code'!$A$3:$A$700, 0), 16), "")</f>
        <v/>
      </c>
      <c r="DP68" s="179" t="str">
        <f>IF($DE68&lt;&gt;"",INDEX('Graduate School Code'!$A$3:$R$700, MATCH($DE68,'Graduate School Code'!$A$3:$A$700, 0), 17), "")</f>
        <v/>
      </c>
      <c r="DQ68" s="180" t="str">
        <f>IF($DE68&lt;&gt;"",INDEX('Graduate School Code'!$A$3:$R$700, MATCH($DE68,'Graduate School Code'!$A$3:$A$700, 0), 18), "")</f>
        <v/>
      </c>
      <c r="DR68" s="45"/>
      <c r="DS68" s="39"/>
      <c r="DT68" s="39"/>
      <c r="DU68" s="62"/>
      <c r="DV68" s="39"/>
      <c r="DW68" s="149"/>
      <c r="DX68" s="150"/>
      <c r="DY68" s="112"/>
      <c r="DZ68" s="149"/>
      <c r="EA68" s="148"/>
      <c r="EB68" s="148"/>
      <c r="EC68" s="148"/>
      <c r="ED68" s="61"/>
      <c r="EE68" s="39"/>
      <c r="EF68" s="39"/>
      <c r="EG68" s="39"/>
      <c r="EH68" s="144"/>
      <c r="EI68" s="146"/>
      <c r="EJ68" s="147"/>
      <c r="EK68" s="126"/>
      <c r="EL68" s="57"/>
      <c r="EM68" s="58"/>
      <c r="EN68" s="59"/>
      <c r="EO68" s="145"/>
      <c r="EP68" s="57"/>
      <c r="EQ68" s="44"/>
    </row>
    <row r="69" spans="1:147" ht="38.25" customHeight="1">
      <c r="A69" s="38" t="s">
        <v>163</v>
      </c>
      <c r="B69" s="39"/>
      <c r="C69" s="40"/>
      <c r="D69" s="50" t="e">
        <f>VLOOKUP(B69,Reference!$A$1:$C$250,2,FALSE)</f>
        <v>#N/A</v>
      </c>
      <c r="E69" s="50" t="e">
        <f>VLOOKUP(C69,Reference!$C$1:$I$15,2,FALSE)</f>
        <v>#N/A</v>
      </c>
      <c r="F69" s="92" t="e">
        <f t="shared" si="0"/>
        <v>#N/A</v>
      </c>
      <c r="G69" s="39"/>
      <c r="H69" s="39"/>
      <c r="I69" s="39"/>
      <c r="J69" s="51" t="str">
        <f t="shared" si="1"/>
        <v xml:space="preserve">  </v>
      </c>
      <c r="K69" s="61"/>
      <c r="L69" s="61"/>
      <c r="M69" s="61"/>
      <c r="N69" s="51" t="str">
        <f t="shared" si="2"/>
        <v xml:space="preserve">  </v>
      </c>
      <c r="O69" s="92"/>
      <c r="P69" s="93"/>
      <c r="Q69" s="50" t="str">
        <f>IF($P69&lt;&gt;"", DATEDIF($P69, Reference!$F$2, "Y"),"")</f>
        <v/>
      </c>
      <c r="R69" s="49"/>
      <c r="S69" s="62"/>
      <c r="T69" s="61"/>
      <c r="U69" s="39"/>
      <c r="V69" s="39"/>
      <c r="W69" s="61"/>
      <c r="X69" s="92"/>
      <c r="Y69" s="61"/>
      <c r="Z69" s="61"/>
      <c r="AA69" s="61"/>
      <c r="AB69" s="61"/>
      <c r="AC69" s="41"/>
      <c r="AD69" s="143"/>
      <c r="AE69" s="42"/>
      <c r="AF69" s="50" t="str">
        <f>IF($AE69&lt;&gt;"",INDEX('Graduate School Code'!$A$3:$R$700, MATCH($AE69,'Graduate School Code'!$A$3:$A$700, 0), 2), "")</f>
        <v/>
      </c>
      <c r="AG69" s="50" t="str">
        <f>IF($AE69&lt;&gt;"",INDEX('Graduate School Code'!$A$3:$R$700, MATCH($AE69,'Graduate School Code'!$A$3:$A$700, 0), 3), "")</f>
        <v/>
      </c>
      <c r="AH69" s="50" t="str">
        <f>IF($AE69&lt;&gt;"",INDEX('Graduate School Code'!$A$3:$R$700, MATCH($AE69,'Graduate School Code'!$A$3:$A$700, 0), 4), "")</f>
        <v/>
      </c>
      <c r="AI69" s="43"/>
      <c r="AJ69" s="44"/>
      <c r="AK69" s="167" t="str">
        <f>IF($AE69&lt;&gt;"",INDEX('Graduate School Code'!$A$3:$R$700, MATCH($AE69,'Graduate School Code'!$A$3:$A$700, 0), 12), "")</f>
        <v/>
      </c>
      <c r="AL69" s="168" t="str">
        <f>IF($AE69&lt;&gt;"",INDEX('Graduate School Code'!$A$3:$R$700, MATCH($AE69,'Graduate School Code'!$A$3:$A$700, 0), 13), "")</f>
        <v/>
      </c>
      <c r="AM69" s="169" t="str">
        <f>IF($AE69&lt;&gt;"",INDEX('Graduate School Code'!$A$3:$R$700, MATCH($AE69,'Graduate School Code'!$A$3:$A$700, 0), 14), "")</f>
        <v/>
      </c>
      <c r="AN69" s="169" t="str">
        <f>IF($AE69&lt;&gt;"",INDEX('Graduate School Code'!$A$3:$R$700, MATCH($AE69,'Graduate School Code'!$A$3:$A$700, 0), 15), "")</f>
        <v/>
      </c>
      <c r="AO69" s="169" t="str">
        <f>IF($AE69&lt;&gt;"",INDEX('Graduate School Code'!$A$3:$R$700, MATCH($AE69,'Graduate School Code'!$A$3:$A$700, 0), 16), "")</f>
        <v/>
      </c>
      <c r="AP69" s="169" t="str">
        <f>IF($AE69&lt;&gt;"",INDEX('Graduate School Code'!$A$3:$R$700, MATCH($AE69,'Graduate School Code'!$A$3:$A$700, 0), 17), "")</f>
        <v/>
      </c>
      <c r="AQ69" s="170" t="str">
        <f>IF($AE69&lt;&gt;"",INDEX('Graduate School Code'!$A$3:$R$700, MATCH($AE69,'Graduate School Code'!$A$3:$A$700, 0), 18), "")</f>
        <v/>
      </c>
      <c r="AR69" s="45"/>
      <c r="AS69" s="39"/>
      <c r="AT69" s="39"/>
      <c r="AU69" s="62"/>
      <c r="AV69" s="39"/>
      <c r="AW69" s="149"/>
      <c r="AX69" s="150"/>
      <c r="AY69" s="112"/>
      <c r="AZ69" s="149"/>
      <c r="BA69" s="148"/>
      <c r="BB69" s="148"/>
      <c r="BC69" s="148"/>
      <c r="BD69" s="61"/>
      <c r="BE69" s="39"/>
      <c r="BF69" s="39"/>
      <c r="BG69" s="39"/>
      <c r="BH69" s="144"/>
      <c r="BI69" s="146"/>
      <c r="BJ69" s="147"/>
      <c r="BK69" s="126"/>
      <c r="BL69" s="57"/>
      <c r="BM69" s="58"/>
      <c r="BN69" s="165"/>
      <c r="BO69" s="145"/>
      <c r="BP69" s="57"/>
      <c r="BQ69" s="44"/>
      <c r="BR69" s="42"/>
      <c r="BS69" s="164" t="str">
        <f>IF($BR69&lt;&gt;"",INDEX('Graduate School Code'!$A$3:$R$700, MATCH($BR69,'Graduate School Code'!$A$3:$A$700, 0), 2), "")</f>
        <v/>
      </c>
      <c r="BT69" s="164" t="str">
        <f>IF($BR69&lt;&gt;"",INDEX('Graduate School Code'!$A$3:$R$700, MATCH($BR69,'Graduate School Code'!$A$3:$A$700, 0), 3), "")</f>
        <v/>
      </c>
      <c r="BU69" s="164" t="str">
        <f>IF($BR69&lt;&gt;"",INDEX('Graduate School Code'!$A$3:$R$700, MATCH($BR69,'Graduate School Code'!$A$3:$A$700, 0), 4), "")</f>
        <v/>
      </c>
      <c r="BV69" s="175"/>
      <c r="BW69" s="176"/>
      <c r="BX69" s="177" t="str">
        <f>IF($BR69&lt;&gt;"",INDEX('Graduate School Code'!$A$3:$R$700, MATCH($BR69,'Graduate School Code'!$A$3:$A$700, 0), 12), "")</f>
        <v/>
      </c>
      <c r="BY69" s="178" t="str">
        <f>IF($BR69&lt;&gt;"",INDEX('Graduate School Code'!$A$3:$R$700, MATCH($BR69,'Graduate School Code'!$A$3:$A$700, 0), 13), "")</f>
        <v/>
      </c>
      <c r="BZ69" s="179" t="str">
        <f>IF($BR69&lt;&gt;"",INDEX('Graduate School Code'!$A$3:$R$700, MATCH($BR69,'Graduate School Code'!$A$3:$A$700, 0), 14), "")</f>
        <v/>
      </c>
      <c r="CA69" s="179" t="str">
        <f>IF($BR69&lt;&gt;"",INDEX('Graduate School Code'!$A$3:$R$700, MATCH($BR69,'Graduate School Code'!$A$3:$A$700, 0), 15), "")</f>
        <v/>
      </c>
      <c r="CB69" s="179" t="str">
        <f>IF($BR69&lt;&gt;"",INDEX('Graduate School Code'!$A$3:$R$700, MATCH($BR69,'Graduate School Code'!$A$3:$A$700, 0), 16), "")</f>
        <v/>
      </c>
      <c r="CC69" s="179" t="str">
        <f>IF($BR69&lt;&gt;"",INDEX('Graduate School Code'!$A$3:$R$700, MATCH($BR69,'Graduate School Code'!$A$3:$A$700, 0), 17), "")</f>
        <v/>
      </c>
      <c r="CD69" s="180" t="str">
        <f>IF($BR69&lt;&gt;"",INDEX('Graduate School Code'!$A$3:$R$700, MATCH($BR69,'Graduate School Code'!$A$3:$A$700, 0), 18), "")</f>
        <v/>
      </c>
      <c r="CE69" s="181"/>
      <c r="CF69" s="182"/>
      <c r="CG69" s="182"/>
      <c r="CH69" s="62"/>
      <c r="CI69" s="182"/>
      <c r="CJ69" s="183"/>
      <c r="CK69" s="184"/>
      <c r="CL69" s="185"/>
      <c r="CM69" s="183"/>
      <c r="CN69" s="186"/>
      <c r="CO69" s="186"/>
      <c r="CP69" s="186"/>
      <c r="CQ69" s="187"/>
      <c r="CR69" s="182"/>
      <c r="CS69" s="182"/>
      <c r="CT69" s="182"/>
      <c r="CU69" s="188"/>
      <c r="CV69" s="146"/>
      <c r="CW69" s="147"/>
      <c r="CX69" s="189"/>
      <c r="CY69" s="190"/>
      <c r="CZ69" s="191"/>
      <c r="DA69" s="192"/>
      <c r="DB69" s="193"/>
      <c r="DC69" s="181"/>
      <c r="DD69" s="176"/>
      <c r="DE69" s="194"/>
      <c r="DF69" s="164" t="str">
        <f>IF($DE69&lt;&gt;"",INDEX('Graduate School Code'!$A$3:$R$700, MATCH($DE69,'Graduate School Code'!$A$3:$A$700, 0), 2), "")</f>
        <v/>
      </c>
      <c r="DG69" s="164" t="str">
        <f>IF($DE69&lt;&gt;"",INDEX('Graduate School Code'!$A$3:$R$700, MATCH($DE69,'Graduate School Code'!$A$3:$A$700, 0), 3), "")</f>
        <v/>
      </c>
      <c r="DH69" s="164" t="str">
        <f>IF($DE69&lt;&gt;"",INDEX('Graduate School Code'!$A$3:$R$700, MATCH($DE69,'Graduate School Code'!$A$3:$A$700, 0), 4), "")</f>
        <v/>
      </c>
      <c r="DI69" s="175"/>
      <c r="DJ69" s="176"/>
      <c r="DK69" s="177" t="str">
        <f>IF($DE69&lt;&gt;"",INDEX('Graduate School Code'!$A$3:$R$700, MATCH($DE69,'Graduate School Code'!$A$3:$A$700, 0), 12), "")</f>
        <v/>
      </c>
      <c r="DL69" s="178" t="str">
        <f>IF($DE69&lt;&gt;"",INDEX('Graduate School Code'!$A$3:$R$700, MATCH($DE69,'Graduate School Code'!$A$3:$A$700, 0), 13), "")</f>
        <v/>
      </c>
      <c r="DM69" s="179" t="str">
        <f>IF($DE69&lt;&gt;"",INDEX('Graduate School Code'!$A$3:$R$700, MATCH($DE69,'Graduate School Code'!$A$3:$A$700, 0), 14), "")</f>
        <v/>
      </c>
      <c r="DN69" s="179" t="str">
        <f>IF($DE69&lt;&gt;"",INDEX('Graduate School Code'!$A$3:$R$700, MATCH($DE69,'Graduate School Code'!$A$3:$A$700, 0), 15), "")</f>
        <v/>
      </c>
      <c r="DO69" s="179" t="str">
        <f>IF($DE69&lt;&gt;"",INDEX('Graduate School Code'!$A$3:$R$700, MATCH($DE69,'Graduate School Code'!$A$3:$A$700, 0), 16), "")</f>
        <v/>
      </c>
      <c r="DP69" s="179" t="str">
        <f>IF($DE69&lt;&gt;"",INDEX('Graduate School Code'!$A$3:$R$700, MATCH($DE69,'Graduate School Code'!$A$3:$A$700, 0), 17), "")</f>
        <v/>
      </c>
      <c r="DQ69" s="180" t="str">
        <f>IF($DE69&lt;&gt;"",INDEX('Graduate School Code'!$A$3:$R$700, MATCH($DE69,'Graduate School Code'!$A$3:$A$700, 0), 18), "")</f>
        <v/>
      </c>
      <c r="DR69" s="45"/>
      <c r="DS69" s="39"/>
      <c r="DT69" s="39"/>
      <c r="DU69" s="62"/>
      <c r="DV69" s="39"/>
      <c r="DW69" s="149"/>
      <c r="DX69" s="150"/>
      <c r="DY69" s="112"/>
      <c r="DZ69" s="149"/>
      <c r="EA69" s="148"/>
      <c r="EB69" s="148"/>
      <c r="EC69" s="148"/>
      <c r="ED69" s="61"/>
      <c r="EE69" s="39"/>
      <c r="EF69" s="39"/>
      <c r="EG69" s="39"/>
      <c r="EH69" s="144"/>
      <c r="EI69" s="146"/>
      <c r="EJ69" s="147"/>
      <c r="EK69" s="126"/>
      <c r="EL69" s="57"/>
      <c r="EM69" s="58"/>
      <c r="EN69" s="59"/>
      <c r="EO69" s="145"/>
      <c r="EP69" s="57"/>
      <c r="EQ69" s="44"/>
    </row>
    <row r="70" spans="1:147" ht="38.25" customHeight="1">
      <c r="A70" s="38" t="s">
        <v>164</v>
      </c>
      <c r="B70" s="39"/>
      <c r="C70" s="40"/>
      <c r="D70" s="50" t="e">
        <f>VLOOKUP(B70,Reference!$A$1:$C$250,2,FALSE)</f>
        <v>#N/A</v>
      </c>
      <c r="E70" s="50" t="e">
        <f>VLOOKUP(C70,Reference!$C$1:$I$15,2,FALSE)</f>
        <v>#N/A</v>
      </c>
      <c r="F70" s="92" t="e">
        <f t="shared" si="0"/>
        <v>#N/A</v>
      </c>
      <c r="G70" s="39"/>
      <c r="H70" s="39"/>
      <c r="I70" s="39"/>
      <c r="J70" s="51" t="str">
        <f t="shared" si="1"/>
        <v xml:space="preserve">  </v>
      </c>
      <c r="K70" s="61"/>
      <c r="L70" s="61"/>
      <c r="M70" s="61"/>
      <c r="N70" s="51" t="str">
        <f t="shared" si="2"/>
        <v xml:space="preserve">  </v>
      </c>
      <c r="O70" s="92"/>
      <c r="P70" s="93"/>
      <c r="Q70" s="50" t="str">
        <f>IF($P70&lt;&gt;"", DATEDIF($P70, Reference!$F$2, "Y"),"")</f>
        <v/>
      </c>
      <c r="R70" s="49"/>
      <c r="S70" s="62"/>
      <c r="T70" s="61"/>
      <c r="U70" s="39"/>
      <c r="V70" s="39"/>
      <c r="W70" s="61"/>
      <c r="X70" s="92"/>
      <c r="Y70" s="61"/>
      <c r="Z70" s="61"/>
      <c r="AA70" s="61"/>
      <c r="AB70" s="61"/>
      <c r="AC70" s="41"/>
      <c r="AD70" s="143"/>
      <c r="AE70" s="42"/>
      <c r="AF70" s="50" t="str">
        <f>IF($AE70&lt;&gt;"",INDEX('Graduate School Code'!$A$3:$R$700, MATCH($AE70,'Graduate School Code'!$A$3:$A$700, 0), 2), "")</f>
        <v/>
      </c>
      <c r="AG70" s="50" t="str">
        <f>IF($AE70&lt;&gt;"",INDEX('Graduate School Code'!$A$3:$R$700, MATCH($AE70,'Graduate School Code'!$A$3:$A$700, 0), 3), "")</f>
        <v/>
      </c>
      <c r="AH70" s="50" t="str">
        <f>IF($AE70&lt;&gt;"",INDEX('Graduate School Code'!$A$3:$R$700, MATCH($AE70,'Graduate School Code'!$A$3:$A$700, 0), 4), "")</f>
        <v/>
      </c>
      <c r="AI70" s="43"/>
      <c r="AJ70" s="44"/>
      <c r="AK70" s="167" t="str">
        <f>IF($AE70&lt;&gt;"",INDEX('Graduate School Code'!$A$3:$R$700, MATCH($AE70,'Graduate School Code'!$A$3:$A$700, 0), 12), "")</f>
        <v/>
      </c>
      <c r="AL70" s="168" t="str">
        <f>IF($AE70&lt;&gt;"",INDEX('Graduate School Code'!$A$3:$R$700, MATCH($AE70,'Graduate School Code'!$A$3:$A$700, 0), 13), "")</f>
        <v/>
      </c>
      <c r="AM70" s="169" t="str">
        <f>IF($AE70&lt;&gt;"",INDEX('Graduate School Code'!$A$3:$R$700, MATCH($AE70,'Graduate School Code'!$A$3:$A$700, 0), 14), "")</f>
        <v/>
      </c>
      <c r="AN70" s="169" t="str">
        <f>IF($AE70&lt;&gt;"",INDEX('Graduate School Code'!$A$3:$R$700, MATCH($AE70,'Graduate School Code'!$A$3:$A$700, 0), 15), "")</f>
        <v/>
      </c>
      <c r="AO70" s="169" t="str">
        <f>IF($AE70&lt;&gt;"",INDEX('Graduate School Code'!$A$3:$R$700, MATCH($AE70,'Graduate School Code'!$A$3:$A$700, 0), 16), "")</f>
        <v/>
      </c>
      <c r="AP70" s="169" t="str">
        <f>IF($AE70&lt;&gt;"",INDEX('Graduate School Code'!$A$3:$R$700, MATCH($AE70,'Graduate School Code'!$A$3:$A$700, 0), 17), "")</f>
        <v/>
      </c>
      <c r="AQ70" s="170" t="str">
        <f>IF($AE70&lt;&gt;"",INDEX('Graduate School Code'!$A$3:$R$700, MATCH($AE70,'Graduate School Code'!$A$3:$A$700, 0), 18), "")</f>
        <v/>
      </c>
      <c r="AR70" s="45"/>
      <c r="AS70" s="39"/>
      <c r="AT70" s="39"/>
      <c r="AU70" s="62"/>
      <c r="AV70" s="39"/>
      <c r="AW70" s="149"/>
      <c r="AX70" s="150"/>
      <c r="AY70" s="112"/>
      <c r="AZ70" s="149"/>
      <c r="BA70" s="148"/>
      <c r="BB70" s="148"/>
      <c r="BC70" s="148"/>
      <c r="BD70" s="61"/>
      <c r="BE70" s="39"/>
      <c r="BF70" s="39"/>
      <c r="BG70" s="39"/>
      <c r="BH70" s="144"/>
      <c r="BI70" s="146"/>
      <c r="BJ70" s="147"/>
      <c r="BK70" s="126"/>
      <c r="BL70" s="57"/>
      <c r="BM70" s="58"/>
      <c r="BN70" s="165"/>
      <c r="BO70" s="145"/>
      <c r="BP70" s="57"/>
      <c r="BQ70" s="44"/>
      <c r="BR70" s="42"/>
      <c r="BS70" s="164" t="str">
        <f>IF($BR70&lt;&gt;"",INDEX('Graduate School Code'!$A$3:$R$700, MATCH($BR70,'Graduate School Code'!$A$3:$A$700, 0), 2), "")</f>
        <v/>
      </c>
      <c r="BT70" s="164" t="str">
        <f>IF($BR70&lt;&gt;"",INDEX('Graduate School Code'!$A$3:$R$700, MATCH($BR70,'Graduate School Code'!$A$3:$A$700, 0), 3), "")</f>
        <v/>
      </c>
      <c r="BU70" s="164" t="str">
        <f>IF($BR70&lt;&gt;"",INDEX('Graduate School Code'!$A$3:$R$700, MATCH($BR70,'Graduate School Code'!$A$3:$A$700, 0), 4), "")</f>
        <v/>
      </c>
      <c r="BV70" s="175"/>
      <c r="BW70" s="176"/>
      <c r="BX70" s="177" t="str">
        <f>IF($BR70&lt;&gt;"",INDEX('Graduate School Code'!$A$3:$R$700, MATCH($BR70,'Graduate School Code'!$A$3:$A$700, 0), 12), "")</f>
        <v/>
      </c>
      <c r="BY70" s="178" t="str">
        <f>IF($BR70&lt;&gt;"",INDEX('Graduate School Code'!$A$3:$R$700, MATCH($BR70,'Graduate School Code'!$A$3:$A$700, 0), 13), "")</f>
        <v/>
      </c>
      <c r="BZ70" s="179" t="str">
        <f>IF($BR70&lt;&gt;"",INDEX('Graduate School Code'!$A$3:$R$700, MATCH($BR70,'Graduate School Code'!$A$3:$A$700, 0), 14), "")</f>
        <v/>
      </c>
      <c r="CA70" s="179" t="str">
        <f>IF($BR70&lt;&gt;"",INDEX('Graduate School Code'!$A$3:$R$700, MATCH($BR70,'Graduate School Code'!$A$3:$A$700, 0), 15), "")</f>
        <v/>
      </c>
      <c r="CB70" s="179" t="str">
        <f>IF($BR70&lt;&gt;"",INDEX('Graduate School Code'!$A$3:$R$700, MATCH($BR70,'Graduate School Code'!$A$3:$A$700, 0), 16), "")</f>
        <v/>
      </c>
      <c r="CC70" s="179" t="str">
        <f>IF($BR70&lt;&gt;"",INDEX('Graduate School Code'!$A$3:$R$700, MATCH($BR70,'Graduate School Code'!$A$3:$A$700, 0), 17), "")</f>
        <v/>
      </c>
      <c r="CD70" s="180" t="str">
        <f>IF($BR70&lt;&gt;"",INDEX('Graduate School Code'!$A$3:$R$700, MATCH($BR70,'Graduate School Code'!$A$3:$A$700, 0), 18), "")</f>
        <v/>
      </c>
      <c r="CE70" s="181"/>
      <c r="CF70" s="182"/>
      <c r="CG70" s="182"/>
      <c r="CH70" s="62"/>
      <c r="CI70" s="182"/>
      <c r="CJ70" s="183"/>
      <c r="CK70" s="184"/>
      <c r="CL70" s="185"/>
      <c r="CM70" s="183"/>
      <c r="CN70" s="186"/>
      <c r="CO70" s="186"/>
      <c r="CP70" s="186"/>
      <c r="CQ70" s="187"/>
      <c r="CR70" s="182"/>
      <c r="CS70" s="182"/>
      <c r="CT70" s="182"/>
      <c r="CU70" s="188"/>
      <c r="CV70" s="146"/>
      <c r="CW70" s="147"/>
      <c r="CX70" s="189"/>
      <c r="CY70" s="190"/>
      <c r="CZ70" s="191"/>
      <c r="DA70" s="192"/>
      <c r="DB70" s="193"/>
      <c r="DC70" s="181"/>
      <c r="DD70" s="176"/>
      <c r="DE70" s="194"/>
      <c r="DF70" s="164" t="str">
        <f>IF($DE70&lt;&gt;"",INDEX('Graduate School Code'!$A$3:$R$700, MATCH($DE70,'Graduate School Code'!$A$3:$A$700, 0), 2), "")</f>
        <v/>
      </c>
      <c r="DG70" s="164" t="str">
        <f>IF($DE70&lt;&gt;"",INDEX('Graduate School Code'!$A$3:$R$700, MATCH($DE70,'Graduate School Code'!$A$3:$A$700, 0), 3), "")</f>
        <v/>
      </c>
      <c r="DH70" s="164" t="str">
        <f>IF($DE70&lt;&gt;"",INDEX('Graduate School Code'!$A$3:$R$700, MATCH($DE70,'Graduate School Code'!$A$3:$A$700, 0), 4), "")</f>
        <v/>
      </c>
      <c r="DI70" s="175"/>
      <c r="DJ70" s="176"/>
      <c r="DK70" s="177" t="str">
        <f>IF($DE70&lt;&gt;"",INDEX('Graduate School Code'!$A$3:$R$700, MATCH($DE70,'Graduate School Code'!$A$3:$A$700, 0), 12), "")</f>
        <v/>
      </c>
      <c r="DL70" s="178" t="str">
        <f>IF($DE70&lt;&gt;"",INDEX('Graduate School Code'!$A$3:$R$700, MATCH($DE70,'Graduate School Code'!$A$3:$A$700, 0), 13), "")</f>
        <v/>
      </c>
      <c r="DM70" s="179" t="str">
        <f>IF($DE70&lt;&gt;"",INDEX('Graduate School Code'!$A$3:$R$700, MATCH($DE70,'Graduate School Code'!$A$3:$A$700, 0), 14), "")</f>
        <v/>
      </c>
      <c r="DN70" s="179" t="str">
        <f>IF($DE70&lt;&gt;"",INDEX('Graduate School Code'!$A$3:$R$700, MATCH($DE70,'Graduate School Code'!$A$3:$A$700, 0), 15), "")</f>
        <v/>
      </c>
      <c r="DO70" s="179" t="str">
        <f>IF($DE70&lt;&gt;"",INDEX('Graduate School Code'!$A$3:$R$700, MATCH($DE70,'Graduate School Code'!$A$3:$A$700, 0), 16), "")</f>
        <v/>
      </c>
      <c r="DP70" s="179" t="str">
        <f>IF($DE70&lt;&gt;"",INDEX('Graduate School Code'!$A$3:$R$700, MATCH($DE70,'Graduate School Code'!$A$3:$A$700, 0), 17), "")</f>
        <v/>
      </c>
      <c r="DQ70" s="180" t="str">
        <f>IF($DE70&lt;&gt;"",INDEX('Graduate School Code'!$A$3:$R$700, MATCH($DE70,'Graduate School Code'!$A$3:$A$700, 0), 18), "")</f>
        <v/>
      </c>
      <c r="DR70" s="45"/>
      <c r="DS70" s="39"/>
      <c r="DT70" s="39"/>
      <c r="DU70" s="62"/>
      <c r="DV70" s="39"/>
      <c r="DW70" s="149"/>
      <c r="DX70" s="150"/>
      <c r="DY70" s="112"/>
      <c r="DZ70" s="149"/>
      <c r="EA70" s="148"/>
      <c r="EB70" s="148"/>
      <c r="EC70" s="148"/>
      <c r="ED70" s="61"/>
      <c r="EE70" s="39"/>
      <c r="EF70" s="39"/>
      <c r="EG70" s="39"/>
      <c r="EH70" s="144"/>
      <c r="EI70" s="146"/>
      <c r="EJ70" s="147"/>
      <c r="EK70" s="126"/>
      <c r="EL70" s="57"/>
      <c r="EM70" s="58"/>
      <c r="EN70" s="59"/>
      <c r="EO70" s="145"/>
      <c r="EP70" s="57"/>
      <c r="EQ70" s="44"/>
    </row>
    <row r="71" spans="1:147" ht="38.25" customHeight="1">
      <c r="A71" s="38" t="s">
        <v>165</v>
      </c>
      <c r="B71" s="39"/>
      <c r="C71" s="40"/>
      <c r="D71" s="50" t="e">
        <f>VLOOKUP(B71,Reference!$A$1:$C$250,2,FALSE)</f>
        <v>#N/A</v>
      </c>
      <c r="E71" s="50" t="e">
        <f>VLOOKUP(C71,Reference!$C$1:$I$15,2,FALSE)</f>
        <v>#N/A</v>
      </c>
      <c r="F71" s="92" t="e">
        <f t="shared" si="0"/>
        <v>#N/A</v>
      </c>
      <c r="G71" s="39"/>
      <c r="H71" s="39"/>
      <c r="I71" s="39"/>
      <c r="J71" s="51" t="str">
        <f t="shared" ref="J71:J134" si="3">CONCATENATE($G71," ",$H71," ",$I71)</f>
        <v xml:space="preserve">  </v>
      </c>
      <c r="K71" s="61"/>
      <c r="L71" s="61"/>
      <c r="M71" s="61"/>
      <c r="N71" s="51" t="str">
        <f t="shared" ref="N71:N134" si="4">CONCATENATE($K71," ",$L71," ",$M71)</f>
        <v xml:space="preserve">  </v>
      </c>
      <c r="O71" s="92"/>
      <c r="P71" s="93"/>
      <c r="Q71" s="50" t="str">
        <f>IF($P71&lt;&gt;"", DATEDIF($P71, Reference!$F$2, "Y"),"")</f>
        <v/>
      </c>
      <c r="R71" s="49"/>
      <c r="S71" s="62"/>
      <c r="T71" s="61"/>
      <c r="U71" s="39"/>
      <c r="V71" s="39"/>
      <c r="W71" s="61"/>
      <c r="X71" s="92"/>
      <c r="Y71" s="61"/>
      <c r="Z71" s="61"/>
      <c r="AA71" s="61"/>
      <c r="AB71" s="61"/>
      <c r="AC71" s="41"/>
      <c r="AD71" s="143"/>
      <c r="AE71" s="42"/>
      <c r="AF71" s="50" t="str">
        <f>IF($AE71&lt;&gt;"",INDEX('Graduate School Code'!$A$3:$R$700, MATCH($AE71,'Graduate School Code'!$A$3:$A$700, 0), 2), "")</f>
        <v/>
      </c>
      <c r="AG71" s="50" t="str">
        <f>IF($AE71&lt;&gt;"",INDEX('Graduate School Code'!$A$3:$R$700, MATCH($AE71,'Graduate School Code'!$A$3:$A$700, 0), 3), "")</f>
        <v/>
      </c>
      <c r="AH71" s="50" t="str">
        <f>IF($AE71&lt;&gt;"",INDEX('Graduate School Code'!$A$3:$R$700, MATCH($AE71,'Graduate School Code'!$A$3:$A$700, 0), 4), "")</f>
        <v/>
      </c>
      <c r="AI71" s="43"/>
      <c r="AJ71" s="44"/>
      <c r="AK71" s="167" t="str">
        <f>IF($AE71&lt;&gt;"",INDEX('Graduate School Code'!$A$3:$R$700, MATCH($AE71,'Graduate School Code'!$A$3:$A$700, 0), 12), "")</f>
        <v/>
      </c>
      <c r="AL71" s="168" t="str">
        <f>IF($AE71&lt;&gt;"",INDEX('Graduate School Code'!$A$3:$R$700, MATCH($AE71,'Graduate School Code'!$A$3:$A$700, 0), 13), "")</f>
        <v/>
      </c>
      <c r="AM71" s="169" t="str">
        <f>IF($AE71&lt;&gt;"",INDEX('Graduate School Code'!$A$3:$R$700, MATCH($AE71,'Graduate School Code'!$A$3:$A$700, 0), 14), "")</f>
        <v/>
      </c>
      <c r="AN71" s="169" t="str">
        <f>IF($AE71&lt;&gt;"",INDEX('Graduate School Code'!$A$3:$R$700, MATCH($AE71,'Graduate School Code'!$A$3:$A$700, 0), 15), "")</f>
        <v/>
      </c>
      <c r="AO71" s="169" t="str">
        <f>IF($AE71&lt;&gt;"",INDEX('Graduate School Code'!$A$3:$R$700, MATCH($AE71,'Graduate School Code'!$A$3:$A$700, 0), 16), "")</f>
        <v/>
      </c>
      <c r="AP71" s="169" t="str">
        <f>IF($AE71&lt;&gt;"",INDEX('Graduate School Code'!$A$3:$R$700, MATCH($AE71,'Graduate School Code'!$A$3:$A$700, 0), 17), "")</f>
        <v/>
      </c>
      <c r="AQ71" s="170" t="str">
        <f>IF($AE71&lt;&gt;"",INDEX('Graduate School Code'!$A$3:$R$700, MATCH($AE71,'Graduate School Code'!$A$3:$A$700, 0), 18), "")</f>
        <v/>
      </c>
      <c r="AR71" s="45"/>
      <c r="AS71" s="39"/>
      <c r="AT71" s="39"/>
      <c r="AU71" s="62"/>
      <c r="AV71" s="39"/>
      <c r="AW71" s="149"/>
      <c r="AX71" s="150"/>
      <c r="AY71" s="112"/>
      <c r="AZ71" s="149"/>
      <c r="BA71" s="148"/>
      <c r="BB71" s="148"/>
      <c r="BC71" s="148"/>
      <c r="BD71" s="61"/>
      <c r="BE71" s="39"/>
      <c r="BF71" s="39"/>
      <c r="BG71" s="39"/>
      <c r="BH71" s="144"/>
      <c r="BI71" s="146"/>
      <c r="BJ71" s="147"/>
      <c r="BK71" s="126"/>
      <c r="BL71" s="57"/>
      <c r="BM71" s="58"/>
      <c r="BN71" s="165"/>
      <c r="BO71" s="145"/>
      <c r="BP71" s="57"/>
      <c r="BQ71" s="44"/>
      <c r="BR71" s="42"/>
      <c r="BS71" s="164" t="str">
        <f>IF($BR71&lt;&gt;"",INDEX('Graduate School Code'!$A$3:$R$700, MATCH($BR71,'Graduate School Code'!$A$3:$A$700, 0), 2), "")</f>
        <v/>
      </c>
      <c r="BT71" s="164" t="str">
        <f>IF($BR71&lt;&gt;"",INDEX('Graduate School Code'!$A$3:$R$700, MATCH($BR71,'Graduate School Code'!$A$3:$A$700, 0), 3), "")</f>
        <v/>
      </c>
      <c r="BU71" s="164" t="str">
        <f>IF($BR71&lt;&gt;"",INDEX('Graduate School Code'!$A$3:$R$700, MATCH($BR71,'Graduate School Code'!$A$3:$A$700, 0), 4), "")</f>
        <v/>
      </c>
      <c r="BV71" s="175"/>
      <c r="BW71" s="176"/>
      <c r="BX71" s="177" t="str">
        <f>IF($BR71&lt;&gt;"",INDEX('Graduate School Code'!$A$3:$R$700, MATCH($BR71,'Graduate School Code'!$A$3:$A$700, 0), 12), "")</f>
        <v/>
      </c>
      <c r="BY71" s="178" t="str">
        <f>IF($BR71&lt;&gt;"",INDEX('Graduate School Code'!$A$3:$R$700, MATCH($BR71,'Graduate School Code'!$A$3:$A$700, 0), 13), "")</f>
        <v/>
      </c>
      <c r="BZ71" s="179" t="str">
        <f>IF($BR71&lt;&gt;"",INDEX('Graduate School Code'!$A$3:$R$700, MATCH($BR71,'Graduate School Code'!$A$3:$A$700, 0), 14), "")</f>
        <v/>
      </c>
      <c r="CA71" s="179" t="str">
        <f>IF($BR71&lt;&gt;"",INDEX('Graduate School Code'!$A$3:$R$700, MATCH($BR71,'Graduate School Code'!$A$3:$A$700, 0), 15), "")</f>
        <v/>
      </c>
      <c r="CB71" s="179" t="str">
        <f>IF($BR71&lt;&gt;"",INDEX('Graduate School Code'!$A$3:$R$700, MATCH($BR71,'Graduate School Code'!$A$3:$A$700, 0), 16), "")</f>
        <v/>
      </c>
      <c r="CC71" s="179" t="str">
        <f>IF($BR71&lt;&gt;"",INDEX('Graduate School Code'!$A$3:$R$700, MATCH($BR71,'Graduate School Code'!$A$3:$A$700, 0), 17), "")</f>
        <v/>
      </c>
      <c r="CD71" s="180" t="str">
        <f>IF($BR71&lt;&gt;"",INDEX('Graduate School Code'!$A$3:$R$700, MATCH($BR71,'Graduate School Code'!$A$3:$A$700, 0), 18), "")</f>
        <v/>
      </c>
      <c r="CE71" s="181"/>
      <c r="CF71" s="182"/>
      <c r="CG71" s="182"/>
      <c r="CH71" s="62"/>
      <c r="CI71" s="182"/>
      <c r="CJ71" s="183"/>
      <c r="CK71" s="184"/>
      <c r="CL71" s="185"/>
      <c r="CM71" s="183"/>
      <c r="CN71" s="186"/>
      <c r="CO71" s="186"/>
      <c r="CP71" s="186"/>
      <c r="CQ71" s="187"/>
      <c r="CR71" s="182"/>
      <c r="CS71" s="182"/>
      <c r="CT71" s="182"/>
      <c r="CU71" s="188"/>
      <c r="CV71" s="146"/>
      <c r="CW71" s="147"/>
      <c r="CX71" s="189"/>
      <c r="CY71" s="190"/>
      <c r="CZ71" s="191"/>
      <c r="DA71" s="192"/>
      <c r="DB71" s="193"/>
      <c r="DC71" s="181"/>
      <c r="DD71" s="176"/>
      <c r="DE71" s="194"/>
      <c r="DF71" s="164" t="str">
        <f>IF($DE71&lt;&gt;"",INDEX('Graduate School Code'!$A$3:$R$700, MATCH($DE71,'Graduate School Code'!$A$3:$A$700, 0), 2), "")</f>
        <v/>
      </c>
      <c r="DG71" s="164" t="str">
        <f>IF($DE71&lt;&gt;"",INDEX('Graduate School Code'!$A$3:$R$700, MATCH($DE71,'Graduate School Code'!$A$3:$A$700, 0), 3), "")</f>
        <v/>
      </c>
      <c r="DH71" s="164" t="str">
        <f>IF($DE71&lt;&gt;"",INDEX('Graduate School Code'!$A$3:$R$700, MATCH($DE71,'Graduate School Code'!$A$3:$A$700, 0), 4), "")</f>
        <v/>
      </c>
      <c r="DI71" s="175"/>
      <c r="DJ71" s="176"/>
      <c r="DK71" s="177" t="str">
        <f>IF($DE71&lt;&gt;"",INDEX('Graduate School Code'!$A$3:$R$700, MATCH($DE71,'Graduate School Code'!$A$3:$A$700, 0), 12), "")</f>
        <v/>
      </c>
      <c r="DL71" s="178" t="str">
        <f>IF($DE71&lt;&gt;"",INDEX('Graduate School Code'!$A$3:$R$700, MATCH($DE71,'Graduate School Code'!$A$3:$A$700, 0), 13), "")</f>
        <v/>
      </c>
      <c r="DM71" s="179" t="str">
        <f>IF($DE71&lt;&gt;"",INDEX('Graduate School Code'!$A$3:$R$700, MATCH($DE71,'Graduate School Code'!$A$3:$A$700, 0), 14), "")</f>
        <v/>
      </c>
      <c r="DN71" s="179" t="str">
        <f>IF($DE71&lt;&gt;"",INDEX('Graduate School Code'!$A$3:$R$700, MATCH($DE71,'Graduate School Code'!$A$3:$A$700, 0), 15), "")</f>
        <v/>
      </c>
      <c r="DO71" s="179" t="str">
        <f>IF($DE71&lt;&gt;"",INDEX('Graduate School Code'!$A$3:$R$700, MATCH($DE71,'Graduate School Code'!$A$3:$A$700, 0), 16), "")</f>
        <v/>
      </c>
      <c r="DP71" s="179" t="str">
        <f>IF($DE71&lt;&gt;"",INDEX('Graduate School Code'!$A$3:$R$700, MATCH($DE71,'Graduate School Code'!$A$3:$A$700, 0), 17), "")</f>
        <v/>
      </c>
      <c r="DQ71" s="180" t="str">
        <f>IF($DE71&lt;&gt;"",INDEX('Graduate School Code'!$A$3:$R$700, MATCH($DE71,'Graduate School Code'!$A$3:$A$700, 0), 18), "")</f>
        <v/>
      </c>
      <c r="DR71" s="45"/>
      <c r="DS71" s="39"/>
      <c r="DT71" s="39"/>
      <c r="DU71" s="62"/>
      <c r="DV71" s="39"/>
      <c r="DW71" s="149"/>
      <c r="DX71" s="150"/>
      <c r="DY71" s="112"/>
      <c r="DZ71" s="149"/>
      <c r="EA71" s="148"/>
      <c r="EB71" s="148"/>
      <c r="EC71" s="148"/>
      <c r="ED71" s="61"/>
      <c r="EE71" s="39"/>
      <c r="EF71" s="39"/>
      <c r="EG71" s="39"/>
      <c r="EH71" s="144"/>
      <c r="EI71" s="146"/>
      <c r="EJ71" s="147"/>
      <c r="EK71" s="126"/>
      <c r="EL71" s="57"/>
      <c r="EM71" s="58"/>
      <c r="EN71" s="59"/>
      <c r="EO71" s="145"/>
      <c r="EP71" s="57"/>
      <c r="EQ71" s="44"/>
    </row>
    <row r="72" spans="1:147" ht="38.25" customHeight="1">
      <c r="A72" s="38" t="s">
        <v>166</v>
      </c>
      <c r="B72" s="39"/>
      <c r="C72" s="40"/>
      <c r="D72" s="50" t="e">
        <f>VLOOKUP(B72,Reference!$A$1:$C$250,2,FALSE)</f>
        <v>#N/A</v>
      </c>
      <c r="E72" s="50" t="e">
        <f>VLOOKUP(C72,Reference!$C$1:$I$15,2,FALSE)</f>
        <v>#N/A</v>
      </c>
      <c r="F72" s="92" t="e">
        <f t="shared" ref="F72:F135" si="5">D72&amp;E72&amp;A72</f>
        <v>#N/A</v>
      </c>
      <c r="G72" s="39"/>
      <c r="H72" s="39"/>
      <c r="I72" s="39"/>
      <c r="J72" s="51" t="str">
        <f t="shared" si="3"/>
        <v xml:space="preserve">  </v>
      </c>
      <c r="K72" s="61"/>
      <c r="L72" s="61"/>
      <c r="M72" s="61"/>
      <c r="N72" s="51" t="str">
        <f t="shared" si="4"/>
        <v xml:space="preserve">  </v>
      </c>
      <c r="O72" s="92"/>
      <c r="P72" s="93"/>
      <c r="Q72" s="50" t="str">
        <f>IF($P72&lt;&gt;"", DATEDIF($P72, Reference!$F$2, "Y"),"")</f>
        <v/>
      </c>
      <c r="R72" s="49"/>
      <c r="S72" s="62"/>
      <c r="T72" s="61"/>
      <c r="U72" s="39"/>
      <c r="V72" s="39"/>
      <c r="W72" s="61"/>
      <c r="X72" s="92"/>
      <c r="Y72" s="61"/>
      <c r="Z72" s="61"/>
      <c r="AA72" s="61"/>
      <c r="AB72" s="61"/>
      <c r="AC72" s="41"/>
      <c r="AD72" s="143"/>
      <c r="AE72" s="42"/>
      <c r="AF72" s="50" t="str">
        <f>IF($AE72&lt;&gt;"",INDEX('Graduate School Code'!$A$3:$R$700, MATCH($AE72,'Graduate School Code'!$A$3:$A$700, 0), 2), "")</f>
        <v/>
      </c>
      <c r="AG72" s="50" t="str">
        <f>IF($AE72&lt;&gt;"",INDEX('Graduate School Code'!$A$3:$R$700, MATCH($AE72,'Graduate School Code'!$A$3:$A$700, 0), 3), "")</f>
        <v/>
      </c>
      <c r="AH72" s="50" t="str">
        <f>IF($AE72&lt;&gt;"",INDEX('Graduate School Code'!$A$3:$R$700, MATCH($AE72,'Graduate School Code'!$A$3:$A$700, 0), 4), "")</f>
        <v/>
      </c>
      <c r="AI72" s="43"/>
      <c r="AJ72" s="44"/>
      <c r="AK72" s="167" t="str">
        <f>IF($AE72&lt;&gt;"",INDEX('Graduate School Code'!$A$3:$R$700, MATCH($AE72,'Graduate School Code'!$A$3:$A$700, 0), 12), "")</f>
        <v/>
      </c>
      <c r="AL72" s="168" t="str">
        <f>IF($AE72&lt;&gt;"",INDEX('Graduate School Code'!$A$3:$R$700, MATCH($AE72,'Graduate School Code'!$A$3:$A$700, 0), 13), "")</f>
        <v/>
      </c>
      <c r="AM72" s="169" t="str">
        <f>IF($AE72&lt;&gt;"",INDEX('Graduate School Code'!$A$3:$R$700, MATCH($AE72,'Graduate School Code'!$A$3:$A$700, 0), 14), "")</f>
        <v/>
      </c>
      <c r="AN72" s="169" t="str">
        <f>IF($AE72&lt;&gt;"",INDEX('Graduate School Code'!$A$3:$R$700, MATCH($AE72,'Graduate School Code'!$A$3:$A$700, 0), 15), "")</f>
        <v/>
      </c>
      <c r="AO72" s="169" t="str">
        <f>IF($AE72&lt;&gt;"",INDEX('Graduate School Code'!$A$3:$R$700, MATCH($AE72,'Graduate School Code'!$A$3:$A$700, 0), 16), "")</f>
        <v/>
      </c>
      <c r="AP72" s="169" t="str">
        <f>IF($AE72&lt;&gt;"",INDEX('Graduate School Code'!$A$3:$R$700, MATCH($AE72,'Graduate School Code'!$A$3:$A$700, 0), 17), "")</f>
        <v/>
      </c>
      <c r="AQ72" s="170" t="str">
        <f>IF($AE72&lt;&gt;"",INDEX('Graduate School Code'!$A$3:$R$700, MATCH($AE72,'Graduate School Code'!$A$3:$A$700, 0), 18), "")</f>
        <v/>
      </c>
      <c r="AR72" s="45"/>
      <c r="AS72" s="39"/>
      <c r="AT72" s="39"/>
      <c r="AU72" s="62"/>
      <c r="AV72" s="39"/>
      <c r="AW72" s="149"/>
      <c r="AX72" s="150"/>
      <c r="AY72" s="112"/>
      <c r="AZ72" s="149"/>
      <c r="BA72" s="148"/>
      <c r="BB72" s="148"/>
      <c r="BC72" s="148"/>
      <c r="BD72" s="61"/>
      <c r="BE72" s="39"/>
      <c r="BF72" s="39"/>
      <c r="BG72" s="39"/>
      <c r="BH72" s="144"/>
      <c r="BI72" s="146"/>
      <c r="BJ72" s="147"/>
      <c r="BK72" s="126"/>
      <c r="BL72" s="57"/>
      <c r="BM72" s="58"/>
      <c r="BN72" s="165"/>
      <c r="BO72" s="145"/>
      <c r="BP72" s="57"/>
      <c r="BQ72" s="44"/>
      <c r="BR72" s="42"/>
      <c r="BS72" s="164" t="str">
        <f>IF($BR72&lt;&gt;"",INDEX('Graduate School Code'!$A$3:$R$700, MATCH($BR72,'Graduate School Code'!$A$3:$A$700, 0), 2), "")</f>
        <v/>
      </c>
      <c r="BT72" s="164" t="str">
        <f>IF($BR72&lt;&gt;"",INDEX('Graduate School Code'!$A$3:$R$700, MATCH($BR72,'Graduate School Code'!$A$3:$A$700, 0), 3), "")</f>
        <v/>
      </c>
      <c r="BU72" s="164" t="str">
        <f>IF($BR72&lt;&gt;"",INDEX('Graduate School Code'!$A$3:$R$700, MATCH($BR72,'Graduate School Code'!$A$3:$A$700, 0), 4), "")</f>
        <v/>
      </c>
      <c r="BV72" s="175"/>
      <c r="BW72" s="176"/>
      <c r="BX72" s="177" t="str">
        <f>IF($BR72&lt;&gt;"",INDEX('Graduate School Code'!$A$3:$R$700, MATCH($BR72,'Graduate School Code'!$A$3:$A$700, 0), 12), "")</f>
        <v/>
      </c>
      <c r="BY72" s="178" t="str">
        <f>IF($BR72&lt;&gt;"",INDEX('Graduate School Code'!$A$3:$R$700, MATCH($BR72,'Graduate School Code'!$A$3:$A$700, 0), 13), "")</f>
        <v/>
      </c>
      <c r="BZ72" s="179" t="str">
        <f>IF($BR72&lt;&gt;"",INDEX('Graduate School Code'!$A$3:$R$700, MATCH($BR72,'Graduate School Code'!$A$3:$A$700, 0), 14), "")</f>
        <v/>
      </c>
      <c r="CA72" s="179" t="str">
        <f>IF($BR72&lt;&gt;"",INDEX('Graduate School Code'!$A$3:$R$700, MATCH($BR72,'Graduate School Code'!$A$3:$A$700, 0), 15), "")</f>
        <v/>
      </c>
      <c r="CB72" s="179" t="str">
        <f>IF($BR72&lt;&gt;"",INDEX('Graduate School Code'!$A$3:$R$700, MATCH($BR72,'Graduate School Code'!$A$3:$A$700, 0), 16), "")</f>
        <v/>
      </c>
      <c r="CC72" s="179" t="str">
        <f>IF($BR72&lt;&gt;"",INDEX('Graduate School Code'!$A$3:$R$700, MATCH($BR72,'Graduate School Code'!$A$3:$A$700, 0), 17), "")</f>
        <v/>
      </c>
      <c r="CD72" s="180" t="str">
        <f>IF($BR72&lt;&gt;"",INDEX('Graduate School Code'!$A$3:$R$700, MATCH($BR72,'Graduate School Code'!$A$3:$A$700, 0), 18), "")</f>
        <v/>
      </c>
      <c r="CE72" s="181"/>
      <c r="CF72" s="182"/>
      <c r="CG72" s="182"/>
      <c r="CH72" s="62"/>
      <c r="CI72" s="182"/>
      <c r="CJ72" s="183"/>
      <c r="CK72" s="184"/>
      <c r="CL72" s="185"/>
      <c r="CM72" s="183"/>
      <c r="CN72" s="186"/>
      <c r="CO72" s="186"/>
      <c r="CP72" s="186"/>
      <c r="CQ72" s="187"/>
      <c r="CR72" s="182"/>
      <c r="CS72" s="182"/>
      <c r="CT72" s="182"/>
      <c r="CU72" s="188"/>
      <c r="CV72" s="146"/>
      <c r="CW72" s="147"/>
      <c r="CX72" s="189"/>
      <c r="CY72" s="190"/>
      <c r="CZ72" s="191"/>
      <c r="DA72" s="192"/>
      <c r="DB72" s="193"/>
      <c r="DC72" s="181"/>
      <c r="DD72" s="176"/>
      <c r="DE72" s="194"/>
      <c r="DF72" s="164" t="str">
        <f>IF($DE72&lt;&gt;"",INDEX('Graduate School Code'!$A$3:$R$700, MATCH($DE72,'Graduate School Code'!$A$3:$A$700, 0), 2), "")</f>
        <v/>
      </c>
      <c r="DG72" s="164" t="str">
        <f>IF($DE72&lt;&gt;"",INDEX('Graduate School Code'!$A$3:$R$700, MATCH($DE72,'Graduate School Code'!$A$3:$A$700, 0), 3), "")</f>
        <v/>
      </c>
      <c r="DH72" s="164" t="str">
        <f>IF($DE72&lt;&gt;"",INDEX('Graduate School Code'!$A$3:$R$700, MATCH($DE72,'Graduate School Code'!$A$3:$A$700, 0), 4), "")</f>
        <v/>
      </c>
      <c r="DI72" s="175"/>
      <c r="DJ72" s="176"/>
      <c r="DK72" s="177" t="str">
        <f>IF($DE72&lt;&gt;"",INDEX('Graduate School Code'!$A$3:$R$700, MATCH($DE72,'Graduate School Code'!$A$3:$A$700, 0), 12), "")</f>
        <v/>
      </c>
      <c r="DL72" s="178" t="str">
        <f>IF($DE72&lt;&gt;"",INDEX('Graduate School Code'!$A$3:$R$700, MATCH($DE72,'Graduate School Code'!$A$3:$A$700, 0), 13), "")</f>
        <v/>
      </c>
      <c r="DM72" s="179" t="str">
        <f>IF($DE72&lt;&gt;"",INDEX('Graduate School Code'!$A$3:$R$700, MATCH($DE72,'Graduate School Code'!$A$3:$A$700, 0), 14), "")</f>
        <v/>
      </c>
      <c r="DN72" s="179" t="str">
        <f>IF($DE72&lt;&gt;"",INDEX('Graduate School Code'!$A$3:$R$700, MATCH($DE72,'Graduate School Code'!$A$3:$A$700, 0), 15), "")</f>
        <v/>
      </c>
      <c r="DO72" s="179" t="str">
        <f>IF($DE72&lt;&gt;"",INDEX('Graduate School Code'!$A$3:$R$700, MATCH($DE72,'Graduate School Code'!$A$3:$A$700, 0), 16), "")</f>
        <v/>
      </c>
      <c r="DP72" s="179" t="str">
        <f>IF($DE72&lt;&gt;"",INDEX('Graduate School Code'!$A$3:$R$700, MATCH($DE72,'Graduate School Code'!$A$3:$A$700, 0), 17), "")</f>
        <v/>
      </c>
      <c r="DQ72" s="180" t="str">
        <f>IF($DE72&lt;&gt;"",INDEX('Graduate School Code'!$A$3:$R$700, MATCH($DE72,'Graduate School Code'!$A$3:$A$700, 0), 18), "")</f>
        <v/>
      </c>
      <c r="DR72" s="45"/>
      <c r="DS72" s="39"/>
      <c r="DT72" s="39"/>
      <c r="DU72" s="62"/>
      <c r="DV72" s="39"/>
      <c r="DW72" s="149"/>
      <c r="DX72" s="150"/>
      <c r="DY72" s="112"/>
      <c r="DZ72" s="149"/>
      <c r="EA72" s="148"/>
      <c r="EB72" s="148"/>
      <c r="EC72" s="148"/>
      <c r="ED72" s="61"/>
      <c r="EE72" s="39"/>
      <c r="EF72" s="39"/>
      <c r="EG72" s="39"/>
      <c r="EH72" s="144"/>
      <c r="EI72" s="146"/>
      <c r="EJ72" s="147"/>
      <c r="EK72" s="126"/>
      <c r="EL72" s="57"/>
      <c r="EM72" s="58"/>
      <c r="EN72" s="59"/>
      <c r="EO72" s="145"/>
      <c r="EP72" s="57"/>
      <c r="EQ72" s="44"/>
    </row>
    <row r="73" spans="1:147" ht="38.25" customHeight="1">
      <c r="A73" s="38" t="s">
        <v>167</v>
      </c>
      <c r="B73" s="39"/>
      <c r="C73" s="40"/>
      <c r="D73" s="50" t="e">
        <f>VLOOKUP(B73,Reference!$A$1:$C$250,2,FALSE)</f>
        <v>#N/A</v>
      </c>
      <c r="E73" s="50" t="e">
        <f>VLOOKUP(C73,Reference!$C$1:$I$15,2,FALSE)</f>
        <v>#N/A</v>
      </c>
      <c r="F73" s="92" t="e">
        <f t="shared" si="5"/>
        <v>#N/A</v>
      </c>
      <c r="G73" s="39"/>
      <c r="H73" s="39"/>
      <c r="I73" s="39"/>
      <c r="J73" s="51" t="str">
        <f t="shared" si="3"/>
        <v xml:space="preserve">  </v>
      </c>
      <c r="K73" s="61"/>
      <c r="L73" s="61"/>
      <c r="M73" s="61"/>
      <c r="N73" s="51" t="str">
        <f t="shared" si="4"/>
        <v xml:space="preserve">  </v>
      </c>
      <c r="O73" s="92"/>
      <c r="P73" s="93"/>
      <c r="Q73" s="50" t="str">
        <f>IF($P73&lt;&gt;"", DATEDIF($P73, Reference!$F$2, "Y"),"")</f>
        <v/>
      </c>
      <c r="R73" s="49"/>
      <c r="S73" s="62"/>
      <c r="T73" s="61"/>
      <c r="U73" s="39"/>
      <c r="V73" s="39"/>
      <c r="W73" s="61"/>
      <c r="X73" s="92"/>
      <c r="Y73" s="61"/>
      <c r="Z73" s="61"/>
      <c r="AA73" s="61"/>
      <c r="AB73" s="61"/>
      <c r="AC73" s="41"/>
      <c r="AD73" s="143"/>
      <c r="AE73" s="42"/>
      <c r="AF73" s="50" t="str">
        <f>IF($AE73&lt;&gt;"",INDEX('Graduate School Code'!$A$3:$R$700, MATCH($AE73,'Graduate School Code'!$A$3:$A$700, 0), 2), "")</f>
        <v/>
      </c>
      <c r="AG73" s="50" t="str">
        <f>IF($AE73&lt;&gt;"",INDEX('Graduate School Code'!$A$3:$R$700, MATCH($AE73,'Graduate School Code'!$A$3:$A$700, 0), 3), "")</f>
        <v/>
      </c>
      <c r="AH73" s="50" t="str">
        <f>IF($AE73&lt;&gt;"",INDEX('Graduate School Code'!$A$3:$R$700, MATCH($AE73,'Graduate School Code'!$A$3:$A$700, 0), 4), "")</f>
        <v/>
      </c>
      <c r="AI73" s="43"/>
      <c r="AJ73" s="44"/>
      <c r="AK73" s="167" t="str">
        <f>IF($AE73&lt;&gt;"",INDEX('Graduate School Code'!$A$3:$R$700, MATCH($AE73,'Graduate School Code'!$A$3:$A$700, 0), 12), "")</f>
        <v/>
      </c>
      <c r="AL73" s="168" t="str">
        <f>IF($AE73&lt;&gt;"",INDEX('Graduate School Code'!$A$3:$R$700, MATCH($AE73,'Graduate School Code'!$A$3:$A$700, 0), 13), "")</f>
        <v/>
      </c>
      <c r="AM73" s="169" t="str">
        <f>IF($AE73&lt;&gt;"",INDEX('Graduate School Code'!$A$3:$R$700, MATCH($AE73,'Graduate School Code'!$A$3:$A$700, 0), 14), "")</f>
        <v/>
      </c>
      <c r="AN73" s="169" t="str">
        <f>IF($AE73&lt;&gt;"",INDEX('Graduate School Code'!$A$3:$R$700, MATCH($AE73,'Graduate School Code'!$A$3:$A$700, 0), 15), "")</f>
        <v/>
      </c>
      <c r="AO73" s="169" t="str">
        <f>IF($AE73&lt;&gt;"",INDEX('Graduate School Code'!$A$3:$R$700, MATCH($AE73,'Graduate School Code'!$A$3:$A$700, 0), 16), "")</f>
        <v/>
      </c>
      <c r="AP73" s="169" t="str">
        <f>IF($AE73&lt;&gt;"",INDEX('Graduate School Code'!$A$3:$R$700, MATCH($AE73,'Graduate School Code'!$A$3:$A$700, 0), 17), "")</f>
        <v/>
      </c>
      <c r="AQ73" s="170" t="str">
        <f>IF($AE73&lt;&gt;"",INDEX('Graduate School Code'!$A$3:$R$700, MATCH($AE73,'Graduate School Code'!$A$3:$A$700, 0), 18), "")</f>
        <v/>
      </c>
      <c r="AR73" s="45"/>
      <c r="AS73" s="39"/>
      <c r="AT73" s="39"/>
      <c r="AU73" s="62"/>
      <c r="AV73" s="39"/>
      <c r="AW73" s="149"/>
      <c r="AX73" s="150"/>
      <c r="AY73" s="112"/>
      <c r="AZ73" s="149"/>
      <c r="BA73" s="148"/>
      <c r="BB73" s="148"/>
      <c r="BC73" s="148"/>
      <c r="BD73" s="61"/>
      <c r="BE73" s="39"/>
      <c r="BF73" s="39"/>
      <c r="BG73" s="39"/>
      <c r="BH73" s="144"/>
      <c r="BI73" s="146"/>
      <c r="BJ73" s="147"/>
      <c r="BK73" s="126"/>
      <c r="BL73" s="57"/>
      <c r="BM73" s="58"/>
      <c r="BN73" s="165"/>
      <c r="BO73" s="145"/>
      <c r="BP73" s="57"/>
      <c r="BQ73" s="44"/>
      <c r="BR73" s="42"/>
      <c r="BS73" s="164" t="str">
        <f>IF($BR73&lt;&gt;"",INDEX('Graduate School Code'!$A$3:$R$700, MATCH($BR73,'Graduate School Code'!$A$3:$A$700, 0), 2), "")</f>
        <v/>
      </c>
      <c r="BT73" s="164" t="str">
        <f>IF($BR73&lt;&gt;"",INDEX('Graduate School Code'!$A$3:$R$700, MATCH($BR73,'Graduate School Code'!$A$3:$A$700, 0), 3), "")</f>
        <v/>
      </c>
      <c r="BU73" s="164" t="str">
        <f>IF($BR73&lt;&gt;"",INDEX('Graduate School Code'!$A$3:$R$700, MATCH($BR73,'Graduate School Code'!$A$3:$A$700, 0), 4), "")</f>
        <v/>
      </c>
      <c r="BV73" s="175"/>
      <c r="BW73" s="176"/>
      <c r="BX73" s="177" t="str">
        <f>IF($BR73&lt;&gt;"",INDEX('Graduate School Code'!$A$3:$R$700, MATCH($BR73,'Graduate School Code'!$A$3:$A$700, 0), 12), "")</f>
        <v/>
      </c>
      <c r="BY73" s="178" t="str">
        <f>IF($BR73&lt;&gt;"",INDEX('Graduate School Code'!$A$3:$R$700, MATCH($BR73,'Graduate School Code'!$A$3:$A$700, 0), 13), "")</f>
        <v/>
      </c>
      <c r="BZ73" s="179" t="str">
        <f>IF($BR73&lt;&gt;"",INDEX('Graduate School Code'!$A$3:$R$700, MATCH($BR73,'Graduate School Code'!$A$3:$A$700, 0), 14), "")</f>
        <v/>
      </c>
      <c r="CA73" s="179" t="str">
        <f>IF($BR73&lt;&gt;"",INDEX('Graduate School Code'!$A$3:$R$700, MATCH($BR73,'Graduate School Code'!$A$3:$A$700, 0), 15), "")</f>
        <v/>
      </c>
      <c r="CB73" s="179" t="str">
        <f>IF($BR73&lt;&gt;"",INDEX('Graduate School Code'!$A$3:$R$700, MATCH($BR73,'Graduate School Code'!$A$3:$A$700, 0), 16), "")</f>
        <v/>
      </c>
      <c r="CC73" s="179" t="str">
        <f>IF($BR73&lt;&gt;"",INDEX('Graduate School Code'!$A$3:$R$700, MATCH($BR73,'Graduate School Code'!$A$3:$A$700, 0), 17), "")</f>
        <v/>
      </c>
      <c r="CD73" s="180" t="str">
        <f>IF($BR73&lt;&gt;"",INDEX('Graduate School Code'!$A$3:$R$700, MATCH($BR73,'Graduate School Code'!$A$3:$A$700, 0), 18), "")</f>
        <v/>
      </c>
      <c r="CE73" s="181"/>
      <c r="CF73" s="182"/>
      <c r="CG73" s="182"/>
      <c r="CH73" s="62"/>
      <c r="CI73" s="182"/>
      <c r="CJ73" s="183"/>
      <c r="CK73" s="184"/>
      <c r="CL73" s="185"/>
      <c r="CM73" s="183"/>
      <c r="CN73" s="186"/>
      <c r="CO73" s="186"/>
      <c r="CP73" s="186"/>
      <c r="CQ73" s="187"/>
      <c r="CR73" s="182"/>
      <c r="CS73" s="182"/>
      <c r="CT73" s="182"/>
      <c r="CU73" s="188"/>
      <c r="CV73" s="146"/>
      <c r="CW73" s="147"/>
      <c r="CX73" s="189"/>
      <c r="CY73" s="190"/>
      <c r="CZ73" s="191"/>
      <c r="DA73" s="192"/>
      <c r="DB73" s="193"/>
      <c r="DC73" s="181"/>
      <c r="DD73" s="176"/>
      <c r="DE73" s="194"/>
      <c r="DF73" s="164" t="str">
        <f>IF($DE73&lt;&gt;"",INDEX('Graduate School Code'!$A$3:$R$700, MATCH($DE73,'Graduate School Code'!$A$3:$A$700, 0), 2), "")</f>
        <v/>
      </c>
      <c r="DG73" s="164" t="str">
        <f>IF($DE73&lt;&gt;"",INDEX('Graduate School Code'!$A$3:$R$700, MATCH($DE73,'Graduate School Code'!$A$3:$A$700, 0), 3), "")</f>
        <v/>
      </c>
      <c r="DH73" s="164" t="str">
        <f>IF($DE73&lt;&gt;"",INDEX('Graduate School Code'!$A$3:$R$700, MATCH($DE73,'Graduate School Code'!$A$3:$A$700, 0), 4), "")</f>
        <v/>
      </c>
      <c r="DI73" s="175"/>
      <c r="DJ73" s="176"/>
      <c r="DK73" s="177" t="str">
        <f>IF($DE73&lt;&gt;"",INDEX('Graduate School Code'!$A$3:$R$700, MATCH($DE73,'Graduate School Code'!$A$3:$A$700, 0), 12), "")</f>
        <v/>
      </c>
      <c r="DL73" s="178" t="str">
        <f>IF($DE73&lt;&gt;"",INDEX('Graduate School Code'!$A$3:$R$700, MATCH($DE73,'Graduate School Code'!$A$3:$A$700, 0), 13), "")</f>
        <v/>
      </c>
      <c r="DM73" s="179" t="str">
        <f>IF($DE73&lt;&gt;"",INDEX('Graduate School Code'!$A$3:$R$700, MATCH($DE73,'Graduate School Code'!$A$3:$A$700, 0), 14), "")</f>
        <v/>
      </c>
      <c r="DN73" s="179" t="str">
        <f>IF($DE73&lt;&gt;"",INDEX('Graduate School Code'!$A$3:$R$700, MATCH($DE73,'Graduate School Code'!$A$3:$A$700, 0), 15), "")</f>
        <v/>
      </c>
      <c r="DO73" s="179" t="str">
        <f>IF($DE73&lt;&gt;"",INDEX('Graduate School Code'!$A$3:$R$700, MATCH($DE73,'Graduate School Code'!$A$3:$A$700, 0), 16), "")</f>
        <v/>
      </c>
      <c r="DP73" s="179" t="str">
        <f>IF($DE73&lt;&gt;"",INDEX('Graduate School Code'!$A$3:$R$700, MATCH($DE73,'Graduate School Code'!$A$3:$A$700, 0), 17), "")</f>
        <v/>
      </c>
      <c r="DQ73" s="180" t="str">
        <f>IF($DE73&lt;&gt;"",INDEX('Graduate School Code'!$A$3:$R$700, MATCH($DE73,'Graduate School Code'!$A$3:$A$700, 0), 18), "")</f>
        <v/>
      </c>
      <c r="DR73" s="45"/>
      <c r="DS73" s="39"/>
      <c r="DT73" s="39"/>
      <c r="DU73" s="62"/>
      <c r="DV73" s="39"/>
      <c r="DW73" s="149"/>
      <c r="DX73" s="150"/>
      <c r="DY73" s="112"/>
      <c r="DZ73" s="149"/>
      <c r="EA73" s="148"/>
      <c r="EB73" s="148"/>
      <c r="EC73" s="148"/>
      <c r="ED73" s="61"/>
      <c r="EE73" s="39"/>
      <c r="EF73" s="39"/>
      <c r="EG73" s="39"/>
      <c r="EH73" s="144"/>
      <c r="EI73" s="146"/>
      <c r="EJ73" s="147"/>
      <c r="EK73" s="126"/>
      <c r="EL73" s="57"/>
      <c r="EM73" s="58"/>
      <c r="EN73" s="59"/>
      <c r="EO73" s="145"/>
      <c r="EP73" s="57"/>
      <c r="EQ73" s="44"/>
    </row>
    <row r="74" spans="1:147" ht="38.25" customHeight="1">
      <c r="A74" s="38" t="s">
        <v>168</v>
      </c>
      <c r="B74" s="39"/>
      <c r="C74" s="40"/>
      <c r="D74" s="50" t="e">
        <f>VLOOKUP(B74,Reference!$A$1:$C$250,2,FALSE)</f>
        <v>#N/A</v>
      </c>
      <c r="E74" s="50" t="e">
        <f>VLOOKUP(C74,Reference!$C$1:$I$15,2,FALSE)</f>
        <v>#N/A</v>
      </c>
      <c r="F74" s="92" t="e">
        <f t="shared" si="5"/>
        <v>#N/A</v>
      </c>
      <c r="G74" s="39"/>
      <c r="H74" s="39"/>
      <c r="I74" s="39"/>
      <c r="J74" s="51" t="str">
        <f t="shared" si="3"/>
        <v xml:space="preserve">  </v>
      </c>
      <c r="K74" s="61"/>
      <c r="L74" s="61"/>
      <c r="M74" s="61"/>
      <c r="N74" s="51" t="str">
        <f t="shared" si="4"/>
        <v xml:space="preserve">  </v>
      </c>
      <c r="O74" s="92"/>
      <c r="P74" s="93"/>
      <c r="Q74" s="50" t="str">
        <f>IF($P74&lt;&gt;"", DATEDIF($P74, Reference!$F$2, "Y"),"")</f>
        <v/>
      </c>
      <c r="R74" s="49"/>
      <c r="S74" s="62"/>
      <c r="T74" s="61"/>
      <c r="U74" s="39"/>
      <c r="V74" s="39"/>
      <c r="W74" s="61"/>
      <c r="X74" s="92"/>
      <c r="Y74" s="61"/>
      <c r="Z74" s="61"/>
      <c r="AA74" s="61"/>
      <c r="AB74" s="61"/>
      <c r="AC74" s="41"/>
      <c r="AD74" s="143"/>
      <c r="AE74" s="42"/>
      <c r="AF74" s="50" t="str">
        <f>IF($AE74&lt;&gt;"",INDEX('Graduate School Code'!$A$3:$R$700, MATCH($AE74,'Graduate School Code'!$A$3:$A$700, 0), 2), "")</f>
        <v/>
      </c>
      <c r="AG74" s="50" t="str">
        <f>IF($AE74&lt;&gt;"",INDEX('Graduate School Code'!$A$3:$R$700, MATCH($AE74,'Graduate School Code'!$A$3:$A$700, 0), 3), "")</f>
        <v/>
      </c>
      <c r="AH74" s="50" t="str">
        <f>IF($AE74&lt;&gt;"",INDEX('Graduate School Code'!$A$3:$R$700, MATCH($AE74,'Graduate School Code'!$A$3:$A$700, 0), 4), "")</f>
        <v/>
      </c>
      <c r="AI74" s="43"/>
      <c r="AJ74" s="44"/>
      <c r="AK74" s="167" t="str">
        <f>IF($AE74&lt;&gt;"",INDEX('Graduate School Code'!$A$3:$R$700, MATCH($AE74,'Graduate School Code'!$A$3:$A$700, 0), 12), "")</f>
        <v/>
      </c>
      <c r="AL74" s="168" t="str">
        <f>IF($AE74&lt;&gt;"",INDEX('Graduate School Code'!$A$3:$R$700, MATCH($AE74,'Graduate School Code'!$A$3:$A$700, 0), 13), "")</f>
        <v/>
      </c>
      <c r="AM74" s="169" t="str">
        <f>IF($AE74&lt;&gt;"",INDEX('Graduate School Code'!$A$3:$R$700, MATCH($AE74,'Graduate School Code'!$A$3:$A$700, 0), 14), "")</f>
        <v/>
      </c>
      <c r="AN74" s="169" t="str">
        <f>IF($AE74&lt;&gt;"",INDEX('Graduate School Code'!$A$3:$R$700, MATCH($AE74,'Graduate School Code'!$A$3:$A$700, 0), 15), "")</f>
        <v/>
      </c>
      <c r="AO74" s="169" t="str">
        <f>IF($AE74&lt;&gt;"",INDEX('Graduate School Code'!$A$3:$R$700, MATCH($AE74,'Graduate School Code'!$A$3:$A$700, 0), 16), "")</f>
        <v/>
      </c>
      <c r="AP74" s="169" t="str">
        <f>IF($AE74&lt;&gt;"",INDEX('Graduate School Code'!$A$3:$R$700, MATCH($AE74,'Graduate School Code'!$A$3:$A$700, 0), 17), "")</f>
        <v/>
      </c>
      <c r="AQ74" s="170" t="str">
        <f>IF($AE74&lt;&gt;"",INDEX('Graduate School Code'!$A$3:$R$700, MATCH($AE74,'Graduate School Code'!$A$3:$A$700, 0), 18), "")</f>
        <v/>
      </c>
      <c r="AR74" s="45"/>
      <c r="AS74" s="39"/>
      <c r="AT74" s="39"/>
      <c r="AU74" s="62"/>
      <c r="AV74" s="39"/>
      <c r="AW74" s="149"/>
      <c r="AX74" s="150"/>
      <c r="AY74" s="112"/>
      <c r="AZ74" s="149"/>
      <c r="BA74" s="148"/>
      <c r="BB74" s="148"/>
      <c r="BC74" s="148"/>
      <c r="BD74" s="61"/>
      <c r="BE74" s="39"/>
      <c r="BF74" s="39"/>
      <c r="BG74" s="39"/>
      <c r="BH74" s="144"/>
      <c r="BI74" s="146"/>
      <c r="BJ74" s="147"/>
      <c r="BK74" s="126"/>
      <c r="BL74" s="57"/>
      <c r="BM74" s="58"/>
      <c r="BN74" s="165"/>
      <c r="BO74" s="145"/>
      <c r="BP74" s="57"/>
      <c r="BQ74" s="44"/>
      <c r="BR74" s="42"/>
      <c r="BS74" s="164" t="str">
        <f>IF($BR74&lt;&gt;"",INDEX('Graduate School Code'!$A$3:$R$700, MATCH($BR74,'Graduate School Code'!$A$3:$A$700, 0), 2), "")</f>
        <v/>
      </c>
      <c r="BT74" s="164" t="str">
        <f>IF($BR74&lt;&gt;"",INDEX('Graduate School Code'!$A$3:$R$700, MATCH($BR74,'Graduate School Code'!$A$3:$A$700, 0), 3), "")</f>
        <v/>
      </c>
      <c r="BU74" s="164" t="str">
        <f>IF($BR74&lt;&gt;"",INDEX('Graduate School Code'!$A$3:$R$700, MATCH($BR74,'Graduate School Code'!$A$3:$A$700, 0), 4), "")</f>
        <v/>
      </c>
      <c r="BV74" s="175"/>
      <c r="BW74" s="176"/>
      <c r="BX74" s="177" t="str">
        <f>IF($BR74&lt;&gt;"",INDEX('Graduate School Code'!$A$3:$R$700, MATCH($BR74,'Graduate School Code'!$A$3:$A$700, 0), 12), "")</f>
        <v/>
      </c>
      <c r="BY74" s="178" t="str">
        <f>IF($BR74&lt;&gt;"",INDEX('Graduate School Code'!$A$3:$R$700, MATCH($BR74,'Graduate School Code'!$A$3:$A$700, 0), 13), "")</f>
        <v/>
      </c>
      <c r="BZ74" s="179" t="str">
        <f>IF($BR74&lt;&gt;"",INDEX('Graduate School Code'!$A$3:$R$700, MATCH($BR74,'Graduate School Code'!$A$3:$A$700, 0), 14), "")</f>
        <v/>
      </c>
      <c r="CA74" s="179" t="str">
        <f>IF($BR74&lt;&gt;"",INDEX('Graduate School Code'!$A$3:$R$700, MATCH($BR74,'Graduate School Code'!$A$3:$A$700, 0), 15), "")</f>
        <v/>
      </c>
      <c r="CB74" s="179" t="str">
        <f>IF($BR74&lt;&gt;"",INDEX('Graduate School Code'!$A$3:$R$700, MATCH($BR74,'Graduate School Code'!$A$3:$A$700, 0), 16), "")</f>
        <v/>
      </c>
      <c r="CC74" s="179" t="str">
        <f>IF($BR74&lt;&gt;"",INDEX('Graduate School Code'!$A$3:$R$700, MATCH($BR74,'Graduate School Code'!$A$3:$A$700, 0), 17), "")</f>
        <v/>
      </c>
      <c r="CD74" s="180" t="str">
        <f>IF($BR74&lt;&gt;"",INDEX('Graduate School Code'!$A$3:$R$700, MATCH($BR74,'Graduate School Code'!$A$3:$A$700, 0), 18), "")</f>
        <v/>
      </c>
      <c r="CE74" s="181"/>
      <c r="CF74" s="182"/>
      <c r="CG74" s="182"/>
      <c r="CH74" s="62"/>
      <c r="CI74" s="182"/>
      <c r="CJ74" s="183"/>
      <c r="CK74" s="184"/>
      <c r="CL74" s="185"/>
      <c r="CM74" s="183"/>
      <c r="CN74" s="186"/>
      <c r="CO74" s="186"/>
      <c r="CP74" s="186"/>
      <c r="CQ74" s="187"/>
      <c r="CR74" s="182"/>
      <c r="CS74" s="182"/>
      <c r="CT74" s="182"/>
      <c r="CU74" s="188"/>
      <c r="CV74" s="146"/>
      <c r="CW74" s="147"/>
      <c r="CX74" s="189"/>
      <c r="CY74" s="190"/>
      <c r="CZ74" s="191"/>
      <c r="DA74" s="192"/>
      <c r="DB74" s="193"/>
      <c r="DC74" s="181"/>
      <c r="DD74" s="176"/>
      <c r="DE74" s="194"/>
      <c r="DF74" s="164" t="str">
        <f>IF($DE74&lt;&gt;"",INDEX('Graduate School Code'!$A$3:$R$700, MATCH($DE74,'Graduate School Code'!$A$3:$A$700, 0), 2), "")</f>
        <v/>
      </c>
      <c r="DG74" s="164" t="str">
        <f>IF($DE74&lt;&gt;"",INDEX('Graduate School Code'!$A$3:$R$700, MATCH($DE74,'Graduate School Code'!$A$3:$A$700, 0), 3), "")</f>
        <v/>
      </c>
      <c r="DH74" s="164" t="str">
        <f>IF($DE74&lt;&gt;"",INDEX('Graduate School Code'!$A$3:$R$700, MATCH($DE74,'Graduate School Code'!$A$3:$A$700, 0), 4), "")</f>
        <v/>
      </c>
      <c r="DI74" s="175"/>
      <c r="DJ74" s="176"/>
      <c r="DK74" s="177" t="str">
        <f>IF($DE74&lt;&gt;"",INDEX('Graduate School Code'!$A$3:$R$700, MATCH($DE74,'Graduate School Code'!$A$3:$A$700, 0), 12), "")</f>
        <v/>
      </c>
      <c r="DL74" s="178" t="str">
        <f>IF($DE74&lt;&gt;"",INDEX('Graduate School Code'!$A$3:$R$700, MATCH($DE74,'Graduate School Code'!$A$3:$A$700, 0), 13), "")</f>
        <v/>
      </c>
      <c r="DM74" s="179" t="str">
        <f>IF($DE74&lt;&gt;"",INDEX('Graduate School Code'!$A$3:$R$700, MATCH($DE74,'Graduate School Code'!$A$3:$A$700, 0), 14), "")</f>
        <v/>
      </c>
      <c r="DN74" s="179" t="str">
        <f>IF($DE74&lt;&gt;"",INDEX('Graduate School Code'!$A$3:$R$700, MATCH($DE74,'Graduate School Code'!$A$3:$A$700, 0), 15), "")</f>
        <v/>
      </c>
      <c r="DO74" s="179" t="str">
        <f>IF($DE74&lt;&gt;"",INDEX('Graduate School Code'!$A$3:$R$700, MATCH($DE74,'Graduate School Code'!$A$3:$A$700, 0), 16), "")</f>
        <v/>
      </c>
      <c r="DP74" s="179" t="str">
        <f>IF($DE74&lt;&gt;"",INDEX('Graduate School Code'!$A$3:$R$700, MATCH($DE74,'Graduate School Code'!$A$3:$A$700, 0), 17), "")</f>
        <v/>
      </c>
      <c r="DQ74" s="180" t="str">
        <f>IF($DE74&lt;&gt;"",INDEX('Graduate School Code'!$A$3:$R$700, MATCH($DE74,'Graduate School Code'!$A$3:$A$700, 0), 18), "")</f>
        <v/>
      </c>
      <c r="DR74" s="45"/>
      <c r="DS74" s="39"/>
      <c r="DT74" s="39"/>
      <c r="DU74" s="62"/>
      <c r="DV74" s="39"/>
      <c r="DW74" s="149"/>
      <c r="DX74" s="150"/>
      <c r="DY74" s="112"/>
      <c r="DZ74" s="149"/>
      <c r="EA74" s="148"/>
      <c r="EB74" s="148"/>
      <c r="EC74" s="148"/>
      <c r="ED74" s="61"/>
      <c r="EE74" s="39"/>
      <c r="EF74" s="39"/>
      <c r="EG74" s="39"/>
      <c r="EH74" s="144"/>
      <c r="EI74" s="146"/>
      <c r="EJ74" s="147"/>
      <c r="EK74" s="126"/>
      <c r="EL74" s="57"/>
      <c r="EM74" s="58"/>
      <c r="EN74" s="59"/>
      <c r="EO74" s="145"/>
      <c r="EP74" s="57"/>
      <c r="EQ74" s="44"/>
    </row>
    <row r="75" spans="1:147" ht="38.25" customHeight="1">
      <c r="A75" s="38" t="s">
        <v>169</v>
      </c>
      <c r="B75" s="39"/>
      <c r="C75" s="40"/>
      <c r="D75" s="50" t="e">
        <f>VLOOKUP(B75,Reference!$A$1:$C$250,2,FALSE)</f>
        <v>#N/A</v>
      </c>
      <c r="E75" s="50" t="e">
        <f>VLOOKUP(C75,Reference!$C$1:$I$15,2,FALSE)</f>
        <v>#N/A</v>
      </c>
      <c r="F75" s="92" t="e">
        <f t="shared" si="5"/>
        <v>#N/A</v>
      </c>
      <c r="G75" s="39"/>
      <c r="H75" s="39"/>
      <c r="I75" s="39"/>
      <c r="J75" s="51" t="str">
        <f t="shared" si="3"/>
        <v xml:space="preserve">  </v>
      </c>
      <c r="K75" s="61"/>
      <c r="L75" s="61"/>
      <c r="M75" s="61"/>
      <c r="N75" s="51" t="str">
        <f t="shared" si="4"/>
        <v xml:space="preserve">  </v>
      </c>
      <c r="O75" s="92"/>
      <c r="P75" s="93"/>
      <c r="Q75" s="50" t="str">
        <f>IF($P75&lt;&gt;"", DATEDIF($P75, Reference!$F$2, "Y"),"")</f>
        <v/>
      </c>
      <c r="R75" s="49"/>
      <c r="S75" s="62"/>
      <c r="T75" s="61"/>
      <c r="U75" s="39"/>
      <c r="V75" s="39"/>
      <c r="W75" s="61"/>
      <c r="X75" s="92"/>
      <c r="Y75" s="61"/>
      <c r="Z75" s="61"/>
      <c r="AA75" s="61"/>
      <c r="AB75" s="61"/>
      <c r="AC75" s="41"/>
      <c r="AD75" s="143"/>
      <c r="AE75" s="42"/>
      <c r="AF75" s="50" t="str">
        <f>IF($AE75&lt;&gt;"",INDEX('Graduate School Code'!$A$3:$R$700, MATCH($AE75,'Graduate School Code'!$A$3:$A$700, 0), 2), "")</f>
        <v/>
      </c>
      <c r="AG75" s="50" t="str">
        <f>IF($AE75&lt;&gt;"",INDEX('Graduate School Code'!$A$3:$R$700, MATCH($AE75,'Graduate School Code'!$A$3:$A$700, 0), 3), "")</f>
        <v/>
      </c>
      <c r="AH75" s="50" t="str">
        <f>IF($AE75&lt;&gt;"",INDEX('Graduate School Code'!$A$3:$R$700, MATCH($AE75,'Graduate School Code'!$A$3:$A$700, 0), 4), "")</f>
        <v/>
      </c>
      <c r="AI75" s="43"/>
      <c r="AJ75" s="44"/>
      <c r="AK75" s="167" t="str">
        <f>IF($AE75&lt;&gt;"",INDEX('Graduate School Code'!$A$3:$R$700, MATCH($AE75,'Graduate School Code'!$A$3:$A$700, 0), 12), "")</f>
        <v/>
      </c>
      <c r="AL75" s="168" t="str">
        <f>IF($AE75&lt;&gt;"",INDEX('Graduate School Code'!$A$3:$R$700, MATCH($AE75,'Graduate School Code'!$A$3:$A$700, 0), 13), "")</f>
        <v/>
      </c>
      <c r="AM75" s="169" t="str">
        <f>IF($AE75&lt;&gt;"",INDEX('Graduate School Code'!$A$3:$R$700, MATCH($AE75,'Graduate School Code'!$A$3:$A$700, 0), 14), "")</f>
        <v/>
      </c>
      <c r="AN75" s="169" t="str">
        <f>IF($AE75&lt;&gt;"",INDEX('Graduate School Code'!$A$3:$R$700, MATCH($AE75,'Graduate School Code'!$A$3:$A$700, 0), 15), "")</f>
        <v/>
      </c>
      <c r="AO75" s="169" t="str">
        <f>IF($AE75&lt;&gt;"",INDEX('Graduate School Code'!$A$3:$R$700, MATCH($AE75,'Graduate School Code'!$A$3:$A$700, 0), 16), "")</f>
        <v/>
      </c>
      <c r="AP75" s="169" t="str">
        <f>IF($AE75&lt;&gt;"",INDEX('Graduate School Code'!$A$3:$R$700, MATCH($AE75,'Graduate School Code'!$A$3:$A$700, 0), 17), "")</f>
        <v/>
      </c>
      <c r="AQ75" s="170" t="str">
        <f>IF($AE75&lt;&gt;"",INDEX('Graduate School Code'!$A$3:$R$700, MATCH($AE75,'Graduate School Code'!$A$3:$A$700, 0), 18), "")</f>
        <v/>
      </c>
      <c r="AR75" s="45"/>
      <c r="AS75" s="39"/>
      <c r="AT75" s="39"/>
      <c r="AU75" s="62"/>
      <c r="AV75" s="39"/>
      <c r="AW75" s="149"/>
      <c r="AX75" s="150"/>
      <c r="AY75" s="112"/>
      <c r="AZ75" s="149"/>
      <c r="BA75" s="148"/>
      <c r="BB75" s="148"/>
      <c r="BC75" s="148"/>
      <c r="BD75" s="61"/>
      <c r="BE75" s="39"/>
      <c r="BF75" s="39"/>
      <c r="BG75" s="39"/>
      <c r="BH75" s="144"/>
      <c r="BI75" s="146"/>
      <c r="BJ75" s="147"/>
      <c r="BK75" s="126"/>
      <c r="BL75" s="57"/>
      <c r="BM75" s="58"/>
      <c r="BN75" s="165"/>
      <c r="BO75" s="145"/>
      <c r="BP75" s="57"/>
      <c r="BQ75" s="44"/>
      <c r="BR75" s="42"/>
      <c r="BS75" s="164" t="str">
        <f>IF($BR75&lt;&gt;"",INDEX('Graduate School Code'!$A$3:$R$700, MATCH($BR75,'Graduate School Code'!$A$3:$A$700, 0), 2), "")</f>
        <v/>
      </c>
      <c r="BT75" s="164" t="str">
        <f>IF($BR75&lt;&gt;"",INDEX('Graduate School Code'!$A$3:$R$700, MATCH($BR75,'Graduate School Code'!$A$3:$A$700, 0), 3), "")</f>
        <v/>
      </c>
      <c r="BU75" s="164" t="str">
        <f>IF($BR75&lt;&gt;"",INDEX('Graduate School Code'!$A$3:$R$700, MATCH($BR75,'Graduate School Code'!$A$3:$A$700, 0), 4), "")</f>
        <v/>
      </c>
      <c r="BV75" s="175"/>
      <c r="BW75" s="176"/>
      <c r="BX75" s="177" t="str">
        <f>IF($BR75&lt;&gt;"",INDEX('Graduate School Code'!$A$3:$R$700, MATCH($BR75,'Graduate School Code'!$A$3:$A$700, 0), 12), "")</f>
        <v/>
      </c>
      <c r="BY75" s="178" t="str">
        <f>IF($BR75&lt;&gt;"",INDEX('Graduate School Code'!$A$3:$R$700, MATCH($BR75,'Graduate School Code'!$A$3:$A$700, 0), 13), "")</f>
        <v/>
      </c>
      <c r="BZ75" s="179" t="str">
        <f>IF($BR75&lt;&gt;"",INDEX('Graduate School Code'!$A$3:$R$700, MATCH($BR75,'Graduate School Code'!$A$3:$A$700, 0), 14), "")</f>
        <v/>
      </c>
      <c r="CA75" s="179" t="str">
        <f>IF($BR75&lt;&gt;"",INDEX('Graduate School Code'!$A$3:$R$700, MATCH($BR75,'Graduate School Code'!$A$3:$A$700, 0), 15), "")</f>
        <v/>
      </c>
      <c r="CB75" s="179" t="str">
        <f>IF($BR75&lt;&gt;"",INDEX('Graduate School Code'!$A$3:$R$700, MATCH($BR75,'Graduate School Code'!$A$3:$A$700, 0), 16), "")</f>
        <v/>
      </c>
      <c r="CC75" s="179" t="str">
        <f>IF($BR75&lt;&gt;"",INDEX('Graduate School Code'!$A$3:$R$700, MATCH($BR75,'Graduate School Code'!$A$3:$A$700, 0), 17), "")</f>
        <v/>
      </c>
      <c r="CD75" s="180" t="str">
        <f>IF($BR75&lt;&gt;"",INDEX('Graduate School Code'!$A$3:$R$700, MATCH($BR75,'Graduate School Code'!$A$3:$A$700, 0), 18), "")</f>
        <v/>
      </c>
      <c r="CE75" s="181"/>
      <c r="CF75" s="182"/>
      <c r="CG75" s="182"/>
      <c r="CH75" s="62"/>
      <c r="CI75" s="182"/>
      <c r="CJ75" s="183"/>
      <c r="CK75" s="184"/>
      <c r="CL75" s="185"/>
      <c r="CM75" s="183"/>
      <c r="CN75" s="186"/>
      <c r="CO75" s="186"/>
      <c r="CP75" s="186"/>
      <c r="CQ75" s="187"/>
      <c r="CR75" s="182"/>
      <c r="CS75" s="182"/>
      <c r="CT75" s="182"/>
      <c r="CU75" s="188"/>
      <c r="CV75" s="146"/>
      <c r="CW75" s="147"/>
      <c r="CX75" s="189"/>
      <c r="CY75" s="190"/>
      <c r="CZ75" s="191"/>
      <c r="DA75" s="192"/>
      <c r="DB75" s="193"/>
      <c r="DC75" s="181"/>
      <c r="DD75" s="176"/>
      <c r="DE75" s="194"/>
      <c r="DF75" s="164" t="str">
        <f>IF($DE75&lt;&gt;"",INDEX('Graduate School Code'!$A$3:$R$700, MATCH($DE75,'Graduate School Code'!$A$3:$A$700, 0), 2), "")</f>
        <v/>
      </c>
      <c r="DG75" s="164" t="str">
        <f>IF($DE75&lt;&gt;"",INDEX('Graduate School Code'!$A$3:$R$700, MATCH($DE75,'Graduate School Code'!$A$3:$A$700, 0), 3), "")</f>
        <v/>
      </c>
      <c r="DH75" s="164" t="str">
        <f>IF($DE75&lt;&gt;"",INDEX('Graduate School Code'!$A$3:$R$700, MATCH($DE75,'Graduate School Code'!$A$3:$A$700, 0), 4), "")</f>
        <v/>
      </c>
      <c r="DI75" s="175"/>
      <c r="DJ75" s="176"/>
      <c r="DK75" s="177" t="str">
        <f>IF($DE75&lt;&gt;"",INDEX('Graduate School Code'!$A$3:$R$700, MATCH($DE75,'Graduate School Code'!$A$3:$A$700, 0), 12), "")</f>
        <v/>
      </c>
      <c r="DL75" s="178" t="str">
        <f>IF($DE75&lt;&gt;"",INDEX('Graduate School Code'!$A$3:$R$700, MATCH($DE75,'Graduate School Code'!$A$3:$A$700, 0), 13), "")</f>
        <v/>
      </c>
      <c r="DM75" s="179" t="str">
        <f>IF($DE75&lt;&gt;"",INDEX('Graduate School Code'!$A$3:$R$700, MATCH($DE75,'Graduate School Code'!$A$3:$A$700, 0), 14), "")</f>
        <v/>
      </c>
      <c r="DN75" s="179" t="str">
        <f>IF($DE75&lt;&gt;"",INDEX('Graduate School Code'!$A$3:$R$700, MATCH($DE75,'Graduate School Code'!$A$3:$A$700, 0), 15), "")</f>
        <v/>
      </c>
      <c r="DO75" s="179" t="str">
        <f>IF($DE75&lt;&gt;"",INDEX('Graduate School Code'!$A$3:$R$700, MATCH($DE75,'Graduate School Code'!$A$3:$A$700, 0), 16), "")</f>
        <v/>
      </c>
      <c r="DP75" s="179" t="str">
        <f>IF($DE75&lt;&gt;"",INDEX('Graduate School Code'!$A$3:$R$700, MATCH($DE75,'Graduate School Code'!$A$3:$A$700, 0), 17), "")</f>
        <v/>
      </c>
      <c r="DQ75" s="180" t="str">
        <f>IF($DE75&lt;&gt;"",INDEX('Graduate School Code'!$A$3:$R$700, MATCH($DE75,'Graduate School Code'!$A$3:$A$700, 0), 18), "")</f>
        <v/>
      </c>
      <c r="DR75" s="45"/>
      <c r="DS75" s="39"/>
      <c r="DT75" s="39"/>
      <c r="DU75" s="62"/>
      <c r="DV75" s="39"/>
      <c r="DW75" s="149"/>
      <c r="DX75" s="150"/>
      <c r="DY75" s="112"/>
      <c r="DZ75" s="149"/>
      <c r="EA75" s="148"/>
      <c r="EB75" s="148"/>
      <c r="EC75" s="148"/>
      <c r="ED75" s="61"/>
      <c r="EE75" s="39"/>
      <c r="EF75" s="39"/>
      <c r="EG75" s="39"/>
      <c r="EH75" s="144"/>
      <c r="EI75" s="146"/>
      <c r="EJ75" s="147"/>
      <c r="EK75" s="126"/>
      <c r="EL75" s="57"/>
      <c r="EM75" s="58"/>
      <c r="EN75" s="59"/>
      <c r="EO75" s="145"/>
      <c r="EP75" s="57"/>
      <c r="EQ75" s="44"/>
    </row>
    <row r="76" spans="1:147" ht="38.25" customHeight="1">
      <c r="A76" s="38" t="s">
        <v>170</v>
      </c>
      <c r="B76" s="39"/>
      <c r="C76" s="40"/>
      <c r="D76" s="50" t="e">
        <f>VLOOKUP(B76,Reference!$A$1:$C$250,2,FALSE)</f>
        <v>#N/A</v>
      </c>
      <c r="E76" s="50" t="e">
        <f>VLOOKUP(C76,Reference!$C$1:$I$15,2,FALSE)</f>
        <v>#N/A</v>
      </c>
      <c r="F76" s="92" t="e">
        <f t="shared" si="5"/>
        <v>#N/A</v>
      </c>
      <c r="G76" s="39"/>
      <c r="H76" s="39"/>
      <c r="I76" s="39"/>
      <c r="J76" s="51" t="str">
        <f t="shared" si="3"/>
        <v xml:space="preserve">  </v>
      </c>
      <c r="K76" s="61"/>
      <c r="L76" s="61"/>
      <c r="M76" s="61"/>
      <c r="N76" s="51" t="str">
        <f t="shared" si="4"/>
        <v xml:space="preserve">  </v>
      </c>
      <c r="O76" s="92"/>
      <c r="P76" s="93"/>
      <c r="Q76" s="50" t="str">
        <f>IF($P76&lt;&gt;"", DATEDIF($P76, Reference!$F$2, "Y"),"")</f>
        <v/>
      </c>
      <c r="R76" s="49"/>
      <c r="S76" s="62"/>
      <c r="T76" s="61"/>
      <c r="U76" s="39"/>
      <c r="V76" s="39"/>
      <c r="W76" s="61"/>
      <c r="X76" s="92"/>
      <c r="Y76" s="61"/>
      <c r="Z76" s="61"/>
      <c r="AA76" s="61"/>
      <c r="AB76" s="61"/>
      <c r="AC76" s="41"/>
      <c r="AD76" s="143"/>
      <c r="AE76" s="42"/>
      <c r="AF76" s="50" t="str">
        <f>IF($AE76&lt;&gt;"",INDEX('Graduate School Code'!$A$3:$R$700, MATCH($AE76,'Graduate School Code'!$A$3:$A$700, 0), 2), "")</f>
        <v/>
      </c>
      <c r="AG76" s="50" t="str">
        <f>IF($AE76&lt;&gt;"",INDEX('Graduate School Code'!$A$3:$R$700, MATCH($AE76,'Graduate School Code'!$A$3:$A$700, 0), 3), "")</f>
        <v/>
      </c>
      <c r="AH76" s="50" t="str">
        <f>IF($AE76&lt;&gt;"",INDEX('Graduate School Code'!$A$3:$R$700, MATCH($AE76,'Graduate School Code'!$A$3:$A$700, 0), 4), "")</f>
        <v/>
      </c>
      <c r="AI76" s="43"/>
      <c r="AJ76" s="44"/>
      <c r="AK76" s="167" t="str">
        <f>IF($AE76&lt;&gt;"",INDEX('Graduate School Code'!$A$3:$R$700, MATCH($AE76,'Graduate School Code'!$A$3:$A$700, 0), 12), "")</f>
        <v/>
      </c>
      <c r="AL76" s="168" t="str">
        <f>IF($AE76&lt;&gt;"",INDEX('Graduate School Code'!$A$3:$R$700, MATCH($AE76,'Graduate School Code'!$A$3:$A$700, 0), 13), "")</f>
        <v/>
      </c>
      <c r="AM76" s="169" t="str">
        <f>IF($AE76&lt;&gt;"",INDEX('Graduate School Code'!$A$3:$R$700, MATCH($AE76,'Graduate School Code'!$A$3:$A$700, 0), 14), "")</f>
        <v/>
      </c>
      <c r="AN76" s="169" t="str">
        <f>IF($AE76&lt;&gt;"",INDEX('Graduate School Code'!$A$3:$R$700, MATCH($AE76,'Graduate School Code'!$A$3:$A$700, 0), 15), "")</f>
        <v/>
      </c>
      <c r="AO76" s="169" t="str">
        <f>IF($AE76&lt;&gt;"",INDEX('Graduate School Code'!$A$3:$R$700, MATCH($AE76,'Graduate School Code'!$A$3:$A$700, 0), 16), "")</f>
        <v/>
      </c>
      <c r="AP76" s="169" t="str">
        <f>IF($AE76&lt;&gt;"",INDEX('Graduate School Code'!$A$3:$R$700, MATCH($AE76,'Graduate School Code'!$A$3:$A$700, 0), 17), "")</f>
        <v/>
      </c>
      <c r="AQ76" s="170" t="str">
        <f>IF($AE76&lt;&gt;"",INDEX('Graduate School Code'!$A$3:$R$700, MATCH($AE76,'Graduate School Code'!$A$3:$A$700, 0), 18), "")</f>
        <v/>
      </c>
      <c r="AR76" s="45"/>
      <c r="AS76" s="39"/>
      <c r="AT76" s="39"/>
      <c r="AU76" s="62"/>
      <c r="AV76" s="39"/>
      <c r="AW76" s="149"/>
      <c r="AX76" s="150"/>
      <c r="AY76" s="112"/>
      <c r="AZ76" s="149"/>
      <c r="BA76" s="148"/>
      <c r="BB76" s="148"/>
      <c r="BC76" s="148"/>
      <c r="BD76" s="61"/>
      <c r="BE76" s="39"/>
      <c r="BF76" s="39"/>
      <c r="BG76" s="39"/>
      <c r="BH76" s="144"/>
      <c r="BI76" s="146"/>
      <c r="BJ76" s="147"/>
      <c r="BK76" s="126"/>
      <c r="BL76" s="57"/>
      <c r="BM76" s="58"/>
      <c r="BN76" s="165"/>
      <c r="BO76" s="145"/>
      <c r="BP76" s="57"/>
      <c r="BQ76" s="44"/>
      <c r="BR76" s="42"/>
      <c r="BS76" s="164" t="str">
        <f>IF($BR76&lt;&gt;"",INDEX('Graduate School Code'!$A$3:$R$700, MATCH($BR76,'Graduate School Code'!$A$3:$A$700, 0), 2), "")</f>
        <v/>
      </c>
      <c r="BT76" s="164" t="str">
        <f>IF($BR76&lt;&gt;"",INDEX('Graduate School Code'!$A$3:$R$700, MATCH($BR76,'Graduate School Code'!$A$3:$A$700, 0), 3), "")</f>
        <v/>
      </c>
      <c r="BU76" s="164" t="str">
        <f>IF($BR76&lt;&gt;"",INDEX('Graduate School Code'!$A$3:$R$700, MATCH($BR76,'Graduate School Code'!$A$3:$A$700, 0), 4), "")</f>
        <v/>
      </c>
      <c r="BV76" s="175"/>
      <c r="BW76" s="176"/>
      <c r="BX76" s="177" t="str">
        <f>IF($BR76&lt;&gt;"",INDEX('Graduate School Code'!$A$3:$R$700, MATCH($BR76,'Graduate School Code'!$A$3:$A$700, 0), 12), "")</f>
        <v/>
      </c>
      <c r="BY76" s="178" t="str">
        <f>IF($BR76&lt;&gt;"",INDEX('Graduate School Code'!$A$3:$R$700, MATCH($BR76,'Graduate School Code'!$A$3:$A$700, 0), 13), "")</f>
        <v/>
      </c>
      <c r="BZ76" s="179" t="str">
        <f>IF($BR76&lt;&gt;"",INDEX('Graduate School Code'!$A$3:$R$700, MATCH($BR76,'Graduate School Code'!$A$3:$A$700, 0), 14), "")</f>
        <v/>
      </c>
      <c r="CA76" s="179" t="str">
        <f>IF($BR76&lt;&gt;"",INDEX('Graduate School Code'!$A$3:$R$700, MATCH($BR76,'Graduate School Code'!$A$3:$A$700, 0), 15), "")</f>
        <v/>
      </c>
      <c r="CB76" s="179" t="str">
        <f>IF($BR76&lt;&gt;"",INDEX('Graduate School Code'!$A$3:$R$700, MATCH($BR76,'Graduate School Code'!$A$3:$A$700, 0), 16), "")</f>
        <v/>
      </c>
      <c r="CC76" s="179" t="str">
        <f>IF($BR76&lt;&gt;"",INDEX('Graduate School Code'!$A$3:$R$700, MATCH($BR76,'Graduate School Code'!$A$3:$A$700, 0), 17), "")</f>
        <v/>
      </c>
      <c r="CD76" s="180" t="str">
        <f>IF($BR76&lt;&gt;"",INDEX('Graduate School Code'!$A$3:$R$700, MATCH($BR76,'Graduate School Code'!$A$3:$A$700, 0), 18), "")</f>
        <v/>
      </c>
      <c r="CE76" s="181"/>
      <c r="CF76" s="182"/>
      <c r="CG76" s="182"/>
      <c r="CH76" s="62"/>
      <c r="CI76" s="182"/>
      <c r="CJ76" s="183"/>
      <c r="CK76" s="184"/>
      <c r="CL76" s="185"/>
      <c r="CM76" s="183"/>
      <c r="CN76" s="186"/>
      <c r="CO76" s="186"/>
      <c r="CP76" s="186"/>
      <c r="CQ76" s="187"/>
      <c r="CR76" s="182"/>
      <c r="CS76" s="182"/>
      <c r="CT76" s="182"/>
      <c r="CU76" s="188"/>
      <c r="CV76" s="146"/>
      <c r="CW76" s="147"/>
      <c r="CX76" s="189"/>
      <c r="CY76" s="190"/>
      <c r="CZ76" s="191"/>
      <c r="DA76" s="192"/>
      <c r="DB76" s="193"/>
      <c r="DC76" s="181"/>
      <c r="DD76" s="176"/>
      <c r="DE76" s="194"/>
      <c r="DF76" s="164" t="str">
        <f>IF($DE76&lt;&gt;"",INDEX('Graduate School Code'!$A$3:$R$700, MATCH($DE76,'Graduate School Code'!$A$3:$A$700, 0), 2), "")</f>
        <v/>
      </c>
      <c r="DG76" s="164" t="str">
        <f>IF($DE76&lt;&gt;"",INDEX('Graduate School Code'!$A$3:$R$700, MATCH($DE76,'Graduate School Code'!$A$3:$A$700, 0), 3), "")</f>
        <v/>
      </c>
      <c r="DH76" s="164" t="str">
        <f>IF($DE76&lt;&gt;"",INDEX('Graduate School Code'!$A$3:$R$700, MATCH($DE76,'Graduate School Code'!$A$3:$A$700, 0), 4), "")</f>
        <v/>
      </c>
      <c r="DI76" s="175"/>
      <c r="DJ76" s="176"/>
      <c r="DK76" s="177" t="str">
        <f>IF($DE76&lt;&gt;"",INDEX('Graduate School Code'!$A$3:$R$700, MATCH($DE76,'Graduate School Code'!$A$3:$A$700, 0), 12), "")</f>
        <v/>
      </c>
      <c r="DL76" s="178" t="str">
        <f>IF($DE76&lt;&gt;"",INDEX('Graduate School Code'!$A$3:$R$700, MATCH($DE76,'Graduate School Code'!$A$3:$A$700, 0), 13), "")</f>
        <v/>
      </c>
      <c r="DM76" s="179" t="str">
        <f>IF($DE76&lt;&gt;"",INDEX('Graduate School Code'!$A$3:$R$700, MATCH($DE76,'Graduate School Code'!$A$3:$A$700, 0), 14), "")</f>
        <v/>
      </c>
      <c r="DN76" s="179" t="str">
        <f>IF($DE76&lt;&gt;"",INDEX('Graduate School Code'!$A$3:$R$700, MATCH($DE76,'Graduate School Code'!$A$3:$A$700, 0), 15), "")</f>
        <v/>
      </c>
      <c r="DO76" s="179" t="str">
        <f>IF($DE76&lt;&gt;"",INDEX('Graduate School Code'!$A$3:$R$700, MATCH($DE76,'Graduate School Code'!$A$3:$A$700, 0), 16), "")</f>
        <v/>
      </c>
      <c r="DP76" s="179" t="str">
        <f>IF($DE76&lt;&gt;"",INDEX('Graduate School Code'!$A$3:$R$700, MATCH($DE76,'Graduate School Code'!$A$3:$A$700, 0), 17), "")</f>
        <v/>
      </c>
      <c r="DQ76" s="180" t="str">
        <f>IF($DE76&lt;&gt;"",INDEX('Graduate School Code'!$A$3:$R$700, MATCH($DE76,'Graduate School Code'!$A$3:$A$700, 0), 18), "")</f>
        <v/>
      </c>
      <c r="DR76" s="45"/>
      <c r="DS76" s="39"/>
      <c r="DT76" s="39"/>
      <c r="DU76" s="62"/>
      <c r="DV76" s="39"/>
      <c r="DW76" s="149"/>
      <c r="DX76" s="150"/>
      <c r="DY76" s="112"/>
      <c r="DZ76" s="149"/>
      <c r="EA76" s="148"/>
      <c r="EB76" s="148"/>
      <c r="EC76" s="148"/>
      <c r="ED76" s="61"/>
      <c r="EE76" s="39"/>
      <c r="EF76" s="39"/>
      <c r="EG76" s="39"/>
      <c r="EH76" s="144"/>
      <c r="EI76" s="146"/>
      <c r="EJ76" s="147"/>
      <c r="EK76" s="126"/>
      <c r="EL76" s="57"/>
      <c r="EM76" s="58"/>
      <c r="EN76" s="59"/>
      <c r="EO76" s="145"/>
      <c r="EP76" s="57"/>
      <c r="EQ76" s="44"/>
    </row>
    <row r="77" spans="1:147" ht="38.25" customHeight="1">
      <c r="A77" s="38" t="s">
        <v>171</v>
      </c>
      <c r="B77" s="39"/>
      <c r="C77" s="40"/>
      <c r="D77" s="50" t="e">
        <f>VLOOKUP(B77,Reference!$A$1:$C$250,2,FALSE)</f>
        <v>#N/A</v>
      </c>
      <c r="E77" s="50" t="e">
        <f>VLOOKUP(C77,Reference!$C$1:$I$15,2,FALSE)</f>
        <v>#N/A</v>
      </c>
      <c r="F77" s="92" t="e">
        <f t="shared" si="5"/>
        <v>#N/A</v>
      </c>
      <c r="G77" s="39"/>
      <c r="H77" s="39"/>
      <c r="I77" s="39"/>
      <c r="J77" s="51" t="str">
        <f t="shared" si="3"/>
        <v xml:space="preserve">  </v>
      </c>
      <c r="K77" s="61"/>
      <c r="L77" s="61"/>
      <c r="M77" s="61"/>
      <c r="N77" s="51" t="str">
        <f t="shared" si="4"/>
        <v xml:space="preserve">  </v>
      </c>
      <c r="O77" s="92"/>
      <c r="P77" s="93"/>
      <c r="Q77" s="50" t="str">
        <f>IF($P77&lt;&gt;"", DATEDIF($P77, Reference!$F$2, "Y"),"")</f>
        <v/>
      </c>
      <c r="R77" s="49"/>
      <c r="S77" s="62"/>
      <c r="T77" s="61"/>
      <c r="U77" s="39"/>
      <c r="V77" s="39"/>
      <c r="W77" s="61"/>
      <c r="X77" s="92"/>
      <c r="Y77" s="61"/>
      <c r="Z77" s="61"/>
      <c r="AA77" s="61"/>
      <c r="AB77" s="61"/>
      <c r="AC77" s="41"/>
      <c r="AD77" s="143"/>
      <c r="AE77" s="42"/>
      <c r="AF77" s="50" t="str">
        <f>IF($AE77&lt;&gt;"",INDEX('Graduate School Code'!$A$3:$R$700, MATCH($AE77,'Graduate School Code'!$A$3:$A$700, 0), 2), "")</f>
        <v/>
      </c>
      <c r="AG77" s="50" t="str">
        <f>IF($AE77&lt;&gt;"",INDEX('Graduate School Code'!$A$3:$R$700, MATCH($AE77,'Graduate School Code'!$A$3:$A$700, 0), 3), "")</f>
        <v/>
      </c>
      <c r="AH77" s="50" t="str">
        <f>IF($AE77&lt;&gt;"",INDEX('Graduate School Code'!$A$3:$R$700, MATCH($AE77,'Graduate School Code'!$A$3:$A$700, 0), 4), "")</f>
        <v/>
      </c>
      <c r="AI77" s="43"/>
      <c r="AJ77" s="44"/>
      <c r="AK77" s="167" t="str">
        <f>IF($AE77&lt;&gt;"",INDEX('Graduate School Code'!$A$3:$R$700, MATCH($AE77,'Graduate School Code'!$A$3:$A$700, 0), 12), "")</f>
        <v/>
      </c>
      <c r="AL77" s="168" t="str">
        <f>IF($AE77&lt;&gt;"",INDEX('Graduate School Code'!$A$3:$R$700, MATCH($AE77,'Graduate School Code'!$A$3:$A$700, 0), 13), "")</f>
        <v/>
      </c>
      <c r="AM77" s="169" t="str">
        <f>IF($AE77&lt;&gt;"",INDEX('Graduate School Code'!$A$3:$R$700, MATCH($AE77,'Graduate School Code'!$A$3:$A$700, 0), 14), "")</f>
        <v/>
      </c>
      <c r="AN77" s="169" t="str">
        <f>IF($AE77&lt;&gt;"",INDEX('Graduate School Code'!$A$3:$R$700, MATCH($AE77,'Graduate School Code'!$A$3:$A$700, 0), 15), "")</f>
        <v/>
      </c>
      <c r="AO77" s="169" t="str">
        <f>IF($AE77&lt;&gt;"",INDEX('Graduate School Code'!$A$3:$R$700, MATCH($AE77,'Graduate School Code'!$A$3:$A$700, 0), 16), "")</f>
        <v/>
      </c>
      <c r="AP77" s="169" t="str">
        <f>IF($AE77&lt;&gt;"",INDEX('Graduate School Code'!$A$3:$R$700, MATCH($AE77,'Graduate School Code'!$A$3:$A$700, 0), 17), "")</f>
        <v/>
      </c>
      <c r="AQ77" s="170" t="str">
        <f>IF($AE77&lt;&gt;"",INDEX('Graduate School Code'!$A$3:$R$700, MATCH($AE77,'Graduate School Code'!$A$3:$A$700, 0), 18), "")</f>
        <v/>
      </c>
      <c r="AR77" s="45"/>
      <c r="AS77" s="39"/>
      <c r="AT77" s="39"/>
      <c r="AU77" s="62"/>
      <c r="AV77" s="39"/>
      <c r="AW77" s="149"/>
      <c r="AX77" s="150"/>
      <c r="AY77" s="112"/>
      <c r="AZ77" s="149"/>
      <c r="BA77" s="148"/>
      <c r="BB77" s="148"/>
      <c r="BC77" s="148"/>
      <c r="BD77" s="61"/>
      <c r="BE77" s="39"/>
      <c r="BF77" s="39"/>
      <c r="BG77" s="39"/>
      <c r="BH77" s="144"/>
      <c r="BI77" s="146"/>
      <c r="BJ77" s="147"/>
      <c r="BK77" s="126"/>
      <c r="BL77" s="57"/>
      <c r="BM77" s="58"/>
      <c r="BN77" s="165"/>
      <c r="BO77" s="145"/>
      <c r="BP77" s="57"/>
      <c r="BQ77" s="44"/>
      <c r="BR77" s="42"/>
      <c r="BS77" s="164" t="str">
        <f>IF($BR77&lt;&gt;"",INDEX('Graduate School Code'!$A$3:$R$700, MATCH($BR77,'Graduate School Code'!$A$3:$A$700, 0), 2), "")</f>
        <v/>
      </c>
      <c r="BT77" s="164" t="str">
        <f>IF($BR77&lt;&gt;"",INDEX('Graduate School Code'!$A$3:$R$700, MATCH($BR77,'Graduate School Code'!$A$3:$A$700, 0), 3), "")</f>
        <v/>
      </c>
      <c r="BU77" s="164" t="str">
        <f>IF($BR77&lt;&gt;"",INDEX('Graduate School Code'!$A$3:$R$700, MATCH($BR77,'Graduate School Code'!$A$3:$A$700, 0), 4), "")</f>
        <v/>
      </c>
      <c r="BV77" s="175"/>
      <c r="BW77" s="176"/>
      <c r="BX77" s="177" t="str">
        <f>IF($BR77&lt;&gt;"",INDEX('Graduate School Code'!$A$3:$R$700, MATCH($BR77,'Graduate School Code'!$A$3:$A$700, 0), 12), "")</f>
        <v/>
      </c>
      <c r="BY77" s="178" t="str">
        <f>IF($BR77&lt;&gt;"",INDEX('Graduate School Code'!$A$3:$R$700, MATCH($BR77,'Graduate School Code'!$A$3:$A$700, 0), 13), "")</f>
        <v/>
      </c>
      <c r="BZ77" s="179" t="str">
        <f>IF($BR77&lt;&gt;"",INDEX('Graduate School Code'!$A$3:$R$700, MATCH($BR77,'Graduate School Code'!$A$3:$A$700, 0), 14), "")</f>
        <v/>
      </c>
      <c r="CA77" s="179" t="str">
        <f>IF($BR77&lt;&gt;"",INDEX('Graduate School Code'!$A$3:$R$700, MATCH($BR77,'Graduate School Code'!$A$3:$A$700, 0), 15), "")</f>
        <v/>
      </c>
      <c r="CB77" s="179" t="str">
        <f>IF($BR77&lt;&gt;"",INDEX('Graduate School Code'!$A$3:$R$700, MATCH($BR77,'Graduate School Code'!$A$3:$A$700, 0), 16), "")</f>
        <v/>
      </c>
      <c r="CC77" s="179" t="str">
        <f>IF($BR77&lt;&gt;"",INDEX('Graduate School Code'!$A$3:$R$700, MATCH($BR77,'Graduate School Code'!$A$3:$A$700, 0), 17), "")</f>
        <v/>
      </c>
      <c r="CD77" s="180" t="str">
        <f>IF($BR77&lt;&gt;"",INDEX('Graduate School Code'!$A$3:$R$700, MATCH($BR77,'Graduate School Code'!$A$3:$A$700, 0), 18), "")</f>
        <v/>
      </c>
      <c r="CE77" s="181"/>
      <c r="CF77" s="182"/>
      <c r="CG77" s="182"/>
      <c r="CH77" s="62"/>
      <c r="CI77" s="182"/>
      <c r="CJ77" s="183"/>
      <c r="CK77" s="184"/>
      <c r="CL77" s="185"/>
      <c r="CM77" s="183"/>
      <c r="CN77" s="186"/>
      <c r="CO77" s="186"/>
      <c r="CP77" s="186"/>
      <c r="CQ77" s="187"/>
      <c r="CR77" s="182"/>
      <c r="CS77" s="182"/>
      <c r="CT77" s="182"/>
      <c r="CU77" s="188"/>
      <c r="CV77" s="146"/>
      <c r="CW77" s="147"/>
      <c r="CX77" s="189"/>
      <c r="CY77" s="190"/>
      <c r="CZ77" s="191"/>
      <c r="DA77" s="192"/>
      <c r="DB77" s="193"/>
      <c r="DC77" s="181"/>
      <c r="DD77" s="176"/>
      <c r="DE77" s="194"/>
      <c r="DF77" s="164" t="str">
        <f>IF($DE77&lt;&gt;"",INDEX('Graduate School Code'!$A$3:$R$700, MATCH($DE77,'Graduate School Code'!$A$3:$A$700, 0), 2), "")</f>
        <v/>
      </c>
      <c r="DG77" s="164" t="str">
        <f>IF($DE77&lt;&gt;"",INDEX('Graduate School Code'!$A$3:$R$700, MATCH($DE77,'Graduate School Code'!$A$3:$A$700, 0), 3), "")</f>
        <v/>
      </c>
      <c r="DH77" s="164" t="str">
        <f>IF($DE77&lt;&gt;"",INDEX('Graduate School Code'!$A$3:$R$700, MATCH($DE77,'Graduate School Code'!$A$3:$A$700, 0), 4), "")</f>
        <v/>
      </c>
      <c r="DI77" s="175"/>
      <c r="DJ77" s="176"/>
      <c r="DK77" s="177" t="str">
        <f>IF($DE77&lt;&gt;"",INDEX('Graduate School Code'!$A$3:$R$700, MATCH($DE77,'Graduate School Code'!$A$3:$A$700, 0), 12), "")</f>
        <v/>
      </c>
      <c r="DL77" s="178" t="str">
        <f>IF($DE77&lt;&gt;"",INDEX('Graduate School Code'!$A$3:$R$700, MATCH($DE77,'Graduate School Code'!$A$3:$A$700, 0), 13), "")</f>
        <v/>
      </c>
      <c r="DM77" s="179" t="str">
        <f>IF($DE77&lt;&gt;"",INDEX('Graduate School Code'!$A$3:$R$700, MATCH($DE77,'Graduate School Code'!$A$3:$A$700, 0), 14), "")</f>
        <v/>
      </c>
      <c r="DN77" s="179" t="str">
        <f>IF($DE77&lt;&gt;"",INDEX('Graduate School Code'!$A$3:$R$700, MATCH($DE77,'Graduate School Code'!$A$3:$A$700, 0), 15), "")</f>
        <v/>
      </c>
      <c r="DO77" s="179" t="str">
        <f>IF($DE77&lt;&gt;"",INDEX('Graduate School Code'!$A$3:$R$700, MATCH($DE77,'Graduate School Code'!$A$3:$A$700, 0), 16), "")</f>
        <v/>
      </c>
      <c r="DP77" s="179" t="str">
        <f>IF($DE77&lt;&gt;"",INDEX('Graduate School Code'!$A$3:$R$700, MATCH($DE77,'Graduate School Code'!$A$3:$A$700, 0), 17), "")</f>
        <v/>
      </c>
      <c r="DQ77" s="180" t="str">
        <f>IF($DE77&lt;&gt;"",INDEX('Graduate School Code'!$A$3:$R$700, MATCH($DE77,'Graduate School Code'!$A$3:$A$700, 0), 18), "")</f>
        <v/>
      </c>
      <c r="DR77" s="45"/>
      <c r="DS77" s="39"/>
      <c r="DT77" s="39"/>
      <c r="DU77" s="62"/>
      <c r="DV77" s="39"/>
      <c r="DW77" s="149"/>
      <c r="DX77" s="150"/>
      <c r="DY77" s="112"/>
      <c r="DZ77" s="149"/>
      <c r="EA77" s="148"/>
      <c r="EB77" s="148"/>
      <c r="EC77" s="148"/>
      <c r="ED77" s="61"/>
      <c r="EE77" s="39"/>
      <c r="EF77" s="39"/>
      <c r="EG77" s="39"/>
      <c r="EH77" s="144"/>
      <c r="EI77" s="146"/>
      <c r="EJ77" s="147"/>
      <c r="EK77" s="126"/>
      <c r="EL77" s="57"/>
      <c r="EM77" s="58"/>
      <c r="EN77" s="59"/>
      <c r="EO77" s="145"/>
      <c r="EP77" s="57"/>
      <c r="EQ77" s="44"/>
    </row>
    <row r="78" spans="1:147" ht="38.25" customHeight="1">
      <c r="A78" s="38" t="s">
        <v>172</v>
      </c>
      <c r="B78" s="39"/>
      <c r="C78" s="40"/>
      <c r="D78" s="50" t="e">
        <f>VLOOKUP(B78,Reference!$A$1:$C$250,2,FALSE)</f>
        <v>#N/A</v>
      </c>
      <c r="E78" s="50" t="e">
        <f>VLOOKUP(C78,Reference!$C$1:$I$15,2,FALSE)</f>
        <v>#N/A</v>
      </c>
      <c r="F78" s="92" t="e">
        <f t="shared" si="5"/>
        <v>#N/A</v>
      </c>
      <c r="G78" s="39"/>
      <c r="H78" s="39"/>
      <c r="I78" s="39"/>
      <c r="J78" s="51" t="str">
        <f t="shared" si="3"/>
        <v xml:space="preserve">  </v>
      </c>
      <c r="K78" s="61"/>
      <c r="L78" s="61"/>
      <c r="M78" s="61"/>
      <c r="N78" s="51" t="str">
        <f t="shared" si="4"/>
        <v xml:space="preserve">  </v>
      </c>
      <c r="O78" s="92"/>
      <c r="P78" s="93"/>
      <c r="Q78" s="50" t="str">
        <f>IF($P78&lt;&gt;"", DATEDIF($P78, Reference!$F$2, "Y"),"")</f>
        <v/>
      </c>
      <c r="R78" s="49"/>
      <c r="S78" s="62"/>
      <c r="T78" s="61"/>
      <c r="U78" s="39"/>
      <c r="V78" s="39"/>
      <c r="W78" s="61"/>
      <c r="X78" s="92"/>
      <c r="Y78" s="61"/>
      <c r="Z78" s="61"/>
      <c r="AA78" s="61"/>
      <c r="AB78" s="61"/>
      <c r="AC78" s="41"/>
      <c r="AD78" s="143"/>
      <c r="AE78" s="42"/>
      <c r="AF78" s="50" t="str">
        <f>IF($AE78&lt;&gt;"",INDEX('Graduate School Code'!$A$3:$R$700, MATCH($AE78,'Graduate School Code'!$A$3:$A$700, 0), 2), "")</f>
        <v/>
      </c>
      <c r="AG78" s="50" t="str">
        <f>IF($AE78&lt;&gt;"",INDEX('Graduate School Code'!$A$3:$R$700, MATCH($AE78,'Graduate School Code'!$A$3:$A$700, 0), 3), "")</f>
        <v/>
      </c>
      <c r="AH78" s="50" t="str">
        <f>IF($AE78&lt;&gt;"",INDEX('Graduate School Code'!$A$3:$R$700, MATCH($AE78,'Graduate School Code'!$A$3:$A$700, 0), 4), "")</f>
        <v/>
      </c>
      <c r="AI78" s="43"/>
      <c r="AJ78" s="44"/>
      <c r="AK78" s="167" t="str">
        <f>IF($AE78&lt;&gt;"",INDEX('Graduate School Code'!$A$3:$R$700, MATCH($AE78,'Graduate School Code'!$A$3:$A$700, 0), 12), "")</f>
        <v/>
      </c>
      <c r="AL78" s="168" t="str">
        <f>IF($AE78&lt;&gt;"",INDEX('Graduate School Code'!$A$3:$R$700, MATCH($AE78,'Graduate School Code'!$A$3:$A$700, 0), 13), "")</f>
        <v/>
      </c>
      <c r="AM78" s="169" t="str">
        <f>IF($AE78&lt;&gt;"",INDEX('Graduate School Code'!$A$3:$R$700, MATCH($AE78,'Graduate School Code'!$A$3:$A$700, 0), 14), "")</f>
        <v/>
      </c>
      <c r="AN78" s="169" t="str">
        <f>IF($AE78&lt;&gt;"",INDEX('Graduate School Code'!$A$3:$R$700, MATCH($AE78,'Graduate School Code'!$A$3:$A$700, 0), 15), "")</f>
        <v/>
      </c>
      <c r="AO78" s="169" t="str">
        <f>IF($AE78&lt;&gt;"",INDEX('Graduate School Code'!$A$3:$R$700, MATCH($AE78,'Graduate School Code'!$A$3:$A$700, 0), 16), "")</f>
        <v/>
      </c>
      <c r="AP78" s="169" t="str">
        <f>IF($AE78&lt;&gt;"",INDEX('Graduate School Code'!$A$3:$R$700, MATCH($AE78,'Graduate School Code'!$A$3:$A$700, 0), 17), "")</f>
        <v/>
      </c>
      <c r="AQ78" s="170" t="str">
        <f>IF($AE78&lt;&gt;"",INDEX('Graduate School Code'!$A$3:$R$700, MATCH($AE78,'Graduate School Code'!$A$3:$A$700, 0), 18), "")</f>
        <v/>
      </c>
      <c r="AR78" s="45"/>
      <c r="AS78" s="39"/>
      <c r="AT78" s="39"/>
      <c r="AU78" s="62"/>
      <c r="AV78" s="39"/>
      <c r="AW78" s="149"/>
      <c r="AX78" s="150"/>
      <c r="AY78" s="112"/>
      <c r="AZ78" s="149"/>
      <c r="BA78" s="148"/>
      <c r="BB78" s="148"/>
      <c r="BC78" s="148"/>
      <c r="BD78" s="61"/>
      <c r="BE78" s="39"/>
      <c r="BF78" s="39"/>
      <c r="BG78" s="39"/>
      <c r="BH78" s="144"/>
      <c r="BI78" s="146"/>
      <c r="BJ78" s="147"/>
      <c r="BK78" s="126"/>
      <c r="BL78" s="57"/>
      <c r="BM78" s="58"/>
      <c r="BN78" s="165"/>
      <c r="BO78" s="145"/>
      <c r="BP78" s="57"/>
      <c r="BQ78" s="44"/>
      <c r="BR78" s="42"/>
      <c r="BS78" s="164" t="str">
        <f>IF($BR78&lt;&gt;"",INDEX('Graduate School Code'!$A$3:$R$700, MATCH($BR78,'Graduate School Code'!$A$3:$A$700, 0), 2), "")</f>
        <v/>
      </c>
      <c r="BT78" s="164" t="str">
        <f>IF($BR78&lt;&gt;"",INDEX('Graduate School Code'!$A$3:$R$700, MATCH($BR78,'Graduate School Code'!$A$3:$A$700, 0), 3), "")</f>
        <v/>
      </c>
      <c r="BU78" s="164" t="str">
        <f>IF($BR78&lt;&gt;"",INDEX('Graduate School Code'!$A$3:$R$700, MATCH($BR78,'Graduate School Code'!$A$3:$A$700, 0), 4), "")</f>
        <v/>
      </c>
      <c r="BV78" s="175"/>
      <c r="BW78" s="176"/>
      <c r="BX78" s="177" t="str">
        <f>IF($BR78&lt;&gt;"",INDEX('Graduate School Code'!$A$3:$R$700, MATCH($BR78,'Graduate School Code'!$A$3:$A$700, 0), 12), "")</f>
        <v/>
      </c>
      <c r="BY78" s="178" t="str">
        <f>IF($BR78&lt;&gt;"",INDEX('Graduate School Code'!$A$3:$R$700, MATCH($BR78,'Graduate School Code'!$A$3:$A$700, 0), 13), "")</f>
        <v/>
      </c>
      <c r="BZ78" s="179" t="str">
        <f>IF($BR78&lt;&gt;"",INDEX('Graduate School Code'!$A$3:$R$700, MATCH($BR78,'Graduate School Code'!$A$3:$A$700, 0), 14), "")</f>
        <v/>
      </c>
      <c r="CA78" s="179" t="str">
        <f>IF($BR78&lt;&gt;"",INDEX('Graduate School Code'!$A$3:$R$700, MATCH($BR78,'Graduate School Code'!$A$3:$A$700, 0), 15), "")</f>
        <v/>
      </c>
      <c r="CB78" s="179" t="str">
        <f>IF($BR78&lt;&gt;"",INDEX('Graduate School Code'!$A$3:$R$700, MATCH($BR78,'Graduate School Code'!$A$3:$A$700, 0), 16), "")</f>
        <v/>
      </c>
      <c r="CC78" s="179" t="str">
        <f>IF($BR78&lt;&gt;"",INDEX('Graduate School Code'!$A$3:$R$700, MATCH($BR78,'Graduate School Code'!$A$3:$A$700, 0), 17), "")</f>
        <v/>
      </c>
      <c r="CD78" s="180" t="str">
        <f>IF($BR78&lt;&gt;"",INDEX('Graduate School Code'!$A$3:$R$700, MATCH($BR78,'Graduate School Code'!$A$3:$A$700, 0), 18), "")</f>
        <v/>
      </c>
      <c r="CE78" s="181"/>
      <c r="CF78" s="182"/>
      <c r="CG78" s="182"/>
      <c r="CH78" s="62"/>
      <c r="CI78" s="182"/>
      <c r="CJ78" s="183"/>
      <c r="CK78" s="184"/>
      <c r="CL78" s="185"/>
      <c r="CM78" s="183"/>
      <c r="CN78" s="186"/>
      <c r="CO78" s="186"/>
      <c r="CP78" s="186"/>
      <c r="CQ78" s="187"/>
      <c r="CR78" s="182"/>
      <c r="CS78" s="182"/>
      <c r="CT78" s="182"/>
      <c r="CU78" s="188"/>
      <c r="CV78" s="146"/>
      <c r="CW78" s="147"/>
      <c r="CX78" s="189"/>
      <c r="CY78" s="190"/>
      <c r="CZ78" s="191"/>
      <c r="DA78" s="192"/>
      <c r="DB78" s="193"/>
      <c r="DC78" s="181"/>
      <c r="DD78" s="176"/>
      <c r="DE78" s="194"/>
      <c r="DF78" s="164" t="str">
        <f>IF($DE78&lt;&gt;"",INDEX('Graduate School Code'!$A$3:$R$700, MATCH($DE78,'Graduate School Code'!$A$3:$A$700, 0), 2), "")</f>
        <v/>
      </c>
      <c r="DG78" s="164" t="str">
        <f>IF($DE78&lt;&gt;"",INDEX('Graduate School Code'!$A$3:$R$700, MATCH($DE78,'Graduate School Code'!$A$3:$A$700, 0), 3), "")</f>
        <v/>
      </c>
      <c r="DH78" s="164" t="str">
        <f>IF($DE78&lt;&gt;"",INDEX('Graduate School Code'!$A$3:$R$700, MATCH($DE78,'Graduate School Code'!$A$3:$A$700, 0), 4), "")</f>
        <v/>
      </c>
      <c r="DI78" s="175"/>
      <c r="DJ78" s="176"/>
      <c r="DK78" s="177" t="str">
        <f>IF($DE78&lt;&gt;"",INDEX('Graduate School Code'!$A$3:$R$700, MATCH($DE78,'Graduate School Code'!$A$3:$A$700, 0), 12), "")</f>
        <v/>
      </c>
      <c r="DL78" s="178" t="str">
        <f>IF($DE78&lt;&gt;"",INDEX('Graduate School Code'!$A$3:$R$700, MATCH($DE78,'Graduate School Code'!$A$3:$A$700, 0), 13), "")</f>
        <v/>
      </c>
      <c r="DM78" s="179" t="str">
        <f>IF($DE78&lt;&gt;"",INDEX('Graduate School Code'!$A$3:$R$700, MATCH($DE78,'Graduate School Code'!$A$3:$A$700, 0), 14), "")</f>
        <v/>
      </c>
      <c r="DN78" s="179" t="str">
        <f>IF($DE78&lt;&gt;"",INDEX('Graduate School Code'!$A$3:$R$700, MATCH($DE78,'Graduate School Code'!$A$3:$A$700, 0), 15), "")</f>
        <v/>
      </c>
      <c r="DO78" s="179" t="str">
        <f>IF($DE78&lt;&gt;"",INDEX('Graduate School Code'!$A$3:$R$700, MATCH($DE78,'Graduate School Code'!$A$3:$A$700, 0), 16), "")</f>
        <v/>
      </c>
      <c r="DP78" s="179" t="str">
        <f>IF($DE78&lt;&gt;"",INDEX('Graduate School Code'!$A$3:$R$700, MATCH($DE78,'Graduate School Code'!$A$3:$A$700, 0), 17), "")</f>
        <v/>
      </c>
      <c r="DQ78" s="180" t="str">
        <f>IF($DE78&lt;&gt;"",INDEX('Graduate School Code'!$A$3:$R$700, MATCH($DE78,'Graduate School Code'!$A$3:$A$700, 0), 18), "")</f>
        <v/>
      </c>
      <c r="DR78" s="45"/>
      <c r="DS78" s="39"/>
      <c r="DT78" s="39"/>
      <c r="DU78" s="62"/>
      <c r="DV78" s="39"/>
      <c r="DW78" s="149"/>
      <c r="DX78" s="150"/>
      <c r="DY78" s="112"/>
      <c r="DZ78" s="149"/>
      <c r="EA78" s="148"/>
      <c r="EB78" s="148"/>
      <c r="EC78" s="148"/>
      <c r="ED78" s="61"/>
      <c r="EE78" s="39"/>
      <c r="EF78" s="39"/>
      <c r="EG78" s="39"/>
      <c r="EH78" s="144"/>
      <c r="EI78" s="146"/>
      <c r="EJ78" s="147"/>
      <c r="EK78" s="126"/>
      <c r="EL78" s="57"/>
      <c r="EM78" s="58"/>
      <c r="EN78" s="59"/>
      <c r="EO78" s="145"/>
      <c r="EP78" s="57"/>
      <c r="EQ78" s="44"/>
    </row>
    <row r="79" spans="1:147" ht="38.25" customHeight="1">
      <c r="A79" s="38" t="s">
        <v>173</v>
      </c>
      <c r="B79" s="39"/>
      <c r="C79" s="40"/>
      <c r="D79" s="50" t="e">
        <f>VLOOKUP(B79,Reference!$A$1:$C$250,2,FALSE)</f>
        <v>#N/A</v>
      </c>
      <c r="E79" s="50" t="e">
        <f>VLOOKUP(C79,Reference!$C$1:$I$15,2,FALSE)</f>
        <v>#N/A</v>
      </c>
      <c r="F79" s="92" t="e">
        <f t="shared" si="5"/>
        <v>#N/A</v>
      </c>
      <c r="G79" s="39"/>
      <c r="H79" s="39"/>
      <c r="I79" s="39"/>
      <c r="J79" s="51" t="str">
        <f t="shared" si="3"/>
        <v xml:space="preserve">  </v>
      </c>
      <c r="K79" s="61"/>
      <c r="L79" s="61"/>
      <c r="M79" s="61"/>
      <c r="N79" s="51" t="str">
        <f t="shared" si="4"/>
        <v xml:space="preserve">  </v>
      </c>
      <c r="O79" s="92"/>
      <c r="P79" s="93"/>
      <c r="Q79" s="50" t="str">
        <f>IF($P79&lt;&gt;"", DATEDIF($P79, Reference!$F$2, "Y"),"")</f>
        <v/>
      </c>
      <c r="R79" s="49"/>
      <c r="S79" s="62"/>
      <c r="T79" s="61"/>
      <c r="U79" s="39"/>
      <c r="V79" s="39"/>
      <c r="W79" s="61"/>
      <c r="X79" s="92"/>
      <c r="Y79" s="61"/>
      <c r="Z79" s="61"/>
      <c r="AA79" s="61"/>
      <c r="AB79" s="61"/>
      <c r="AC79" s="41"/>
      <c r="AD79" s="143"/>
      <c r="AE79" s="42"/>
      <c r="AF79" s="50" t="str">
        <f>IF($AE79&lt;&gt;"",INDEX('Graduate School Code'!$A$3:$R$700, MATCH($AE79,'Graduate School Code'!$A$3:$A$700, 0), 2), "")</f>
        <v/>
      </c>
      <c r="AG79" s="50" t="str">
        <f>IF($AE79&lt;&gt;"",INDEX('Graduate School Code'!$A$3:$R$700, MATCH($AE79,'Graduate School Code'!$A$3:$A$700, 0), 3), "")</f>
        <v/>
      </c>
      <c r="AH79" s="50" t="str">
        <f>IF($AE79&lt;&gt;"",INDEX('Graduate School Code'!$A$3:$R$700, MATCH($AE79,'Graduate School Code'!$A$3:$A$700, 0), 4), "")</f>
        <v/>
      </c>
      <c r="AI79" s="43"/>
      <c r="AJ79" s="44"/>
      <c r="AK79" s="167" t="str">
        <f>IF($AE79&lt;&gt;"",INDEX('Graduate School Code'!$A$3:$R$700, MATCH($AE79,'Graduate School Code'!$A$3:$A$700, 0), 12), "")</f>
        <v/>
      </c>
      <c r="AL79" s="168" t="str">
        <f>IF($AE79&lt;&gt;"",INDEX('Graduate School Code'!$A$3:$R$700, MATCH($AE79,'Graduate School Code'!$A$3:$A$700, 0), 13), "")</f>
        <v/>
      </c>
      <c r="AM79" s="169" t="str">
        <f>IF($AE79&lt;&gt;"",INDEX('Graduate School Code'!$A$3:$R$700, MATCH($AE79,'Graduate School Code'!$A$3:$A$700, 0), 14), "")</f>
        <v/>
      </c>
      <c r="AN79" s="169" t="str">
        <f>IF($AE79&lt;&gt;"",INDEX('Graduate School Code'!$A$3:$R$700, MATCH($AE79,'Graduate School Code'!$A$3:$A$700, 0), 15), "")</f>
        <v/>
      </c>
      <c r="AO79" s="169" t="str">
        <f>IF($AE79&lt;&gt;"",INDEX('Graduate School Code'!$A$3:$R$700, MATCH($AE79,'Graduate School Code'!$A$3:$A$700, 0), 16), "")</f>
        <v/>
      </c>
      <c r="AP79" s="169" t="str">
        <f>IF($AE79&lt;&gt;"",INDEX('Graduate School Code'!$A$3:$R$700, MATCH($AE79,'Graduate School Code'!$A$3:$A$700, 0), 17), "")</f>
        <v/>
      </c>
      <c r="AQ79" s="170" t="str">
        <f>IF($AE79&lt;&gt;"",INDEX('Graduate School Code'!$A$3:$R$700, MATCH($AE79,'Graduate School Code'!$A$3:$A$700, 0), 18), "")</f>
        <v/>
      </c>
      <c r="AR79" s="45"/>
      <c r="AS79" s="39"/>
      <c r="AT79" s="39"/>
      <c r="AU79" s="62"/>
      <c r="AV79" s="39"/>
      <c r="AW79" s="149"/>
      <c r="AX79" s="150"/>
      <c r="AY79" s="112"/>
      <c r="AZ79" s="149"/>
      <c r="BA79" s="148"/>
      <c r="BB79" s="148"/>
      <c r="BC79" s="148"/>
      <c r="BD79" s="61"/>
      <c r="BE79" s="39"/>
      <c r="BF79" s="39"/>
      <c r="BG79" s="39"/>
      <c r="BH79" s="144"/>
      <c r="BI79" s="146"/>
      <c r="BJ79" s="147"/>
      <c r="BK79" s="126"/>
      <c r="BL79" s="57"/>
      <c r="BM79" s="58"/>
      <c r="BN79" s="165"/>
      <c r="BO79" s="145"/>
      <c r="BP79" s="57"/>
      <c r="BQ79" s="44"/>
      <c r="BR79" s="42"/>
      <c r="BS79" s="164" t="str">
        <f>IF($BR79&lt;&gt;"",INDEX('Graduate School Code'!$A$3:$R$700, MATCH($BR79,'Graduate School Code'!$A$3:$A$700, 0), 2), "")</f>
        <v/>
      </c>
      <c r="BT79" s="164" t="str">
        <f>IF($BR79&lt;&gt;"",INDEX('Graduate School Code'!$A$3:$R$700, MATCH($BR79,'Graduate School Code'!$A$3:$A$700, 0), 3), "")</f>
        <v/>
      </c>
      <c r="BU79" s="164" t="str">
        <f>IF($BR79&lt;&gt;"",INDEX('Graduate School Code'!$A$3:$R$700, MATCH($BR79,'Graduate School Code'!$A$3:$A$700, 0), 4), "")</f>
        <v/>
      </c>
      <c r="BV79" s="175"/>
      <c r="BW79" s="176"/>
      <c r="BX79" s="177" t="str">
        <f>IF($BR79&lt;&gt;"",INDEX('Graduate School Code'!$A$3:$R$700, MATCH($BR79,'Graduate School Code'!$A$3:$A$700, 0), 12), "")</f>
        <v/>
      </c>
      <c r="BY79" s="178" t="str">
        <f>IF($BR79&lt;&gt;"",INDEX('Graduate School Code'!$A$3:$R$700, MATCH($BR79,'Graduate School Code'!$A$3:$A$700, 0), 13), "")</f>
        <v/>
      </c>
      <c r="BZ79" s="179" t="str">
        <f>IF($BR79&lt;&gt;"",INDEX('Graduate School Code'!$A$3:$R$700, MATCH($BR79,'Graduate School Code'!$A$3:$A$700, 0), 14), "")</f>
        <v/>
      </c>
      <c r="CA79" s="179" t="str">
        <f>IF($BR79&lt;&gt;"",INDEX('Graduate School Code'!$A$3:$R$700, MATCH($BR79,'Graduate School Code'!$A$3:$A$700, 0), 15), "")</f>
        <v/>
      </c>
      <c r="CB79" s="179" t="str">
        <f>IF($BR79&lt;&gt;"",INDEX('Graduate School Code'!$A$3:$R$700, MATCH($BR79,'Graduate School Code'!$A$3:$A$700, 0), 16), "")</f>
        <v/>
      </c>
      <c r="CC79" s="179" t="str">
        <f>IF($BR79&lt;&gt;"",INDEX('Graduate School Code'!$A$3:$R$700, MATCH($BR79,'Graduate School Code'!$A$3:$A$700, 0), 17), "")</f>
        <v/>
      </c>
      <c r="CD79" s="180" t="str">
        <f>IF($BR79&lt;&gt;"",INDEX('Graduate School Code'!$A$3:$R$700, MATCH($BR79,'Graduate School Code'!$A$3:$A$700, 0), 18), "")</f>
        <v/>
      </c>
      <c r="CE79" s="181"/>
      <c r="CF79" s="182"/>
      <c r="CG79" s="182"/>
      <c r="CH79" s="62"/>
      <c r="CI79" s="182"/>
      <c r="CJ79" s="183"/>
      <c r="CK79" s="184"/>
      <c r="CL79" s="185"/>
      <c r="CM79" s="183"/>
      <c r="CN79" s="186"/>
      <c r="CO79" s="186"/>
      <c r="CP79" s="186"/>
      <c r="CQ79" s="187"/>
      <c r="CR79" s="182"/>
      <c r="CS79" s="182"/>
      <c r="CT79" s="182"/>
      <c r="CU79" s="188"/>
      <c r="CV79" s="146"/>
      <c r="CW79" s="147"/>
      <c r="CX79" s="189"/>
      <c r="CY79" s="190"/>
      <c r="CZ79" s="191"/>
      <c r="DA79" s="192"/>
      <c r="DB79" s="193"/>
      <c r="DC79" s="181"/>
      <c r="DD79" s="176"/>
      <c r="DE79" s="194"/>
      <c r="DF79" s="164" t="str">
        <f>IF($DE79&lt;&gt;"",INDEX('Graduate School Code'!$A$3:$R$700, MATCH($DE79,'Graduate School Code'!$A$3:$A$700, 0), 2), "")</f>
        <v/>
      </c>
      <c r="DG79" s="164" t="str">
        <f>IF($DE79&lt;&gt;"",INDEX('Graduate School Code'!$A$3:$R$700, MATCH($DE79,'Graduate School Code'!$A$3:$A$700, 0), 3), "")</f>
        <v/>
      </c>
      <c r="DH79" s="164" t="str">
        <f>IF($DE79&lt;&gt;"",INDEX('Graduate School Code'!$A$3:$R$700, MATCH($DE79,'Graduate School Code'!$A$3:$A$700, 0), 4), "")</f>
        <v/>
      </c>
      <c r="DI79" s="175"/>
      <c r="DJ79" s="176"/>
      <c r="DK79" s="177" t="str">
        <f>IF($DE79&lt;&gt;"",INDEX('Graduate School Code'!$A$3:$R$700, MATCH($DE79,'Graduate School Code'!$A$3:$A$700, 0), 12), "")</f>
        <v/>
      </c>
      <c r="DL79" s="178" t="str">
        <f>IF($DE79&lt;&gt;"",INDEX('Graduate School Code'!$A$3:$R$700, MATCH($DE79,'Graduate School Code'!$A$3:$A$700, 0), 13), "")</f>
        <v/>
      </c>
      <c r="DM79" s="179" t="str">
        <f>IF($DE79&lt;&gt;"",INDEX('Graduate School Code'!$A$3:$R$700, MATCH($DE79,'Graduate School Code'!$A$3:$A$700, 0), 14), "")</f>
        <v/>
      </c>
      <c r="DN79" s="179" t="str">
        <f>IF($DE79&lt;&gt;"",INDEX('Graduate School Code'!$A$3:$R$700, MATCH($DE79,'Graduate School Code'!$A$3:$A$700, 0), 15), "")</f>
        <v/>
      </c>
      <c r="DO79" s="179" t="str">
        <f>IF($DE79&lt;&gt;"",INDEX('Graduate School Code'!$A$3:$R$700, MATCH($DE79,'Graduate School Code'!$A$3:$A$700, 0), 16), "")</f>
        <v/>
      </c>
      <c r="DP79" s="179" t="str">
        <f>IF($DE79&lt;&gt;"",INDEX('Graduate School Code'!$A$3:$R$700, MATCH($DE79,'Graduate School Code'!$A$3:$A$700, 0), 17), "")</f>
        <v/>
      </c>
      <c r="DQ79" s="180" t="str">
        <f>IF($DE79&lt;&gt;"",INDEX('Graduate School Code'!$A$3:$R$700, MATCH($DE79,'Graduate School Code'!$A$3:$A$700, 0), 18), "")</f>
        <v/>
      </c>
      <c r="DR79" s="45"/>
      <c r="DS79" s="39"/>
      <c r="DT79" s="39"/>
      <c r="DU79" s="62"/>
      <c r="DV79" s="39"/>
      <c r="DW79" s="149"/>
      <c r="DX79" s="150"/>
      <c r="DY79" s="112"/>
      <c r="DZ79" s="149"/>
      <c r="EA79" s="148"/>
      <c r="EB79" s="148"/>
      <c r="EC79" s="148"/>
      <c r="ED79" s="61"/>
      <c r="EE79" s="39"/>
      <c r="EF79" s="39"/>
      <c r="EG79" s="39"/>
      <c r="EH79" s="144"/>
      <c r="EI79" s="146"/>
      <c r="EJ79" s="147"/>
      <c r="EK79" s="126"/>
      <c r="EL79" s="57"/>
      <c r="EM79" s="58"/>
      <c r="EN79" s="59"/>
      <c r="EO79" s="145"/>
      <c r="EP79" s="57"/>
      <c r="EQ79" s="44"/>
    </row>
    <row r="80" spans="1:147" ht="38.25" customHeight="1">
      <c r="A80" s="38" t="s">
        <v>174</v>
      </c>
      <c r="B80" s="39"/>
      <c r="C80" s="40"/>
      <c r="D80" s="50" t="e">
        <f>VLOOKUP(B80,Reference!$A$1:$C$250,2,FALSE)</f>
        <v>#N/A</v>
      </c>
      <c r="E80" s="50" t="e">
        <f>VLOOKUP(C80,Reference!$C$1:$I$15,2,FALSE)</f>
        <v>#N/A</v>
      </c>
      <c r="F80" s="92" t="e">
        <f t="shared" si="5"/>
        <v>#N/A</v>
      </c>
      <c r="G80" s="39"/>
      <c r="H80" s="39"/>
      <c r="I80" s="39"/>
      <c r="J80" s="51" t="str">
        <f t="shared" si="3"/>
        <v xml:space="preserve">  </v>
      </c>
      <c r="K80" s="61"/>
      <c r="L80" s="61"/>
      <c r="M80" s="61"/>
      <c r="N80" s="51" t="str">
        <f t="shared" si="4"/>
        <v xml:space="preserve">  </v>
      </c>
      <c r="O80" s="92"/>
      <c r="P80" s="93"/>
      <c r="Q80" s="50" t="str">
        <f>IF($P80&lt;&gt;"", DATEDIF($P80, Reference!$F$2, "Y"),"")</f>
        <v/>
      </c>
      <c r="R80" s="49"/>
      <c r="S80" s="62"/>
      <c r="T80" s="61"/>
      <c r="U80" s="39"/>
      <c r="V80" s="39"/>
      <c r="W80" s="61"/>
      <c r="X80" s="92"/>
      <c r="Y80" s="61"/>
      <c r="Z80" s="61"/>
      <c r="AA80" s="61"/>
      <c r="AB80" s="61"/>
      <c r="AC80" s="41"/>
      <c r="AD80" s="143"/>
      <c r="AE80" s="42"/>
      <c r="AF80" s="50" t="str">
        <f>IF($AE80&lt;&gt;"",INDEX('Graduate School Code'!$A$3:$R$700, MATCH($AE80,'Graduate School Code'!$A$3:$A$700, 0), 2), "")</f>
        <v/>
      </c>
      <c r="AG80" s="50" t="str">
        <f>IF($AE80&lt;&gt;"",INDEX('Graduate School Code'!$A$3:$R$700, MATCH($AE80,'Graduate School Code'!$A$3:$A$700, 0), 3), "")</f>
        <v/>
      </c>
      <c r="AH80" s="50" t="str">
        <f>IF($AE80&lt;&gt;"",INDEX('Graduate School Code'!$A$3:$R$700, MATCH($AE80,'Graduate School Code'!$A$3:$A$700, 0), 4), "")</f>
        <v/>
      </c>
      <c r="AI80" s="43"/>
      <c r="AJ80" s="44"/>
      <c r="AK80" s="167" t="str">
        <f>IF($AE80&lt;&gt;"",INDEX('Graduate School Code'!$A$3:$R$700, MATCH($AE80,'Graduate School Code'!$A$3:$A$700, 0), 12), "")</f>
        <v/>
      </c>
      <c r="AL80" s="168" t="str">
        <f>IF($AE80&lt;&gt;"",INDEX('Graduate School Code'!$A$3:$R$700, MATCH($AE80,'Graduate School Code'!$A$3:$A$700, 0), 13), "")</f>
        <v/>
      </c>
      <c r="AM80" s="169" t="str">
        <f>IF($AE80&lt;&gt;"",INDEX('Graduate School Code'!$A$3:$R$700, MATCH($AE80,'Graduate School Code'!$A$3:$A$700, 0), 14), "")</f>
        <v/>
      </c>
      <c r="AN80" s="169" t="str">
        <f>IF($AE80&lt;&gt;"",INDEX('Graduate School Code'!$A$3:$R$700, MATCH($AE80,'Graduate School Code'!$A$3:$A$700, 0), 15), "")</f>
        <v/>
      </c>
      <c r="AO80" s="169" t="str">
        <f>IF($AE80&lt;&gt;"",INDEX('Graduate School Code'!$A$3:$R$700, MATCH($AE80,'Graduate School Code'!$A$3:$A$700, 0), 16), "")</f>
        <v/>
      </c>
      <c r="AP80" s="169" t="str">
        <f>IF($AE80&lt;&gt;"",INDEX('Graduate School Code'!$A$3:$R$700, MATCH($AE80,'Graduate School Code'!$A$3:$A$700, 0), 17), "")</f>
        <v/>
      </c>
      <c r="AQ80" s="170" t="str">
        <f>IF($AE80&lt;&gt;"",INDEX('Graduate School Code'!$A$3:$R$700, MATCH($AE80,'Graduate School Code'!$A$3:$A$700, 0), 18), "")</f>
        <v/>
      </c>
      <c r="AR80" s="45"/>
      <c r="AS80" s="39"/>
      <c r="AT80" s="39"/>
      <c r="AU80" s="62"/>
      <c r="AV80" s="39"/>
      <c r="AW80" s="149"/>
      <c r="AX80" s="150"/>
      <c r="AY80" s="112"/>
      <c r="AZ80" s="149"/>
      <c r="BA80" s="148"/>
      <c r="BB80" s="148"/>
      <c r="BC80" s="148"/>
      <c r="BD80" s="61"/>
      <c r="BE80" s="39"/>
      <c r="BF80" s="39"/>
      <c r="BG80" s="39"/>
      <c r="BH80" s="144"/>
      <c r="BI80" s="146"/>
      <c r="BJ80" s="147"/>
      <c r="BK80" s="126"/>
      <c r="BL80" s="57"/>
      <c r="BM80" s="58"/>
      <c r="BN80" s="165"/>
      <c r="BO80" s="145"/>
      <c r="BP80" s="57"/>
      <c r="BQ80" s="44"/>
      <c r="BR80" s="42"/>
      <c r="BS80" s="164" t="str">
        <f>IF($BR80&lt;&gt;"",INDEX('Graduate School Code'!$A$3:$R$700, MATCH($BR80,'Graduate School Code'!$A$3:$A$700, 0), 2), "")</f>
        <v/>
      </c>
      <c r="BT80" s="164" t="str">
        <f>IF($BR80&lt;&gt;"",INDEX('Graduate School Code'!$A$3:$R$700, MATCH($BR80,'Graduate School Code'!$A$3:$A$700, 0), 3), "")</f>
        <v/>
      </c>
      <c r="BU80" s="164" t="str">
        <f>IF($BR80&lt;&gt;"",INDEX('Graduate School Code'!$A$3:$R$700, MATCH($BR80,'Graduate School Code'!$A$3:$A$700, 0), 4), "")</f>
        <v/>
      </c>
      <c r="BV80" s="175"/>
      <c r="BW80" s="176"/>
      <c r="BX80" s="177" t="str">
        <f>IF($BR80&lt;&gt;"",INDEX('Graduate School Code'!$A$3:$R$700, MATCH($BR80,'Graduate School Code'!$A$3:$A$700, 0), 12), "")</f>
        <v/>
      </c>
      <c r="BY80" s="178" t="str">
        <f>IF($BR80&lt;&gt;"",INDEX('Graduate School Code'!$A$3:$R$700, MATCH($BR80,'Graduate School Code'!$A$3:$A$700, 0), 13), "")</f>
        <v/>
      </c>
      <c r="BZ80" s="179" t="str">
        <f>IF($BR80&lt;&gt;"",INDEX('Graduate School Code'!$A$3:$R$700, MATCH($BR80,'Graduate School Code'!$A$3:$A$700, 0), 14), "")</f>
        <v/>
      </c>
      <c r="CA80" s="179" t="str">
        <f>IF($BR80&lt;&gt;"",INDEX('Graduate School Code'!$A$3:$R$700, MATCH($BR80,'Graduate School Code'!$A$3:$A$700, 0), 15), "")</f>
        <v/>
      </c>
      <c r="CB80" s="179" t="str">
        <f>IF($BR80&lt;&gt;"",INDEX('Graduate School Code'!$A$3:$R$700, MATCH($BR80,'Graduate School Code'!$A$3:$A$700, 0), 16), "")</f>
        <v/>
      </c>
      <c r="CC80" s="179" t="str">
        <f>IF($BR80&lt;&gt;"",INDEX('Graduate School Code'!$A$3:$R$700, MATCH($BR80,'Graduate School Code'!$A$3:$A$700, 0), 17), "")</f>
        <v/>
      </c>
      <c r="CD80" s="180" t="str">
        <f>IF($BR80&lt;&gt;"",INDEX('Graduate School Code'!$A$3:$R$700, MATCH($BR80,'Graduate School Code'!$A$3:$A$700, 0), 18), "")</f>
        <v/>
      </c>
      <c r="CE80" s="181"/>
      <c r="CF80" s="182"/>
      <c r="CG80" s="182"/>
      <c r="CH80" s="62"/>
      <c r="CI80" s="182"/>
      <c r="CJ80" s="183"/>
      <c r="CK80" s="184"/>
      <c r="CL80" s="185"/>
      <c r="CM80" s="183"/>
      <c r="CN80" s="186"/>
      <c r="CO80" s="186"/>
      <c r="CP80" s="186"/>
      <c r="CQ80" s="187"/>
      <c r="CR80" s="182"/>
      <c r="CS80" s="182"/>
      <c r="CT80" s="182"/>
      <c r="CU80" s="188"/>
      <c r="CV80" s="146"/>
      <c r="CW80" s="147"/>
      <c r="CX80" s="189"/>
      <c r="CY80" s="190"/>
      <c r="CZ80" s="191"/>
      <c r="DA80" s="192"/>
      <c r="DB80" s="193"/>
      <c r="DC80" s="181"/>
      <c r="DD80" s="176"/>
      <c r="DE80" s="194"/>
      <c r="DF80" s="164" t="str">
        <f>IF($DE80&lt;&gt;"",INDEX('Graduate School Code'!$A$3:$R$700, MATCH($DE80,'Graduate School Code'!$A$3:$A$700, 0), 2), "")</f>
        <v/>
      </c>
      <c r="DG80" s="164" t="str">
        <f>IF($DE80&lt;&gt;"",INDEX('Graduate School Code'!$A$3:$R$700, MATCH($DE80,'Graduate School Code'!$A$3:$A$700, 0), 3), "")</f>
        <v/>
      </c>
      <c r="DH80" s="164" t="str">
        <f>IF($DE80&lt;&gt;"",INDEX('Graduate School Code'!$A$3:$R$700, MATCH($DE80,'Graduate School Code'!$A$3:$A$700, 0), 4), "")</f>
        <v/>
      </c>
      <c r="DI80" s="175"/>
      <c r="DJ80" s="176"/>
      <c r="DK80" s="177" t="str">
        <f>IF($DE80&lt;&gt;"",INDEX('Graduate School Code'!$A$3:$R$700, MATCH($DE80,'Graduate School Code'!$A$3:$A$700, 0), 12), "")</f>
        <v/>
      </c>
      <c r="DL80" s="178" t="str">
        <f>IF($DE80&lt;&gt;"",INDEX('Graduate School Code'!$A$3:$R$700, MATCH($DE80,'Graduate School Code'!$A$3:$A$700, 0), 13), "")</f>
        <v/>
      </c>
      <c r="DM80" s="179" t="str">
        <f>IF($DE80&lt;&gt;"",INDEX('Graduate School Code'!$A$3:$R$700, MATCH($DE80,'Graduate School Code'!$A$3:$A$700, 0), 14), "")</f>
        <v/>
      </c>
      <c r="DN80" s="179" t="str">
        <f>IF($DE80&lt;&gt;"",INDEX('Graduate School Code'!$A$3:$R$700, MATCH($DE80,'Graduate School Code'!$A$3:$A$700, 0), 15), "")</f>
        <v/>
      </c>
      <c r="DO80" s="179" t="str">
        <f>IF($DE80&lt;&gt;"",INDEX('Graduate School Code'!$A$3:$R$700, MATCH($DE80,'Graduate School Code'!$A$3:$A$700, 0), 16), "")</f>
        <v/>
      </c>
      <c r="DP80" s="179" t="str">
        <f>IF($DE80&lt;&gt;"",INDEX('Graduate School Code'!$A$3:$R$700, MATCH($DE80,'Graduate School Code'!$A$3:$A$700, 0), 17), "")</f>
        <v/>
      </c>
      <c r="DQ80" s="180" t="str">
        <f>IF($DE80&lt;&gt;"",INDEX('Graduate School Code'!$A$3:$R$700, MATCH($DE80,'Graduate School Code'!$A$3:$A$700, 0), 18), "")</f>
        <v/>
      </c>
      <c r="DR80" s="45"/>
      <c r="DS80" s="39"/>
      <c r="DT80" s="39"/>
      <c r="DU80" s="62"/>
      <c r="DV80" s="39"/>
      <c r="DW80" s="149"/>
      <c r="DX80" s="150"/>
      <c r="DY80" s="112"/>
      <c r="DZ80" s="149"/>
      <c r="EA80" s="148"/>
      <c r="EB80" s="148"/>
      <c r="EC80" s="148"/>
      <c r="ED80" s="61"/>
      <c r="EE80" s="39"/>
      <c r="EF80" s="39"/>
      <c r="EG80" s="39"/>
      <c r="EH80" s="144"/>
      <c r="EI80" s="146"/>
      <c r="EJ80" s="147"/>
      <c r="EK80" s="126"/>
      <c r="EL80" s="57"/>
      <c r="EM80" s="58"/>
      <c r="EN80" s="59"/>
      <c r="EO80" s="145"/>
      <c r="EP80" s="57"/>
      <c r="EQ80" s="44"/>
    </row>
    <row r="81" spans="1:147" ht="38.25" customHeight="1">
      <c r="A81" s="38" t="s">
        <v>175</v>
      </c>
      <c r="B81" s="39"/>
      <c r="C81" s="40"/>
      <c r="D81" s="50" t="e">
        <f>VLOOKUP(B81,Reference!$A$1:$C$250,2,FALSE)</f>
        <v>#N/A</v>
      </c>
      <c r="E81" s="50" t="e">
        <f>VLOOKUP(C81,Reference!$C$1:$I$15,2,FALSE)</f>
        <v>#N/A</v>
      </c>
      <c r="F81" s="92" t="e">
        <f t="shared" si="5"/>
        <v>#N/A</v>
      </c>
      <c r="G81" s="39"/>
      <c r="H81" s="39"/>
      <c r="I81" s="39"/>
      <c r="J81" s="51" t="str">
        <f t="shared" si="3"/>
        <v xml:space="preserve">  </v>
      </c>
      <c r="K81" s="61"/>
      <c r="L81" s="61"/>
      <c r="M81" s="61"/>
      <c r="N81" s="51" t="str">
        <f t="shared" si="4"/>
        <v xml:space="preserve">  </v>
      </c>
      <c r="O81" s="92"/>
      <c r="P81" s="93"/>
      <c r="Q81" s="50" t="str">
        <f>IF($P81&lt;&gt;"", DATEDIF($P81, Reference!$F$2, "Y"),"")</f>
        <v/>
      </c>
      <c r="R81" s="49"/>
      <c r="S81" s="62"/>
      <c r="T81" s="61"/>
      <c r="U81" s="39"/>
      <c r="V81" s="39"/>
      <c r="W81" s="61"/>
      <c r="X81" s="92"/>
      <c r="Y81" s="61"/>
      <c r="Z81" s="61"/>
      <c r="AA81" s="61"/>
      <c r="AB81" s="61"/>
      <c r="AC81" s="41"/>
      <c r="AD81" s="143"/>
      <c r="AE81" s="42"/>
      <c r="AF81" s="50" t="str">
        <f>IF($AE81&lt;&gt;"",INDEX('Graduate School Code'!$A$3:$R$700, MATCH($AE81,'Graduate School Code'!$A$3:$A$700, 0), 2), "")</f>
        <v/>
      </c>
      <c r="AG81" s="50" t="str">
        <f>IF($AE81&lt;&gt;"",INDEX('Graduate School Code'!$A$3:$R$700, MATCH($AE81,'Graduate School Code'!$A$3:$A$700, 0), 3), "")</f>
        <v/>
      </c>
      <c r="AH81" s="50" t="str">
        <f>IF($AE81&lt;&gt;"",INDEX('Graduate School Code'!$A$3:$R$700, MATCH($AE81,'Graduate School Code'!$A$3:$A$700, 0), 4), "")</f>
        <v/>
      </c>
      <c r="AI81" s="43"/>
      <c r="AJ81" s="44"/>
      <c r="AK81" s="167" t="str">
        <f>IF($AE81&lt;&gt;"",INDEX('Graduate School Code'!$A$3:$R$700, MATCH($AE81,'Graduate School Code'!$A$3:$A$700, 0), 12), "")</f>
        <v/>
      </c>
      <c r="AL81" s="168" t="str">
        <f>IF($AE81&lt;&gt;"",INDEX('Graduate School Code'!$A$3:$R$700, MATCH($AE81,'Graduate School Code'!$A$3:$A$700, 0), 13), "")</f>
        <v/>
      </c>
      <c r="AM81" s="169" t="str">
        <f>IF($AE81&lt;&gt;"",INDEX('Graduate School Code'!$A$3:$R$700, MATCH($AE81,'Graduate School Code'!$A$3:$A$700, 0), 14), "")</f>
        <v/>
      </c>
      <c r="AN81" s="169" t="str">
        <f>IF($AE81&lt;&gt;"",INDEX('Graduate School Code'!$A$3:$R$700, MATCH($AE81,'Graduate School Code'!$A$3:$A$700, 0), 15), "")</f>
        <v/>
      </c>
      <c r="AO81" s="169" t="str">
        <f>IF($AE81&lt;&gt;"",INDEX('Graduate School Code'!$A$3:$R$700, MATCH($AE81,'Graduate School Code'!$A$3:$A$700, 0), 16), "")</f>
        <v/>
      </c>
      <c r="AP81" s="169" t="str">
        <f>IF($AE81&lt;&gt;"",INDEX('Graduate School Code'!$A$3:$R$700, MATCH($AE81,'Graduate School Code'!$A$3:$A$700, 0), 17), "")</f>
        <v/>
      </c>
      <c r="AQ81" s="170" t="str">
        <f>IF($AE81&lt;&gt;"",INDEX('Graduate School Code'!$A$3:$R$700, MATCH($AE81,'Graduate School Code'!$A$3:$A$700, 0), 18), "")</f>
        <v/>
      </c>
      <c r="AR81" s="45"/>
      <c r="AS81" s="39"/>
      <c r="AT81" s="39"/>
      <c r="AU81" s="62"/>
      <c r="AV81" s="39"/>
      <c r="AW81" s="149"/>
      <c r="AX81" s="150"/>
      <c r="AY81" s="112"/>
      <c r="AZ81" s="149"/>
      <c r="BA81" s="148"/>
      <c r="BB81" s="148"/>
      <c r="BC81" s="148"/>
      <c r="BD81" s="61"/>
      <c r="BE81" s="39"/>
      <c r="BF81" s="39"/>
      <c r="BG81" s="39"/>
      <c r="BH81" s="144"/>
      <c r="BI81" s="146"/>
      <c r="BJ81" s="147"/>
      <c r="BK81" s="126"/>
      <c r="BL81" s="57"/>
      <c r="BM81" s="58"/>
      <c r="BN81" s="165"/>
      <c r="BO81" s="145"/>
      <c r="BP81" s="57"/>
      <c r="BQ81" s="44"/>
      <c r="BR81" s="42"/>
      <c r="BS81" s="164" t="str">
        <f>IF($BR81&lt;&gt;"",INDEX('Graduate School Code'!$A$3:$R$700, MATCH($BR81,'Graduate School Code'!$A$3:$A$700, 0), 2), "")</f>
        <v/>
      </c>
      <c r="BT81" s="164" t="str">
        <f>IF($BR81&lt;&gt;"",INDEX('Graduate School Code'!$A$3:$R$700, MATCH($BR81,'Graduate School Code'!$A$3:$A$700, 0), 3), "")</f>
        <v/>
      </c>
      <c r="BU81" s="164" t="str">
        <f>IF($BR81&lt;&gt;"",INDEX('Graduate School Code'!$A$3:$R$700, MATCH($BR81,'Graduate School Code'!$A$3:$A$700, 0), 4), "")</f>
        <v/>
      </c>
      <c r="BV81" s="175"/>
      <c r="BW81" s="176"/>
      <c r="BX81" s="177" t="str">
        <f>IF($BR81&lt;&gt;"",INDEX('Graduate School Code'!$A$3:$R$700, MATCH($BR81,'Graduate School Code'!$A$3:$A$700, 0), 12), "")</f>
        <v/>
      </c>
      <c r="BY81" s="178" t="str">
        <f>IF($BR81&lt;&gt;"",INDEX('Graduate School Code'!$A$3:$R$700, MATCH($BR81,'Graduate School Code'!$A$3:$A$700, 0), 13), "")</f>
        <v/>
      </c>
      <c r="BZ81" s="179" t="str">
        <f>IF($BR81&lt;&gt;"",INDEX('Graduate School Code'!$A$3:$R$700, MATCH($BR81,'Graduate School Code'!$A$3:$A$700, 0), 14), "")</f>
        <v/>
      </c>
      <c r="CA81" s="179" t="str">
        <f>IF($BR81&lt;&gt;"",INDEX('Graduate School Code'!$A$3:$R$700, MATCH($BR81,'Graduate School Code'!$A$3:$A$700, 0), 15), "")</f>
        <v/>
      </c>
      <c r="CB81" s="179" t="str">
        <f>IF($BR81&lt;&gt;"",INDEX('Graduate School Code'!$A$3:$R$700, MATCH($BR81,'Graduate School Code'!$A$3:$A$700, 0), 16), "")</f>
        <v/>
      </c>
      <c r="CC81" s="179" t="str">
        <f>IF($BR81&lt;&gt;"",INDEX('Graduate School Code'!$A$3:$R$700, MATCH($BR81,'Graduate School Code'!$A$3:$A$700, 0), 17), "")</f>
        <v/>
      </c>
      <c r="CD81" s="180" t="str">
        <f>IF($BR81&lt;&gt;"",INDEX('Graduate School Code'!$A$3:$R$700, MATCH($BR81,'Graduate School Code'!$A$3:$A$700, 0), 18), "")</f>
        <v/>
      </c>
      <c r="CE81" s="181"/>
      <c r="CF81" s="182"/>
      <c r="CG81" s="182"/>
      <c r="CH81" s="62"/>
      <c r="CI81" s="182"/>
      <c r="CJ81" s="183"/>
      <c r="CK81" s="184"/>
      <c r="CL81" s="185"/>
      <c r="CM81" s="183"/>
      <c r="CN81" s="186"/>
      <c r="CO81" s="186"/>
      <c r="CP81" s="186"/>
      <c r="CQ81" s="187"/>
      <c r="CR81" s="182"/>
      <c r="CS81" s="182"/>
      <c r="CT81" s="182"/>
      <c r="CU81" s="188"/>
      <c r="CV81" s="146"/>
      <c r="CW81" s="147"/>
      <c r="CX81" s="189"/>
      <c r="CY81" s="190"/>
      <c r="CZ81" s="191"/>
      <c r="DA81" s="192"/>
      <c r="DB81" s="193"/>
      <c r="DC81" s="181"/>
      <c r="DD81" s="176"/>
      <c r="DE81" s="194"/>
      <c r="DF81" s="164" t="str">
        <f>IF($DE81&lt;&gt;"",INDEX('Graduate School Code'!$A$3:$R$700, MATCH($DE81,'Graduate School Code'!$A$3:$A$700, 0), 2), "")</f>
        <v/>
      </c>
      <c r="DG81" s="164" t="str">
        <f>IF($DE81&lt;&gt;"",INDEX('Graduate School Code'!$A$3:$R$700, MATCH($DE81,'Graduate School Code'!$A$3:$A$700, 0), 3), "")</f>
        <v/>
      </c>
      <c r="DH81" s="164" t="str">
        <f>IF($DE81&lt;&gt;"",INDEX('Graduate School Code'!$A$3:$R$700, MATCH($DE81,'Graduate School Code'!$A$3:$A$700, 0), 4), "")</f>
        <v/>
      </c>
      <c r="DI81" s="175"/>
      <c r="DJ81" s="176"/>
      <c r="DK81" s="177" t="str">
        <f>IF($DE81&lt;&gt;"",INDEX('Graduate School Code'!$A$3:$R$700, MATCH($DE81,'Graduate School Code'!$A$3:$A$700, 0), 12), "")</f>
        <v/>
      </c>
      <c r="DL81" s="178" t="str">
        <f>IF($DE81&lt;&gt;"",INDEX('Graduate School Code'!$A$3:$R$700, MATCH($DE81,'Graduate School Code'!$A$3:$A$700, 0), 13), "")</f>
        <v/>
      </c>
      <c r="DM81" s="179" t="str">
        <f>IF($DE81&lt;&gt;"",INDEX('Graduate School Code'!$A$3:$R$700, MATCH($DE81,'Graduate School Code'!$A$3:$A$700, 0), 14), "")</f>
        <v/>
      </c>
      <c r="DN81" s="179" t="str">
        <f>IF($DE81&lt;&gt;"",INDEX('Graduate School Code'!$A$3:$R$700, MATCH($DE81,'Graduate School Code'!$A$3:$A$700, 0), 15), "")</f>
        <v/>
      </c>
      <c r="DO81" s="179" t="str">
        <f>IF($DE81&lt;&gt;"",INDEX('Graduate School Code'!$A$3:$R$700, MATCH($DE81,'Graduate School Code'!$A$3:$A$700, 0), 16), "")</f>
        <v/>
      </c>
      <c r="DP81" s="179" t="str">
        <f>IF($DE81&lt;&gt;"",INDEX('Graduate School Code'!$A$3:$R$700, MATCH($DE81,'Graduate School Code'!$A$3:$A$700, 0), 17), "")</f>
        <v/>
      </c>
      <c r="DQ81" s="180" t="str">
        <f>IF($DE81&lt;&gt;"",INDEX('Graduate School Code'!$A$3:$R$700, MATCH($DE81,'Graduate School Code'!$A$3:$A$700, 0), 18), "")</f>
        <v/>
      </c>
      <c r="DR81" s="45"/>
      <c r="DS81" s="39"/>
      <c r="DT81" s="39"/>
      <c r="DU81" s="62"/>
      <c r="DV81" s="39"/>
      <c r="DW81" s="149"/>
      <c r="DX81" s="150"/>
      <c r="DY81" s="112"/>
      <c r="DZ81" s="149"/>
      <c r="EA81" s="148"/>
      <c r="EB81" s="148"/>
      <c r="EC81" s="148"/>
      <c r="ED81" s="61"/>
      <c r="EE81" s="39"/>
      <c r="EF81" s="39"/>
      <c r="EG81" s="39"/>
      <c r="EH81" s="144"/>
      <c r="EI81" s="146"/>
      <c r="EJ81" s="147"/>
      <c r="EK81" s="126"/>
      <c r="EL81" s="57"/>
      <c r="EM81" s="58"/>
      <c r="EN81" s="59"/>
      <c r="EO81" s="145"/>
      <c r="EP81" s="57"/>
      <c r="EQ81" s="44"/>
    </row>
    <row r="82" spans="1:147" ht="38.25" customHeight="1">
      <c r="A82" s="38" t="s">
        <v>176</v>
      </c>
      <c r="B82" s="39"/>
      <c r="C82" s="40"/>
      <c r="D82" s="50" t="e">
        <f>VLOOKUP(B82,Reference!$A$1:$C$250,2,FALSE)</f>
        <v>#N/A</v>
      </c>
      <c r="E82" s="50" t="e">
        <f>VLOOKUP(C82,Reference!$C$1:$I$15,2,FALSE)</f>
        <v>#N/A</v>
      </c>
      <c r="F82" s="92" t="e">
        <f t="shared" si="5"/>
        <v>#N/A</v>
      </c>
      <c r="G82" s="39"/>
      <c r="H82" s="39"/>
      <c r="I82" s="39"/>
      <c r="J82" s="51" t="str">
        <f t="shared" si="3"/>
        <v xml:space="preserve">  </v>
      </c>
      <c r="K82" s="61"/>
      <c r="L82" s="61"/>
      <c r="M82" s="61"/>
      <c r="N82" s="51" t="str">
        <f t="shared" si="4"/>
        <v xml:space="preserve">  </v>
      </c>
      <c r="O82" s="92"/>
      <c r="P82" s="93"/>
      <c r="Q82" s="50" t="str">
        <f>IF($P82&lt;&gt;"", DATEDIF($P82, Reference!$F$2, "Y"),"")</f>
        <v/>
      </c>
      <c r="R82" s="49"/>
      <c r="S82" s="62"/>
      <c r="T82" s="61"/>
      <c r="U82" s="39"/>
      <c r="V82" s="39"/>
      <c r="W82" s="61"/>
      <c r="X82" s="92"/>
      <c r="Y82" s="61"/>
      <c r="Z82" s="61"/>
      <c r="AA82" s="61"/>
      <c r="AB82" s="61"/>
      <c r="AC82" s="41"/>
      <c r="AD82" s="143"/>
      <c r="AE82" s="42"/>
      <c r="AF82" s="50" t="str">
        <f>IF($AE82&lt;&gt;"",INDEX('Graduate School Code'!$A$3:$R$700, MATCH($AE82,'Graduate School Code'!$A$3:$A$700, 0), 2), "")</f>
        <v/>
      </c>
      <c r="AG82" s="50" t="str">
        <f>IF($AE82&lt;&gt;"",INDEX('Graduate School Code'!$A$3:$R$700, MATCH($AE82,'Graduate School Code'!$A$3:$A$700, 0), 3), "")</f>
        <v/>
      </c>
      <c r="AH82" s="50" t="str">
        <f>IF($AE82&lt;&gt;"",INDEX('Graduate School Code'!$A$3:$R$700, MATCH($AE82,'Graduate School Code'!$A$3:$A$700, 0), 4), "")</f>
        <v/>
      </c>
      <c r="AI82" s="43"/>
      <c r="AJ82" s="44"/>
      <c r="AK82" s="167" t="str">
        <f>IF($AE82&lt;&gt;"",INDEX('Graduate School Code'!$A$3:$R$700, MATCH($AE82,'Graduate School Code'!$A$3:$A$700, 0), 12), "")</f>
        <v/>
      </c>
      <c r="AL82" s="168" t="str">
        <f>IF($AE82&lt;&gt;"",INDEX('Graduate School Code'!$A$3:$R$700, MATCH($AE82,'Graduate School Code'!$A$3:$A$700, 0), 13), "")</f>
        <v/>
      </c>
      <c r="AM82" s="169" t="str">
        <f>IF($AE82&lt;&gt;"",INDEX('Graduate School Code'!$A$3:$R$700, MATCH($AE82,'Graduate School Code'!$A$3:$A$700, 0), 14), "")</f>
        <v/>
      </c>
      <c r="AN82" s="169" t="str">
        <f>IF($AE82&lt;&gt;"",INDEX('Graduate School Code'!$A$3:$R$700, MATCH($AE82,'Graduate School Code'!$A$3:$A$700, 0), 15), "")</f>
        <v/>
      </c>
      <c r="AO82" s="169" t="str">
        <f>IF($AE82&lt;&gt;"",INDEX('Graduate School Code'!$A$3:$R$700, MATCH($AE82,'Graduate School Code'!$A$3:$A$700, 0), 16), "")</f>
        <v/>
      </c>
      <c r="AP82" s="169" t="str">
        <f>IF($AE82&lt;&gt;"",INDEX('Graduate School Code'!$A$3:$R$700, MATCH($AE82,'Graduate School Code'!$A$3:$A$700, 0), 17), "")</f>
        <v/>
      </c>
      <c r="AQ82" s="170" t="str">
        <f>IF($AE82&lt;&gt;"",INDEX('Graduate School Code'!$A$3:$R$700, MATCH($AE82,'Graduate School Code'!$A$3:$A$700, 0), 18), "")</f>
        <v/>
      </c>
      <c r="AR82" s="45"/>
      <c r="AS82" s="39"/>
      <c r="AT82" s="39"/>
      <c r="AU82" s="62"/>
      <c r="AV82" s="39"/>
      <c r="AW82" s="149"/>
      <c r="AX82" s="150"/>
      <c r="AY82" s="112"/>
      <c r="AZ82" s="149"/>
      <c r="BA82" s="148"/>
      <c r="BB82" s="148"/>
      <c r="BC82" s="148"/>
      <c r="BD82" s="61"/>
      <c r="BE82" s="39"/>
      <c r="BF82" s="39"/>
      <c r="BG82" s="39"/>
      <c r="BH82" s="144"/>
      <c r="BI82" s="146"/>
      <c r="BJ82" s="147"/>
      <c r="BK82" s="126"/>
      <c r="BL82" s="57"/>
      <c r="BM82" s="58"/>
      <c r="BN82" s="165"/>
      <c r="BO82" s="145"/>
      <c r="BP82" s="57"/>
      <c r="BQ82" s="44"/>
      <c r="BR82" s="42"/>
      <c r="BS82" s="164" t="str">
        <f>IF($BR82&lt;&gt;"",INDEX('Graduate School Code'!$A$3:$R$700, MATCH($BR82,'Graduate School Code'!$A$3:$A$700, 0), 2), "")</f>
        <v/>
      </c>
      <c r="BT82" s="164" t="str">
        <f>IF($BR82&lt;&gt;"",INDEX('Graduate School Code'!$A$3:$R$700, MATCH($BR82,'Graduate School Code'!$A$3:$A$700, 0), 3), "")</f>
        <v/>
      </c>
      <c r="BU82" s="164" t="str">
        <f>IF($BR82&lt;&gt;"",INDEX('Graduate School Code'!$A$3:$R$700, MATCH($BR82,'Graduate School Code'!$A$3:$A$700, 0), 4), "")</f>
        <v/>
      </c>
      <c r="BV82" s="175"/>
      <c r="BW82" s="176"/>
      <c r="BX82" s="177" t="str">
        <f>IF($BR82&lt;&gt;"",INDEX('Graduate School Code'!$A$3:$R$700, MATCH($BR82,'Graduate School Code'!$A$3:$A$700, 0), 12), "")</f>
        <v/>
      </c>
      <c r="BY82" s="178" t="str">
        <f>IF($BR82&lt;&gt;"",INDEX('Graduate School Code'!$A$3:$R$700, MATCH($BR82,'Graduate School Code'!$A$3:$A$700, 0), 13), "")</f>
        <v/>
      </c>
      <c r="BZ82" s="179" t="str">
        <f>IF($BR82&lt;&gt;"",INDEX('Graduate School Code'!$A$3:$R$700, MATCH($BR82,'Graduate School Code'!$A$3:$A$700, 0), 14), "")</f>
        <v/>
      </c>
      <c r="CA82" s="179" t="str">
        <f>IF($BR82&lt;&gt;"",INDEX('Graduate School Code'!$A$3:$R$700, MATCH($BR82,'Graduate School Code'!$A$3:$A$700, 0), 15), "")</f>
        <v/>
      </c>
      <c r="CB82" s="179" t="str">
        <f>IF($BR82&lt;&gt;"",INDEX('Graduate School Code'!$A$3:$R$700, MATCH($BR82,'Graduate School Code'!$A$3:$A$700, 0), 16), "")</f>
        <v/>
      </c>
      <c r="CC82" s="179" t="str">
        <f>IF($BR82&lt;&gt;"",INDEX('Graduate School Code'!$A$3:$R$700, MATCH($BR82,'Graduate School Code'!$A$3:$A$700, 0), 17), "")</f>
        <v/>
      </c>
      <c r="CD82" s="180" t="str">
        <f>IF($BR82&lt;&gt;"",INDEX('Graduate School Code'!$A$3:$R$700, MATCH($BR82,'Graduate School Code'!$A$3:$A$700, 0), 18), "")</f>
        <v/>
      </c>
      <c r="CE82" s="181"/>
      <c r="CF82" s="182"/>
      <c r="CG82" s="182"/>
      <c r="CH82" s="62"/>
      <c r="CI82" s="182"/>
      <c r="CJ82" s="183"/>
      <c r="CK82" s="184"/>
      <c r="CL82" s="185"/>
      <c r="CM82" s="183"/>
      <c r="CN82" s="186"/>
      <c r="CO82" s="186"/>
      <c r="CP82" s="186"/>
      <c r="CQ82" s="187"/>
      <c r="CR82" s="182"/>
      <c r="CS82" s="182"/>
      <c r="CT82" s="182"/>
      <c r="CU82" s="188"/>
      <c r="CV82" s="146"/>
      <c r="CW82" s="147"/>
      <c r="CX82" s="189"/>
      <c r="CY82" s="190"/>
      <c r="CZ82" s="191"/>
      <c r="DA82" s="192"/>
      <c r="DB82" s="193"/>
      <c r="DC82" s="181"/>
      <c r="DD82" s="176"/>
      <c r="DE82" s="194"/>
      <c r="DF82" s="164" t="str">
        <f>IF($DE82&lt;&gt;"",INDEX('Graduate School Code'!$A$3:$R$700, MATCH($DE82,'Graduate School Code'!$A$3:$A$700, 0), 2), "")</f>
        <v/>
      </c>
      <c r="DG82" s="164" t="str">
        <f>IF($DE82&lt;&gt;"",INDEX('Graduate School Code'!$A$3:$R$700, MATCH($DE82,'Graduate School Code'!$A$3:$A$700, 0), 3), "")</f>
        <v/>
      </c>
      <c r="DH82" s="164" t="str">
        <f>IF($DE82&lt;&gt;"",INDEX('Graduate School Code'!$A$3:$R$700, MATCH($DE82,'Graduate School Code'!$A$3:$A$700, 0), 4), "")</f>
        <v/>
      </c>
      <c r="DI82" s="175"/>
      <c r="DJ82" s="176"/>
      <c r="DK82" s="177" t="str">
        <f>IF($DE82&lt;&gt;"",INDEX('Graduate School Code'!$A$3:$R$700, MATCH($DE82,'Graduate School Code'!$A$3:$A$700, 0), 12), "")</f>
        <v/>
      </c>
      <c r="DL82" s="178" t="str">
        <f>IF($DE82&lt;&gt;"",INDEX('Graduate School Code'!$A$3:$R$700, MATCH($DE82,'Graduate School Code'!$A$3:$A$700, 0), 13), "")</f>
        <v/>
      </c>
      <c r="DM82" s="179" t="str">
        <f>IF($DE82&lt;&gt;"",INDEX('Graduate School Code'!$A$3:$R$700, MATCH($DE82,'Graduate School Code'!$A$3:$A$700, 0), 14), "")</f>
        <v/>
      </c>
      <c r="DN82" s="179" t="str">
        <f>IF($DE82&lt;&gt;"",INDEX('Graduate School Code'!$A$3:$R$700, MATCH($DE82,'Graduate School Code'!$A$3:$A$700, 0), 15), "")</f>
        <v/>
      </c>
      <c r="DO82" s="179" t="str">
        <f>IF($DE82&lt;&gt;"",INDEX('Graduate School Code'!$A$3:$R$700, MATCH($DE82,'Graduate School Code'!$A$3:$A$700, 0), 16), "")</f>
        <v/>
      </c>
      <c r="DP82" s="179" t="str">
        <f>IF($DE82&lt;&gt;"",INDEX('Graduate School Code'!$A$3:$R$700, MATCH($DE82,'Graduate School Code'!$A$3:$A$700, 0), 17), "")</f>
        <v/>
      </c>
      <c r="DQ82" s="180" t="str">
        <f>IF($DE82&lt;&gt;"",INDEX('Graduate School Code'!$A$3:$R$700, MATCH($DE82,'Graduate School Code'!$A$3:$A$700, 0), 18), "")</f>
        <v/>
      </c>
      <c r="DR82" s="45"/>
      <c r="DS82" s="39"/>
      <c r="DT82" s="39"/>
      <c r="DU82" s="62"/>
      <c r="DV82" s="39"/>
      <c r="DW82" s="149"/>
      <c r="DX82" s="150"/>
      <c r="DY82" s="112"/>
      <c r="DZ82" s="149"/>
      <c r="EA82" s="148"/>
      <c r="EB82" s="148"/>
      <c r="EC82" s="148"/>
      <c r="ED82" s="61"/>
      <c r="EE82" s="39"/>
      <c r="EF82" s="39"/>
      <c r="EG82" s="39"/>
      <c r="EH82" s="144"/>
      <c r="EI82" s="146"/>
      <c r="EJ82" s="147"/>
      <c r="EK82" s="126"/>
      <c r="EL82" s="57"/>
      <c r="EM82" s="58"/>
      <c r="EN82" s="59"/>
      <c r="EO82" s="145"/>
      <c r="EP82" s="57"/>
      <c r="EQ82" s="44"/>
    </row>
    <row r="83" spans="1:147" ht="38.25" customHeight="1">
      <c r="A83" s="38" t="s">
        <v>177</v>
      </c>
      <c r="B83" s="39"/>
      <c r="C83" s="40"/>
      <c r="D83" s="50" t="e">
        <f>VLOOKUP(B83,Reference!$A$1:$C$250,2,FALSE)</f>
        <v>#N/A</v>
      </c>
      <c r="E83" s="50" t="e">
        <f>VLOOKUP(C83,Reference!$C$1:$I$15,2,FALSE)</f>
        <v>#N/A</v>
      </c>
      <c r="F83" s="92" t="e">
        <f t="shared" si="5"/>
        <v>#N/A</v>
      </c>
      <c r="G83" s="39"/>
      <c r="H83" s="39"/>
      <c r="I83" s="39"/>
      <c r="J83" s="51" t="str">
        <f t="shared" si="3"/>
        <v xml:space="preserve">  </v>
      </c>
      <c r="K83" s="61"/>
      <c r="L83" s="61"/>
      <c r="M83" s="61"/>
      <c r="N83" s="51" t="str">
        <f t="shared" si="4"/>
        <v xml:space="preserve">  </v>
      </c>
      <c r="O83" s="92"/>
      <c r="P83" s="93"/>
      <c r="Q83" s="50" t="str">
        <f>IF($P83&lt;&gt;"", DATEDIF($P83, Reference!$F$2, "Y"),"")</f>
        <v/>
      </c>
      <c r="R83" s="49"/>
      <c r="S83" s="62"/>
      <c r="T83" s="61"/>
      <c r="U83" s="39"/>
      <c r="V83" s="39"/>
      <c r="W83" s="61"/>
      <c r="X83" s="92"/>
      <c r="Y83" s="61"/>
      <c r="Z83" s="61"/>
      <c r="AA83" s="61"/>
      <c r="AB83" s="61"/>
      <c r="AC83" s="41"/>
      <c r="AD83" s="143"/>
      <c r="AE83" s="42"/>
      <c r="AF83" s="50" t="str">
        <f>IF($AE83&lt;&gt;"",INDEX('Graduate School Code'!$A$3:$R$700, MATCH($AE83,'Graduate School Code'!$A$3:$A$700, 0), 2), "")</f>
        <v/>
      </c>
      <c r="AG83" s="50" t="str">
        <f>IF($AE83&lt;&gt;"",INDEX('Graduate School Code'!$A$3:$R$700, MATCH($AE83,'Graduate School Code'!$A$3:$A$700, 0), 3), "")</f>
        <v/>
      </c>
      <c r="AH83" s="50" t="str">
        <f>IF($AE83&lt;&gt;"",INDEX('Graduate School Code'!$A$3:$R$700, MATCH($AE83,'Graduate School Code'!$A$3:$A$700, 0), 4), "")</f>
        <v/>
      </c>
      <c r="AI83" s="43"/>
      <c r="AJ83" s="44"/>
      <c r="AK83" s="167" t="str">
        <f>IF($AE83&lt;&gt;"",INDEX('Graduate School Code'!$A$3:$R$700, MATCH($AE83,'Graduate School Code'!$A$3:$A$700, 0), 12), "")</f>
        <v/>
      </c>
      <c r="AL83" s="168" t="str">
        <f>IF($AE83&lt;&gt;"",INDEX('Graduate School Code'!$A$3:$R$700, MATCH($AE83,'Graduate School Code'!$A$3:$A$700, 0), 13), "")</f>
        <v/>
      </c>
      <c r="AM83" s="169" t="str">
        <f>IF($AE83&lt;&gt;"",INDEX('Graduate School Code'!$A$3:$R$700, MATCH($AE83,'Graduate School Code'!$A$3:$A$700, 0), 14), "")</f>
        <v/>
      </c>
      <c r="AN83" s="169" t="str">
        <f>IF($AE83&lt;&gt;"",INDEX('Graduate School Code'!$A$3:$R$700, MATCH($AE83,'Graduate School Code'!$A$3:$A$700, 0), 15), "")</f>
        <v/>
      </c>
      <c r="AO83" s="169" t="str">
        <f>IF($AE83&lt;&gt;"",INDEX('Graduate School Code'!$A$3:$R$700, MATCH($AE83,'Graduate School Code'!$A$3:$A$700, 0), 16), "")</f>
        <v/>
      </c>
      <c r="AP83" s="169" t="str">
        <f>IF($AE83&lt;&gt;"",INDEX('Graduate School Code'!$A$3:$R$700, MATCH($AE83,'Graduate School Code'!$A$3:$A$700, 0), 17), "")</f>
        <v/>
      </c>
      <c r="AQ83" s="170" t="str">
        <f>IF($AE83&lt;&gt;"",INDEX('Graduate School Code'!$A$3:$R$700, MATCH($AE83,'Graduate School Code'!$A$3:$A$700, 0), 18), "")</f>
        <v/>
      </c>
      <c r="AR83" s="45"/>
      <c r="AS83" s="39"/>
      <c r="AT83" s="39"/>
      <c r="AU83" s="62"/>
      <c r="AV83" s="39"/>
      <c r="AW83" s="149"/>
      <c r="AX83" s="150"/>
      <c r="AY83" s="112"/>
      <c r="AZ83" s="149"/>
      <c r="BA83" s="148"/>
      <c r="BB83" s="148"/>
      <c r="BC83" s="148"/>
      <c r="BD83" s="61"/>
      <c r="BE83" s="39"/>
      <c r="BF83" s="39"/>
      <c r="BG83" s="39"/>
      <c r="BH83" s="144"/>
      <c r="BI83" s="146"/>
      <c r="BJ83" s="147"/>
      <c r="BK83" s="126"/>
      <c r="BL83" s="57"/>
      <c r="BM83" s="58"/>
      <c r="BN83" s="165"/>
      <c r="BO83" s="145"/>
      <c r="BP83" s="57"/>
      <c r="BQ83" s="44"/>
      <c r="BR83" s="42"/>
      <c r="BS83" s="164" t="str">
        <f>IF($BR83&lt;&gt;"",INDEX('Graduate School Code'!$A$3:$R$700, MATCH($BR83,'Graduate School Code'!$A$3:$A$700, 0), 2), "")</f>
        <v/>
      </c>
      <c r="BT83" s="164" t="str">
        <f>IF($BR83&lt;&gt;"",INDEX('Graduate School Code'!$A$3:$R$700, MATCH($BR83,'Graduate School Code'!$A$3:$A$700, 0), 3), "")</f>
        <v/>
      </c>
      <c r="BU83" s="164" t="str">
        <f>IF($BR83&lt;&gt;"",INDEX('Graduate School Code'!$A$3:$R$700, MATCH($BR83,'Graduate School Code'!$A$3:$A$700, 0), 4), "")</f>
        <v/>
      </c>
      <c r="BV83" s="175"/>
      <c r="BW83" s="176"/>
      <c r="BX83" s="177" t="str">
        <f>IF($BR83&lt;&gt;"",INDEX('Graduate School Code'!$A$3:$R$700, MATCH($BR83,'Graduate School Code'!$A$3:$A$700, 0), 12), "")</f>
        <v/>
      </c>
      <c r="BY83" s="178" t="str">
        <f>IF($BR83&lt;&gt;"",INDEX('Graduate School Code'!$A$3:$R$700, MATCH($BR83,'Graduate School Code'!$A$3:$A$700, 0), 13), "")</f>
        <v/>
      </c>
      <c r="BZ83" s="179" t="str">
        <f>IF($BR83&lt;&gt;"",INDEX('Graduate School Code'!$A$3:$R$700, MATCH($BR83,'Graduate School Code'!$A$3:$A$700, 0), 14), "")</f>
        <v/>
      </c>
      <c r="CA83" s="179" t="str">
        <f>IF($BR83&lt;&gt;"",INDEX('Graduate School Code'!$A$3:$R$700, MATCH($BR83,'Graduate School Code'!$A$3:$A$700, 0), 15), "")</f>
        <v/>
      </c>
      <c r="CB83" s="179" t="str">
        <f>IF($BR83&lt;&gt;"",INDEX('Graduate School Code'!$A$3:$R$700, MATCH($BR83,'Graduate School Code'!$A$3:$A$700, 0), 16), "")</f>
        <v/>
      </c>
      <c r="CC83" s="179" t="str">
        <f>IF($BR83&lt;&gt;"",INDEX('Graduate School Code'!$A$3:$R$700, MATCH($BR83,'Graduate School Code'!$A$3:$A$700, 0), 17), "")</f>
        <v/>
      </c>
      <c r="CD83" s="180" t="str">
        <f>IF($BR83&lt;&gt;"",INDEX('Graduate School Code'!$A$3:$R$700, MATCH($BR83,'Graduate School Code'!$A$3:$A$700, 0), 18), "")</f>
        <v/>
      </c>
      <c r="CE83" s="181"/>
      <c r="CF83" s="182"/>
      <c r="CG83" s="182"/>
      <c r="CH83" s="62"/>
      <c r="CI83" s="182"/>
      <c r="CJ83" s="183"/>
      <c r="CK83" s="184"/>
      <c r="CL83" s="185"/>
      <c r="CM83" s="183"/>
      <c r="CN83" s="186"/>
      <c r="CO83" s="186"/>
      <c r="CP83" s="186"/>
      <c r="CQ83" s="187"/>
      <c r="CR83" s="182"/>
      <c r="CS83" s="182"/>
      <c r="CT83" s="182"/>
      <c r="CU83" s="188"/>
      <c r="CV83" s="146"/>
      <c r="CW83" s="147"/>
      <c r="CX83" s="189"/>
      <c r="CY83" s="190"/>
      <c r="CZ83" s="191"/>
      <c r="DA83" s="192"/>
      <c r="DB83" s="193"/>
      <c r="DC83" s="181"/>
      <c r="DD83" s="176"/>
      <c r="DE83" s="194"/>
      <c r="DF83" s="164" t="str">
        <f>IF($DE83&lt;&gt;"",INDEX('Graduate School Code'!$A$3:$R$700, MATCH($DE83,'Graduate School Code'!$A$3:$A$700, 0), 2), "")</f>
        <v/>
      </c>
      <c r="DG83" s="164" t="str">
        <f>IF($DE83&lt;&gt;"",INDEX('Graduate School Code'!$A$3:$R$700, MATCH($DE83,'Graduate School Code'!$A$3:$A$700, 0), 3), "")</f>
        <v/>
      </c>
      <c r="DH83" s="164" t="str">
        <f>IF($DE83&lt;&gt;"",INDEX('Graduate School Code'!$A$3:$R$700, MATCH($DE83,'Graduate School Code'!$A$3:$A$700, 0), 4), "")</f>
        <v/>
      </c>
      <c r="DI83" s="175"/>
      <c r="DJ83" s="176"/>
      <c r="DK83" s="177" t="str">
        <f>IF($DE83&lt;&gt;"",INDEX('Graduate School Code'!$A$3:$R$700, MATCH($DE83,'Graduate School Code'!$A$3:$A$700, 0), 12), "")</f>
        <v/>
      </c>
      <c r="DL83" s="178" t="str">
        <f>IF($DE83&lt;&gt;"",INDEX('Graduate School Code'!$A$3:$R$700, MATCH($DE83,'Graduate School Code'!$A$3:$A$700, 0), 13), "")</f>
        <v/>
      </c>
      <c r="DM83" s="179" t="str">
        <f>IF($DE83&lt;&gt;"",INDEX('Graduate School Code'!$A$3:$R$700, MATCH($DE83,'Graduate School Code'!$A$3:$A$700, 0), 14), "")</f>
        <v/>
      </c>
      <c r="DN83" s="179" t="str">
        <f>IF($DE83&lt;&gt;"",INDEX('Graduate School Code'!$A$3:$R$700, MATCH($DE83,'Graduate School Code'!$A$3:$A$700, 0), 15), "")</f>
        <v/>
      </c>
      <c r="DO83" s="179" t="str">
        <f>IF($DE83&lt;&gt;"",INDEX('Graduate School Code'!$A$3:$R$700, MATCH($DE83,'Graduate School Code'!$A$3:$A$700, 0), 16), "")</f>
        <v/>
      </c>
      <c r="DP83" s="179" t="str">
        <f>IF($DE83&lt;&gt;"",INDEX('Graduate School Code'!$A$3:$R$700, MATCH($DE83,'Graduate School Code'!$A$3:$A$700, 0), 17), "")</f>
        <v/>
      </c>
      <c r="DQ83" s="180" t="str">
        <f>IF($DE83&lt;&gt;"",INDEX('Graduate School Code'!$A$3:$R$700, MATCH($DE83,'Graduate School Code'!$A$3:$A$700, 0), 18), "")</f>
        <v/>
      </c>
      <c r="DR83" s="45"/>
      <c r="DS83" s="39"/>
      <c r="DT83" s="39"/>
      <c r="DU83" s="62"/>
      <c r="DV83" s="39"/>
      <c r="DW83" s="149"/>
      <c r="DX83" s="150"/>
      <c r="DY83" s="112"/>
      <c r="DZ83" s="149"/>
      <c r="EA83" s="148"/>
      <c r="EB83" s="148"/>
      <c r="EC83" s="148"/>
      <c r="ED83" s="61"/>
      <c r="EE83" s="39"/>
      <c r="EF83" s="39"/>
      <c r="EG83" s="39"/>
      <c r="EH83" s="144"/>
      <c r="EI83" s="146"/>
      <c r="EJ83" s="147"/>
      <c r="EK83" s="126"/>
      <c r="EL83" s="57"/>
      <c r="EM83" s="58"/>
      <c r="EN83" s="59"/>
      <c r="EO83" s="145"/>
      <c r="EP83" s="57"/>
      <c r="EQ83" s="44"/>
    </row>
    <row r="84" spans="1:147" ht="38.25" customHeight="1">
      <c r="A84" s="38" t="s">
        <v>178</v>
      </c>
      <c r="B84" s="39"/>
      <c r="C84" s="40"/>
      <c r="D84" s="50" t="e">
        <f>VLOOKUP(B84,Reference!$A$1:$C$250,2,FALSE)</f>
        <v>#N/A</v>
      </c>
      <c r="E84" s="50" t="e">
        <f>VLOOKUP(C84,Reference!$C$1:$I$15,2,FALSE)</f>
        <v>#N/A</v>
      </c>
      <c r="F84" s="92" t="e">
        <f t="shared" si="5"/>
        <v>#N/A</v>
      </c>
      <c r="G84" s="39"/>
      <c r="H84" s="39"/>
      <c r="I84" s="39"/>
      <c r="J84" s="51" t="str">
        <f t="shared" si="3"/>
        <v xml:space="preserve">  </v>
      </c>
      <c r="K84" s="61"/>
      <c r="L84" s="61"/>
      <c r="M84" s="61"/>
      <c r="N84" s="51" t="str">
        <f t="shared" si="4"/>
        <v xml:space="preserve">  </v>
      </c>
      <c r="O84" s="92"/>
      <c r="P84" s="93"/>
      <c r="Q84" s="50" t="str">
        <f>IF($P84&lt;&gt;"", DATEDIF($P84, Reference!$F$2, "Y"),"")</f>
        <v/>
      </c>
      <c r="R84" s="49"/>
      <c r="S84" s="62"/>
      <c r="T84" s="61"/>
      <c r="U84" s="39"/>
      <c r="V84" s="39"/>
      <c r="W84" s="61"/>
      <c r="X84" s="92"/>
      <c r="Y84" s="61"/>
      <c r="Z84" s="61"/>
      <c r="AA84" s="61"/>
      <c r="AB84" s="61"/>
      <c r="AC84" s="41"/>
      <c r="AD84" s="143"/>
      <c r="AE84" s="42"/>
      <c r="AF84" s="50" t="str">
        <f>IF($AE84&lt;&gt;"",INDEX('Graduate School Code'!$A$3:$R$700, MATCH($AE84,'Graduate School Code'!$A$3:$A$700, 0), 2), "")</f>
        <v/>
      </c>
      <c r="AG84" s="50" t="str">
        <f>IF($AE84&lt;&gt;"",INDEX('Graduate School Code'!$A$3:$R$700, MATCH($AE84,'Graduate School Code'!$A$3:$A$700, 0), 3), "")</f>
        <v/>
      </c>
      <c r="AH84" s="50" t="str">
        <f>IF($AE84&lt;&gt;"",INDEX('Graduate School Code'!$A$3:$R$700, MATCH($AE84,'Graduate School Code'!$A$3:$A$700, 0), 4), "")</f>
        <v/>
      </c>
      <c r="AI84" s="43"/>
      <c r="AJ84" s="44"/>
      <c r="AK84" s="167" t="str">
        <f>IF($AE84&lt;&gt;"",INDEX('Graduate School Code'!$A$3:$R$700, MATCH($AE84,'Graduate School Code'!$A$3:$A$700, 0), 12), "")</f>
        <v/>
      </c>
      <c r="AL84" s="168" t="str">
        <f>IF($AE84&lt;&gt;"",INDEX('Graduate School Code'!$A$3:$R$700, MATCH($AE84,'Graduate School Code'!$A$3:$A$700, 0), 13), "")</f>
        <v/>
      </c>
      <c r="AM84" s="169" t="str">
        <f>IF($AE84&lt;&gt;"",INDEX('Graduate School Code'!$A$3:$R$700, MATCH($AE84,'Graduate School Code'!$A$3:$A$700, 0), 14), "")</f>
        <v/>
      </c>
      <c r="AN84" s="169" t="str">
        <f>IF($AE84&lt;&gt;"",INDEX('Graduate School Code'!$A$3:$R$700, MATCH($AE84,'Graduate School Code'!$A$3:$A$700, 0), 15), "")</f>
        <v/>
      </c>
      <c r="AO84" s="169" t="str">
        <f>IF($AE84&lt;&gt;"",INDEX('Graduate School Code'!$A$3:$R$700, MATCH($AE84,'Graduate School Code'!$A$3:$A$700, 0), 16), "")</f>
        <v/>
      </c>
      <c r="AP84" s="169" t="str">
        <f>IF($AE84&lt;&gt;"",INDEX('Graduate School Code'!$A$3:$R$700, MATCH($AE84,'Graduate School Code'!$A$3:$A$700, 0), 17), "")</f>
        <v/>
      </c>
      <c r="AQ84" s="170" t="str">
        <f>IF($AE84&lt;&gt;"",INDEX('Graduate School Code'!$A$3:$R$700, MATCH($AE84,'Graduate School Code'!$A$3:$A$700, 0), 18), "")</f>
        <v/>
      </c>
      <c r="AR84" s="45"/>
      <c r="AS84" s="39"/>
      <c r="AT84" s="39"/>
      <c r="AU84" s="62"/>
      <c r="AV84" s="39"/>
      <c r="AW84" s="149"/>
      <c r="AX84" s="150"/>
      <c r="AY84" s="112"/>
      <c r="AZ84" s="149"/>
      <c r="BA84" s="148"/>
      <c r="BB84" s="148"/>
      <c r="BC84" s="148"/>
      <c r="BD84" s="61"/>
      <c r="BE84" s="39"/>
      <c r="BF84" s="39"/>
      <c r="BG84" s="39"/>
      <c r="BH84" s="144"/>
      <c r="BI84" s="146"/>
      <c r="BJ84" s="147"/>
      <c r="BK84" s="126"/>
      <c r="BL84" s="57"/>
      <c r="BM84" s="58"/>
      <c r="BN84" s="165"/>
      <c r="BO84" s="145"/>
      <c r="BP84" s="57"/>
      <c r="BQ84" s="44"/>
      <c r="BR84" s="42"/>
      <c r="BS84" s="164" t="str">
        <f>IF($BR84&lt;&gt;"",INDEX('Graduate School Code'!$A$3:$R$700, MATCH($BR84,'Graduate School Code'!$A$3:$A$700, 0), 2), "")</f>
        <v/>
      </c>
      <c r="BT84" s="164" t="str">
        <f>IF($BR84&lt;&gt;"",INDEX('Graduate School Code'!$A$3:$R$700, MATCH($BR84,'Graduate School Code'!$A$3:$A$700, 0), 3), "")</f>
        <v/>
      </c>
      <c r="BU84" s="164" t="str">
        <f>IF($BR84&lt;&gt;"",INDEX('Graduate School Code'!$A$3:$R$700, MATCH($BR84,'Graduate School Code'!$A$3:$A$700, 0), 4), "")</f>
        <v/>
      </c>
      <c r="BV84" s="175"/>
      <c r="BW84" s="176"/>
      <c r="BX84" s="177" t="str">
        <f>IF($BR84&lt;&gt;"",INDEX('Graduate School Code'!$A$3:$R$700, MATCH($BR84,'Graduate School Code'!$A$3:$A$700, 0), 12), "")</f>
        <v/>
      </c>
      <c r="BY84" s="178" t="str">
        <f>IF($BR84&lt;&gt;"",INDEX('Graduate School Code'!$A$3:$R$700, MATCH($BR84,'Graduate School Code'!$A$3:$A$700, 0), 13), "")</f>
        <v/>
      </c>
      <c r="BZ84" s="179" t="str">
        <f>IF($BR84&lt;&gt;"",INDEX('Graduate School Code'!$A$3:$R$700, MATCH($BR84,'Graduate School Code'!$A$3:$A$700, 0), 14), "")</f>
        <v/>
      </c>
      <c r="CA84" s="179" t="str">
        <f>IF($BR84&lt;&gt;"",INDEX('Graduate School Code'!$A$3:$R$700, MATCH($BR84,'Graduate School Code'!$A$3:$A$700, 0), 15), "")</f>
        <v/>
      </c>
      <c r="CB84" s="179" t="str">
        <f>IF($BR84&lt;&gt;"",INDEX('Graduate School Code'!$A$3:$R$700, MATCH($BR84,'Graduate School Code'!$A$3:$A$700, 0), 16), "")</f>
        <v/>
      </c>
      <c r="CC84" s="179" t="str">
        <f>IF($BR84&lt;&gt;"",INDEX('Graduate School Code'!$A$3:$R$700, MATCH($BR84,'Graduate School Code'!$A$3:$A$700, 0), 17), "")</f>
        <v/>
      </c>
      <c r="CD84" s="180" t="str">
        <f>IF($BR84&lt;&gt;"",INDEX('Graduate School Code'!$A$3:$R$700, MATCH($BR84,'Graduate School Code'!$A$3:$A$700, 0), 18), "")</f>
        <v/>
      </c>
      <c r="CE84" s="181"/>
      <c r="CF84" s="182"/>
      <c r="CG84" s="182"/>
      <c r="CH84" s="62"/>
      <c r="CI84" s="182"/>
      <c r="CJ84" s="183"/>
      <c r="CK84" s="184"/>
      <c r="CL84" s="185"/>
      <c r="CM84" s="183"/>
      <c r="CN84" s="186"/>
      <c r="CO84" s="186"/>
      <c r="CP84" s="186"/>
      <c r="CQ84" s="187"/>
      <c r="CR84" s="182"/>
      <c r="CS84" s="182"/>
      <c r="CT84" s="182"/>
      <c r="CU84" s="188"/>
      <c r="CV84" s="146"/>
      <c r="CW84" s="147"/>
      <c r="CX84" s="189"/>
      <c r="CY84" s="190"/>
      <c r="CZ84" s="191"/>
      <c r="DA84" s="192"/>
      <c r="DB84" s="193"/>
      <c r="DC84" s="181"/>
      <c r="DD84" s="176"/>
      <c r="DE84" s="194"/>
      <c r="DF84" s="164" t="str">
        <f>IF($DE84&lt;&gt;"",INDEX('Graduate School Code'!$A$3:$R$700, MATCH($DE84,'Graduate School Code'!$A$3:$A$700, 0), 2), "")</f>
        <v/>
      </c>
      <c r="DG84" s="164" t="str">
        <f>IF($DE84&lt;&gt;"",INDEX('Graduate School Code'!$A$3:$R$700, MATCH($DE84,'Graduate School Code'!$A$3:$A$700, 0), 3), "")</f>
        <v/>
      </c>
      <c r="DH84" s="164" t="str">
        <f>IF($DE84&lt;&gt;"",INDEX('Graduate School Code'!$A$3:$R$700, MATCH($DE84,'Graduate School Code'!$A$3:$A$700, 0), 4), "")</f>
        <v/>
      </c>
      <c r="DI84" s="175"/>
      <c r="DJ84" s="176"/>
      <c r="DK84" s="177" t="str">
        <f>IF($DE84&lt;&gt;"",INDEX('Graduate School Code'!$A$3:$R$700, MATCH($DE84,'Graduate School Code'!$A$3:$A$700, 0), 12), "")</f>
        <v/>
      </c>
      <c r="DL84" s="178" t="str">
        <f>IF($DE84&lt;&gt;"",INDEX('Graduate School Code'!$A$3:$R$700, MATCH($DE84,'Graduate School Code'!$A$3:$A$700, 0), 13), "")</f>
        <v/>
      </c>
      <c r="DM84" s="179" t="str">
        <f>IF($DE84&lt;&gt;"",INDEX('Graduate School Code'!$A$3:$R$700, MATCH($DE84,'Graduate School Code'!$A$3:$A$700, 0), 14), "")</f>
        <v/>
      </c>
      <c r="DN84" s="179" t="str">
        <f>IF($DE84&lt;&gt;"",INDEX('Graduate School Code'!$A$3:$R$700, MATCH($DE84,'Graduate School Code'!$A$3:$A$700, 0), 15), "")</f>
        <v/>
      </c>
      <c r="DO84" s="179" t="str">
        <f>IF($DE84&lt;&gt;"",INDEX('Graduate School Code'!$A$3:$R$700, MATCH($DE84,'Graduate School Code'!$A$3:$A$700, 0), 16), "")</f>
        <v/>
      </c>
      <c r="DP84" s="179" t="str">
        <f>IF($DE84&lt;&gt;"",INDEX('Graduate School Code'!$A$3:$R$700, MATCH($DE84,'Graduate School Code'!$A$3:$A$700, 0), 17), "")</f>
        <v/>
      </c>
      <c r="DQ84" s="180" t="str">
        <f>IF($DE84&lt;&gt;"",INDEX('Graduate School Code'!$A$3:$R$700, MATCH($DE84,'Graduate School Code'!$A$3:$A$700, 0), 18), "")</f>
        <v/>
      </c>
      <c r="DR84" s="45"/>
      <c r="DS84" s="39"/>
      <c r="DT84" s="39"/>
      <c r="DU84" s="62"/>
      <c r="DV84" s="39"/>
      <c r="DW84" s="149"/>
      <c r="DX84" s="150"/>
      <c r="DY84" s="112"/>
      <c r="DZ84" s="149"/>
      <c r="EA84" s="148"/>
      <c r="EB84" s="148"/>
      <c r="EC84" s="148"/>
      <c r="ED84" s="61"/>
      <c r="EE84" s="39"/>
      <c r="EF84" s="39"/>
      <c r="EG84" s="39"/>
      <c r="EH84" s="144"/>
      <c r="EI84" s="146"/>
      <c r="EJ84" s="147"/>
      <c r="EK84" s="126"/>
      <c r="EL84" s="57"/>
      <c r="EM84" s="58"/>
      <c r="EN84" s="59"/>
      <c r="EO84" s="145"/>
      <c r="EP84" s="57"/>
      <c r="EQ84" s="44"/>
    </row>
    <row r="85" spans="1:147" ht="38.25" customHeight="1">
      <c r="A85" s="38" t="s">
        <v>179</v>
      </c>
      <c r="B85" s="39"/>
      <c r="C85" s="40"/>
      <c r="D85" s="50" t="e">
        <f>VLOOKUP(B85,Reference!$A$1:$C$250,2,FALSE)</f>
        <v>#N/A</v>
      </c>
      <c r="E85" s="50" t="e">
        <f>VLOOKUP(C85,Reference!$C$1:$I$15,2,FALSE)</f>
        <v>#N/A</v>
      </c>
      <c r="F85" s="92" t="e">
        <f t="shared" si="5"/>
        <v>#N/A</v>
      </c>
      <c r="G85" s="39"/>
      <c r="H85" s="39"/>
      <c r="I85" s="39"/>
      <c r="J85" s="51" t="str">
        <f t="shared" si="3"/>
        <v xml:space="preserve">  </v>
      </c>
      <c r="K85" s="61"/>
      <c r="L85" s="61"/>
      <c r="M85" s="61"/>
      <c r="N85" s="51" t="str">
        <f t="shared" si="4"/>
        <v xml:space="preserve">  </v>
      </c>
      <c r="O85" s="92"/>
      <c r="P85" s="93"/>
      <c r="Q85" s="50" t="str">
        <f>IF($P85&lt;&gt;"", DATEDIF($P85, Reference!$F$2, "Y"),"")</f>
        <v/>
      </c>
      <c r="R85" s="49"/>
      <c r="S85" s="62"/>
      <c r="T85" s="61"/>
      <c r="U85" s="39"/>
      <c r="V85" s="39"/>
      <c r="W85" s="61"/>
      <c r="X85" s="92"/>
      <c r="Y85" s="61"/>
      <c r="Z85" s="61"/>
      <c r="AA85" s="61"/>
      <c r="AB85" s="61"/>
      <c r="AC85" s="41"/>
      <c r="AD85" s="143"/>
      <c r="AE85" s="42"/>
      <c r="AF85" s="50" t="str">
        <f>IF($AE85&lt;&gt;"",INDEX('Graduate School Code'!$A$3:$R$700, MATCH($AE85,'Graduate School Code'!$A$3:$A$700, 0), 2), "")</f>
        <v/>
      </c>
      <c r="AG85" s="50" t="str">
        <f>IF($AE85&lt;&gt;"",INDEX('Graduate School Code'!$A$3:$R$700, MATCH($AE85,'Graduate School Code'!$A$3:$A$700, 0), 3), "")</f>
        <v/>
      </c>
      <c r="AH85" s="50" t="str">
        <f>IF($AE85&lt;&gt;"",INDEX('Graduate School Code'!$A$3:$R$700, MATCH($AE85,'Graduate School Code'!$A$3:$A$700, 0), 4), "")</f>
        <v/>
      </c>
      <c r="AI85" s="43"/>
      <c r="AJ85" s="44"/>
      <c r="AK85" s="167" t="str">
        <f>IF($AE85&lt;&gt;"",INDEX('Graduate School Code'!$A$3:$R$700, MATCH($AE85,'Graduate School Code'!$A$3:$A$700, 0), 12), "")</f>
        <v/>
      </c>
      <c r="AL85" s="168" t="str">
        <f>IF($AE85&lt;&gt;"",INDEX('Graduate School Code'!$A$3:$R$700, MATCH($AE85,'Graduate School Code'!$A$3:$A$700, 0), 13), "")</f>
        <v/>
      </c>
      <c r="AM85" s="169" t="str">
        <f>IF($AE85&lt;&gt;"",INDEX('Graduate School Code'!$A$3:$R$700, MATCH($AE85,'Graduate School Code'!$A$3:$A$700, 0), 14), "")</f>
        <v/>
      </c>
      <c r="AN85" s="169" t="str">
        <f>IF($AE85&lt;&gt;"",INDEX('Graduate School Code'!$A$3:$R$700, MATCH($AE85,'Graduate School Code'!$A$3:$A$700, 0), 15), "")</f>
        <v/>
      </c>
      <c r="AO85" s="169" t="str">
        <f>IF($AE85&lt;&gt;"",INDEX('Graduate School Code'!$A$3:$R$700, MATCH($AE85,'Graduate School Code'!$A$3:$A$700, 0), 16), "")</f>
        <v/>
      </c>
      <c r="AP85" s="169" t="str">
        <f>IF($AE85&lt;&gt;"",INDEX('Graduate School Code'!$A$3:$R$700, MATCH($AE85,'Graduate School Code'!$A$3:$A$700, 0), 17), "")</f>
        <v/>
      </c>
      <c r="AQ85" s="170" t="str">
        <f>IF($AE85&lt;&gt;"",INDEX('Graduate School Code'!$A$3:$R$700, MATCH($AE85,'Graduate School Code'!$A$3:$A$700, 0), 18), "")</f>
        <v/>
      </c>
      <c r="AR85" s="45"/>
      <c r="AS85" s="39"/>
      <c r="AT85" s="39"/>
      <c r="AU85" s="62"/>
      <c r="AV85" s="39"/>
      <c r="AW85" s="149"/>
      <c r="AX85" s="150"/>
      <c r="AY85" s="112"/>
      <c r="AZ85" s="149"/>
      <c r="BA85" s="148"/>
      <c r="BB85" s="148"/>
      <c r="BC85" s="148"/>
      <c r="BD85" s="61"/>
      <c r="BE85" s="39"/>
      <c r="BF85" s="39"/>
      <c r="BG85" s="39"/>
      <c r="BH85" s="144"/>
      <c r="BI85" s="146"/>
      <c r="BJ85" s="147"/>
      <c r="BK85" s="126"/>
      <c r="BL85" s="57"/>
      <c r="BM85" s="58"/>
      <c r="BN85" s="165"/>
      <c r="BO85" s="145"/>
      <c r="BP85" s="57"/>
      <c r="BQ85" s="44"/>
      <c r="BR85" s="42"/>
      <c r="BS85" s="164" t="str">
        <f>IF($BR85&lt;&gt;"",INDEX('Graduate School Code'!$A$3:$R$700, MATCH($BR85,'Graduate School Code'!$A$3:$A$700, 0), 2), "")</f>
        <v/>
      </c>
      <c r="BT85" s="164" t="str">
        <f>IF($BR85&lt;&gt;"",INDEX('Graduate School Code'!$A$3:$R$700, MATCH($BR85,'Graduate School Code'!$A$3:$A$700, 0), 3), "")</f>
        <v/>
      </c>
      <c r="BU85" s="164" t="str">
        <f>IF($BR85&lt;&gt;"",INDEX('Graduate School Code'!$A$3:$R$700, MATCH($BR85,'Graduate School Code'!$A$3:$A$700, 0), 4), "")</f>
        <v/>
      </c>
      <c r="BV85" s="175"/>
      <c r="BW85" s="176"/>
      <c r="BX85" s="177" t="str">
        <f>IF($BR85&lt;&gt;"",INDEX('Graduate School Code'!$A$3:$R$700, MATCH($BR85,'Graduate School Code'!$A$3:$A$700, 0), 12), "")</f>
        <v/>
      </c>
      <c r="BY85" s="178" t="str">
        <f>IF($BR85&lt;&gt;"",INDEX('Graduate School Code'!$A$3:$R$700, MATCH($BR85,'Graduate School Code'!$A$3:$A$700, 0), 13), "")</f>
        <v/>
      </c>
      <c r="BZ85" s="179" t="str">
        <f>IF($BR85&lt;&gt;"",INDEX('Graduate School Code'!$A$3:$R$700, MATCH($BR85,'Graduate School Code'!$A$3:$A$700, 0), 14), "")</f>
        <v/>
      </c>
      <c r="CA85" s="179" t="str">
        <f>IF($BR85&lt;&gt;"",INDEX('Graduate School Code'!$A$3:$R$700, MATCH($BR85,'Graduate School Code'!$A$3:$A$700, 0), 15), "")</f>
        <v/>
      </c>
      <c r="CB85" s="179" t="str">
        <f>IF($BR85&lt;&gt;"",INDEX('Graduate School Code'!$A$3:$R$700, MATCH($BR85,'Graduate School Code'!$A$3:$A$700, 0), 16), "")</f>
        <v/>
      </c>
      <c r="CC85" s="179" t="str">
        <f>IF($BR85&lt;&gt;"",INDEX('Graduate School Code'!$A$3:$R$700, MATCH($BR85,'Graduate School Code'!$A$3:$A$700, 0), 17), "")</f>
        <v/>
      </c>
      <c r="CD85" s="180" t="str">
        <f>IF($BR85&lt;&gt;"",INDEX('Graduate School Code'!$A$3:$R$700, MATCH($BR85,'Graduate School Code'!$A$3:$A$700, 0), 18), "")</f>
        <v/>
      </c>
      <c r="CE85" s="181"/>
      <c r="CF85" s="182"/>
      <c r="CG85" s="182"/>
      <c r="CH85" s="62"/>
      <c r="CI85" s="182"/>
      <c r="CJ85" s="183"/>
      <c r="CK85" s="184"/>
      <c r="CL85" s="185"/>
      <c r="CM85" s="183"/>
      <c r="CN85" s="186"/>
      <c r="CO85" s="186"/>
      <c r="CP85" s="186"/>
      <c r="CQ85" s="187"/>
      <c r="CR85" s="182"/>
      <c r="CS85" s="182"/>
      <c r="CT85" s="182"/>
      <c r="CU85" s="188"/>
      <c r="CV85" s="146"/>
      <c r="CW85" s="147"/>
      <c r="CX85" s="189"/>
      <c r="CY85" s="190"/>
      <c r="CZ85" s="191"/>
      <c r="DA85" s="192"/>
      <c r="DB85" s="193"/>
      <c r="DC85" s="181"/>
      <c r="DD85" s="176"/>
      <c r="DE85" s="194"/>
      <c r="DF85" s="164" t="str">
        <f>IF($DE85&lt;&gt;"",INDEX('Graduate School Code'!$A$3:$R$700, MATCH($DE85,'Graduate School Code'!$A$3:$A$700, 0), 2), "")</f>
        <v/>
      </c>
      <c r="DG85" s="164" t="str">
        <f>IF($DE85&lt;&gt;"",INDEX('Graduate School Code'!$A$3:$R$700, MATCH($DE85,'Graduate School Code'!$A$3:$A$700, 0), 3), "")</f>
        <v/>
      </c>
      <c r="DH85" s="164" t="str">
        <f>IF($DE85&lt;&gt;"",INDEX('Graduate School Code'!$A$3:$R$700, MATCH($DE85,'Graduate School Code'!$A$3:$A$700, 0), 4), "")</f>
        <v/>
      </c>
      <c r="DI85" s="175"/>
      <c r="DJ85" s="176"/>
      <c r="DK85" s="177" t="str">
        <f>IF($DE85&lt;&gt;"",INDEX('Graduate School Code'!$A$3:$R$700, MATCH($DE85,'Graduate School Code'!$A$3:$A$700, 0), 12), "")</f>
        <v/>
      </c>
      <c r="DL85" s="178" t="str">
        <f>IF($DE85&lt;&gt;"",INDEX('Graduate School Code'!$A$3:$R$700, MATCH($DE85,'Graduate School Code'!$A$3:$A$700, 0), 13), "")</f>
        <v/>
      </c>
      <c r="DM85" s="179" t="str">
        <f>IF($DE85&lt;&gt;"",INDEX('Graduate School Code'!$A$3:$R$700, MATCH($DE85,'Graduate School Code'!$A$3:$A$700, 0), 14), "")</f>
        <v/>
      </c>
      <c r="DN85" s="179" t="str">
        <f>IF($DE85&lt;&gt;"",INDEX('Graduate School Code'!$A$3:$R$700, MATCH($DE85,'Graduate School Code'!$A$3:$A$700, 0), 15), "")</f>
        <v/>
      </c>
      <c r="DO85" s="179" t="str">
        <f>IF($DE85&lt;&gt;"",INDEX('Graduate School Code'!$A$3:$R$700, MATCH($DE85,'Graduate School Code'!$A$3:$A$700, 0), 16), "")</f>
        <v/>
      </c>
      <c r="DP85" s="179" t="str">
        <f>IF($DE85&lt;&gt;"",INDEX('Graduate School Code'!$A$3:$R$700, MATCH($DE85,'Graduate School Code'!$A$3:$A$700, 0), 17), "")</f>
        <v/>
      </c>
      <c r="DQ85" s="180" t="str">
        <f>IF($DE85&lt;&gt;"",INDEX('Graduate School Code'!$A$3:$R$700, MATCH($DE85,'Graduate School Code'!$A$3:$A$700, 0), 18), "")</f>
        <v/>
      </c>
      <c r="DR85" s="45"/>
      <c r="DS85" s="39"/>
      <c r="DT85" s="39"/>
      <c r="DU85" s="62"/>
      <c r="DV85" s="39"/>
      <c r="DW85" s="149"/>
      <c r="DX85" s="150"/>
      <c r="DY85" s="112"/>
      <c r="DZ85" s="149"/>
      <c r="EA85" s="148"/>
      <c r="EB85" s="148"/>
      <c r="EC85" s="148"/>
      <c r="ED85" s="61"/>
      <c r="EE85" s="39"/>
      <c r="EF85" s="39"/>
      <c r="EG85" s="39"/>
      <c r="EH85" s="144"/>
      <c r="EI85" s="146"/>
      <c r="EJ85" s="147"/>
      <c r="EK85" s="126"/>
      <c r="EL85" s="57"/>
      <c r="EM85" s="58"/>
      <c r="EN85" s="59"/>
      <c r="EO85" s="145"/>
      <c r="EP85" s="57"/>
      <c r="EQ85" s="44"/>
    </row>
    <row r="86" spans="1:147" ht="38.25" customHeight="1">
      <c r="A86" s="38" t="s">
        <v>180</v>
      </c>
      <c r="B86" s="39"/>
      <c r="C86" s="40"/>
      <c r="D86" s="50" t="e">
        <f>VLOOKUP(B86,Reference!$A$1:$C$250,2,FALSE)</f>
        <v>#N/A</v>
      </c>
      <c r="E86" s="50" t="e">
        <f>VLOOKUP(C86,Reference!$C$1:$I$15,2,FALSE)</f>
        <v>#N/A</v>
      </c>
      <c r="F86" s="92" t="e">
        <f t="shared" si="5"/>
        <v>#N/A</v>
      </c>
      <c r="G86" s="39"/>
      <c r="H86" s="39"/>
      <c r="I86" s="39"/>
      <c r="J86" s="51" t="str">
        <f t="shared" si="3"/>
        <v xml:space="preserve">  </v>
      </c>
      <c r="K86" s="61"/>
      <c r="L86" s="61"/>
      <c r="M86" s="61"/>
      <c r="N86" s="51" t="str">
        <f t="shared" si="4"/>
        <v xml:space="preserve">  </v>
      </c>
      <c r="O86" s="92"/>
      <c r="P86" s="93"/>
      <c r="Q86" s="50" t="str">
        <f>IF($P86&lt;&gt;"", DATEDIF($P86, Reference!$F$2, "Y"),"")</f>
        <v/>
      </c>
      <c r="R86" s="49"/>
      <c r="S86" s="62"/>
      <c r="T86" s="61"/>
      <c r="U86" s="39"/>
      <c r="V86" s="39"/>
      <c r="W86" s="61"/>
      <c r="X86" s="92"/>
      <c r="Y86" s="61"/>
      <c r="Z86" s="61"/>
      <c r="AA86" s="61"/>
      <c r="AB86" s="61"/>
      <c r="AC86" s="41"/>
      <c r="AD86" s="143"/>
      <c r="AE86" s="42"/>
      <c r="AF86" s="50" t="str">
        <f>IF($AE86&lt;&gt;"",INDEX('Graduate School Code'!$A$3:$R$700, MATCH($AE86,'Graduate School Code'!$A$3:$A$700, 0), 2), "")</f>
        <v/>
      </c>
      <c r="AG86" s="50" t="str">
        <f>IF($AE86&lt;&gt;"",INDEX('Graduate School Code'!$A$3:$R$700, MATCH($AE86,'Graduate School Code'!$A$3:$A$700, 0), 3), "")</f>
        <v/>
      </c>
      <c r="AH86" s="50" t="str">
        <f>IF($AE86&lt;&gt;"",INDEX('Graduate School Code'!$A$3:$R$700, MATCH($AE86,'Graduate School Code'!$A$3:$A$700, 0), 4), "")</f>
        <v/>
      </c>
      <c r="AI86" s="43"/>
      <c r="AJ86" s="44"/>
      <c r="AK86" s="167" t="str">
        <f>IF($AE86&lt;&gt;"",INDEX('Graduate School Code'!$A$3:$R$700, MATCH($AE86,'Graduate School Code'!$A$3:$A$700, 0), 12), "")</f>
        <v/>
      </c>
      <c r="AL86" s="168" t="str">
        <f>IF($AE86&lt;&gt;"",INDEX('Graduate School Code'!$A$3:$R$700, MATCH($AE86,'Graduate School Code'!$A$3:$A$700, 0), 13), "")</f>
        <v/>
      </c>
      <c r="AM86" s="169" t="str">
        <f>IF($AE86&lt;&gt;"",INDEX('Graduate School Code'!$A$3:$R$700, MATCH($AE86,'Graduate School Code'!$A$3:$A$700, 0), 14), "")</f>
        <v/>
      </c>
      <c r="AN86" s="169" t="str">
        <f>IF($AE86&lt;&gt;"",INDEX('Graduate School Code'!$A$3:$R$700, MATCH($AE86,'Graduate School Code'!$A$3:$A$700, 0), 15), "")</f>
        <v/>
      </c>
      <c r="AO86" s="169" t="str">
        <f>IF($AE86&lt;&gt;"",INDEX('Graduate School Code'!$A$3:$R$700, MATCH($AE86,'Graduate School Code'!$A$3:$A$700, 0), 16), "")</f>
        <v/>
      </c>
      <c r="AP86" s="169" t="str">
        <f>IF($AE86&lt;&gt;"",INDEX('Graduate School Code'!$A$3:$R$700, MATCH($AE86,'Graduate School Code'!$A$3:$A$700, 0), 17), "")</f>
        <v/>
      </c>
      <c r="AQ86" s="170" t="str">
        <f>IF($AE86&lt;&gt;"",INDEX('Graduate School Code'!$A$3:$R$700, MATCH($AE86,'Graduate School Code'!$A$3:$A$700, 0), 18), "")</f>
        <v/>
      </c>
      <c r="AR86" s="45"/>
      <c r="AS86" s="39"/>
      <c r="AT86" s="39"/>
      <c r="AU86" s="62"/>
      <c r="AV86" s="39"/>
      <c r="AW86" s="149"/>
      <c r="AX86" s="150"/>
      <c r="AY86" s="112"/>
      <c r="AZ86" s="149"/>
      <c r="BA86" s="148"/>
      <c r="BB86" s="148"/>
      <c r="BC86" s="148"/>
      <c r="BD86" s="61"/>
      <c r="BE86" s="39"/>
      <c r="BF86" s="39"/>
      <c r="BG86" s="39"/>
      <c r="BH86" s="144"/>
      <c r="BI86" s="146"/>
      <c r="BJ86" s="147"/>
      <c r="BK86" s="126"/>
      <c r="BL86" s="57"/>
      <c r="BM86" s="58"/>
      <c r="BN86" s="165"/>
      <c r="BO86" s="145"/>
      <c r="BP86" s="57"/>
      <c r="BQ86" s="44"/>
      <c r="BR86" s="42"/>
      <c r="BS86" s="164" t="str">
        <f>IF($BR86&lt;&gt;"",INDEX('Graduate School Code'!$A$3:$R$700, MATCH($BR86,'Graduate School Code'!$A$3:$A$700, 0), 2), "")</f>
        <v/>
      </c>
      <c r="BT86" s="164" t="str">
        <f>IF($BR86&lt;&gt;"",INDEX('Graduate School Code'!$A$3:$R$700, MATCH($BR86,'Graduate School Code'!$A$3:$A$700, 0), 3), "")</f>
        <v/>
      </c>
      <c r="BU86" s="164" t="str">
        <f>IF($BR86&lt;&gt;"",INDEX('Graduate School Code'!$A$3:$R$700, MATCH($BR86,'Graduate School Code'!$A$3:$A$700, 0), 4), "")</f>
        <v/>
      </c>
      <c r="BV86" s="175"/>
      <c r="BW86" s="176"/>
      <c r="BX86" s="177" t="str">
        <f>IF($BR86&lt;&gt;"",INDEX('Graduate School Code'!$A$3:$R$700, MATCH($BR86,'Graduate School Code'!$A$3:$A$700, 0), 12), "")</f>
        <v/>
      </c>
      <c r="BY86" s="178" t="str">
        <f>IF($BR86&lt;&gt;"",INDEX('Graduate School Code'!$A$3:$R$700, MATCH($BR86,'Graduate School Code'!$A$3:$A$700, 0), 13), "")</f>
        <v/>
      </c>
      <c r="BZ86" s="179" t="str">
        <f>IF($BR86&lt;&gt;"",INDEX('Graduate School Code'!$A$3:$R$700, MATCH($BR86,'Graduate School Code'!$A$3:$A$700, 0), 14), "")</f>
        <v/>
      </c>
      <c r="CA86" s="179" t="str">
        <f>IF($BR86&lt;&gt;"",INDEX('Graduate School Code'!$A$3:$R$700, MATCH($BR86,'Graduate School Code'!$A$3:$A$700, 0), 15), "")</f>
        <v/>
      </c>
      <c r="CB86" s="179" t="str">
        <f>IF($BR86&lt;&gt;"",INDEX('Graduate School Code'!$A$3:$R$700, MATCH($BR86,'Graduate School Code'!$A$3:$A$700, 0), 16), "")</f>
        <v/>
      </c>
      <c r="CC86" s="179" t="str">
        <f>IF($BR86&lt;&gt;"",INDEX('Graduate School Code'!$A$3:$R$700, MATCH($BR86,'Graduate School Code'!$A$3:$A$700, 0), 17), "")</f>
        <v/>
      </c>
      <c r="CD86" s="180" t="str">
        <f>IF($BR86&lt;&gt;"",INDEX('Graduate School Code'!$A$3:$R$700, MATCH($BR86,'Graduate School Code'!$A$3:$A$700, 0), 18), "")</f>
        <v/>
      </c>
      <c r="CE86" s="181"/>
      <c r="CF86" s="182"/>
      <c r="CG86" s="182"/>
      <c r="CH86" s="62"/>
      <c r="CI86" s="182"/>
      <c r="CJ86" s="183"/>
      <c r="CK86" s="184"/>
      <c r="CL86" s="185"/>
      <c r="CM86" s="183"/>
      <c r="CN86" s="186"/>
      <c r="CO86" s="186"/>
      <c r="CP86" s="186"/>
      <c r="CQ86" s="187"/>
      <c r="CR86" s="182"/>
      <c r="CS86" s="182"/>
      <c r="CT86" s="182"/>
      <c r="CU86" s="188"/>
      <c r="CV86" s="146"/>
      <c r="CW86" s="147"/>
      <c r="CX86" s="189"/>
      <c r="CY86" s="190"/>
      <c r="CZ86" s="191"/>
      <c r="DA86" s="192"/>
      <c r="DB86" s="193"/>
      <c r="DC86" s="181"/>
      <c r="DD86" s="176"/>
      <c r="DE86" s="194"/>
      <c r="DF86" s="164" t="str">
        <f>IF($DE86&lt;&gt;"",INDEX('Graduate School Code'!$A$3:$R$700, MATCH($DE86,'Graduate School Code'!$A$3:$A$700, 0), 2), "")</f>
        <v/>
      </c>
      <c r="DG86" s="164" t="str">
        <f>IF($DE86&lt;&gt;"",INDEX('Graduate School Code'!$A$3:$R$700, MATCH($DE86,'Graduate School Code'!$A$3:$A$700, 0), 3), "")</f>
        <v/>
      </c>
      <c r="DH86" s="164" t="str">
        <f>IF($DE86&lt;&gt;"",INDEX('Graduate School Code'!$A$3:$R$700, MATCH($DE86,'Graduate School Code'!$A$3:$A$700, 0), 4), "")</f>
        <v/>
      </c>
      <c r="DI86" s="175"/>
      <c r="DJ86" s="176"/>
      <c r="DK86" s="177" t="str">
        <f>IF($DE86&lt;&gt;"",INDEX('Graduate School Code'!$A$3:$R$700, MATCH($DE86,'Graduate School Code'!$A$3:$A$700, 0), 12), "")</f>
        <v/>
      </c>
      <c r="DL86" s="178" t="str">
        <f>IF($DE86&lt;&gt;"",INDEX('Graduate School Code'!$A$3:$R$700, MATCH($DE86,'Graduate School Code'!$A$3:$A$700, 0), 13), "")</f>
        <v/>
      </c>
      <c r="DM86" s="179" t="str">
        <f>IF($DE86&lt;&gt;"",INDEX('Graduate School Code'!$A$3:$R$700, MATCH($DE86,'Graduate School Code'!$A$3:$A$700, 0), 14), "")</f>
        <v/>
      </c>
      <c r="DN86" s="179" t="str">
        <f>IF($DE86&lt;&gt;"",INDEX('Graduate School Code'!$A$3:$R$700, MATCH($DE86,'Graduate School Code'!$A$3:$A$700, 0), 15), "")</f>
        <v/>
      </c>
      <c r="DO86" s="179" t="str">
        <f>IF($DE86&lt;&gt;"",INDEX('Graduate School Code'!$A$3:$R$700, MATCH($DE86,'Graduate School Code'!$A$3:$A$700, 0), 16), "")</f>
        <v/>
      </c>
      <c r="DP86" s="179" t="str">
        <f>IF($DE86&lt;&gt;"",INDEX('Graduate School Code'!$A$3:$R$700, MATCH($DE86,'Graduate School Code'!$A$3:$A$700, 0), 17), "")</f>
        <v/>
      </c>
      <c r="DQ86" s="180" t="str">
        <f>IF($DE86&lt;&gt;"",INDEX('Graduate School Code'!$A$3:$R$700, MATCH($DE86,'Graduate School Code'!$A$3:$A$700, 0), 18), "")</f>
        <v/>
      </c>
      <c r="DR86" s="45"/>
      <c r="DS86" s="39"/>
      <c r="DT86" s="39"/>
      <c r="DU86" s="62"/>
      <c r="DV86" s="39"/>
      <c r="DW86" s="149"/>
      <c r="DX86" s="150"/>
      <c r="DY86" s="112"/>
      <c r="DZ86" s="149"/>
      <c r="EA86" s="148"/>
      <c r="EB86" s="148"/>
      <c r="EC86" s="148"/>
      <c r="ED86" s="61"/>
      <c r="EE86" s="39"/>
      <c r="EF86" s="39"/>
      <c r="EG86" s="39"/>
      <c r="EH86" s="144"/>
      <c r="EI86" s="146"/>
      <c r="EJ86" s="147"/>
      <c r="EK86" s="126"/>
      <c r="EL86" s="57"/>
      <c r="EM86" s="58"/>
      <c r="EN86" s="59"/>
      <c r="EO86" s="145"/>
      <c r="EP86" s="57"/>
      <c r="EQ86" s="44"/>
    </row>
    <row r="87" spans="1:147" ht="38.25" customHeight="1">
      <c r="A87" s="38" t="s">
        <v>181</v>
      </c>
      <c r="B87" s="39"/>
      <c r="C87" s="40"/>
      <c r="D87" s="50" t="e">
        <f>VLOOKUP(B87,Reference!$A$1:$C$250,2,FALSE)</f>
        <v>#N/A</v>
      </c>
      <c r="E87" s="50" t="e">
        <f>VLOOKUP(C87,Reference!$C$1:$I$15,2,FALSE)</f>
        <v>#N/A</v>
      </c>
      <c r="F87" s="92" t="e">
        <f t="shared" si="5"/>
        <v>#N/A</v>
      </c>
      <c r="G87" s="39"/>
      <c r="H87" s="39"/>
      <c r="I87" s="39"/>
      <c r="J87" s="51" t="str">
        <f t="shared" si="3"/>
        <v xml:space="preserve">  </v>
      </c>
      <c r="K87" s="61"/>
      <c r="L87" s="61"/>
      <c r="M87" s="61"/>
      <c r="N87" s="51" t="str">
        <f t="shared" si="4"/>
        <v xml:space="preserve">  </v>
      </c>
      <c r="O87" s="92"/>
      <c r="P87" s="93"/>
      <c r="Q87" s="50" t="str">
        <f>IF($P87&lt;&gt;"", DATEDIF($P87, Reference!$F$2, "Y"),"")</f>
        <v/>
      </c>
      <c r="R87" s="49"/>
      <c r="S87" s="62"/>
      <c r="T87" s="61"/>
      <c r="U87" s="39"/>
      <c r="V87" s="39"/>
      <c r="W87" s="61"/>
      <c r="X87" s="92"/>
      <c r="Y87" s="61"/>
      <c r="Z87" s="61"/>
      <c r="AA87" s="61"/>
      <c r="AB87" s="61"/>
      <c r="AC87" s="41"/>
      <c r="AD87" s="143"/>
      <c r="AE87" s="42"/>
      <c r="AF87" s="50" t="str">
        <f>IF($AE87&lt;&gt;"",INDEX('Graduate School Code'!$A$3:$R$700, MATCH($AE87,'Graduate School Code'!$A$3:$A$700, 0), 2), "")</f>
        <v/>
      </c>
      <c r="AG87" s="50" t="str">
        <f>IF($AE87&lt;&gt;"",INDEX('Graduate School Code'!$A$3:$R$700, MATCH($AE87,'Graduate School Code'!$A$3:$A$700, 0), 3), "")</f>
        <v/>
      </c>
      <c r="AH87" s="50" t="str">
        <f>IF($AE87&lt;&gt;"",INDEX('Graduate School Code'!$A$3:$R$700, MATCH($AE87,'Graduate School Code'!$A$3:$A$700, 0), 4), "")</f>
        <v/>
      </c>
      <c r="AI87" s="43"/>
      <c r="AJ87" s="44"/>
      <c r="AK87" s="167" t="str">
        <f>IF($AE87&lt;&gt;"",INDEX('Graduate School Code'!$A$3:$R$700, MATCH($AE87,'Graduate School Code'!$A$3:$A$700, 0), 12), "")</f>
        <v/>
      </c>
      <c r="AL87" s="168" t="str">
        <f>IF($AE87&lt;&gt;"",INDEX('Graduate School Code'!$A$3:$R$700, MATCH($AE87,'Graduate School Code'!$A$3:$A$700, 0), 13), "")</f>
        <v/>
      </c>
      <c r="AM87" s="169" t="str">
        <f>IF($AE87&lt;&gt;"",INDEX('Graduate School Code'!$A$3:$R$700, MATCH($AE87,'Graduate School Code'!$A$3:$A$700, 0), 14), "")</f>
        <v/>
      </c>
      <c r="AN87" s="169" t="str">
        <f>IF($AE87&lt;&gt;"",INDEX('Graduate School Code'!$A$3:$R$700, MATCH($AE87,'Graduate School Code'!$A$3:$A$700, 0), 15), "")</f>
        <v/>
      </c>
      <c r="AO87" s="169" t="str">
        <f>IF($AE87&lt;&gt;"",INDEX('Graduate School Code'!$A$3:$R$700, MATCH($AE87,'Graduate School Code'!$A$3:$A$700, 0), 16), "")</f>
        <v/>
      </c>
      <c r="AP87" s="169" t="str">
        <f>IF($AE87&lt;&gt;"",INDEX('Graduate School Code'!$A$3:$R$700, MATCH($AE87,'Graduate School Code'!$A$3:$A$700, 0), 17), "")</f>
        <v/>
      </c>
      <c r="AQ87" s="170" t="str">
        <f>IF($AE87&lt;&gt;"",INDEX('Graduate School Code'!$A$3:$R$700, MATCH($AE87,'Graduate School Code'!$A$3:$A$700, 0), 18), "")</f>
        <v/>
      </c>
      <c r="AR87" s="45"/>
      <c r="AS87" s="39"/>
      <c r="AT87" s="39"/>
      <c r="AU87" s="62"/>
      <c r="AV87" s="39"/>
      <c r="AW87" s="149"/>
      <c r="AX87" s="150"/>
      <c r="AY87" s="112"/>
      <c r="AZ87" s="149"/>
      <c r="BA87" s="148"/>
      <c r="BB87" s="148"/>
      <c r="BC87" s="148"/>
      <c r="BD87" s="61"/>
      <c r="BE87" s="39"/>
      <c r="BF87" s="39"/>
      <c r="BG87" s="39"/>
      <c r="BH87" s="144"/>
      <c r="BI87" s="146"/>
      <c r="BJ87" s="147"/>
      <c r="BK87" s="126"/>
      <c r="BL87" s="57"/>
      <c r="BM87" s="58"/>
      <c r="BN87" s="165"/>
      <c r="BO87" s="145"/>
      <c r="BP87" s="57"/>
      <c r="BQ87" s="44"/>
      <c r="BR87" s="42"/>
      <c r="BS87" s="164" t="str">
        <f>IF($BR87&lt;&gt;"",INDEX('Graduate School Code'!$A$3:$R$700, MATCH($BR87,'Graduate School Code'!$A$3:$A$700, 0), 2), "")</f>
        <v/>
      </c>
      <c r="BT87" s="164" t="str">
        <f>IF($BR87&lt;&gt;"",INDEX('Graduate School Code'!$A$3:$R$700, MATCH($BR87,'Graduate School Code'!$A$3:$A$700, 0), 3), "")</f>
        <v/>
      </c>
      <c r="BU87" s="164" t="str">
        <f>IF($BR87&lt;&gt;"",INDEX('Graduate School Code'!$A$3:$R$700, MATCH($BR87,'Graduate School Code'!$A$3:$A$700, 0), 4), "")</f>
        <v/>
      </c>
      <c r="BV87" s="175"/>
      <c r="BW87" s="176"/>
      <c r="BX87" s="177" t="str">
        <f>IF($BR87&lt;&gt;"",INDEX('Graduate School Code'!$A$3:$R$700, MATCH($BR87,'Graduate School Code'!$A$3:$A$700, 0), 12), "")</f>
        <v/>
      </c>
      <c r="BY87" s="178" t="str">
        <f>IF($BR87&lt;&gt;"",INDEX('Graduate School Code'!$A$3:$R$700, MATCH($BR87,'Graduate School Code'!$A$3:$A$700, 0), 13), "")</f>
        <v/>
      </c>
      <c r="BZ87" s="179" t="str">
        <f>IF($BR87&lt;&gt;"",INDEX('Graduate School Code'!$A$3:$R$700, MATCH($BR87,'Graduate School Code'!$A$3:$A$700, 0), 14), "")</f>
        <v/>
      </c>
      <c r="CA87" s="179" t="str">
        <f>IF($BR87&lt;&gt;"",INDEX('Graduate School Code'!$A$3:$R$700, MATCH($BR87,'Graduate School Code'!$A$3:$A$700, 0), 15), "")</f>
        <v/>
      </c>
      <c r="CB87" s="179" t="str">
        <f>IF($BR87&lt;&gt;"",INDEX('Graduate School Code'!$A$3:$R$700, MATCH($BR87,'Graduate School Code'!$A$3:$A$700, 0), 16), "")</f>
        <v/>
      </c>
      <c r="CC87" s="179" t="str">
        <f>IF($BR87&lt;&gt;"",INDEX('Graduate School Code'!$A$3:$R$700, MATCH($BR87,'Graduate School Code'!$A$3:$A$700, 0), 17), "")</f>
        <v/>
      </c>
      <c r="CD87" s="180" t="str">
        <f>IF($BR87&lt;&gt;"",INDEX('Graduate School Code'!$A$3:$R$700, MATCH($BR87,'Graduate School Code'!$A$3:$A$700, 0), 18), "")</f>
        <v/>
      </c>
      <c r="CE87" s="181"/>
      <c r="CF87" s="182"/>
      <c r="CG87" s="182"/>
      <c r="CH87" s="62"/>
      <c r="CI87" s="182"/>
      <c r="CJ87" s="183"/>
      <c r="CK87" s="184"/>
      <c r="CL87" s="185"/>
      <c r="CM87" s="183"/>
      <c r="CN87" s="186"/>
      <c r="CO87" s="186"/>
      <c r="CP87" s="186"/>
      <c r="CQ87" s="187"/>
      <c r="CR87" s="182"/>
      <c r="CS87" s="182"/>
      <c r="CT87" s="182"/>
      <c r="CU87" s="188"/>
      <c r="CV87" s="146"/>
      <c r="CW87" s="147"/>
      <c r="CX87" s="189"/>
      <c r="CY87" s="190"/>
      <c r="CZ87" s="191"/>
      <c r="DA87" s="192"/>
      <c r="DB87" s="193"/>
      <c r="DC87" s="181"/>
      <c r="DD87" s="176"/>
      <c r="DE87" s="194"/>
      <c r="DF87" s="164" t="str">
        <f>IF($DE87&lt;&gt;"",INDEX('Graduate School Code'!$A$3:$R$700, MATCH($DE87,'Graduate School Code'!$A$3:$A$700, 0), 2), "")</f>
        <v/>
      </c>
      <c r="DG87" s="164" t="str">
        <f>IF($DE87&lt;&gt;"",INDEX('Graduate School Code'!$A$3:$R$700, MATCH($DE87,'Graduate School Code'!$A$3:$A$700, 0), 3), "")</f>
        <v/>
      </c>
      <c r="DH87" s="164" t="str">
        <f>IF($DE87&lt;&gt;"",INDEX('Graduate School Code'!$A$3:$R$700, MATCH($DE87,'Graduate School Code'!$A$3:$A$700, 0), 4), "")</f>
        <v/>
      </c>
      <c r="DI87" s="175"/>
      <c r="DJ87" s="176"/>
      <c r="DK87" s="177" t="str">
        <f>IF($DE87&lt;&gt;"",INDEX('Graduate School Code'!$A$3:$R$700, MATCH($DE87,'Graduate School Code'!$A$3:$A$700, 0), 12), "")</f>
        <v/>
      </c>
      <c r="DL87" s="178" t="str">
        <f>IF($DE87&lt;&gt;"",INDEX('Graduate School Code'!$A$3:$R$700, MATCH($DE87,'Graduate School Code'!$A$3:$A$700, 0), 13), "")</f>
        <v/>
      </c>
      <c r="DM87" s="179" t="str">
        <f>IF($DE87&lt;&gt;"",INDEX('Graduate School Code'!$A$3:$R$700, MATCH($DE87,'Graduate School Code'!$A$3:$A$700, 0), 14), "")</f>
        <v/>
      </c>
      <c r="DN87" s="179" t="str">
        <f>IF($DE87&lt;&gt;"",INDEX('Graduate School Code'!$A$3:$R$700, MATCH($DE87,'Graduate School Code'!$A$3:$A$700, 0), 15), "")</f>
        <v/>
      </c>
      <c r="DO87" s="179" t="str">
        <f>IF($DE87&lt;&gt;"",INDEX('Graduate School Code'!$A$3:$R$700, MATCH($DE87,'Graduate School Code'!$A$3:$A$700, 0), 16), "")</f>
        <v/>
      </c>
      <c r="DP87" s="179" t="str">
        <f>IF($DE87&lt;&gt;"",INDEX('Graduate School Code'!$A$3:$R$700, MATCH($DE87,'Graduate School Code'!$A$3:$A$700, 0), 17), "")</f>
        <v/>
      </c>
      <c r="DQ87" s="180" t="str">
        <f>IF($DE87&lt;&gt;"",INDEX('Graduate School Code'!$A$3:$R$700, MATCH($DE87,'Graduate School Code'!$A$3:$A$700, 0), 18), "")</f>
        <v/>
      </c>
      <c r="DR87" s="45"/>
      <c r="DS87" s="39"/>
      <c r="DT87" s="39"/>
      <c r="DU87" s="62"/>
      <c r="DV87" s="39"/>
      <c r="DW87" s="149"/>
      <c r="DX87" s="150"/>
      <c r="DY87" s="112"/>
      <c r="DZ87" s="149"/>
      <c r="EA87" s="148"/>
      <c r="EB87" s="148"/>
      <c r="EC87" s="148"/>
      <c r="ED87" s="61"/>
      <c r="EE87" s="39"/>
      <c r="EF87" s="39"/>
      <c r="EG87" s="39"/>
      <c r="EH87" s="144"/>
      <c r="EI87" s="146"/>
      <c r="EJ87" s="147"/>
      <c r="EK87" s="126"/>
      <c r="EL87" s="57"/>
      <c r="EM87" s="58"/>
      <c r="EN87" s="59"/>
      <c r="EO87" s="145"/>
      <c r="EP87" s="57"/>
      <c r="EQ87" s="44"/>
    </row>
    <row r="88" spans="1:147" ht="38.25" customHeight="1">
      <c r="A88" s="38" t="s">
        <v>182</v>
      </c>
      <c r="B88" s="39"/>
      <c r="C88" s="40"/>
      <c r="D88" s="50" t="e">
        <f>VLOOKUP(B88,Reference!$A$1:$C$250,2,FALSE)</f>
        <v>#N/A</v>
      </c>
      <c r="E88" s="50" t="e">
        <f>VLOOKUP(C88,Reference!$C$1:$I$15,2,FALSE)</f>
        <v>#N/A</v>
      </c>
      <c r="F88" s="92" t="e">
        <f t="shared" si="5"/>
        <v>#N/A</v>
      </c>
      <c r="G88" s="39"/>
      <c r="H88" s="39"/>
      <c r="I88" s="39"/>
      <c r="J88" s="51" t="str">
        <f t="shared" si="3"/>
        <v xml:space="preserve">  </v>
      </c>
      <c r="K88" s="61"/>
      <c r="L88" s="61"/>
      <c r="M88" s="61"/>
      <c r="N88" s="51" t="str">
        <f t="shared" si="4"/>
        <v xml:space="preserve">  </v>
      </c>
      <c r="O88" s="92"/>
      <c r="P88" s="93"/>
      <c r="Q88" s="50" t="str">
        <f>IF($P88&lt;&gt;"", DATEDIF($P88, Reference!$F$2, "Y"),"")</f>
        <v/>
      </c>
      <c r="R88" s="49"/>
      <c r="S88" s="62"/>
      <c r="T88" s="61"/>
      <c r="U88" s="39"/>
      <c r="V88" s="39"/>
      <c r="W88" s="61"/>
      <c r="X88" s="92"/>
      <c r="Y88" s="61"/>
      <c r="Z88" s="61"/>
      <c r="AA88" s="61"/>
      <c r="AB88" s="61"/>
      <c r="AC88" s="41"/>
      <c r="AD88" s="143"/>
      <c r="AE88" s="42"/>
      <c r="AF88" s="50" t="str">
        <f>IF($AE88&lt;&gt;"",INDEX('Graduate School Code'!$A$3:$R$700, MATCH($AE88,'Graduate School Code'!$A$3:$A$700, 0), 2), "")</f>
        <v/>
      </c>
      <c r="AG88" s="50" t="str">
        <f>IF($AE88&lt;&gt;"",INDEX('Graduate School Code'!$A$3:$R$700, MATCH($AE88,'Graduate School Code'!$A$3:$A$700, 0), 3), "")</f>
        <v/>
      </c>
      <c r="AH88" s="50" t="str">
        <f>IF($AE88&lt;&gt;"",INDEX('Graduate School Code'!$A$3:$R$700, MATCH($AE88,'Graduate School Code'!$A$3:$A$700, 0), 4), "")</f>
        <v/>
      </c>
      <c r="AI88" s="43"/>
      <c r="AJ88" s="44"/>
      <c r="AK88" s="167" t="str">
        <f>IF($AE88&lt;&gt;"",INDEX('Graduate School Code'!$A$3:$R$700, MATCH($AE88,'Graduate School Code'!$A$3:$A$700, 0), 12), "")</f>
        <v/>
      </c>
      <c r="AL88" s="168" t="str">
        <f>IF($AE88&lt;&gt;"",INDEX('Graduate School Code'!$A$3:$R$700, MATCH($AE88,'Graduate School Code'!$A$3:$A$700, 0), 13), "")</f>
        <v/>
      </c>
      <c r="AM88" s="169" t="str">
        <f>IF($AE88&lt;&gt;"",INDEX('Graduate School Code'!$A$3:$R$700, MATCH($AE88,'Graduate School Code'!$A$3:$A$700, 0), 14), "")</f>
        <v/>
      </c>
      <c r="AN88" s="169" t="str">
        <f>IF($AE88&lt;&gt;"",INDEX('Graduate School Code'!$A$3:$R$700, MATCH($AE88,'Graduate School Code'!$A$3:$A$700, 0), 15), "")</f>
        <v/>
      </c>
      <c r="AO88" s="169" t="str">
        <f>IF($AE88&lt;&gt;"",INDEX('Graduate School Code'!$A$3:$R$700, MATCH($AE88,'Graduate School Code'!$A$3:$A$700, 0), 16), "")</f>
        <v/>
      </c>
      <c r="AP88" s="169" t="str">
        <f>IF($AE88&lt;&gt;"",INDEX('Graduate School Code'!$A$3:$R$700, MATCH($AE88,'Graduate School Code'!$A$3:$A$700, 0), 17), "")</f>
        <v/>
      </c>
      <c r="AQ88" s="170" t="str">
        <f>IF($AE88&lt;&gt;"",INDEX('Graduate School Code'!$A$3:$R$700, MATCH($AE88,'Graduate School Code'!$A$3:$A$700, 0), 18), "")</f>
        <v/>
      </c>
      <c r="AR88" s="45"/>
      <c r="AS88" s="39"/>
      <c r="AT88" s="39"/>
      <c r="AU88" s="62"/>
      <c r="AV88" s="39"/>
      <c r="AW88" s="149"/>
      <c r="AX88" s="150"/>
      <c r="AY88" s="112"/>
      <c r="AZ88" s="149"/>
      <c r="BA88" s="148"/>
      <c r="BB88" s="148"/>
      <c r="BC88" s="148"/>
      <c r="BD88" s="61"/>
      <c r="BE88" s="39"/>
      <c r="BF88" s="39"/>
      <c r="BG88" s="39"/>
      <c r="BH88" s="144"/>
      <c r="BI88" s="146"/>
      <c r="BJ88" s="147"/>
      <c r="BK88" s="126"/>
      <c r="BL88" s="57"/>
      <c r="BM88" s="58"/>
      <c r="BN88" s="165"/>
      <c r="BO88" s="145"/>
      <c r="BP88" s="57"/>
      <c r="BQ88" s="44"/>
      <c r="BR88" s="42"/>
      <c r="BS88" s="164" t="str">
        <f>IF($BR88&lt;&gt;"",INDEX('Graduate School Code'!$A$3:$R$700, MATCH($BR88,'Graduate School Code'!$A$3:$A$700, 0), 2), "")</f>
        <v/>
      </c>
      <c r="BT88" s="164" t="str">
        <f>IF($BR88&lt;&gt;"",INDEX('Graduate School Code'!$A$3:$R$700, MATCH($BR88,'Graduate School Code'!$A$3:$A$700, 0), 3), "")</f>
        <v/>
      </c>
      <c r="BU88" s="164" t="str">
        <f>IF($BR88&lt;&gt;"",INDEX('Graduate School Code'!$A$3:$R$700, MATCH($BR88,'Graduate School Code'!$A$3:$A$700, 0), 4), "")</f>
        <v/>
      </c>
      <c r="BV88" s="175"/>
      <c r="BW88" s="176"/>
      <c r="BX88" s="177" t="str">
        <f>IF($BR88&lt;&gt;"",INDEX('Graduate School Code'!$A$3:$R$700, MATCH($BR88,'Graduate School Code'!$A$3:$A$700, 0), 12), "")</f>
        <v/>
      </c>
      <c r="BY88" s="178" t="str">
        <f>IF($BR88&lt;&gt;"",INDEX('Graduate School Code'!$A$3:$R$700, MATCH($BR88,'Graduate School Code'!$A$3:$A$700, 0), 13), "")</f>
        <v/>
      </c>
      <c r="BZ88" s="179" t="str">
        <f>IF($BR88&lt;&gt;"",INDEX('Graduate School Code'!$A$3:$R$700, MATCH($BR88,'Graduate School Code'!$A$3:$A$700, 0), 14), "")</f>
        <v/>
      </c>
      <c r="CA88" s="179" t="str">
        <f>IF($BR88&lt;&gt;"",INDEX('Graduate School Code'!$A$3:$R$700, MATCH($BR88,'Graduate School Code'!$A$3:$A$700, 0), 15), "")</f>
        <v/>
      </c>
      <c r="CB88" s="179" t="str">
        <f>IF($BR88&lt;&gt;"",INDEX('Graduate School Code'!$A$3:$R$700, MATCH($BR88,'Graduate School Code'!$A$3:$A$700, 0), 16), "")</f>
        <v/>
      </c>
      <c r="CC88" s="179" t="str">
        <f>IF($BR88&lt;&gt;"",INDEX('Graduate School Code'!$A$3:$R$700, MATCH($BR88,'Graduate School Code'!$A$3:$A$700, 0), 17), "")</f>
        <v/>
      </c>
      <c r="CD88" s="180" t="str">
        <f>IF($BR88&lt;&gt;"",INDEX('Graduate School Code'!$A$3:$R$700, MATCH($BR88,'Graduate School Code'!$A$3:$A$700, 0), 18), "")</f>
        <v/>
      </c>
      <c r="CE88" s="181"/>
      <c r="CF88" s="182"/>
      <c r="CG88" s="182"/>
      <c r="CH88" s="62"/>
      <c r="CI88" s="182"/>
      <c r="CJ88" s="183"/>
      <c r="CK88" s="184"/>
      <c r="CL88" s="185"/>
      <c r="CM88" s="183"/>
      <c r="CN88" s="186"/>
      <c r="CO88" s="186"/>
      <c r="CP88" s="186"/>
      <c r="CQ88" s="187"/>
      <c r="CR88" s="182"/>
      <c r="CS88" s="182"/>
      <c r="CT88" s="182"/>
      <c r="CU88" s="188"/>
      <c r="CV88" s="146"/>
      <c r="CW88" s="147"/>
      <c r="CX88" s="189"/>
      <c r="CY88" s="190"/>
      <c r="CZ88" s="191"/>
      <c r="DA88" s="192"/>
      <c r="DB88" s="193"/>
      <c r="DC88" s="181"/>
      <c r="DD88" s="176"/>
      <c r="DE88" s="194"/>
      <c r="DF88" s="164" t="str">
        <f>IF($DE88&lt;&gt;"",INDEX('Graduate School Code'!$A$3:$R$700, MATCH($DE88,'Graduate School Code'!$A$3:$A$700, 0), 2), "")</f>
        <v/>
      </c>
      <c r="DG88" s="164" t="str">
        <f>IF($DE88&lt;&gt;"",INDEX('Graduate School Code'!$A$3:$R$700, MATCH($DE88,'Graduate School Code'!$A$3:$A$700, 0), 3), "")</f>
        <v/>
      </c>
      <c r="DH88" s="164" t="str">
        <f>IF($DE88&lt;&gt;"",INDEX('Graduate School Code'!$A$3:$R$700, MATCH($DE88,'Graduate School Code'!$A$3:$A$700, 0), 4), "")</f>
        <v/>
      </c>
      <c r="DI88" s="175"/>
      <c r="DJ88" s="176"/>
      <c r="DK88" s="177" t="str">
        <f>IF($DE88&lt;&gt;"",INDEX('Graduate School Code'!$A$3:$R$700, MATCH($DE88,'Graduate School Code'!$A$3:$A$700, 0), 12), "")</f>
        <v/>
      </c>
      <c r="DL88" s="178" t="str">
        <f>IF($DE88&lt;&gt;"",INDEX('Graduate School Code'!$A$3:$R$700, MATCH($DE88,'Graduate School Code'!$A$3:$A$700, 0), 13), "")</f>
        <v/>
      </c>
      <c r="DM88" s="179" t="str">
        <f>IF($DE88&lt;&gt;"",INDEX('Graduate School Code'!$A$3:$R$700, MATCH($DE88,'Graduate School Code'!$A$3:$A$700, 0), 14), "")</f>
        <v/>
      </c>
      <c r="DN88" s="179" t="str">
        <f>IF($DE88&lt;&gt;"",INDEX('Graduate School Code'!$A$3:$R$700, MATCH($DE88,'Graduate School Code'!$A$3:$A$700, 0), 15), "")</f>
        <v/>
      </c>
      <c r="DO88" s="179" t="str">
        <f>IF($DE88&lt;&gt;"",INDEX('Graduate School Code'!$A$3:$R$700, MATCH($DE88,'Graduate School Code'!$A$3:$A$700, 0), 16), "")</f>
        <v/>
      </c>
      <c r="DP88" s="179" t="str">
        <f>IF($DE88&lt;&gt;"",INDEX('Graduate School Code'!$A$3:$R$700, MATCH($DE88,'Graduate School Code'!$A$3:$A$700, 0), 17), "")</f>
        <v/>
      </c>
      <c r="DQ88" s="180" t="str">
        <f>IF($DE88&lt;&gt;"",INDEX('Graduate School Code'!$A$3:$R$700, MATCH($DE88,'Graduate School Code'!$A$3:$A$700, 0), 18), "")</f>
        <v/>
      </c>
      <c r="DR88" s="45"/>
      <c r="DS88" s="39"/>
      <c r="DT88" s="39"/>
      <c r="DU88" s="62"/>
      <c r="DV88" s="39"/>
      <c r="DW88" s="149"/>
      <c r="DX88" s="150"/>
      <c r="DY88" s="112"/>
      <c r="DZ88" s="149"/>
      <c r="EA88" s="148"/>
      <c r="EB88" s="148"/>
      <c r="EC88" s="148"/>
      <c r="ED88" s="61"/>
      <c r="EE88" s="39"/>
      <c r="EF88" s="39"/>
      <c r="EG88" s="39"/>
      <c r="EH88" s="144"/>
      <c r="EI88" s="146"/>
      <c r="EJ88" s="147"/>
      <c r="EK88" s="126"/>
      <c r="EL88" s="57"/>
      <c r="EM88" s="58"/>
      <c r="EN88" s="59"/>
      <c r="EO88" s="145"/>
      <c r="EP88" s="57"/>
      <c r="EQ88" s="44"/>
    </row>
    <row r="89" spans="1:147" ht="38.25" customHeight="1">
      <c r="A89" s="38" t="s">
        <v>183</v>
      </c>
      <c r="B89" s="39"/>
      <c r="C89" s="40"/>
      <c r="D89" s="50" t="e">
        <f>VLOOKUP(B89,Reference!$A$1:$C$250,2,FALSE)</f>
        <v>#N/A</v>
      </c>
      <c r="E89" s="50" t="e">
        <f>VLOOKUP(C89,Reference!$C$1:$I$15,2,FALSE)</f>
        <v>#N/A</v>
      </c>
      <c r="F89" s="92" t="e">
        <f t="shared" si="5"/>
        <v>#N/A</v>
      </c>
      <c r="G89" s="39"/>
      <c r="H89" s="39"/>
      <c r="I89" s="39"/>
      <c r="J89" s="51" t="str">
        <f t="shared" si="3"/>
        <v xml:space="preserve">  </v>
      </c>
      <c r="K89" s="61"/>
      <c r="L89" s="61"/>
      <c r="M89" s="61"/>
      <c r="N89" s="51" t="str">
        <f t="shared" si="4"/>
        <v xml:space="preserve">  </v>
      </c>
      <c r="O89" s="92"/>
      <c r="P89" s="93"/>
      <c r="Q89" s="50" t="str">
        <f>IF($P89&lt;&gt;"", DATEDIF($P89, Reference!$F$2, "Y"),"")</f>
        <v/>
      </c>
      <c r="R89" s="49"/>
      <c r="S89" s="62"/>
      <c r="T89" s="61"/>
      <c r="U89" s="39"/>
      <c r="V89" s="39"/>
      <c r="W89" s="61"/>
      <c r="X89" s="92"/>
      <c r="Y89" s="61"/>
      <c r="Z89" s="61"/>
      <c r="AA89" s="61"/>
      <c r="AB89" s="61"/>
      <c r="AC89" s="41"/>
      <c r="AD89" s="143"/>
      <c r="AE89" s="42"/>
      <c r="AF89" s="50" t="str">
        <f>IF($AE89&lt;&gt;"",INDEX('Graduate School Code'!$A$3:$R$700, MATCH($AE89,'Graduate School Code'!$A$3:$A$700, 0), 2), "")</f>
        <v/>
      </c>
      <c r="AG89" s="50" t="str">
        <f>IF($AE89&lt;&gt;"",INDEX('Graduate School Code'!$A$3:$R$700, MATCH($AE89,'Graduate School Code'!$A$3:$A$700, 0), 3), "")</f>
        <v/>
      </c>
      <c r="AH89" s="50" t="str">
        <f>IF($AE89&lt;&gt;"",INDEX('Graduate School Code'!$A$3:$R$700, MATCH($AE89,'Graduate School Code'!$A$3:$A$700, 0), 4), "")</f>
        <v/>
      </c>
      <c r="AI89" s="43"/>
      <c r="AJ89" s="44"/>
      <c r="AK89" s="167" t="str">
        <f>IF($AE89&lt;&gt;"",INDEX('Graduate School Code'!$A$3:$R$700, MATCH($AE89,'Graduate School Code'!$A$3:$A$700, 0), 12), "")</f>
        <v/>
      </c>
      <c r="AL89" s="168" t="str">
        <f>IF($AE89&lt;&gt;"",INDEX('Graduate School Code'!$A$3:$R$700, MATCH($AE89,'Graduate School Code'!$A$3:$A$700, 0), 13), "")</f>
        <v/>
      </c>
      <c r="AM89" s="169" t="str">
        <f>IF($AE89&lt;&gt;"",INDEX('Graduate School Code'!$A$3:$R$700, MATCH($AE89,'Graduate School Code'!$A$3:$A$700, 0), 14), "")</f>
        <v/>
      </c>
      <c r="AN89" s="169" t="str">
        <f>IF($AE89&lt;&gt;"",INDEX('Graduate School Code'!$A$3:$R$700, MATCH($AE89,'Graduate School Code'!$A$3:$A$700, 0), 15), "")</f>
        <v/>
      </c>
      <c r="AO89" s="169" t="str">
        <f>IF($AE89&lt;&gt;"",INDEX('Graduate School Code'!$A$3:$R$700, MATCH($AE89,'Graduate School Code'!$A$3:$A$700, 0), 16), "")</f>
        <v/>
      </c>
      <c r="AP89" s="169" t="str">
        <f>IF($AE89&lt;&gt;"",INDEX('Graduate School Code'!$A$3:$R$700, MATCH($AE89,'Graduate School Code'!$A$3:$A$700, 0), 17), "")</f>
        <v/>
      </c>
      <c r="AQ89" s="170" t="str">
        <f>IF($AE89&lt;&gt;"",INDEX('Graduate School Code'!$A$3:$R$700, MATCH($AE89,'Graduate School Code'!$A$3:$A$700, 0), 18), "")</f>
        <v/>
      </c>
      <c r="AR89" s="45"/>
      <c r="AS89" s="39"/>
      <c r="AT89" s="39"/>
      <c r="AU89" s="62"/>
      <c r="AV89" s="39"/>
      <c r="AW89" s="149"/>
      <c r="AX89" s="150"/>
      <c r="AY89" s="112"/>
      <c r="AZ89" s="149"/>
      <c r="BA89" s="148"/>
      <c r="BB89" s="148"/>
      <c r="BC89" s="148"/>
      <c r="BD89" s="61"/>
      <c r="BE89" s="39"/>
      <c r="BF89" s="39"/>
      <c r="BG89" s="39"/>
      <c r="BH89" s="144"/>
      <c r="BI89" s="146"/>
      <c r="BJ89" s="147"/>
      <c r="BK89" s="126"/>
      <c r="BL89" s="57"/>
      <c r="BM89" s="58"/>
      <c r="BN89" s="165"/>
      <c r="BO89" s="145"/>
      <c r="BP89" s="57"/>
      <c r="BQ89" s="44"/>
      <c r="BR89" s="42"/>
      <c r="BS89" s="164" t="str">
        <f>IF($BR89&lt;&gt;"",INDEX('Graduate School Code'!$A$3:$R$700, MATCH($BR89,'Graduate School Code'!$A$3:$A$700, 0), 2), "")</f>
        <v/>
      </c>
      <c r="BT89" s="164" t="str">
        <f>IF($BR89&lt;&gt;"",INDEX('Graduate School Code'!$A$3:$R$700, MATCH($BR89,'Graduate School Code'!$A$3:$A$700, 0), 3), "")</f>
        <v/>
      </c>
      <c r="BU89" s="164" t="str">
        <f>IF($BR89&lt;&gt;"",INDEX('Graduate School Code'!$A$3:$R$700, MATCH($BR89,'Graduate School Code'!$A$3:$A$700, 0), 4), "")</f>
        <v/>
      </c>
      <c r="BV89" s="175"/>
      <c r="BW89" s="176"/>
      <c r="BX89" s="177" t="str">
        <f>IF($BR89&lt;&gt;"",INDEX('Graduate School Code'!$A$3:$R$700, MATCH($BR89,'Graduate School Code'!$A$3:$A$700, 0), 12), "")</f>
        <v/>
      </c>
      <c r="BY89" s="178" t="str">
        <f>IF($BR89&lt;&gt;"",INDEX('Graduate School Code'!$A$3:$R$700, MATCH($BR89,'Graduate School Code'!$A$3:$A$700, 0), 13), "")</f>
        <v/>
      </c>
      <c r="BZ89" s="179" t="str">
        <f>IF($BR89&lt;&gt;"",INDEX('Graduate School Code'!$A$3:$R$700, MATCH($BR89,'Graduate School Code'!$A$3:$A$700, 0), 14), "")</f>
        <v/>
      </c>
      <c r="CA89" s="179" t="str">
        <f>IF($BR89&lt;&gt;"",INDEX('Graduate School Code'!$A$3:$R$700, MATCH($BR89,'Graduate School Code'!$A$3:$A$700, 0), 15), "")</f>
        <v/>
      </c>
      <c r="CB89" s="179" t="str">
        <f>IF($BR89&lt;&gt;"",INDEX('Graduate School Code'!$A$3:$R$700, MATCH($BR89,'Graduate School Code'!$A$3:$A$700, 0), 16), "")</f>
        <v/>
      </c>
      <c r="CC89" s="179" t="str">
        <f>IF($BR89&lt;&gt;"",INDEX('Graduate School Code'!$A$3:$R$700, MATCH($BR89,'Graduate School Code'!$A$3:$A$700, 0), 17), "")</f>
        <v/>
      </c>
      <c r="CD89" s="180" t="str">
        <f>IF($BR89&lt;&gt;"",INDEX('Graduate School Code'!$A$3:$R$700, MATCH($BR89,'Graduate School Code'!$A$3:$A$700, 0), 18), "")</f>
        <v/>
      </c>
      <c r="CE89" s="181"/>
      <c r="CF89" s="182"/>
      <c r="CG89" s="182"/>
      <c r="CH89" s="62"/>
      <c r="CI89" s="182"/>
      <c r="CJ89" s="183"/>
      <c r="CK89" s="184"/>
      <c r="CL89" s="185"/>
      <c r="CM89" s="183"/>
      <c r="CN89" s="186"/>
      <c r="CO89" s="186"/>
      <c r="CP89" s="186"/>
      <c r="CQ89" s="187"/>
      <c r="CR89" s="182"/>
      <c r="CS89" s="182"/>
      <c r="CT89" s="182"/>
      <c r="CU89" s="188"/>
      <c r="CV89" s="146"/>
      <c r="CW89" s="147"/>
      <c r="CX89" s="189"/>
      <c r="CY89" s="190"/>
      <c r="CZ89" s="191"/>
      <c r="DA89" s="192"/>
      <c r="DB89" s="193"/>
      <c r="DC89" s="181"/>
      <c r="DD89" s="176"/>
      <c r="DE89" s="194"/>
      <c r="DF89" s="164" t="str">
        <f>IF($DE89&lt;&gt;"",INDEX('Graduate School Code'!$A$3:$R$700, MATCH($DE89,'Graduate School Code'!$A$3:$A$700, 0), 2), "")</f>
        <v/>
      </c>
      <c r="DG89" s="164" t="str">
        <f>IF($DE89&lt;&gt;"",INDEX('Graduate School Code'!$A$3:$R$700, MATCH($DE89,'Graduate School Code'!$A$3:$A$700, 0), 3), "")</f>
        <v/>
      </c>
      <c r="DH89" s="164" t="str">
        <f>IF($DE89&lt;&gt;"",INDEX('Graduate School Code'!$A$3:$R$700, MATCH($DE89,'Graduate School Code'!$A$3:$A$700, 0), 4), "")</f>
        <v/>
      </c>
      <c r="DI89" s="175"/>
      <c r="DJ89" s="176"/>
      <c r="DK89" s="177" t="str">
        <f>IF($DE89&lt;&gt;"",INDEX('Graduate School Code'!$A$3:$R$700, MATCH($DE89,'Graduate School Code'!$A$3:$A$700, 0), 12), "")</f>
        <v/>
      </c>
      <c r="DL89" s="178" t="str">
        <f>IF($DE89&lt;&gt;"",INDEX('Graduate School Code'!$A$3:$R$700, MATCH($DE89,'Graduate School Code'!$A$3:$A$700, 0), 13), "")</f>
        <v/>
      </c>
      <c r="DM89" s="179" t="str">
        <f>IF($DE89&lt;&gt;"",INDEX('Graduate School Code'!$A$3:$R$700, MATCH($DE89,'Graduate School Code'!$A$3:$A$700, 0), 14), "")</f>
        <v/>
      </c>
      <c r="DN89" s="179" t="str">
        <f>IF($DE89&lt;&gt;"",INDEX('Graduate School Code'!$A$3:$R$700, MATCH($DE89,'Graduate School Code'!$A$3:$A$700, 0), 15), "")</f>
        <v/>
      </c>
      <c r="DO89" s="179" t="str">
        <f>IF($DE89&lt;&gt;"",INDEX('Graduate School Code'!$A$3:$R$700, MATCH($DE89,'Graduate School Code'!$A$3:$A$700, 0), 16), "")</f>
        <v/>
      </c>
      <c r="DP89" s="179" t="str">
        <f>IF($DE89&lt;&gt;"",INDEX('Graduate School Code'!$A$3:$R$700, MATCH($DE89,'Graduate School Code'!$A$3:$A$700, 0), 17), "")</f>
        <v/>
      </c>
      <c r="DQ89" s="180" t="str">
        <f>IF($DE89&lt;&gt;"",INDEX('Graduate School Code'!$A$3:$R$700, MATCH($DE89,'Graduate School Code'!$A$3:$A$700, 0), 18), "")</f>
        <v/>
      </c>
      <c r="DR89" s="45"/>
      <c r="DS89" s="39"/>
      <c r="DT89" s="39"/>
      <c r="DU89" s="62"/>
      <c r="DV89" s="39"/>
      <c r="DW89" s="149"/>
      <c r="DX89" s="150"/>
      <c r="DY89" s="112"/>
      <c r="DZ89" s="149"/>
      <c r="EA89" s="148"/>
      <c r="EB89" s="148"/>
      <c r="EC89" s="148"/>
      <c r="ED89" s="61"/>
      <c r="EE89" s="39"/>
      <c r="EF89" s="39"/>
      <c r="EG89" s="39"/>
      <c r="EH89" s="144"/>
      <c r="EI89" s="146"/>
      <c r="EJ89" s="147"/>
      <c r="EK89" s="126"/>
      <c r="EL89" s="57"/>
      <c r="EM89" s="58"/>
      <c r="EN89" s="59"/>
      <c r="EO89" s="145"/>
      <c r="EP89" s="57"/>
      <c r="EQ89" s="44"/>
    </row>
    <row r="90" spans="1:147" ht="38.25" customHeight="1">
      <c r="A90" s="38" t="s">
        <v>184</v>
      </c>
      <c r="B90" s="39"/>
      <c r="C90" s="40"/>
      <c r="D90" s="50" t="e">
        <f>VLOOKUP(B90,Reference!$A$1:$C$250,2,FALSE)</f>
        <v>#N/A</v>
      </c>
      <c r="E90" s="50" t="e">
        <f>VLOOKUP(C90,Reference!$C$1:$I$15,2,FALSE)</f>
        <v>#N/A</v>
      </c>
      <c r="F90" s="92" t="e">
        <f t="shared" si="5"/>
        <v>#N/A</v>
      </c>
      <c r="G90" s="39"/>
      <c r="H90" s="39"/>
      <c r="I90" s="39"/>
      <c r="J90" s="51" t="str">
        <f t="shared" si="3"/>
        <v xml:space="preserve">  </v>
      </c>
      <c r="K90" s="61"/>
      <c r="L90" s="61"/>
      <c r="M90" s="61"/>
      <c r="N90" s="51" t="str">
        <f t="shared" si="4"/>
        <v xml:space="preserve">  </v>
      </c>
      <c r="O90" s="92"/>
      <c r="P90" s="93"/>
      <c r="Q90" s="50" t="str">
        <f>IF($P90&lt;&gt;"", DATEDIF($P90, Reference!$F$2, "Y"),"")</f>
        <v/>
      </c>
      <c r="R90" s="49"/>
      <c r="S90" s="62"/>
      <c r="T90" s="61"/>
      <c r="U90" s="39"/>
      <c r="V90" s="39"/>
      <c r="W90" s="61"/>
      <c r="X90" s="92"/>
      <c r="Y90" s="61"/>
      <c r="Z90" s="61"/>
      <c r="AA90" s="61"/>
      <c r="AB90" s="61"/>
      <c r="AC90" s="41"/>
      <c r="AD90" s="143"/>
      <c r="AE90" s="42"/>
      <c r="AF90" s="50" t="str">
        <f>IF($AE90&lt;&gt;"",INDEX('Graduate School Code'!$A$3:$R$700, MATCH($AE90,'Graduate School Code'!$A$3:$A$700, 0), 2), "")</f>
        <v/>
      </c>
      <c r="AG90" s="50" t="str">
        <f>IF($AE90&lt;&gt;"",INDEX('Graduate School Code'!$A$3:$R$700, MATCH($AE90,'Graduate School Code'!$A$3:$A$700, 0), 3), "")</f>
        <v/>
      </c>
      <c r="AH90" s="50" t="str">
        <f>IF($AE90&lt;&gt;"",INDEX('Graduate School Code'!$A$3:$R$700, MATCH($AE90,'Graduate School Code'!$A$3:$A$700, 0), 4), "")</f>
        <v/>
      </c>
      <c r="AI90" s="43"/>
      <c r="AJ90" s="44"/>
      <c r="AK90" s="167" t="str">
        <f>IF($AE90&lt;&gt;"",INDEX('Graduate School Code'!$A$3:$R$700, MATCH($AE90,'Graduate School Code'!$A$3:$A$700, 0), 12), "")</f>
        <v/>
      </c>
      <c r="AL90" s="168" t="str">
        <f>IF($AE90&lt;&gt;"",INDEX('Graduate School Code'!$A$3:$R$700, MATCH($AE90,'Graduate School Code'!$A$3:$A$700, 0), 13), "")</f>
        <v/>
      </c>
      <c r="AM90" s="169" t="str">
        <f>IF($AE90&lt;&gt;"",INDEX('Graduate School Code'!$A$3:$R$700, MATCH($AE90,'Graduate School Code'!$A$3:$A$700, 0), 14), "")</f>
        <v/>
      </c>
      <c r="AN90" s="169" t="str">
        <f>IF($AE90&lt;&gt;"",INDEX('Graduate School Code'!$A$3:$R$700, MATCH($AE90,'Graduate School Code'!$A$3:$A$700, 0), 15), "")</f>
        <v/>
      </c>
      <c r="AO90" s="169" t="str">
        <f>IF($AE90&lt;&gt;"",INDEX('Graduate School Code'!$A$3:$R$700, MATCH($AE90,'Graduate School Code'!$A$3:$A$700, 0), 16), "")</f>
        <v/>
      </c>
      <c r="AP90" s="169" t="str">
        <f>IF($AE90&lt;&gt;"",INDEX('Graduate School Code'!$A$3:$R$700, MATCH($AE90,'Graduate School Code'!$A$3:$A$700, 0), 17), "")</f>
        <v/>
      </c>
      <c r="AQ90" s="170" t="str">
        <f>IF($AE90&lt;&gt;"",INDEX('Graduate School Code'!$A$3:$R$700, MATCH($AE90,'Graduate School Code'!$A$3:$A$700, 0), 18), "")</f>
        <v/>
      </c>
      <c r="AR90" s="45"/>
      <c r="AS90" s="39"/>
      <c r="AT90" s="39"/>
      <c r="AU90" s="62"/>
      <c r="AV90" s="39"/>
      <c r="AW90" s="149"/>
      <c r="AX90" s="150"/>
      <c r="AY90" s="112"/>
      <c r="AZ90" s="149"/>
      <c r="BA90" s="148"/>
      <c r="BB90" s="148"/>
      <c r="BC90" s="148"/>
      <c r="BD90" s="61"/>
      <c r="BE90" s="39"/>
      <c r="BF90" s="39"/>
      <c r="BG90" s="39"/>
      <c r="BH90" s="144"/>
      <c r="BI90" s="146"/>
      <c r="BJ90" s="147"/>
      <c r="BK90" s="126"/>
      <c r="BL90" s="57"/>
      <c r="BM90" s="58"/>
      <c r="BN90" s="165"/>
      <c r="BO90" s="145"/>
      <c r="BP90" s="57"/>
      <c r="BQ90" s="44"/>
      <c r="BR90" s="42"/>
      <c r="BS90" s="164" t="str">
        <f>IF($BR90&lt;&gt;"",INDEX('Graduate School Code'!$A$3:$R$700, MATCH($BR90,'Graduate School Code'!$A$3:$A$700, 0), 2), "")</f>
        <v/>
      </c>
      <c r="BT90" s="164" t="str">
        <f>IF($BR90&lt;&gt;"",INDEX('Graduate School Code'!$A$3:$R$700, MATCH($BR90,'Graduate School Code'!$A$3:$A$700, 0), 3), "")</f>
        <v/>
      </c>
      <c r="BU90" s="164" t="str">
        <f>IF($BR90&lt;&gt;"",INDEX('Graduate School Code'!$A$3:$R$700, MATCH($BR90,'Graduate School Code'!$A$3:$A$700, 0), 4), "")</f>
        <v/>
      </c>
      <c r="BV90" s="175"/>
      <c r="BW90" s="176"/>
      <c r="BX90" s="177" t="str">
        <f>IF($BR90&lt;&gt;"",INDEX('Graduate School Code'!$A$3:$R$700, MATCH($BR90,'Graduate School Code'!$A$3:$A$700, 0), 12), "")</f>
        <v/>
      </c>
      <c r="BY90" s="178" t="str">
        <f>IF($BR90&lt;&gt;"",INDEX('Graduate School Code'!$A$3:$R$700, MATCH($BR90,'Graduate School Code'!$A$3:$A$700, 0), 13), "")</f>
        <v/>
      </c>
      <c r="BZ90" s="179" t="str">
        <f>IF($BR90&lt;&gt;"",INDEX('Graduate School Code'!$A$3:$R$700, MATCH($BR90,'Graduate School Code'!$A$3:$A$700, 0), 14), "")</f>
        <v/>
      </c>
      <c r="CA90" s="179" t="str">
        <f>IF($BR90&lt;&gt;"",INDEX('Graduate School Code'!$A$3:$R$700, MATCH($BR90,'Graduate School Code'!$A$3:$A$700, 0), 15), "")</f>
        <v/>
      </c>
      <c r="CB90" s="179" t="str">
        <f>IF($BR90&lt;&gt;"",INDEX('Graduate School Code'!$A$3:$R$700, MATCH($BR90,'Graduate School Code'!$A$3:$A$700, 0), 16), "")</f>
        <v/>
      </c>
      <c r="CC90" s="179" t="str">
        <f>IF($BR90&lt;&gt;"",INDEX('Graduate School Code'!$A$3:$R$700, MATCH($BR90,'Graduate School Code'!$A$3:$A$700, 0), 17), "")</f>
        <v/>
      </c>
      <c r="CD90" s="180" t="str">
        <f>IF($BR90&lt;&gt;"",INDEX('Graduate School Code'!$A$3:$R$700, MATCH($BR90,'Graduate School Code'!$A$3:$A$700, 0), 18), "")</f>
        <v/>
      </c>
      <c r="CE90" s="181"/>
      <c r="CF90" s="182"/>
      <c r="CG90" s="182"/>
      <c r="CH90" s="62"/>
      <c r="CI90" s="182"/>
      <c r="CJ90" s="183"/>
      <c r="CK90" s="184"/>
      <c r="CL90" s="185"/>
      <c r="CM90" s="183"/>
      <c r="CN90" s="186"/>
      <c r="CO90" s="186"/>
      <c r="CP90" s="186"/>
      <c r="CQ90" s="187"/>
      <c r="CR90" s="182"/>
      <c r="CS90" s="182"/>
      <c r="CT90" s="182"/>
      <c r="CU90" s="188"/>
      <c r="CV90" s="146"/>
      <c r="CW90" s="147"/>
      <c r="CX90" s="189"/>
      <c r="CY90" s="190"/>
      <c r="CZ90" s="191"/>
      <c r="DA90" s="192"/>
      <c r="DB90" s="193"/>
      <c r="DC90" s="181"/>
      <c r="DD90" s="176"/>
      <c r="DE90" s="194"/>
      <c r="DF90" s="164" t="str">
        <f>IF($DE90&lt;&gt;"",INDEX('Graduate School Code'!$A$3:$R$700, MATCH($DE90,'Graduate School Code'!$A$3:$A$700, 0), 2), "")</f>
        <v/>
      </c>
      <c r="DG90" s="164" t="str">
        <f>IF($DE90&lt;&gt;"",INDEX('Graduate School Code'!$A$3:$R$700, MATCH($DE90,'Graduate School Code'!$A$3:$A$700, 0), 3), "")</f>
        <v/>
      </c>
      <c r="DH90" s="164" t="str">
        <f>IF($DE90&lt;&gt;"",INDEX('Graduate School Code'!$A$3:$R$700, MATCH($DE90,'Graduate School Code'!$A$3:$A$700, 0), 4), "")</f>
        <v/>
      </c>
      <c r="DI90" s="175"/>
      <c r="DJ90" s="176"/>
      <c r="DK90" s="177" t="str">
        <f>IF($DE90&lt;&gt;"",INDEX('Graduate School Code'!$A$3:$R$700, MATCH($DE90,'Graduate School Code'!$A$3:$A$700, 0), 12), "")</f>
        <v/>
      </c>
      <c r="DL90" s="178" t="str">
        <f>IF($DE90&lt;&gt;"",INDEX('Graduate School Code'!$A$3:$R$700, MATCH($DE90,'Graduate School Code'!$A$3:$A$700, 0), 13), "")</f>
        <v/>
      </c>
      <c r="DM90" s="179" t="str">
        <f>IF($DE90&lt;&gt;"",INDEX('Graduate School Code'!$A$3:$R$700, MATCH($DE90,'Graduate School Code'!$A$3:$A$700, 0), 14), "")</f>
        <v/>
      </c>
      <c r="DN90" s="179" t="str">
        <f>IF($DE90&lt;&gt;"",INDEX('Graduate School Code'!$A$3:$R$700, MATCH($DE90,'Graduate School Code'!$A$3:$A$700, 0), 15), "")</f>
        <v/>
      </c>
      <c r="DO90" s="179" t="str">
        <f>IF($DE90&lt;&gt;"",INDEX('Graduate School Code'!$A$3:$R$700, MATCH($DE90,'Graduate School Code'!$A$3:$A$700, 0), 16), "")</f>
        <v/>
      </c>
      <c r="DP90" s="179" t="str">
        <f>IF($DE90&lt;&gt;"",INDEX('Graduate School Code'!$A$3:$R$700, MATCH($DE90,'Graduate School Code'!$A$3:$A$700, 0), 17), "")</f>
        <v/>
      </c>
      <c r="DQ90" s="180" t="str">
        <f>IF($DE90&lt;&gt;"",INDEX('Graduate School Code'!$A$3:$R$700, MATCH($DE90,'Graduate School Code'!$A$3:$A$700, 0), 18), "")</f>
        <v/>
      </c>
      <c r="DR90" s="45"/>
      <c r="DS90" s="39"/>
      <c r="DT90" s="39"/>
      <c r="DU90" s="62"/>
      <c r="DV90" s="39"/>
      <c r="DW90" s="149"/>
      <c r="DX90" s="150"/>
      <c r="DY90" s="112"/>
      <c r="DZ90" s="149"/>
      <c r="EA90" s="148"/>
      <c r="EB90" s="148"/>
      <c r="EC90" s="148"/>
      <c r="ED90" s="61"/>
      <c r="EE90" s="39"/>
      <c r="EF90" s="39"/>
      <c r="EG90" s="39"/>
      <c r="EH90" s="144"/>
      <c r="EI90" s="146"/>
      <c r="EJ90" s="147"/>
      <c r="EK90" s="126"/>
      <c r="EL90" s="57"/>
      <c r="EM90" s="58"/>
      <c r="EN90" s="59"/>
      <c r="EO90" s="145"/>
      <c r="EP90" s="57"/>
      <c r="EQ90" s="44"/>
    </row>
    <row r="91" spans="1:147" ht="38.25" customHeight="1">
      <c r="A91" s="38" t="s">
        <v>185</v>
      </c>
      <c r="B91" s="39"/>
      <c r="C91" s="40"/>
      <c r="D91" s="50" t="e">
        <f>VLOOKUP(B91,Reference!$A$1:$C$250,2,FALSE)</f>
        <v>#N/A</v>
      </c>
      <c r="E91" s="50" t="e">
        <f>VLOOKUP(C91,Reference!$C$1:$I$15,2,FALSE)</f>
        <v>#N/A</v>
      </c>
      <c r="F91" s="92" t="e">
        <f t="shared" si="5"/>
        <v>#N/A</v>
      </c>
      <c r="G91" s="39"/>
      <c r="H91" s="39"/>
      <c r="I91" s="39"/>
      <c r="J91" s="51" t="str">
        <f t="shared" si="3"/>
        <v xml:space="preserve">  </v>
      </c>
      <c r="K91" s="61"/>
      <c r="L91" s="61"/>
      <c r="M91" s="61"/>
      <c r="N91" s="51" t="str">
        <f t="shared" si="4"/>
        <v xml:space="preserve">  </v>
      </c>
      <c r="O91" s="92"/>
      <c r="P91" s="93"/>
      <c r="Q91" s="50" t="str">
        <f>IF($P91&lt;&gt;"", DATEDIF($P91, Reference!$F$2, "Y"),"")</f>
        <v/>
      </c>
      <c r="R91" s="49"/>
      <c r="S91" s="62"/>
      <c r="T91" s="61"/>
      <c r="U91" s="39"/>
      <c r="V91" s="39"/>
      <c r="W91" s="61"/>
      <c r="X91" s="92"/>
      <c r="Y91" s="61"/>
      <c r="Z91" s="61"/>
      <c r="AA91" s="61"/>
      <c r="AB91" s="61"/>
      <c r="AC91" s="41"/>
      <c r="AD91" s="143"/>
      <c r="AE91" s="42"/>
      <c r="AF91" s="50" t="str">
        <f>IF($AE91&lt;&gt;"",INDEX('Graduate School Code'!$A$3:$R$700, MATCH($AE91,'Graduate School Code'!$A$3:$A$700, 0), 2), "")</f>
        <v/>
      </c>
      <c r="AG91" s="50" t="str">
        <f>IF($AE91&lt;&gt;"",INDEX('Graduate School Code'!$A$3:$R$700, MATCH($AE91,'Graduate School Code'!$A$3:$A$700, 0), 3), "")</f>
        <v/>
      </c>
      <c r="AH91" s="50" t="str">
        <f>IF($AE91&lt;&gt;"",INDEX('Graduate School Code'!$A$3:$R$700, MATCH($AE91,'Graduate School Code'!$A$3:$A$700, 0), 4), "")</f>
        <v/>
      </c>
      <c r="AI91" s="43"/>
      <c r="AJ91" s="44"/>
      <c r="AK91" s="167" t="str">
        <f>IF($AE91&lt;&gt;"",INDEX('Graduate School Code'!$A$3:$R$700, MATCH($AE91,'Graduate School Code'!$A$3:$A$700, 0), 12), "")</f>
        <v/>
      </c>
      <c r="AL91" s="168" t="str">
        <f>IF($AE91&lt;&gt;"",INDEX('Graduate School Code'!$A$3:$R$700, MATCH($AE91,'Graduate School Code'!$A$3:$A$700, 0), 13), "")</f>
        <v/>
      </c>
      <c r="AM91" s="169" t="str">
        <f>IF($AE91&lt;&gt;"",INDEX('Graduate School Code'!$A$3:$R$700, MATCH($AE91,'Graduate School Code'!$A$3:$A$700, 0), 14), "")</f>
        <v/>
      </c>
      <c r="AN91" s="169" t="str">
        <f>IF($AE91&lt;&gt;"",INDEX('Graduate School Code'!$A$3:$R$700, MATCH($AE91,'Graduate School Code'!$A$3:$A$700, 0), 15), "")</f>
        <v/>
      </c>
      <c r="AO91" s="169" t="str">
        <f>IF($AE91&lt;&gt;"",INDEX('Graduate School Code'!$A$3:$R$700, MATCH($AE91,'Graduate School Code'!$A$3:$A$700, 0), 16), "")</f>
        <v/>
      </c>
      <c r="AP91" s="169" t="str">
        <f>IF($AE91&lt;&gt;"",INDEX('Graduate School Code'!$A$3:$R$700, MATCH($AE91,'Graduate School Code'!$A$3:$A$700, 0), 17), "")</f>
        <v/>
      </c>
      <c r="AQ91" s="170" t="str">
        <f>IF($AE91&lt;&gt;"",INDEX('Graduate School Code'!$A$3:$R$700, MATCH($AE91,'Graduate School Code'!$A$3:$A$700, 0), 18), "")</f>
        <v/>
      </c>
      <c r="AR91" s="45"/>
      <c r="AS91" s="39"/>
      <c r="AT91" s="39"/>
      <c r="AU91" s="62"/>
      <c r="AV91" s="39"/>
      <c r="AW91" s="149"/>
      <c r="AX91" s="150"/>
      <c r="AY91" s="112"/>
      <c r="AZ91" s="149"/>
      <c r="BA91" s="148"/>
      <c r="BB91" s="148"/>
      <c r="BC91" s="148"/>
      <c r="BD91" s="61"/>
      <c r="BE91" s="39"/>
      <c r="BF91" s="39"/>
      <c r="BG91" s="39"/>
      <c r="BH91" s="144"/>
      <c r="BI91" s="146"/>
      <c r="BJ91" s="147"/>
      <c r="BK91" s="126"/>
      <c r="BL91" s="57"/>
      <c r="BM91" s="58"/>
      <c r="BN91" s="165"/>
      <c r="BO91" s="145"/>
      <c r="BP91" s="57"/>
      <c r="BQ91" s="44"/>
      <c r="BR91" s="42"/>
      <c r="BS91" s="164" t="str">
        <f>IF($BR91&lt;&gt;"",INDEX('Graduate School Code'!$A$3:$R$700, MATCH($BR91,'Graduate School Code'!$A$3:$A$700, 0), 2), "")</f>
        <v/>
      </c>
      <c r="BT91" s="164" t="str">
        <f>IF($BR91&lt;&gt;"",INDEX('Graduate School Code'!$A$3:$R$700, MATCH($BR91,'Graduate School Code'!$A$3:$A$700, 0), 3), "")</f>
        <v/>
      </c>
      <c r="BU91" s="164" t="str">
        <f>IF($BR91&lt;&gt;"",INDEX('Graduate School Code'!$A$3:$R$700, MATCH($BR91,'Graduate School Code'!$A$3:$A$700, 0), 4), "")</f>
        <v/>
      </c>
      <c r="BV91" s="175"/>
      <c r="BW91" s="176"/>
      <c r="BX91" s="177" t="str">
        <f>IF($BR91&lt;&gt;"",INDEX('Graduate School Code'!$A$3:$R$700, MATCH($BR91,'Graduate School Code'!$A$3:$A$700, 0), 12), "")</f>
        <v/>
      </c>
      <c r="BY91" s="178" t="str">
        <f>IF($BR91&lt;&gt;"",INDEX('Graduate School Code'!$A$3:$R$700, MATCH($BR91,'Graduate School Code'!$A$3:$A$700, 0), 13), "")</f>
        <v/>
      </c>
      <c r="BZ91" s="179" t="str">
        <f>IF($BR91&lt;&gt;"",INDEX('Graduate School Code'!$A$3:$R$700, MATCH($BR91,'Graduate School Code'!$A$3:$A$700, 0), 14), "")</f>
        <v/>
      </c>
      <c r="CA91" s="179" t="str">
        <f>IF($BR91&lt;&gt;"",INDEX('Graduate School Code'!$A$3:$R$700, MATCH($BR91,'Graduate School Code'!$A$3:$A$700, 0), 15), "")</f>
        <v/>
      </c>
      <c r="CB91" s="179" t="str">
        <f>IF($BR91&lt;&gt;"",INDEX('Graduate School Code'!$A$3:$R$700, MATCH($BR91,'Graduate School Code'!$A$3:$A$700, 0), 16), "")</f>
        <v/>
      </c>
      <c r="CC91" s="179" t="str">
        <f>IF($BR91&lt;&gt;"",INDEX('Graduate School Code'!$A$3:$R$700, MATCH($BR91,'Graduate School Code'!$A$3:$A$700, 0), 17), "")</f>
        <v/>
      </c>
      <c r="CD91" s="180" t="str">
        <f>IF($BR91&lt;&gt;"",INDEX('Graduate School Code'!$A$3:$R$700, MATCH($BR91,'Graduate School Code'!$A$3:$A$700, 0), 18), "")</f>
        <v/>
      </c>
      <c r="CE91" s="181"/>
      <c r="CF91" s="182"/>
      <c r="CG91" s="182"/>
      <c r="CH91" s="62"/>
      <c r="CI91" s="182"/>
      <c r="CJ91" s="183"/>
      <c r="CK91" s="184"/>
      <c r="CL91" s="185"/>
      <c r="CM91" s="183"/>
      <c r="CN91" s="186"/>
      <c r="CO91" s="186"/>
      <c r="CP91" s="186"/>
      <c r="CQ91" s="187"/>
      <c r="CR91" s="182"/>
      <c r="CS91" s="182"/>
      <c r="CT91" s="182"/>
      <c r="CU91" s="188"/>
      <c r="CV91" s="146"/>
      <c r="CW91" s="147"/>
      <c r="CX91" s="189"/>
      <c r="CY91" s="190"/>
      <c r="CZ91" s="191"/>
      <c r="DA91" s="192"/>
      <c r="DB91" s="193"/>
      <c r="DC91" s="181"/>
      <c r="DD91" s="176"/>
      <c r="DE91" s="194"/>
      <c r="DF91" s="164" t="str">
        <f>IF($DE91&lt;&gt;"",INDEX('Graduate School Code'!$A$3:$R$700, MATCH($DE91,'Graduate School Code'!$A$3:$A$700, 0), 2), "")</f>
        <v/>
      </c>
      <c r="DG91" s="164" t="str">
        <f>IF($DE91&lt;&gt;"",INDEX('Graduate School Code'!$A$3:$R$700, MATCH($DE91,'Graduate School Code'!$A$3:$A$700, 0), 3), "")</f>
        <v/>
      </c>
      <c r="DH91" s="164" t="str">
        <f>IF($DE91&lt;&gt;"",INDEX('Graduate School Code'!$A$3:$R$700, MATCH($DE91,'Graduate School Code'!$A$3:$A$700, 0), 4), "")</f>
        <v/>
      </c>
      <c r="DI91" s="175"/>
      <c r="DJ91" s="176"/>
      <c r="DK91" s="177" t="str">
        <f>IF($DE91&lt;&gt;"",INDEX('Graduate School Code'!$A$3:$R$700, MATCH($DE91,'Graduate School Code'!$A$3:$A$700, 0), 12), "")</f>
        <v/>
      </c>
      <c r="DL91" s="178" t="str">
        <f>IF($DE91&lt;&gt;"",INDEX('Graduate School Code'!$A$3:$R$700, MATCH($DE91,'Graduate School Code'!$A$3:$A$700, 0), 13), "")</f>
        <v/>
      </c>
      <c r="DM91" s="179" t="str">
        <f>IF($DE91&lt;&gt;"",INDEX('Graduate School Code'!$A$3:$R$700, MATCH($DE91,'Graduate School Code'!$A$3:$A$700, 0), 14), "")</f>
        <v/>
      </c>
      <c r="DN91" s="179" t="str">
        <f>IF($DE91&lt;&gt;"",INDEX('Graduate School Code'!$A$3:$R$700, MATCH($DE91,'Graduate School Code'!$A$3:$A$700, 0), 15), "")</f>
        <v/>
      </c>
      <c r="DO91" s="179" t="str">
        <f>IF($DE91&lt;&gt;"",INDEX('Graduate School Code'!$A$3:$R$700, MATCH($DE91,'Graduate School Code'!$A$3:$A$700, 0), 16), "")</f>
        <v/>
      </c>
      <c r="DP91" s="179" t="str">
        <f>IF($DE91&lt;&gt;"",INDEX('Graduate School Code'!$A$3:$R$700, MATCH($DE91,'Graduate School Code'!$A$3:$A$700, 0), 17), "")</f>
        <v/>
      </c>
      <c r="DQ91" s="180" t="str">
        <f>IF($DE91&lt;&gt;"",INDEX('Graduate School Code'!$A$3:$R$700, MATCH($DE91,'Graduate School Code'!$A$3:$A$700, 0), 18), "")</f>
        <v/>
      </c>
      <c r="DR91" s="45"/>
      <c r="DS91" s="39"/>
      <c r="DT91" s="39"/>
      <c r="DU91" s="62"/>
      <c r="DV91" s="39"/>
      <c r="DW91" s="149"/>
      <c r="DX91" s="150"/>
      <c r="DY91" s="112"/>
      <c r="DZ91" s="149"/>
      <c r="EA91" s="148"/>
      <c r="EB91" s="148"/>
      <c r="EC91" s="148"/>
      <c r="ED91" s="61"/>
      <c r="EE91" s="39"/>
      <c r="EF91" s="39"/>
      <c r="EG91" s="39"/>
      <c r="EH91" s="144"/>
      <c r="EI91" s="146"/>
      <c r="EJ91" s="147"/>
      <c r="EK91" s="126"/>
      <c r="EL91" s="57"/>
      <c r="EM91" s="58"/>
      <c r="EN91" s="59"/>
      <c r="EO91" s="145"/>
      <c r="EP91" s="57"/>
      <c r="EQ91" s="44"/>
    </row>
    <row r="92" spans="1:147" ht="38.25" customHeight="1">
      <c r="A92" s="38" t="s">
        <v>186</v>
      </c>
      <c r="B92" s="39"/>
      <c r="C92" s="40"/>
      <c r="D92" s="50" t="e">
        <f>VLOOKUP(B92,Reference!$A$1:$C$250,2,FALSE)</f>
        <v>#N/A</v>
      </c>
      <c r="E92" s="50" t="e">
        <f>VLOOKUP(C92,Reference!$C$1:$I$15,2,FALSE)</f>
        <v>#N/A</v>
      </c>
      <c r="F92" s="92" t="e">
        <f t="shared" si="5"/>
        <v>#N/A</v>
      </c>
      <c r="G92" s="39"/>
      <c r="H92" s="39"/>
      <c r="I92" s="39"/>
      <c r="J92" s="51" t="str">
        <f t="shared" si="3"/>
        <v xml:space="preserve">  </v>
      </c>
      <c r="K92" s="61"/>
      <c r="L92" s="61"/>
      <c r="M92" s="61"/>
      <c r="N92" s="51" t="str">
        <f t="shared" si="4"/>
        <v xml:space="preserve">  </v>
      </c>
      <c r="O92" s="92"/>
      <c r="P92" s="93"/>
      <c r="Q92" s="50" t="str">
        <f>IF($P92&lt;&gt;"", DATEDIF($P92, Reference!$F$2, "Y"),"")</f>
        <v/>
      </c>
      <c r="R92" s="49"/>
      <c r="S92" s="62"/>
      <c r="T92" s="61"/>
      <c r="U92" s="39"/>
      <c r="V92" s="39"/>
      <c r="W92" s="61"/>
      <c r="X92" s="92"/>
      <c r="Y92" s="61"/>
      <c r="Z92" s="61"/>
      <c r="AA92" s="61"/>
      <c r="AB92" s="61"/>
      <c r="AC92" s="41"/>
      <c r="AD92" s="143"/>
      <c r="AE92" s="42"/>
      <c r="AF92" s="50" t="str">
        <f>IF($AE92&lt;&gt;"",INDEX('Graduate School Code'!$A$3:$R$700, MATCH($AE92,'Graduate School Code'!$A$3:$A$700, 0), 2), "")</f>
        <v/>
      </c>
      <c r="AG92" s="50" t="str">
        <f>IF($AE92&lt;&gt;"",INDEX('Graduate School Code'!$A$3:$R$700, MATCH($AE92,'Graduate School Code'!$A$3:$A$700, 0), 3), "")</f>
        <v/>
      </c>
      <c r="AH92" s="50" t="str">
        <f>IF($AE92&lt;&gt;"",INDEX('Graduate School Code'!$A$3:$R$700, MATCH($AE92,'Graduate School Code'!$A$3:$A$700, 0), 4), "")</f>
        <v/>
      </c>
      <c r="AI92" s="43"/>
      <c r="AJ92" s="44"/>
      <c r="AK92" s="167" t="str">
        <f>IF($AE92&lt;&gt;"",INDEX('Graduate School Code'!$A$3:$R$700, MATCH($AE92,'Graduate School Code'!$A$3:$A$700, 0), 12), "")</f>
        <v/>
      </c>
      <c r="AL92" s="168" t="str">
        <f>IF($AE92&lt;&gt;"",INDEX('Graduate School Code'!$A$3:$R$700, MATCH($AE92,'Graduate School Code'!$A$3:$A$700, 0), 13), "")</f>
        <v/>
      </c>
      <c r="AM92" s="169" t="str">
        <f>IF($AE92&lt;&gt;"",INDEX('Graduate School Code'!$A$3:$R$700, MATCH($AE92,'Graduate School Code'!$A$3:$A$700, 0), 14), "")</f>
        <v/>
      </c>
      <c r="AN92" s="169" t="str">
        <f>IF($AE92&lt;&gt;"",INDEX('Graduate School Code'!$A$3:$R$700, MATCH($AE92,'Graduate School Code'!$A$3:$A$700, 0), 15), "")</f>
        <v/>
      </c>
      <c r="AO92" s="169" t="str">
        <f>IF($AE92&lt;&gt;"",INDEX('Graduate School Code'!$A$3:$R$700, MATCH($AE92,'Graduate School Code'!$A$3:$A$700, 0), 16), "")</f>
        <v/>
      </c>
      <c r="AP92" s="169" t="str">
        <f>IF($AE92&lt;&gt;"",INDEX('Graduate School Code'!$A$3:$R$700, MATCH($AE92,'Graduate School Code'!$A$3:$A$700, 0), 17), "")</f>
        <v/>
      </c>
      <c r="AQ92" s="170" t="str">
        <f>IF($AE92&lt;&gt;"",INDEX('Graduate School Code'!$A$3:$R$700, MATCH($AE92,'Graduate School Code'!$A$3:$A$700, 0), 18), "")</f>
        <v/>
      </c>
      <c r="AR92" s="45"/>
      <c r="AS92" s="39"/>
      <c r="AT92" s="39"/>
      <c r="AU92" s="62"/>
      <c r="AV92" s="39"/>
      <c r="AW92" s="149"/>
      <c r="AX92" s="150"/>
      <c r="AY92" s="112"/>
      <c r="AZ92" s="149"/>
      <c r="BA92" s="148"/>
      <c r="BB92" s="148"/>
      <c r="BC92" s="148"/>
      <c r="BD92" s="61"/>
      <c r="BE92" s="39"/>
      <c r="BF92" s="39"/>
      <c r="BG92" s="39"/>
      <c r="BH92" s="144"/>
      <c r="BI92" s="146"/>
      <c r="BJ92" s="147"/>
      <c r="BK92" s="126"/>
      <c r="BL92" s="57"/>
      <c r="BM92" s="58"/>
      <c r="BN92" s="165"/>
      <c r="BO92" s="145"/>
      <c r="BP92" s="57"/>
      <c r="BQ92" s="44"/>
      <c r="BR92" s="42"/>
      <c r="BS92" s="164" t="str">
        <f>IF($BR92&lt;&gt;"",INDEX('Graduate School Code'!$A$3:$R$700, MATCH($BR92,'Graduate School Code'!$A$3:$A$700, 0), 2), "")</f>
        <v/>
      </c>
      <c r="BT92" s="164" t="str">
        <f>IF($BR92&lt;&gt;"",INDEX('Graduate School Code'!$A$3:$R$700, MATCH($BR92,'Graduate School Code'!$A$3:$A$700, 0), 3), "")</f>
        <v/>
      </c>
      <c r="BU92" s="164" t="str">
        <f>IF($BR92&lt;&gt;"",INDEX('Graduate School Code'!$A$3:$R$700, MATCH($BR92,'Graduate School Code'!$A$3:$A$700, 0), 4), "")</f>
        <v/>
      </c>
      <c r="BV92" s="175"/>
      <c r="BW92" s="176"/>
      <c r="BX92" s="177" t="str">
        <f>IF($BR92&lt;&gt;"",INDEX('Graduate School Code'!$A$3:$R$700, MATCH($BR92,'Graduate School Code'!$A$3:$A$700, 0), 12), "")</f>
        <v/>
      </c>
      <c r="BY92" s="178" t="str">
        <f>IF($BR92&lt;&gt;"",INDEX('Graduate School Code'!$A$3:$R$700, MATCH($BR92,'Graduate School Code'!$A$3:$A$700, 0), 13), "")</f>
        <v/>
      </c>
      <c r="BZ92" s="179" t="str">
        <f>IF($BR92&lt;&gt;"",INDEX('Graduate School Code'!$A$3:$R$700, MATCH($BR92,'Graduate School Code'!$A$3:$A$700, 0), 14), "")</f>
        <v/>
      </c>
      <c r="CA92" s="179" t="str">
        <f>IF($BR92&lt;&gt;"",INDEX('Graduate School Code'!$A$3:$R$700, MATCH($BR92,'Graduate School Code'!$A$3:$A$700, 0), 15), "")</f>
        <v/>
      </c>
      <c r="CB92" s="179" t="str">
        <f>IF($BR92&lt;&gt;"",INDEX('Graduate School Code'!$A$3:$R$700, MATCH($BR92,'Graduate School Code'!$A$3:$A$700, 0), 16), "")</f>
        <v/>
      </c>
      <c r="CC92" s="179" t="str">
        <f>IF($BR92&lt;&gt;"",INDEX('Graduate School Code'!$A$3:$R$700, MATCH($BR92,'Graduate School Code'!$A$3:$A$700, 0), 17), "")</f>
        <v/>
      </c>
      <c r="CD92" s="180" t="str">
        <f>IF($BR92&lt;&gt;"",INDEX('Graduate School Code'!$A$3:$R$700, MATCH($BR92,'Graduate School Code'!$A$3:$A$700, 0), 18), "")</f>
        <v/>
      </c>
      <c r="CE92" s="181"/>
      <c r="CF92" s="182"/>
      <c r="CG92" s="182"/>
      <c r="CH92" s="62"/>
      <c r="CI92" s="182"/>
      <c r="CJ92" s="183"/>
      <c r="CK92" s="184"/>
      <c r="CL92" s="185"/>
      <c r="CM92" s="183"/>
      <c r="CN92" s="186"/>
      <c r="CO92" s="186"/>
      <c r="CP92" s="186"/>
      <c r="CQ92" s="187"/>
      <c r="CR92" s="182"/>
      <c r="CS92" s="182"/>
      <c r="CT92" s="182"/>
      <c r="CU92" s="188"/>
      <c r="CV92" s="146"/>
      <c r="CW92" s="147"/>
      <c r="CX92" s="189"/>
      <c r="CY92" s="190"/>
      <c r="CZ92" s="191"/>
      <c r="DA92" s="192"/>
      <c r="DB92" s="193"/>
      <c r="DC92" s="181"/>
      <c r="DD92" s="176"/>
      <c r="DE92" s="194"/>
      <c r="DF92" s="164" t="str">
        <f>IF($DE92&lt;&gt;"",INDEX('Graduate School Code'!$A$3:$R$700, MATCH($DE92,'Graduate School Code'!$A$3:$A$700, 0), 2), "")</f>
        <v/>
      </c>
      <c r="DG92" s="164" t="str">
        <f>IF($DE92&lt;&gt;"",INDEX('Graduate School Code'!$A$3:$R$700, MATCH($DE92,'Graduate School Code'!$A$3:$A$700, 0), 3), "")</f>
        <v/>
      </c>
      <c r="DH92" s="164" t="str">
        <f>IF($DE92&lt;&gt;"",INDEX('Graduate School Code'!$A$3:$R$700, MATCH($DE92,'Graduate School Code'!$A$3:$A$700, 0), 4), "")</f>
        <v/>
      </c>
      <c r="DI92" s="175"/>
      <c r="DJ92" s="176"/>
      <c r="DK92" s="177" t="str">
        <f>IF($DE92&lt;&gt;"",INDEX('Graduate School Code'!$A$3:$R$700, MATCH($DE92,'Graduate School Code'!$A$3:$A$700, 0), 12), "")</f>
        <v/>
      </c>
      <c r="DL92" s="178" t="str">
        <f>IF($DE92&lt;&gt;"",INDEX('Graduate School Code'!$A$3:$R$700, MATCH($DE92,'Graduate School Code'!$A$3:$A$700, 0), 13), "")</f>
        <v/>
      </c>
      <c r="DM92" s="179" t="str">
        <f>IF($DE92&lt;&gt;"",INDEX('Graduate School Code'!$A$3:$R$700, MATCH($DE92,'Graduate School Code'!$A$3:$A$700, 0), 14), "")</f>
        <v/>
      </c>
      <c r="DN92" s="179" t="str">
        <f>IF($DE92&lt;&gt;"",INDEX('Graduate School Code'!$A$3:$R$700, MATCH($DE92,'Graduate School Code'!$A$3:$A$700, 0), 15), "")</f>
        <v/>
      </c>
      <c r="DO92" s="179" t="str">
        <f>IF($DE92&lt;&gt;"",INDEX('Graduate School Code'!$A$3:$R$700, MATCH($DE92,'Graduate School Code'!$A$3:$A$700, 0), 16), "")</f>
        <v/>
      </c>
      <c r="DP92" s="179" t="str">
        <f>IF($DE92&lt;&gt;"",INDEX('Graduate School Code'!$A$3:$R$700, MATCH($DE92,'Graduate School Code'!$A$3:$A$700, 0), 17), "")</f>
        <v/>
      </c>
      <c r="DQ92" s="180" t="str">
        <f>IF($DE92&lt;&gt;"",INDEX('Graduate School Code'!$A$3:$R$700, MATCH($DE92,'Graduate School Code'!$A$3:$A$700, 0), 18), "")</f>
        <v/>
      </c>
      <c r="DR92" s="45"/>
      <c r="DS92" s="39"/>
      <c r="DT92" s="39"/>
      <c r="DU92" s="62"/>
      <c r="DV92" s="39"/>
      <c r="DW92" s="149"/>
      <c r="DX92" s="150"/>
      <c r="DY92" s="112"/>
      <c r="DZ92" s="149"/>
      <c r="EA92" s="148"/>
      <c r="EB92" s="148"/>
      <c r="EC92" s="148"/>
      <c r="ED92" s="61"/>
      <c r="EE92" s="39"/>
      <c r="EF92" s="39"/>
      <c r="EG92" s="39"/>
      <c r="EH92" s="144"/>
      <c r="EI92" s="146"/>
      <c r="EJ92" s="147"/>
      <c r="EK92" s="126"/>
      <c r="EL92" s="57"/>
      <c r="EM92" s="58"/>
      <c r="EN92" s="59"/>
      <c r="EO92" s="145"/>
      <c r="EP92" s="57"/>
      <c r="EQ92" s="44"/>
    </row>
    <row r="93" spans="1:147" ht="38.25" customHeight="1">
      <c r="A93" s="38" t="s">
        <v>187</v>
      </c>
      <c r="B93" s="39"/>
      <c r="C93" s="40"/>
      <c r="D93" s="50" t="e">
        <f>VLOOKUP(B93,Reference!$A$1:$C$250,2,FALSE)</f>
        <v>#N/A</v>
      </c>
      <c r="E93" s="50" t="e">
        <f>VLOOKUP(C93,Reference!$C$1:$I$15,2,FALSE)</f>
        <v>#N/A</v>
      </c>
      <c r="F93" s="92" t="e">
        <f t="shared" si="5"/>
        <v>#N/A</v>
      </c>
      <c r="G93" s="39"/>
      <c r="H93" s="39"/>
      <c r="I93" s="39"/>
      <c r="J93" s="51" t="str">
        <f t="shared" si="3"/>
        <v xml:space="preserve">  </v>
      </c>
      <c r="K93" s="61"/>
      <c r="L93" s="61"/>
      <c r="M93" s="61"/>
      <c r="N93" s="51" t="str">
        <f t="shared" si="4"/>
        <v xml:space="preserve">  </v>
      </c>
      <c r="O93" s="92"/>
      <c r="P93" s="93"/>
      <c r="Q93" s="50" t="str">
        <f>IF($P93&lt;&gt;"", DATEDIF($P93, Reference!$F$2, "Y"),"")</f>
        <v/>
      </c>
      <c r="R93" s="49"/>
      <c r="S93" s="62"/>
      <c r="T93" s="61"/>
      <c r="U93" s="39"/>
      <c r="V93" s="39"/>
      <c r="W93" s="61"/>
      <c r="X93" s="92"/>
      <c r="Y93" s="61"/>
      <c r="Z93" s="61"/>
      <c r="AA93" s="61"/>
      <c r="AB93" s="61"/>
      <c r="AC93" s="41"/>
      <c r="AD93" s="143"/>
      <c r="AE93" s="42"/>
      <c r="AF93" s="50" t="str">
        <f>IF($AE93&lt;&gt;"",INDEX('Graduate School Code'!$A$3:$R$700, MATCH($AE93,'Graduate School Code'!$A$3:$A$700, 0), 2), "")</f>
        <v/>
      </c>
      <c r="AG93" s="50" t="str">
        <f>IF($AE93&lt;&gt;"",INDEX('Graduate School Code'!$A$3:$R$700, MATCH($AE93,'Graduate School Code'!$A$3:$A$700, 0), 3), "")</f>
        <v/>
      </c>
      <c r="AH93" s="50" t="str">
        <f>IF($AE93&lt;&gt;"",INDEX('Graduate School Code'!$A$3:$R$700, MATCH($AE93,'Graduate School Code'!$A$3:$A$700, 0), 4), "")</f>
        <v/>
      </c>
      <c r="AI93" s="43"/>
      <c r="AJ93" s="44"/>
      <c r="AK93" s="167" t="str">
        <f>IF($AE93&lt;&gt;"",INDEX('Graduate School Code'!$A$3:$R$700, MATCH($AE93,'Graduate School Code'!$A$3:$A$700, 0), 12), "")</f>
        <v/>
      </c>
      <c r="AL93" s="168" t="str">
        <f>IF($AE93&lt;&gt;"",INDEX('Graduate School Code'!$A$3:$R$700, MATCH($AE93,'Graduate School Code'!$A$3:$A$700, 0), 13), "")</f>
        <v/>
      </c>
      <c r="AM93" s="169" t="str">
        <f>IF($AE93&lt;&gt;"",INDEX('Graduate School Code'!$A$3:$R$700, MATCH($AE93,'Graduate School Code'!$A$3:$A$700, 0), 14), "")</f>
        <v/>
      </c>
      <c r="AN93" s="169" t="str">
        <f>IF($AE93&lt;&gt;"",INDEX('Graduate School Code'!$A$3:$R$700, MATCH($AE93,'Graduate School Code'!$A$3:$A$700, 0), 15), "")</f>
        <v/>
      </c>
      <c r="AO93" s="169" t="str">
        <f>IF($AE93&lt;&gt;"",INDEX('Graduate School Code'!$A$3:$R$700, MATCH($AE93,'Graduate School Code'!$A$3:$A$700, 0), 16), "")</f>
        <v/>
      </c>
      <c r="AP93" s="169" t="str">
        <f>IF($AE93&lt;&gt;"",INDEX('Graduate School Code'!$A$3:$R$700, MATCH($AE93,'Graduate School Code'!$A$3:$A$700, 0), 17), "")</f>
        <v/>
      </c>
      <c r="AQ93" s="170" t="str">
        <f>IF($AE93&lt;&gt;"",INDEX('Graduate School Code'!$A$3:$R$700, MATCH($AE93,'Graduate School Code'!$A$3:$A$700, 0), 18), "")</f>
        <v/>
      </c>
      <c r="AR93" s="45"/>
      <c r="AS93" s="39"/>
      <c r="AT93" s="39"/>
      <c r="AU93" s="62"/>
      <c r="AV93" s="39"/>
      <c r="AW93" s="149"/>
      <c r="AX93" s="150"/>
      <c r="AY93" s="112"/>
      <c r="AZ93" s="149"/>
      <c r="BA93" s="148"/>
      <c r="BB93" s="148"/>
      <c r="BC93" s="148"/>
      <c r="BD93" s="61"/>
      <c r="BE93" s="39"/>
      <c r="BF93" s="39"/>
      <c r="BG93" s="39"/>
      <c r="BH93" s="144"/>
      <c r="BI93" s="146"/>
      <c r="BJ93" s="147"/>
      <c r="BK93" s="126"/>
      <c r="BL93" s="57"/>
      <c r="BM93" s="58"/>
      <c r="BN93" s="165"/>
      <c r="BO93" s="145"/>
      <c r="BP93" s="57"/>
      <c r="BQ93" s="44"/>
      <c r="BR93" s="42"/>
      <c r="BS93" s="164" t="str">
        <f>IF($BR93&lt;&gt;"",INDEX('Graduate School Code'!$A$3:$R$700, MATCH($BR93,'Graduate School Code'!$A$3:$A$700, 0), 2), "")</f>
        <v/>
      </c>
      <c r="BT93" s="164" t="str">
        <f>IF($BR93&lt;&gt;"",INDEX('Graduate School Code'!$A$3:$R$700, MATCH($BR93,'Graduate School Code'!$A$3:$A$700, 0), 3), "")</f>
        <v/>
      </c>
      <c r="BU93" s="164" t="str">
        <f>IF($BR93&lt;&gt;"",INDEX('Graduate School Code'!$A$3:$R$700, MATCH($BR93,'Graduate School Code'!$A$3:$A$700, 0), 4), "")</f>
        <v/>
      </c>
      <c r="BV93" s="175"/>
      <c r="BW93" s="176"/>
      <c r="BX93" s="177" t="str">
        <f>IF($BR93&lt;&gt;"",INDEX('Graduate School Code'!$A$3:$R$700, MATCH($BR93,'Graduate School Code'!$A$3:$A$700, 0), 12), "")</f>
        <v/>
      </c>
      <c r="BY93" s="178" t="str">
        <f>IF($BR93&lt;&gt;"",INDEX('Graduate School Code'!$A$3:$R$700, MATCH($BR93,'Graduate School Code'!$A$3:$A$700, 0), 13), "")</f>
        <v/>
      </c>
      <c r="BZ93" s="179" t="str">
        <f>IF($BR93&lt;&gt;"",INDEX('Graduate School Code'!$A$3:$R$700, MATCH($BR93,'Graduate School Code'!$A$3:$A$700, 0), 14), "")</f>
        <v/>
      </c>
      <c r="CA93" s="179" t="str">
        <f>IF($BR93&lt;&gt;"",INDEX('Graduate School Code'!$A$3:$R$700, MATCH($BR93,'Graduate School Code'!$A$3:$A$700, 0), 15), "")</f>
        <v/>
      </c>
      <c r="CB93" s="179" t="str">
        <f>IF($BR93&lt;&gt;"",INDEX('Graduate School Code'!$A$3:$R$700, MATCH($BR93,'Graduate School Code'!$A$3:$A$700, 0), 16), "")</f>
        <v/>
      </c>
      <c r="CC93" s="179" t="str">
        <f>IF($BR93&lt;&gt;"",INDEX('Graduate School Code'!$A$3:$R$700, MATCH($BR93,'Graduate School Code'!$A$3:$A$700, 0), 17), "")</f>
        <v/>
      </c>
      <c r="CD93" s="180" t="str">
        <f>IF($BR93&lt;&gt;"",INDEX('Graduate School Code'!$A$3:$R$700, MATCH($BR93,'Graduate School Code'!$A$3:$A$700, 0), 18), "")</f>
        <v/>
      </c>
      <c r="CE93" s="181"/>
      <c r="CF93" s="182"/>
      <c r="CG93" s="182"/>
      <c r="CH93" s="62"/>
      <c r="CI93" s="182"/>
      <c r="CJ93" s="183"/>
      <c r="CK93" s="184"/>
      <c r="CL93" s="185"/>
      <c r="CM93" s="183"/>
      <c r="CN93" s="186"/>
      <c r="CO93" s="186"/>
      <c r="CP93" s="186"/>
      <c r="CQ93" s="187"/>
      <c r="CR93" s="182"/>
      <c r="CS93" s="182"/>
      <c r="CT93" s="182"/>
      <c r="CU93" s="188"/>
      <c r="CV93" s="146"/>
      <c r="CW93" s="147"/>
      <c r="CX93" s="189"/>
      <c r="CY93" s="190"/>
      <c r="CZ93" s="191"/>
      <c r="DA93" s="192"/>
      <c r="DB93" s="193"/>
      <c r="DC93" s="181"/>
      <c r="DD93" s="176"/>
      <c r="DE93" s="194"/>
      <c r="DF93" s="164" t="str">
        <f>IF($DE93&lt;&gt;"",INDEX('Graduate School Code'!$A$3:$R$700, MATCH($DE93,'Graduate School Code'!$A$3:$A$700, 0), 2), "")</f>
        <v/>
      </c>
      <c r="DG93" s="164" t="str">
        <f>IF($DE93&lt;&gt;"",INDEX('Graduate School Code'!$A$3:$R$700, MATCH($DE93,'Graduate School Code'!$A$3:$A$700, 0), 3), "")</f>
        <v/>
      </c>
      <c r="DH93" s="164" t="str">
        <f>IF($DE93&lt;&gt;"",INDEX('Graduate School Code'!$A$3:$R$700, MATCH($DE93,'Graduate School Code'!$A$3:$A$700, 0), 4), "")</f>
        <v/>
      </c>
      <c r="DI93" s="175"/>
      <c r="DJ93" s="176"/>
      <c r="DK93" s="177" t="str">
        <f>IF($DE93&lt;&gt;"",INDEX('Graduate School Code'!$A$3:$R$700, MATCH($DE93,'Graduate School Code'!$A$3:$A$700, 0), 12), "")</f>
        <v/>
      </c>
      <c r="DL93" s="178" t="str">
        <f>IF($DE93&lt;&gt;"",INDEX('Graduate School Code'!$A$3:$R$700, MATCH($DE93,'Graduate School Code'!$A$3:$A$700, 0), 13), "")</f>
        <v/>
      </c>
      <c r="DM93" s="179" t="str">
        <f>IF($DE93&lt;&gt;"",INDEX('Graduate School Code'!$A$3:$R$700, MATCH($DE93,'Graduate School Code'!$A$3:$A$700, 0), 14), "")</f>
        <v/>
      </c>
      <c r="DN93" s="179" t="str">
        <f>IF($DE93&lt;&gt;"",INDEX('Graduate School Code'!$A$3:$R$700, MATCH($DE93,'Graduate School Code'!$A$3:$A$700, 0), 15), "")</f>
        <v/>
      </c>
      <c r="DO93" s="179" t="str">
        <f>IF($DE93&lt;&gt;"",INDEX('Graduate School Code'!$A$3:$R$700, MATCH($DE93,'Graduate School Code'!$A$3:$A$700, 0), 16), "")</f>
        <v/>
      </c>
      <c r="DP93" s="179" t="str">
        <f>IF($DE93&lt;&gt;"",INDEX('Graduate School Code'!$A$3:$R$700, MATCH($DE93,'Graduate School Code'!$A$3:$A$700, 0), 17), "")</f>
        <v/>
      </c>
      <c r="DQ93" s="180" t="str">
        <f>IF($DE93&lt;&gt;"",INDEX('Graduate School Code'!$A$3:$R$700, MATCH($DE93,'Graduate School Code'!$A$3:$A$700, 0), 18), "")</f>
        <v/>
      </c>
      <c r="DR93" s="45"/>
      <c r="DS93" s="39"/>
      <c r="DT93" s="39"/>
      <c r="DU93" s="62"/>
      <c r="DV93" s="39"/>
      <c r="DW93" s="149"/>
      <c r="DX93" s="150"/>
      <c r="DY93" s="112"/>
      <c r="DZ93" s="149"/>
      <c r="EA93" s="148"/>
      <c r="EB93" s="148"/>
      <c r="EC93" s="148"/>
      <c r="ED93" s="61"/>
      <c r="EE93" s="39"/>
      <c r="EF93" s="39"/>
      <c r="EG93" s="39"/>
      <c r="EH93" s="144"/>
      <c r="EI93" s="146"/>
      <c r="EJ93" s="147"/>
      <c r="EK93" s="126"/>
      <c r="EL93" s="57"/>
      <c r="EM93" s="58"/>
      <c r="EN93" s="59"/>
      <c r="EO93" s="145"/>
      <c r="EP93" s="57"/>
      <c r="EQ93" s="44"/>
    </row>
    <row r="94" spans="1:147" ht="38.25" customHeight="1">
      <c r="A94" s="38" t="s">
        <v>188</v>
      </c>
      <c r="B94" s="39"/>
      <c r="C94" s="40"/>
      <c r="D94" s="50" t="e">
        <f>VLOOKUP(B94,Reference!$A$1:$C$250,2,FALSE)</f>
        <v>#N/A</v>
      </c>
      <c r="E94" s="50" t="e">
        <f>VLOOKUP(C94,Reference!$C$1:$I$15,2,FALSE)</f>
        <v>#N/A</v>
      </c>
      <c r="F94" s="92" t="e">
        <f t="shared" si="5"/>
        <v>#N/A</v>
      </c>
      <c r="G94" s="39"/>
      <c r="H94" s="39"/>
      <c r="I94" s="39"/>
      <c r="J94" s="51" t="str">
        <f t="shared" si="3"/>
        <v xml:space="preserve">  </v>
      </c>
      <c r="K94" s="61"/>
      <c r="L94" s="61"/>
      <c r="M94" s="61"/>
      <c r="N94" s="51" t="str">
        <f t="shared" si="4"/>
        <v xml:space="preserve">  </v>
      </c>
      <c r="O94" s="92"/>
      <c r="P94" s="93"/>
      <c r="Q94" s="50" t="str">
        <f>IF($P94&lt;&gt;"", DATEDIF($P94, Reference!$F$2, "Y"),"")</f>
        <v/>
      </c>
      <c r="R94" s="49"/>
      <c r="S94" s="62"/>
      <c r="T94" s="61"/>
      <c r="U94" s="39"/>
      <c r="V94" s="39"/>
      <c r="W94" s="61"/>
      <c r="X94" s="92"/>
      <c r="Y94" s="61"/>
      <c r="Z94" s="61"/>
      <c r="AA94" s="61"/>
      <c r="AB94" s="61"/>
      <c r="AC94" s="41"/>
      <c r="AD94" s="143"/>
      <c r="AE94" s="42"/>
      <c r="AF94" s="50" t="str">
        <f>IF($AE94&lt;&gt;"",INDEX('Graduate School Code'!$A$3:$R$700, MATCH($AE94,'Graduate School Code'!$A$3:$A$700, 0), 2), "")</f>
        <v/>
      </c>
      <c r="AG94" s="50" t="str">
        <f>IF($AE94&lt;&gt;"",INDEX('Graduate School Code'!$A$3:$R$700, MATCH($AE94,'Graduate School Code'!$A$3:$A$700, 0), 3), "")</f>
        <v/>
      </c>
      <c r="AH94" s="50" t="str">
        <f>IF($AE94&lt;&gt;"",INDEX('Graduate School Code'!$A$3:$R$700, MATCH($AE94,'Graduate School Code'!$A$3:$A$700, 0), 4), "")</f>
        <v/>
      </c>
      <c r="AI94" s="43"/>
      <c r="AJ94" s="44"/>
      <c r="AK94" s="167" t="str">
        <f>IF($AE94&lt;&gt;"",INDEX('Graduate School Code'!$A$3:$R$700, MATCH($AE94,'Graduate School Code'!$A$3:$A$700, 0), 12), "")</f>
        <v/>
      </c>
      <c r="AL94" s="168" t="str">
        <f>IF($AE94&lt;&gt;"",INDEX('Graduate School Code'!$A$3:$R$700, MATCH($AE94,'Graduate School Code'!$A$3:$A$700, 0), 13), "")</f>
        <v/>
      </c>
      <c r="AM94" s="169" t="str">
        <f>IF($AE94&lt;&gt;"",INDEX('Graduate School Code'!$A$3:$R$700, MATCH($AE94,'Graduate School Code'!$A$3:$A$700, 0), 14), "")</f>
        <v/>
      </c>
      <c r="AN94" s="169" t="str">
        <f>IF($AE94&lt;&gt;"",INDEX('Graduate School Code'!$A$3:$R$700, MATCH($AE94,'Graduate School Code'!$A$3:$A$700, 0), 15), "")</f>
        <v/>
      </c>
      <c r="AO94" s="169" t="str">
        <f>IF($AE94&lt;&gt;"",INDEX('Graduate School Code'!$A$3:$R$700, MATCH($AE94,'Graduate School Code'!$A$3:$A$700, 0), 16), "")</f>
        <v/>
      </c>
      <c r="AP94" s="169" t="str">
        <f>IF($AE94&lt;&gt;"",INDEX('Graduate School Code'!$A$3:$R$700, MATCH($AE94,'Graduate School Code'!$A$3:$A$700, 0), 17), "")</f>
        <v/>
      </c>
      <c r="AQ94" s="170" t="str">
        <f>IF($AE94&lt;&gt;"",INDEX('Graduate School Code'!$A$3:$R$700, MATCH($AE94,'Graduate School Code'!$A$3:$A$700, 0), 18), "")</f>
        <v/>
      </c>
      <c r="AR94" s="45"/>
      <c r="AS94" s="39"/>
      <c r="AT94" s="39"/>
      <c r="AU94" s="62"/>
      <c r="AV94" s="39"/>
      <c r="AW94" s="149"/>
      <c r="AX94" s="150"/>
      <c r="AY94" s="112"/>
      <c r="AZ94" s="149"/>
      <c r="BA94" s="148"/>
      <c r="BB94" s="148"/>
      <c r="BC94" s="148"/>
      <c r="BD94" s="61"/>
      <c r="BE94" s="39"/>
      <c r="BF94" s="39"/>
      <c r="BG94" s="39"/>
      <c r="BH94" s="144"/>
      <c r="BI94" s="146"/>
      <c r="BJ94" s="147"/>
      <c r="BK94" s="126"/>
      <c r="BL94" s="57"/>
      <c r="BM94" s="58"/>
      <c r="BN94" s="165"/>
      <c r="BO94" s="145"/>
      <c r="BP94" s="57"/>
      <c r="BQ94" s="44"/>
      <c r="BR94" s="42"/>
      <c r="BS94" s="164" t="str">
        <f>IF($BR94&lt;&gt;"",INDEX('Graduate School Code'!$A$3:$R$700, MATCH($BR94,'Graduate School Code'!$A$3:$A$700, 0), 2), "")</f>
        <v/>
      </c>
      <c r="BT94" s="164" t="str">
        <f>IF($BR94&lt;&gt;"",INDEX('Graduate School Code'!$A$3:$R$700, MATCH($BR94,'Graduate School Code'!$A$3:$A$700, 0), 3), "")</f>
        <v/>
      </c>
      <c r="BU94" s="164" t="str">
        <f>IF($BR94&lt;&gt;"",INDEX('Graduate School Code'!$A$3:$R$700, MATCH($BR94,'Graduate School Code'!$A$3:$A$700, 0), 4), "")</f>
        <v/>
      </c>
      <c r="BV94" s="175"/>
      <c r="BW94" s="176"/>
      <c r="BX94" s="177" t="str">
        <f>IF($BR94&lt;&gt;"",INDEX('Graduate School Code'!$A$3:$R$700, MATCH($BR94,'Graduate School Code'!$A$3:$A$700, 0), 12), "")</f>
        <v/>
      </c>
      <c r="BY94" s="178" t="str">
        <f>IF($BR94&lt;&gt;"",INDEX('Graduate School Code'!$A$3:$R$700, MATCH($BR94,'Graduate School Code'!$A$3:$A$700, 0), 13), "")</f>
        <v/>
      </c>
      <c r="BZ94" s="179" t="str">
        <f>IF($BR94&lt;&gt;"",INDEX('Graduate School Code'!$A$3:$R$700, MATCH($BR94,'Graduate School Code'!$A$3:$A$700, 0), 14), "")</f>
        <v/>
      </c>
      <c r="CA94" s="179" t="str">
        <f>IF($BR94&lt;&gt;"",INDEX('Graduate School Code'!$A$3:$R$700, MATCH($BR94,'Graduate School Code'!$A$3:$A$700, 0), 15), "")</f>
        <v/>
      </c>
      <c r="CB94" s="179" t="str">
        <f>IF($BR94&lt;&gt;"",INDEX('Graduate School Code'!$A$3:$R$700, MATCH($BR94,'Graduate School Code'!$A$3:$A$700, 0), 16), "")</f>
        <v/>
      </c>
      <c r="CC94" s="179" t="str">
        <f>IF($BR94&lt;&gt;"",INDEX('Graduate School Code'!$A$3:$R$700, MATCH($BR94,'Graduate School Code'!$A$3:$A$700, 0), 17), "")</f>
        <v/>
      </c>
      <c r="CD94" s="180" t="str">
        <f>IF($BR94&lt;&gt;"",INDEX('Graduate School Code'!$A$3:$R$700, MATCH($BR94,'Graduate School Code'!$A$3:$A$700, 0), 18), "")</f>
        <v/>
      </c>
      <c r="CE94" s="181"/>
      <c r="CF94" s="182"/>
      <c r="CG94" s="182"/>
      <c r="CH94" s="62"/>
      <c r="CI94" s="182"/>
      <c r="CJ94" s="183"/>
      <c r="CK94" s="184"/>
      <c r="CL94" s="185"/>
      <c r="CM94" s="183"/>
      <c r="CN94" s="186"/>
      <c r="CO94" s="186"/>
      <c r="CP94" s="186"/>
      <c r="CQ94" s="187"/>
      <c r="CR94" s="182"/>
      <c r="CS94" s="182"/>
      <c r="CT94" s="182"/>
      <c r="CU94" s="188"/>
      <c r="CV94" s="146"/>
      <c r="CW94" s="147"/>
      <c r="CX94" s="189"/>
      <c r="CY94" s="190"/>
      <c r="CZ94" s="191"/>
      <c r="DA94" s="192"/>
      <c r="DB94" s="193"/>
      <c r="DC94" s="181"/>
      <c r="DD94" s="176"/>
      <c r="DE94" s="194"/>
      <c r="DF94" s="164" t="str">
        <f>IF($DE94&lt;&gt;"",INDEX('Graduate School Code'!$A$3:$R$700, MATCH($DE94,'Graduate School Code'!$A$3:$A$700, 0), 2), "")</f>
        <v/>
      </c>
      <c r="DG94" s="164" t="str">
        <f>IF($DE94&lt;&gt;"",INDEX('Graduate School Code'!$A$3:$R$700, MATCH($DE94,'Graduate School Code'!$A$3:$A$700, 0), 3), "")</f>
        <v/>
      </c>
      <c r="DH94" s="164" t="str">
        <f>IF($DE94&lt;&gt;"",INDEX('Graduate School Code'!$A$3:$R$700, MATCH($DE94,'Graduate School Code'!$A$3:$A$700, 0), 4), "")</f>
        <v/>
      </c>
      <c r="DI94" s="175"/>
      <c r="DJ94" s="176"/>
      <c r="DK94" s="177" t="str">
        <f>IF($DE94&lt;&gt;"",INDEX('Graduate School Code'!$A$3:$R$700, MATCH($DE94,'Graduate School Code'!$A$3:$A$700, 0), 12), "")</f>
        <v/>
      </c>
      <c r="DL94" s="178" t="str">
        <f>IF($DE94&lt;&gt;"",INDEX('Graduate School Code'!$A$3:$R$700, MATCH($DE94,'Graduate School Code'!$A$3:$A$700, 0), 13), "")</f>
        <v/>
      </c>
      <c r="DM94" s="179" t="str">
        <f>IF($DE94&lt;&gt;"",INDEX('Graduate School Code'!$A$3:$R$700, MATCH($DE94,'Graduate School Code'!$A$3:$A$700, 0), 14), "")</f>
        <v/>
      </c>
      <c r="DN94" s="179" t="str">
        <f>IF($DE94&lt;&gt;"",INDEX('Graduate School Code'!$A$3:$R$700, MATCH($DE94,'Graduate School Code'!$A$3:$A$700, 0), 15), "")</f>
        <v/>
      </c>
      <c r="DO94" s="179" t="str">
        <f>IF($DE94&lt;&gt;"",INDEX('Graduate School Code'!$A$3:$R$700, MATCH($DE94,'Graduate School Code'!$A$3:$A$700, 0), 16), "")</f>
        <v/>
      </c>
      <c r="DP94" s="179" t="str">
        <f>IF($DE94&lt;&gt;"",INDEX('Graduate School Code'!$A$3:$R$700, MATCH($DE94,'Graduate School Code'!$A$3:$A$700, 0), 17), "")</f>
        <v/>
      </c>
      <c r="DQ94" s="180" t="str">
        <f>IF($DE94&lt;&gt;"",INDEX('Graduate School Code'!$A$3:$R$700, MATCH($DE94,'Graduate School Code'!$A$3:$A$700, 0), 18), "")</f>
        <v/>
      </c>
      <c r="DR94" s="45"/>
      <c r="DS94" s="39"/>
      <c r="DT94" s="39"/>
      <c r="DU94" s="62"/>
      <c r="DV94" s="39"/>
      <c r="DW94" s="149"/>
      <c r="DX94" s="150"/>
      <c r="DY94" s="112"/>
      <c r="DZ94" s="149"/>
      <c r="EA94" s="148"/>
      <c r="EB94" s="148"/>
      <c r="EC94" s="148"/>
      <c r="ED94" s="61"/>
      <c r="EE94" s="39"/>
      <c r="EF94" s="39"/>
      <c r="EG94" s="39"/>
      <c r="EH94" s="144"/>
      <c r="EI94" s="146"/>
      <c r="EJ94" s="147"/>
      <c r="EK94" s="126"/>
      <c r="EL94" s="57"/>
      <c r="EM94" s="58"/>
      <c r="EN94" s="59"/>
      <c r="EO94" s="145"/>
      <c r="EP94" s="57"/>
      <c r="EQ94" s="44"/>
    </row>
    <row r="95" spans="1:147" ht="38.25" customHeight="1">
      <c r="A95" s="38" t="s">
        <v>189</v>
      </c>
      <c r="B95" s="39"/>
      <c r="C95" s="40"/>
      <c r="D95" s="50" t="e">
        <f>VLOOKUP(B95,Reference!$A$1:$C$250,2,FALSE)</f>
        <v>#N/A</v>
      </c>
      <c r="E95" s="50" t="e">
        <f>VLOOKUP(C95,Reference!$C$1:$I$15,2,FALSE)</f>
        <v>#N/A</v>
      </c>
      <c r="F95" s="92" t="e">
        <f t="shared" si="5"/>
        <v>#N/A</v>
      </c>
      <c r="G95" s="39"/>
      <c r="H95" s="39"/>
      <c r="I95" s="39"/>
      <c r="J95" s="51" t="str">
        <f t="shared" si="3"/>
        <v xml:space="preserve">  </v>
      </c>
      <c r="K95" s="61"/>
      <c r="L95" s="61"/>
      <c r="M95" s="61"/>
      <c r="N95" s="51" t="str">
        <f t="shared" si="4"/>
        <v xml:space="preserve">  </v>
      </c>
      <c r="O95" s="92"/>
      <c r="P95" s="93"/>
      <c r="Q95" s="50" t="str">
        <f>IF($P95&lt;&gt;"", DATEDIF($P95, Reference!$F$2, "Y"),"")</f>
        <v/>
      </c>
      <c r="R95" s="49"/>
      <c r="S95" s="62"/>
      <c r="T95" s="61"/>
      <c r="U95" s="39"/>
      <c r="V95" s="39"/>
      <c r="W95" s="61"/>
      <c r="X95" s="92"/>
      <c r="Y95" s="61"/>
      <c r="Z95" s="61"/>
      <c r="AA95" s="61"/>
      <c r="AB95" s="61"/>
      <c r="AC95" s="41"/>
      <c r="AD95" s="143"/>
      <c r="AE95" s="42"/>
      <c r="AF95" s="50" t="str">
        <f>IF($AE95&lt;&gt;"",INDEX('Graduate School Code'!$A$3:$R$700, MATCH($AE95,'Graduate School Code'!$A$3:$A$700, 0), 2), "")</f>
        <v/>
      </c>
      <c r="AG95" s="50" t="str">
        <f>IF($AE95&lt;&gt;"",INDEX('Graduate School Code'!$A$3:$R$700, MATCH($AE95,'Graduate School Code'!$A$3:$A$700, 0), 3), "")</f>
        <v/>
      </c>
      <c r="AH95" s="50" t="str">
        <f>IF($AE95&lt;&gt;"",INDEX('Graduate School Code'!$A$3:$R$700, MATCH($AE95,'Graduate School Code'!$A$3:$A$700, 0), 4), "")</f>
        <v/>
      </c>
      <c r="AI95" s="43"/>
      <c r="AJ95" s="44"/>
      <c r="AK95" s="167" t="str">
        <f>IF($AE95&lt;&gt;"",INDEX('Graduate School Code'!$A$3:$R$700, MATCH($AE95,'Graduate School Code'!$A$3:$A$700, 0), 12), "")</f>
        <v/>
      </c>
      <c r="AL95" s="168" t="str">
        <f>IF($AE95&lt;&gt;"",INDEX('Graduate School Code'!$A$3:$R$700, MATCH($AE95,'Graduate School Code'!$A$3:$A$700, 0), 13), "")</f>
        <v/>
      </c>
      <c r="AM95" s="169" t="str">
        <f>IF($AE95&lt;&gt;"",INDEX('Graduate School Code'!$A$3:$R$700, MATCH($AE95,'Graduate School Code'!$A$3:$A$700, 0), 14), "")</f>
        <v/>
      </c>
      <c r="AN95" s="169" t="str">
        <f>IF($AE95&lt;&gt;"",INDEX('Graduate School Code'!$A$3:$R$700, MATCH($AE95,'Graduate School Code'!$A$3:$A$700, 0), 15), "")</f>
        <v/>
      </c>
      <c r="AO95" s="169" t="str">
        <f>IF($AE95&lt;&gt;"",INDEX('Graduate School Code'!$A$3:$R$700, MATCH($AE95,'Graduate School Code'!$A$3:$A$700, 0), 16), "")</f>
        <v/>
      </c>
      <c r="AP95" s="169" t="str">
        <f>IF($AE95&lt;&gt;"",INDEX('Graduate School Code'!$A$3:$R$700, MATCH($AE95,'Graduate School Code'!$A$3:$A$700, 0), 17), "")</f>
        <v/>
      </c>
      <c r="AQ95" s="170" t="str">
        <f>IF($AE95&lt;&gt;"",INDEX('Graduate School Code'!$A$3:$R$700, MATCH($AE95,'Graduate School Code'!$A$3:$A$700, 0), 18), "")</f>
        <v/>
      </c>
      <c r="AR95" s="45"/>
      <c r="AS95" s="39"/>
      <c r="AT95" s="39"/>
      <c r="AU95" s="62"/>
      <c r="AV95" s="39"/>
      <c r="AW95" s="149"/>
      <c r="AX95" s="150"/>
      <c r="AY95" s="112"/>
      <c r="AZ95" s="149"/>
      <c r="BA95" s="148"/>
      <c r="BB95" s="148"/>
      <c r="BC95" s="148"/>
      <c r="BD95" s="61"/>
      <c r="BE95" s="39"/>
      <c r="BF95" s="39"/>
      <c r="BG95" s="39"/>
      <c r="BH95" s="144"/>
      <c r="BI95" s="146"/>
      <c r="BJ95" s="147"/>
      <c r="BK95" s="126"/>
      <c r="BL95" s="57"/>
      <c r="BM95" s="58"/>
      <c r="BN95" s="165"/>
      <c r="BO95" s="145"/>
      <c r="BP95" s="57"/>
      <c r="BQ95" s="44"/>
      <c r="BR95" s="42"/>
      <c r="BS95" s="164" t="str">
        <f>IF($BR95&lt;&gt;"",INDEX('Graduate School Code'!$A$3:$R$700, MATCH($BR95,'Graduate School Code'!$A$3:$A$700, 0), 2), "")</f>
        <v/>
      </c>
      <c r="BT95" s="164" t="str">
        <f>IF($BR95&lt;&gt;"",INDEX('Graduate School Code'!$A$3:$R$700, MATCH($BR95,'Graduate School Code'!$A$3:$A$700, 0), 3), "")</f>
        <v/>
      </c>
      <c r="BU95" s="164" t="str">
        <f>IF($BR95&lt;&gt;"",INDEX('Graduate School Code'!$A$3:$R$700, MATCH($BR95,'Graduate School Code'!$A$3:$A$700, 0), 4), "")</f>
        <v/>
      </c>
      <c r="BV95" s="175"/>
      <c r="BW95" s="176"/>
      <c r="BX95" s="177" t="str">
        <f>IF($BR95&lt;&gt;"",INDEX('Graduate School Code'!$A$3:$R$700, MATCH($BR95,'Graduate School Code'!$A$3:$A$700, 0), 12), "")</f>
        <v/>
      </c>
      <c r="BY95" s="178" t="str">
        <f>IF($BR95&lt;&gt;"",INDEX('Graduate School Code'!$A$3:$R$700, MATCH($BR95,'Graduate School Code'!$A$3:$A$700, 0), 13), "")</f>
        <v/>
      </c>
      <c r="BZ95" s="179" t="str">
        <f>IF($BR95&lt;&gt;"",INDEX('Graduate School Code'!$A$3:$R$700, MATCH($BR95,'Graduate School Code'!$A$3:$A$700, 0), 14), "")</f>
        <v/>
      </c>
      <c r="CA95" s="179" t="str">
        <f>IF($BR95&lt;&gt;"",INDEX('Graduate School Code'!$A$3:$R$700, MATCH($BR95,'Graduate School Code'!$A$3:$A$700, 0), 15), "")</f>
        <v/>
      </c>
      <c r="CB95" s="179" t="str">
        <f>IF($BR95&lt;&gt;"",INDEX('Graduate School Code'!$A$3:$R$700, MATCH($BR95,'Graduate School Code'!$A$3:$A$700, 0), 16), "")</f>
        <v/>
      </c>
      <c r="CC95" s="179" t="str">
        <f>IF($BR95&lt;&gt;"",INDEX('Graduate School Code'!$A$3:$R$700, MATCH($BR95,'Graduate School Code'!$A$3:$A$700, 0), 17), "")</f>
        <v/>
      </c>
      <c r="CD95" s="180" t="str">
        <f>IF($BR95&lt;&gt;"",INDEX('Graduate School Code'!$A$3:$R$700, MATCH($BR95,'Graduate School Code'!$A$3:$A$700, 0), 18), "")</f>
        <v/>
      </c>
      <c r="CE95" s="181"/>
      <c r="CF95" s="182"/>
      <c r="CG95" s="182"/>
      <c r="CH95" s="62"/>
      <c r="CI95" s="182"/>
      <c r="CJ95" s="183"/>
      <c r="CK95" s="184"/>
      <c r="CL95" s="185"/>
      <c r="CM95" s="183"/>
      <c r="CN95" s="186"/>
      <c r="CO95" s="186"/>
      <c r="CP95" s="186"/>
      <c r="CQ95" s="187"/>
      <c r="CR95" s="182"/>
      <c r="CS95" s="182"/>
      <c r="CT95" s="182"/>
      <c r="CU95" s="188"/>
      <c r="CV95" s="146"/>
      <c r="CW95" s="147"/>
      <c r="CX95" s="189"/>
      <c r="CY95" s="190"/>
      <c r="CZ95" s="191"/>
      <c r="DA95" s="192"/>
      <c r="DB95" s="193"/>
      <c r="DC95" s="181"/>
      <c r="DD95" s="176"/>
      <c r="DE95" s="194"/>
      <c r="DF95" s="164" t="str">
        <f>IF($DE95&lt;&gt;"",INDEX('Graduate School Code'!$A$3:$R$700, MATCH($DE95,'Graduate School Code'!$A$3:$A$700, 0), 2), "")</f>
        <v/>
      </c>
      <c r="DG95" s="164" t="str">
        <f>IF($DE95&lt;&gt;"",INDEX('Graduate School Code'!$A$3:$R$700, MATCH($DE95,'Graduate School Code'!$A$3:$A$700, 0), 3), "")</f>
        <v/>
      </c>
      <c r="DH95" s="164" t="str">
        <f>IF($DE95&lt;&gt;"",INDEX('Graduate School Code'!$A$3:$R$700, MATCH($DE95,'Graduate School Code'!$A$3:$A$700, 0), 4), "")</f>
        <v/>
      </c>
      <c r="DI95" s="175"/>
      <c r="DJ95" s="176"/>
      <c r="DK95" s="177" t="str">
        <f>IF($DE95&lt;&gt;"",INDEX('Graduate School Code'!$A$3:$R$700, MATCH($DE95,'Graduate School Code'!$A$3:$A$700, 0), 12), "")</f>
        <v/>
      </c>
      <c r="DL95" s="178" t="str">
        <f>IF($DE95&lt;&gt;"",INDEX('Graduate School Code'!$A$3:$R$700, MATCH($DE95,'Graduate School Code'!$A$3:$A$700, 0), 13), "")</f>
        <v/>
      </c>
      <c r="DM95" s="179" t="str">
        <f>IF($DE95&lt;&gt;"",INDEX('Graduate School Code'!$A$3:$R$700, MATCH($DE95,'Graduate School Code'!$A$3:$A$700, 0), 14), "")</f>
        <v/>
      </c>
      <c r="DN95" s="179" t="str">
        <f>IF($DE95&lt;&gt;"",INDEX('Graduate School Code'!$A$3:$R$700, MATCH($DE95,'Graduate School Code'!$A$3:$A$700, 0), 15), "")</f>
        <v/>
      </c>
      <c r="DO95" s="179" t="str">
        <f>IF($DE95&lt;&gt;"",INDEX('Graduate School Code'!$A$3:$R$700, MATCH($DE95,'Graduate School Code'!$A$3:$A$700, 0), 16), "")</f>
        <v/>
      </c>
      <c r="DP95" s="179" t="str">
        <f>IF($DE95&lt;&gt;"",INDEX('Graduate School Code'!$A$3:$R$700, MATCH($DE95,'Graduate School Code'!$A$3:$A$700, 0), 17), "")</f>
        <v/>
      </c>
      <c r="DQ95" s="180" t="str">
        <f>IF($DE95&lt;&gt;"",INDEX('Graduate School Code'!$A$3:$R$700, MATCH($DE95,'Graduate School Code'!$A$3:$A$700, 0), 18), "")</f>
        <v/>
      </c>
      <c r="DR95" s="45"/>
      <c r="DS95" s="39"/>
      <c r="DT95" s="39"/>
      <c r="DU95" s="62"/>
      <c r="DV95" s="39"/>
      <c r="DW95" s="149"/>
      <c r="DX95" s="150"/>
      <c r="DY95" s="112"/>
      <c r="DZ95" s="149"/>
      <c r="EA95" s="148"/>
      <c r="EB95" s="148"/>
      <c r="EC95" s="148"/>
      <c r="ED95" s="61"/>
      <c r="EE95" s="39"/>
      <c r="EF95" s="39"/>
      <c r="EG95" s="39"/>
      <c r="EH95" s="144"/>
      <c r="EI95" s="146"/>
      <c r="EJ95" s="147"/>
      <c r="EK95" s="126"/>
      <c r="EL95" s="57"/>
      <c r="EM95" s="58"/>
      <c r="EN95" s="59"/>
      <c r="EO95" s="145"/>
      <c r="EP95" s="57"/>
      <c r="EQ95" s="44"/>
    </row>
    <row r="96" spans="1:147" ht="38.25" customHeight="1">
      <c r="A96" s="38" t="s">
        <v>190</v>
      </c>
      <c r="B96" s="39"/>
      <c r="C96" s="40"/>
      <c r="D96" s="50" t="e">
        <f>VLOOKUP(B96,Reference!$A$1:$C$250,2,FALSE)</f>
        <v>#N/A</v>
      </c>
      <c r="E96" s="50" t="e">
        <f>VLOOKUP(C96,Reference!$C$1:$I$15,2,FALSE)</f>
        <v>#N/A</v>
      </c>
      <c r="F96" s="92" t="e">
        <f t="shared" si="5"/>
        <v>#N/A</v>
      </c>
      <c r="G96" s="39"/>
      <c r="H96" s="39"/>
      <c r="I96" s="39"/>
      <c r="J96" s="51" t="str">
        <f t="shared" si="3"/>
        <v xml:space="preserve">  </v>
      </c>
      <c r="K96" s="61"/>
      <c r="L96" s="61"/>
      <c r="M96" s="61"/>
      <c r="N96" s="51" t="str">
        <f t="shared" si="4"/>
        <v xml:space="preserve">  </v>
      </c>
      <c r="O96" s="92"/>
      <c r="P96" s="93"/>
      <c r="Q96" s="50" t="str">
        <f>IF($P96&lt;&gt;"", DATEDIF($P96, Reference!$F$2, "Y"),"")</f>
        <v/>
      </c>
      <c r="R96" s="49"/>
      <c r="S96" s="62"/>
      <c r="T96" s="61"/>
      <c r="U96" s="39"/>
      <c r="V96" s="39"/>
      <c r="W96" s="61"/>
      <c r="X96" s="92"/>
      <c r="Y96" s="61"/>
      <c r="Z96" s="61"/>
      <c r="AA96" s="61"/>
      <c r="AB96" s="61"/>
      <c r="AC96" s="41"/>
      <c r="AD96" s="143"/>
      <c r="AE96" s="42"/>
      <c r="AF96" s="50" t="str">
        <f>IF($AE96&lt;&gt;"",INDEX('Graduate School Code'!$A$3:$R$700, MATCH($AE96,'Graduate School Code'!$A$3:$A$700, 0), 2), "")</f>
        <v/>
      </c>
      <c r="AG96" s="50" t="str">
        <f>IF($AE96&lt;&gt;"",INDEX('Graduate School Code'!$A$3:$R$700, MATCH($AE96,'Graduate School Code'!$A$3:$A$700, 0), 3), "")</f>
        <v/>
      </c>
      <c r="AH96" s="50" t="str">
        <f>IF($AE96&lt;&gt;"",INDEX('Graduate School Code'!$A$3:$R$700, MATCH($AE96,'Graduate School Code'!$A$3:$A$700, 0), 4), "")</f>
        <v/>
      </c>
      <c r="AI96" s="43"/>
      <c r="AJ96" s="44"/>
      <c r="AK96" s="167" t="str">
        <f>IF($AE96&lt;&gt;"",INDEX('Graduate School Code'!$A$3:$R$700, MATCH($AE96,'Graduate School Code'!$A$3:$A$700, 0), 12), "")</f>
        <v/>
      </c>
      <c r="AL96" s="168" t="str">
        <f>IF($AE96&lt;&gt;"",INDEX('Graduate School Code'!$A$3:$R$700, MATCH($AE96,'Graduate School Code'!$A$3:$A$700, 0), 13), "")</f>
        <v/>
      </c>
      <c r="AM96" s="169" t="str">
        <f>IF($AE96&lt;&gt;"",INDEX('Graduate School Code'!$A$3:$R$700, MATCH($AE96,'Graduate School Code'!$A$3:$A$700, 0), 14), "")</f>
        <v/>
      </c>
      <c r="AN96" s="169" t="str">
        <f>IF($AE96&lt;&gt;"",INDEX('Graduate School Code'!$A$3:$R$700, MATCH($AE96,'Graduate School Code'!$A$3:$A$700, 0), 15), "")</f>
        <v/>
      </c>
      <c r="AO96" s="169" t="str">
        <f>IF($AE96&lt;&gt;"",INDEX('Graduate School Code'!$A$3:$R$700, MATCH($AE96,'Graduate School Code'!$A$3:$A$700, 0), 16), "")</f>
        <v/>
      </c>
      <c r="AP96" s="169" t="str">
        <f>IF($AE96&lt;&gt;"",INDEX('Graduate School Code'!$A$3:$R$700, MATCH($AE96,'Graduate School Code'!$A$3:$A$700, 0), 17), "")</f>
        <v/>
      </c>
      <c r="AQ96" s="170" t="str">
        <f>IF($AE96&lt;&gt;"",INDEX('Graduate School Code'!$A$3:$R$700, MATCH($AE96,'Graduate School Code'!$A$3:$A$700, 0), 18), "")</f>
        <v/>
      </c>
      <c r="AR96" s="45"/>
      <c r="AS96" s="39"/>
      <c r="AT96" s="39"/>
      <c r="AU96" s="62"/>
      <c r="AV96" s="39"/>
      <c r="AW96" s="149"/>
      <c r="AX96" s="150"/>
      <c r="AY96" s="112"/>
      <c r="AZ96" s="149"/>
      <c r="BA96" s="148"/>
      <c r="BB96" s="148"/>
      <c r="BC96" s="148"/>
      <c r="BD96" s="61"/>
      <c r="BE96" s="39"/>
      <c r="BF96" s="39"/>
      <c r="BG96" s="39"/>
      <c r="BH96" s="144"/>
      <c r="BI96" s="146"/>
      <c r="BJ96" s="147"/>
      <c r="BK96" s="126"/>
      <c r="BL96" s="57"/>
      <c r="BM96" s="58"/>
      <c r="BN96" s="165"/>
      <c r="BO96" s="145"/>
      <c r="BP96" s="57"/>
      <c r="BQ96" s="44"/>
      <c r="BR96" s="42"/>
      <c r="BS96" s="164" t="str">
        <f>IF($BR96&lt;&gt;"",INDEX('Graduate School Code'!$A$3:$R$700, MATCH($BR96,'Graduate School Code'!$A$3:$A$700, 0), 2), "")</f>
        <v/>
      </c>
      <c r="BT96" s="164" t="str">
        <f>IF($BR96&lt;&gt;"",INDEX('Graduate School Code'!$A$3:$R$700, MATCH($BR96,'Graduate School Code'!$A$3:$A$700, 0), 3), "")</f>
        <v/>
      </c>
      <c r="BU96" s="164" t="str">
        <f>IF($BR96&lt;&gt;"",INDEX('Graduate School Code'!$A$3:$R$700, MATCH($BR96,'Graduate School Code'!$A$3:$A$700, 0), 4), "")</f>
        <v/>
      </c>
      <c r="BV96" s="175"/>
      <c r="BW96" s="176"/>
      <c r="BX96" s="177" t="str">
        <f>IF($BR96&lt;&gt;"",INDEX('Graduate School Code'!$A$3:$R$700, MATCH($BR96,'Graduate School Code'!$A$3:$A$700, 0), 12), "")</f>
        <v/>
      </c>
      <c r="BY96" s="178" t="str">
        <f>IF($BR96&lt;&gt;"",INDEX('Graduate School Code'!$A$3:$R$700, MATCH($BR96,'Graduate School Code'!$A$3:$A$700, 0), 13), "")</f>
        <v/>
      </c>
      <c r="BZ96" s="179" t="str">
        <f>IF($BR96&lt;&gt;"",INDEX('Graduate School Code'!$A$3:$R$700, MATCH($BR96,'Graduate School Code'!$A$3:$A$700, 0), 14), "")</f>
        <v/>
      </c>
      <c r="CA96" s="179" t="str">
        <f>IF($BR96&lt;&gt;"",INDEX('Graduate School Code'!$A$3:$R$700, MATCH($BR96,'Graduate School Code'!$A$3:$A$700, 0), 15), "")</f>
        <v/>
      </c>
      <c r="CB96" s="179" t="str">
        <f>IF($BR96&lt;&gt;"",INDEX('Graduate School Code'!$A$3:$R$700, MATCH($BR96,'Graduate School Code'!$A$3:$A$700, 0), 16), "")</f>
        <v/>
      </c>
      <c r="CC96" s="179" t="str">
        <f>IF($BR96&lt;&gt;"",INDEX('Graduate School Code'!$A$3:$R$700, MATCH($BR96,'Graduate School Code'!$A$3:$A$700, 0), 17), "")</f>
        <v/>
      </c>
      <c r="CD96" s="180" t="str">
        <f>IF($BR96&lt;&gt;"",INDEX('Graduate School Code'!$A$3:$R$700, MATCH($BR96,'Graduate School Code'!$A$3:$A$700, 0), 18), "")</f>
        <v/>
      </c>
      <c r="CE96" s="181"/>
      <c r="CF96" s="182"/>
      <c r="CG96" s="182"/>
      <c r="CH96" s="62"/>
      <c r="CI96" s="182"/>
      <c r="CJ96" s="183"/>
      <c r="CK96" s="184"/>
      <c r="CL96" s="185"/>
      <c r="CM96" s="183"/>
      <c r="CN96" s="186"/>
      <c r="CO96" s="186"/>
      <c r="CP96" s="186"/>
      <c r="CQ96" s="187"/>
      <c r="CR96" s="182"/>
      <c r="CS96" s="182"/>
      <c r="CT96" s="182"/>
      <c r="CU96" s="188"/>
      <c r="CV96" s="146"/>
      <c r="CW96" s="147"/>
      <c r="CX96" s="189"/>
      <c r="CY96" s="190"/>
      <c r="CZ96" s="191"/>
      <c r="DA96" s="192"/>
      <c r="DB96" s="193"/>
      <c r="DC96" s="181"/>
      <c r="DD96" s="176"/>
      <c r="DE96" s="194"/>
      <c r="DF96" s="164" t="str">
        <f>IF($DE96&lt;&gt;"",INDEX('Graduate School Code'!$A$3:$R$700, MATCH($DE96,'Graduate School Code'!$A$3:$A$700, 0), 2), "")</f>
        <v/>
      </c>
      <c r="DG96" s="164" t="str">
        <f>IF($DE96&lt;&gt;"",INDEX('Graduate School Code'!$A$3:$R$700, MATCH($DE96,'Graduate School Code'!$A$3:$A$700, 0), 3), "")</f>
        <v/>
      </c>
      <c r="DH96" s="164" t="str">
        <f>IF($DE96&lt;&gt;"",INDEX('Graduate School Code'!$A$3:$R$700, MATCH($DE96,'Graduate School Code'!$A$3:$A$700, 0), 4), "")</f>
        <v/>
      </c>
      <c r="DI96" s="175"/>
      <c r="DJ96" s="176"/>
      <c r="DK96" s="177" t="str">
        <f>IF($DE96&lt;&gt;"",INDEX('Graduate School Code'!$A$3:$R$700, MATCH($DE96,'Graduate School Code'!$A$3:$A$700, 0), 12), "")</f>
        <v/>
      </c>
      <c r="DL96" s="178" t="str">
        <f>IF($DE96&lt;&gt;"",INDEX('Graduate School Code'!$A$3:$R$700, MATCH($DE96,'Graduate School Code'!$A$3:$A$700, 0), 13), "")</f>
        <v/>
      </c>
      <c r="DM96" s="179" t="str">
        <f>IF($DE96&lt;&gt;"",INDEX('Graduate School Code'!$A$3:$R$700, MATCH($DE96,'Graduate School Code'!$A$3:$A$700, 0), 14), "")</f>
        <v/>
      </c>
      <c r="DN96" s="179" t="str">
        <f>IF($DE96&lt;&gt;"",INDEX('Graduate School Code'!$A$3:$R$700, MATCH($DE96,'Graduate School Code'!$A$3:$A$700, 0), 15), "")</f>
        <v/>
      </c>
      <c r="DO96" s="179" t="str">
        <f>IF($DE96&lt;&gt;"",INDEX('Graduate School Code'!$A$3:$R$700, MATCH($DE96,'Graduate School Code'!$A$3:$A$700, 0), 16), "")</f>
        <v/>
      </c>
      <c r="DP96" s="179" t="str">
        <f>IF($DE96&lt;&gt;"",INDEX('Graduate School Code'!$A$3:$R$700, MATCH($DE96,'Graduate School Code'!$A$3:$A$700, 0), 17), "")</f>
        <v/>
      </c>
      <c r="DQ96" s="180" t="str">
        <f>IF($DE96&lt;&gt;"",INDEX('Graduate School Code'!$A$3:$R$700, MATCH($DE96,'Graduate School Code'!$A$3:$A$700, 0), 18), "")</f>
        <v/>
      </c>
      <c r="DR96" s="45"/>
      <c r="DS96" s="39"/>
      <c r="DT96" s="39"/>
      <c r="DU96" s="62"/>
      <c r="DV96" s="39"/>
      <c r="DW96" s="149"/>
      <c r="DX96" s="150"/>
      <c r="DY96" s="112"/>
      <c r="DZ96" s="149"/>
      <c r="EA96" s="148"/>
      <c r="EB96" s="148"/>
      <c r="EC96" s="148"/>
      <c r="ED96" s="61"/>
      <c r="EE96" s="39"/>
      <c r="EF96" s="39"/>
      <c r="EG96" s="39"/>
      <c r="EH96" s="144"/>
      <c r="EI96" s="146"/>
      <c r="EJ96" s="147"/>
      <c r="EK96" s="126"/>
      <c r="EL96" s="57"/>
      <c r="EM96" s="58"/>
      <c r="EN96" s="59"/>
      <c r="EO96" s="145"/>
      <c r="EP96" s="57"/>
      <c r="EQ96" s="44"/>
    </row>
    <row r="97" spans="1:147" ht="38.25" customHeight="1">
      <c r="A97" s="38" t="s">
        <v>191</v>
      </c>
      <c r="B97" s="39"/>
      <c r="C97" s="40"/>
      <c r="D97" s="50" t="e">
        <f>VLOOKUP(B97,Reference!$A$1:$C$250,2,FALSE)</f>
        <v>#N/A</v>
      </c>
      <c r="E97" s="50" t="e">
        <f>VLOOKUP(C97,Reference!$C$1:$I$15,2,FALSE)</f>
        <v>#N/A</v>
      </c>
      <c r="F97" s="92" t="e">
        <f t="shared" si="5"/>
        <v>#N/A</v>
      </c>
      <c r="G97" s="39"/>
      <c r="H97" s="39"/>
      <c r="I97" s="39"/>
      <c r="J97" s="51" t="str">
        <f t="shared" si="3"/>
        <v xml:space="preserve">  </v>
      </c>
      <c r="K97" s="61"/>
      <c r="L97" s="61"/>
      <c r="M97" s="61"/>
      <c r="N97" s="51" t="str">
        <f t="shared" si="4"/>
        <v xml:space="preserve">  </v>
      </c>
      <c r="O97" s="92"/>
      <c r="P97" s="93"/>
      <c r="Q97" s="50" t="str">
        <f>IF($P97&lt;&gt;"", DATEDIF($P97, Reference!$F$2, "Y"),"")</f>
        <v/>
      </c>
      <c r="R97" s="49"/>
      <c r="S97" s="62"/>
      <c r="T97" s="61"/>
      <c r="U97" s="39"/>
      <c r="V97" s="39"/>
      <c r="W97" s="61"/>
      <c r="X97" s="92"/>
      <c r="Y97" s="61"/>
      <c r="Z97" s="61"/>
      <c r="AA97" s="61"/>
      <c r="AB97" s="61"/>
      <c r="AC97" s="41"/>
      <c r="AD97" s="143"/>
      <c r="AE97" s="42"/>
      <c r="AF97" s="50" t="str">
        <f>IF($AE97&lt;&gt;"",INDEX('Graduate School Code'!$A$3:$R$700, MATCH($AE97,'Graduate School Code'!$A$3:$A$700, 0), 2), "")</f>
        <v/>
      </c>
      <c r="AG97" s="50" t="str">
        <f>IF($AE97&lt;&gt;"",INDEX('Graduate School Code'!$A$3:$R$700, MATCH($AE97,'Graduate School Code'!$A$3:$A$700, 0), 3), "")</f>
        <v/>
      </c>
      <c r="AH97" s="50" t="str">
        <f>IF($AE97&lt;&gt;"",INDEX('Graduate School Code'!$A$3:$R$700, MATCH($AE97,'Graduate School Code'!$A$3:$A$700, 0), 4), "")</f>
        <v/>
      </c>
      <c r="AI97" s="43"/>
      <c r="AJ97" s="44"/>
      <c r="AK97" s="167" t="str">
        <f>IF($AE97&lt;&gt;"",INDEX('Graduate School Code'!$A$3:$R$700, MATCH($AE97,'Graduate School Code'!$A$3:$A$700, 0), 12), "")</f>
        <v/>
      </c>
      <c r="AL97" s="168" t="str">
        <f>IF($AE97&lt;&gt;"",INDEX('Graduate School Code'!$A$3:$R$700, MATCH($AE97,'Graduate School Code'!$A$3:$A$700, 0), 13), "")</f>
        <v/>
      </c>
      <c r="AM97" s="169" t="str">
        <f>IF($AE97&lt;&gt;"",INDEX('Graduate School Code'!$A$3:$R$700, MATCH($AE97,'Graduate School Code'!$A$3:$A$700, 0), 14), "")</f>
        <v/>
      </c>
      <c r="AN97" s="169" t="str">
        <f>IF($AE97&lt;&gt;"",INDEX('Graduate School Code'!$A$3:$R$700, MATCH($AE97,'Graduate School Code'!$A$3:$A$700, 0), 15), "")</f>
        <v/>
      </c>
      <c r="AO97" s="169" t="str">
        <f>IF($AE97&lt;&gt;"",INDEX('Graduate School Code'!$A$3:$R$700, MATCH($AE97,'Graduate School Code'!$A$3:$A$700, 0), 16), "")</f>
        <v/>
      </c>
      <c r="AP97" s="169" t="str">
        <f>IF($AE97&lt;&gt;"",INDEX('Graduate School Code'!$A$3:$R$700, MATCH($AE97,'Graduate School Code'!$A$3:$A$700, 0), 17), "")</f>
        <v/>
      </c>
      <c r="AQ97" s="170" t="str">
        <f>IF($AE97&lt;&gt;"",INDEX('Graduate School Code'!$A$3:$R$700, MATCH($AE97,'Graduate School Code'!$A$3:$A$700, 0), 18), "")</f>
        <v/>
      </c>
      <c r="AR97" s="45"/>
      <c r="AS97" s="39"/>
      <c r="AT97" s="39"/>
      <c r="AU97" s="62"/>
      <c r="AV97" s="39"/>
      <c r="AW97" s="149"/>
      <c r="AX97" s="150"/>
      <c r="AY97" s="112"/>
      <c r="AZ97" s="149"/>
      <c r="BA97" s="148"/>
      <c r="BB97" s="148"/>
      <c r="BC97" s="148"/>
      <c r="BD97" s="61"/>
      <c r="BE97" s="39"/>
      <c r="BF97" s="39"/>
      <c r="BG97" s="39"/>
      <c r="BH97" s="144"/>
      <c r="BI97" s="146"/>
      <c r="BJ97" s="147"/>
      <c r="BK97" s="126"/>
      <c r="BL97" s="57"/>
      <c r="BM97" s="58"/>
      <c r="BN97" s="165"/>
      <c r="BO97" s="145"/>
      <c r="BP97" s="57"/>
      <c r="BQ97" s="44"/>
      <c r="BR97" s="42"/>
      <c r="BS97" s="164" t="str">
        <f>IF($BR97&lt;&gt;"",INDEX('Graduate School Code'!$A$3:$R$700, MATCH($BR97,'Graduate School Code'!$A$3:$A$700, 0), 2), "")</f>
        <v/>
      </c>
      <c r="BT97" s="164" t="str">
        <f>IF($BR97&lt;&gt;"",INDEX('Graduate School Code'!$A$3:$R$700, MATCH($BR97,'Graduate School Code'!$A$3:$A$700, 0), 3), "")</f>
        <v/>
      </c>
      <c r="BU97" s="164" t="str">
        <f>IF($BR97&lt;&gt;"",INDEX('Graduate School Code'!$A$3:$R$700, MATCH($BR97,'Graduate School Code'!$A$3:$A$700, 0), 4), "")</f>
        <v/>
      </c>
      <c r="BV97" s="175"/>
      <c r="BW97" s="176"/>
      <c r="BX97" s="177" t="str">
        <f>IF($BR97&lt;&gt;"",INDEX('Graduate School Code'!$A$3:$R$700, MATCH($BR97,'Graduate School Code'!$A$3:$A$700, 0), 12), "")</f>
        <v/>
      </c>
      <c r="BY97" s="178" t="str">
        <f>IF($BR97&lt;&gt;"",INDEX('Graduate School Code'!$A$3:$R$700, MATCH($BR97,'Graduate School Code'!$A$3:$A$700, 0), 13), "")</f>
        <v/>
      </c>
      <c r="BZ97" s="179" t="str">
        <f>IF($BR97&lt;&gt;"",INDEX('Graduate School Code'!$A$3:$R$700, MATCH($BR97,'Graduate School Code'!$A$3:$A$700, 0), 14), "")</f>
        <v/>
      </c>
      <c r="CA97" s="179" t="str">
        <f>IF($BR97&lt;&gt;"",INDEX('Graduate School Code'!$A$3:$R$700, MATCH($BR97,'Graduate School Code'!$A$3:$A$700, 0), 15), "")</f>
        <v/>
      </c>
      <c r="CB97" s="179" t="str">
        <f>IF($BR97&lt;&gt;"",INDEX('Graduate School Code'!$A$3:$R$700, MATCH($BR97,'Graduate School Code'!$A$3:$A$700, 0), 16), "")</f>
        <v/>
      </c>
      <c r="CC97" s="179" t="str">
        <f>IF($BR97&lt;&gt;"",INDEX('Graduate School Code'!$A$3:$R$700, MATCH($BR97,'Graduate School Code'!$A$3:$A$700, 0), 17), "")</f>
        <v/>
      </c>
      <c r="CD97" s="180" t="str">
        <f>IF($BR97&lt;&gt;"",INDEX('Graduate School Code'!$A$3:$R$700, MATCH($BR97,'Graduate School Code'!$A$3:$A$700, 0), 18), "")</f>
        <v/>
      </c>
      <c r="CE97" s="181"/>
      <c r="CF97" s="182"/>
      <c r="CG97" s="182"/>
      <c r="CH97" s="62"/>
      <c r="CI97" s="182"/>
      <c r="CJ97" s="183"/>
      <c r="CK97" s="184"/>
      <c r="CL97" s="185"/>
      <c r="CM97" s="183"/>
      <c r="CN97" s="186"/>
      <c r="CO97" s="186"/>
      <c r="CP97" s="186"/>
      <c r="CQ97" s="187"/>
      <c r="CR97" s="182"/>
      <c r="CS97" s="182"/>
      <c r="CT97" s="182"/>
      <c r="CU97" s="188"/>
      <c r="CV97" s="146"/>
      <c r="CW97" s="147"/>
      <c r="CX97" s="189"/>
      <c r="CY97" s="190"/>
      <c r="CZ97" s="191"/>
      <c r="DA97" s="192"/>
      <c r="DB97" s="193"/>
      <c r="DC97" s="181"/>
      <c r="DD97" s="176"/>
      <c r="DE97" s="194"/>
      <c r="DF97" s="164" t="str">
        <f>IF($DE97&lt;&gt;"",INDEX('Graduate School Code'!$A$3:$R$700, MATCH($DE97,'Graduate School Code'!$A$3:$A$700, 0), 2), "")</f>
        <v/>
      </c>
      <c r="DG97" s="164" t="str">
        <f>IF($DE97&lt;&gt;"",INDEX('Graduate School Code'!$A$3:$R$700, MATCH($DE97,'Graduate School Code'!$A$3:$A$700, 0), 3), "")</f>
        <v/>
      </c>
      <c r="DH97" s="164" t="str">
        <f>IF($DE97&lt;&gt;"",INDEX('Graduate School Code'!$A$3:$R$700, MATCH($DE97,'Graduate School Code'!$A$3:$A$700, 0), 4), "")</f>
        <v/>
      </c>
      <c r="DI97" s="175"/>
      <c r="DJ97" s="176"/>
      <c r="DK97" s="177" t="str">
        <f>IF($DE97&lt;&gt;"",INDEX('Graduate School Code'!$A$3:$R$700, MATCH($DE97,'Graduate School Code'!$A$3:$A$700, 0), 12), "")</f>
        <v/>
      </c>
      <c r="DL97" s="178" t="str">
        <f>IF($DE97&lt;&gt;"",INDEX('Graduate School Code'!$A$3:$R$700, MATCH($DE97,'Graduate School Code'!$A$3:$A$700, 0), 13), "")</f>
        <v/>
      </c>
      <c r="DM97" s="179" t="str">
        <f>IF($DE97&lt;&gt;"",INDEX('Graduate School Code'!$A$3:$R$700, MATCH($DE97,'Graduate School Code'!$A$3:$A$700, 0), 14), "")</f>
        <v/>
      </c>
      <c r="DN97" s="179" t="str">
        <f>IF($DE97&lt;&gt;"",INDEX('Graduate School Code'!$A$3:$R$700, MATCH($DE97,'Graduate School Code'!$A$3:$A$700, 0), 15), "")</f>
        <v/>
      </c>
      <c r="DO97" s="179" t="str">
        <f>IF($DE97&lt;&gt;"",INDEX('Graduate School Code'!$A$3:$R$700, MATCH($DE97,'Graduate School Code'!$A$3:$A$700, 0), 16), "")</f>
        <v/>
      </c>
      <c r="DP97" s="179" t="str">
        <f>IF($DE97&lt;&gt;"",INDEX('Graduate School Code'!$A$3:$R$700, MATCH($DE97,'Graduate School Code'!$A$3:$A$700, 0), 17), "")</f>
        <v/>
      </c>
      <c r="DQ97" s="180" t="str">
        <f>IF($DE97&lt;&gt;"",INDEX('Graduate School Code'!$A$3:$R$700, MATCH($DE97,'Graduate School Code'!$A$3:$A$700, 0), 18), "")</f>
        <v/>
      </c>
      <c r="DR97" s="45"/>
      <c r="DS97" s="39"/>
      <c r="DT97" s="39"/>
      <c r="DU97" s="62"/>
      <c r="DV97" s="39"/>
      <c r="DW97" s="149"/>
      <c r="DX97" s="150"/>
      <c r="DY97" s="112"/>
      <c r="DZ97" s="149"/>
      <c r="EA97" s="148"/>
      <c r="EB97" s="148"/>
      <c r="EC97" s="148"/>
      <c r="ED97" s="61"/>
      <c r="EE97" s="39"/>
      <c r="EF97" s="39"/>
      <c r="EG97" s="39"/>
      <c r="EH97" s="144"/>
      <c r="EI97" s="146"/>
      <c r="EJ97" s="147"/>
      <c r="EK97" s="126"/>
      <c r="EL97" s="57"/>
      <c r="EM97" s="58"/>
      <c r="EN97" s="59"/>
      <c r="EO97" s="145"/>
      <c r="EP97" s="57"/>
      <c r="EQ97" s="44"/>
    </row>
    <row r="98" spans="1:147" ht="38.25" customHeight="1">
      <c r="A98" s="38" t="s">
        <v>192</v>
      </c>
      <c r="B98" s="39"/>
      <c r="C98" s="40"/>
      <c r="D98" s="50" t="e">
        <f>VLOOKUP(B98,Reference!$A$1:$C$250,2,FALSE)</f>
        <v>#N/A</v>
      </c>
      <c r="E98" s="50" t="e">
        <f>VLOOKUP(C98,Reference!$C$1:$I$15,2,FALSE)</f>
        <v>#N/A</v>
      </c>
      <c r="F98" s="92" t="e">
        <f t="shared" si="5"/>
        <v>#N/A</v>
      </c>
      <c r="G98" s="39"/>
      <c r="H98" s="39"/>
      <c r="I98" s="39"/>
      <c r="J98" s="51" t="str">
        <f t="shared" si="3"/>
        <v xml:space="preserve">  </v>
      </c>
      <c r="K98" s="61"/>
      <c r="L98" s="61"/>
      <c r="M98" s="61"/>
      <c r="N98" s="51" t="str">
        <f t="shared" si="4"/>
        <v xml:space="preserve">  </v>
      </c>
      <c r="O98" s="92"/>
      <c r="P98" s="93"/>
      <c r="Q98" s="50" t="str">
        <f>IF($P98&lt;&gt;"", DATEDIF($P98, Reference!$F$2, "Y"),"")</f>
        <v/>
      </c>
      <c r="R98" s="49"/>
      <c r="S98" s="62"/>
      <c r="T98" s="61"/>
      <c r="U98" s="39"/>
      <c r="V98" s="39"/>
      <c r="W98" s="61"/>
      <c r="X98" s="92"/>
      <c r="Y98" s="61"/>
      <c r="Z98" s="61"/>
      <c r="AA98" s="61"/>
      <c r="AB98" s="61"/>
      <c r="AC98" s="41"/>
      <c r="AD98" s="143"/>
      <c r="AE98" s="42"/>
      <c r="AF98" s="50" t="str">
        <f>IF($AE98&lt;&gt;"",INDEX('Graduate School Code'!$A$3:$R$700, MATCH($AE98,'Graduate School Code'!$A$3:$A$700, 0), 2), "")</f>
        <v/>
      </c>
      <c r="AG98" s="50" t="str">
        <f>IF($AE98&lt;&gt;"",INDEX('Graduate School Code'!$A$3:$R$700, MATCH($AE98,'Graduate School Code'!$A$3:$A$700, 0), 3), "")</f>
        <v/>
      </c>
      <c r="AH98" s="50" t="str">
        <f>IF($AE98&lt;&gt;"",INDEX('Graduate School Code'!$A$3:$R$700, MATCH($AE98,'Graduate School Code'!$A$3:$A$700, 0), 4), "")</f>
        <v/>
      </c>
      <c r="AI98" s="43"/>
      <c r="AJ98" s="44"/>
      <c r="AK98" s="167" t="str">
        <f>IF($AE98&lt;&gt;"",INDEX('Graduate School Code'!$A$3:$R$700, MATCH($AE98,'Graduate School Code'!$A$3:$A$700, 0), 12), "")</f>
        <v/>
      </c>
      <c r="AL98" s="168" t="str">
        <f>IF($AE98&lt;&gt;"",INDEX('Graduate School Code'!$A$3:$R$700, MATCH($AE98,'Graduate School Code'!$A$3:$A$700, 0), 13), "")</f>
        <v/>
      </c>
      <c r="AM98" s="169" t="str">
        <f>IF($AE98&lt;&gt;"",INDEX('Graduate School Code'!$A$3:$R$700, MATCH($AE98,'Graduate School Code'!$A$3:$A$700, 0), 14), "")</f>
        <v/>
      </c>
      <c r="AN98" s="169" t="str">
        <f>IF($AE98&lt;&gt;"",INDEX('Graduate School Code'!$A$3:$R$700, MATCH($AE98,'Graduate School Code'!$A$3:$A$700, 0), 15), "")</f>
        <v/>
      </c>
      <c r="AO98" s="169" t="str">
        <f>IF($AE98&lt;&gt;"",INDEX('Graduate School Code'!$A$3:$R$700, MATCH($AE98,'Graduate School Code'!$A$3:$A$700, 0), 16), "")</f>
        <v/>
      </c>
      <c r="AP98" s="169" t="str">
        <f>IF($AE98&lt;&gt;"",INDEX('Graduate School Code'!$A$3:$R$700, MATCH($AE98,'Graduate School Code'!$A$3:$A$700, 0), 17), "")</f>
        <v/>
      </c>
      <c r="AQ98" s="170" t="str">
        <f>IF($AE98&lt;&gt;"",INDEX('Graduate School Code'!$A$3:$R$700, MATCH($AE98,'Graduate School Code'!$A$3:$A$700, 0), 18), "")</f>
        <v/>
      </c>
      <c r="AR98" s="45"/>
      <c r="AS98" s="39"/>
      <c r="AT98" s="39"/>
      <c r="AU98" s="62"/>
      <c r="AV98" s="39"/>
      <c r="AW98" s="149"/>
      <c r="AX98" s="150"/>
      <c r="AY98" s="112"/>
      <c r="AZ98" s="149"/>
      <c r="BA98" s="148"/>
      <c r="BB98" s="148"/>
      <c r="BC98" s="148"/>
      <c r="BD98" s="61"/>
      <c r="BE98" s="39"/>
      <c r="BF98" s="39"/>
      <c r="BG98" s="39"/>
      <c r="BH98" s="144"/>
      <c r="BI98" s="146"/>
      <c r="BJ98" s="147"/>
      <c r="BK98" s="126"/>
      <c r="BL98" s="57"/>
      <c r="BM98" s="58"/>
      <c r="BN98" s="165"/>
      <c r="BO98" s="145"/>
      <c r="BP98" s="57"/>
      <c r="BQ98" s="44"/>
      <c r="BR98" s="42"/>
      <c r="BS98" s="164" t="str">
        <f>IF($BR98&lt;&gt;"",INDEX('Graduate School Code'!$A$3:$R$700, MATCH($BR98,'Graduate School Code'!$A$3:$A$700, 0), 2), "")</f>
        <v/>
      </c>
      <c r="BT98" s="164" t="str">
        <f>IF($BR98&lt;&gt;"",INDEX('Graduate School Code'!$A$3:$R$700, MATCH($BR98,'Graduate School Code'!$A$3:$A$700, 0), 3), "")</f>
        <v/>
      </c>
      <c r="BU98" s="164" t="str">
        <f>IF($BR98&lt;&gt;"",INDEX('Graduate School Code'!$A$3:$R$700, MATCH($BR98,'Graduate School Code'!$A$3:$A$700, 0), 4), "")</f>
        <v/>
      </c>
      <c r="BV98" s="175"/>
      <c r="BW98" s="176"/>
      <c r="BX98" s="177" t="str">
        <f>IF($BR98&lt;&gt;"",INDEX('Graduate School Code'!$A$3:$R$700, MATCH($BR98,'Graduate School Code'!$A$3:$A$700, 0), 12), "")</f>
        <v/>
      </c>
      <c r="BY98" s="178" t="str">
        <f>IF($BR98&lt;&gt;"",INDEX('Graduate School Code'!$A$3:$R$700, MATCH($BR98,'Graduate School Code'!$A$3:$A$700, 0), 13), "")</f>
        <v/>
      </c>
      <c r="BZ98" s="179" t="str">
        <f>IF($BR98&lt;&gt;"",INDEX('Graduate School Code'!$A$3:$R$700, MATCH($BR98,'Graduate School Code'!$A$3:$A$700, 0), 14), "")</f>
        <v/>
      </c>
      <c r="CA98" s="179" t="str">
        <f>IF($BR98&lt;&gt;"",INDEX('Graduate School Code'!$A$3:$R$700, MATCH($BR98,'Graduate School Code'!$A$3:$A$700, 0), 15), "")</f>
        <v/>
      </c>
      <c r="CB98" s="179" t="str">
        <f>IF($BR98&lt;&gt;"",INDEX('Graduate School Code'!$A$3:$R$700, MATCH($BR98,'Graduate School Code'!$A$3:$A$700, 0), 16), "")</f>
        <v/>
      </c>
      <c r="CC98" s="179" t="str">
        <f>IF($BR98&lt;&gt;"",INDEX('Graduate School Code'!$A$3:$R$700, MATCH($BR98,'Graduate School Code'!$A$3:$A$700, 0), 17), "")</f>
        <v/>
      </c>
      <c r="CD98" s="180" t="str">
        <f>IF($BR98&lt;&gt;"",INDEX('Graduate School Code'!$A$3:$R$700, MATCH($BR98,'Graduate School Code'!$A$3:$A$700, 0), 18), "")</f>
        <v/>
      </c>
      <c r="CE98" s="181"/>
      <c r="CF98" s="182"/>
      <c r="CG98" s="182"/>
      <c r="CH98" s="62"/>
      <c r="CI98" s="182"/>
      <c r="CJ98" s="183"/>
      <c r="CK98" s="184"/>
      <c r="CL98" s="185"/>
      <c r="CM98" s="183"/>
      <c r="CN98" s="186"/>
      <c r="CO98" s="186"/>
      <c r="CP98" s="186"/>
      <c r="CQ98" s="187"/>
      <c r="CR98" s="182"/>
      <c r="CS98" s="182"/>
      <c r="CT98" s="182"/>
      <c r="CU98" s="188"/>
      <c r="CV98" s="146"/>
      <c r="CW98" s="147"/>
      <c r="CX98" s="189"/>
      <c r="CY98" s="190"/>
      <c r="CZ98" s="191"/>
      <c r="DA98" s="192"/>
      <c r="DB98" s="193"/>
      <c r="DC98" s="181"/>
      <c r="DD98" s="176"/>
      <c r="DE98" s="194"/>
      <c r="DF98" s="164" t="str">
        <f>IF($DE98&lt;&gt;"",INDEX('Graduate School Code'!$A$3:$R$700, MATCH($DE98,'Graduate School Code'!$A$3:$A$700, 0), 2), "")</f>
        <v/>
      </c>
      <c r="DG98" s="164" t="str">
        <f>IF($DE98&lt;&gt;"",INDEX('Graduate School Code'!$A$3:$R$700, MATCH($DE98,'Graduate School Code'!$A$3:$A$700, 0), 3), "")</f>
        <v/>
      </c>
      <c r="DH98" s="164" t="str">
        <f>IF($DE98&lt;&gt;"",INDEX('Graduate School Code'!$A$3:$R$700, MATCH($DE98,'Graduate School Code'!$A$3:$A$700, 0), 4), "")</f>
        <v/>
      </c>
      <c r="DI98" s="175"/>
      <c r="DJ98" s="176"/>
      <c r="DK98" s="177" t="str">
        <f>IF($DE98&lt;&gt;"",INDEX('Graduate School Code'!$A$3:$R$700, MATCH($DE98,'Graduate School Code'!$A$3:$A$700, 0), 12), "")</f>
        <v/>
      </c>
      <c r="DL98" s="178" t="str">
        <f>IF($DE98&lt;&gt;"",INDEX('Graduate School Code'!$A$3:$R$700, MATCH($DE98,'Graduate School Code'!$A$3:$A$700, 0), 13), "")</f>
        <v/>
      </c>
      <c r="DM98" s="179" t="str">
        <f>IF($DE98&lt;&gt;"",INDEX('Graduate School Code'!$A$3:$R$700, MATCH($DE98,'Graduate School Code'!$A$3:$A$700, 0), 14), "")</f>
        <v/>
      </c>
      <c r="DN98" s="179" t="str">
        <f>IF($DE98&lt;&gt;"",INDEX('Graduate School Code'!$A$3:$R$700, MATCH($DE98,'Graduate School Code'!$A$3:$A$700, 0), 15), "")</f>
        <v/>
      </c>
      <c r="DO98" s="179" t="str">
        <f>IF($DE98&lt;&gt;"",INDEX('Graduate School Code'!$A$3:$R$700, MATCH($DE98,'Graduate School Code'!$A$3:$A$700, 0), 16), "")</f>
        <v/>
      </c>
      <c r="DP98" s="179" t="str">
        <f>IF($DE98&lt;&gt;"",INDEX('Graduate School Code'!$A$3:$R$700, MATCH($DE98,'Graduate School Code'!$A$3:$A$700, 0), 17), "")</f>
        <v/>
      </c>
      <c r="DQ98" s="180" t="str">
        <f>IF($DE98&lt;&gt;"",INDEX('Graduate School Code'!$A$3:$R$700, MATCH($DE98,'Graduate School Code'!$A$3:$A$700, 0), 18), "")</f>
        <v/>
      </c>
      <c r="DR98" s="45"/>
      <c r="DS98" s="39"/>
      <c r="DT98" s="39"/>
      <c r="DU98" s="62"/>
      <c r="DV98" s="39"/>
      <c r="DW98" s="149"/>
      <c r="DX98" s="150"/>
      <c r="DY98" s="112"/>
      <c r="DZ98" s="149"/>
      <c r="EA98" s="148"/>
      <c r="EB98" s="148"/>
      <c r="EC98" s="148"/>
      <c r="ED98" s="61"/>
      <c r="EE98" s="39"/>
      <c r="EF98" s="39"/>
      <c r="EG98" s="39"/>
      <c r="EH98" s="144"/>
      <c r="EI98" s="146"/>
      <c r="EJ98" s="147"/>
      <c r="EK98" s="126"/>
      <c r="EL98" s="57"/>
      <c r="EM98" s="58"/>
      <c r="EN98" s="59"/>
      <c r="EO98" s="145"/>
      <c r="EP98" s="57"/>
      <c r="EQ98" s="44"/>
    </row>
    <row r="99" spans="1:147" ht="38.25" customHeight="1">
      <c r="A99" s="38" t="s">
        <v>193</v>
      </c>
      <c r="B99" s="39"/>
      <c r="C99" s="40"/>
      <c r="D99" s="50" t="e">
        <f>VLOOKUP(B99,Reference!$A$1:$C$250,2,FALSE)</f>
        <v>#N/A</v>
      </c>
      <c r="E99" s="50" t="e">
        <f>VLOOKUP(C99,Reference!$C$1:$I$15,2,FALSE)</f>
        <v>#N/A</v>
      </c>
      <c r="F99" s="92" t="e">
        <f t="shared" si="5"/>
        <v>#N/A</v>
      </c>
      <c r="G99" s="39"/>
      <c r="H99" s="39"/>
      <c r="I99" s="39"/>
      <c r="J99" s="51" t="str">
        <f t="shared" si="3"/>
        <v xml:space="preserve">  </v>
      </c>
      <c r="K99" s="61"/>
      <c r="L99" s="61"/>
      <c r="M99" s="61"/>
      <c r="N99" s="51" t="str">
        <f t="shared" si="4"/>
        <v xml:space="preserve">  </v>
      </c>
      <c r="O99" s="92"/>
      <c r="P99" s="93"/>
      <c r="Q99" s="50" t="str">
        <f>IF($P99&lt;&gt;"", DATEDIF($P99, Reference!$F$2, "Y"),"")</f>
        <v/>
      </c>
      <c r="R99" s="49"/>
      <c r="S99" s="62"/>
      <c r="T99" s="61"/>
      <c r="U99" s="39"/>
      <c r="V99" s="39"/>
      <c r="W99" s="61"/>
      <c r="X99" s="92"/>
      <c r="Y99" s="61"/>
      <c r="Z99" s="61"/>
      <c r="AA99" s="61"/>
      <c r="AB99" s="61"/>
      <c r="AC99" s="41"/>
      <c r="AD99" s="143"/>
      <c r="AE99" s="42"/>
      <c r="AF99" s="50" t="str">
        <f>IF($AE99&lt;&gt;"",INDEX('Graduate School Code'!$A$3:$R$700, MATCH($AE99,'Graduate School Code'!$A$3:$A$700, 0), 2), "")</f>
        <v/>
      </c>
      <c r="AG99" s="50" t="str">
        <f>IF($AE99&lt;&gt;"",INDEX('Graduate School Code'!$A$3:$R$700, MATCH($AE99,'Graduate School Code'!$A$3:$A$700, 0), 3), "")</f>
        <v/>
      </c>
      <c r="AH99" s="50" t="str">
        <f>IF($AE99&lt;&gt;"",INDEX('Graduate School Code'!$A$3:$R$700, MATCH($AE99,'Graduate School Code'!$A$3:$A$700, 0), 4), "")</f>
        <v/>
      </c>
      <c r="AI99" s="43"/>
      <c r="AJ99" s="44"/>
      <c r="AK99" s="167" t="str">
        <f>IF($AE99&lt;&gt;"",INDEX('Graduate School Code'!$A$3:$R$700, MATCH($AE99,'Graduate School Code'!$A$3:$A$700, 0), 12), "")</f>
        <v/>
      </c>
      <c r="AL99" s="168" t="str">
        <f>IF($AE99&lt;&gt;"",INDEX('Graduate School Code'!$A$3:$R$700, MATCH($AE99,'Graduate School Code'!$A$3:$A$700, 0), 13), "")</f>
        <v/>
      </c>
      <c r="AM99" s="169" t="str">
        <f>IF($AE99&lt;&gt;"",INDEX('Graduate School Code'!$A$3:$R$700, MATCH($AE99,'Graduate School Code'!$A$3:$A$700, 0), 14), "")</f>
        <v/>
      </c>
      <c r="AN99" s="169" t="str">
        <f>IF($AE99&lt;&gt;"",INDEX('Graduate School Code'!$A$3:$R$700, MATCH($AE99,'Graduate School Code'!$A$3:$A$700, 0), 15), "")</f>
        <v/>
      </c>
      <c r="AO99" s="169" t="str">
        <f>IF($AE99&lt;&gt;"",INDEX('Graduate School Code'!$A$3:$R$700, MATCH($AE99,'Graduate School Code'!$A$3:$A$700, 0), 16), "")</f>
        <v/>
      </c>
      <c r="AP99" s="169" t="str">
        <f>IF($AE99&lt;&gt;"",INDEX('Graduate School Code'!$A$3:$R$700, MATCH($AE99,'Graduate School Code'!$A$3:$A$700, 0), 17), "")</f>
        <v/>
      </c>
      <c r="AQ99" s="170" t="str">
        <f>IF($AE99&lt;&gt;"",INDEX('Graduate School Code'!$A$3:$R$700, MATCH($AE99,'Graduate School Code'!$A$3:$A$700, 0), 18), "")</f>
        <v/>
      </c>
      <c r="AR99" s="45"/>
      <c r="AS99" s="39"/>
      <c r="AT99" s="39"/>
      <c r="AU99" s="62"/>
      <c r="AV99" s="39"/>
      <c r="AW99" s="149"/>
      <c r="AX99" s="150"/>
      <c r="AY99" s="112"/>
      <c r="AZ99" s="149"/>
      <c r="BA99" s="148"/>
      <c r="BB99" s="148"/>
      <c r="BC99" s="148"/>
      <c r="BD99" s="61"/>
      <c r="BE99" s="39"/>
      <c r="BF99" s="39"/>
      <c r="BG99" s="39"/>
      <c r="BH99" s="144"/>
      <c r="BI99" s="146"/>
      <c r="BJ99" s="147"/>
      <c r="BK99" s="126"/>
      <c r="BL99" s="57"/>
      <c r="BM99" s="58"/>
      <c r="BN99" s="165"/>
      <c r="BO99" s="145"/>
      <c r="BP99" s="57"/>
      <c r="BQ99" s="44"/>
      <c r="BR99" s="42"/>
      <c r="BS99" s="164" t="str">
        <f>IF($BR99&lt;&gt;"",INDEX('Graduate School Code'!$A$3:$R$700, MATCH($BR99,'Graduate School Code'!$A$3:$A$700, 0), 2), "")</f>
        <v/>
      </c>
      <c r="BT99" s="164" t="str">
        <f>IF($BR99&lt;&gt;"",INDEX('Graduate School Code'!$A$3:$R$700, MATCH($BR99,'Graduate School Code'!$A$3:$A$700, 0), 3), "")</f>
        <v/>
      </c>
      <c r="BU99" s="164" t="str">
        <f>IF($BR99&lt;&gt;"",INDEX('Graduate School Code'!$A$3:$R$700, MATCH($BR99,'Graduate School Code'!$A$3:$A$700, 0), 4), "")</f>
        <v/>
      </c>
      <c r="BV99" s="175"/>
      <c r="BW99" s="176"/>
      <c r="BX99" s="177" t="str">
        <f>IF($BR99&lt;&gt;"",INDEX('Graduate School Code'!$A$3:$R$700, MATCH($BR99,'Graduate School Code'!$A$3:$A$700, 0), 12), "")</f>
        <v/>
      </c>
      <c r="BY99" s="178" t="str">
        <f>IF($BR99&lt;&gt;"",INDEX('Graduate School Code'!$A$3:$R$700, MATCH($BR99,'Graduate School Code'!$A$3:$A$700, 0), 13), "")</f>
        <v/>
      </c>
      <c r="BZ99" s="179" t="str">
        <f>IF($BR99&lt;&gt;"",INDEX('Graduate School Code'!$A$3:$R$700, MATCH($BR99,'Graduate School Code'!$A$3:$A$700, 0), 14), "")</f>
        <v/>
      </c>
      <c r="CA99" s="179" t="str">
        <f>IF($BR99&lt;&gt;"",INDEX('Graduate School Code'!$A$3:$R$700, MATCH($BR99,'Graduate School Code'!$A$3:$A$700, 0), 15), "")</f>
        <v/>
      </c>
      <c r="CB99" s="179" t="str">
        <f>IF($BR99&lt;&gt;"",INDEX('Graduate School Code'!$A$3:$R$700, MATCH($BR99,'Graduate School Code'!$A$3:$A$700, 0), 16), "")</f>
        <v/>
      </c>
      <c r="CC99" s="179" t="str">
        <f>IF($BR99&lt;&gt;"",INDEX('Graduate School Code'!$A$3:$R$700, MATCH($BR99,'Graduate School Code'!$A$3:$A$700, 0), 17), "")</f>
        <v/>
      </c>
      <c r="CD99" s="180" t="str">
        <f>IF($BR99&lt;&gt;"",INDEX('Graduate School Code'!$A$3:$R$700, MATCH($BR99,'Graduate School Code'!$A$3:$A$700, 0), 18), "")</f>
        <v/>
      </c>
      <c r="CE99" s="181"/>
      <c r="CF99" s="182"/>
      <c r="CG99" s="182"/>
      <c r="CH99" s="62"/>
      <c r="CI99" s="182"/>
      <c r="CJ99" s="183"/>
      <c r="CK99" s="184"/>
      <c r="CL99" s="185"/>
      <c r="CM99" s="183"/>
      <c r="CN99" s="186"/>
      <c r="CO99" s="186"/>
      <c r="CP99" s="186"/>
      <c r="CQ99" s="187"/>
      <c r="CR99" s="182"/>
      <c r="CS99" s="182"/>
      <c r="CT99" s="182"/>
      <c r="CU99" s="188"/>
      <c r="CV99" s="146"/>
      <c r="CW99" s="147"/>
      <c r="CX99" s="189"/>
      <c r="CY99" s="190"/>
      <c r="CZ99" s="191"/>
      <c r="DA99" s="192"/>
      <c r="DB99" s="193"/>
      <c r="DC99" s="181"/>
      <c r="DD99" s="176"/>
      <c r="DE99" s="194"/>
      <c r="DF99" s="164" t="str">
        <f>IF($DE99&lt;&gt;"",INDEX('Graduate School Code'!$A$3:$R$700, MATCH($DE99,'Graduate School Code'!$A$3:$A$700, 0), 2), "")</f>
        <v/>
      </c>
      <c r="DG99" s="164" t="str">
        <f>IF($DE99&lt;&gt;"",INDEX('Graduate School Code'!$A$3:$R$700, MATCH($DE99,'Graduate School Code'!$A$3:$A$700, 0), 3), "")</f>
        <v/>
      </c>
      <c r="DH99" s="164" t="str">
        <f>IF($DE99&lt;&gt;"",INDEX('Graduate School Code'!$A$3:$R$700, MATCH($DE99,'Graduate School Code'!$A$3:$A$700, 0), 4), "")</f>
        <v/>
      </c>
      <c r="DI99" s="175"/>
      <c r="DJ99" s="176"/>
      <c r="DK99" s="177" t="str">
        <f>IF($DE99&lt;&gt;"",INDEX('Graduate School Code'!$A$3:$R$700, MATCH($DE99,'Graduate School Code'!$A$3:$A$700, 0), 12), "")</f>
        <v/>
      </c>
      <c r="DL99" s="178" t="str">
        <f>IF($DE99&lt;&gt;"",INDEX('Graduate School Code'!$A$3:$R$700, MATCH($DE99,'Graduate School Code'!$A$3:$A$700, 0), 13), "")</f>
        <v/>
      </c>
      <c r="DM99" s="179" t="str">
        <f>IF($DE99&lt;&gt;"",INDEX('Graduate School Code'!$A$3:$R$700, MATCH($DE99,'Graduate School Code'!$A$3:$A$700, 0), 14), "")</f>
        <v/>
      </c>
      <c r="DN99" s="179" t="str">
        <f>IF($DE99&lt;&gt;"",INDEX('Graduate School Code'!$A$3:$R$700, MATCH($DE99,'Graduate School Code'!$A$3:$A$700, 0), 15), "")</f>
        <v/>
      </c>
      <c r="DO99" s="179" t="str">
        <f>IF($DE99&lt;&gt;"",INDEX('Graduate School Code'!$A$3:$R$700, MATCH($DE99,'Graduate School Code'!$A$3:$A$700, 0), 16), "")</f>
        <v/>
      </c>
      <c r="DP99" s="179" t="str">
        <f>IF($DE99&lt;&gt;"",INDEX('Graduate School Code'!$A$3:$R$700, MATCH($DE99,'Graduate School Code'!$A$3:$A$700, 0), 17), "")</f>
        <v/>
      </c>
      <c r="DQ99" s="180" t="str">
        <f>IF($DE99&lt;&gt;"",INDEX('Graduate School Code'!$A$3:$R$700, MATCH($DE99,'Graduate School Code'!$A$3:$A$700, 0), 18), "")</f>
        <v/>
      </c>
      <c r="DR99" s="45"/>
      <c r="DS99" s="39"/>
      <c r="DT99" s="39"/>
      <c r="DU99" s="62"/>
      <c r="DV99" s="39"/>
      <c r="DW99" s="149"/>
      <c r="DX99" s="150"/>
      <c r="DY99" s="112"/>
      <c r="DZ99" s="149"/>
      <c r="EA99" s="148"/>
      <c r="EB99" s="148"/>
      <c r="EC99" s="148"/>
      <c r="ED99" s="61"/>
      <c r="EE99" s="39"/>
      <c r="EF99" s="39"/>
      <c r="EG99" s="39"/>
      <c r="EH99" s="144"/>
      <c r="EI99" s="146"/>
      <c r="EJ99" s="147"/>
      <c r="EK99" s="126"/>
      <c r="EL99" s="57"/>
      <c r="EM99" s="58"/>
      <c r="EN99" s="59"/>
      <c r="EO99" s="145"/>
      <c r="EP99" s="57"/>
      <c r="EQ99" s="44"/>
    </row>
    <row r="100" spans="1:147" ht="38.25" customHeight="1">
      <c r="A100" s="38" t="s">
        <v>194</v>
      </c>
      <c r="B100" s="39"/>
      <c r="C100" s="40"/>
      <c r="D100" s="50" t="e">
        <f>VLOOKUP(B100,Reference!$A$1:$C$250,2,FALSE)</f>
        <v>#N/A</v>
      </c>
      <c r="E100" s="50" t="e">
        <f>VLOOKUP(C100,Reference!$C$1:$I$15,2,FALSE)</f>
        <v>#N/A</v>
      </c>
      <c r="F100" s="92" t="e">
        <f t="shared" si="5"/>
        <v>#N/A</v>
      </c>
      <c r="G100" s="39"/>
      <c r="H100" s="39"/>
      <c r="I100" s="39"/>
      <c r="J100" s="51" t="str">
        <f t="shared" si="3"/>
        <v xml:space="preserve">  </v>
      </c>
      <c r="K100" s="61"/>
      <c r="L100" s="61"/>
      <c r="M100" s="61"/>
      <c r="N100" s="51" t="str">
        <f t="shared" si="4"/>
        <v xml:space="preserve">  </v>
      </c>
      <c r="O100" s="92"/>
      <c r="P100" s="93"/>
      <c r="Q100" s="50" t="str">
        <f>IF($P100&lt;&gt;"", DATEDIF($P100, Reference!$F$2, "Y"),"")</f>
        <v/>
      </c>
      <c r="R100" s="49"/>
      <c r="S100" s="62"/>
      <c r="T100" s="61"/>
      <c r="U100" s="39"/>
      <c r="V100" s="39"/>
      <c r="W100" s="61"/>
      <c r="X100" s="92"/>
      <c r="Y100" s="61"/>
      <c r="Z100" s="61"/>
      <c r="AA100" s="61"/>
      <c r="AB100" s="61"/>
      <c r="AC100" s="41"/>
      <c r="AD100" s="143"/>
      <c r="AE100" s="42"/>
      <c r="AF100" s="50" t="str">
        <f>IF($AE100&lt;&gt;"",INDEX('Graduate School Code'!$A$3:$R$700, MATCH($AE100,'Graduate School Code'!$A$3:$A$700, 0), 2), "")</f>
        <v/>
      </c>
      <c r="AG100" s="50" t="str">
        <f>IF($AE100&lt;&gt;"",INDEX('Graduate School Code'!$A$3:$R$700, MATCH($AE100,'Graduate School Code'!$A$3:$A$700, 0), 3), "")</f>
        <v/>
      </c>
      <c r="AH100" s="50" t="str">
        <f>IF($AE100&lt;&gt;"",INDEX('Graduate School Code'!$A$3:$R$700, MATCH($AE100,'Graduate School Code'!$A$3:$A$700, 0), 4), "")</f>
        <v/>
      </c>
      <c r="AI100" s="43"/>
      <c r="AJ100" s="44"/>
      <c r="AK100" s="167" t="str">
        <f>IF($AE100&lt;&gt;"",INDEX('Graduate School Code'!$A$3:$R$700, MATCH($AE100,'Graduate School Code'!$A$3:$A$700, 0), 12), "")</f>
        <v/>
      </c>
      <c r="AL100" s="168" t="str">
        <f>IF($AE100&lt;&gt;"",INDEX('Graduate School Code'!$A$3:$R$700, MATCH($AE100,'Graduate School Code'!$A$3:$A$700, 0), 13), "")</f>
        <v/>
      </c>
      <c r="AM100" s="169" t="str">
        <f>IF($AE100&lt;&gt;"",INDEX('Graduate School Code'!$A$3:$R$700, MATCH($AE100,'Graduate School Code'!$A$3:$A$700, 0), 14), "")</f>
        <v/>
      </c>
      <c r="AN100" s="169" t="str">
        <f>IF($AE100&lt;&gt;"",INDEX('Graduate School Code'!$A$3:$R$700, MATCH($AE100,'Graduate School Code'!$A$3:$A$700, 0), 15), "")</f>
        <v/>
      </c>
      <c r="AO100" s="169" t="str">
        <f>IF($AE100&lt;&gt;"",INDEX('Graduate School Code'!$A$3:$R$700, MATCH($AE100,'Graduate School Code'!$A$3:$A$700, 0), 16), "")</f>
        <v/>
      </c>
      <c r="AP100" s="169" t="str">
        <f>IF($AE100&lt;&gt;"",INDEX('Graduate School Code'!$A$3:$R$700, MATCH($AE100,'Graduate School Code'!$A$3:$A$700, 0), 17), "")</f>
        <v/>
      </c>
      <c r="AQ100" s="170" t="str">
        <f>IF($AE100&lt;&gt;"",INDEX('Graduate School Code'!$A$3:$R$700, MATCH($AE100,'Graduate School Code'!$A$3:$A$700, 0), 18), "")</f>
        <v/>
      </c>
      <c r="AR100" s="45"/>
      <c r="AS100" s="39"/>
      <c r="AT100" s="39"/>
      <c r="AU100" s="62"/>
      <c r="AV100" s="39"/>
      <c r="AW100" s="149"/>
      <c r="AX100" s="150"/>
      <c r="AY100" s="112"/>
      <c r="AZ100" s="149"/>
      <c r="BA100" s="148"/>
      <c r="BB100" s="148"/>
      <c r="BC100" s="148"/>
      <c r="BD100" s="61"/>
      <c r="BE100" s="39"/>
      <c r="BF100" s="39"/>
      <c r="BG100" s="39"/>
      <c r="BH100" s="144"/>
      <c r="BI100" s="146"/>
      <c r="BJ100" s="147"/>
      <c r="BK100" s="126"/>
      <c r="BL100" s="57"/>
      <c r="BM100" s="58"/>
      <c r="BN100" s="165"/>
      <c r="BO100" s="145"/>
      <c r="BP100" s="57"/>
      <c r="BQ100" s="44"/>
      <c r="BR100" s="42"/>
      <c r="BS100" s="164" t="str">
        <f>IF($BR100&lt;&gt;"",INDEX('Graduate School Code'!$A$3:$R$700, MATCH($BR100,'Graduate School Code'!$A$3:$A$700, 0), 2), "")</f>
        <v/>
      </c>
      <c r="BT100" s="164" t="str">
        <f>IF($BR100&lt;&gt;"",INDEX('Graduate School Code'!$A$3:$R$700, MATCH($BR100,'Graduate School Code'!$A$3:$A$700, 0), 3), "")</f>
        <v/>
      </c>
      <c r="BU100" s="164" t="str">
        <f>IF($BR100&lt;&gt;"",INDEX('Graduate School Code'!$A$3:$R$700, MATCH($BR100,'Graduate School Code'!$A$3:$A$700, 0), 4), "")</f>
        <v/>
      </c>
      <c r="BV100" s="175"/>
      <c r="BW100" s="176"/>
      <c r="BX100" s="177" t="str">
        <f>IF($BR100&lt;&gt;"",INDEX('Graduate School Code'!$A$3:$R$700, MATCH($BR100,'Graduate School Code'!$A$3:$A$700, 0), 12), "")</f>
        <v/>
      </c>
      <c r="BY100" s="178" t="str">
        <f>IF($BR100&lt;&gt;"",INDEX('Graduate School Code'!$A$3:$R$700, MATCH($BR100,'Graduate School Code'!$A$3:$A$700, 0), 13), "")</f>
        <v/>
      </c>
      <c r="BZ100" s="179" t="str">
        <f>IF($BR100&lt;&gt;"",INDEX('Graduate School Code'!$A$3:$R$700, MATCH($BR100,'Graduate School Code'!$A$3:$A$700, 0), 14), "")</f>
        <v/>
      </c>
      <c r="CA100" s="179" t="str">
        <f>IF($BR100&lt;&gt;"",INDEX('Graduate School Code'!$A$3:$R$700, MATCH($BR100,'Graduate School Code'!$A$3:$A$700, 0), 15), "")</f>
        <v/>
      </c>
      <c r="CB100" s="179" t="str">
        <f>IF($BR100&lt;&gt;"",INDEX('Graduate School Code'!$A$3:$R$700, MATCH($BR100,'Graduate School Code'!$A$3:$A$700, 0), 16), "")</f>
        <v/>
      </c>
      <c r="CC100" s="179" t="str">
        <f>IF($BR100&lt;&gt;"",INDEX('Graduate School Code'!$A$3:$R$700, MATCH($BR100,'Graduate School Code'!$A$3:$A$700, 0), 17), "")</f>
        <v/>
      </c>
      <c r="CD100" s="180" t="str">
        <f>IF($BR100&lt;&gt;"",INDEX('Graduate School Code'!$A$3:$R$700, MATCH($BR100,'Graduate School Code'!$A$3:$A$700, 0), 18), "")</f>
        <v/>
      </c>
      <c r="CE100" s="181"/>
      <c r="CF100" s="182"/>
      <c r="CG100" s="182"/>
      <c r="CH100" s="62"/>
      <c r="CI100" s="182"/>
      <c r="CJ100" s="183"/>
      <c r="CK100" s="184"/>
      <c r="CL100" s="185"/>
      <c r="CM100" s="183"/>
      <c r="CN100" s="186"/>
      <c r="CO100" s="186"/>
      <c r="CP100" s="186"/>
      <c r="CQ100" s="187"/>
      <c r="CR100" s="182"/>
      <c r="CS100" s="182"/>
      <c r="CT100" s="182"/>
      <c r="CU100" s="188"/>
      <c r="CV100" s="146"/>
      <c r="CW100" s="147"/>
      <c r="CX100" s="189"/>
      <c r="CY100" s="190"/>
      <c r="CZ100" s="191"/>
      <c r="DA100" s="192"/>
      <c r="DB100" s="193"/>
      <c r="DC100" s="181"/>
      <c r="DD100" s="176"/>
      <c r="DE100" s="194"/>
      <c r="DF100" s="164" t="str">
        <f>IF($DE100&lt;&gt;"",INDEX('Graduate School Code'!$A$3:$R$700, MATCH($DE100,'Graduate School Code'!$A$3:$A$700, 0), 2), "")</f>
        <v/>
      </c>
      <c r="DG100" s="164" t="str">
        <f>IF($DE100&lt;&gt;"",INDEX('Graduate School Code'!$A$3:$R$700, MATCH($DE100,'Graduate School Code'!$A$3:$A$700, 0), 3), "")</f>
        <v/>
      </c>
      <c r="DH100" s="164" t="str">
        <f>IF($DE100&lt;&gt;"",INDEX('Graduate School Code'!$A$3:$R$700, MATCH($DE100,'Graduate School Code'!$A$3:$A$700, 0), 4), "")</f>
        <v/>
      </c>
      <c r="DI100" s="175"/>
      <c r="DJ100" s="176"/>
      <c r="DK100" s="177" t="str">
        <f>IF($DE100&lt;&gt;"",INDEX('Graduate School Code'!$A$3:$R$700, MATCH($DE100,'Graduate School Code'!$A$3:$A$700, 0), 12), "")</f>
        <v/>
      </c>
      <c r="DL100" s="178" t="str">
        <f>IF($DE100&lt;&gt;"",INDEX('Graduate School Code'!$A$3:$R$700, MATCH($DE100,'Graduate School Code'!$A$3:$A$700, 0), 13), "")</f>
        <v/>
      </c>
      <c r="DM100" s="179" t="str">
        <f>IF($DE100&lt;&gt;"",INDEX('Graduate School Code'!$A$3:$R$700, MATCH($DE100,'Graduate School Code'!$A$3:$A$700, 0), 14), "")</f>
        <v/>
      </c>
      <c r="DN100" s="179" t="str">
        <f>IF($DE100&lt;&gt;"",INDEX('Graduate School Code'!$A$3:$R$700, MATCH($DE100,'Graduate School Code'!$A$3:$A$700, 0), 15), "")</f>
        <v/>
      </c>
      <c r="DO100" s="179" t="str">
        <f>IF($DE100&lt;&gt;"",INDEX('Graduate School Code'!$A$3:$R$700, MATCH($DE100,'Graduate School Code'!$A$3:$A$700, 0), 16), "")</f>
        <v/>
      </c>
      <c r="DP100" s="179" t="str">
        <f>IF($DE100&lt;&gt;"",INDEX('Graduate School Code'!$A$3:$R$700, MATCH($DE100,'Graduate School Code'!$A$3:$A$700, 0), 17), "")</f>
        <v/>
      </c>
      <c r="DQ100" s="180" t="str">
        <f>IF($DE100&lt;&gt;"",INDEX('Graduate School Code'!$A$3:$R$700, MATCH($DE100,'Graduate School Code'!$A$3:$A$700, 0), 18), "")</f>
        <v/>
      </c>
      <c r="DR100" s="45"/>
      <c r="DS100" s="39"/>
      <c r="DT100" s="39"/>
      <c r="DU100" s="62"/>
      <c r="DV100" s="39"/>
      <c r="DW100" s="149"/>
      <c r="DX100" s="150"/>
      <c r="DY100" s="112"/>
      <c r="DZ100" s="149"/>
      <c r="EA100" s="148"/>
      <c r="EB100" s="148"/>
      <c r="EC100" s="148"/>
      <c r="ED100" s="61"/>
      <c r="EE100" s="39"/>
      <c r="EF100" s="39"/>
      <c r="EG100" s="39"/>
      <c r="EH100" s="144"/>
      <c r="EI100" s="146"/>
      <c r="EJ100" s="147"/>
      <c r="EK100" s="126"/>
      <c r="EL100" s="57"/>
      <c r="EM100" s="58"/>
      <c r="EN100" s="59"/>
      <c r="EO100" s="145"/>
      <c r="EP100" s="57"/>
      <c r="EQ100" s="44"/>
    </row>
    <row r="101" spans="1:147" ht="38.25" customHeight="1">
      <c r="A101" s="38" t="s">
        <v>195</v>
      </c>
      <c r="B101" s="39"/>
      <c r="C101" s="40"/>
      <c r="D101" s="50" t="e">
        <f>VLOOKUP(B101,Reference!$A$1:$C$250,2,FALSE)</f>
        <v>#N/A</v>
      </c>
      <c r="E101" s="50" t="e">
        <f>VLOOKUP(C101,Reference!$C$1:$I$15,2,FALSE)</f>
        <v>#N/A</v>
      </c>
      <c r="F101" s="92" t="e">
        <f t="shared" si="5"/>
        <v>#N/A</v>
      </c>
      <c r="G101" s="39"/>
      <c r="H101" s="39"/>
      <c r="I101" s="39"/>
      <c r="J101" s="51" t="str">
        <f t="shared" si="3"/>
        <v xml:space="preserve">  </v>
      </c>
      <c r="K101" s="61"/>
      <c r="L101" s="61"/>
      <c r="M101" s="61"/>
      <c r="N101" s="51" t="str">
        <f t="shared" si="4"/>
        <v xml:space="preserve">  </v>
      </c>
      <c r="O101" s="92"/>
      <c r="P101" s="93"/>
      <c r="Q101" s="50" t="str">
        <f>IF($P101&lt;&gt;"", DATEDIF($P101, Reference!$F$2, "Y"),"")</f>
        <v/>
      </c>
      <c r="R101" s="49"/>
      <c r="S101" s="62"/>
      <c r="T101" s="61"/>
      <c r="U101" s="39"/>
      <c r="V101" s="39"/>
      <c r="W101" s="61"/>
      <c r="X101" s="92"/>
      <c r="Y101" s="61"/>
      <c r="Z101" s="61"/>
      <c r="AA101" s="61"/>
      <c r="AB101" s="61"/>
      <c r="AC101" s="41"/>
      <c r="AD101" s="143"/>
      <c r="AE101" s="42"/>
      <c r="AF101" s="50" t="str">
        <f>IF($AE101&lt;&gt;"",INDEX('Graduate School Code'!$A$3:$R$700, MATCH($AE101,'Graduate School Code'!$A$3:$A$700, 0), 2), "")</f>
        <v/>
      </c>
      <c r="AG101" s="50" t="str">
        <f>IF($AE101&lt;&gt;"",INDEX('Graduate School Code'!$A$3:$R$700, MATCH($AE101,'Graduate School Code'!$A$3:$A$700, 0), 3), "")</f>
        <v/>
      </c>
      <c r="AH101" s="50" t="str">
        <f>IF($AE101&lt;&gt;"",INDEX('Graduate School Code'!$A$3:$R$700, MATCH($AE101,'Graduate School Code'!$A$3:$A$700, 0), 4), "")</f>
        <v/>
      </c>
      <c r="AI101" s="43"/>
      <c r="AJ101" s="44"/>
      <c r="AK101" s="167" t="str">
        <f>IF($AE101&lt;&gt;"",INDEX('Graduate School Code'!$A$3:$R$700, MATCH($AE101,'Graduate School Code'!$A$3:$A$700, 0), 12), "")</f>
        <v/>
      </c>
      <c r="AL101" s="168" t="str">
        <f>IF($AE101&lt;&gt;"",INDEX('Graduate School Code'!$A$3:$R$700, MATCH($AE101,'Graduate School Code'!$A$3:$A$700, 0), 13), "")</f>
        <v/>
      </c>
      <c r="AM101" s="169" t="str">
        <f>IF($AE101&lt;&gt;"",INDEX('Graduate School Code'!$A$3:$R$700, MATCH($AE101,'Graduate School Code'!$A$3:$A$700, 0), 14), "")</f>
        <v/>
      </c>
      <c r="AN101" s="169" t="str">
        <f>IF($AE101&lt;&gt;"",INDEX('Graduate School Code'!$A$3:$R$700, MATCH($AE101,'Graduate School Code'!$A$3:$A$700, 0), 15), "")</f>
        <v/>
      </c>
      <c r="AO101" s="169" t="str">
        <f>IF($AE101&lt;&gt;"",INDEX('Graduate School Code'!$A$3:$R$700, MATCH($AE101,'Graduate School Code'!$A$3:$A$700, 0), 16), "")</f>
        <v/>
      </c>
      <c r="AP101" s="169" t="str">
        <f>IF($AE101&lt;&gt;"",INDEX('Graduate School Code'!$A$3:$R$700, MATCH($AE101,'Graduate School Code'!$A$3:$A$700, 0), 17), "")</f>
        <v/>
      </c>
      <c r="AQ101" s="170" t="str">
        <f>IF($AE101&lt;&gt;"",INDEX('Graduate School Code'!$A$3:$R$700, MATCH($AE101,'Graduate School Code'!$A$3:$A$700, 0), 18), "")</f>
        <v/>
      </c>
      <c r="AR101" s="45"/>
      <c r="AS101" s="39"/>
      <c r="AT101" s="39"/>
      <c r="AU101" s="62"/>
      <c r="AV101" s="39"/>
      <c r="AW101" s="149"/>
      <c r="AX101" s="150"/>
      <c r="AY101" s="112"/>
      <c r="AZ101" s="149"/>
      <c r="BA101" s="148"/>
      <c r="BB101" s="148"/>
      <c r="BC101" s="148"/>
      <c r="BD101" s="61"/>
      <c r="BE101" s="39"/>
      <c r="BF101" s="39"/>
      <c r="BG101" s="39"/>
      <c r="BH101" s="144"/>
      <c r="BI101" s="146"/>
      <c r="BJ101" s="147"/>
      <c r="BK101" s="126"/>
      <c r="BL101" s="57"/>
      <c r="BM101" s="58"/>
      <c r="BN101" s="165"/>
      <c r="BO101" s="145"/>
      <c r="BP101" s="57"/>
      <c r="BQ101" s="44"/>
      <c r="BR101" s="42"/>
      <c r="BS101" s="164" t="str">
        <f>IF($BR101&lt;&gt;"",INDEX('Graduate School Code'!$A$3:$R$700, MATCH($BR101,'Graduate School Code'!$A$3:$A$700, 0), 2), "")</f>
        <v/>
      </c>
      <c r="BT101" s="164" t="str">
        <f>IF($BR101&lt;&gt;"",INDEX('Graduate School Code'!$A$3:$R$700, MATCH($BR101,'Graduate School Code'!$A$3:$A$700, 0), 3), "")</f>
        <v/>
      </c>
      <c r="BU101" s="164" t="str">
        <f>IF($BR101&lt;&gt;"",INDEX('Graduate School Code'!$A$3:$R$700, MATCH($BR101,'Graduate School Code'!$A$3:$A$700, 0), 4), "")</f>
        <v/>
      </c>
      <c r="BV101" s="175"/>
      <c r="BW101" s="176"/>
      <c r="BX101" s="177" t="str">
        <f>IF($BR101&lt;&gt;"",INDEX('Graduate School Code'!$A$3:$R$700, MATCH($BR101,'Graduate School Code'!$A$3:$A$700, 0), 12), "")</f>
        <v/>
      </c>
      <c r="BY101" s="178" t="str">
        <f>IF($BR101&lt;&gt;"",INDEX('Graduate School Code'!$A$3:$R$700, MATCH($BR101,'Graduate School Code'!$A$3:$A$700, 0), 13), "")</f>
        <v/>
      </c>
      <c r="BZ101" s="179" t="str">
        <f>IF($BR101&lt;&gt;"",INDEX('Graduate School Code'!$A$3:$R$700, MATCH($BR101,'Graduate School Code'!$A$3:$A$700, 0), 14), "")</f>
        <v/>
      </c>
      <c r="CA101" s="179" t="str">
        <f>IF($BR101&lt;&gt;"",INDEX('Graduate School Code'!$A$3:$R$700, MATCH($BR101,'Graduate School Code'!$A$3:$A$700, 0), 15), "")</f>
        <v/>
      </c>
      <c r="CB101" s="179" t="str">
        <f>IF($BR101&lt;&gt;"",INDEX('Graduate School Code'!$A$3:$R$700, MATCH($BR101,'Graduate School Code'!$A$3:$A$700, 0), 16), "")</f>
        <v/>
      </c>
      <c r="CC101" s="179" t="str">
        <f>IF($BR101&lt;&gt;"",INDEX('Graduate School Code'!$A$3:$R$700, MATCH($BR101,'Graduate School Code'!$A$3:$A$700, 0), 17), "")</f>
        <v/>
      </c>
      <c r="CD101" s="180" t="str">
        <f>IF($BR101&lt;&gt;"",INDEX('Graduate School Code'!$A$3:$R$700, MATCH($BR101,'Graduate School Code'!$A$3:$A$700, 0), 18), "")</f>
        <v/>
      </c>
      <c r="CE101" s="181"/>
      <c r="CF101" s="182"/>
      <c r="CG101" s="182"/>
      <c r="CH101" s="62"/>
      <c r="CI101" s="182"/>
      <c r="CJ101" s="183"/>
      <c r="CK101" s="184"/>
      <c r="CL101" s="185"/>
      <c r="CM101" s="183"/>
      <c r="CN101" s="186"/>
      <c r="CO101" s="186"/>
      <c r="CP101" s="186"/>
      <c r="CQ101" s="187"/>
      <c r="CR101" s="182"/>
      <c r="CS101" s="182"/>
      <c r="CT101" s="182"/>
      <c r="CU101" s="188"/>
      <c r="CV101" s="146"/>
      <c r="CW101" s="147"/>
      <c r="CX101" s="189"/>
      <c r="CY101" s="190"/>
      <c r="CZ101" s="191"/>
      <c r="DA101" s="192"/>
      <c r="DB101" s="193"/>
      <c r="DC101" s="181"/>
      <c r="DD101" s="176"/>
      <c r="DE101" s="194"/>
      <c r="DF101" s="164" t="str">
        <f>IF($DE101&lt;&gt;"",INDEX('Graduate School Code'!$A$3:$R$700, MATCH($DE101,'Graduate School Code'!$A$3:$A$700, 0), 2), "")</f>
        <v/>
      </c>
      <c r="DG101" s="164" t="str">
        <f>IF($DE101&lt;&gt;"",INDEX('Graduate School Code'!$A$3:$R$700, MATCH($DE101,'Graduate School Code'!$A$3:$A$700, 0), 3), "")</f>
        <v/>
      </c>
      <c r="DH101" s="164" t="str">
        <f>IF($DE101&lt;&gt;"",INDEX('Graduate School Code'!$A$3:$R$700, MATCH($DE101,'Graduate School Code'!$A$3:$A$700, 0), 4), "")</f>
        <v/>
      </c>
      <c r="DI101" s="175"/>
      <c r="DJ101" s="176"/>
      <c r="DK101" s="177" t="str">
        <f>IF($DE101&lt;&gt;"",INDEX('Graduate School Code'!$A$3:$R$700, MATCH($DE101,'Graduate School Code'!$A$3:$A$700, 0), 12), "")</f>
        <v/>
      </c>
      <c r="DL101" s="178" t="str">
        <f>IF($DE101&lt;&gt;"",INDEX('Graduate School Code'!$A$3:$R$700, MATCH($DE101,'Graduate School Code'!$A$3:$A$700, 0), 13), "")</f>
        <v/>
      </c>
      <c r="DM101" s="179" t="str">
        <f>IF($DE101&lt;&gt;"",INDEX('Graduate School Code'!$A$3:$R$700, MATCH($DE101,'Graduate School Code'!$A$3:$A$700, 0), 14), "")</f>
        <v/>
      </c>
      <c r="DN101" s="179" t="str">
        <f>IF($DE101&lt;&gt;"",INDEX('Graduate School Code'!$A$3:$R$700, MATCH($DE101,'Graduate School Code'!$A$3:$A$700, 0), 15), "")</f>
        <v/>
      </c>
      <c r="DO101" s="179" t="str">
        <f>IF($DE101&lt;&gt;"",INDEX('Graduate School Code'!$A$3:$R$700, MATCH($DE101,'Graduate School Code'!$A$3:$A$700, 0), 16), "")</f>
        <v/>
      </c>
      <c r="DP101" s="179" t="str">
        <f>IF($DE101&lt;&gt;"",INDEX('Graduate School Code'!$A$3:$R$700, MATCH($DE101,'Graduate School Code'!$A$3:$A$700, 0), 17), "")</f>
        <v/>
      </c>
      <c r="DQ101" s="180" t="str">
        <f>IF($DE101&lt;&gt;"",INDEX('Graduate School Code'!$A$3:$R$700, MATCH($DE101,'Graduate School Code'!$A$3:$A$700, 0), 18), "")</f>
        <v/>
      </c>
      <c r="DR101" s="45"/>
      <c r="DS101" s="39"/>
      <c r="DT101" s="39"/>
      <c r="DU101" s="62"/>
      <c r="DV101" s="39"/>
      <c r="DW101" s="149"/>
      <c r="DX101" s="150"/>
      <c r="DY101" s="112"/>
      <c r="DZ101" s="149"/>
      <c r="EA101" s="148"/>
      <c r="EB101" s="148"/>
      <c r="EC101" s="148"/>
      <c r="ED101" s="61"/>
      <c r="EE101" s="39"/>
      <c r="EF101" s="39"/>
      <c r="EG101" s="39"/>
      <c r="EH101" s="144"/>
      <c r="EI101" s="146"/>
      <c r="EJ101" s="147"/>
      <c r="EK101" s="126"/>
      <c r="EL101" s="57"/>
      <c r="EM101" s="58"/>
      <c r="EN101" s="59"/>
      <c r="EO101" s="145"/>
      <c r="EP101" s="57"/>
      <c r="EQ101" s="44"/>
    </row>
    <row r="102" spans="1:147" ht="38.25" customHeight="1">
      <c r="A102" s="38" t="s">
        <v>196</v>
      </c>
      <c r="B102" s="39"/>
      <c r="C102" s="40"/>
      <c r="D102" s="50" t="e">
        <f>VLOOKUP(B102,Reference!$A$1:$C$250,2,FALSE)</f>
        <v>#N/A</v>
      </c>
      <c r="E102" s="50" t="e">
        <f>VLOOKUP(C102,Reference!$C$1:$I$15,2,FALSE)</f>
        <v>#N/A</v>
      </c>
      <c r="F102" s="92" t="e">
        <f t="shared" si="5"/>
        <v>#N/A</v>
      </c>
      <c r="G102" s="39"/>
      <c r="H102" s="39"/>
      <c r="I102" s="39"/>
      <c r="J102" s="51" t="str">
        <f t="shared" si="3"/>
        <v xml:space="preserve">  </v>
      </c>
      <c r="K102" s="61"/>
      <c r="L102" s="61"/>
      <c r="M102" s="61"/>
      <c r="N102" s="51" t="str">
        <f t="shared" si="4"/>
        <v xml:space="preserve">  </v>
      </c>
      <c r="O102" s="92"/>
      <c r="P102" s="93"/>
      <c r="Q102" s="50" t="str">
        <f>IF($P102&lt;&gt;"", DATEDIF($P102, Reference!$F$2, "Y"),"")</f>
        <v/>
      </c>
      <c r="R102" s="49"/>
      <c r="S102" s="62"/>
      <c r="T102" s="61"/>
      <c r="U102" s="39"/>
      <c r="V102" s="39"/>
      <c r="W102" s="61"/>
      <c r="X102" s="92"/>
      <c r="Y102" s="61"/>
      <c r="Z102" s="61"/>
      <c r="AA102" s="61"/>
      <c r="AB102" s="61"/>
      <c r="AC102" s="41"/>
      <c r="AD102" s="143"/>
      <c r="AE102" s="42"/>
      <c r="AF102" s="50" t="str">
        <f>IF($AE102&lt;&gt;"",INDEX('Graduate School Code'!$A$3:$R$700, MATCH($AE102,'Graduate School Code'!$A$3:$A$700, 0), 2), "")</f>
        <v/>
      </c>
      <c r="AG102" s="50" t="str">
        <f>IF($AE102&lt;&gt;"",INDEX('Graduate School Code'!$A$3:$R$700, MATCH($AE102,'Graduate School Code'!$A$3:$A$700, 0), 3), "")</f>
        <v/>
      </c>
      <c r="AH102" s="50" t="str">
        <f>IF($AE102&lt;&gt;"",INDEX('Graduate School Code'!$A$3:$R$700, MATCH($AE102,'Graduate School Code'!$A$3:$A$700, 0), 4), "")</f>
        <v/>
      </c>
      <c r="AI102" s="43"/>
      <c r="AJ102" s="44"/>
      <c r="AK102" s="167" t="str">
        <f>IF($AE102&lt;&gt;"",INDEX('Graduate School Code'!$A$3:$R$700, MATCH($AE102,'Graduate School Code'!$A$3:$A$700, 0), 12), "")</f>
        <v/>
      </c>
      <c r="AL102" s="168" t="str">
        <f>IF($AE102&lt;&gt;"",INDEX('Graduate School Code'!$A$3:$R$700, MATCH($AE102,'Graduate School Code'!$A$3:$A$700, 0), 13), "")</f>
        <v/>
      </c>
      <c r="AM102" s="169" t="str">
        <f>IF($AE102&lt;&gt;"",INDEX('Graduate School Code'!$A$3:$R$700, MATCH($AE102,'Graduate School Code'!$A$3:$A$700, 0), 14), "")</f>
        <v/>
      </c>
      <c r="AN102" s="169" t="str">
        <f>IF($AE102&lt;&gt;"",INDEX('Graduate School Code'!$A$3:$R$700, MATCH($AE102,'Graduate School Code'!$A$3:$A$700, 0), 15), "")</f>
        <v/>
      </c>
      <c r="AO102" s="169" t="str">
        <f>IF($AE102&lt;&gt;"",INDEX('Graduate School Code'!$A$3:$R$700, MATCH($AE102,'Graduate School Code'!$A$3:$A$700, 0), 16), "")</f>
        <v/>
      </c>
      <c r="AP102" s="169" t="str">
        <f>IF($AE102&lt;&gt;"",INDEX('Graduate School Code'!$A$3:$R$700, MATCH($AE102,'Graduate School Code'!$A$3:$A$700, 0), 17), "")</f>
        <v/>
      </c>
      <c r="AQ102" s="170" t="str">
        <f>IF($AE102&lt;&gt;"",INDEX('Graduate School Code'!$A$3:$R$700, MATCH($AE102,'Graduate School Code'!$A$3:$A$700, 0), 18), "")</f>
        <v/>
      </c>
      <c r="AR102" s="45"/>
      <c r="AS102" s="39"/>
      <c r="AT102" s="39"/>
      <c r="AU102" s="62"/>
      <c r="AV102" s="39"/>
      <c r="AW102" s="149"/>
      <c r="AX102" s="150"/>
      <c r="AY102" s="112"/>
      <c r="AZ102" s="149"/>
      <c r="BA102" s="148"/>
      <c r="BB102" s="148"/>
      <c r="BC102" s="148"/>
      <c r="BD102" s="61"/>
      <c r="BE102" s="39"/>
      <c r="BF102" s="39"/>
      <c r="BG102" s="39"/>
      <c r="BH102" s="144"/>
      <c r="BI102" s="146"/>
      <c r="BJ102" s="147"/>
      <c r="BK102" s="126"/>
      <c r="BL102" s="57"/>
      <c r="BM102" s="58"/>
      <c r="BN102" s="165"/>
      <c r="BO102" s="145"/>
      <c r="BP102" s="57"/>
      <c r="BQ102" s="44"/>
      <c r="BR102" s="42"/>
      <c r="BS102" s="164" t="str">
        <f>IF($BR102&lt;&gt;"",INDEX('Graduate School Code'!$A$3:$R$700, MATCH($BR102,'Graduate School Code'!$A$3:$A$700, 0), 2), "")</f>
        <v/>
      </c>
      <c r="BT102" s="164" t="str">
        <f>IF($BR102&lt;&gt;"",INDEX('Graduate School Code'!$A$3:$R$700, MATCH($BR102,'Graduate School Code'!$A$3:$A$700, 0), 3), "")</f>
        <v/>
      </c>
      <c r="BU102" s="164" t="str">
        <f>IF($BR102&lt;&gt;"",INDEX('Graduate School Code'!$A$3:$R$700, MATCH($BR102,'Graduate School Code'!$A$3:$A$700, 0), 4), "")</f>
        <v/>
      </c>
      <c r="BV102" s="175"/>
      <c r="BW102" s="176"/>
      <c r="BX102" s="177" t="str">
        <f>IF($BR102&lt;&gt;"",INDEX('Graduate School Code'!$A$3:$R$700, MATCH($BR102,'Graduate School Code'!$A$3:$A$700, 0), 12), "")</f>
        <v/>
      </c>
      <c r="BY102" s="178" t="str">
        <f>IF($BR102&lt;&gt;"",INDEX('Graduate School Code'!$A$3:$R$700, MATCH($BR102,'Graduate School Code'!$A$3:$A$700, 0), 13), "")</f>
        <v/>
      </c>
      <c r="BZ102" s="179" t="str">
        <f>IF($BR102&lt;&gt;"",INDEX('Graduate School Code'!$A$3:$R$700, MATCH($BR102,'Graduate School Code'!$A$3:$A$700, 0), 14), "")</f>
        <v/>
      </c>
      <c r="CA102" s="179" t="str">
        <f>IF($BR102&lt;&gt;"",INDEX('Graduate School Code'!$A$3:$R$700, MATCH($BR102,'Graduate School Code'!$A$3:$A$700, 0), 15), "")</f>
        <v/>
      </c>
      <c r="CB102" s="179" t="str">
        <f>IF($BR102&lt;&gt;"",INDEX('Graduate School Code'!$A$3:$R$700, MATCH($BR102,'Graduate School Code'!$A$3:$A$700, 0), 16), "")</f>
        <v/>
      </c>
      <c r="CC102" s="179" t="str">
        <f>IF($BR102&lt;&gt;"",INDEX('Graduate School Code'!$A$3:$R$700, MATCH($BR102,'Graduate School Code'!$A$3:$A$700, 0), 17), "")</f>
        <v/>
      </c>
      <c r="CD102" s="180" t="str">
        <f>IF($BR102&lt;&gt;"",INDEX('Graduate School Code'!$A$3:$R$700, MATCH($BR102,'Graduate School Code'!$A$3:$A$700, 0), 18), "")</f>
        <v/>
      </c>
      <c r="CE102" s="181"/>
      <c r="CF102" s="182"/>
      <c r="CG102" s="182"/>
      <c r="CH102" s="62"/>
      <c r="CI102" s="182"/>
      <c r="CJ102" s="183"/>
      <c r="CK102" s="184"/>
      <c r="CL102" s="185"/>
      <c r="CM102" s="183"/>
      <c r="CN102" s="186"/>
      <c r="CO102" s="186"/>
      <c r="CP102" s="186"/>
      <c r="CQ102" s="187"/>
      <c r="CR102" s="182"/>
      <c r="CS102" s="182"/>
      <c r="CT102" s="182"/>
      <c r="CU102" s="188"/>
      <c r="CV102" s="146"/>
      <c r="CW102" s="147"/>
      <c r="CX102" s="189"/>
      <c r="CY102" s="190"/>
      <c r="CZ102" s="191"/>
      <c r="DA102" s="192"/>
      <c r="DB102" s="193"/>
      <c r="DC102" s="181"/>
      <c r="DD102" s="176"/>
      <c r="DE102" s="194"/>
      <c r="DF102" s="164" t="str">
        <f>IF($DE102&lt;&gt;"",INDEX('Graduate School Code'!$A$3:$R$700, MATCH($DE102,'Graduate School Code'!$A$3:$A$700, 0), 2), "")</f>
        <v/>
      </c>
      <c r="DG102" s="164" t="str">
        <f>IF($DE102&lt;&gt;"",INDEX('Graduate School Code'!$A$3:$R$700, MATCH($DE102,'Graduate School Code'!$A$3:$A$700, 0), 3), "")</f>
        <v/>
      </c>
      <c r="DH102" s="164" t="str">
        <f>IF($DE102&lt;&gt;"",INDEX('Graduate School Code'!$A$3:$R$700, MATCH($DE102,'Graduate School Code'!$A$3:$A$700, 0), 4), "")</f>
        <v/>
      </c>
      <c r="DI102" s="175"/>
      <c r="DJ102" s="176"/>
      <c r="DK102" s="177" t="str">
        <f>IF($DE102&lt;&gt;"",INDEX('Graduate School Code'!$A$3:$R$700, MATCH($DE102,'Graduate School Code'!$A$3:$A$700, 0), 12), "")</f>
        <v/>
      </c>
      <c r="DL102" s="178" t="str">
        <f>IF($DE102&lt;&gt;"",INDEX('Graduate School Code'!$A$3:$R$700, MATCH($DE102,'Graduate School Code'!$A$3:$A$700, 0), 13), "")</f>
        <v/>
      </c>
      <c r="DM102" s="179" t="str">
        <f>IF($DE102&lt;&gt;"",INDEX('Graduate School Code'!$A$3:$R$700, MATCH($DE102,'Graduate School Code'!$A$3:$A$700, 0), 14), "")</f>
        <v/>
      </c>
      <c r="DN102" s="179" t="str">
        <f>IF($DE102&lt;&gt;"",INDEX('Graduate School Code'!$A$3:$R$700, MATCH($DE102,'Graduate School Code'!$A$3:$A$700, 0), 15), "")</f>
        <v/>
      </c>
      <c r="DO102" s="179" t="str">
        <f>IF($DE102&lt;&gt;"",INDEX('Graduate School Code'!$A$3:$R$700, MATCH($DE102,'Graduate School Code'!$A$3:$A$700, 0), 16), "")</f>
        <v/>
      </c>
      <c r="DP102" s="179" t="str">
        <f>IF($DE102&lt;&gt;"",INDEX('Graduate School Code'!$A$3:$R$700, MATCH($DE102,'Graduate School Code'!$A$3:$A$700, 0), 17), "")</f>
        <v/>
      </c>
      <c r="DQ102" s="180" t="str">
        <f>IF($DE102&lt;&gt;"",INDEX('Graduate School Code'!$A$3:$R$700, MATCH($DE102,'Graduate School Code'!$A$3:$A$700, 0), 18), "")</f>
        <v/>
      </c>
      <c r="DR102" s="45"/>
      <c r="DS102" s="39"/>
      <c r="DT102" s="39"/>
      <c r="DU102" s="62"/>
      <c r="DV102" s="39"/>
      <c r="DW102" s="149"/>
      <c r="DX102" s="150"/>
      <c r="DY102" s="112"/>
      <c r="DZ102" s="149"/>
      <c r="EA102" s="148"/>
      <c r="EB102" s="148"/>
      <c r="EC102" s="148"/>
      <c r="ED102" s="61"/>
      <c r="EE102" s="39"/>
      <c r="EF102" s="39"/>
      <c r="EG102" s="39"/>
      <c r="EH102" s="144"/>
      <c r="EI102" s="146"/>
      <c r="EJ102" s="147"/>
      <c r="EK102" s="126"/>
      <c r="EL102" s="57"/>
      <c r="EM102" s="58"/>
      <c r="EN102" s="59"/>
      <c r="EO102" s="145"/>
      <c r="EP102" s="57"/>
      <c r="EQ102" s="44"/>
    </row>
    <row r="103" spans="1:147" ht="38.25" customHeight="1">
      <c r="A103" s="38" t="s">
        <v>197</v>
      </c>
      <c r="B103" s="39"/>
      <c r="C103" s="40"/>
      <c r="D103" s="50" t="e">
        <f>VLOOKUP(B103,Reference!$A$1:$C$250,2,FALSE)</f>
        <v>#N/A</v>
      </c>
      <c r="E103" s="50" t="e">
        <f>VLOOKUP(C103,Reference!$C$1:$I$15,2,FALSE)</f>
        <v>#N/A</v>
      </c>
      <c r="F103" s="92" t="e">
        <f t="shared" si="5"/>
        <v>#N/A</v>
      </c>
      <c r="G103" s="39"/>
      <c r="H103" s="39"/>
      <c r="I103" s="39"/>
      <c r="J103" s="51" t="str">
        <f t="shared" si="3"/>
        <v xml:space="preserve">  </v>
      </c>
      <c r="K103" s="61"/>
      <c r="L103" s="61"/>
      <c r="M103" s="61"/>
      <c r="N103" s="51" t="str">
        <f t="shared" si="4"/>
        <v xml:space="preserve">  </v>
      </c>
      <c r="O103" s="92"/>
      <c r="P103" s="93"/>
      <c r="Q103" s="50" t="str">
        <f>IF($P103&lt;&gt;"", DATEDIF($P103, Reference!$F$2, "Y"),"")</f>
        <v/>
      </c>
      <c r="R103" s="49"/>
      <c r="S103" s="62"/>
      <c r="T103" s="61"/>
      <c r="U103" s="39"/>
      <c r="V103" s="39"/>
      <c r="W103" s="61"/>
      <c r="X103" s="92"/>
      <c r="Y103" s="61"/>
      <c r="Z103" s="61"/>
      <c r="AA103" s="61"/>
      <c r="AB103" s="61"/>
      <c r="AC103" s="41"/>
      <c r="AD103" s="143"/>
      <c r="AE103" s="42"/>
      <c r="AF103" s="50" t="str">
        <f>IF($AE103&lt;&gt;"",INDEX('Graduate School Code'!$A$3:$R$700, MATCH($AE103,'Graduate School Code'!$A$3:$A$700, 0), 2), "")</f>
        <v/>
      </c>
      <c r="AG103" s="50" t="str">
        <f>IF($AE103&lt;&gt;"",INDEX('Graduate School Code'!$A$3:$R$700, MATCH($AE103,'Graduate School Code'!$A$3:$A$700, 0), 3), "")</f>
        <v/>
      </c>
      <c r="AH103" s="50" t="str">
        <f>IF($AE103&lt;&gt;"",INDEX('Graduate School Code'!$A$3:$R$700, MATCH($AE103,'Graduate School Code'!$A$3:$A$700, 0), 4), "")</f>
        <v/>
      </c>
      <c r="AI103" s="43"/>
      <c r="AJ103" s="44"/>
      <c r="AK103" s="167" t="str">
        <f>IF($AE103&lt;&gt;"",INDEX('Graduate School Code'!$A$3:$R$700, MATCH($AE103,'Graduate School Code'!$A$3:$A$700, 0), 12), "")</f>
        <v/>
      </c>
      <c r="AL103" s="168" t="str">
        <f>IF($AE103&lt;&gt;"",INDEX('Graduate School Code'!$A$3:$R$700, MATCH($AE103,'Graduate School Code'!$A$3:$A$700, 0), 13), "")</f>
        <v/>
      </c>
      <c r="AM103" s="169" t="str">
        <f>IF($AE103&lt;&gt;"",INDEX('Graduate School Code'!$A$3:$R$700, MATCH($AE103,'Graduate School Code'!$A$3:$A$700, 0), 14), "")</f>
        <v/>
      </c>
      <c r="AN103" s="169" t="str">
        <f>IF($AE103&lt;&gt;"",INDEX('Graduate School Code'!$A$3:$R$700, MATCH($AE103,'Graduate School Code'!$A$3:$A$700, 0), 15), "")</f>
        <v/>
      </c>
      <c r="AO103" s="169" t="str">
        <f>IF($AE103&lt;&gt;"",INDEX('Graduate School Code'!$A$3:$R$700, MATCH($AE103,'Graduate School Code'!$A$3:$A$700, 0), 16), "")</f>
        <v/>
      </c>
      <c r="AP103" s="169" t="str">
        <f>IF($AE103&lt;&gt;"",INDEX('Graduate School Code'!$A$3:$R$700, MATCH($AE103,'Graduate School Code'!$A$3:$A$700, 0), 17), "")</f>
        <v/>
      </c>
      <c r="AQ103" s="170" t="str">
        <f>IF($AE103&lt;&gt;"",INDEX('Graduate School Code'!$A$3:$R$700, MATCH($AE103,'Graduate School Code'!$A$3:$A$700, 0), 18), "")</f>
        <v/>
      </c>
      <c r="AR103" s="45"/>
      <c r="AS103" s="39"/>
      <c r="AT103" s="39"/>
      <c r="AU103" s="62"/>
      <c r="AV103" s="39"/>
      <c r="AW103" s="149"/>
      <c r="AX103" s="150"/>
      <c r="AY103" s="112"/>
      <c r="AZ103" s="149"/>
      <c r="BA103" s="148"/>
      <c r="BB103" s="148"/>
      <c r="BC103" s="148"/>
      <c r="BD103" s="61"/>
      <c r="BE103" s="39"/>
      <c r="BF103" s="39"/>
      <c r="BG103" s="39"/>
      <c r="BH103" s="144"/>
      <c r="BI103" s="146"/>
      <c r="BJ103" s="147"/>
      <c r="BK103" s="126"/>
      <c r="BL103" s="57"/>
      <c r="BM103" s="58"/>
      <c r="BN103" s="165"/>
      <c r="BO103" s="145"/>
      <c r="BP103" s="57"/>
      <c r="BQ103" s="44"/>
      <c r="BR103" s="42"/>
      <c r="BS103" s="164" t="str">
        <f>IF($BR103&lt;&gt;"",INDEX('Graduate School Code'!$A$3:$R$700, MATCH($BR103,'Graduate School Code'!$A$3:$A$700, 0), 2), "")</f>
        <v/>
      </c>
      <c r="BT103" s="164" t="str">
        <f>IF($BR103&lt;&gt;"",INDEX('Graduate School Code'!$A$3:$R$700, MATCH($BR103,'Graduate School Code'!$A$3:$A$700, 0), 3), "")</f>
        <v/>
      </c>
      <c r="BU103" s="164" t="str">
        <f>IF($BR103&lt;&gt;"",INDEX('Graduate School Code'!$A$3:$R$700, MATCH($BR103,'Graduate School Code'!$A$3:$A$700, 0), 4), "")</f>
        <v/>
      </c>
      <c r="BV103" s="175"/>
      <c r="BW103" s="176"/>
      <c r="BX103" s="177" t="str">
        <f>IF($BR103&lt;&gt;"",INDEX('Graduate School Code'!$A$3:$R$700, MATCH($BR103,'Graduate School Code'!$A$3:$A$700, 0), 12), "")</f>
        <v/>
      </c>
      <c r="BY103" s="178" t="str">
        <f>IF($BR103&lt;&gt;"",INDEX('Graduate School Code'!$A$3:$R$700, MATCH($BR103,'Graduate School Code'!$A$3:$A$700, 0), 13), "")</f>
        <v/>
      </c>
      <c r="BZ103" s="179" t="str">
        <f>IF($BR103&lt;&gt;"",INDEX('Graduate School Code'!$A$3:$R$700, MATCH($BR103,'Graduate School Code'!$A$3:$A$700, 0), 14), "")</f>
        <v/>
      </c>
      <c r="CA103" s="179" t="str">
        <f>IF($BR103&lt;&gt;"",INDEX('Graduate School Code'!$A$3:$R$700, MATCH($BR103,'Graduate School Code'!$A$3:$A$700, 0), 15), "")</f>
        <v/>
      </c>
      <c r="CB103" s="179" t="str">
        <f>IF($BR103&lt;&gt;"",INDEX('Graduate School Code'!$A$3:$R$700, MATCH($BR103,'Graduate School Code'!$A$3:$A$700, 0), 16), "")</f>
        <v/>
      </c>
      <c r="CC103" s="179" t="str">
        <f>IF($BR103&lt;&gt;"",INDEX('Graduate School Code'!$A$3:$R$700, MATCH($BR103,'Graduate School Code'!$A$3:$A$700, 0), 17), "")</f>
        <v/>
      </c>
      <c r="CD103" s="180" t="str">
        <f>IF($BR103&lt;&gt;"",INDEX('Graduate School Code'!$A$3:$R$700, MATCH($BR103,'Graduate School Code'!$A$3:$A$700, 0), 18), "")</f>
        <v/>
      </c>
      <c r="CE103" s="181"/>
      <c r="CF103" s="182"/>
      <c r="CG103" s="182"/>
      <c r="CH103" s="62"/>
      <c r="CI103" s="182"/>
      <c r="CJ103" s="183"/>
      <c r="CK103" s="184"/>
      <c r="CL103" s="185"/>
      <c r="CM103" s="183"/>
      <c r="CN103" s="186"/>
      <c r="CO103" s="186"/>
      <c r="CP103" s="186"/>
      <c r="CQ103" s="187"/>
      <c r="CR103" s="182"/>
      <c r="CS103" s="182"/>
      <c r="CT103" s="182"/>
      <c r="CU103" s="188"/>
      <c r="CV103" s="146"/>
      <c r="CW103" s="147"/>
      <c r="CX103" s="189"/>
      <c r="CY103" s="190"/>
      <c r="CZ103" s="191"/>
      <c r="DA103" s="192"/>
      <c r="DB103" s="193"/>
      <c r="DC103" s="181"/>
      <c r="DD103" s="176"/>
      <c r="DE103" s="194"/>
      <c r="DF103" s="164" t="str">
        <f>IF($DE103&lt;&gt;"",INDEX('Graduate School Code'!$A$3:$R$700, MATCH($DE103,'Graduate School Code'!$A$3:$A$700, 0), 2), "")</f>
        <v/>
      </c>
      <c r="DG103" s="164" t="str">
        <f>IF($DE103&lt;&gt;"",INDEX('Graduate School Code'!$A$3:$R$700, MATCH($DE103,'Graduate School Code'!$A$3:$A$700, 0), 3), "")</f>
        <v/>
      </c>
      <c r="DH103" s="164" t="str">
        <f>IF($DE103&lt;&gt;"",INDEX('Graduate School Code'!$A$3:$R$700, MATCH($DE103,'Graduate School Code'!$A$3:$A$700, 0), 4), "")</f>
        <v/>
      </c>
      <c r="DI103" s="175"/>
      <c r="DJ103" s="176"/>
      <c r="DK103" s="177" t="str">
        <f>IF($DE103&lt;&gt;"",INDEX('Graduate School Code'!$A$3:$R$700, MATCH($DE103,'Graduate School Code'!$A$3:$A$700, 0), 12), "")</f>
        <v/>
      </c>
      <c r="DL103" s="178" t="str">
        <f>IF($DE103&lt;&gt;"",INDEX('Graduate School Code'!$A$3:$R$700, MATCH($DE103,'Graduate School Code'!$A$3:$A$700, 0), 13), "")</f>
        <v/>
      </c>
      <c r="DM103" s="179" t="str">
        <f>IF($DE103&lt;&gt;"",INDEX('Graduate School Code'!$A$3:$R$700, MATCH($DE103,'Graduate School Code'!$A$3:$A$700, 0), 14), "")</f>
        <v/>
      </c>
      <c r="DN103" s="179" t="str">
        <f>IF($DE103&lt;&gt;"",INDEX('Graduate School Code'!$A$3:$R$700, MATCH($DE103,'Graduate School Code'!$A$3:$A$700, 0), 15), "")</f>
        <v/>
      </c>
      <c r="DO103" s="179" t="str">
        <f>IF($DE103&lt;&gt;"",INDEX('Graduate School Code'!$A$3:$R$700, MATCH($DE103,'Graduate School Code'!$A$3:$A$700, 0), 16), "")</f>
        <v/>
      </c>
      <c r="DP103" s="179" t="str">
        <f>IF($DE103&lt;&gt;"",INDEX('Graduate School Code'!$A$3:$R$700, MATCH($DE103,'Graduate School Code'!$A$3:$A$700, 0), 17), "")</f>
        <v/>
      </c>
      <c r="DQ103" s="180" t="str">
        <f>IF($DE103&lt;&gt;"",INDEX('Graduate School Code'!$A$3:$R$700, MATCH($DE103,'Graduate School Code'!$A$3:$A$700, 0), 18), "")</f>
        <v/>
      </c>
      <c r="DR103" s="45"/>
      <c r="DS103" s="39"/>
      <c r="DT103" s="39"/>
      <c r="DU103" s="62"/>
      <c r="DV103" s="39"/>
      <c r="DW103" s="149"/>
      <c r="DX103" s="150"/>
      <c r="DY103" s="112"/>
      <c r="DZ103" s="149"/>
      <c r="EA103" s="148"/>
      <c r="EB103" s="148"/>
      <c r="EC103" s="148"/>
      <c r="ED103" s="61"/>
      <c r="EE103" s="39"/>
      <c r="EF103" s="39"/>
      <c r="EG103" s="39"/>
      <c r="EH103" s="144"/>
      <c r="EI103" s="146"/>
      <c r="EJ103" s="147"/>
      <c r="EK103" s="126"/>
      <c r="EL103" s="57"/>
      <c r="EM103" s="58"/>
      <c r="EN103" s="59"/>
      <c r="EO103" s="145"/>
      <c r="EP103" s="57"/>
      <c r="EQ103" s="44"/>
    </row>
    <row r="104" spans="1:147" ht="38.25" customHeight="1">
      <c r="A104" s="38" t="s">
        <v>198</v>
      </c>
      <c r="B104" s="39"/>
      <c r="C104" s="40"/>
      <c r="D104" s="50" t="e">
        <f>VLOOKUP(B104,Reference!$A$1:$C$250,2,FALSE)</f>
        <v>#N/A</v>
      </c>
      <c r="E104" s="50" t="e">
        <f>VLOOKUP(C104,Reference!$C$1:$I$15,2,FALSE)</f>
        <v>#N/A</v>
      </c>
      <c r="F104" s="92" t="e">
        <f t="shared" si="5"/>
        <v>#N/A</v>
      </c>
      <c r="G104" s="39"/>
      <c r="H104" s="39"/>
      <c r="I104" s="39"/>
      <c r="J104" s="51" t="str">
        <f t="shared" si="3"/>
        <v xml:space="preserve">  </v>
      </c>
      <c r="K104" s="61"/>
      <c r="L104" s="61"/>
      <c r="M104" s="61"/>
      <c r="N104" s="51" t="str">
        <f t="shared" si="4"/>
        <v xml:space="preserve">  </v>
      </c>
      <c r="O104" s="92"/>
      <c r="P104" s="93"/>
      <c r="Q104" s="50" t="str">
        <f>IF($P104&lt;&gt;"", DATEDIF($P104, Reference!$F$2, "Y"),"")</f>
        <v/>
      </c>
      <c r="R104" s="49"/>
      <c r="S104" s="62"/>
      <c r="T104" s="61"/>
      <c r="U104" s="39"/>
      <c r="V104" s="39"/>
      <c r="W104" s="61"/>
      <c r="X104" s="92"/>
      <c r="Y104" s="61"/>
      <c r="Z104" s="61"/>
      <c r="AA104" s="61"/>
      <c r="AB104" s="61"/>
      <c r="AC104" s="41"/>
      <c r="AD104" s="143"/>
      <c r="AE104" s="42"/>
      <c r="AF104" s="50" t="str">
        <f>IF($AE104&lt;&gt;"",INDEX('Graduate School Code'!$A$3:$R$700, MATCH($AE104,'Graduate School Code'!$A$3:$A$700, 0), 2), "")</f>
        <v/>
      </c>
      <c r="AG104" s="50" t="str">
        <f>IF($AE104&lt;&gt;"",INDEX('Graduate School Code'!$A$3:$R$700, MATCH($AE104,'Graduate School Code'!$A$3:$A$700, 0), 3), "")</f>
        <v/>
      </c>
      <c r="AH104" s="50" t="str">
        <f>IF($AE104&lt;&gt;"",INDEX('Graduate School Code'!$A$3:$R$700, MATCH($AE104,'Graduate School Code'!$A$3:$A$700, 0), 4), "")</f>
        <v/>
      </c>
      <c r="AI104" s="43"/>
      <c r="AJ104" s="44"/>
      <c r="AK104" s="167" t="str">
        <f>IF($AE104&lt;&gt;"",INDEX('Graduate School Code'!$A$3:$R$700, MATCH($AE104,'Graduate School Code'!$A$3:$A$700, 0), 12), "")</f>
        <v/>
      </c>
      <c r="AL104" s="168" t="str">
        <f>IF($AE104&lt;&gt;"",INDEX('Graduate School Code'!$A$3:$R$700, MATCH($AE104,'Graduate School Code'!$A$3:$A$700, 0), 13), "")</f>
        <v/>
      </c>
      <c r="AM104" s="169" t="str">
        <f>IF($AE104&lt;&gt;"",INDEX('Graduate School Code'!$A$3:$R$700, MATCH($AE104,'Graduate School Code'!$A$3:$A$700, 0), 14), "")</f>
        <v/>
      </c>
      <c r="AN104" s="169" t="str">
        <f>IF($AE104&lt;&gt;"",INDEX('Graduate School Code'!$A$3:$R$700, MATCH($AE104,'Graduate School Code'!$A$3:$A$700, 0), 15), "")</f>
        <v/>
      </c>
      <c r="AO104" s="169" t="str">
        <f>IF($AE104&lt;&gt;"",INDEX('Graduate School Code'!$A$3:$R$700, MATCH($AE104,'Graduate School Code'!$A$3:$A$700, 0), 16), "")</f>
        <v/>
      </c>
      <c r="AP104" s="169" t="str">
        <f>IF($AE104&lt;&gt;"",INDEX('Graduate School Code'!$A$3:$R$700, MATCH($AE104,'Graduate School Code'!$A$3:$A$700, 0), 17), "")</f>
        <v/>
      </c>
      <c r="AQ104" s="170" t="str">
        <f>IF($AE104&lt;&gt;"",INDEX('Graduate School Code'!$A$3:$R$700, MATCH($AE104,'Graduate School Code'!$A$3:$A$700, 0), 18), "")</f>
        <v/>
      </c>
      <c r="AR104" s="45"/>
      <c r="AS104" s="39"/>
      <c r="AT104" s="39"/>
      <c r="AU104" s="62"/>
      <c r="AV104" s="39"/>
      <c r="AW104" s="149"/>
      <c r="AX104" s="150"/>
      <c r="AY104" s="112"/>
      <c r="AZ104" s="149"/>
      <c r="BA104" s="148"/>
      <c r="BB104" s="148"/>
      <c r="BC104" s="148"/>
      <c r="BD104" s="61"/>
      <c r="BE104" s="39"/>
      <c r="BF104" s="39"/>
      <c r="BG104" s="39"/>
      <c r="BH104" s="144"/>
      <c r="BI104" s="146"/>
      <c r="BJ104" s="147"/>
      <c r="BK104" s="126"/>
      <c r="BL104" s="57"/>
      <c r="BM104" s="58"/>
      <c r="BN104" s="165"/>
      <c r="BO104" s="145"/>
      <c r="BP104" s="57"/>
      <c r="BQ104" s="44"/>
      <c r="BR104" s="42"/>
      <c r="BS104" s="164" t="str">
        <f>IF($BR104&lt;&gt;"",INDEX('Graduate School Code'!$A$3:$R$700, MATCH($BR104,'Graduate School Code'!$A$3:$A$700, 0), 2), "")</f>
        <v/>
      </c>
      <c r="BT104" s="164" t="str">
        <f>IF($BR104&lt;&gt;"",INDEX('Graduate School Code'!$A$3:$R$700, MATCH($BR104,'Graduate School Code'!$A$3:$A$700, 0), 3), "")</f>
        <v/>
      </c>
      <c r="BU104" s="164" t="str">
        <f>IF($BR104&lt;&gt;"",INDEX('Graduate School Code'!$A$3:$R$700, MATCH($BR104,'Graduate School Code'!$A$3:$A$700, 0), 4), "")</f>
        <v/>
      </c>
      <c r="BV104" s="175"/>
      <c r="BW104" s="176"/>
      <c r="BX104" s="177" t="str">
        <f>IF($BR104&lt;&gt;"",INDEX('Graduate School Code'!$A$3:$R$700, MATCH($BR104,'Graduate School Code'!$A$3:$A$700, 0), 12), "")</f>
        <v/>
      </c>
      <c r="BY104" s="178" t="str">
        <f>IF($BR104&lt;&gt;"",INDEX('Graduate School Code'!$A$3:$R$700, MATCH($BR104,'Graduate School Code'!$A$3:$A$700, 0), 13), "")</f>
        <v/>
      </c>
      <c r="BZ104" s="179" t="str">
        <f>IF($BR104&lt;&gt;"",INDEX('Graduate School Code'!$A$3:$R$700, MATCH($BR104,'Graduate School Code'!$A$3:$A$700, 0), 14), "")</f>
        <v/>
      </c>
      <c r="CA104" s="179" t="str">
        <f>IF($BR104&lt;&gt;"",INDEX('Graduate School Code'!$A$3:$R$700, MATCH($BR104,'Graduate School Code'!$A$3:$A$700, 0), 15), "")</f>
        <v/>
      </c>
      <c r="CB104" s="179" t="str">
        <f>IF($BR104&lt;&gt;"",INDEX('Graduate School Code'!$A$3:$R$700, MATCH($BR104,'Graduate School Code'!$A$3:$A$700, 0), 16), "")</f>
        <v/>
      </c>
      <c r="CC104" s="179" t="str">
        <f>IF($BR104&lt;&gt;"",INDEX('Graduate School Code'!$A$3:$R$700, MATCH($BR104,'Graduate School Code'!$A$3:$A$700, 0), 17), "")</f>
        <v/>
      </c>
      <c r="CD104" s="180" t="str">
        <f>IF($BR104&lt;&gt;"",INDEX('Graduate School Code'!$A$3:$R$700, MATCH($BR104,'Graduate School Code'!$A$3:$A$700, 0), 18), "")</f>
        <v/>
      </c>
      <c r="CE104" s="181"/>
      <c r="CF104" s="182"/>
      <c r="CG104" s="182"/>
      <c r="CH104" s="62"/>
      <c r="CI104" s="182"/>
      <c r="CJ104" s="183"/>
      <c r="CK104" s="184"/>
      <c r="CL104" s="185"/>
      <c r="CM104" s="183"/>
      <c r="CN104" s="186"/>
      <c r="CO104" s="186"/>
      <c r="CP104" s="186"/>
      <c r="CQ104" s="187"/>
      <c r="CR104" s="182"/>
      <c r="CS104" s="182"/>
      <c r="CT104" s="182"/>
      <c r="CU104" s="188"/>
      <c r="CV104" s="146"/>
      <c r="CW104" s="147"/>
      <c r="CX104" s="189"/>
      <c r="CY104" s="190"/>
      <c r="CZ104" s="191"/>
      <c r="DA104" s="192"/>
      <c r="DB104" s="193"/>
      <c r="DC104" s="181"/>
      <c r="DD104" s="176"/>
      <c r="DE104" s="194"/>
      <c r="DF104" s="164" t="str">
        <f>IF($DE104&lt;&gt;"",INDEX('Graduate School Code'!$A$3:$R$700, MATCH($DE104,'Graduate School Code'!$A$3:$A$700, 0), 2), "")</f>
        <v/>
      </c>
      <c r="DG104" s="164" t="str">
        <f>IF($DE104&lt;&gt;"",INDEX('Graduate School Code'!$A$3:$R$700, MATCH($DE104,'Graduate School Code'!$A$3:$A$700, 0), 3), "")</f>
        <v/>
      </c>
      <c r="DH104" s="164" t="str">
        <f>IF($DE104&lt;&gt;"",INDEX('Graduate School Code'!$A$3:$R$700, MATCH($DE104,'Graduate School Code'!$A$3:$A$700, 0), 4), "")</f>
        <v/>
      </c>
      <c r="DI104" s="175"/>
      <c r="DJ104" s="176"/>
      <c r="DK104" s="177" t="str">
        <f>IF($DE104&lt;&gt;"",INDEX('Graduate School Code'!$A$3:$R$700, MATCH($DE104,'Graduate School Code'!$A$3:$A$700, 0), 12), "")</f>
        <v/>
      </c>
      <c r="DL104" s="178" t="str">
        <f>IF($DE104&lt;&gt;"",INDEX('Graduate School Code'!$A$3:$R$700, MATCH($DE104,'Graduate School Code'!$A$3:$A$700, 0), 13), "")</f>
        <v/>
      </c>
      <c r="DM104" s="179" t="str">
        <f>IF($DE104&lt;&gt;"",INDEX('Graduate School Code'!$A$3:$R$700, MATCH($DE104,'Graduate School Code'!$A$3:$A$700, 0), 14), "")</f>
        <v/>
      </c>
      <c r="DN104" s="179" t="str">
        <f>IF($DE104&lt;&gt;"",INDEX('Graduate School Code'!$A$3:$R$700, MATCH($DE104,'Graduate School Code'!$A$3:$A$700, 0), 15), "")</f>
        <v/>
      </c>
      <c r="DO104" s="179" t="str">
        <f>IF($DE104&lt;&gt;"",INDEX('Graduate School Code'!$A$3:$R$700, MATCH($DE104,'Graduate School Code'!$A$3:$A$700, 0), 16), "")</f>
        <v/>
      </c>
      <c r="DP104" s="179" t="str">
        <f>IF($DE104&lt;&gt;"",INDEX('Graduate School Code'!$A$3:$R$700, MATCH($DE104,'Graduate School Code'!$A$3:$A$700, 0), 17), "")</f>
        <v/>
      </c>
      <c r="DQ104" s="180" t="str">
        <f>IF($DE104&lt;&gt;"",INDEX('Graduate School Code'!$A$3:$R$700, MATCH($DE104,'Graduate School Code'!$A$3:$A$700, 0), 18), "")</f>
        <v/>
      </c>
      <c r="DR104" s="45"/>
      <c r="DS104" s="39"/>
      <c r="DT104" s="39"/>
      <c r="DU104" s="62"/>
      <c r="DV104" s="39"/>
      <c r="DW104" s="149"/>
      <c r="DX104" s="150"/>
      <c r="DY104" s="112"/>
      <c r="DZ104" s="149"/>
      <c r="EA104" s="148"/>
      <c r="EB104" s="148"/>
      <c r="EC104" s="148"/>
      <c r="ED104" s="61"/>
      <c r="EE104" s="39"/>
      <c r="EF104" s="39"/>
      <c r="EG104" s="39"/>
      <c r="EH104" s="144"/>
      <c r="EI104" s="146"/>
      <c r="EJ104" s="147"/>
      <c r="EK104" s="126"/>
      <c r="EL104" s="57"/>
      <c r="EM104" s="58"/>
      <c r="EN104" s="59"/>
      <c r="EO104" s="145"/>
      <c r="EP104" s="57"/>
      <c r="EQ104" s="44"/>
    </row>
    <row r="105" spans="1:147" ht="38.25" customHeight="1">
      <c r="A105" s="38" t="s">
        <v>199</v>
      </c>
      <c r="B105" s="39"/>
      <c r="C105" s="40"/>
      <c r="D105" s="50" t="e">
        <f>VLOOKUP(B105,Reference!$A$1:$C$250,2,FALSE)</f>
        <v>#N/A</v>
      </c>
      <c r="E105" s="50" t="e">
        <f>VLOOKUP(C105,Reference!$C$1:$I$15,2,FALSE)</f>
        <v>#N/A</v>
      </c>
      <c r="F105" s="92" t="e">
        <f t="shared" si="5"/>
        <v>#N/A</v>
      </c>
      <c r="G105" s="39"/>
      <c r="H105" s="39"/>
      <c r="I105" s="39"/>
      <c r="J105" s="51" t="str">
        <f t="shared" si="3"/>
        <v xml:space="preserve">  </v>
      </c>
      <c r="K105" s="61"/>
      <c r="L105" s="61"/>
      <c r="M105" s="61"/>
      <c r="N105" s="51" t="str">
        <f t="shared" si="4"/>
        <v xml:space="preserve">  </v>
      </c>
      <c r="O105" s="92"/>
      <c r="P105" s="93"/>
      <c r="Q105" s="50" t="str">
        <f>IF($P105&lt;&gt;"", DATEDIF($P105, Reference!$F$2, "Y"),"")</f>
        <v/>
      </c>
      <c r="R105" s="49"/>
      <c r="S105" s="62"/>
      <c r="T105" s="61"/>
      <c r="U105" s="39"/>
      <c r="V105" s="39"/>
      <c r="W105" s="61"/>
      <c r="X105" s="92"/>
      <c r="Y105" s="61"/>
      <c r="Z105" s="61"/>
      <c r="AA105" s="61"/>
      <c r="AB105" s="61"/>
      <c r="AC105" s="41"/>
      <c r="AD105" s="143"/>
      <c r="AE105" s="42"/>
      <c r="AF105" s="50" t="str">
        <f>IF($AE105&lt;&gt;"",INDEX('Graduate School Code'!$A$3:$R$700, MATCH($AE105,'Graduate School Code'!$A$3:$A$700, 0), 2), "")</f>
        <v/>
      </c>
      <c r="AG105" s="50" t="str">
        <f>IF($AE105&lt;&gt;"",INDEX('Graduate School Code'!$A$3:$R$700, MATCH($AE105,'Graduate School Code'!$A$3:$A$700, 0), 3), "")</f>
        <v/>
      </c>
      <c r="AH105" s="50" t="str">
        <f>IF($AE105&lt;&gt;"",INDEX('Graduate School Code'!$A$3:$R$700, MATCH($AE105,'Graduate School Code'!$A$3:$A$700, 0), 4), "")</f>
        <v/>
      </c>
      <c r="AI105" s="43"/>
      <c r="AJ105" s="44"/>
      <c r="AK105" s="167" t="str">
        <f>IF($AE105&lt;&gt;"",INDEX('Graduate School Code'!$A$3:$R$700, MATCH($AE105,'Graduate School Code'!$A$3:$A$700, 0), 12), "")</f>
        <v/>
      </c>
      <c r="AL105" s="168" t="str">
        <f>IF($AE105&lt;&gt;"",INDEX('Graduate School Code'!$A$3:$R$700, MATCH($AE105,'Graduate School Code'!$A$3:$A$700, 0), 13), "")</f>
        <v/>
      </c>
      <c r="AM105" s="169" t="str">
        <f>IF($AE105&lt;&gt;"",INDEX('Graduate School Code'!$A$3:$R$700, MATCH($AE105,'Graduate School Code'!$A$3:$A$700, 0), 14), "")</f>
        <v/>
      </c>
      <c r="AN105" s="169" t="str">
        <f>IF($AE105&lt;&gt;"",INDEX('Graduate School Code'!$A$3:$R$700, MATCH($AE105,'Graduate School Code'!$A$3:$A$700, 0), 15), "")</f>
        <v/>
      </c>
      <c r="AO105" s="169" t="str">
        <f>IF($AE105&lt;&gt;"",INDEX('Graduate School Code'!$A$3:$R$700, MATCH($AE105,'Graduate School Code'!$A$3:$A$700, 0), 16), "")</f>
        <v/>
      </c>
      <c r="AP105" s="169" t="str">
        <f>IF($AE105&lt;&gt;"",INDEX('Graduate School Code'!$A$3:$R$700, MATCH($AE105,'Graduate School Code'!$A$3:$A$700, 0), 17), "")</f>
        <v/>
      </c>
      <c r="AQ105" s="170" t="str">
        <f>IF($AE105&lt;&gt;"",INDEX('Graduate School Code'!$A$3:$R$700, MATCH($AE105,'Graduate School Code'!$A$3:$A$700, 0), 18), "")</f>
        <v/>
      </c>
      <c r="AR105" s="45"/>
      <c r="AS105" s="39"/>
      <c r="AT105" s="39"/>
      <c r="AU105" s="62"/>
      <c r="AV105" s="39"/>
      <c r="AW105" s="149"/>
      <c r="AX105" s="150"/>
      <c r="AY105" s="112"/>
      <c r="AZ105" s="149"/>
      <c r="BA105" s="148"/>
      <c r="BB105" s="148"/>
      <c r="BC105" s="148"/>
      <c r="BD105" s="61"/>
      <c r="BE105" s="39"/>
      <c r="BF105" s="39"/>
      <c r="BG105" s="39"/>
      <c r="BH105" s="144"/>
      <c r="BI105" s="146"/>
      <c r="BJ105" s="147"/>
      <c r="BK105" s="126"/>
      <c r="BL105" s="57"/>
      <c r="BM105" s="58"/>
      <c r="BN105" s="165"/>
      <c r="BO105" s="145"/>
      <c r="BP105" s="57"/>
      <c r="BQ105" s="44"/>
      <c r="BR105" s="42"/>
      <c r="BS105" s="164" t="str">
        <f>IF($BR105&lt;&gt;"",INDEX('Graduate School Code'!$A$3:$R$700, MATCH($BR105,'Graduate School Code'!$A$3:$A$700, 0), 2), "")</f>
        <v/>
      </c>
      <c r="BT105" s="164" t="str">
        <f>IF($BR105&lt;&gt;"",INDEX('Graduate School Code'!$A$3:$R$700, MATCH($BR105,'Graduate School Code'!$A$3:$A$700, 0), 3), "")</f>
        <v/>
      </c>
      <c r="BU105" s="164" t="str">
        <f>IF($BR105&lt;&gt;"",INDEX('Graduate School Code'!$A$3:$R$700, MATCH($BR105,'Graduate School Code'!$A$3:$A$700, 0), 4), "")</f>
        <v/>
      </c>
      <c r="BV105" s="175"/>
      <c r="BW105" s="176"/>
      <c r="BX105" s="177" t="str">
        <f>IF($BR105&lt;&gt;"",INDEX('Graduate School Code'!$A$3:$R$700, MATCH($BR105,'Graduate School Code'!$A$3:$A$700, 0), 12), "")</f>
        <v/>
      </c>
      <c r="BY105" s="178" t="str">
        <f>IF($BR105&lt;&gt;"",INDEX('Graduate School Code'!$A$3:$R$700, MATCH($BR105,'Graduate School Code'!$A$3:$A$700, 0), 13), "")</f>
        <v/>
      </c>
      <c r="BZ105" s="179" t="str">
        <f>IF($BR105&lt;&gt;"",INDEX('Graduate School Code'!$A$3:$R$700, MATCH($BR105,'Graduate School Code'!$A$3:$A$700, 0), 14), "")</f>
        <v/>
      </c>
      <c r="CA105" s="179" t="str">
        <f>IF($BR105&lt;&gt;"",INDEX('Graduate School Code'!$A$3:$R$700, MATCH($BR105,'Graduate School Code'!$A$3:$A$700, 0), 15), "")</f>
        <v/>
      </c>
      <c r="CB105" s="179" t="str">
        <f>IF($BR105&lt;&gt;"",INDEX('Graduate School Code'!$A$3:$R$700, MATCH($BR105,'Graduate School Code'!$A$3:$A$700, 0), 16), "")</f>
        <v/>
      </c>
      <c r="CC105" s="179" t="str">
        <f>IF($BR105&lt;&gt;"",INDEX('Graduate School Code'!$A$3:$R$700, MATCH($BR105,'Graduate School Code'!$A$3:$A$700, 0), 17), "")</f>
        <v/>
      </c>
      <c r="CD105" s="180" t="str">
        <f>IF($BR105&lt;&gt;"",INDEX('Graduate School Code'!$A$3:$R$700, MATCH($BR105,'Graduate School Code'!$A$3:$A$700, 0), 18), "")</f>
        <v/>
      </c>
      <c r="CE105" s="181"/>
      <c r="CF105" s="182"/>
      <c r="CG105" s="182"/>
      <c r="CH105" s="62"/>
      <c r="CI105" s="182"/>
      <c r="CJ105" s="183"/>
      <c r="CK105" s="184"/>
      <c r="CL105" s="185"/>
      <c r="CM105" s="183"/>
      <c r="CN105" s="186"/>
      <c r="CO105" s="186"/>
      <c r="CP105" s="186"/>
      <c r="CQ105" s="187"/>
      <c r="CR105" s="182"/>
      <c r="CS105" s="182"/>
      <c r="CT105" s="182"/>
      <c r="CU105" s="188"/>
      <c r="CV105" s="146"/>
      <c r="CW105" s="147"/>
      <c r="CX105" s="189"/>
      <c r="CY105" s="190"/>
      <c r="CZ105" s="191"/>
      <c r="DA105" s="192"/>
      <c r="DB105" s="193"/>
      <c r="DC105" s="181"/>
      <c r="DD105" s="176"/>
      <c r="DE105" s="194"/>
      <c r="DF105" s="164" t="str">
        <f>IF($DE105&lt;&gt;"",INDEX('Graduate School Code'!$A$3:$R$700, MATCH($DE105,'Graduate School Code'!$A$3:$A$700, 0), 2), "")</f>
        <v/>
      </c>
      <c r="DG105" s="164" t="str">
        <f>IF($DE105&lt;&gt;"",INDEX('Graduate School Code'!$A$3:$R$700, MATCH($DE105,'Graduate School Code'!$A$3:$A$700, 0), 3), "")</f>
        <v/>
      </c>
      <c r="DH105" s="164" t="str">
        <f>IF($DE105&lt;&gt;"",INDEX('Graduate School Code'!$A$3:$R$700, MATCH($DE105,'Graduate School Code'!$A$3:$A$700, 0), 4), "")</f>
        <v/>
      </c>
      <c r="DI105" s="175"/>
      <c r="DJ105" s="176"/>
      <c r="DK105" s="177" t="str">
        <f>IF($DE105&lt;&gt;"",INDEX('Graduate School Code'!$A$3:$R$700, MATCH($DE105,'Graduate School Code'!$A$3:$A$700, 0), 12), "")</f>
        <v/>
      </c>
      <c r="DL105" s="178" t="str">
        <f>IF($DE105&lt;&gt;"",INDEX('Graduate School Code'!$A$3:$R$700, MATCH($DE105,'Graduate School Code'!$A$3:$A$700, 0), 13), "")</f>
        <v/>
      </c>
      <c r="DM105" s="179" t="str">
        <f>IF($DE105&lt;&gt;"",INDEX('Graduate School Code'!$A$3:$R$700, MATCH($DE105,'Graduate School Code'!$A$3:$A$700, 0), 14), "")</f>
        <v/>
      </c>
      <c r="DN105" s="179" t="str">
        <f>IF($DE105&lt;&gt;"",INDEX('Graduate School Code'!$A$3:$R$700, MATCH($DE105,'Graduate School Code'!$A$3:$A$700, 0), 15), "")</f>
        <v/>
      </c>
      <c r="DO105" s="179" t="str">
        <f>IF($DE105&lt;&gt;"",INDEX('Graduate School Code'!$A$3:$R$700, MATCH($DE105,'Graduate School Code'!$A$3:$A$700, 0), 16), "")</f>
        <v/>
      </c>
      <c r="DP105" s="179" t="str">
        <f>IF($DE105&lt;&gt;"",INDEX('Graduate School Code'!$A$3:$R$700, MATCH($DE105,'Graduate School Code'!$A$3:$A$700, 0), 17), "")</f>
        <v/>
      </c>
      <c r="DQ105" s="180" t="str">
        <f>IF($DE105&lt;&gt;"",INDEX('Graduate School Code'!$A$3:$R$700, MATCH($DE105,'Graduate School Code'!$A$3:$A$700, 0), 18), "")</f>
        <v/>
      </c>
      <c r="DR105" s="45"/>
      <c r="DS105" s="39"/>
      <c r="DT105" s="39"/>
      <c r="DU105" s="62"/>
      <c r="DV105" s="39"/>
      <c r="DW105" s="149"/>
      <c r="DX105" s="150"/>
      <c r="DY105" s="112"/>
      <c r="DZ105" s="149"/>
      <c r="EA105" s="148"/>
      <c r="EB105" s="148"/>
      <c r="EC105" s="148"/>
      <c r="ED105" s="61"/>
      <c r="EE105" s="39"/>
      <c r="EF105" s="39"/>
      <c r="EG105" s="39"/>
      <c r="EH105" s="144"/>
      <c r="EI105" s="146"/>
      <c r="EJ105" s="147"/>
      <c r="EK105" s="126"/>
      <c r="EL105" s="57"/>
      <c r="EM105" s="58"/>
      <c r="EN105" s="59"/>
      <c r="EO105" s="145"/>
      <c r="EP105" s="57"/>
      <c r="EQ105" s="44"/>
    </row>
    <row r="106" spans="1:147" ht="38.25" customHeight="1">
      <c r="A106" s="38" t="s">
        <v>200</v>
      </c>
      <c r="B106" s="39"/>
      <c r="C106" s="40"/>
      <c r="D106" s="50" t="e">
        <f>VLOOKUP(B106,Reference!$A$1:$C$250,2,FALSE)</f>
        <v>#N/A</v>
      </c>
      <c r="E106" s="50" t="e">
        <f>VLOOKUP(C106,Reference!$C$1:$I$15,2,FALSE)</f>
        <v>#N/A</v>
      </c>
      <c r="F106" s="92" t="e">
        <f t="shared" si="5"/>
        <v>#N/A</v>
      </c>
      <c r="G106" s="39"/>
      <c r="H106" s="39"/>
      <c r="I106" s="39"/>
      <c r="J106" s="51" t="str">
        <f t="shared" si="3"/>
        <v xml:space="preserve">  </v>
      </c>
      <c r="K106" s="61"/>
      <c r="L106" s="61"/>
      <c r="M106" s="61"/>
      <c r="N106" s="51" t="str">
        <f t="shared" si="4"/>
        <v xml:space="preserve">  </v>
      </c>
      <c r="O106" s="92"/>
      <c r="P106" s="93"/>
      <c r="Q106" s="50" t="str">
        <f>IF($P106&lt;&gt;"", DATEDIF($P106, Reference!$F$2, "Y"),"")</f>
        <v/>
      </c>
      <c r="R106" s="49"/>
      <c r="S106" s="62"/>
      <c r="T106" s="61"/>
      <c r="U106" s="39"/>
      <c r="V106" s="39"/>
      <c r="W106" s="61"/>
      <c r="X106" s="92"/>
      <c r="Y106" s="61"/>
      <c r="Z106" s="61"/>
      <c r="AA106" s="61"/>
      <c r="AB106" s="61"/>
      <c r="AC106" s="41"/>
      <c r="AD106" s="143"/>
      <c r="AE106" s="42"/>
      <c r="AF106" s="50" t="str">
        <f>IF($AE106&lt;&gt;"",INDEX('Graduate School Code'!$A$3:$R$700, MATCH($AE106,'Graduate School Code'!$A$3:$A$700, 0), 2), "")</f>
        <v/>
      </c>
      <c r="AG106" s="50" t="str">
        <f>IF($AE106&lt;&gt;"",INDEX('Graduate School Code'!$A$3:$R$700, MATCH($AE106,'Graduate School Code'!$A$3:$A$700, 0), 3), "")</f>
        <v/>
      </c>
      <c r="AH106" s="50" t="str">
        <f>IF($AE106&lt;&gt;"",INDEX('Graduate School Code'!$A$3:$R$700, MATCH($AE106,'Graduate School Code'!$A$3:$A$700, 0), 4), "")</f>
        <v/>
      </c>
      <c r="AI106" s="43"/>
      <c r="AJ106" s="44"/>
      <c r="AK106" s="167" t="str">
        <f>IF($AE106&lt;&gt;"",INDEX('Graduate School Code'!$A$3:$R$700, MATCH($AE106,'Graduate School Code'!$A$3:$A$700, 0), 12), "")</f>
        <v/>
      </c>
      <c r="AL106" s="168" t="str">
        <f>IF($AE106&lt;&gt;"",INDEX('Graduate School Code'!$A$3:$R$700, MATCH($AE106,'Graduate School Code'!$A$3:$A$700, 0), 13), "")</f>
        <v/>
      </c>
      <c r="AM106" s="169" t="str">
        <f>IF($AE106&lt;&gt;"",INDEX('Graduate School Code'!$A$3:$R$700, MATCH($AE106,'Graduate School Code'!$A$3:$A$700, 0), 14), "")</f>
        <v/>
      </c>
      <c r="AN106" s="169" t="str">
        <f>IF($AE106&lt;&gt;"",INDEX('Graduate School Code'!$A$3:$R$700, MATCH($AE106,'Graduate School Code'!$A$3:$A$700, 0), 15), "")</f>
        <v/>
      </c>
      <c r="AO106" s="169" t="str">
        <f>IF($AE106&lt;&gt;"",INDEX('Graduate School Code'!$A$3:$R$700, MATCH($AE106,'Graduate School Code'!$A$3:$A$700, 0), 16), "")</f>
        <v/>
      </c>
      <c r="AP106" s="169" t="str">
        <f>IF($AE106&lt;&gt;"",INDEX('Graduate School Code'!$A$3:$R$700, MATCH($AE106,'Graduate School Code'!$A$3:$A$700, 0), 17), "")</f>
        <v/>
      </c>
      <c r="AQ106" s="170" t="str">
        <f>IF($AE106&lt;&gt;"",INDEX('Graduate School Code'!$A$3:$R$700, MATCH($AE106,'Graduate School Code'!$A$3:$A$700, 0), 18), "")</f>
        <v/>
      </c>
      <c r="AR106" s="45"/>
      <c r="AS106" s="39"/>
      <c r="AT106" s="39"/>
      <c r="AU106" s="62"/>
      <c r="AV106" s="39"/>
      <c r="AW106" s="149"/>
      <c r="AX106" s="150"/>
      <c r="AY106" s="112"/>
      <c r="AZ106" s="149"/>
      <c r="BA106" s="148"/>
      <c r="BB106" s="148"/>
      <c r="BC106" s="148"/>
      <c r="BD106" s="61"/>
      <c r="BE106" s="39"/>
      <c r="BF106" s="39"/>
      <c r="BG106" s="39"/>
      <c r="BH106" s="144"/>
      <c r="BI106" s="146"/>
      <c r="BJ106" s="147"/>
      <c r="BK106" s="126"/>
      <c r="BL106" s="57"/>
      <c r="BM106" s="58"/>
      <c r="BN106" s="165"/>
      <c r="BO106" s="145"/>
      <c r="BP106" s="57"/>
      <c r="BQ106" s="44"/>
      <c r="BR106" s="42"/>
      <c r="BS106" s="164" t="str">
        <f>IF($BR106&lt;&gt;"",INDEX('Graduate School Code'!$A$3:$R$700, MATCH($BR106,'Graduate School Code'!$A$3:$A$700, 0), 2), "")</f>
        <v/>
      </c>
      <c r="BT106" s="164" t="str">
        <f>IF($BR106&lt;&gt;"",INDEX('Graduate School Code'!$A$3:$R$700, MATCH($BR106,'Graduate School Code'!$A$3:$A$700, 0), 3), "")</f>
        <v/>
      </c>
      <c r="BU106" s="164" t="str">
        <f>IF($BR106&lt;&gt;"",INDEX('Graduate School Code'!$A$3:$R$700, MATCH($BR106,'Graduate School Code'!$A$3:$A$700, 0), 4), "")</f>
        <v/>
      </c>
      <c r="BV106" s="175"/>
      <c r="BW106" s="176"/>
      <c r="BX106" s="177" t="str">
        <f>IF($BR106&lt;&gt;"",INDEX('Graduate School Code'!$A$3:$R$700, MATCH($BR106,'Graduate School Code'!$A$3:$A$700, 0), 12), "")</f>
        <v/>
      </c>
      <c r="BY106" s="178" t="str">
        <f>IF($BR106&lt;&gt;"",INDEX('Graduate School Code'!$A$3:$R$700, MATCH($BR106,'Graduate School Code'!$A$3:$A$700, 0), 13), "")</f>
        <v/>
      </c>
      <c r="BZ106" s="179" t="str">
        <f>IF($BR106&lt;&gt;"",INDEX('Graduate School Code'!$A$3:$R$700, MATCH($BR106,'Graduate School Code'!$A$3:$A$700, 0), 14), "")</f>
        <v/>
      </c>
      <c r="CA106" s="179" t="str">
        <f>IF($BR106&lt;&gt;"",INDEX('Graduate School Code'!$A$3:$R$700, MATCH($BR106,'Graduate School Code'!$A$3:$A$700, 0), 15), "")</f>
        <v/>
      </c>
      <c r="CB106" s="179" t="str">
        <f>IF($BR106&lt;&gt;"",INDEX('Graduate School Code'!$A$3:$R$700, MATCH($BR106,'Graduate School Code'!$A$3:$A$700, 0), 16), "")</f>
        <v/>
      </c>
      <c r="CC106" s="179" t="str">
        <f>IF($BR106&lt;&gt;"",INDEX('Graduate School Code'!$A$3:$R$700, MATCH($BR106,'Graduate School Code'!$A$3:$A$700, 0), 17), "")</f>
        <v/>
      </c>
      <c r="CD106" s="180" t="str">
        <f>IF($BR106&lt;&gt;"",INDEX('Graduate School Code'!$A$3:$R$700, MATCH($BR106,'Graduate School Code'!$A$3:$A$700, 0), 18), "")</f>
        <v/>
      </c>
      <c r="CE106" s="181"/>
      <c r="CF106" s="182"/>
      <c r="CG106" s="182"/>
      <c r="CH106" s="62"/>
      <c r="CI106" s="182"/>
      <c r="CJ106" s="183"/>
      <c r="CK106" s="184"/>
      <c r="CL106" s="185"/>
      <c r="CM106" s="183"/>
      <c r="CN106" s="186"/>
      <c r="CO106" s="186"/>
      <c r="CP106" s="186"/>
      <c r="CQ106" s="187"/>
      <c r="CR106" s="182"/>
      <c r="CS106" s="182"/>
      <c r="CT106" s="182"/>
      <c r="CU106" s="188"/>
      <c r="CV106" s="146"/>
      <c r="CW106" s="147"/>
      <c r="CX106" s="189"/>
      <c r="CY106" s="190"/>
      <c r="CZ106" s="191"/>
      <c r="DA106" s="192"/>
      <c r="DB106" s="193"/>
      <c r="DC106" s="181"/>
      <c r="DD106" s="176"/>
      <c r="DE106" s="194"/>
      <c r="DF106" s="164" t="str">
        <f>IF($DE106&lt;&gt;"",INDEX('Graduate School Code'!$A$3:$R$700, MATCH($DE106,'Graduate School Code'!$A$3:$A$700, 0), 2), "")</f>
        <v/>
      </c>
      <c r="DG106" s="164" t="str">
        <f>IF($DE106&lt;&gt;"",INDEX('Graduate School Code'!$A$3:$R$700, MATCH($DE106,'Graduate School Code'!$A$3:$A$700, 0), 3), "")</f>
        <v/>
      </c>
      <c r="DH106" s="164" t="str">
        <f>IF($DE106&lt;&gt;"",INDEX('Graduate School Code'!$A$3:$R$700, MATCH($DE106,'Graduate School Code'!$A$3:$A$700, 0), 4), "")</f>
        <v/>
      </c>
      <c r="DI106" s="175"/>
      <c r="DJ106" s="176"/>
      <c r="DK106" s="177" t="str">
        <f>IF($DE106&lt;&gt;"",INDEX('Graduate School Code'!$A$3:$R$700, MATCH($DE106,'Graduate School Code'!$A$3:$A$700, 0), 12), "")</f>
        <v/>
      </c>
      <c r="DL106" s="178" t="str">
        <f>IF($DE106&lt;&gt;"",INDEX('Graduate School Code'!$A$3:$R$700, MATCH($DE106,'Graduate School Code'!$A$3:$A$700, 0), 13), "")</f>
        <v/>
      </c>
      <c r="DM106" s="179" t="str">
        <f>IF($DE106&lt;&gt;"",INDEX('Graduate School Code'!$A$3:$R$700, MATCH($DE106,'Graduate School Code'!$A$3:$A$700, 0), 14), "")</f>
        <v/>
      </c>
      <c r="DN106" s="179" t="str">
        <f>IF($DE106&lt;&gt;"",INDEX('Graduate School Code'!$A$3:$R$700, MATCH($DE106,'Graduate School Code'!$A$3:$A$700, 0), 15), "")</f>
        <v/>
      </c>
      <c r="DO106" s="179" t="str">
        <f>IF($DE106&lt;&gt;"",INDEX('Graduate School Code'!$A$3:$R$700, MATCH($DE106,'Graduate School Code'!$A$3:$A$700, 0), 16), "")</f>
        <v/>
      </c>
      <c r="DP106" s="179" t="str">
        <f>IF($DE106&lt;&gt;"",INDEX('Graduate School Code'!$A$3:$R$700, MATCH($DE106,'Graduate School Code'!$A$3:$A$700, 0), 17), "")</f>
        <v/>
      </c>
      <c r="DQ106" s="180" t="str">
        <f>IF($DE106&lt;&gt;"",INDEX('Graduate School Code'!$A$3:$R$700, MATCH($DE106,'Graduate School Code'!$A$3:$A$700, 0), 18), "")</f>
        <v/>
      </c>
      <c r="DR106" s="45"/>
      <c r="DS106" s="39"/>
      <c r="DT106" s="39"/>
      <c r="DU106" s="62"/>
      <c r="DV106" s="39"/>
      <c r="DW106" s="149"/>
      <c r="DX106" s="150"/>
      <c r="DY106" s="112"/>
      <c r="DZ106" s="149"/>
      <c r="EA106" s="148"/>
      <c r="EB106" s="148"/>
      <c r="EC106" s="148"/>
      <c r="ED106" s="61"/>
      <c r="EE106" s="39"/>
      <c r="EF106" s="39"/>
      <c r="EG106" s="39"/>
      <c r="EH106" s="144"/>
      <c r="EI106" s="146"/>
      <c r="EJ106" s="147"/>
      <c r="EK106" s="126"/>
      <c r="EL106" s="57"/>
      <c r="EM106" s="58"/>
      <c r="EN106" s="59"/>
      <c r="EO106" s="145"/>
      <c r="EP106" s="57"/>
      <c r="EQ106" s="44"/>
    </row>
    <row r="107" spans="1:147" ht="38.25" customHeight="1">
      <c r="A107" s="38" t="s">
        <v>201</v>
      </c>
      <c r="B107" s="39"/>
      <c r="C107" s="40"/>
      <c r="D107" s="50" t="e">
        <f>VLOOKUP(B107,Reference!$A$1:$C$250,2,FALSE)</f>
        <v>#N/A</v>
      </c>
      <c r="E107" s="50" t="e">
        <f>VLOOKUP(C107,Reference!$C$1:$I$15,2,FALSE)</f>
        <v>#N/A</v>
      </c>
      <c r="F107" s="92" t="e">
        <f t="shared" si="5"/>
        <v>#N/A</v>
      </c>
      <c r="G107" s="39"/>
      <c r="H107" s="39"/>
      <c r="I107" s="39"/>
      <c r="J107" s="51" t="str">
        <f t="shared" si="3"/>
        <v xml:space="preserve">  </v>
      </c>
      <c r="K107" s="61"/>
      <c r="L107" s="61"/>
      <c r="M107" s="61"/>
      <c r="N107" s="51" t="str">
        <f t="shared" si="4"/>
        <v xml:space="preserve">  </v>
      </c>
      <c r="O107" s="92"/>
      <c r="P107" s="93"/>
      <c r="Q107" s="50" t="str">
        <f>IF($P107&lt;&gt;"", DATEDIF($P107, Reference!$F$2, "Y"),"")</f>
        <v/>
      </c>
      <c r="R107" s="49"/>
      <c r="S107" s="62"/>
      <c r="T107" s="61"/>
      <c r="U107" s="39"/>
      <c r="V107" s="39"/>
      <c r="W107" s="61"/>
      <c r="X107" s="92"/>
      <c r="Y107" s="61"/>
      <c r="Z107" s="61"/>
      <c r="AA107" s="61"/>
      <c r="AB107" s="61"/>
      <c r="AC107" s="41"/>
      <c r="AD107" s="143"/>
      <c r="AE107" s="42"/>
      <c r="AF107" s="50" t="str">
        <f>IF($AE107&lt;&gt;"",INDEX('Graduate School Code'!$A$3:$R$700, MATCH($AE107,'Graduate School Code'!$A$3:$A$700, 0), 2), "")</f>
        <v/>
      </c>
      <c r="AG107" s="50" t="str">
        <f>IF($AE107&lt;&gt;"",INDEX('Graduate School Code'!$A$3:$R$700, MATCH($AE107,'Graduate School Code'!$A$3:$A$700, 0), 3), "")</f>
        <v/>
      </c>
      <c r="AH107" s="50" t="str">
        <f>IF($AE107&lt;&gt;"",INDEX('Graduate School Code'!$A$3:$R$700, MATCH($AE107,'Graduate School Code'!$A$3:$A$700, 0), 4), "")</f>
        <v/>
      </c>
      <c r="AI107" s="43"/>
      <c r="AJ107" s="44"/>
      <c r="AK107" s="167" t="str">
        <f>IF($AE107&lt;&gt;"",INDEX('Graduate School Code'!$A$3:$R$700, MATCH($AE107,'Graduate School Code'!$A$3:$A$700, 0), 12), "")</f>
        <v/>
      </c>
      <c r="AL107" s="168" t="str">
        <f>IF($AE107&lt;&gt;"",INDEX('Graduate School Code'!$A$3:$R$700, MATCH($AE107,'Graduate School Code'!$A$3:$A$700, 0), 13), "")</f>
        <v/>
      </c>
      <c r="AM107" s="169" t="str">
        <f>IF($AE107&lt;&gt;"",INDEX('Graduate School Code'!$A$3:$R$700, MATCH($AE107,'Graduate School Code'!$A$3:$A$700, 0), 14), "")</f>
        <v/>
      </c>
      <c r="AN107" s="169" t="str">
        <f>IF($AE107&lt;&gt;"",INDEX('Graduate School Code'!$A$3:$R$700, MATCH($AE107,'Graduate School Code'!$A$3:$A$700, 0), 15), "")</f>
        <v/>
      </c>
      <c r="AO107" s="169" t="str">
        <f>IF($AE107&lt;&gt;"",INDEX('Graduate School Code'!$A$3:$R$700, MATCH($AE107,'Graduate School Code'!$A$3:$A$700, 0), 16), "")</f>
        <v/>
      </c>
      <c r="AP107" s="169" t="str">
        <f>IF($AE107&lt;&gt;"",INDEX('Graduate School Code'!$A$3:$R$700, MATCH($AE107,'Graduate School Code'!$A$3:$A$700, 0), 17), "")</f>
        <v/>
      </c>
      <c r="AQ107" s="170" t="str">
        <f>IF($AE107&lt;&gt;"",INDEX('Graduate School Code'!$A$3:$R$700, MATCH($AE107,'Graduate School Code'!$A$3:$A$700, 0), 18), "")</f>
        <v/>
      </c>
      <c r="AR107" s="45"/>
      <c r="AS107" s="39"/>
      <c r="AT107" s="39"/>
      <c r="AU107" s="62"/>
      <c r="AV107" s="39"/>
      <c r="AW107" s="149"/>
      <c r="AX107" s="150"/>
      <c r="AY107" s="112"/>
      <c r="AZ107" s="149"/>
      <c r="BA107" s="148"/>
      <c r="BB107" s="148"/>
      <c r="BC107" s="148"/>
      <c r="BD107" s="61"/>
      <c r="BE107" s="39"/>
      <c r="BF107" s="39"/>
      <c r="BG107" s="39"/>
      <c r="BH107" s="144"/>
      <c r="BI107" s="146"/>
      <c r="BJ107" s="147"/>
      <c r="BK107" s="126"/>
      <c r="BL107" s="57"/>
      <c r="BM107" s="58"/>
      <c r="BN107" s="165"/>
      <c r="BO107" s="145"/>
      <c r="BP107" s="57"/>
      <c r="BQ107" s="44"/>
      <c r="BR107" s="42"/>
      <c r="BS107" s="164" t="str">
        <f>IF($BR107&lt;&gt;"",INDEX('Graduate School Code'!$A$3:$R$700, MATCH($BR107,'Graduate School Code'!$A$3:$A$700, 0), 2), "")</f>
        <v/>
      </c>
      <c r="BT107" s="164" t="str">
        <f>IF($BR107&lt;&gt;"",INDEX('Graduate School Code'!$A$3:$R$700, MATCH($BR107,'Graduate School Code'!$A$3:$A$700, 0), 3), "")</f>
        <v/>
      </c>
      <c r="BU107" s="164" t="str">
        <f>IF($BR107&lt;&gt;"",INDEX('Graduate School Code'!$A$3:$R$700, MATCH($BR107,'Graduate School Code'!$A$3:$A$700, 0), 4), "")</f>
        <v/>
      </c>
      <c r="BV107" s="175"/>
      <c r="BW107" s="176"/>
      <c r="BX107" s="177" t="str">
        <f>IF($BR107&lt;&gt;"",INDEX('Graduate School Code'!$A$3:$R$700, MATCH($BR107,'Graduate School Code'!$A$3:$A$700, 0), 12), "")</f>
        <v/>
      </c>
      <c r="BY107" s="178" t="str">
        <f>IF($BR107&lt;&gt;"",INDEX('Graduate School Code'!$A$3:$R$700, MATCH($BR107,'Graduate School Code'!$A$3:$A$700, 0), 13), "")</f>
        <v/>
      </c>
      <c r="BZ107" s="179" t="str">
        <f>IF($BR107&lt;&gt;"",INDEX('Graduate School Code'!$A$3:$R$700, MATCH($BR107,'Graduate School Code'!$A$3:$A$700, 0), 14), "")</f>
        <v/>
      </c>
      <c r="CA107" s="179" t="str">
        <f>IF($BR107&lt;&gt;"",INDEX('Graduate School Code'!$A$3:$R$700, MATCH($BR107,'Graduate School Code'!$A$3:$A$700, 0), 15), "")</f>
        <v/>
      </c>
      <c r="CB107" s="179" t="str">
        <f>IF($BR107&lt;&gt;"",INDEX('Graduate School Code'!$A$3:$R$700, MATCH($BR107,'Graduate School Code'!$A$3:$A$700, 0), 16), "")</f>
        <v/>
      </c>
      <c r="CC107" s="179" t="str">
        <f>IF($BR107&lt;&gt;"",INDEX('Graduate School Code'!$A$3:$R$700, MATCH($BR107,'Graduate School Code'!$A$3:$A$700, 0), 17), "")</f>
        <v/>
      </c>
      <c r="CD107" s="180" t="str">
        <f>IF($BR107&lt;&gt;"",INDEX('Graduate School Code'!$A$3:$R$700, MATCH($BR107,'Graduate School Code'!$A$3:$A$700, 0), 18), "")</f>
        <v/>
      </c>
      <c r="CE107" s="181"/>
      <c r="CF107" s="182"/>
      <c r="CG107" s="182"/>
      <c r="CH107" s="62"/>
      <c r="CI107" s="182"/>
      <c r="CJ107" s="183"/>
      <c r="CK107" s="184"/>
      <c r="CL107" s="185"/>
      <c r="CM107" s="183"/>
      <c r="CN107" s="186"/>
      <c r="CO107" s="186"/>
      <c r="CP107" s="186"/>
      <c r="CQ107" s="187"/>
      <c r="CR107" s="182"/>
      <c r="CS107" s="182"/>
      <c r="CT107" s="182"/>
      <c r="CU107" s="188"/>
      <c r="CV107" s="146"/>
      <c r="CW107" s="147"/>
      <c r="CX107" s="189"/>
      <c r="CY107" s="190"/>
      <c r="CZ107" s="191"/>
      <c r="DA107" s="192"/>
      <c r="DB107" s="193"/>
      <c r="DC107" s="181"/>
      <c r="DD107" s="176"/>
      <c r="DE107" s="194"/>
      <c r="DF107" s="164" t="str">
        <f>IF($DE107&lt;&gt;"",INDEX('Graduate School Code'!$A$3:$R$700, MATCH($DE107,'Graduate School Code'!$A$3:$A$700, 0), 2), "")</f>
        <v/>
      </c>
      <c r="DG107" s="164" t="str">
        <f>IF($DE107&lt;&gt;"",INDEX('Graduate School Code'!$A$3:$R$700, MATCH($DE107,'Graduate School Code'!$A$3:$A$700, 0), 3), "")</f>
        <v/>
      </c>
      <c r="DH107" s="164" t="str">
        <f>IF($DE107&lt;&gt;"",INDEX('Graduate School Code'!$A$3:$R$700, MATCH($DE107,'Graduate School Code'!$A$3:$A$700, 0), 4), "")</f>
        <v/>
      </c>
      <c r="DI107" s="175"/>
      <c r="DJ107" s="176"/>
      <c r="DK107" s="177" t="str">
        <f>IF($DE107&lt;&gt;"",INDEX('Graduate School Code'!$A$3:$R$700, MATCH($DE107,'Graduate School Code'!$A$3:$A$700, 0), 12), "")</f>
        <v/>
      </c>
      <c r="DL107" s="178" t="str">
        <f>IF($DE107&lt;&gt;"",INDEX('Graduate School Code'!$A$3:$R$700, MATCH($DE107,'Graduate School Code'!$A$3:$A$700, 0), 13), "")</f>
        <v/>
      </c>
      <c r="DM107" s="179" t="str">
        <f>IF($DE107&lt;&gt;"",INDEX('Graduate School Code'!$A$3:$R$700, MATCH($DE107,'Graduate School Code'!$A$3:$A$700, 0), 14), "")</f>
        <v/>
      </c>
      <c r="DN107" s="179" t="str">
        <f>IF($DE107&lt;&gt;"",INDEX('Graduate School Code'!$A$3:$R$700, MATCH($DE107,'Graduate School Code'!$A$3:$A$700, 0), 15), "")</f>
        <v/>
      </c>
      <c r="DO107" s="179" t="str">
        <f>IF($DE107&lt;&gt;"",INDEX('Graduate School Code'!$A$3:$R$700, MATCH($DE107,'Graduate School Code'!$A$3:$A$700, 0), 16), "")</f>
        <v/>
      </c>
      <c r="DP107" s="179" t="str">
        <f>IF($DE107&lt;&gt;"",INDEX('Graduate School Code'!$A$3:$R$700, MATCH($DE107,'Graduate School Code'!$A$3:$A$700, 0), 17), "")</f>
        <v/>
      </c>
      <c r="DQ107" s="180" t="str">
        <f>IF($DE107&lt;&gt;"",INDEX('Graduate School Code'!$A$3:$R$700, MATCH($DE107,'Graduate School Code'!$A$3:$A$700, 0), 18), "")</f>
        <v/>
      </c>
      <c r="DR107" s="45"/>
      <c r="DS107" s="39"/>
      <c r="DT107" s="39"/>
      <c r="DU107" s="62"/>
      <c r="DV107" s="39"/>
      <c r="DW107" s="149"/>
      <c r="DX107" s="150"/>
      <c r="DY107" s="112"/>
      <c r="DZ107" s="149"/>
      <c r="EA107" s="148"/>
      <c r="EB107" s="148"/>
      <c r="EC107" s="148"/>
      <c r="ED107" s="61"/>
      <c r="EE107" s="39"/>
      <c r="EF107" s="39"/>
      <c r="EG107" s="39"/>
      <c r="EH107" s="144"/>
      <c r="EI107" s="146"/>
      <c r="EJ107" s="147"/>
      <c r="EK107" s="126"/>
      <c r="EL107" s="57"/>
      <c r="EM107" s="58"/>
      <c r="EN107" s="59"/>
      <c r="EO107" s="145"/>
      <c r="EP107" s="57"/>
      <c r="EQ107" s="44"/>
    </row>
    <row r="108" spans="1:147" ht="38.25" customHeight="1">
      <c r="A108" s="38" t="s">
        <v>202</v>
      </c>
      <c r="B108" s="39"/>
      <c r="C108" s="40"/>
      <c r="D108" s="50" t="e">
        <f>VLOOKUP(B108,Reference!$A$1:$C$250,2,FALSE)</f>
        <v>#N/A</v>
      </c>
      <c r="E108" s="50" t="e">
        <f>VLOOKUP(C108,Reference!$C$1:$I$15,2,FALSE)</f>
        <v>#N/A</v>
      </c>
      <c r="F108" s="92" t="e">
        <f t="shared" si="5"/>
        <v>#N/A</v>
      </c>
      <c r="G108" s="39"/>
      <c r="H108" s="39"/>
      <c r="I108" s="39"/>
      <c r="J108" s="51" t="str">
        <f t="shared" si="3"/>
        <v xml:space="preserve">  </v>
      </c>
      <c r="K108" s="61"/>
      <c r="L108" s="61"/>
      <c r="M108" s="61"/>
      <c r="N108" s="51" t="str">
        <f t="shared" si="4"/>
        <v xml:space="preserve">  </v>
      </c>
      <c r="O108" s="92"/>
      <c r="P108" s="93"/>
      <c r="Q108" s="50" t="str">
        <f>IF($P108&lt;&gt;"", DATEDIF($P108, Reference!$F$2, "Y"),"")</f>
        <v/>
      </c>
      <c r="R108" s="49"/>
      <c r="S108" s="62"/>
      <c r="T108" s="61"/>
      <c r="U108" s="39"/>
      <c r="V108" s="39"/>
      <c r="W108" s="61"/>
      <c r="X108" s="92"/>
      <c r="Y108" s="61"/>
      <c r="Z108" s="61"/>
      <c r="AA108" s="61"/>
      <c r="AB108" s="61"/>
      <c r="AC108" s="41"/>
      <c r="AD108" s="143"/>
      <c r="AE108" s="42"/>
      <c r="AF108" s="50" t="str">
        <f>IF($AE108&lt;&gt;"",INDEX('Graduate School Code'!$A$3:$R$700, MATCH($AE108,'Graduate School Code'!$A$3:$A$700, 0), 2), "")</f>
        <v/>
      </c>
      <c r="AG108" s="50" t="str">
        <f>IF($AE108&lt;&gt;"",INDEX('Graduate School Code'!$A$3:$R$700, MATCH($AE108,'Graduate School Code'!$A$3:$A$700, 0), 3), "")</f>
        <v/>
      </c>
      <c r="AH108" s="50" t="str">
        <f>IF($AE108&lt;&gt;"",INDEX('Graduate School Code'!$A$3:$R$700, MATCH($AE108,'Graduate School Code'!$A$3:$A$700, 0), 4), "")</f>
        <v/>
      </c>
      <c r="AI108" s="43"/>
      <c r="AJ108" s="44"/>
      <c r="AK108" s="167" t="str">
        <f>IF($AE108&lt;&gt;"",INDEX('Graduate School Code'!$A$3:$R$700, MATCH($AE108,'Graduate School Code'!$A$3:$A$700, 0), 12), "")</f>
        <v/>
      </c>
      <c r="AL108" s="168" t="str">
        <f>IF($AE108&lt;&gt;"",INDEX('Graduate School Code'!$A$3:$R$700, MATCH($AE108,'Graduate School Code'!$A$3:$A$700, 0), 13), "")</f>
        <v/>
      </c>
      <c r="AM108" s="169" t="str">
        <f>IF($AE108&lt;&gt;"",INDEX('Graduate School Code'!$A$3:$R$700, MATCH($AE108,'Graduate School Code'!$A$3:$A$700, 0), 14), "")</f>
        <v/>
      </c>
      <c r="AN108" s="169" t="str">
        <f>IF($AE108&lt;&gt;"",INDEX('Graduate School Code'!$A$3:$R$700, MATCH($AE108,'Graduate School Code'!$A$3:$A$700, 0), 15), "")</f>
        <v/>
      </c>
      <c r="AO108" s="169" t="str">
        <f>IF($AE108&lt;&gt;"",INDEX('Graduate School Code'!$A$3:$R$700, MATCH($AE108,'Graduate School Code'!$A$3:$A$700, 0), 16), "")</f>
        <v/>
      </c>
      <c r="AP108" s="169" t="str">
        <f>IF($AE108&lt;&gt;"",INDEX('Graduate School Code'!$A$3:$R$700, MATCH($AE108,'Graduate School Code'!$A$3:$A$700, 0), 17), "")</f>
        <v/>
      </c>
      <c r="AQ108" s="170" t="str">
        <f>IF($AE108&lt;&gt;"",INDEX('Graduate School Code'!$A$3:$R$700, MATCH($AE108,'Graduate School Code'!$A$3:$A$700, 0), 18), "")</f>
        <v/>
      </c>
      <c r="AR108" s="45"/>
      <c r="AS108" s="39"/>
      <c r="AT108" s="39"/>
      <c r="AU108" s="62"/>
      <c r="AV108" s="39"/>
      <c r="AW108" s="149"/>
      <c r="AX108" s="150"/>
      <c r="AY108" s="112"/>
      <c r="AZ108" s="149"/>
      <c r="BA108" s="148"/>
      <c r="BB108" s="148"/>
      <c r="BC108" s="148"/>
      <c r="BD108" s="61"/>
      <c r="BE108" s="39"/>
      <c r="BF108" s="39"/>
      <c r="BG108" s="39"/>
      <c r="BH108" s="144"/>
      <c r="BI108" s="146"/>
      <c r="BJ108" s="147"/>
      <c r="BK108" s="126"/>
      <c r="BL108" s="57"/>
      <c r="BM108" s="58"/>
      <c r="BN108" s="165"/>
      <c r="BO108" s="145"/>
      <c r="BP108" s="57"/>
      <c r="BQ108" s="44"/>
      <c r="BR108" s="42"/>
      <c r="BS108" s="164" t="str">
        <f>IF($BR108&lt;&gt;"",INDEX('Graduate School Code'!$A$3:$R$700, MATCH($BR108,'Graduate School Code'!$A$3:$A$700, 0), 2), "")</f>
        <v/>
      </c>
      <c r="BT108" s="164" t="str">
        <f>IF($BR108&lt;&gt;"",INDEX('Graduate School Code'!$A$3:$R$700, MATCH($BR108,'Graduate School Code'!$A$3:$A$700, 0), 3), "")</f>
        <v/>
      </c>
      <c r="BU108" s="164" t="str">
        <f>IF($BR108&lt;&gt;"",INDEX('Graduate School Code'!$A$3:$R$700, MATCH($BR108,'Graduate School Code'!$A$3:$A$700, 0), 4), "")</f>
        <v/>
      </c>
      <c r="BV108" s="175"/>
      <c r="BW108" s="176"/>
      <c r="BX108" s="177" t="str">
        <f>IF($BR108&lt;&gt;"",INDEX('Graduate School Code'!$A$3:$R$700, MATCH($BR108,'Graduate School Code'!$A$3:$A$700, 0), 12), "")</f>
        <v/>
      </c>
      <c r="BY108" s="178" t="str">
        <f>IF($BR108&lt;&gt;"",INDEX('Graduate School Code'!$A$3:$R$700, MATCH($BR108,'Graduate School Code'!$A$3:$A$700, 0), 13), "")</f>
        <v/>
      </c>
      <c r="BZ108" s="179" t="str">
        <f>IF($BR108&lt;&gt;"",INDEX('Graduate School Code'!$A$3:$R$700, MATCH($BR108,'Graduate School Code'!$A$3:$A$700, 0), 14), "")</f>
        <v/>
      </c>
      <c r="CA108" s="179" t="str">
        <f>IF($BR108&lt;&gt;"",INDEX('Graduate School Code'!$A$3:$R$700, MATCH($BR108,'Graduate School Code'!$A$3:$A$700, 0), 15), "")</f>
        <v/>
      </c>
      <c r="CB108" s="179" t="str">
        <f>IF($BR108&lt;&gt;"",INDEX('Graduate School Code'!$A$3:$R$700, MATCH($BR108,'Graduate School Code'!$A$3:$A$700, 0), 16), "")</f>
        <v/>
      </c>
      <c r="CC108" s="179" t="str">
        <f>IF($BR108&lt;&gt;"",INDEX('Graduate School Code'!$A$3:$R$700, MATCH($BR108,'Graduate School Code'!$A$3:$A$700, 0), 17), "")</f>
        <v/>
      </c>
      <c r="CD108" s="180" t="str">
        <f>IF($BR108&lt;&gt;"",INDEX('Graduate School Code'!$A$3:$R$700, MATCH($BR108,'Graduate School Code'!$A$3:$A$700, 0), 18), "")</f>
        <v/>
      </c>
      <c r="CE108" s="181"/>
      <c r="CF108" s="182"/>
      <c r="CG108" s="182"/>
      <c r="CH108" s="62"/>
      <c r="CI108" s="182"/>
      <c r="CJ108" s="183"/>
      <c r="CK108" s="184"/>
      <c r="CL108" s="185"/>
      <c r="CM108" s="183"/>
      <c r="CN108" s="186"/>
      <c r="CO108" s="186"/>
      <c r="CP108" s="186"/>
      <c r="CQ108" s="187"/>
      <c r="CR108" s="182"/>
      <c r="CS108" s="182"/>
      <c r="CT108" s="182"/>
      <c r="CU108" s="188"/>
      <c r="CV108" s="146"/>
      <c r="CW108" s="147"/>
      <c r="CX108" s="189"/>
      <c r="CY108" s="190"/>
      <c r="CZ108" s="191"/>
      <c r="DA108" s="192"/>
      <c r="DB108" s="193"/>
      <c r="DC108" s="181"/>
      <c r="DD108" s="176"/>
      <c r="DE108" s="194"/>
      <c r="DF108" s="164" t="str">
        <f>IF($DE108&lt;&gt;"",INDEX('Graduate School Code'!$A$3:$R$700, MATCH($DE108,'Graduate School Code'!$A$3:$A$700, 0), 2), "")</f>
        <v/>
      </c>
      <c r="DG108" s="164" t="str">
        <f>IF($DE108&lt;&gt;"",INDEX('Graduate School Code'!$A$3:$R$700, MATCH($DE108,'Graduate School Code'!$A$3:$A$700, 0), 3), "")</f>
        <v/>
      </c>
      <c r="DH108" s="164" t="str">
        <f>IF($DE108&lt;&gt;"",INDEX('Graduate School Code'!$A$3:$R$700, MATCH($DE108,'Graduate School Code'!$A$3:$A$700, 0), 4), "")</f>
        <v/>
      </c>
      <c r="DI108" s="175"/>
      <c r="DJ108" s="176"/>
      <c r="DK108" s="177" t="str">
        <f>IF($DE108&lt;&gt;"",INDEX('Graduate School Code'!$A$3:$R$700, MATCH($DE108,'Graduate School Code'!$A$3:$A$700, 0), 12), "")</f>
        <v/>
      </c>
      <c r="DL108" s="178" t="str">
        <f>IF($DE108&lt;&gt;"",INDEX('Graduate School Code'!$A$3:$R$700, MATCH($DE108,'Graduate School Code'!$A$3:$A$700, 0), 13), "")</f>
        <v/>
      </c>
      <c r="DM108" s="179" t="str">
        <f>IF($DE108&lt;&gt;"",INDEX('Graduate School Code'!$A$3:$R$700, MATCH($DE108,'Graduate School Code'!$A$3:$A$700, 0), 14), "")</f>
        <v/>
      </c>
      <c r="DN108" s="179" t="str">
        <f>IF($DE108&lt;&gt;"",INDEX('Graduate School Code'!$A$3:$R$700, MATCH($DE108,'Graduate School Code'!$A$3:$A$700, 0), 15), "")</f>
        <v/>
      </c>
      <c r="DO108" s="179" t="str">
        <f>IF($DE108&lt;&gt;"",INDEX('Graduate School Code'!$A$3:$R$700, MATCH($DE108,'Graduate School Code'!$A$3:$A$700, 0), 16), "")</f>
        <v/>
      </c>
      <c r="DP108" s="179" t="str">
        <f>IF($DE108&lt;&gt;"",INDEX('Graduate School Code'!$A$3:$R$700, MATCH($DE108,'Graduate School Code'!$A$3:$A$700, 0), 17), "")</f>
        <v/>
      </c>
      <c r="DQ108" s="180" t="str">
        <f>IF($DE108&lt;&gt;"",INDEX('Graduate School Code'!$A$3:$R$700, MATCH($DE108,'Graduate School Code'!$A$3:$A$700, 0), 18), "")</f>
        <v/>
      </c>
      <c r="DR108" s="45"/>
      <c r="DS108" s="39"/>
      <c r="DT108" s="39"/>
      <c r="DU108" s="62"/>
      <c r="DV108" s="39"/>
      <c r="DW108" s="149"/>
      <c r="DX108" s="150"/>
      <c r="DY108" s="112"/>
      <c r="DZ108" s="149"/>
      <c r="EA108" s="148"/>
      <c r="EB108" s="148"/>
      <c r="EC108" s="148"/>
      <c r="ED108" s="61"/>
      <c r="EE108" s="39"/>
      <c r="EF108" s="39"/>
      <c r="EG108" s="39"/>
      <c r="EH108" s="144"/>
      <c r="EI108" s="146"/>
      <c r="EJ108" s="147"/>
      <c r="EK108" s="126"/>
      <c r="EL108" s="57"/>
      <c r="EM108" s="58"/>
      <c r="EN108" s="59"/>
      <c r="EO108" s="145"/>
      <c r="EP108" s="57"/>
      <c r="EQ108" s="44"/>
    </row>
    <row r="109" spans="1:147" ht="38.25" customHeight="1">
      <c r="A109" s="38" t="s">
        <v>203</v>
      </c>
      <c r="B109" s="39"/>
      <c r="C109" s="40"/>
      <c r="D109" s="50" t="e">
        <f>VLOOKUP(B109,Reference!$A$1:$C$250,2,FALSE)</f>
        <v>#N/A</v>
      </c>
      <c r="E109" s="50" t="e">
        <f>VLOOKUP(C109,Reference!$C$1:$I$15,2,FALSE)</f>
        <v>#N/A</v>
      </c>
      <c r="F109" s="92" t="e">
        <f t="shared" si="5"/>
        <v>#N/A</v>
      </c>
      <c r="G109" s="39"/>
      <c r="H109" s="39"/>
      <c r="I109" s="39"/>
      <c r="J109" s="51" t="str">
        <f t="shared" si="3"/>
        <v xml:space="preserve">  </v>
      </c>
      <c r="K109" s="61"/>
      <c r="L109" s="61"/>
      <c r="M109" s="61"/>
      <c r="N109" s="51" t="str">
        <f t="shared" si="4"/>
        <v xml:space="preserve">  </v>
      </c>
      <c r="O109" s="92"/>
      <c r="P109" s="93"/>
      <c r="Q109" s="50" t="str">
        <f>IF($P109&lt;&gt;"", DATEDIF($P109, Reference!$F$2, "Y"),"")</f>
        <v/>
      </c>
      <c r="R109" s="49"/>
      <c r="S109" s="62"/>
      <c r="T109" s="61"/>
      <c r="U109" s="39"/>
      <c r="V109" s="39"/>
      <c r="W109" s="61"/>
      <c r="X109" s="92"/>
      <c r="Y109" s="61"/>
      <c r="Z109" s="61"/>
      <c r="AA109" s="61"/>
      <c r="AB109" s="61"/>
      <c r="AC109" s="41"/>
      <c r="AD109" s="143"/>
      <c r="AE109" s="42"/>
      <c r="AF109" s="50" t="str">
        <f>IF($AE109&lt;&gt;"",INDEX('Graduate School Code'!$A$3:$R$700, MATCH($AE109,'Graduate School Code'!$A$3:$A$700, 0), 2), "")</f>
        <v/>
      </c>
      <c r="AG109" s="50" t="str">
        <f>IF($AE109&lt;&gt;"",INDEX('Graduate School Code'!$A$3:$R$700, MATCH($AE109,'Graduate School Code'!$A$3:$A$700, 0), 3), "")</f>
        <v/>
      </c>
      <c r="AH109" s="50" t="str">
        <f>IF($AE109&lt;&gt;"",INDEX('Graduate School Code'!$A$3:$R$700, MATCH($AE109,'Graduate School Code'!$A$3:$A$700, 0), 4), "")</f>
        <v/>
      </c>
      <c r="AI109" s="43"/>
      <c r="AJ109" s="44"/>
      <c r="AK109" s="167" t="str">
        <f>IF($AE109&lt;&gt;"",INDEX('Graduate School Code'!$A$3:$R$700, MATCH($AE109,'Graduate School Code'!$A$3:$A$700, 0), 12), "")</f>
        <v/>
      </c>
      <c r="AL109" s="168" t="str">
        <f>IF($AE109&lt;&gt;"",INDEX('Graduate School Code'!$A$3:$R$700, MATCH($AE109,'Graduate School Code'!$A$3:$A$700, 0), 13), "")</f>
        <v/>
      </c>
      <c r="AM109" s="169" t="str">
        <f>IF($AE109&lt;&gt;"",INDEX('Graduate School Code'!$A$3:$R$700, MATCH($AE109,'Graduate School Code'!$A$3:$A$700, 0), 14), "")</f>
        <v/>
      </c>
      <c r="AN109" s="169" t="str">
        <f>IF($AE109&lt;&gt;"",INDEX('Graduate School Code'!$A$3:$R$700, MATCH($AE109,'Graduate School Code'!$A$3:$A$700, 0), 15), "")</f>
        <v/>
      </c>
      <c r="AO109" s="169" t="str">
        <f>IF($AE109&lt;&gt;"",INDEX('Graduate School Code'!$A$3:$R$700, MATCH($AE109,'Graduate School Code'!$A$3:$A$700, 0), 16), "")</f>
        <v/>
      </c>
      <c r="AP109" s="169" t="str">
        <f>IF($AE109&lt;&gt;"",INDEX('Graduate School Code'!$A$3:$R$700, MATCH($AE109,'Graduate School Code'!$A$3:$A$700, 0), 17), "")</f>
        <v/>
      </c>
      <c r="AQ109" s="170" t="str">
        <f>IF($AE109&lt;&gt;"",INDEX('Graduate School Code'!$A$3:$R$700, MATCH($AE109,'Graduate School Code'!$A$3:$A$700, 0), 18), "")</f>
        <v/>
      </c>
      <c r="AR109" s="45"/>
      <c r="AS109" s="39"/>
      <c r="AT109" s="39"/>
      <c r="AU109" s="62"/>
      <c r="AV109" s="39"/>
      <c r="AW109" s="149"/>
      <c r="AX109" s="150"/>
      <c r="AY109" s="112"/>
      <c r="AZ109" s="149"/>
      <c r="BA109" s="148"/>
      <c r="BB109" s="148"/>
      <c r="BC109" s="148"/>
      <c r="BD109" s="61"/>
      <c r="BE109" s="39"/>
      <c r="BF109" s="39"/>
      <c r="BG109" s="39"/>
      <c r="BH109" s="144"/>
      <c r="BI109" s="146"/>
      <c r="BJ109" s="147"/>
      <c r="BK109" s="126"/>
      <c r="BL109" s="57"/>
      <c r="BM109" s="58"/>
      <c r="BN109" s="165"/>
      <c r="BO109" s="145"/>
      <c r="BP109" s="57"/>
      <c r="BQ109" s="44"/>
      <c r="BR109" s="42"/>
      <c r="BS109" s="164" t="str">
        <f>IF($BR109&lt;&gt;"",INDEX('Graduate School Code'!$A$3:$R$700, MATCH($BR109,'Graduate School Code'!$A$3:$A$700, 0), 2), "")</f>
        <v/>
      </c>
      <c r="BT109" s="164" t="str">
        <f>IF($BR109&lt;&gt;"",INDEX('Graduate School Code'!$A$3:$R$700, MATCH($BR109,'Graduate School Code'!$A$3:$A$700, 0), 3), "")</f>
        <v/>
      </c>
      <c r="BU109" s="164" t="str">
        <f>IF($BR109&lt;&gt;"",INDEX('Graduate School Code'!$A$3:$R$700, MATCH($BR109,'Graduate School Code'!$A$3:$A$700, 0), 4), "")</f>
        <v/>
      </c>
      <c r="BV109" s="175"/>
      <c r="BW109" s="176"/>
      <c r="BX109" s="177" t="str">
        <f>IF($BR109&lt;&gt;"",INDEX('Graduate School Code'!$A$3:$R$700, MATCH($BR109,'Graduate School Code'!$A$3:$A$700, 0), 12), "")</f>
        <v/>
      </c>
      <c r="BY109" s="178" t="str">
        <f>IF($BR109&lt;&gt;"",INDEX('Graduate School Code'!$A$3:$R$700, MATCH($BR109,'Graduate School Code'!$A$3:$A$700, 0), 13), "")</f>
        <v/>
      </c>
      <c r="BZ109" s="179" t="str">
        <f>IF($BR109&lt;&gt;"",INDEX('Graduate School Code'!$A$3:$R$700, MATCH($BR109,'Graduate School Code'!$A$3:$A$700, 0), 14), "")</f>
        <v/>
      </c>
      <c r="CA109" s="179" t="str">
        <f>IF($BR109&lt;&gt;"",INDEX('Graduate School Code'!$A$3:$R$700, MATCH($BR109,'Graduate School Code'!$A$3:$A$700, 0), 15), "")</f>
        <v/>
      </c>
      <c r="CB109" s="179" t="str">
        <f>IF($BR109&lt;&gt;"",INDEX('Graduate School Code'!$A$3:$R$700, MATCH($BR109,'Graduate School Code'!$A$3:$A$700, 0), 16), "")</f>
        <v/>
      </c>
      <c r="CC109" s="179" t="str">
        <f>IF($BR109&lt;&gt;"",INDEX('Graduate School Code'!$A$3:$R$700, MATCH($BR109,'Graduate School Code'!$A$3:$A$700, 0), 17), "")</f>
        <v/>
      </c>
      <c r="CD109" s="180" t="str">
        <f>IF($BR109&lt;&gt;"",INDEX('Graduate School Code'!$A$3:$R$700, MATCH($BR109,'Graduate School Code'!$A$3:$A$700, 0), 18), "")</f>
        <v/>
      </c>
      <c r="CE109" s="181"/>
      <c r="CF109" s="182"/>
      <c r="CG109" s="182"/>
      <c r="CH109" s="62"/>
      <c r="CI109" s="182"/>
      <c r="CJ109" s="183"/>
      <c r="CK109" s="184"/>
      <c r="CL109" s="185"/>
      <c r="CM109" s="183"/>
      <c r="CN109" s="186"/>
      <c r="CO109" s="186"/>
      <c r="CP109" s="186"/>
      <c r="CQ109" s="187"/>
      <c r="CR109" s="182"/>
      <c r="CS109" s="182"/>
      <c r="CT109" s="182"/>
      <c r="CU109" s="188"/>
      <c r="CV109" s="146"/>
      <c r="CW109" s="147"/>
      <c r="CX109" s="189"/>
      <c r="CY109" s="190"/>
      <c r="CZ109" s="191"/>
      <c r="DA109" s="192"/>
      <c r="DB109" s="193"/>
      <c r="DC109" s="181"/>
      <c r="DD109" s="176"/>
      <c r="DE109" s="194"/>
      <c r="DF109" s="164" t="str">
        <f>IF($DE109&lt;&gt;"",INDEX('Graduate School Code'!$A$3:$R$700, MATCH($DE109,'Graduate School Code'!$A$3:$A$700, 0), 2), "")</f>
        <v/>
      </c>
      <c r="DG109" s="164" t="str">
        <f>IF($DE109&lt;&gt;"",INDEX('Graduate School Code'!$A$3:$R$700, MATCH($DE109,'Graduate School Code'!$A$3:$A$700, 0), 3), "")</f>
        <v/>
      </c>
      <c r="DH109" s="164" t="str">
        <f>IF($DE109&lt;&gt;"",INDEX('Graduate School Code'!$A$3:$R$700, MATCH($DE109,'Graduate School Code'!$A$3:$A$700, 0), 4), "")</f>
        <v/>
      </c>
      <c r="DI109" s="175"/>
      <c r="DJ109" s="176"/>
      <c r="DK109" s="177" t="str">
        <f>IF($DE109&lt;&gt;"",INDEX('Graduate School Code'!$A$3:$R$700, MATCH($DE109,'Graduate School Code'!$A$3:$A$700, 0), 12), "")</f>
        <v/>
      </c>
      <c r="DL109" s="178" t="str">
        <f>IF($DE109&lt;&gt;"",INDEX('Graduate School Code'!$A$3:$R$700, MATCH($DE109,'Graduate School Code'!$A$3:$A$700, 0), 13), "")</f>
        <v/>
      </c>
      <c r="DM109" s="179" t="str">
        <f>IF($DE109&lt;&gt;"",INDEX('Graduate School Code'!$A$3:$R$700, MATCH($DE109,'Graduate School Code'!$A$3:$A$700, 0), 14), "")</f>
        <v/>
      </c>
      <c r="DN109" s="179" t="str">
        <f>IF($DE109&lt;&gt;"",INDEX('Graduate School Code'!$A$3:$R$700, MATCH($DE109,'Graduate School Code'!$A$3:$A$700, 0), 15), "")</f>
        <v/>
      </c>
      <c r="DO109" s="179" t="str">
        <f>IF($DE109&lt;&gt;"",INDEX('Graduate School Code'!$A$3:$R$700, MATCH($DE109,'Graduate School Code'!$A$3:$A$700, 0), 16), "")</f>
        <v/>
      </c>
      <c r="DP109" s="179" t="str">
        <f>IF($DE109&lt;&gt;"",INDEX('Graduate School Code'!$A$3:$R$700, MATCH($DE109,'Graduate School Code'!$A$3:$A$700, 0), 17), "")</f>
        <v/>
      </c>
      <c r="DQ109" s="180" t="str">
        <f>IF($DE109&lt;&gt;"",INDEX('Graduate School Code'!$A$3:$R$700, MATCH($DE109,'Graduate School Code'!$A$3:$A$700, 0), 18), "")</f>
        <v/>
      </c>
      <c r="DR109" s="45"/>
      <c r="DS109" s="39"/>
      <c r="DT109" s="39"/>
      <c r="DU109" s="62"/>
      <c r="DV109" s="39"/>
      <c r="DW109" s="149"/>
      <c r="DX109" s="150"/>
      <c r="DY109" s="112"/>
      <c r="DZ109" s="149"/>
      <c r="EA109" s="148"/>
      <c r="EB109" s="148"/>
      <c r="EC109" s="148"/>
      <c r="ED109" s="61"/>
      <c r="EE109" s="39"/>
      <c r="EF109" s="39"/>
      <c r="EG109" s="39"/>
      <c r="EH109" s="144"/>
      <c r="EI109" s="146"/>
      <c r="EJ109" s="147"/>
      <c r="EK109" s="126"/>
      <c r="EL109" s="57"/>
      <c r="EM109" s="58"/>
      <c r="EN109" s="59"/>
      <c r="EO109" s="145"/>
      <c r="EP109" s="57"/>
      <c r="EQ109" s="44"/>
    </row>
    <row r="110" spans="1:147" ht="38.25" customHeight="1">
      <c r="A110" s="38" t="s">
        <v>204</v>
      </c>
      <c r="B110" s="39"/>
      <c r="C110" s="40"/>
      <c r="D110" s="50" t="e">
        <f>VLOOKUP(B110,Reference!$A$1:$C$250,2,FALSE)</f>
        <v>#N/A</v>
      </c>
      <c r="E110" s="50" t="e">
        <f>VLOOKUP(C110,Reference!$C$1:$I$15,2,FALSE)</f>
        <v>#N/A</v>
      </c>
      <c r="F110" s="92" t="e">
        <f t="shared" si="5"/>
        <v>#N/A</v>
      </c>
      <c r="G110" s="39"/>
      <c r="H110" s="39"/>
      <c r="I110" s="39"/>
      <c r="J110" s="51" t="str">
        <f t="shared" si="3"/>
        <v xml:space="preserve">  </v>
      </c>
      <c r="K110" s="61"/>
      <c r="L110" s="61"/>
      <c r="M110" s="61"/>
      <c r="N110" s="51" t="str">
        <f t="shared" si="4"/>
        <v xml:space="preserve">  </v>
      </c>
      <c r="O110" s="92"/>
      <c r="P110" s="93"/>
      <c r="Q110" s="50" t="str">
        <f>IF($P110&lt;&gt;"", DATEDIF($P110, Reference!$F$2, "Y"),"")</f>
        <v/>
      </c>
      <c r="R110" s="49"/>
      <c r="S110" s="62"/>
      <c r="T110" s="61"/>
      <c r="U110" s="39"/>
      <c r="V110" s="39"/>
      <c r="W110" s="61"/>
      <c r="X110" s="92"/>
      <c r="Y110" s="61"/>
      <c r="Z110" s="61"/>
      <c r="AA110" s="61"/>
      <c r="AB110" s="61"/>
      <c r="AC110" s="41"/>
      <c r="AD110" s="143"/>
      <c r="AE110" s="42"/>
      <c r="AF110" s="50" t="str">
        <f>IF($AE110&lt;&gt;"",INDEX('Graduate School Code'!$A$3:$R$700, MATCH($AE110,'Graduate School Code'!$A$3:$A$700, 0), 2), "")</f>
        <v/>
      </c>
      <c r="AG110" s="50" t="str">
        <f>IF($AE110&lt;&gt;"",INDEX('Graduate School Code'!$A$3:$R$700, MATCH($AE110,'Graduate School Code'!$A$3:$A$700, 0), 3), "")</f>
        <v/>
      </c>
      <c r="AH110" s="50" t="str">
        <f>IF($AE110&lt;&gt;"",INDEX('Graduate School Code'!$A$3:$R$700, MATCH($AE110,'Graduate School Code'!$A$3:$A$700, 0), 4), "")</f>
        <v/>
      </c>
      <c r="AI110" s="43"/>
      <c r="AJ110" s="44"/>
      <c r="AK110" s="167" t="str">
        <f>IF($AE110&lt;&gt;"",INDEX('Graduate School Code'!$A$3:$R$700, MATCH($AE110,'Graduate School Code'!$A$3:$A$700, 0), 12), "")</f>
        <v/>
      </c>
      <c r="AL110" s="168" t="str">
        <f>IF($AE110&lt;&gt;"",INDEX('Graduate School Code'!$A$3:$R$700, MATCH($AE110,'Graduate School Code'!$A$3:$A$700, 0), 13), "")</f>
        <v/>
      </c>
      <c r="AM110" s="169" t="str">
        <f>IF($AE110&lt;&gt;"",INDEX('Graduate School Code'!$A$3:$R$700, MATCH($AE110,'Graduate School Code'!$A$3:$A$700, 0), 14), "")</f>
        <v/>
      </c>
      <c r="AN110" s="169" t="str">
        <f>IF($AE110&lt;&gt;"",INDEX('Graduate School Code'!$A$3:$R$700, MATCH($AE110,'Graduate School Code'!$A$3:$A$700, 0), 15), "")</f>
        <v/>
      </c>
      <c r="AO110" s="169" t="str">
        <f>IF($AE110&lt;&gt;"",INDEX('Graduate School Code'!$A$3:$R$700, MATCH($AE110,'Graduate School Code'!$A$3:$A$700, 0), 16), "")</f>
        <v/>
      </c>
      <c r="AP110" s="169" t="str">
        <f>IF($AE110&lt;&gt;"",INDEX('Graduate School Code'!$A$3:$R$700, MATCH($AE110,'Graduate School Code'!$A$3:$A$700, 0), 17), "")</f>
        <v/>
      </c>
      <c r="AQ110" s="170" t="str">
        <f>IF($AE110&lt;&gt;"",INDEX('Graduate School Code'!$A$3:$R$700, MATCH($AE110,'Graduate School Code'!$A$3:$A$700, 0), 18), "")</f>
        <v/>
      </c>
      <c r="AR110" s="45"/>
      <c r="AS110" s="39"/>
      <c r="AT110" s="39"/>
      <c r="AU110" s="62"/>
      <c r="AV110" s="39"/>
      <c r="AW110" s="149"/>
      <c r="AX110" s="150"/>
      <c r="AY110" s="112"/>
      <c r="AZ110" s="149"/>
      <c r="BA110" s="148"/>
      <c r="BB110" s="148"/>
      <c r="BC110" s="148"/>
      <c r="BD110" s="61"/>
      <c r="BE110" s="39"/>
      <c r="BF110" s="39"/>
      <c r="BG110" s="39"/>
      <c r="BH110" s="144"/>
      <c r="BI110" s="146"/>
      <c r="BJ110" s="147"/>
      <c r="BK110" s="126"/>
      <c r="BL110" s="57"/>
      <c r="BM110" s="58"/>
      <c r="BN110" s="165"/>
      <c r="BO110" s="145"/>
      <c r="BP110" s="57"/>
      <c r="BQ110" s="44"/>
      <c r="BR110" s="42"/>
      <c r="BS110" s="164" t="str">
        <f>IF($BR110&lt;&gt;"",INDEX('Graduate School Code'!$A$3:$R$700, MATCH($BR110,'Graduate School Code'!$A$3:$A$700, 0), 2), "")</f>
        <v/>
      </c>
      <c r="BT110" s="164" t="str">
        <f>IF($BR110&lt;&gt;"",INDEX('Graduate School Code'!$A$3:$R$700, MATCH($BR110,'Graduate School Code'!$A$3:$A$700, 0), 3), "")</f>
        <v/>
      </c>
      <c r="BU110" s="164" t="str">
        <f>IF($BR110&lt;&gt;"",INDEX('Graduate School Code'!$A$3:$R$700, MATCH($BR110,'Graduate School Code'!$A$3:$A$700, 0), 4), "")</f>
        <v/>
      </c>
      <c r="BV110" s="175"/>
      <c r="BW110" s="176"/>
      <c r="BX110" s="177" t="str">
        <f>IF($BR110&lt;&gt;"",INDEX('Graduate School Code'!$A$3:$R$700, MATCH($BR110,'Graduate School Code'!$A$3:$A$700, 0), 12), "")</f>
        <v/>
      </c>
      <c r="BY110" s="178" t="str">
        <f>IF($BR110&lt;&gt;"",INDEX('Graduate School Code'!$A$3:$R$700, MATCH($BR110,'Graduate School Code'!$A$3:$A$700, 0), 13), "")</f>
        <v/>
      </c>
      <c r="BZ110" s="179" t="str">
        <f>IF($BR110&lt;&gt;"",INDEX('Graduate School Code'!$A$3:$R$700, MATCH($BR110,'Graduate School Code'!$A$3:$A$700, 0), 14), "")</f>
        <v/>
      </c>
      <c r="CA110" s="179" t="str">
        <f>IF($BR110&lt;&gt;"",INDEX('Graduate School Code'!$A$3:$R$700, MATCH($BR110,'Graduate School Code'!$A$3:$A$700, 0), 15), "")</f>
        <v/>
      </c>
      <c r="CB110" s="179" t="str">
        <f>IF($BR110&lt;&gt;"",INDEX('Graduate School Code'!$A$3:$R$700, MATCH($BR110,'Graduate School Code'!$A$3:$A$700, 0), 16), "")</f>
        <v/>
      </c>
      <c r="CC110" s="179" t="str">
        <f>IF($BR110&lt;&gt;"",INDEX('Graduate School Code'!$A$3:$R$700, MATCH($BR110,'Graduate School Code'!$A$3:$A$700, 0), 17), "")</f>
        <v/>
      </c>
      <c r="CD110" s="180" t="str">
        <f>IF($BR110&lt;&gt;"",INDEX('Graduate School Code'!$A$3:$R$700, MATCH($BR110,'Graduate School Code'!$A$3:$A$700, 0), 18), "")</f>
        <v/>
      </c>
      <c r="CE110" s="181"/>
      <c r="CF110" s="182"/>
      <c r="CG110" s="182"/>
      <c r="CH110" s="62"/>
      <c r="CI110" s="182"/>
      <c r="CJ110" s="183"/>
      <c r="CK110" s="184"/>
      <c r="CL110" s="185"/>
      <c r="CM110" s="183"/>
      <c r="CN110" s="186"/>
      <c r="CO110" s="186"/>
      <c r="CP110" s="186"/>
      <c r="CQ110" s="187"/>
      <c r="CR110" s="182"/>
      <c r="CS110" s="182"/>
      <c r="CT110" s="182"/>
      <c r="CU110" s="188"/>
      <c r="CV110" s="146"/>
      <c r="CW110" s="147"/>
      <c r="CX110" s="189"/>
      <c r="CY110" s="190"/>
      <c r="CZ110" s="191"/>
      <c r="DA110" s="192"/>
      <c r="DB110" s="193"/>
      <c r="DC110" s="181"/>
      <c r="DD110" s="176"/>
      <c r="DE110" s="194"/>
      <c r="DF110" s="164" t="str">
        <f>IF($DE110&lt;&gt;"",INDEX('Graduate School Code'!$A$3:$R$700, MATCH($DE110,'Graduate School Code'!$A$3:$A$700, 0), 2), "")</f>
        <v/>
      </c>
      <c r="DG110" s="164" t="str">
        <f>IF($DE110&lt;&gt;"",INDEX('Graduate School Code'!$A$3:$R$700, MATCH($DE110,'Graduate School Code'!$A$3:$A$700, 0), 3), "")</f>
        <v/>
      </c>
      <c r="DH110" s="164" t="str">
        <f>IF($DE110&lt;&gt;"",INDEX('Graduate School Code'!$A$3:$R$700, MATCH($DE110,'Graduate School Code'!$A$3:$A$700, 0), 4), "")</f>
        <v/>
      </c>
      <c r="DI110" s="175"/>
      <c r="DJ110" s="176"/>
      <c r="DK110" s="177" t="str">
        <f>IF($DE110&lt;&gt;"",INDEX('Graduate School Code'!$A$3:$R$700, MATCH($DE110,'Graduate School Code'!$A$3:$A$700, 0), 12), "")</f>
        <v/>
      </c>
      <c r="DL110" s="178" t="str">
        <f>IF($DE110&lt;&gt;"",INDEX('Graduate School Code'!$A$3:$R$700, MATCH($DE110,'Graduate School Code'!$A$3:$A$700, 0), 13), "")</f>
        <v/>
      </c>
      <c r="DM110" s="179" t="str">
        <f>IF($DE110&lt;&gt;"",INDEX('Graduate School Code'!$A$3:$R$700, MATCH($DE110,'Graduate School Code'!$A$3:$A$700, 0), 14), "")</f>
        <v/>
      </c>
      <c r="DN110" s="179" t="str">
        <f>IF($DE110&lt;&gt;"",INDEX('Graduate School Code'!$A$3:$R$700, MATCH($DE110,'Graduate School Code'!$A$3:$A$700, 0), 15), "")</f>
        <v/>
      </c>
      <c r="DO110" s="179" t="str">
        <f>IF($DE110&lt;&gt;"",INDEX('Graduate School Code'!$A$3:$R$700, MATCH($DE110,'Graduate School Code'!$A$3:$A$700, 0), 16), "")</f>
        <v/>
      </c>
      <c r="DP110" s="179" t="str">
        <f>IF($DE110&lt;&gt;"",INDEX('Graduate School Code'!$A$3:$R$700, MATCH($DE110,'Graduate School Code'!$A$3:$A$700, 0), 17), "")</f>
        <v/>
      </c>
      <c r="DQ110" s="180" t="str">
        <f>IF($DE110&lt;&gt;"",INDEX('Graduate School Code'!$A$3:$R$700, MATCH($DE110,'Graduate School Code'!$A$3:$A$700, 0), 18), "")</f>
        <v/>
      </c>
      <c r="DR110" s="45"/>
      <c r="DS110" s="39"/>
      <c r="DT110" s="39"/>
      <c r="DU110" s="62"/>
      <c r="DV110" s="39"/>
      <c r="DW110" s="149"/>
      <c r="DX110" s="150"/>
      <c r="DY110" s="112"/>
      <c r="DZ110" s="149"/>
      <c r="EA110" s="148"/>
      <c r="EB110" s="148"/>
      <c r="EC110" s="148"/>
      <c r="ED110" s="61"/>
      <c r="EE110" s="39"/>
      <c r="EF110" s="39"/>
      <c r="EG110" s="39"/>
      <c r="EH110" s="144"/>
      <c r="EI110" s="146"/>
      <c r="EJ110" s="147"/>
      <c r="EK110" s="126"/>
      <c r="EL110" s="57"/>
      <c r="EM110" s="58"/>
      <c r="EN110" s="59"/>
      <c r="EO110" s="145"/>
      <c r="EP110" s="57"/>
      <c r="EQ110" s="44"/>
    </row>
    <row r="111" spans="1:147" ht="38.25" customHeight="1">
      <c r="A111" s="38" t="s">
        <v>205</v>
      </c>
      <c r="B111" s="39"/>
      <c r="C111" s="40"/>
      <c r="D111" s="50" t="e">
        <f>VLOOKUP(B111,Reference!$A$1:$C$250,2,FALSE)</f>
        <v>#N/A</v>
      </c>
      <c r="E111" s="50" t="e">
        <f>VLOOKUP(C111,Reference!$C$1:$I$15,2,FALSE)</f>
        <v>#N/A</v>
      </c>
      <c r="F111" s="92" t="e">
        <f t="shared" si="5"/>
        <v>#N/A</v>
      </c>
      <c r="G111" s="39"/>
      <c r="H111" s="39"/>
      <c r="I111" s="39"/>
      <c r="J111" s="51" t="str">
        <f t="shared" si="3"/>
        <v xml:space="preserve">  </v>
      </c>
      <c r="K111" s="61"/>
      <c r="L111" s="61"/>
      <c r="M111" s="61"/>
      <c r="N111" s="51" t="str">
        <f t="shared" si="4"/>
        <v xml:space="preserve">  </v>
      </c>
      <c r="O111" s="92"/>
      <c r="P111" s="93"/>
      <c r="Q111" s="50" t="str">
        <f>IF($P111&lt;&gt;"", DATEDIF($P111, Reference!$F$2, "Y"),"")</f>
        <v/>
      </c>
      <c r="R111" s="49"/>
      <c r="S111" s="62"/>
      <c r="T111" s="61"/>
      <c r="U111" s="39"/>
      <c r="V111" s="39"/>
      <c r="W111" s="61"/>
      <c r="X111" s="92"/>
      <c r="Y111" s="61"/>
      <c r="Z111" s="61"/>
      <c r="AA111" s="61"/>
      <c r="AB111" s="61"/>
      <c r="AC111" s="41"/>
      <c r="AD111" s="143"/>
      <c r="AE111" s="42"/>
      <c r="AF111" s="50" t="str">
        <f>IF($AE111&lt;&gt;"",INDEX('Graduate School Code'!$A$3:$R$700, MATCH($AE111,'Graduate School Code'!$A$3:$A$700, 0), 2), "")</f>
        <v/>
      </c>
      <c r="AG111" s="50" t="str">
        <f>IF($AE111&lt;&gt;"",INDEX('Graduate School Code'!$A$3:$R$700, MATCH($AE111,'Graduate School Code'!$A$3:$A$700, 0), 3), "")</f>
        <v/>
      </c>
      <c r="AH111" s="50" t="str">
        <f>IF($AE111&lt;&gt;"",INDEX('Graduate School Code'!$A$3:$R$700, MATCH($AE111,'Graduate School Code'!$A$3:$A$700, 0), 4), "")</f>
        <v/>
      </c>
      <c r="AI111" s="43"/>
      <c r="AJ111" s="44"/>
      <c r="AK111" s="167" t="str">
        <f>IF($AE111&lt;&gt;"",INDEX('Graduate School Code'!$A$3:$R$700, MATCH($AE111,'Graduate School Code'!$A$3:$A$700, 0), 12), "")</f>
        <v/>
      </c>
      <c r="AL111" s="168" t="str">
        <f>IF($AE111&lt;&gt;"",INDEX('Graduate School Code'!$A$3:$R$700, MATCH($AE111,'Graduate School Code'!$A$3:$A$700, 0), 13), "")</f>
        <v/>
      </c>
      <c r="AM111" s="169" t="str">
        <f>IF($AE111&lt;&gt;"",INDEX('Graduate School Code'!$A$3:$R$700, MATCH($AE111,'Graduate School Code'!$A$3:$A$700, 0), 14), "")</f>
        <v/>
      </c>
      <c r="AN111" s="169" t="str">
        <f>IF($AE111&lt;&gt;"",INDEX('Graduate School Code'!$A$3:$R$700, MATCH($AE111,'Graduate School Code'!$A$3:$A$700, 0), 15), "")</f>
        <v/>
      </c>
      <c r="AO111" s="169" t="str">
        <f>IF($AE111&lt;&gt;"",INDEX('Graduate School Code'!$A$3:$R$700, MATCH($AE111,'Graduate School Code'!$A$3:$A$700, 0), 16), "")</f>
        <v/>
      </c>
      <c r="AP111" s="169" t="str">
        <f>IF($AE111&lt;&gt;"",INDEX('Graduate School Code'!$A$3:$R$700, MATCH($AE111,'Graduate School Code'!$A$3:$A$700, 0), 17), "")</f>
        <v/>
      </c>
      <c r="AQ111" s="170" t="str">
        <f>IF($AE111&lt;&gt;"",INDEX('Graduate School Code'!$A$3:$R$700, MATCH($AE111,'Graduate School Code'!$A$3:$A$700, 0), 18), "")</f>
        <v/>
      </c>
      <c r="AR111" s="45"/>
      <c r="AS111" s="39"/>
      <c r="AT111" s="39"/>
      <c r="AU111" s="62"/>
      <c r="AV111" s="39"/>
      <c r="AW111" s="149"/>
      <c r="AX111" s="150"/>
      <c r="AY111" s="112"/>
      <c r="AZ111" s="149"/>
      <c r="BA111" s="148"/>
      <c r="BB111" s="148"/>
      <c r="BC111" s="148"/>
      <c r="BD111" s="61"/>
      <c r="BE111" s="39"/>
      <c r="BF111" s="39"/>
      <c r="BG111" s="39"/>
      <c r="BH111" s="144"/>
      <c r="BI111" s="146"/>
      <c r="BJ111" s="147"/>
      <c r="BK111" s="126"/>
      <c r="BL111" s="57"/>
      <c r="BM111" s="58"/>
      <c r="BN111" s="165"/>
      <c r="BO111" s="145"/>
      <c r="BP111" s="57"/>
      <c r="BQ111" s="44"/>
      <c r="BR111" s="42"/>
      <c r="BS111" s="164" t="str">
        <f>IF($BR111&lt;&gt;"",INDEX('Graduate School Code'!$A$3:$R$700, MATCH($BR111,'Graduate School Code'!$A$3:$A$700, 0), 2), "")</f>
        <v/>
      </c>
      <c r="BT111" s="164" t="str">
        <f>IF($BR111&lt;&gt;"",INDEX('Graduate School Code'!$A$3:$R$700, MATCH($BR111,'Graduate School Code'!$A$3:$A$700, 0), 3), "")</f>
        <v/>
      </c>
      <c r="BU111" s="164" t="str">
        <f>IF($BR111&lt;&gt;"",INDEX('Graduate School Code'!$A$3:$R$700, MATCH($BR111,'Graduate School Code'!$A$3:$A$700, 0), 4), "")</f>
        <v/>
      </c>
      <c r="BV111" s="175"/>
      <c r="BW111" s="176"/>
      <c r="BX111" s="177" t="str">
        <f>IF($BR111&lt;&gt;"",INDEX('Graduate School Code'!$A$3:$R$700, MATCH($BR111,'Graduate School Code'!$A$3:$A$700, 0), 12), "")</f>
        <v/>
      </c>
      <c r="BY111" s="178" t="str">
        <f>IF($BR111&lt;&gt;"",INDEX('Graduate School Code'!$A$3:$R$700, MATCH($BR111,'Graduate School Code'!$A$3:$A$700, 0), 13), "")</f>
        <v/>
      </c>
      <c r="BZ111" s="179" t="str">
        <f>IF($BR111&lt;&gt;"",INDEX('Graduate School Code'!$A$3:$R$700, MATCH($BR111,'Graduate School Code'!$A$3:$A$700, 0), 14), "")</f>
        <v/>
      </c>
      <c r="CA111" s="179" t="str">
        <f>IF($BR111&lt;&gt;"",INDEX('Graduate School Code'!$A$3:$R$700, MATCH($BR111,'Graduate School Code'!$A$3:$A$700, 0), 15), "")</f>
        <v/>
      </c>
      <c r="CB111" s="179" t="str">
        <f>IF($BR111&lt;&gt;"",INDEX('Graduate School Code'!$A$3:$R$700, MATCH($BR111,'Graduate School Code'!$A$3:$A$700, 0), 16), "")</f>
        <v/>
      </c>
      <c r="CC111" s="179" t="str">
        <f>IF($BR111&lt;&gt;"",INDEX('Graduate School Code'!$A$3:$R$700, MATCH($BR111,'Graduate School Code'!$A$3:$A$700, 0), 17), "")</f>
        <v/>
      </c>
      <c r="CD111" s="180" t="str">
        <f>IF($BR111&lt;&gt;"",INDEX('Graduate School Code'!$A$3:$R$700, MATCH($BR111,'Graduate School Code'!$A$3:$A$700, 0), 18), "")</f>
        <v/>
      </c>
      <c r="CE111" s="181"/>
      <c r="CF111" s="182"/>
      <c r="CG111" s="182"/>
      <c r="CH111" s="62"/>
      <c r="CI111" s="182"/>
      <c r="CJ111" s="183"/>
      <c r="CK111" s="184"/>
      <c r="CL111" s="185"/>
      <c r="CM111" s="183"/>
      <c r="CN111" s="186"/>
      <c r="CO111" s="186"/>
      <c r="CP111" s="186"/>
      <c r="CQ111" s="187"/>
      <c r="CR111" s="182"/>
      <c r="CS111" s="182"/>
      <c r="CT111" s="182"/>
      <c r="CU111" s="188"/>
      <c r="CV111" s="146"/>
      <c r="CW111" s="147"/>
      <c r="CX111" s="189"/>
      <c r="CY111" s="190"/>
      <c r="CZ111" s="191"/>
      <c r="DA111" s="192"/>
      <c r="DB111" s="193"/>
      <c r="DC111" s="181"/>
      <c r="DD111" s="176"/>
      <c r="DE111" s="194"/>
      <c r="DF111" s="164" t="str">
        <f>IF($DE111&lt;&gt;"",INDEX('Graduate School Code'!$A$3:$R$700, MATCH($DE111,'Graduate School Code'!$A$3:$A$700, 0), 2), "")</f>
        <v/>
      </c>
      <c r="DG111" s="164" t="str">
        <f>IF($DE111&lt;&gt;"",INDEX('Graduate School Code'!$A$3:$R$700, MATCH($DE111,'Graduate School Code'!$A$3:$A$700, 0), 3), "")</f>
        <v/>
      </c>
      <c r="DH111" s="164" t="str">
        <f>IF($DE111&lt;&gt;"",INDEX('Graduate School Code'!$A$3:$R$700, MATCH($DE111,'Graduate School Code'!$A$3:$A$700, 0), 4), "")</f>
        <v/>
      </c>
      <c r="DI111" s="175"/>
      <c r="DJ111" s="176"/>
      <c r="DK111" s="177" t="str">
        <f>IF($DE111&lt;&gt;"",INDEX('Graduate School Code'!$A$3:$R$700, MATCH($DE111,'Graduate School Code'!$A$3:$A$700, 0), 12), "")</f>
        <v/>
      </c>
      <c r="DL111" s="178" t="str">
        <f>IF($DE111&lt;&gt;"",INDEX('Graduate School Code'!$A$3:$R$700, MATCH($DE111,'Graduate School Code'!$A$3:$A$700, 0), 13), "")</f>
        <v/>
      </c>
      <c r="DM111" s="179" t="str">
        <f>IF($DE111&lt;&gt;"",INDEX('Graduate School Code'!$A$3:$R$700, MATCH($DE111,'Graduate School Code'!$A$3:$A$700, 0), 14), "")</f>
        <v/>
      </c>
      <c r="DN111" s="179" t="str">
        <f>IF($DE111&lt;&gt;"",INDEX('Graduate School Code'!$A$3:$R$700, MATCH($DE111,'Graduate School Code'!$A$3:$A$700, 0), 15), "")</f>
        <v/>
      </c>
      <c r="DO111" s="179" t="str">
        <f>IF($DE111&lt;&gt;"",INDEX('Graduate School Code'!$A$3:$R$700, MATCH($DE111,'Graduate School Code'!$A$3:$A$700, 0), 16), "")</f>
        <v/>
      </c>
      <c r="DP111" s="179" t="str">
        <f>IF($DE111&lt;&gt;"",INDEX('Graduate School Code'!$A$3:$R$700, MATCH($DE111,'Graduate School Code'!$A$3:$A$700, 0), 17), "")</f>
        <v/>
      </c>
      <c r="DQ111" s="180" t="str">
        <f>IF($DE111&lt;&gt;"",INDEX('Graduate School Code'!$A$3:$R$700, MATCH($DE111,'Graduate School Code'!$A$3:$A$700, 0), 18), "")</f>
        <v/>
      </c>
      <c r="DR111" s="45"/>
      <c r="DS111" s="39"/>
      <c r="DT111" s="39"/>
      <c r="DU111" s="62"/>
      <c r="DV111" s="39"/>
      <c r="DW111" s="149"/>
      <c r="DX111" s="150"/>
      <c r="DY111" s="112"/>
      <c r="DZ111" s="149"/>
      <c r="EA111" s="148"/>
      <c r="EB111" s="148"/>
      <c r="EC111" s="148"/>
      <c r="ED111" s="61"/>
      <c r="EE111" s="39"/>
      <c r="EF111" s="39"/>
      <c r="EG111" s="39"/>
      <c r="EH111" s="144"/>
      <c r="EI111" s="146"/>
      <c r="EJ111" s="147"/>
      <c r="EK111" s="126"/>
      <c r="EL111" s="57"/>
      <c r="EM111" s="58"/>
      <c r="EN111" s="59"/>
      <c r="EO111" s="145"/>
      <c r="EP111" s="57"/>
      <c r="EQ111" s="44"/>
    </row>
    <row r="112" spans="1:147" ht="38.25" customHeight="1">
      <c r="A112" s="38" t="s">
        <v>206</v>
      </c>
      <c r="B112" s="39"/>
      <c r="C112" s="40"/>
      <c r="D112" s="50" t="e">
        <f>VLOOKUP(B112,Reference!$A$1:$C$250,2,FALSE)</f>
        <v>#N/A</v>
      </c>
      <c r="E112" s="50" t="e">
        <f>VLOOKUP(C112,Reference!$C$1:$I$15,2,FALSE)</f>
        <v>#N/A</v>
      </c>
      <c r="F112" s="92" t="e">
        <f t="shared" si="5"/>
        <v>#N/A</v>
      </c>
      <c r="G112" s="39"/>
      <c r="H112" s="39"/>
      <c r="I112" s="39"/>
      <c r="J112" s="51" t="str">
        <f t="shared" si="3"/>
        <v xml:space="preserve">  </v>
      </c>
      <c r="K112" s="61"/>
      <c r="L112" s="61"/>
      <c r="M112" s="61"/>
      <c r="N112" s="51" t="str">
        <f t="shared" si="4"/>
        <v xml:space="preserve">  </v>
      </c>
      <c r="O112" s="92"/>
      <c r="P112" s="93"/>
      <c r="Q112" s="50" t="str">
        <f>IF($P112&lt;&gt;"", DATEDIF($P112, Reference!$F$2, "Y"),"")</f>
        <v/>
      </c>
      <c r="R112" s="49"/>
      <c r="S112" s="62"/>
      <c r="T112" s="61"/>
      <c r="U112" s="39"/>
      <c r="V112" s="39"/>
      <c r="W112" s="61"/>
      <c r="X112" s="92"/>
      <c r="Y112" s="61"/>
      <c r="Z112" s="61"/>
      <c r="AA112" s="61"/>
      <c r="AB112" s="61"/>
      <c r="AC112" s="41"/>
      <c r="AD112" s="143"/>
      <c r="AE112" s="42"/>
      <c r="AF112" s="50" t="str">
        <f>IF($AE112&lt;&gt;"",INDEX('Graduate School Code'!$A$3:$R$700, MATCH($AE112,'Graduate School Code'!$A$3:$A$700, 0), 2), "")</f>
        <v/>
      </c>
      <c r="AG112" s="50" t="str">
        <f>IF($AE112&lt;&gt;"",INDEX('Graduate School Code'!$A$3:$R$700, MATCH($AE112,'Graduate School Code'!$A$3:$A$700, 0), 3), "")</f>
        <v/>
      </c>
      <c r="AH112" s="50" t="str">
        <f>IF($AE112&lt;&gt;"",INDEX('Graduate School Code'!$A$3:$R$700, MATCH($AE112,'Graduate School Code'!$A$3:$A$700, 0), 4), "")</f>
        <v/>
      </c>
      <c r="AI112" s="43"/>
      <c r="AJ112" s="44"/>
      <c r="AK112" s="167" t="str">
        <f>IF($AE112&lt;&gt;"",INDEX('Graduate School Code'!$A$3:$R$700, MATCH($AE112,'Graduate School Code'!$A$3:$A$700, 0), 12), "")</f>
        <v/>
      </c>
      <c r="AL112" s="168" t="str">
        <f>IF($AE112&lt;&gt;"",INDEX('Graduate School Code'!$A$3:$R$700, MATCH($AE112,'Graduate School Code'!$A$3:$A$700, 0), 13), "")</f>
        <v/>
      </c>
      <c r="AM112" s="169" t="str">
        <f>IF($AE112&lt;&gt;"",INDEX('Graduate School Code'!$A$3:$R$700, MATCH($AE112,'Graduate School Code'!$A$3:$A$700, 0), 14), "")</f>
        <v/>
      </c>
      <c r="AN112" s="169" t="str">
        <f>IF($AE112&lt;&gt;"",INDEX('Graduate School Code'!$A$3:$R$700, MATCH($AE112,'Graduate School Code'!$A$3:$A$700, 0), 15), "")</f>
        <v/>
      </c>
      <c r="AO112" s="169" t="str">
        <f>IF($AE112&lt;&gt;"",INDEX('Graduate School Code'!$A$3:$R$700, MATCH($AE112,'Graduate School Code'!$A$3:$A$700, 0), 16), "")</f>
        <v/>
      </c>
      <c r="AP112" s="169" t="str">
        <f>IF($AE112&lt;&gt;"",INDEX('Graduate School Code'!$A$3:$R$700, MATCH($AE112,'Graduate School Code'!$A$3:$A$700, 0), 17), "")</f>
        <v/>
      </c>
      <c r="AQ112" s="170" t="str">
        <f>IF($AE112&lt;&gt;"",INDEX('Graduate School Code'!$A$3:$R$700, MATCH($AE112,'Graduate School Code'!$A$3:$A$700, 0), 18), "")</f>
        <v/>
      </c>
      <c r="AR112" s="45"/>
      <c r="AS112" s="39"/>
      <c r="AT112" s="39"/>
      <c r="AU112" s="62"/>
      <c r="AV112" s="39"/>
      <c r="AW112" s="149"/>
      <c r="AX112" s="150"/>
      <c r="AY112" s="112"/>
      <c r="AZ112" s="149"/>
      <c r="BA112" s="148"/>
      <c r="BB112" s="148"/>
      <c r="BC112" s="148"/>
      <c r="BD112" s="61"/>
      <c r="BE112" s="39"/>
      <c r="BF112" s="39"/>
      <c r="BG112" s="39"/>
      <c r="BH112" s="144"/>
      <c r="BI112" s="146"/>
      <c r="BJ112" s="147"/>
      <c r="BK112" s="126"/>
      <c r="BL112" s="57"/>
      <c r="BM112" s="58"/>
      <c r="BN112" s="165"/>
      <c r="BO112" s="145"/>
      <c r="BP112" s="57"/>
      <c r="BQ112" s="44"/>
      <c r="BR112" s="42"/>
      <c r="BS112" s="164" t="str">
        <f>IF($BR112&lt;&gt;"",INDEX('Graduate School Code'!$A$3:$R$700, MATCH($BR112,'Graduate School Code'!$A$3:$A$700, 0), 2), "")</f>
        <v/>
      </c>
      <c r="BT112" s="164" t="str">
        <f>IF($BR112&lt;&gt;"",INDEX('Graduate School Code'!$A$3:$R$700, MATCH($BR112,'Graduate School Code'!$A$3:$A$700, 0), 3), "")</f>
        <v/>
      </c>
      <c r="BU112" s="164" t="str">
        <f>IF($BR112&lt;&gt;"",INDEX('Graduate School Code'!$A$3:$R$700, MATCH($BR112,'Graduate School Code'!$A$3:$A$700, 0), 4), "")</f>
        <v/>
      </c>
      <c r="BV112" s="175"/>
      <c r="BW112" s="176"/>
      <c r="BX112" s="177" t="str">
        <f>IF($BR112&lt;&gt;"",INDEX('Graduate School Code'!$A$3:$R$700, MATCH($BR112,'Graduate School Code'!$A$3:$A$700, 0), 12), "")</f>
        <v/>
      </c>
      <c r="BY112" s="178" t="str">
        <f>IF($BR112&lt;&gt;"",INDEX('Graduate School Code'!$A$3:$R$700, MATCH($BR112,'Graduate School Code'!$A$3:$A$700, 0), 13), "")</f>
        <v/>
      </c>
      <c r="BZ112" s="179" t="str">
        <f>IF($BR112&lt;&gt;"",INDEX('Graduate School Code'!$A$3:$R$700, MATCH($BR112,'Graduate School Code'!$A$3:$A$700, 0), 14), "")</f>
        <v/>
      </c>
      <c r="CA112" s="179" t="str">
        <f>IF($BR112&lt;&gt;"",INDEX('Graduate School Code'!$A$3:$R$700, MATCH($BR112,'Graduate School Code'!$A$3:$A$700, 0), 15), "")</f>
        <v/>
      </c>
      <c r="CB112" s="179" t="str">
        <f>IF($BR112&lt;&gt;"",INDEX('Graduate School Code'!$A$3:$R$700, MATCH($BR112,'Graduate School Code'!$A$3:$A$700, 0), 16), "")</f>
        <v/>
      </c>
      <c r="CC112" s="179" t="str">
        <f>IF($BR112&lt;&gt;"",INDEX('Graduate School Code'!$A$3:$R$700, MATCH($BR112,'Graduate School Code'!$A$3:$A$700, 0), 17), "")</f>
        <v/>
      </c>
      <c r="CD112" s="180" t="str">
        <f>IF($BR112&lt;&gt;"",INDEX('Graduate School Code'!$A$3:$R$700, MATCH($BR112,'Graduate School Code'!$A$3:$A$700, 0), 18), "")</f>
        <v/>
      </c>
      <c r="CE112" s="181"/>
      <c r="CF112" s="182"/>
      <c r="CG112" s="182"/>
      <c r="CH112" s="62"/>
      <c r="CI112" s="182"/>
      <c r="CJ112" s="183"/>
      <c r="CK112" s="184"/>
      <c r="CL112" s="185"/>
      <c r="CM112" s="183"/>
      <c r="CN112" s="186"/>
      <c r="CO112" s="186"/>
      <c r="CP112" s="186"/>
      <c r="CQ112" s="187"/>
      <c r="CR112" s="182"/>
      <c r="CS112" s="182"/>
      <c r="CT112" s="182"/>
      <c r="CU112" s="188"/>
      <c r="CV112" s="146"/>
      <c r="CW112" s="147"/>
      <c r="CX112" s="189"/>
      <c r="CY112" s="190"/>
      <c r="CZ112" s="191"/>
      <c r="DA112" s="192"/>
      <c r="DB112" s="193"/>
      <c r="DC112" s="181"/>
      <c r="DD112" s="176"/>
      <c r="DE112" s="194"/>
      <c r="DF112" s="164" t="str">
        <f>IF($DE112&lt;&gt;"",INDEX('Graduate School Code'!$A$3:$R$700, MATCH($DE112,'Graduate School Code'!$A$3:$A$700, 0), 2), "")</f>
        <v/>
      </c>
      <c r="DG112" s="164" t="str">
        <f>IF($DE112&lt;&gt;"",INDEX('Graduate School Code'!$A$3:$R$700, MATCH($DE112,'Graduate School Code'!$A$3:$A$700, 0), 3), "")</f>
        <v/>
      </c>
      <c r="DH112" s="164" t="str">
        <f>IF($DE112&lt;&gt;"",INDEX('Graduate School Code'!$A$3:$R$700, MATCH($DE112,'Graduate School Code'!$A$3:$A$700, 0), 4), "")</f>
        <v/>
      </c>
      <c r="DI112" s="175"/>
      <c r="DJ112" s="176"/>
      <c r="DK112" s="177" t="str">
        <f>IF($DE112&lt;&gt;"",INDEX('Graduate School Code'!$A$3:$R$700, MATCH($DE112,'Graduate School Code'!$A$3:$A$700, 0), 12), "")</f>
        <v/>
      </c>
      <c r="DL112" s="178" t="str">
        <f>IF($DE112&lt;&gt;"",INDEX('Graduate School Code'!$A$3:$R$700, MATCH($DE112,'Graduate School Code'!$A$3:$A$700, 0), 13), "")</f>
        <v/>
      </c>
      <c r="DM112" s="179" t="str">
        <f>IF($DE112&lt;&gt;"",INDEX('Graduate School Code'!$A$3:$R$700, MATCH($DE112,'Graduate School Code'!$A$3:$A$700, 0), 14), "")</f>
        <v/>
      </c>
      <c r="DN112" s="179" t="str">
        <f>IF($DE112&lt;&gt;"",INDEX('Graduate School Code'!$A$3:$R$700, MATCH($DE112,'Graduate School Code'!$A$3:$A$700, 0), 15), "")</f>
        <v/>
      </c>
      <c r="DO112" s="179" t="str">
        <f>IF($DE112&lt;&gt;"",INDEX('Graduate School Code'!$A$3:$R$700, MATCH($DE112,'Graduate School Code'!$A$3:$A$700, 0), 16), "")</f>
        <v/>
      </c>
      <c r="DP112" s="179" t="str">
        <f>IF($DE112&lt;&gt;"",INDEX('Graduate School Code'!$A$3:$R$700, MATCH($DE112,'Graduate School Code'!$A$3:$A$700, 0), 17), "")</f>
        <v/>
      </c>
      <c r="DQ112" s="180" t="str">
        <f>IF($DE112&lt;&gt;"",INDEX('Graduate School Code'!$A$3:$R$700, MATCH($DE112,'Graduate School Code'!$A$3:$A$700, 0), 18), "")</f>
        <v/>
      </c>
      <c r="DR112" s="45"/>
      <c r="DS112" s="39"/>
      <c r="DT112" s="39"/>
      <c r="DU112" s="62"/>
      <c r="DV112" s="39"/>
      <c r="DW112" s="149"/>
      <c r="DX112" s="150"/>
      <c r="DY112" s="112"/>
      <c r="DZ112" s="149"/>
      <c r="EA112" s="148"/>
      <c r="EB112" s="148"/>
      <c r="EC112" s="148"/>
      <c r="ED112" s="61"/>
      <c r="EE112" s="39"/>
      <c r="EF112" s="39"/>
      <c r="EG112" s="39"/>
      <c r="EH112" s="144"/>
      <c r="EI112" s="146"/>
      <c r="EJ112" s="147"/>
      <c r="EK112" s="126"/>
      <c r="EL112" s="57"/>
      <c r="EM112" s="58"/>
      <c r="EN112" s="59"/>
      <c r="EO112" s="145"/>
      <c r="EP112" s="57"/>
      <c r="EQ112" s="44"/>
    </row>
    <row r="113" spans="1:147" ht="38.25" customHeight="1">
      <c r="A113" s="38" t="s">
        <v>207</v>
      </c>
      <c r="B113" s="39"/>
      <c r="C113" s="40"/>
      <c r="D113" s="50" t="e">
        <f>VLOOKUP(B113,Reference!$A$1:$C$250,2,FALSE)</f>
        <v>#N/A</v>
      </c>
      <c r="E113" s="50" t="e">
        <f>VLOOKUP(C113,Reference!$C$1:$I$15,2,FALSE)</f>
        <v>#N/A</v>
      </c>
      <c r="F113" s="92" t="e">
        <f t="shared" si="5"/>
        <v>#N/A</v>
      </c>
      <c r="G113" s="39"/>
      <c r="H113" s="39"/>
      <c r="I113" s="39"/>
      <c r="J113" s="51" t="str">
        <f t="shared" si="3"/>
        <v xml:space="preserve">  </v>
      </c>
      <c r="K113" s="61"/>
      <c r="L113" s="61"/>
      <c r="M113" s="61"/>
      <c r="N113" s="51" t="str">
        <f t="shared" si="4"/>
        <v xml:space="preserve">  </v>
      </c>
      <c r="O113" s="92"/>
      <c r="P113" s="93"/>
      <c r="Q113" s="50" t="str">
        <f>IF($P113&lt;&gt;"", DATEDIF($P113, Reference!$F$2, "Y"),"")</f>
        <v/>
      </c>
      <c r="R113" s="49"/>
      <c r="S113" s="62"/>
      <c r="T113" s="61"/>
      <c r="U113" s="39"/>
      <c r="V113" s="39"/>
      <c r="W113" s="61"/>
      <c r="X113" s="92"/>
      <c r="Y113" s="61"/>
      <c r="Z113" s="61"/>
      <c r="AA113" s="61"/>
      <c r="AB113" s="61"/>
      <c r="AC113" s="41"/>
      <c r="AD113" s="143"/>
      <c r="AE113" s="42"/>
      <c r="AF113" s="50" t="str">
        <f>IF($AE113&lt;&gt;"",INDEX('Graduate School Code'!$A$3:$R$700, MATCH($AE113,'Graduate School Code'!$A$3:$A$700, 0), 2), "")</f>
        <v/>
      </c>
      <c r="AG113" s="50" t="str">
        <f>IF($AE113&lt;&gt;"",INDEX('Graduate School Code'!$A$3:$R$700, MATCH($AE113,'Graduate School Code'!$A$3:$A$700, 0), 3), "")</f>
        <v/>
      </c>
      <c r="AH113" s="50" t="str">
        <f>IF($AE113&lt;&gt;"",INDEX('Graduate School Code'!$A$3:$R$700, MATCH($AE113,'Graduate School Code'!$A$3:$A$700, 0), 4), "")</f>
        <v/>
      </c>
      <c r="AI113" s="43"/>
      <c r="AJ113" s="44"/>
      <c r="AK113" s="167" t="str">
        <f>IF($AE113&lt;&gt;"",INDEX('Graduate School Code'!$A$3:$R$700, MATCH($AE113,'Graduate School Code'!$A$3:$A$700, 0), 12), "")</f>
        <v/>
      </c>
      <c r="AL113" s="168" t="str">
        <f>IF($AE113&lt;&gt;"",INDEX('Graduate School Code'!$A$3:$R$700, MATCH($AE113,'Graduate School Code'!$A$3:$A$700, 0), 13), "")</f>
        <v/>
      </c>
      <c r="AM113" s="169" t="str">
        <f>IF($AE113&lt;&gt;"",INDEX('Graduate School Code'!$A$3:$R$700, MATCH($AE113,'Graduate School Code'!$A$3:$A$700, 0), 14), "")</f>
        <v/>
      </c>
      <c r="AN113" s="169" t="str">
        <f>IF($AE113&lt;&gt;"",INDEX('Graduate School Code'!$A$3:$R$700, MATCH($AE113,'Graduate School Code'!$A$3:$A$700, 0), 15), "")</f>
        <v/>
      </c>
      <c r="AO113" s="169" t="str">
        <f>IF($AE113&lt;&gt;"",INDEX('Graduate School Code'!$A$3:$R$700, MATCH($AE113,'Graduate School Code'!$A$3:$A$700, 0), 16), "")</f>
        <v/>
      </c>
      <c r="AP113" s="169" t="str">
        <f>IF($AE113&lt;&gt;"",INDEX('Graduate School Code'!$A$3:$R$700, MATCH($AE113,'Graduate School Code'!$A$3:$A$700, 0), 17), "")</f>
        <v/>
      </c>
      <c r="AQ113" s="170" t="str">
        <f>IF($AE113&lt;&gt;"",INDEX('Graduate School Code'!$A$3:$R$700, MATCH($AE113,'Graduate School Code'!$A$3:$A$700, 0), 18), "")</f>
        <v/>
      </c>
      <c r="AR113" s="45"/>
      <c r="AS113" s="39"/>
      <c r="AT113" s="39"/>
      <c r="AU113" s="62"/>
      <c r="AV113" s="39"/>
      <c r="AW113" s="149"/>
      <c r="AX113" s="150"/>
      <c r="AY113" s="112"/>
      <c r="AZ113" s="149"/>
      <c r="BA113" s="148"/>
      <c r="BB113" s="148"/>
      <c r="BC113" s="148"/>
      <c r="BD113" s="61"/>
      <c r="BE113" s="39"/>
      <c r="BF113" s="39"/>
      <c r="BG113" s="39"/>
      <c r="BH113" s="144"/>
      <c r="BI113" s="146"/>
      <c r="BJ113" s="147"/>
      <c r="BK113" s="126"/>
      <c r="BL113" s="57"/>
      <c r="BM113" s="58"/>
      <c r="BN113" s="165"/>
      <c r="BO113" s="145"/>
      <c r="BP113" s="57"/>
      <c r="BQ113" s="44"/>
      <c r="BR113" s="42"/>
      <c r="BS113" s="164" t="str">
        <f>IF($BR113&lt;&gt;"",INDEX('Graduate School Code'!$A$3:$R$700, MATCH($BR113,'Graduate School Code'!$A$3:$A$700, 0), 2), "")</f>
        <v/>
      </c>
      <c r="BT113" s="164" t="str">
        <f>IF($BR113&lt;&gt;"",INDEX('Graduate School Code'!$A$3:$R$700, MATCH($BR113,'Graduate School Code'!$A$3:$A$700, 0), 3), "")</f>
        <v/>
      </c>
      <c r="BU113" s="164" t="str">
        <f>IF($BR113&lt;&gt;"",INDEX('Graduate School Code'!$A$3:$R$700, MATCH($BR113,'Graduate School Code'!$A$3:$A$700, 0), 4), "")</f>
        <v/>
      </c>
      <c r="BV113" s="175"/>
      <c r="BW113" s="176"/>
      <c r="BX113" s="177" t="str">
        <f>IF($BR113&lt;&gt;"",INDEX('Graduate School Code'!$A$3:$R$700, MATCH($BR113,'Graduate School Code'!$A$3:$A$700, 0), 12), "")</f>
        <v/>
      </c>
      <c r="BY113" s="178" t="str">
        <f>IF($BR113&lt;&gt;"",INDEX('Graduate School Code'!$A$3:$R$700, MATCH($BR113,'Graduate School Code'!$A$3:$A$700, 0), 13), "")</f>
        <v/>
      </c>
      <c r="BZ113" s="179" t="str">
        <f>IF($BR113&lt;&gt;"",INDEX('Graduate School Code'!$A$3:$R$700, MATCH($BR113,'Graduate School Code'!$A$3:$A$700, 0), 14), "")</f>
        <v/>
      </c>
      <c r="CA113" s="179" t="str">
        <f>IF($BR113&lt;&gt;"",INDEX('Graduate School Code'!$A$3:$R$700, MATCH($BR113,'Graduate School Code'!$A$3:$A$700, 0), 15), "")</f>
        <v/>
      </c>
      <c r="CB113" s="179" t="str">
        <f>IF($BR113&lt;&gt;"",INDEX('Graduate School Code'!$A$3:$R$700, MATCH($BR113,'Graduate School Code'!$A$3:$A$700, 0), 16), "")</f>
        <v/>
      </c>
      <c r="CC113" s="179" t="str">
        <f>IF($BR113&lt;&gt;"",INDEX('Graduate School Code'!$A$3:$R$700, MATCH($BR113,'Graduate School Code'!$A$3:$A$700, 0), 17), "")</f>
        <v/>
      </c>
      <c r="CD113" s="180" t="str">
        <f>IF($BR113&lt;&gt;"",INDEX('Graduate School Code'!$A$3:$R$700, MATCH($BR113,'Graduate School Code'!$A$3:$A$700, 0), 18), "")</f>
        <v/>
      </c>
      <c r="CE113" s="181"/>
      <c r="CF113" s="182"/>
      <c r="CG113" s="182"/>
      <c r="CH113" s="62"/>
      <c r="CI113" s="182"/>
      <c r="CJ113" s="183"/>
      <c r="CK113" s="184"/>
      <c r="CL113" s="185"/>
      <c r="CM113" s="183"/>
      <c r="CN113" s="186"/>
      <c r="CO113" s="186"/>
      <c r="CP113" s="186"/>
      <c r="CQ113" s="187"/>
      <c r="CR113" s="182"/>
      <c r="CS113" s="182"/>
      <c r="CT113" s="182"/>
      <c r="CU113" s="188"/>
      <c r="CV113" s="146"/>
      <c r="CW113" s="147"/>
      <c r="CX113" s="189"/>
      <c r="CY113" s="190"/>
      <c r="CZ113" s="191"/>
      <c r="DA113" s="192"/>
      <c r="DB113" s="193"/>
      <c r="DC113" s="181"/>
      <c r="DD113" s="176"/>
      <c r="DE113" s="194"/>
      <c r="DF113" s="164" t="str">
        <f>IF($DE113&lt;&gt;"",INDEX('Graduate School Code'!$A$3:$R$700, MATCH($DE113,'Graduate School Code'!$A$3:$A$700, 0), 2), "")</f>
        <v/>
      </c>
      <c r="DG113" s="164" t="str">
        <f>IF($DE113&lt;&gt;"",INDEX('Graduate School Code'!$A$3:$R$700, MATCH($DE113,'Graduate School Code'!$A$3:$A$700, 0), 3), "")</f>
        <v/>
      </c>
      <c r="DH113" s="164" t="str">
        <f>IF($DE113&lt;&gt;"",INDEX('Graduate School Code'!$A$3:$R$700, MATCH($DE113,'Graduate School Code'!$A$3:$A$700, 0), 4), "")</f>
        <v/>
      </c>
      <c r="DI113" s="175"/>
      <c r="DJ113" s="176"/>
      <c r="DK113" s="177" t="str">
        <f>IF($DE113&lt;&gt;"",INDEX('Graduate School Code'!$A$3:$R$700, MATCH($DE113,'Graduate School Code'!$A$3:$A$700, 0), 12), "")</f>
        <v/>
      </c>
      <c r="DL113" s="178" t="str">
        <f>IF($DE113&lt;&gt;"",INDEX('Graduate School Code'!$A$3:$R$700, MATCH($DE113,'Graduate School Code'!$A$3:$A$700, 0), 13), "")</f>
        <v/>
      </c>
      <c r="DM113" s="179" t="str">
        <f>IF($DE113&lt;&gt;"",INDEX('Graduate School Code'!$A$3:$R$700, MATCH($DE113,'Graduate School Code'!$A$3:$A$700, 0), 14), "")</f>
        <v/>
      </c>
      <c r="DN113" s="179" t="str">
        <f>IF($DE113&lt;&gt;"",INDEX('Graduate School Code'!$A$3:$R$700, MATCH($DE113,'Graduate School Code'!$A$3:$A$700, 0), 15), "")</f>
        <v/>
      </c>
      <c r="DO113" s="179" t="str">
        <f>IF($DE113&lt;&gt;"",INDEX('Graduate School Code'!$A$3:$R$700, MATCH($DE113,'Graduate School Code'!$A$3:$A$700, 0), 16), "")</f>
        <v/>
      </c>
      <c r="DP113" s="179" t="str">
        <f>IF($DE113&lt;&gt;"",INDEX('Graduate School Code'!$A$3:$R$700, MATCH($DE113,'Graduate School Code'!$A$3:$A$700, 0), 17), "")</f>
        <v/>
      </c>
      <c r="DQ113" s="180" t="str">
        <f>IF($DE113&lt;&gt;"",INDEX('Graduate School Code'!$A$3:$R$700, MATCH($DE113,'Graduate School Code'!$A$3:$A$700, 0), 18), "")</f>
        <v/>
      </c>
      <c r="DR113" s="45"/>
      <c r="DS113" s="39"/>
      <c r="DT113" s="39"/>
      <c r="DU113" s="62"/>
      <c r="DV113" s="39"/>
      <c r="DW113" s="149"/>
      <c r="DX113" s="150"/>
      <c r="DY113" s="112"/>
      <c r="DZ113" s="149"/>
      <c r="EA113" s="148"/>
      <c r="EB113" s="148"/>
      <c r="EC113" s="148"/>
      <c r="ED113" s="61"/>
      <c r="EE113" s="39"/>
      <c r="EF113" s="39"/>
      <c r="EG113" s="39"/>
      <c r="EH113" s="144"/>
      <c r="EI113" s="146"/>
      <c r="EJ113" s="147"/>
      <c r="EK113" s="126"/>
      <c r="EL113" s="57"/>
      <c r="EM113" s="58"/>
      <c r="EN113" s="59"/>
      <c r="EO113" s="145"/>
      <c r="EP113" s="57"/>
      <c r="EQ113" s="44"/>
    </row>
    <row r="114" spans="1:147" ht="38.25" customHeight="1">
      <c r="A114" s="38" t="s">
        <v>208</v>
      </c>
      <c r="B114" s="39"/>
      <c r="C114" s="40"/>
      <c r="D114" s="50" t="e">
        <f>VLOOKUP(B114,Reference!$A$1:$C$250,2,FALSE)</f>
        <v>#N/A</v>
      </c>
      <c r="E114" s="50" t="e">
        <f>VLOOKUP(C114,Reference!$C$1:$I$15,2,FALSE)</f>
        <v>#N/A</v>
      </c>
      <c r="F114" s="92" t="e">
        <f t="shared" si="5"/>
        <v>#N/A</v>
      </c>
      <c r="G114" s="39"/>
      <c r="H114" s="39"/>
      <c r="I114" s="39"/>
      <c r="J114" s="51" t="str">
        <f t="shared" si="3"/>
        <v xml:space="preserve">  </v>
      </c>
      <c r="K114" s="61"/>
      <c r="L114" s="61"/>
      <c r="M114" s="61"/>
      <c r="N114" s="51" t="str">
        <f t="shared" si="4"/>
        <v xml:space="preserve">  </v>
      </c>
      <c r="O114" s="92"/>
      <c r="P114" s="93"/>
      <c r="Q114" s="50" t="str">
        <f>IF($P114&lt;&gt;"", DATEDIF($P114, Reference!$F$2, "Y"),"")</f>
        <v/>
      </c>
      <c r="R114" s="49"/>
      <c r="S114" s="62"/>
      <c r="T114" s="61"/>
      <c r="U114" s="39"/>
      <c r="V114" s="39"/>
      <c r="W114" s="61"/>
      <c r="X114" s="92"/>
      <c r="Y114" s="61"/>
      <c r="Z114" s="61"/>
      <c r="AA114" s="61"/>
      <c r="AB114" s="61"/>
      <c r="AC114" s="41"/>
      <c r="AD114" s="143"/>
      <c r="AE114" s="42"/>
      <c r="AF114" s="50" t="str">
        <f>IF($AE114&lt;&gt;"",INDEX('Graduate School Code'!$A$3:$R$700, MATCH($AE114,'Graduate School Code'!$A$3:$A$700, 0), 2), "")</f>
        <v/>
      </c>
      <c r="AG114" s="50" t="str">
        <f>IF($AE114&lt;&gt;"",INDEX('Graduate School Code'!$A$3:$R$700, MATCH($AE114,'Graduate School Code'!$A$3:$A$700, 0), 3), "")</f>
        <v/>
      </c>
      <c r="AH114" s="50" t="str">
        <f>IF($AE114&lt;&gt;"",INDEX('Graduate School Code'!$A$3:$R$700, MATCH($AE114,'Graduate School Code'!$A$3:$A$700, 0), 4), "")</f>
        <v/>
      </c>
      <c r="AI114" s="43"/>
      <c r="AJ114" s="44"/>
      <c r="AK114" s="167" t="str">
        <f>IF($AE114&lt;&gt;"",INDEX('Graduate School Code'!$A$3:$R$700, MATCH($AE114,'Graduate School Code'!$A$3:$A$700, 0), 12), "")</f>
        <v/>
      </c>
      <c r="AL114" s="168" t="str">
        <f>IF($AE114&lt;&gt;"",INDEX('Graduate School Code'!$A$3:$R$700, MATCH($AE114,'Graduate School Code'!$A$3:$A$700, 0), 13), "")</f>
        <v/>
      </c>
      <c r="AM114" s="169" t="str">
        <f>IF($AE114&lt;&gt;"",INDEX('Graduate School Code'!$A$3:$R$700, MATCH($AE114,'Graduate School Code'!$A$3:$A$700, 0), 14), "")</f>
        <v/>
      </c>
      <c r="AN114" s="169" t="str">
        <f>IF($AE114&lt;&gt;"",INDEX('Graduate School Code'!$A$3:$R$700, MATCH($AE114,'Graduate School Code'!$A$3:$A$700, 0), 15), "")</f>
        <v/>
      </c>
      <c r="AO114" s="169" t="str">
        <f>IF($AE114&lt;&gt;"",INDEX('Graduate School Code'!$A$3:$R$700, MATCH($AE114,'Graduate School Code'!$A$3:$A$700, 0), 16), "")</f>
        <v/>
      </c>
      <c r="AP114" s="169" t="str">
        <f>IF($AE114&lt;&gt;"",INDEX('Graduate School Code'!$A$3:$R$700, MATCH($AE114,'Graduate School Code'!$A$3:$A$700, 0), 17), "")</f>
        <v/>
      </c>
      <c r="AQ114" s="170" t="str">
        <f>IF($AE114&lt;&gt;"",INDEX('Graduate School Code'!$A$3:$R$700, MATCH($AE114,'Graduate School Code'!$A$3:$A$700, 0), 18), "")</f>
        <v/>
      </c>
      <c r="AR114" s="45"/>
      <c r="AS114" s="39"/>
      <c r="AT114" s="39"/>
      <c r="AU114" s="62"/>
      <c r="AV114" s="39"/>
      <c r="AW114" s="149"/>
      <c r="AX114" s="150"/>
      <c r="AY114" s="112"/>
      <c r="AZ114" s="149"/>
      <c r="BA114" s="148"/>
      <c r="BB114" s="148"/>
      <c r="BC114" s="148"/>
      <c r="BD114" s="61"/>
      <c r="BE114" s="39"/>
      <c r="BF114" s="39"/>
      <c r="BG114" s="39"/>
      <c r="BH114" s="144"/>
      <c r="BI114" s="146"/>
      <c r="BJ114" s="147"/>
      <c r="BK114" s="126"/>
      <c r="BL114" s="57"/>
      <c r="BM114" s="58"/>
      <c r="BN114" s="165"/>
      <c r="BO114" s="145"/>
      <c r="BP114" s="57"/>
      <c r="BQ114" s="44"/>
      <c r="BR114" s="42"/>
      <c r="BS114" s="164" t="str">
        <f>IF($BR114&lt;&gt;"",INDEX('Graduate School Code'!$A$3:$R$700, MATCH($BR114,'Graduate School Code'!$A$3:$A$700, 0), 2), "")</f>
        <v/>
      </c>
      <c r="BT114" s="164" t="str">
        <f>IF($BR114&lt;&gt;"",INDEX('Graduate School Code'!$A$3:$R$700, MATCH($BR114,'Graduate School Code'!$A$3:$A$700, 0), 3), "")</f>
        <v/>
      </c>
      <c r="BU114" s="164" t="str">
        <f>IF($BR114&lt;&gt;"",INDEX('Graduate School Code'!$A$3:$R$700, MATCH($BR114,'Graduate School Code'!$A$3:$A$700, 0), 4), "")</f>
        <v/>
      </c>
      <c r="BV114" s="175"/>
      <c r="BW114" s="176"/>
      <c r="BX114" s="177" t="str">
        <f>IF($BR114&lt;&gt;"",INDEX('Graduate School Code'!$A$3:$R$700, MATCH($BR114,'Graduate School Code'!$A$3:$A$700, 0), 12), "")</f>
        <v/>
      </c>
      <c r="BY114" s="178" t="str">
        <f>IF($BR114&lt;&gt;"",INDEX('Graduate School Code'!$A$3:$R$700, MATCH($BR114,'Graduate School Code'!$A$3:$A$700, 0), 13), "")</f>
        <v/>
      </c>
      <c r="BZ114" s="179" t="str">
        <f>IF($BR114&lt;&gt;"",INDEX('Graduate School Code'!$A$3:$R$700, MATCH($BR114,'Graduate School Code'!$A$3:$A$700, 0), 14), "")</f>
        <v/>
      </c>
      <c r="CA114" s="179" t="str">
        <f>IF($BR114&lt;&gt;"",INDEX('Graduate School Code'!$A$3:$R$700, MATCH($BR114,'Graduate School Code'!$A$3:$A$700, 0), 15), "")</f>
        <v/>
      </c>
      <c r="CB114" s="179" t="str">
        <f>IF($BR114&lt;&gt;"",INDEX('Graduate School Code'!$A$3:$R$700, MATCH($BR114,'Graduate School Code'!$A$3:$A$700, 0), 16), "")</f>
        <v/>
      </c>
      <c r="CC114" s="179" t="str">
        <f>IF($BR114&lt;&gt;"",INDEX('Graduate School Code'!$A$3:$R$700, MATCH($BR114,'Graduate School Code'!$A$3:$A$700, 0), 17), "")</f>
        <v/>
      </c>
      <c r="CD114" s="180" t="str">
        <f>IF($BR114&lt;&gt;"",INDEX('Graduate School Code'!$A$3:$R$700, MATCH($BR114,'Graduate School Code'!$A$3:$A$700, 0), 18), "")</f>
        <v/>
      </c>
      <c r="CE114" s="181"/>
      <c r="CF114" s="182"/>
      <c r="CG114" s="182"/>
      <c r="CH114" s="62"/>
      <c r="CI114" s="182"/>
      <c r="CJ114" s="183"/>
      <c r="CK114" s="184"/>
      <c r="CL114" s="185"/>
      <c r="CM114" s="183"/>
      <c r="CN114" s="186"/>
      <c r="CO114" s="186"/>
      <c r="CP114" s="186"/>
      <c r="CQ114" s="187"/>
      <c r="CR114" s="182"/>
      <c r="CS114" s="182"/>
      <c r="CT114" s="182"/>
      <c r="CU114" s="188"/>
      <c r="CV114" s="146"/>
      <c r="CW114" s="147"/>
      <c r="CX114" s="189"/>
      <c r="CY114" s="190"/>
      <c r="CZ114" s="191"/>
      <c r="DA114" s="192"/>
      <c r="DB114" s="193"/>
      <c r="DC114" s="181"/>
      <c r="DD114" s="176"/>
      <c r="DE114" s="194"/>
      <c r="DF114" s="164" t="str">
        <f>IF($DE114&lt;&gt;"",INDEX('Graduate School Code'!$A$3:$R$700, MATCH($DE114,'Graduate School Code'!$A$3:$A$700, 0), 2), "")</f>
        <v/>
      </c>
      <c r="DG114" s="164" t="str">
        <f>IF($DE114&lt;&gt;"",INDEX('Graduate School Code'!$A$3:$R$700, MATCH($DE114,'Graduate School Code'!$A$3:$A$700, 0), 3), "")</f>
        <v/>
      </c>
      <c r="DH114" s="164" t="str">
        <f>IF($DE114&lt;&gt;"",INDEX('Graduate School Code'!$A$3:$R$700, MATCH($DE114,'Graduate School Code'!$A$3:$A$700, 0), 4), "")</f>
        <v/>
      </c>
      <c r="DI114" s="175"/>
      <c r="DJ114" s="176"/>
      <c r="DK114" s="177" t="str">
        <f>IF($DE114&lt;&gt;"",INDEX('Graduate School Code'!$A$3:$R$700, MATCH($DE114,'Graduate School Code'!$A$3:$A$700, 0), 12), "")</f>
        <v/>
      </c>
      <c r="DL114" s="178" t="str">
        <f>IF($DE114&lt;&gt;"",INDEX('Graduate School Code'!$A$3:$R$700, MATCH($DE114,'Graduate School Code'!$A$3:$A$700, 0), 13), "")</f>
        <v/>
      </c>
      <c r="DM114" s="179" t="str">
        <f>IF($DE114&lt;&gt;"",INDEX('Graduate School Code'!$A$3:$R$700, MATCH($DE114,'Graduate School Code'!$A$3:$A$700, 0), 14), "")</f>
        <v/>
      </c>
      <c r="DN114" s="179" t="str">
        <f>IF($DE114&lt;&gt;"",INDEX('Graduate School Code'!$A$3:$R$700, MATCH($DE114,'Graduate School Code'!$A$3:$A$700, 0), 15), "")</f>
        <v/>
      </c>
      <c r="DO114" s="179" t="str">
        <f>IF($DE114&lt;&gt;"",INDEX('Graduate School Code'!$A$3:$R$700, MATCH($DE114,'Graduate School Code'!$A$3:$A$700, 0), 16), "")</f>
        <v/>
      </c>
      <c r="DP114" s="179" t="str">
        <f>IF($DE114&lt;&gt;"",INDEX('Graduate School Code'!$A$3:$R$700, MATCH($DE114,'Graduate School Code'!$A$3:$A$700, 0), 17), "")</f>
        <v/>
      </c>
      <c r="DQ114" s="180" t="str">
        <f>IF($DE114&lt;&gt;"",INDEX('Graduate School Code'!$A$3:$R$700, MATCH($DE114,'Graduate School Code'!$A$3:$A$700, 0), 18), "")</f>
        <v/>
      </c>
      <c r="DR114" s="45"/>
      <c r="DS114" s="39"/>
      <c r="DT114" s="39"/>
      <c r="DU114" s="62"/>
      <c r="DV114" s="39"/>
      <c r="DW114" s="149"/>
      <c r="DX114" s="150"/>
      <c r="DY114" s="112"/>
      <c r="DZ114" s="149"/>
      <c r="EA114" s="148"/>
      <c r="EB114" s="148"/>
      <c r="EC114" s="148"/>
      <c r="ED114" s="61"/>
      <c r="EE114" s="39"/>
      <c r="EF114" s="39"/>
      <c r="EG114" s="39"/>
      <c r="EH114" s="144"/>
      <c r="EI114" s="146"/>
      <c r="EJ114" s="147"/>
      <c r="EK114" s="126"/>
      <c r="EL114" s="57"/>
      <c r="EM114" s="58"/>
      <c r="EN114" s="59"/>
      <c r="EO114" s="145"/>
      <c r="EP114" s="57"/>
      <c r="EQ114" s="44"/>
    </row>
    <row r="115" spans="1:147" ht="38.25" customHeight="1">
      <c r="A115" s="38" t="s">
        <v>209</v>
      </c>
      <c r="B115" s="39"/>
      <c r="C115" s="40"/>
      <c r="D115" s="50" t="e">
        <f>VLOOKUP(B115,Reference!$A$1:$C$250,2,FALSE)</f>
        <v>#N/A</v>
      </c>
      <c r="E115" s="50" t="e">
        <f>VLOOKUP(C115,Reference!$C$1:$I$15,2,FALSE)</f>
        <v>#N/A</v>
      </c>
      <c r="F115" s="92" t="e">
        <f t="shared" si="5"/>
        <v>#N/A</v>
      </c>
      <c r="G115" s="39"/>
      <c r="H115" s="39"/>
      <c r="I115" s="39"/>
      <c r="J115" s="51" t="str">
        <f t="shared" si="3"/>
        <v xml:space="preserve">  </v>
      </c>
      <c r="K115" s="61"/>
      <c r="L115" s="61"/>
      <c r="M115" s="61"/>
      <c r="N115" s="51" t="str">
        <f t="shared" si="4"/>
        <v xml:space="preserve">  </v>
      </c>
      <c r="O115" s="92"/>
      <c r="P115" s="93"/>
      <c r="Q115" s="50" t="str">
        <f>IF($P115&lt;&gt;"", DATEDIF($P115, Reference!$F$2, "Y"),"")</f>
        <v/>
      </c>
      <c r="R115" s="49"/>
      <c r="S115" s="62"/>
      <c r="T115" s="61"/>
      <c r="U115" s="39"/>
      <c r="V115" s="39"/>
      <c r="W115" s="61"/>
      <c r="X115" s="92"/>
      <c r="Y115" s="61"/>
      <c r="Z115" s="61"/>
      <c r="AA115" s="61"/>
      <c r="AB115" s="61"/>
      <c r="AC115" s="41"/>
      <c r="AD115" s="143"/>
      <c r="AE115" s="42"/>
      <c r="AF115" s="50" t="str">
        <f>IF($AE115&lt;&gt;"",INDEX('Graduate School Code'!$A$3:$R$700, MATCH($AE115,'Graduate School Code'!$A$3:$A$700, 0), 2), "")</f>
        <v/>
      </c>
      <c r="AG115" s="50" t="str">
        <f>IF($AE115&lt;&gt;"",INDEX('Graduate School Code'!$A$3:$R$700, MATCH($AE115,'Graduate School Code'!$A$3:$A$700, 0), 3), "")</f>
        <v/>
      </c>
      <c r="AH115" s="50" t="str">
        <f>IF($AE115&lt;&gt;"",INDEX('Graduate School Code'!$A$3:$R$700, MATCH($AE115,'Graduate School Code'!$A$3:$A$700, 0), 4), "")</f>
        <v/>
      </c>
      <c r="AI115" s="43"/>
      <c r="AJ115" s="44"/>
      <c r="AK115" s="167" t="str">
        <f>IF($AE115&lt;&gt;"",INDEX('Graduate School Code'!$A$3:$R$700, MATCH($AE115,'Graduate School Code'!$A$3:$A$700, 0), 12), "")</f>
        <v/>
      </c>
      <c r="AL115" s="168" t="str">
        <f>IF($AE115&lt;&gt;"",INDEX('Graduate School Code'!$A$3:$R$700, MATCH($AE115,'Graduate School Code'!$A$3:$A$700, 0), 13), "")</f>
        <v/>
      </c>
      <c r="AM115" s="169" t="str">
        <f>IF($AE115&lt;&gt;"",INDEX('Graduate School Code'!$A$3:$R$700, MATCH($AE115,'Graduate School Code'!$A$3:$A$700, 0), 14), "")</f>
        <v/>
      </c>
      <c r="AN115" s="169" t="str">
        <f>IF($AE115&lt;&gt;"",INDEX('Graduate School Code'!$A$3:$R$700, MATCH($AE115,'Graduate School Code'!$A$3:$A$700, 0), 15), "")</f>
        <v/>
      </c>
      <c r="AO115" s="169" t="str">
        <f>IF($AE115&lt;&gt;"",INDEX('Graduate School Code'!$A$3:$R$700, MATCH($AE115,'Graduate School Code'!$A$3:$A$700, 0), 16), "")</f>
        <v/>
      </c>
      <c r="AP115" s="169" t="str">
        <f>IF($AE115&lt;&gt;"",INDEX('Graduate School Code'!$A$3:$R$700, MATCH($AE115,'Graduate School Code'!$A$3:$A$700, 0), 17), "")</f>
        <v/>
      </c>
      <c r="AQ115" s="170" t="str">
        <f>IF($AE115&lt;&gt;"",INDEX('Graduate School Code'!$A$3:$R$700, MATCH($AE115,'Graduate School Code'!$A$3:$A$700, 0), 18), "")</f>
        <v/>
      </c>
      <c r="AR115" s="45"/>
      <c r="AS115" s="39"/>
      <c r="AT115" s="39"/>
      <c r="AU115" s="62"/>
      <c r="AV115" s="39"/>
      <c r="AW115" s="149"/>
      <c r="AX115" s="150"/>
      <c r="AY115" s="112"/>
      <c r="AZ115" s="149"/>
      <c r="BA115" s="148"/>
      <c r="BB115" s="148"/>
      <c r="BC115" s="148"/>
      <c r="BD115" s="61"/>
      <c r="BE115" s="39"/>
      <c r="BF115" s="39"/>
      <c r="BG115" s="39"/>
      <c r="BH115" s="144"/>
      <c r="BI115" s="146"/>
      <c r="BJ115" s="147"/>
      <c r="BK115" s="126"/>
      <c r="BL115" s="57"/>
      <c r="BM115" s="58"/>
      <c r="BN115" s="165"/>
      <c r="BO115" s="145"/>
      <c r="BP115" s="57"/>
      <c r="BQ115" s="44"/>
      <c r="BR115" s="42"/>
      <c r="BS115" s="164" t="str">
        <f>IF($BR115&lt;&gt;"",INDEX('Graduate School Code'!$A$3:$R$700, MATCH($BR115,'Graduate School Code'!$A$3:$A$700, 0), 2), "")</f>
        <v/>
      </c>
      <c r="BT115" s="164" t="str">
        <f>IF($BR115&lt;&gt;"",INDEX('Graduate School Code'!$A$3:$R$700, MATCH($BR115,'Graduate School Code'!$A$3:$A$700, 0), 3), "")</f>
        <v/>
      </c>
      <c r="BU115" s="164" t="str">
        <f>IF($BR115&lt;&gt;"",INDEX('Graduate School Code'!$A$3:$R$700, MATCH($BR115,'Graduate School Code'!$A$3:$A$700, 0), 4), "")</f>
        <v/>
      </c>
      <c r="BV115" s="175"/>
      <c r="BW115" s="176"/>
      <c r="BX115" s="177" t="str">
        <f>IF($BR115&lt;&gt;"",INDEX('Graduate School Code'!$A$3:$R$700, MATCH($BR115,'Graduate School Code'!$A$3:$A$700, 0), 12), "")</f>
        <v/>
      </c>
      <c r="BY115" s="178" t="str">
        <f>IF($BR115&lt;&gt;"",INDEX('Graduate School Code'!$A$3:$R$700, MATCH($BR115,'Graduate School Code'!$A$3:$A$700, 0), 13), "")</f>
        <v/>
      </c>
      <c r="BZ115" s="179" t="str">
        <f>IF($BR115&lt;&gt;"",INDEX('Graduate School Code'!$A$3:$R$700, MATCH($BR115,'Graduate School Code'!$A$3:$A$700, 0), 14), "")</f>
        <v/>
      </c>
      <c r="CA115" s="179" t="str">
        <f>IF($BR115&lt;&gt;"",INDEX('Graduate School Code'!$A$3:$R$700, MATCH($BR115,'Graduate School Code'!$A$3:$A$700, 0), 15), "")</f>
        <v/>
      </c>
      <c r="CB115" s="179" t="str">
        <f>IF($BR115&lt;&gt;"",INDEX('Graduate School Code'!$A$3:$R$700, MATCH($BR115,'Graduate School Code'!$A$3:$A$700, 0), 16), "")</f>
        <v/>
      </c>
      <c r="CC115" s="179" t="str">
        <f>IF($BR115&lt;&gt;"",INDEX('Graduate School Code'!$A$3:$R$700, MATCH($BR115,'Graduate School Code'!$A$3:$A$700, 0), 17), "")</f>
        <v/>
      </c>
      <c r="CD115" s="180" t="str">
        <f>IF($BR115&lt;&gt;"",INDEX('Graduate School Code'!$A$3:$R$700, MATCH($BR115,'Graduate School Code'!$A$3:$A$700, 0), 18), "")</f>
        <v/>
      </c>
      <c r="CE115" s="181"/>
      <c r="CF115" s="182"/>
      <c r="CG115" s="182"/>
      <c r="CH115" s="62"/>
      <c r="CI115" s="182"/>
      <c r="CJ115" s="183"/>
      <c r="CK115" s="184"/>
      <c r="CL115" s="185"/>
      <c r="CM115" s="183"/>
      <c r="CN115" s="186"/>
      <c r="CO115" s="186"/>
      <c r="CP115" s="186"/>
      <c r="CQ115" s="187"/>
      <c r="CR115" s="182"/>
      <c r="CS115" s="182"/>
      <c r="CT115" s="182"/>
      <c r="CU115" s="188"/>
      <c r="CV115" s="146"/>
      <c r="CW115" s="147"/>
      <c r="CX115" s="189"/>
      <c r="CY115" s="190"/>
      <c r="CZ115" s="191"/>
      <c r="DA115" s="192"/>
      <c r="DB115" s="193"/>
      <c r="DC115" s="181"/>
      <c r="DD115" s="176"/>
      <c r="DE115" s="194"/>
      <c r="DF115" s="164" t="str">
        <f>IF($DE115&lt;&gt;"",INDEX('Graduate School Code'!$A$3:$R$700, MATCH($DE115,'Graduate School Code'!$A$3:$A$700, 0), 2), "")</f>
        <v/>
      </c>
      <c r="DG115" s="164" t="str">
        <f>IF($DE115&lt;&gt;"",INDEX('Graduate School Code'!$A$3:$R$700, MATCH($DE115,'Graduate School Code'!$A$3:$A$700, 0), 3), "")</f>
        <v/>
      </c>
      <c r="DH115" s="164" t="str">
        <f>IF($DE115&lt;&gt;"",INDEX('Graduate School Code'!$A$3:$R$700, MATCH($DE115,'Graduate School Code'!$A$3:$A$700, 0), 4), "")</f>
        <v/>
      </c>
      <c r="DI115" s="175"/>
      <c r="DJ115" s="176"/>
      <c r="DK115" s="177" t="str">
        <f>IF($DE115&lt;&gt;"",INDEX('Graduate School Code'!$A$3:$R$700, MATCH($DE115,'Graduate School Code'!$A$3:$A$700, 0), 12), "")</f>
        <v/>
      </c>
      <c r="DL115" s="178" t="str">
        <f>IF($DE115&lt;&gt;"",INDEX('Graduate School Code'!$A$3:$R$700, MATCH($DE115,'Graduate School Code'!$A$3:$A$700, 0), 13), "")</f>
        <v/>
      </c>
      <c r="DM115" s="179" t="str">
        <f>IF($DE115&lt;&gt;"",INDEX('Graduate School Code'!$A$3:$R$700, MATCH($DE115,'Graduate School Code'!$A$3:$A$700, 0), 14), "")</f>
        <v/>
      </c>
      <c r="DN115" s="179" t="str">
        <f>IF($DE115&lt;&gt;"",INDEX('Graduate School Code'!$A$3:$R$700, MATCH($DE115,'Graduate School Code'!$A$3:$A$700, 0), 15), "")</f>
        <v/>
      </c>
      <c r="DO115" s="179" t="str">
        <f>IF($DE115&lt;&gt;"",INDEX('Graduate School Code'!$A$3:$R$700, MATCH($DE115,'Graduate School Code'!$A$3:$A$700, 0), 16), "")</f>
        <v/>
      </c>
      <c r="DP115" s="179" t="str">
        <f>IF($DE115&lt;&gt;"",INDEX('Graduate School Code'!$A$3:$R$700, MATCH($DE115,'Graduate School Code'!$A$3:$A$700, 0), 17), "")</f>
        <v/>
      </c>
      <c r="DQ115" s="180" t="str">
        <f>IF($DE115&lt;&gt;"",INDEX('Graduate School Code'!$A$3:$R$700, MATCH($DE115,'Graduate School Code'!$A$3:$A$700, 0), 18), "")</f>
        <v/>
      </c>
      <c r="DR115" s="45"/>
      <c r="DS115" s="39"/>
      <c r="DT115" s="39"/>
      <c r="DU115" s="62"/>
      <c r="DV115" s="39"/>
      <c r="DW115" s="149"/>
      <c r="DX115" s="150"/>
      <c r="DY115" s="112"/>
      <c r="DZ115" s="149"/>
      <c r="EA115" s="148"/>
      <c r="EB115" s="148"/>
      <c r="EC115" s="148"/>
      <c r="ED115" s="61"/>
      <c r="EE115" s="39"/>
      <c r="EF115" s="39"/>
      <c r="EG115" s="39"/>
      <c r="EH115" s="144"/>
      <c r="EI115" s="146"/>
      <c r="EJ115" s="147"/>
      <c r="EK115" s="126"/>
      <c r="EL115" s="57"/>
      <c r="EM115" s="58"/>
      <c r="EN115" s="59"/>
      <c r="EO115" s="145"/>
      <c r="EP115" s="57"/>
      <c r="EQ115" s="44"/>
    </row>
    <row r="116" spans="1:147" ht="38.25" customHeight="1">
      <c r="A116" s="38" t="s">
        <v>210</v>
      </c>
      <c r="B116" s="39"/>
      <c r="C116" s="40"/>
      <c r="D116" s="50" t="e">
        <f>VLOOKUP(B116,Reference!$A$1:$C$250,2,FALSE)</f>
        <v>#N/A</v>
      </c>
      <c r="E116" s="50" t="e">
        <f>VLOOKUP(C116,Reference!$C$1:$I$15,2,FALSE)</f>
        <v>#N/A</v>
      </c>
      <c r="F116" s="92" t="e">
        <f t="shared" si="5"/>
        <v>#N/A</v>
      </c>
      <c r="G116" s="39"/>
      <c r="H116" s="39"/>
      <c r="I116" s="39"/>
      <c r="J116" s="51" t="str">
        <f t="shared" si="3"/>
        <v xml:space="preserve">  </v>
      </c>
      <c r="K116" s="61"/>
      <c r="L116" s="61"/>
      <c r="M116" s="61"/>
      <c r="N116" s="51" t="str">
        <f t="shared" si="4"/>
        <v xml:space="preserve">  </v>
      </c>
      <c r="O116" s="92"/>
      <c r="P116" s="93"/>
      <c r="Q116" s="50" t="str">
        <f>IF($P116&lt;&gt;"", DATEDIF($P116, Reference!$F$2, "Y"),"")</f>
        <v/>
      </c>
      <c r="R116" s="49"/>
      <c r="S116" s="62"/>
      <c r="T116" s="61"/>
      <c r="U116" s="39"/>
      <c r="V116" s="39"/>
      <c r="W116" s="61"/>
      <c r="X116" s="92"/>
      <c r="Y116" s="61"/>
      <c r="Z116" s="61"/>
      <c r="AA116" s="61"/>
      <c r="AB116" s="61"/>
      <c r="AC116" s="41"/>
      <c r="AD116" s="143"/>
      <c r="AE116" s="42"/>
      <c r="AF116" s="50" t="str">
        <f>IF($AE116&lt;&gt;"",INDEX('Graduate School Code'!$A$3:$R$700, MATCH($AE116,'Graduate School Code'!$A$3:$A$700, 0), 2), "")</f>
        <v/>
      </c>
      <c r="AG116" s="50" t="str">
        <f>IF($AE116&lt;&gt;"",INDEX('Graduate School Code'!$A$3:$R$700, MATCH($AE116,'Graduate School Code'!$A$3:$A$700, 0), 3), "")</f>
        <v/>
      </c>
      <c r="AH116" s="50" t="str">
        <f>IF($AE116&lt;&gt;"",INDEX('Graduate School Code'!$A$3:$R$700, MATCH($AE116,'Graduate School Code'!$A$3:$A$700, 0), 4), "")</f>
        <v/>
      </c>
      <c r="AI116" s="43"/>
      <c r="AJ116" s="44"/>
      <c r="AK116" s="167" t="str">
        <f>IF($AE116&lt;&gt;"",INDEX('Graduate School Code'!$A$3:$R$700, MATCH($AE116,'Graduate School Code'!$A$3:$A$700, 0), 12), "")</f>
        <v/>
      </c>
      <c r="AL116" s="168" t="str">
        <f>IF($AE116&lt;&gt;"",INDEX('Graduate School Code'!$A$3:$R$700, MATCH($AE116,'Graduate School Code'!$A$3:$A$700, 0), 13), "")</f>
        <v/>
      </c>
      <c r="AM116" s="169" t="str">
        <f>IF($AE116&lt;&gt;"",INDEX('Graduate School Code'!$A$3:$R$700, MATCH($AE116,'Graduate School Code'!$A$3:$A$700, 0), 14), "")</f>
        <v/>
      </c>
      <c r="AN116" s="169" t="str">
        <f>IF($AE116&lt;&gt;"",INDEX('Graduate School Code'!$A$3:$R$700, MATCH($AE116,'Graduate School Code'!$A$3:$A$700, 0), 15), "")</f>
        <v/>
      </c>
      <c r="AO116" s="169" t="str">
        <f>IF($AE116&lt;&gt;"",INDEX('Graduate School Code'!$A$3:$R$700, MATCH($AE116,'Graduate School Code'!$A$3:$A$700, 0), 16), "")</f>
        <v/>
      </c>
      <c r="AP116" s="169" t="str">
        <f>IF($AE116&lt;&gt;"",INDEX('Graduate School Code'!$A$3:$R$700, MATCH($AE116,'Graduate School Code'!$A$3:$A$700, 0), 17), "")</f>
        <v/>
      </c>
      <c r="AQ116" s="170" t="str">
        <f>IF($AE116&lt;&gt;"",INDEX('Graduate School Code'!$A$3:$R$700, MATCH($AE116,'Graduate School Code'!$A$3:$A$700, 0), 18), "")</f>
        <v/>
      </c>
      <c r="AR116" s="45"/>
      <c r="AS116" s="39"/>
      <c r="AT116" s="39"/>
      <c r="AU116" s="62"/>
      <c r="AV116" s="39"/>
      <c r="AW116" s="149"/>
      <c r="AX116" s="150"/>
      <c r="AY116" s="112"/>
      <c r="AZ116" s="149"/>
      <c r="BA116" s="148"/>
      <c r="BB116" s="148"/>
      <c r="BC116" s="148"/>
      <c r="BD116" s="61"/>
      <c r="BE116" s="39"/>
      <c r="BF116" s="39"/>
      <c r="BG116" s="39"/>
      <c r="BH116" s="144"/>
      <c r="BI116" s="146"/>
      <c r="BJ116" s="147"/>
      <c r="BK116" s="126"/>
      <c r="BL116" s="57"/>
      <c r="BM116" s="58"/>
      <c r="BN116" s="165"/>
      <c r="BO116" s="145"/>
      <c r="BP116" s="57"/>
      <c r="BQ116" s="44"/>
      <c r="BR116" s="42"/>
      <c r="BS116" s="164" t="str">
        <f>IF($BR116&lt;&gt;"",INDEX('Graduate School Code'!$A$3:$R$700, MATCH($BR116,'Graduate School Code'!$A$3:$A$700, 0), 2), "")</f>
        <v/>
      </c>
      <c r="BT116" s="164" t="str">
        <f>IF($BR116&lt;&gt;"",INDEX('Graduate School Code'!$A$3:$R$700, MATCH($BR116,'Graduate School Code'!$A$3:$A$700, 0), 3), "")</f>
        <v/>
      </c>
      <c r="BU116" s="164" t="str">
        <f>IF($BR116&lt;&gt;"",INDEX('Graduate School Code'!$A$3:$R$700, MATCH($BR116,'Graduate School Code'!$A$3:$A$700, 0), 4), "")</f>
        <v/>
      </c>
      <c r="BV116" s="175"/>
      <c r="BW116" s="176"/>
      <c r="BX116" s="177" t="str">
        <f>IF($BR116&lt;&gt;"",INDEX('Graduate School Code'!$A$3:$R$700, MATCH($BR116,'Graduate School Code'!$A$3:$A$700, 0), 12), "")</f>
        <v/>
      </c>
      <c r="BY116" s="178" t="str">
        <f>IF($BR116&lt;&gt;"",INDEX('Graduate School Code'!$A$3:$R$700, MATCH($BR116,'Graduate School Code'!$A$3:$A$700, 0), 13), "")</f>
        <v/>
      </c>
      <c r="BZ116" s="179" t="str">
        <f>IF($BR116&lt;&gt;"",INDEX('Graduate School Code'!$A$3:$R$700, MATCH($BR116,'Graduate School Code'!$A$3:$A$700, 0), 14), "")</f>
        <v/>
      </c>
      <c r="CA116" s="179" t="str">
        <f>IF($BR116&lt;&gt;"",INDEX('Graduate School Code'!$A$3:$R$700, MATCH($BR116,'Graduate School Code'!$A$3:$A$700, 0), 15), "")</f>
        <v/>
      </c>
      <c r="CB116" s="179" t="str">
        <f>IF($BR116&lt;&gt;"",INDEX('Graduate School Code'!$A$3:$R$700, MATCH($BR116,'Graduate School Code'!$A$3:$A$700, 0), 16), "")</f>
        <v/>
      </c>
      <c r="CC116" s="179" t="str">
        <f>IF($BR116&lt;&gt;"",INDEX('Graduate School Code'!$A$3:$R$700, MATCH($BR116,'Graduate School Code'!$A$3:$A$700, 0), 17), "")</f>
        <v/>
      </c>
      <c r="CD116" s="180" t="str">
        <f>IF($BR116&lt;&gt;"",INDEX('Graduate School Code'!$A$3:$R$700, MATCH($BR116,'Graduate School Code'!$A$3:$A$700, 0), 18), "")</f>
        <v/>
      </c>
      <c r="CE116" s="181"/>
      <c r="CF116" s="182"/>
      <c r="CG116" s="182"/>
      <c r="CH116" s="62"/>
      <c r="CI116" s="182"/>
      <c r="CJ116" s="183"/>
      <c r="CK116" s="184"/>
      <c r="CL116" s="185"/>
      <c r="CM116" s="183"/>
      <c r="CN116" s="186"/>
      <c r="CO116" s="186"/>
      <c r="CP116" s="186"/>
      <c r="CQ116" s="187"/>
      <c r="CR116" s="182"/>
      <c r="CS116" s="182"/>
      <c r="CT116" s="182"/>
      <c r="CU116" s="188"/>
      <c r="CV116" s="146"/>
      <c r="CW116" s="147"/>
      <c r="CX116" s="189"/>
      <c r="CY116" s="190"/>
      <c r="CZ116" s="191"/>
      <c r="DA116" s="192"/>
      <c r="DB116" s="193"/>
      <c r="DC116" s="181"/>
      <c r="DD116" s="176"/>
      <c r="DE116" s="194"/>
      <c r="DF116" s="164" t="str">
        <f>IF($DE116&lt;&gt;"",INDEX('Graduate School Code'!$A$3:$R$700, MATCH($DE116,'Graduate School Code'!$A$3:$A$700, 0), 2), "")</f>
        <v/>
      </c>
      <c r="DG116" s="164" t="str">
        <f>IF($DE116&lt;&gt;"",INDEX('Graduate School Code'!$A$3:$R$700, MATCH($DE116,'Graduate School Code'!$A$3:$A$700, 0), 3), "")</f>
        <v/>
      </c>
      <c r="DH116" s="164" t="str">
        <f>IF($DE116&lt;&gt;"",INDEX('Graduate School Code'!$A$3:$R$700, MATCH($DE116,'Graduate School Code'!$A$3:$A$700, 0), 4), "")</f>
        <v/>
      </c>
      <c r="DI116" s="175"/>
      <c r="DJ116" s="176"/>
      <c r="DK116" s="177" t="str">
        <f>IF($DE116&lt;&gt;"",INDEX('Graduate School Code'!$A$3:$R$700, MATCH($DE116,'Graduate School Code'!$A$3:$A$700, 0), 12), "")</f>
        <v/>
      </c>
      <c r="DL116" s="178" t="str">
        <f>IF($DE116&lt;&gt;"",INDEX('Graduate School Code'!$A$3:$R$700, MATCH($DE116,'Graduate School Code'!$A$3:$A$700, 0), 13), "")</f>
        <v/>
      </c>
      <c r="DM116" s="179" t="str">
        <f>IF($DE116&lt;&gt;"",INDEX('Graduate School Code'!$A$3:$R$700, MATCH($DE116,'Graduate School Code'!$A$3:$A$700, 0), 14), "")</f>
        <v/>
      </c>
      <c r="DN116" s="179" t="str">
        <f>IF($DE116&lt;&gt;"",INDEX('Graduate School Code'!$A$3:$R$700, MATCH($DE116,'Graduate School Code'!$A$3:$A$700, 0), 15), "")</f>
        <v/>
      </c>
      <c r="DO116" s="179" t="str">
        <f>IF($DE116&lt;&gt;"",INDEX('Graduate School Code'!$A$3:$R$700, MATCH($DE116,'Graduate School Code'!$A$3:$A$700, 0), 16), "")</f>
        <v/>
      </c>
      <c r="DP116" s="179" t="str">
        <f>IF($DE116&lt;&gt;"",INDEX('Graduate School Code'!$A$3:$R$700, MATCH($DE116,'Graduate School Code'!$A$3:$A$700, 0), 17), "")</f>
        <v/>
      </c>
      <c r="DQ116" s="180" t="str">
        <f>IF($DE116&lt;&gt;"",INDEX('Graduate School Code'!$A$3:$R$700, MATCH($DE116,'Graduate School Code'!$A$3:$A$700, 0), 18), "")</f>
        <v/>
      </c>
      <c r="DR116" s="45"/>
      <c r="DS116" s="39"/>
      <c r="DT116" s="39"/>
      <c r="DU116" s="62"/>
      <c r="DV116" s="39"/>
      <c r="DW116" s="149"/>
      <c r="DX116" s="150"/>
      <c r="DY116" s="112"/>
      <c r="DZ116" s="149"/>
      <c r="EA116" s="148"/>
      <c r="EB116" s="148"/>
      <c r="EC116" s="148"/>
      <c r="ED116" s="61"/>
      <c r="EE116" s="39"/>
      <c r="EF116" s="39"/>
      <c r="EG116" s="39"/>
      <c r="EH116" s="144"/>
      <c r="EI116" s="146"/>
      <c r="EJ116" s="147"/>
      <c r="EK116" s="126"/>
      <c r="EL116" s="57"/>
      <c r="EM116" s="58"/>
      <c r="EN116" s="59"/>
      <c r="EO116" s="145"/>
      <c r="EP116" s="57"/>
      <c r="EQ116" s="44"/>
    </row>
    <row r="117" spans="1:147" ht="38.25" customHeight="1">
      <c r="A117" s="38" t="s">
        <v>211</v>
      </c>
      <c r="B117" s="39"/>
      <c r="C117" s="40"/>
      <c r="D117" s="50" t="e">
        <f>VLOOKUP(B117,Reference!$A$1:$C$250,2,FALSE)</f>
        <v>#N/A</v>
      </c>
      <c r="E117" s="50" t="e">
        <f>VLOOKUP(C117,Reference!$C$1:$I$15,2,FALSE)</f>
        <v>#N/A</v>
      </c>
      <c r="F117" s="92" t="e">
        <f t="shared" si="5"/>
        <v>#N/A</v>
      </c>
      <c r="G117" s="39"/>
      <c r="H117" s="39"/>
      <c r="I117" s="39"/>
      <c r="J117" s="51" t="str">
        <f t="shared" si="3"/>
        <v xml:space="preserve">  </v>
      </c>
      <c r="K117" s="61"/>
      <c r="L117" s="61"/>
      <c r="M117" s="61"/>
      <c r="N117" s="51" t="str">
        <f t="shared" si="4"/>
        <v xml:space="preserve">  </v>
      </c>
      <c r="O117" s="92"/>
      <c r="P117" s="93"/>
      <c r="Q117" s="50" t="str">
        <f>IF($P117&lt;&gt;"", DATEDIF($P117, Reference!$F$2, "Y"),"")</f>
        <v/>
      </c>
      <c r="R117" s="49"/>
      <c r="S117" s="62"/>
      <c r="T117" s="61"/>
      <c r="U117" s="39"/>
      <c r="V117" s="39"/>
      <c r="W117" s="61"/>
      <c r="X117" s="92"/>
      <c r="Y117" s="61"/>
      <c r="Z117" s="61"/>
      <c r="AA117" s="61"/>
      <c r="AB117" s="61"/>
      <c r="AC117" s="41"/>
      <c r="AD117" s="143"/>
      <c r="AE117" s="42"/>
      <c r="AF117" s="50" t="str">
        <f>IF($AE117&lt;&gt;"",INDEX('Graduate School Code'!$A$3:$R$700, MATCH($AE117,'Graduate School Code'!$A$3:$A$700, 0), 2), "")</f>
        <v/>
      </c>
      <c r="AG117" s="50" t="str">
        <f>IF($AE117&lt;&gt;"",INDEX('Graduate School Code'!$A$3:$R$700, MATCH($AE117,'Graduate School Code'!$A$3:$A$700, 0), 3), "")</f>
        <v/>
      </c>
      <c r="AH117" s="50" t="str">
        <f>IF($AE117&lt;&gt;"",INDEX('Graduate School Code'!$A$3:$R$700, MATCH($AE117,'Graduate School Code'!$A$3:$A$700, 0), 4), "")</f>
        <v/>
      </c>
      <c r="AI117" s="43"/>
      <c r="AJ117" s="44"/>
      <c r="AK117" s="167" t="str">
        <f>IF($AE117&lt;&gt;"",INDEX('Graduate School Code'!$A$3:$R$700, MATCH($AE117,'Graduate School Code'!$A$3:$A$700, 0), 12), "")</f>
        <v/>
      </c>
      <c r="AL117" s="168" t="str">
        <f>IF($AE117&lt;&gt;"",INDEX('Graduate School Code'!$A$3:$R$700, MATCH($AE117,'Graduate School Code'!$A$3:$A$700, 0), 13), "")</f>
        <v/>
      </c>
      <c r="AM117" s="169" t="str">
        <f>IF($AE117&lt;&gt;"",INDEX('Graduate School Code'!$A$3:$R$700, MATCH($AE117,'Graduate School Code'!$A$3:$A$700, 0), 14), "")</f>
        <v/>
      </c>
      <c r="AN117" s="169" t="str">
        <f>IF($AE117&lt;&gt;"",INDEX('Graduate School Code'!$A$3:$R$700, MATCH($AE117,'Graduate School Code'!$A$3:$A$700, 0), 15), "")</f>
        <v/>
      </c>
      <c r="AO117" s="169" t="str">
        <f>IF($AE117&lt;&gt;"",INDEX('Graduate School Code'!$A$3:$R$700, MATCH($AE117,'Graduate School Code'!$A$3:$A$700, 0), 16), "")</f>
        <v/>
      </c>
      <c r="AP117" s="169" t="str">
        <f>IF($AE117&lt;&gt;"",INDEX('Graduate School Code'!$A$3:$R$700, MATCH($AE117,'Graduate School Code'!$A$3:$A$700, 0), 17), "")</f>
        <v/>
      </c>
      <c r="AQ117" s="170" t="str">
        <f>IF($AE117&lt;&gt;"",INDEX('Graduate School Code'!$A$3:$R$700, MATCH($AE117,'Graduate School Code'!$A$3:$A$700, 0), 18), "")</f>
        <v/>
      </c>
      <c r="AR117" s="45"/>
      <c r="AS117" s="39"/>
      <c r="AT117" s="39"/>
      <c r="AU117" s="62"/>
      <c r="AV117" s="39"/>
      <c r="AW117" s="149"/>
      <c r="AX117" s="150"/>
      <c r="AY117" s="112"/>
      <c r="AZ117" s="149"/>
      <c r="BA117" s="148"/>
      <c r="BB117" s="148"/>
      <c r="BC117" s="148"/>
      <c r="BD117" s="61"/>
      <c r="BE117" s="39"/>
      <c r="BF117" s="39"/>
      <c r="BG117" s="39"/>
      <c r="BH117" s="144"/>
      <c r="BI117" s="146"/>
      <c r="BJ117" s="147"/>
      <c r="BK117" s="126"/>
      <c r="BL117" s="57"/>
      <c r="BM117" s="58"/>
      <c r="BN117" s="165"/>
      <c r="BO117" s="145"/>
      <c r="BP117" s="57"/>
      <c r="BQ117" s="44"/>
      <c r="BR117" s="42"/>
      <c r="BS117" s="164" t="str">
        <f>IF($BR117&lt;&gt;"",INDEX('Graduate School Code'!$A$3:$R$700, MATCH($BR117,'Graduate School Code'!$A$3:$A$700, 0), 2), "")</f>
        <v/>
      </c>
      <c r="BT117" s="164" t="str">
        <f>IF($BR117&lt;&gt;"",INDEX('Graduate School Code'!$A$3:$R$700, MATCH($BR117,'Graduate School Code'!$A$3:$A$700, 0), 3), "")</f>
        <v/>
      </c>
      <c r="BU117" s="164" t="str">
        <f>IF($BR117&lt;&gt;"",INDEX('Graduate School Code'!$A$3:$R$700, MATCH($BR117,'Graduate School Code'!$A$3:$A$700, 0), 4), "")</f>
        <v/>
      </c>
      <c r="BV117" s="175"/>
      <c r="BW117" s="176"/>
      <c r="BX117" s="177" t="str">
        <f>IF($BR117&lt;&gt;"",INDEX('Graduate School Code'!$A$3:$R$700, MATCH($BR117,'Graduate School Code'!$A$3:$A$700, 0), 12), "")</f>
        <v/>
      </c>
      <c r="BY117" s="178" t="str">
        <f>IF($BR117&lt;&gt;"",INDEX('Graduate School Code'!$A$3:$R$700, MATCH($BR117,'Graduate School Code'!$A$3:$A$700, 0), 13), "")</f>
        <v/>
      </c>
      <c r="BZ117" s="179" t="str">
        <f>IF($BR117&lt;&gt;"",INDEX('Graduate School Code'!$A$3:$R$700, MATCH($BR117,'Graduate School Code'!$A$3:$A$700, 0), 14), "")</f>
        <v/>
      </c>
      <c r="CA117" s="179" t="str">
        <f>IF($BR117&lt;&gt;"",INDEX('Graduate School Code'!$A$3:$R$700, MATCH($BR117,'Graduate School Code'!$A$3:$A$700, 0), 15), "")</f>
        <v/>
      </c>
      <c r="CB117" s="179" t="str">
        <f>IF($BR117&lt;&gt;"",INDEX('Graduate School Code'!$A$3:$R$700, MATCH($BR117,'Graduate School Code'!$A$3:$A$700, 0), 16), "")</f>
        <v/>
      </c>
      <c r="CC117" s="179" t="str">
        <f>IF($BR117&lt;&gt;"",INDEX('Graduate School Code'!$A$3:$R$700, MATCH($BR117,'Graduate School Code'!$A$3:$A$700, 0), 17), "")</f>
        <v/>
      </c>
      <c r="CD117" s="180" t="str">
        <f>IF($BR117&lt;&gt;"",INDEX('Graduate School Code'!$A$3:$R$700, MATCH($BR117,'Graduate School Code'!$A$3:$A$700, 0), 18), "")</f>
        <v/>
      </c>
      <c r="CE117" s="181"/>
      <c r="CF117" s="182"/>
      <c r="CG117" s="182"/>
      <c r="CH117" s="62"/>
      <c r="CI117" s="182"/>
      <c r="CJ117" s="183"/>
      <c r="CK117" s="184"/>
      <c r="CL117" s="185"/>
      <c r="CM117" s="183"/>
      <c r="CN117" s="186"/>
      <c r="CO117" s="186"/>
      <c r="CP117" s="186"/>
      <c r="CQ117" s="187"/>
      <c r="CR117" s="182"/>
      <c r="CS117" s="182"/>
      <c r="CT117" s="182"/>
      <c r="CU117" s="188"/>
      <c r="CV117" s="146"/>
      <c r="CW117" s="147"/>
      <c r="CX117" s="189"/>
      <c r="CY117" s="190"/>
      <c r="CZ117" s="191"/>
      <c r="DA117" s="192"/>
      <c r="DB117" s="193"/>
      <c r="DC117" s="181"/>
      <c r="DD117" s="176"/>
      <c r="DE117" s="194"/>
      <c r="DF117" s="164" t="str">
        <f>IF($DE117&lt;&gt;"",INDEX('Graduate School Code'!$A$3:$R$700, MATCH($DE117,'Graduate School Code'!$A$3:$A$700, 0), 2), "")</f>
        <v/>
      </c>
      <c r="DG117" s="164" t="str">
        <f>IF($DE117&lt;&gt;"",INDEX('Graduate School Code'!$A$3:$R$700, MATCH($DE117,'Graduate School Code'!$A$3:$A$700, 0), 3), "")</f>
        <v/>
      </c>
      <c r="DH117" s="164" t="str">
        <f>IF($DE117&lt;&gt;"",INDEX('Graduate School Code'!$A$3:$R$700, MATCH($DE117,'Graduate School Code'!$A$3:$A$700, 0), 4), "")</f>
        <v/>
      </c>
      <c r="DI117" s="175"/>
      <c r="DJ117" s="176"/>
      <c r="DK117" s="177" t="str">
        <f>IF($DE117&lt;&gt;"",INDEX('Graduate School Code'!$A$3:$R$700, MATCH($DE117,'Graduate School Code'!$A$3:$A$700, 0), 12), "")</f>
        <v/>
      </c>
      <c r="DL117" s="178" t="str">
        <f>IF($DE117&lt;&gt;"",INDEX('Graduate School Code'!$A$3:$R$700, MATCH($DE117,'Graduate School Code'!$A$3:$A$700, 0), 13), "")</f>
        <v/>
      </c>
      <c r="DM117" s="179" t="str">
        <f>IF($DE117&lt;&gt;"",INDEX('Graduate School Code'!$A$3:$R$700, MATCH($DE117,'Graduate School Code'!$A$3:$A$700, 0), 14), "")</f>
        <v/>
      </c>
      <c r="DN117" s="179" t="str">
        <f>IF($DE117&lt;&gt;"",INDEX('Graduate School Code'!$A$3:$R$700, MATCH($DE117,'Graduate School Code'!$A$3:$A$700, 0), 15), "")</f>
        <v/>
      </c>
      <c r="DO117" s="179" t="str">
        <f>IF($DE117&lt;&gt;"",INDEX('Graduate School Code'!$A$3:$R$700, MATCH($DE117,'Graduate School Code'!$A$3:$A$700, 0), 16), "")</f>
        <v/>
      </c>
      <c r="DP117" s="179" t="str">
        <f>IF($DE117&lt;&gt;"",INDEX('Graduate School Code'!$A$3:$R$700, MATCH($DE117,'Graduate School Code'!$A$3:$A$700, 0), 17), "")</f>
        <v/>
      </c>
      <c r="DQ117" s="180" t="str">
        <f>IF($DE117&lt;&gt;"",INDEX('Graduate School Code'!$A$3:$R$700, MATCH($DE117,'Graduate School Code'!$A$3:$A$700, 0), 18), "")</f>
        <v/>
      </c>
      <c r="DR117" s="45"/>
      <c r="DS117" s="39"/>
      <c r="DT117" s="39"/>
      <c r="DU117" s="62"/>
      <c r="DV117" s="39"/>
      <c r="DW117" s="149"/>
      <c r="DX117" s="150"/>
      <c r="DY117" s="112"/>
      <c r="DZ117" s="149"/>
      <c r="EA117" s="148"/>
      <c r="EB117" s="148"/>
      <c r="EC117" s="148"/>
      <c r="ED117" s="61"/>
      <c r="EE117" s="39"/>
      <c r="EF117" s="39"/>
      <c r="EG117" s="39"/>
      <c r="EH117" s="144"/>
      <c r="EI117" s="146"/>
      <c r="EJ117" s="147"/>
      <c r="EK117" s="126"/>
      <c r="EL117" s="57"/>
      <c r="EM117" s="58"/>
      <c r="EN117" s="59"/>
      <c r="EO117" s="145"/>
      <c r="EP117" s="57"/>
      <c r="EQ117" s="44"/>
    </row>
    <row r="118" spans="1:147" ht="38.25" customHeight="1">
      <c r="A118" s="38" t="s">
        <v>212</v>
      </c>
      <c r="B118" s="39"/>
      <c r="C118" s="40"/>
      <c r="D118" s="50" t="e">
        <f>VLOOKUP(B118,Reference!$A$1:$C$250,2,FALSE)</f>
        <v>#N/A</v>
      </c>
      <c r="E118" s="50" t="e">
        <f>VLOOKUP(C118,Reference!$C$1:$I$15,2,FALSE)</f>
        <v>#N/A</v>
      </c>
      <c r="F118" s="92" t="e">
        <f t="shared" si="5"/>
        <v>#N/A</v>
      </c>
      <c r="G118" s="39"/>
      <c r="H118" s="39"/>
      <c r="I118" s="39"/>
      <c r="J118" s="51" t="str">
        <f t="shared" si="3"/>
        <v xml:space="preserve">  </v>
      </c>
      <c r="K118" s="61"/>
      <c r="L118" s="61"/>
      <c r="M118" s="61"/>
      <c r="N118" s="51" t="str">
        <f t="shared" si="4"/>
        <v xml:space="preserve">  </v>
      </c>
      <c r="O118" s="92"/>
      <c r="P118" s="93"/>
      <c r="Q118" s="50" t="str">
        <f>IF($P118&lt;&gt;"", DATEDIF($P118, Reference!$F$2, "Y"),"")</f>
        <v/>
      </c>
      <c r="R118" s="49"/>
      <c r="S118" s="62"/>
      <c r="T118" s="61"/>
      <c r="U118" s="39"/>
      <c r="V118" s="39"/>
      <c r="W118" s="61"/>
      <c r="X118" s="92"/>
      <c r="Y118" s="61"/>
      <c r="Z118" s="61"/>
      <c r="AA118" s="61"/>
      <c r="AB118" s="61"/>
      <c r="AC118" s="41"/>
      <c r="AD118" s="143"/>
      <c r="AE118" s="42"/>
      <c r="AF118" s="50" t="str">
        <f>IF($AE118&lt;&gt;"",INDEX('Graduate School Code'!$A$3:$R$700, MATCH($AE118,'Graduate School Code'!$A$3:$A$700, 0), 2), "")</f>
        <v/>
      </c>
      <c r="AG118" s="50" t="str">
        <f>IF($AE118&lt;&gt;"",INDEX('Graduate School Code'!$A$3:$R$700, MATCH($AE118,'Graduate School Code'!$A$3:$A$700, 0), 3), "")</f>
        <v/>
      </c>
      <c r="AH118" s="50" t="str">
        <f>IF($AE118&lt;&gt;"",INDEX('Graduate School Code'!$A$3:$R$700, MATCH($AE118,'Graduate School Code'!$A$3:$A$700, 0), 4), "")</f>
        <v/>
      </c>
      <c r="AI118" s="43"/>
      <c r="AJ118" s="44"/>
      <c r="AK118" s="167" t="str">
        <f>IF($AE118&lt;&gt;"",INDEX('Graduate School Code'!$A$3:$R$700, MATCH($AE118,'Graduate School Code'!$A$3:$A$700, 0), 12), "")</f>
        <v/>
      </c>
      <c r="AL118" s="168" t="str">
        <f>IF($AE118&lt;&gt;"",INDEX('Graduate School Code'!$A$3:$R$700, MATCH($AE118,'Graduate School Code'!$A$3:$A$700, 0), 13), "")</f>
        <v/>
      </c>
      <c r="AM118" s="169" t="str">
        <f>IF($AE118&lt;&gt;"",INDEX('Graduate School Code'!$A$3:$R$700, MATCH($AE118,'Graduate School Code'!$A$3:$A$700, 0), 14), "")</f>
        <v/>
      </c>
      <c r="AN118" s="169" t="str">
        <f>IF($AE118&lt;&gt;"",INDEX('Graduate School Code'!$A$3:$R$700, MATCH($AE118,'Graduate School Code'!$A$3:$A$700, 0), 15), "")</f>
        <v/>
      </c>
      <c r="AO118" s="169" t="str">
        <f>IF($AE118&lt;&gt;"",INDEX('Graduate School Code'!$A$3:$R$700, MATCH($AE118,'Graduate School Code'!$A$3:$A$700, 0), 16), "")</f>
        <v/>
      </c>
      <c r="AP118" s="169" t="str">
        <f>IF($AE118&lt;&gt;"",INDEX('Graduate School Code'!$A$3:$R$700, MATCH($AE118,'Graduate School Code'!$A$3:$A$700, 0), 17), "")</f>
        <v/>
      </c>
      <c r="AQ118" s="170" t="str">
        <f>IF($AE118&lt;&gt;"",INDEX('Graduate School Code'!$A$3:$R$700, MATCH($AE118,'Graduate School Code'!$A$3:$A$700, 0), 18), "")</f>
        <v/>
      </c>
      <c r="AR118" s="45"/>
      <c r="AS118" s="39"/>
      <c r="AT118" s="39"/>
      <c r="AU118" s="62"/>
      <c r="AV118" s="39"/>
      <c r="AW118" s="149"/>
      <c r="AX118" s="150"/>
      <c r="AY118" s="112"/>
      <c r="AZ118" s="149"/>
      <c r="BA118" s="148"/>
      <c r="BB118" s="148"/>
      <c r="BC118" s="148"/>
      <c r="BD118" s="61"/>
      <c r="BE118" s="39"/>
      <c r="BF118" s="39"/>
      <c r="BG118" s="39"/>
      <c r="BH118" s="144"/>
      <c r="BI118" s="146"/>
      <c r="BJ118" s="147"/>
      <c r="BK118" s="126"/>
      <c r="BL118" s="57"/>
      <c r="BM118" s="58"/>
      <c r="BN118" s="165"/>
      <c r="BO118" s="145"/>
      <c r="BP118" s="57"/>
      <c r="BQ118" s="44"/>
      <c r="BR118" s="42"/>
      <c r="BS118" s="164" t="str">
        <f>IF($BR118&lt;&gt;"",INDEX('Graduate School Code'!$A$3:$R$700, MATCH($BR118,'Graduate School Code'!$A$3:$A$700, 0), 2), "")</f>
        <v/>
      </c>
      <c r="BT118" s="164" t="str">
        <f>IF($BR118&lt;&gt;"",INDEX('Graduate School Code'!$A$3:$R$700, MATCH($BR118,'Graduate School Code'!$A$3:$A$700, 0), 3), "")</f>
        <v/>
      </c>
      <c r="BU118" s="164" t="str">
        <f>IF($BR118&lt;&gt;"",INDEX('Graduate School Code'!$A$3:$R$700, MATCH($BR118,'Graduate School Code'!$A$3:$A$700, 0), 4), "")</f>
        <v/>
      </c>
      <c r="BV118" s="175"/>
      <c r="BW118" s="176"/>
      <c r="BX118" s="177" t="str">
        <f>IF($BR118&lt;&gt;"",INDEX('Graduate School Code'!$A$3:$R$700, MATCH($BR118,'Graduate School Code'!$A$3:$A$700, 0), 12), "")</f>
        <v/>
      </c>
      <c r="BY118" s="178" t="str">
        <f>IF($BR118&lt;&gt;"",INDEX('Graduate School Code'!$A$3:$R$700, MATCH($BR118,'Graduate School Code'!$A$3:$A$700, 0), 13), "")</f>
        <v/>
      </c>
      <c r="BZ118" s="179" t="str">
        <f>IF($BR118&lt;&gt;"",INDEX('Graduate School Code'!$A$3:$R$700, MATCH($BR118,'Graduate School Code'!$A$3:$A$700, 0), 14), "")</f>
        <v/>
      </c>
      <c r="CA118" s="179" t="str">
        <f>IF($BR118&lt;&gt;"",INDEX('Graduate School Code'!$A$3:$R$700, MATCH($BR118,'Graduate School Code'!$A$3:$A$700, 0), 15), "")</f>
        <v/>
      </c>
      <c r="CB118" s="179" t="str">
        <f>IF($BR118&lt;&gt;"",INDEX('Graduate School Code'!$A$3:$R$700, MATCH($BR118,'Graduate School Code'!$A$3:$A$700, 0), 16), "")</f>
        <v/>
      </c>
      <c r="CC118" s="179" t="str">
        <f>IF($BR118&lt;&gt;"",INDEX('Graduate School Code'!$A$3:$R$700, MATCH($BR118,'Graduate School Code'!$A$3:$A$700, 0), 17), "")</f>
        <v/>
      </c>
      <c r="CD118" s="180" t="str">
        <f>IF($BR118&lt;&gt;"",INDEX('Graduate School Code'!$A$3:$R$700, MATCH($BR118,'Graduate School Code'!$A$3:$A$700, 0), 18), "")</f>
        <v/>
      </c>
      <c r="CE118" s="181"/>
      <c r="CF118" s="182"/>
      <c r="CG118" s="182"/>
      <c r="CH118" s="62"/>
      <c r="CI118" s="182"/>
      <c r="CJ118" s="183"/>
      <c r="CK118" s="184"/>
      <c r="CL118" s="185"/>
      <c r="CM118" s="183"/>
      <c r="CN118" s="186"/>
      <c r="CO118" s="186"/>
      <c r="CP118" s="186"/>
      <c r="CQ118" s="187"/>
      <c r="CR118" s="182"/>
      <c r="CS118" s="182"/>
      <c r="CT118" s="182"/>
      <c r="CU118" s="188"/>
      <c r="CV118" s="146"/>
      <c r="CW118" s="147"/>
      <c r="CX118" s="189"/>
      <c r="CY118" s="190"/>
      <c r="CZ118" s="191"/>
      <c r="DA118" s="192"/>
      <c r="DB118" s="193"/>
      <c r="DC118" s="181"/>
      <c r="DD118" s="176"/>
      <c r="DE118" s="194"/>
      <c r="DF118" s="164" t="str">
        <f>IF($DE118&lt;&gt;"",INDEX('Graduate School Code'!$A$3:$R$700, MATCH($DE118,'Graduate School Code'!$A$3:$A$700, 0), 2), "")</f>
        <v/>
      </c>
      <c r="DG118" s="164" t="str">
        <f>IF($DE118&lt;&gt;"",INDEX('Graduate School Code'!$A$3:$R$700, MATCH($DE118,'Graduate School Code'!$A$3:$A$700, 0), 3), "")</f>
        <v/>
      </c>
      <c r="DH118" s="164" t="str">
        <f>IF($DE118&lt;&gt;"",INDEX('Graduate School Code'!$A$3:$R$700, MATCH($DE118,'Graduate School Code'!$A$3:$A$700, 0), 4), "")</f>
        <v/>
      </c>
      <c r="DI118" s="175"/>
      <c r="DJ118" s="176"/>
      <c r="DK118" s="177" t="str">
        <f>IF($DE118&lt;&gt;"",INDEX('Graduate School Code'!$A$3:$R$700, MATCH($DE118,'Graduate School Code'!$A$3:$A$700, 0), 12), "")</f>
        <v/>
      </c>
      <c r="DL118" s="178" t="str">
        <f>IF($DE118&lt;&gt;"",INDEX('Graduate School Code'!$A$3:$R$700, MATCH($DE118,'Graduate School Code'!$A$3:$A$700, 0), 13), "")</f>
        <v/>
      </c>
      <c r="DM118" s="179" t="str">
        <f>IF($DE118&lt;&gt;"",INDEX('Graduate School Code'!$A$3:$R$700, MATCH($DE118,'Graduate School Code'!$A$3:$A$700, 0), 14), "")</f>
        <v/>
      </c>
      <c r="DN118" s="179" t="str">
        <f>IF($DE118&lt;&gt;"",INDEX('Graduate School Code'!$A$3:$R$700, MATCH($DE118,'Graduate School Code'!$A$3:$A$700, 0), 15), "")</f>
        <v/>
      </c>
      <c r="DO118" s="179" t="str">
        <f>IF($DE118&lt;&gt;"",INDEX('Graduate School Code'!$A$3:$R$700, MATCH($DE118,'Graduate School Code'!$A$3:$A$700, 0), 16), "")</f>
        <v/>
      </c>
      <c r="DP118" s="179" t="str">
        <f>IF($DE118&lt;&gt;"",INDEX('Graduate School Code'!$A$3:$R$700, MATCH($DE118,'Graduate School Code'!$A$3:$A$700, 0), 17), "")</f>
        <v/>
      </c>
      <c r="DQ118" s="180" t="str">
        <f>IF($DE118&lt;&gt;"",INDEX('Graduate School Code'!$A$3:$R$700, MATCH($DE118,'Graduate School Code'!$A$3:$A$700, 0), 18), "")</f>
        <v/>
      </c>
      <c r="DR118" s="45"/>
      <c r="DS118" s="39"/>
      <c r="DT118" s="39"/>
      <c r="DU118" s="62"/>
      <c r="DV118" s="39"/>
      <c r="DW118" s="149"/>
      <c r="DX118" s="150"/>
      <c r="DY118" s="112"/>
      <c r="DZ118" s="149"/>
      <c r="EA118" s="148"/>
      <c r="EB118" s="148"/>
      <c r="EC118" s="148"/>
      <c r="ED118" s="61"/>
      <c r="EE118" s="39"/>
      <c r="EF118" s="39"/>
      <c r="EG118" s="39"/>
      <c r="EH118" s="144"/>
      <c r="EI118" s="146"/>
      <c r="EJ118" s="147"/>
      <c r="EK118" s="126"/>
      <c r="EL118" s="57"/>
      <c r="EM118" s="58"/>
      <c r="EN118" s="59"/>
      <c r="EO118" s="145"/>
      <c r="EP118" s="57"/>
      <c r="EQ118" s="44"/>
    </row>
    <row r="119" spans="1:147" ht="38.25" customHeight="1">
      <c r="A119" s="38" t="s">
        <v>213</v>
      </c>
      <c r="B119" s="39"/>
      <c r="C119" s="40"/>
      <c r="D119" s="50" t="e">
        <f>VLOOKUP(B119,Reference!$A$1:$C$250,2,FALSE)</f>
        <v>#N/A</v>
      </c>
      <c r="E119" s="50" t="e">
        <f>VLOOKUP(C119,Reference!$C$1:$I$15,2,FALSE)</f>
        <v>#N/A</v>
      </c>
      <c r="F119" s="92" t="e">
        <f t="shared" si="5"/>
        <v>#N/A</v>
      </c>
      <c r="G119" s="39"/>
      <c r="H119" s="39"/>
      <c r="I119" s="39"/>
      <c r="J119" s="51" t="str">
        <f t="shared" si="3"/>
        <v xml:space="preserve">  </v>
      </c>
      <c r="K119" s="61"/>
      <c r="L119" s="61"/>
      <c r="M119" s="61"/>
      <c r="N119" s="51" t="str">
        <f t="shared" si="4"/>
        <v xml:space="preserve">  </v>
      </c>
      <c r="O119" s="92"/>
      <c r="P119" s="93"/>
      <c r="Q119" s="50" t="str">
        <f>IF($P119&lt;&gt;"", DATEDIF($P119, Reference!$F$2, "Y"),"")</f>
        <v/>
      </c>
      <c r="R119" s="49"/>
      <c r="S119" s="62"/>
      <c r="T119" s="61"/>
      <c r="U119" s="39"/>
      <c r="V119" s="39"/>
      <c r="W119" s="61"/>
      <c r="X119" s="92"/>
      <c r="Y119" s="61"/>
      <c r="Z119" s="61"/>
      <c r="AA119" s="61"/>
      <c r="AB119" s="61"/>
      <c r="AC119" s="41"/>
      <c r="AD119" s="143"/>
      <c r="AE119" s="42"/>
      <c r="AF119" s="50" t="str">
        <f>IF($AE119&lt;&gt;"",INDEX('Graduate School Code'!$A$3:$R$700, MATCH($AE119,'Graduate School Code'!$A$3:$A$700, 0), 2), "")</f>
        <v/>
      </c>
      <c r="AG119" s="50" t="str">
        <f>IF($AE119&lt;&gt;"",INDEX('Graduate School Code'!$A$3:$R$700, MATCH($AE119,'Graduate School Code'!$A$3:$A$700, 0), 3), "")</f>
        <v/>
      </c>
      <c r="AH119" s="50" t="str">
        <f>IF($AE119&lt;&gt;"",INDEX('Graduate School Code'!$A$3:$R$700, MATCH($AE119,'Graduate School Code'!$A$3:$A$700, 0), 4), "")</f>
        <v/>
      </c>
      <c r="AI119" s="43"/>
      <c r="AJ119" s="44"/>
      <c r="AK119" s="167" t="str">
        <f>IF($AE119&lt;&gt;"",INDEX('Graduate School Code'!$A$3:$R$700, MATCH($AE119,'Graduate School Code'!$A$3:$A$700, 0), 12), "")</f>
        <v/>
      </c>
      <c r="AL119" s="168" t="str">
        <f>IF($AE119&lt;&gt;"",INDEX('Graduate School Code'!$A$3:$R$700, MATCH($AE119,'Graduate School Code'!$A$3:$A$700, 0), 13), "")</f>
        <v/>
      </c>
      <c r="AM119" s="169" t="str">
        <f>IF($AE119&lt;&gt;"",INDEX('Graduate School Code'!$A$3:$R$700, MATCH($AE119,'Graduate School Code'!$A$3:$A$700, 0), 14), "")</f>
        <v/>
      </c>
      <c r="AN119" s="169" t="str">
        <f>IF($AE119&lt;&gt;"",INDEX('Graduate School Code'!$A$3:$R$700, MATCH($AE119,'Graduate School Code'!$A$3:$A$700, 0), 15), "")</f>
        <v/>
      </c>
      <c r="AO119" s="169" t="str">
        <f>IF($AE119&lt;&gt;"",INDEX('Graduate School Code'!$A$3:$R$700, MATCH($AE119,'Graduate School Code'!$A$3:$A$700, 0), 16), "")</f>
        <v/>
      </c>
      <c r="AP119" s="169" t="str">
        <f>IF($AE119&lt;&gt;"",INDEX('Graduate School Code'!$A$3:$R$700, MATCH($AE119,'Graduate School Code'!$A$3:$A$700, 0), 17), "")</f>
        <v/>
      </c>
      <c r="AQ119" s="170" t="str">
        <f>IF($AE119&lt;&gt;"",INDEX('Graduate School Code'!$A$3:$R$700, MATCH($AE119,'Graduate School Code'!$A$3:$A$700, 0), 18), "")</f>
        <v/>
      </c>
      <c r="AR119" s="45"/>
      <c r="AS119" s="39"/>
      <c r="AT119" s="39"/>
      <c r="AU119" s="62"/>
      <c r="AV119" s="39"/>
      <c r="AW119" s="149"/>
      <c r="AX119" s="150"/>
      <c r="AY119" s="112"/>
      <c r="AZ119" s="149"/>
      <c r="BA119" s="148"/>
      <c r="BB119" s="148"/>
      <c r="BC119" s="148"/>
      <c r="BD119" s="61"/>
      <c r="BE119" s="39"/>
      <c r="BF119" s="39"/>
      <c r="BG119" s="39"/>
      <c r="BH119" s="144"/>
      <c r="BI119" s="146"/>
      <c r="BJ119" s="147"/>
      <c r="BK119" s="126"/>
      <c r="BL119" s="57"/>
      <c r="BM119" s="58"/>
      <c r="BN119" s="165"/>
      <c r="BO119" s="145"/>
      <c r="BP119" s="57"/>
      <c r="BQ119" s="44"/>
      <c r="BR119" s="42"/>
      <c r="BS119" s="164" t="str">
        <f>IF($BR119&lt;&gt;"",INDEX('Graduate School Code'!$A$3:$R$700, MATCH($BR119,'Graduate School Code'!$A$3:$A$700, 0), 2), "")</f>
        <v/>
      </c>
      <c r="BT119" s="164" t="str">
        <f>IF($BR119&lt;&gt;"",INDEX('Graduate School Code'!$A$3:$R$700, MATCH($BR119,'Graduate School Code'!$A$3:$A$700, 0), 3), "")</f>
        <v/>
      </c>
      <c r="BU119" s="164" t="str">
        <f>IF($BR119&lt;&gt;"",INDEX('Graduate School Code'!$A$3:$R$700, MATCH($BR119,'Graduate School Code'!$A$3:$A$700, 0), 4), "")</f>
        <v/>
      </c>
      <c r="BV119" s="175"/>
      <c r="BW119" s="176"/>
      <c r="BX119" s="177" t="str">
        <f>IF($BR119&lt;&gt;"",INDEX('Graduate School Code'!$A$3:$R$700, MATCH($BR119,'Graduate School Code'!$A$3:$A$700, 0), 12), "")</f>
        <v/>
      </c>
      <c r="BY119" s="178" t="str">
        <f>IF($BR119&lt;&gt;"",INDEX('Graduate School Code'!$A$3:$R$700, MATCH($BR119,'Graduate School Code'!$A$3:$A$700, 0), 13), "")</f>
        <v/>
      </c>
      <c r="BZ119" s="179" t="str">
        <f>IF($BR119&lt;&gt;"",INDEX('Graduate School Code'!$A$3:$R$700, MATCH($BR119,'Graduate School Code'!$A$3:$A$700, 0), 14), "")</f>
        <v/>
      </c>
      <c r="CA119" s="179" t="str">
        <f>IF($BR119&lt;&gt;"",INDEX('Graduate School Code'!$A$3:$R$700, MATCH($BR119,'Graduate School Code'!$A$3:$A$700, 0), 15), "")</f>
        <v/>
      </c>
      <c r="CB119" s="179" t="str">
        <f>IF($BR119&lt;&gt;"",INDEX('Graduate School Code'!$A$3:$R$700, MATCH($BR119,'Graduate School Code'!$A$3:$A$700, 0), 16), "")</f>
        <v/>
      </c>
      <c r="CC119" s="179" t="str">
        <f>IF($BR119&lt;&gt;"",INDEX('Graduate School Code'!$A$3:$R$700, MATCH($BR119,'Graduate School Code'!$A$3:$A$700, 0), 17), "")</f>
        <v/>
      </c>
      <c r="CD119" s="180" t="str">
        <f>IF($BR119&lt;&gt;"",INDEX('Graduate School Code'!$A$3:$R$700, MATCH($BR119,'Graduate School Code'!$A$3:$A$700, 0), 18), "")</f>
        <v/>
      </c>
      <c r="CE119" s="181"/>
      <c r="CF119" s="182"/>
      <c r="CG119" s="182"/>
      <c r="CH119" s="62"/>
      <c r="CI119" s="182"/>
      <c r="CJ119" s="183"/>
      <c r="CK119" s="184"/>
      <c r="CL119" s="185"/>
      <c r="CM119" s="183"/>
      <c r="CN119" s="186"/>
      <c r="CO119" s="186"/>
      <c r="CP119" s="186"/>
      <c r="CQ119" s="187"/>
      <c r="CR119" s="182"/>
      <c r="CS119" s="182"/>
      <c r="CT119" s="182"/>
      <c r="CU119" s="188"/>
      <c r="CV119" s="146"/>
      <c r="CW119" s="147"/>
      <c r="CX119" s="189"/>
      <c r="CY119" s="190"/>
      <c r="CZ119" s="191"/>
      <c r="DA119" s="192"/>
      <c r="DB119" s="193"/>
      <c r="DC119" s="181"/>
      <c r="DD119" s="176"/>
      <c r="DE119" s="194"/>
      <c r="DF119" s="164" t="str">
        <f>IF($DE119&lt;&gt;"",INDEX('Graduate School Code'!$A$3:$R$700, MATCH($DE119,'Graduate School Code'!$A$3:$A$700, 0), 2), "")</f>
        <v/>
      </c>
      <c r="DG119" s="164" t="str">
        <f>IF($DE119&lt;&gt;"",INDEX('Graduate School Code'!$A$3:$R$700, MATCH($DE119,'Graduate School Code'!$A$3:$A$700, 0), 3), "")</f>
        <v/>
      </c>
      <c r="DH119" s="164" t="str">
        <f>IF($DE119&lt;&gt;"",INDEX('Graduate School Code'!$A$3:$R$700, MATCH($DE119,'Graduate School Code'!$A$3:$A$700, 0), 4), "")</f>
        <v/>
      </c>
      <c r="DI119" s="175"/>
      <c r="DJ119" s="176"/>
      <c r="DK119" s="177" t="str">
        <f>IF($DE119&lt;&gt;"",INDEX('Graduate School Code'!$A$3:$R$700, MATCH($DE119,'Graduate School Code'!$A$3:$A$700, 0), 12), "")</f>
        <v/>
      </c>
      <c r="DL119" s="178" t="str">
        <f>IF($DE119&lt;&gt;"",INDEX('Graduate School Code'!$A$3:$R$700, MATCH($DE119,'Graduate School Code'!$A$3:$A$700, 0), 13), "")</f>
        <v/>
      </c>
      <c r="DM119" s="179" t="str">
        <f>IF($DE119&lt;&gt;"",INDEX('Graduate School Code'!$A$3:$R$700, MATCH($DE119,'Graduate School Code'!$A$3:$A$700, 0), 14), "")</f>
        <v/>
      </c>
      <c r="DN119" s="179" t="str">
        <f>IF($DE119&lt;&gt;"",INDEX('Graduate School Code'!$A$3:$R$700, MATCH($DE119,'Graduate School Code'!$A$3:$A$700, 0), 15), "")</f>
        <v/>
      </c>
      <c r="DO119" s="179" t="str">
        <f>IF($DE119&lt;&gt;"",INDEX('Graduate School Code'!$A$3:$R$700, MATCH($DE119,'Graduate School Code'!$A$3:$A$700, 0), 16), "")</f>
        <v/>
      </c>
      <c r="DP119" s="179" t="str">
        <f>IF($DE119&lt;&gt;"",INDEX('Graduate School Code'!$A$3:$R$700, MATCH($DE119,'Graduate School Code'!$A$3:$A$700, 0), 17), "")</f>
        <v/>
      </c>
      <c r="DQ119" s="180" t="str">
        <f>IF($DE119&lt;&gt;"",INDEX('Graduate School Code'!$A$3:$R$700, MATCH($DE119,'Graduate School Code'!$A$3:$A$700, 0), 18), "")</f>
        <v/>
      </c>
      <c r="DR119" s="45"/>
      <c r="DS119" s="39"/>
      <c r="DT119" s="39"/>
      <c r="DU119" s="62"/>
      <c r="DV119" s="39"/>
      <c r="DW119" s="149"/>
      <c r="DX119" s="150"/>
      <c r="DY119" s="112"/>
      <c r="DZ119" s="149"/>
      <c r="EA119" s="148"/>
      <c r="EB119" s="148"/>
      <c r="EC119" s="148"/>
      <c r="ED119" s="61"/>
      <c r="EE119" s="39"/>
      <c r="EF119" s="39"/>
      <c r="EG119" s="39"/>
      <c r="EH119" s="144"/>
      <c r="EI119" s="146"/>
      <c r="EJ119" s="147"/>
      <c r="EK119" s="126"/>
      <c r="EL119" s="57"/>
      <c r="EM119" s="58"/>
      <c r="EN119" s="59"/>
      <c r="EO119" s="145"/>
      <c r="EP119" s="57"/>
      <c r="EQ119" s="44"/>
    </row>
    <row r="120" spans="1:147" ht="38.25" customHeight="1">
      <c r="A120" s="38" t="s">
        <v>214</v>
      </c>
      <c r="B120" s="39"/>
      <c r="C120" s="40"/>
      <c r="D120" s="50" t="e">
        <f>VLOOKUP(B120,Reference!$A$1:$C$250,2,FALSE)</f>
        <v>#N/A</v>
      </c>
      <c r="E120" s="50" t="e">
        <f>VLOOKUP(C120,Reference!$C$1:$I$15,2,FALSE)</f>
        <v>#N/A</v>
      </c>
      <c r="F120" s="92" t="e">
        <f t="shared" si="5"/>
        <v>#N/A</v>
      </c>
      <c r="G120" s="39"/>
      <c r="H120" s="39"/>
      <c r="I120" s="39"/>
      <c r="J120" s="51" t="str">
        <f t="shared" si="3"/>
        <v xml:space="preserve">  </v>
      </c>
      <c r="K120" s="61"/>
      <c r="L120" s="61"/>
      <c r="M120" s="61"/>
      <c r="N120" s="51" t="str">
        <f t="shared" si="4"/>
        <v xml:space="preserve">  </v>
      </c>
      <c r="O120" s="92"/>
      <c r="P120" s="93"/>
      <c r="Q120" s="50" t="str">
        <f>IF($P120&lt;&gt;"", DATEDIF($P120, Reference!$F$2, "Y"),"")</f>
        <v/>
      </c>
      <c r="R120" s="49"/>
      <c r="S120" s="62"/>
      <c r="T120" s="61"/>
      <c r="U120" s="39"/>
      <c r="V120" s="39"/>
      <c r="W120" s="61"/>
      <c r="X120" s="92"/>
      <c r="Y120" s="61"/>
      <c r="Z120" s="61"/>
      <c r="AA120" s="61"/>
      <c r="AB120" s="61"/>
      <c r="AC120" s="41"/>
      <c r="AD120" s="143"/>
      <c r="AE120" s="42"/>
      <c r="AF120" s="50" t="str">
        <f>IF($AE120&lt;&gt;"",INDEX('Graduate School Code'!$A$3:$R$700, MATCH($AE120,'Graduate School Code'!$A$3:$A$700, 0), 2), "")</f>
        <v/>
      </c>
      <c r="AG120" s="50" t="str">
        <f>IF($AE120&lt;&gt;"",INDEX('Graduate School Code'!$A$3:$R$700, MATCH($AE120,'Graduate School Code'!$A$3:$A$700, 0), 3), "")</f>
        <v/>
      </c>
      <c r="AH120" s="50" t="str">
        <f>IF($AE120&lt;&gt;"",INDEX('Graduate School Code'!$A$3:$R$700, MATCH($AE120,'Graduate School Code'!$A$3:$A$700, 0), 4), "")</f>
        <v/>
      </c>
      <c r="AI120" s="43"/>
      <c r="AJ120" s="44"/>
      <c r="AK120" s="167" t="str">
        <f>IF($AE120&lt;&gt;"",INDEX('Graduate School Code'!$A$3:$R$700, MATCH($AE120,'Graduate School Code'!$A$3:$A$700, 0), 12), "")</f>
        <v/>
      </c>
      <c r="AL120" s="168" t="str">
        <f>IF($AE120&lt;&gt;"",INDEX('Graduate School Code'!$A$3:$R$700, MATCH($AE120,'Graduate School Code'!$A$3:$A$700, 0), 13), "")</f>
        <v/>
      </c>
      <c r="AM120" s="169" t="str">
        <f>IF($AE120&lt;&gt;"",INDEX('Graduate School Code'!$A$3:$R$700, MATCH($AE120,'Graduate School Code'!$A$3:$A$700, 0), 14), "")</f>
        <v/>
      </c>
      <c r="AN120" s="169" t="str">
        <f>IF($AE120&lt;&gt;"",INDEX('Graduate School Code'!$A$3:$R$700, MATCH($AE120,'Graduate School Code'!$A$3:$A$700, 0), 15), "")</f>
        <v/>
      </c>
      <c r="AO120" s="169" t="str">
        <f>IF($AE120&lt;&gt;"",INDEX('Graduate School Code'!$A$3:$R$700, MATCH($AE120,'Graduate School Code'!$A$3:$A$700, 0), 16), "")</f>
        <v/>
      </c>
      <c r="AP120" s="169" t="str">
        <f>IF($AE120&lt;&gt;"",INDEX('Graduate School Code'!$A$3:$R$700, MATCH($AE120,'Graduate School Code'!$A$3:$A$700, 0), 17), "")</f>
        <v/>
      </c>
      <c r="AQ120" s="170" t="str">
        <f>IF($AE120&lt;&gt;"",INDEX('Graduate School Code'!$A$3:$R$700, MATCH($AE120,'Graduate School Code'!$A$3:$A$700, 0), 18), "")</f>
        <v/>
      </c>
      <c r="AR120" s="45"/>
      <c r="AS120" s="39"/>
      <c r="AT120" s="39"/>
      <c r="AU120" s="62"/>
      <c r="AV120" s="39"/>
      <c r="AW120" s="149"/>
      <c r="AX120" s="150"/>
      <c r="AY120" s="112"/>
      <c r="AZ120" s="149"/>
      <c r="BA120" s="148"/>
      <c r="BB120" s="148"/>
      <c r="BC120" s="148"/>
      <c r="BD120" s="61"/>
      <c r="BE120" s="39"/>
      <c r="BF120" s="39"/>
      <c r="BG120" s="39"/>
      <c r="BH120" s="144"/>
      <c r="BI120" s="146"/>
      <c r="BJ120" s="147"/>
      <c r="BK120" s="126"/>
      <c r="BL120" s="57"/>
      <c r="BM120" s="58"/>
      <c r="BN120" s="165"/>
      <c r="BO120" s="145"/>
      <c r="BP120" s="57"/>
      <c r="BQ120" s="44"/>
      <c r="BR120" s="42"/>
      <c r="BS120" s="164" t="str">
        <f>IF($BR120&lt;&gt;"",INDEX('Graduate School Code'!$A$3:$R$700, MATCH($BR120,'Graduate School Code'!$A$3:$A$700, 0), 2), "")</f>
        <v/>
      </c>
      <c r="BT120" s="164" t="str">
        <f>IF($BR120&lt;&gt;"",INDEX('Graduate School Code'!$A$3:$R$700, MATCH($BR120,'Graduate School Code'!$A$3:$A$700, 0), 3), "")</f>
        <v/>
      </c>
      <c r="BU120" s="164" t="str">
        <f>IF($BR120&lt;&gt;"",INDEX('Graduate School Code'!$A$3:$R$700, MATCH($BR120,'Graduate School Code'!$A$3:$A$700, 0), 4), "")</f>
        <v/>
      </c>
      <c r="BV120" s="175"/>
      <c r="BW120" s="176"/>
      <c r="BX120" s="177" t="str">
        <f>IF($BR120&lt;&gt;"",INDEX('Graduate School Code'!$A$3:$R$700, MATCH($BR120,'Graduate School Code'!$A$3:$A$700, 0), 12), "")</f>
        <v/>
      </c>
      <c r="BY120" s="178" t="str">
        <f>IF($BR120&lt;&gt;"",INDEX('Graduate School Code'!$A$3:$R$700, MATCH($BR120,'Graduate School Code'!$A$3:$A$700, 0), 13), "")</f>
        <v/>
      </c>
      <c r="BZ120" s="179" t="str">
        <f>IF($BR120&lt;&gt;"",INDEX('Graduate School Code'!$A$3:$R$700, MATCH($BR120,'Graduate School Code'!$A$3:$A$700, 0), 14), "")</f>
        <v/>
      </c>
      <c r="CA120" s="179" t="str">
        <f>IF($BR120&lt;&gt;"",INDEX('Graduate School Code'!$A$3:$R$700, MATCH($BR120,'Graduate School Code'!$A$3:$A$700, 0), 15), "")</f>
        <v/>
      </c>
      <c r="CB120" s="179" t="str">
        <f>IF($BR120&lt;&gt;"",INDEX('Graduate School Code'!$A$3:$R$700, MATCH($BR120,'Graduate School Code'!$A$3:$A$700, 0), 16), "")</f>
        <v/>
      </c>
      <c r="CC120" s="179" t="str">
        <f>IF($BR120&lt;&gt;"",INDEX('Graduate School Code'!$A$3:$R$700, MATCH($BR120,'Graduate School Code'!$A$3:$A$700, 0), 17), "")</f>
        <v/>
      </c>
      <c r="CD120" s="180" t="str">
        <f>IF($BR120&lt;&gt;"",INDEX('Graduate School Code'!$A$3:$R$700, MATCH($BR120,'Graduate School Code'!$A$3:$A$700, 0), 18), "")</f>
        <v/>
      </c>
      <c r="CE120" s="181"/>
      <c r="CF120" s="182"/>
      <c r="CG120" s="182"/>
      <c r="CH120" s="62"/>
      <c r="CI120" s="182"/>
      <c r="CJ120" s="183"/>
      <c r="CK120" s="184"/>
      <c r="CL120" s="185"/>
      <c r="CM120" s="183"/>
      <c r="CN120" s="186"/>
      <c r="CO120" s="186"/>
      <c r="CP120" s="186"/>
      <c r="CQ120" s="187"/>
      <c r="CR120" s="182"/>
      <c r="CS120" s="182"/>
      <c r="CT120" s="182"/>
      <c r="CU120" s="188"/>
      <c r="CV120" s="146"/>
      <c r="CW120" s="147"/>
      <c r="CX120" s="189"/>
      <c r="CY120" s="190"/>
      <c r="CZ120" s="191"/>
      <c r="DA120" s="192"/>
      <c r="DB120" s="193"/>
      <c r="DC120" s="181"/>
      <c r="DD120" s="176"/>
      <c r="DE120" s="194"/>
      <c r="DF120" s="164" t="str">
        <f>IF($DE120&lt;&gt;"",INDEX('Graduate School Code'!$A$3:$R$700, MATCH($DE120,'Graduate School Code'!$A$3:$A$700, 0), 2), "")</f>
        <v/>
      </c>
      <c r="DG120" s="164" t="str">
        <f>IF($DE120&lt;&gt;"",INDEX('Graduate School Code'!$A$3:$R$700, MATCH($DE120,'Graduate School Code'!$A$3:$A$700, 0), 3), "")</f>
        <v/>
      </c>
      <c r="DH120" s="164" t="str">
        <f>IF($DE120&lt;&gt;"",INDEX('Graduate School Code'!$A$3:$R$700, MATCH($DE120,'Graduate School Code'!$A$3:$A$700, 0), 4), "")</f>
        <v/>
      </c>
      <c r="DI120" s="175"/>
      <c r="DJ120" s="176"/>
      <c r="DK120" s="177" t="str">
        <f>IF($DE120&lt;&gt;"",INDEX('Graduate School Code'!$A$3:$R$700, MATCH($DE120,'Graduate School Code'!$A$3:$A$700, 0), 12), "")</f>
        <v/>
      </c>
      <c r="DL120" s="178" t="str">
        <f>IF($DE120&lt;&gt;"",INDEX('Graduate School Code'!$A$3:$R$700, MATCH($DE120,'Graduate School Code'!$A$3:$A$700, 0), 13), "")</f>
        <v/>
      </c>
      <c r="DM120" s="179" t="str">
        <f>IF($DE120&lt;&gt;"",INDEX('Graduate School Code'!$A$3:$R$700, MATCH($DE120,'Graduate School Code'!$A$3:$A$700, 0), 14), "")</f>
        <v/>
      </c>
      <c r="DN120" s="179" t="str">
        <f>IF($DE120&lt;&gt;"",INDEX('Graduate School Code'!$A$3:$R$700, MATCH($DE120,'Graduate School Code'!$A$3:$A$700, 0), 15), "")</f>
        <v/>
      </c>
      <c r="DO120" s="179" t="str">
        <f>IF($DE120&lt;&gt;"",INDEX('Graduate School Code'!$A$3:$R$700, MATCH($DE120,'Graduate School Code'!$A$3:$A$700, 0), 16), "")</f>
        <v/>
      </c>
      <c r="DP120" s="179" t="str">
        <f>IF($DE120&lt;&gt;"",INDEX('Graduate School Code'!$A$3:$R$700, MATCH($DE120,'Graduate School Code'!$A$3:$A$700, 0), 17), "")</f>
        <v/>
      </c>
      <c r="DQ120" s="180" t="str">
        <f>IF($DE120&lt;&gt;"",INDEX('Graduate School Code'!$A$3:$R$700, MATCH($DE120,'Graduate School Code'!$A$3:$A$700, 0), 18), "")</f>
        <v/>
      </c>
      <c r="DR120" s="45"/>
      <c r="DS120" s="39"/>
      <c r="DT120" s="39"/>
      <c r="DU120" s="62"/>
      <c r="DV120" s="39"/>
      <c r="DW120" s="149"/>
      <c r="DX120" s="150"/>
      <c r="DY120" s="112"/>
      <c r="DZ120" s="149"/>
      <c r="EA120" s="148"/>
      <c r="EB120" s="148"/>
      <c r="EC120" s="148"/>
      <c r="ED120" s="61"/>
      <c r="EE120" s="39"/>
      <c r="EF120" s="39"/>
      <c r="EG120" s="39"/>
      <c r="EH120" s="144"/>
      <c r="EI120" s="146"/>
      <c r="EJ120" s="147"/>
      <c r="EK120" s="126"/>
      <c r="EL120" s="57"/>
      <c r="EM120" s="58"/>
      <c r="EN120" s="59"/>
      <c r="EO120" s="145"/>
      <c r="EP120" s="57"/>
      <c r="EQ120" s="44"/>
    </row>
    <row r="121" spans="1:147" ht="38.25" customHeight="1">
      <c r="A121" s="38" t="s">
        <v>215</v>
      </c>
      <c r="B121" s="39"/>
      <c r="C121" s="40"/>
      <c r="D121" s="50" t="e">
        <f>VLOOKUP(B121,Reference!$A$1:$C$250,2,FALSE)</f>
        <v>#N/A</v>
      </c>
      <c r="E121" s="50" t="e">
        <f>VLOOKUP(C121,Reference!$C$1:$I$15,2,FALSE)</f>
        <v>#N/A</v>
      </c>
      <c r="F121" s="92" t="e">
        <f t="shared" si="5"/>
        <v>#N/A</v>
      </c>
      <c r="G121" s="39"/>
      <c r="H121" s="39"/>
      <c r="I121" s="39"/>
      <c r="J121" s="51" t="str">
        <f t="shared" si="3"/>
        <v xml:space="preserve">  </v>
      </c>
      <c r="K121" s="61"/>
      <c r="L121" s="61"/>
      <c r="M121" s="61"/>
      <c r="N121" s="51" t="str">
        <f t="shared" si="4"/>
        <v xml:space="preserve">  </v>
      </c>
      <c r="O121" s="92"/>
      <c r="P121" s="93"/>
      <c r="Q121" s="50" t="str">
        <f>IF($P121&lt;&gt;"", DATEDIF($P121, Reference!$F$2, "Y"),"")</f>
        <v/>
      </c>
      <c r="R121" s="49"/>
      <c r="S121" s="62"/>
      <c r="T121" s="61"/>
      <c r="U121" s="39"/>
      <c r="V121" s="39"/>
      <c r="W121" s="61"/>
      <c r="X121" s="92"/>
      <c r="Y121" s="61"/>
      <c r="Z121" s="61"/>
      <c r="AA121" s="61"/>
      <c r="AB121" s="61"/>
      <c r="AC121" s="41"/>
      <c r="AD121" s="143"/>
      <c r="AE121" s="42"/>
      <c r="AF121" s="50" t="str">
        <f>IF($AE121&lt;&gt;"",INDEX('Graduate School Code'!$A$3:$R$700, MATCH($AE121,'Graduate School Code'!$A$3:$A$700, 0), 2), "")</f>
        <v/>
      </c>
      <c r="AG121" s="50" t="str">
        <f>IF($AE121&lt;&gt;"",INDEX('Graduate School Code'!$A$3:$R$700, MATCH($AE121,'Graduate School Code'!$A$3:$A$700, 0), 3), "")</f>
        <v/>
      </c>
      <c r="AH121" s="50" t="str">
        <f>IF($AE121&lt;&gt;"",INDEX('Graduate School Code'!$A$3:$R$700, MATCH($AE121,'Graduate School Code'!$A$3:$A$700, 0), 4), "")</f>
        <v/>
      </c>
      <c r="AI121" s="43"/>
      <c r="AJ121" s="44"/>
      <c r="AK121" s="167" t="str">
        <f>IF($AE121&lt;&gt;"",INDEX('Graduate School Code'!$A$3:$R$700, MATCH($AE121,'Graduate School Code'!$A$3:$A$700, 0), 12), "")</f>
        <v/>
      </c>
      <c r="AL121" s="168" t="str">
        <f>IF($AE121&lt;&gt;"",INDEX('Graduate School Code'!$A$3:$R$700, MATCH($AE121,'Graduate School Code'!$A$3:$A$700, 0), 13), "")</f>
        <v/>
      </c>
      <c r="AM121" s="169" t="str">
        <f>IF($AE121&lt;&gt;"",INDEX('Graduate School Code'!$A$3:$R$700, MATCH($AE121,'Graduate School Code'!$A$3:$A$700, 0), 14), "")</f>
        <v/>
      </c>
      <c r="AN121" s="169" t="str">
        <f>IF($AE121&lt;&gt;"",INDEX('Graduate School Code'!$A$3:$R$700, MATCH($AE121,'Graduate School Code'!$A$3:$A$700, 0), 15), "")</f>
        <v/>
      </c>
      <c r="AO121" s="169" t="str">
        <f>IF($AE121&lt;&gt;"",INDEX('Graduate School Code'!$A$3:$R$700, MATCH($AE121,'Graduate School Code'!$A$3:$A$700, 0), 16), "")</f>
        <v/>
      </c>
      <c r="AP121" s="169" t="str">
        <f>IF($AE121&lt;&gt;"",INDEX('Graduate School Code'!$A$3:$R$700, MATCH($AE121,'Graduate School Code'!$A$3:$A$700, 0), 17), "")</f>
        <v/>
      </c>
      <c r="AQ121" s="170" t="str">
        <f>IF($AE121&lt;&gt;"",INDEX('Graduate School Code'!$A$3:$R$700, MATCH($AE121,'Graduate School Code'!$A$3:$A$700, 0), 18), "")</f>
        <v/>
      </c>
      <c r="AR121" s="45"/>
      <c r="AS121" s="39"/>
      <c r="AT121" s="39"/>
      <c r="AU121" s="62"/>
      <c r="AV121" s="39"/>
      <c r="AW121" s="149"/>
      <c r="AX121" s="150"/>
      <c r="AY121" s="112"/>
      <c r="AZ121" s="149"/>
      <c r="BA121" s="148"/>
      <c r="BB121" s="148"/>
      <c r="BC121" s="148"/>
      <c r="BD121" s="61"/>
      <c r="BE121" s="39"/>
      <c r="BF121" s="39"/>
      <c r="BG121" s="39"/>
      <c r="BH121" s="144"/>
      <c r="BI121" s="146"/>
      <c r="BJ121" s="147"/>
      <c r="BK121" s="126"/>
      <c r="BL121" s="57"/>
      <c r="BM121" s="58"/>
      <c r="BN121" s="165"/>
      <c r="BO121" s="145"/>
      <c r="BP121" s="57"/>
      <c r="BQ121" s="44"/>
      <c r="BR121" s="42"/>
      <c r="BS121" s="164" t="str">
        <f>IF($BR121&lt;&gt;"",INDEX('Graduate School Code'!$A$3:$R$700, MATCH($BR121,'Graduate School Code'!$A$3:$A$700, 0), 2), "")</f>
        <v/>
      </c>
      <c r="BT121" s="164" t="str">
        <f>IF($BR121&lt;&gt;"",INDEX('Graduate School Code'!$A$3:$R$700, MATCH($BR121,'Graduate School Code'!$A$3:$A$700, 0), 3), "")</f>
        <v/>
      </c>
      <c r="BU121" s="164" t="str">
        <f>IF($BR121&lt;&gt;"",INDEX('Graduate School Code'!$A$3:$R$700, MATCH($BR121,'Graduate School Code'!$A$3:$A$700, 0), 4), "")</f>
        <v/>
      </c>
      <c r="BV121" s="175"/>
      <c r="BW121" s="176"/>
      <c r="BX121" s="177" t="str">
        <f>IF($BR121&lt;&gt;"",INDEX('Graduate School Code'!$A$3:$R$700, MATCH($BR121,'Graduate School Code'!$A$3:$A$700, 0), 12), "")</f>
        <v/>
      </c>
      <c r="BY121" s="178" t="str">
        <f>IF($BR121&lt;&gt;"",INDEX('Graduate School Code'!$A$3:$R$700, MATCH($BR121,'Graduate School Code'!$A$3:$A$700, 0), 13), "")</f>
        <v/>
      </c>
      <c r="BZ121" s="179" t="str">
        <f>IF($BR121&lt;&gt;"",INDEX('Graduate School Code'!$A$3:$R$700, MATCH($BR121,'Graduate School Code'!$A$3:$A$700, 0), 14), "")</f>
        <v/>
      </c>
      <c r="CA121" s="179" t="str">
        <f>IF($BR121&lt;&gt;"",INDEX('Graduate School Code'!$A$3:$R$700, MATCH($BR121,'Graduate School Code'!$A$3:$A$700, 0), 15), "")</f>
        <v/>
      </c>
      <c r="CB121" s="179" t="str">
        <f>IF($BR121&lt;&gt;"",INDEX('Graduate School Code'!$A$3:$R$700, MATCH($BR121,'Graduate School Code'!$A$3:$A$700, 0), 16), "")</f>
        <v/>
      </c>
      <c r="CC121" s="179" t="str">
        <f>IF($BR121&lt;&gt;"",INDEX('Graduate School Code'!$A$3:$R$700, MATCH($BR121,'Graduate School Code'!$A$3:$A$700, 0), 17), "")</f>
        <v/>
      </c>
      <c r="CD121" s="180" t="str">
        <f>IF($BR121&lt;&gt;"",INDEX('Graduate School Code'!$A$3:$R$700, MATCH($BR121,'Graduate School Code'!$A$3:$A$700, 0), 18), "")</f>
        <v/>
      </c>
      <c r="CE121" s="181"/>
      <c r="CF121" s="182"/>
      <c r="CG121" s="182"/>
      <c r="CH121" s="62"/>
      <c r="CI121" s="182"/>
      <c r="CJ121" s="183"/>
      <c r="CK121" s="184"/>
      <c r="CL121" s="185"/>
      <c r="CM121" s="183"/>
      <c r="CN121" s="186"/>
      <c r="CO121" s="186"/>
      <c r="CP121" s="186"/>
      <c r="CQ121" s="187"/>
      <c r="CR121" s="182"/>
      <c r="CS121" s="182"/>
      <c r="CT121" s="182"/>
      <c r="CU121" s="188"/>
      <c r="CV121" s="146"/>
      <c r="CW121" s="147"/>
      <c r="CX121" s="189"/>
      <c r="CY121" s="190"/>
      <c r="CZ121" s="191"/>
      <c r="DA121" s="192"/>
      <c r="DB121" s="193"/>
      <c r="DC121" s="181"/>
      <c r="DD121" s="176"/>
      <c r="DE121" s="194"/>
      <c r="DF121" s="164" t="str">
        <f>IF($DE121&lt;&gt;"",INDEX('Graduate School Code'!$A$3:$R$700, MATCH($DE121,'Graduate School Code'!$A$3:$A$700, 0), 2), "")</f>
        <v/>
      </c>
      <c r="DG121" s="164" t="str">
        <f>IF($DE121&lt;&gt;"",INDEX('Graduate School Code'!$A$3:$R$700, MATCH($DE121,'Graduate School Code'!$A$3:$A$700, 0), 3), "")</f>
        <v/>
      </c>
      <c r="DH121" s="164" t="str">
        <f>IF($DE121&lt;&gt;"",INDEX('Graduate School Code'!$A$3:$R$700, MATCH($DE121,'Graduate School Code'!$A$3:$A$700, 0), 4), "")</f>
        <v/>
      </c>
      <c r="DI121" s="175"/>
      <c r="DJ121" s="176"/>
      <c r="DK121" s="177" t="str">
        <f>IF($DE121&lt;&gt;"",INDEX('Graduate School Code'!$A$3:$R$700, MATCH($DE121,'Graduate School Code'!$A$3:$A$700, 0), 12), "")</f>
        <v/>
      </c>
      <c r="DL121" s="178" t="str">
        <f>IF($DE121&lt;&gt;"",INDEX('Graduate School Code'!$A$3:$R$700, MATCH($DE121,'Graduate School Code'!$A$3:$A$700, 0), 13), "")</f>
        <v/>
      </c>
      <c r="DM121" s="179" t="str">
        <f>IF($DE121&lt;&gt;"",INDEX('Graduate School Code'!$A$3:$R$700, MATCH($DE121,'Graduate School Code'!$A$3:$A$700, 0), 14), "")</f>
        <v/>
      </c>
      <c r="DN121" s="179" t="str">
        <f>IF($DE121&lt;&gt;"",INDEX('Graduate School Code'!$A$3:$R$700, MATCH($DE121,'Graduate School Code'!$A$3:$A$700, 0), 15), "")</f>
        <v/>
      </c>
      <c r="DO121" s="179" t="str">
        <f>IF($DE121&lt;&gt;"",INDEX('Graduate School Code'!$A$3:$R$700, MATCH($DE121,'Graduate School Code'!$A$3:$A$700, 0), 16), "")</f>
        <v/>
      </c>
      <c r="DP121" s="179" t="str">
        <f>IF($DE121&lt;&gt;"",INDEX('Graduate School Code'!$A$3:$R$700, MATCH($DE121,'Graduate School Code'!$A$3:$A$700, 0), 17), "")</f>
        <v/>
      </c>
      <c r="DQ121" s="180" t="str">
        <f>IF($DE121&lt;&gt;"",INDEX('Graduate School Code'!$A$3:$R$700, MATCH($DE121,'Graduate School Code'!$A$3:$A$700, 0), 18), "")</f>
        <v/>
      </c>
      <c r="DR121" s="45"/>
      <c r="DS121" s="39"/>
      <c r="DT121" s="39"/>
      <c r="DU121" s="62"/>
      <c r="DV121" s="39"/>
      <c r="DW121" s="149"/>
      <c r="DX121" s="150"/>
      <c r="DY121" s="112"/>
      <c r="DZ121" s="149"/>
      <c r="EA121" s="148"/>
      <c r="EB121" s="148"/>
      <c r="EC121" s="148"/>
      <c r="ED121" s="61"/>
      <c r="EE121" s="39"/>
      <c r="EF121" s="39"/>
      <c r="EG121" s="39"/>
      <c r="EH121" s="144"/>
      <c r="EI121" s="146"/>
      <c r="EJ121" s="147"/>
      <c r="EK121" s="126"/>
      <c r="EL121" s="57"/>
      <c r="EM121" s="58"/>
      <c r="EN121" s="59"/>
      <c r="EO121" s="145"/>
      <c r="EP121" s="57"/>
      <c r="EQ121" s="44"/>
    </row>
    <row r="122" spans="1:147" ht="38.25" customHeight="1">
      <c r="A122" s="38" t="s">
        <v>216</v>
      </c>
      <c r="B122" s="39"/>
      <c r="C122" s="40"/>
      <c r="D122" s="50" t="e">
        <f>VLOOKUP(B122,Reference!$A$1:$C$250,2,FALSE)</f>
        <v>#N/A</v>
      </c>
      <c r="E122" s="50" t="e">
        <f>VLOOKUP(C122,Reference!$C$1:$I$15,2,FALSE)</f>
        <v>#N/A</v>
      </c>
      <c r="F122" s="92" t="e">
        <f t="shared" si="5"/>
        <v>#N/A</v>
      </c>
      <c r="G122" s="39"/>
      <c r="H122" s="39"/>
      <c r="I122" s="39"/>
      <c r="J122" s="51" t="str">
        <f t="shared" si="3"/>
        <v xml:space="preserve">  </v>
      </c>
      <c r="K122" s="61"/>
      <c r="L122" s="61"/>
      <c r="M122" s="61"/>
      <c r="N122" s="51" t="str">
        <f t="shared" si="4"/>
        <v xml:space="preserve">  </v>
      </c>
      <c r="O122" s="92"/>
      <c r="P122" s="93"/>
      <c r="Q122" s="50" t="str">
        <f>IF($P122&lt;&gt;"", DATEDIF($P122, Reference!$F$2, "Y"),"")</f>
        <v/>
      </c>
      <c r="R122" s="49"/>
      <c r="S122" s="62"/>
      <c r="T122" s="61"/>
      <c r="U122" s="39"/>
      <c r="V122" s="39"/>
      <c r="W122" s="61"/>
      <c r="X122" s="92"/>
      <c r="Y122" s="61"/>
      <c r="Z122" s="61"/>
      <c r="AA122" s="61"/>
      <c r="AB122" s="61"/>
      <c r="AC122" s="41"/>
      <c r="AD122" s="143"/>
      <c r="AE122" s="42"/>
      <c r="AF122" s="50" t="str">
        <f>IF($AE122&lt;&gt;"",INDEX('Graduate School Code'!$A$3:$R$700, MATCH($AE122,'Graduate School Code'!$A$3:$A$700, 0), 2), "")</f>
        <v/>
      </c>
      <c r="AG122" s="50" t="str">
        <f>IF($AE122&lt;&gt;"",INDEX('Graduate School Code'!$A$3:$R$700, MATCH($AE122,'Graduate School Code'!$A$3:$A$700, 0), 3), "")</f>
        <v/>
      </c>
      <c r="AH122" s="50" t="str">
        <f>IF($AE122&lt;&gt;"",INDEX('Graduate School Code'!$A$3:$R$700, MATCH($AE122,'Graduate School Code'!$A$3:$A$700, 0), 4), "")</f>
        <v/>
      </c>
      <c r="AI122" s="43"/>
      <c r="AJ122" s="44"/>
      <c r="AK122" s="167" t="str">
        <f>IF($AE122&lt;&gt;"",INDEX('Graduate School Code'!$A$3:$R$700, MATCH($AE122,'Graduate School Code'!$A$3:$A$700, 0), 12), "")</f>
        <v/>
      </c>
      <c r="AL122" s="168" t="str">
        <f>IF($AE122&lt;&gt;"",INDEX('Graduate School Code'!$A$3:$R$700, MATCH($AE122,'Graduate School Code'!$A$3:$A$700, 0), 13), "")</f>
        <v/>
      </c>
      <c r="AM122" s="169" t="str">
        <f>IF($AE122&lt;&gt;"",INDEX('Graduate School Code'!$A$3:$R$700, MATCH($AE122,'Graduate School Code'!$A$3:$A$700, 0), 14), "")</f>
        <v/>
      </c>
      <c r="AN122" s="169" t="str">
        <f>IF($AE122&lt;&gt;"",INDEX('Graduate School Code'!$A$3:$R$700, MATCH($AE122,'Graduate School Code'!$A$3:$A$700, 0), 15), "")</f>
        <v/>
      </c>
      <c r="AO122" s="169" t="str">
        <f>IF($AE122&lt;&gt;"",INDEX('Graduate School Code'!$A$3:$R$700, MATCH($AE122,'Graduate School Code'!$A$3:$A$700, 0), 16), "")</f>
        <v/>
      </c>
      <c r="AP122" s="169" t="str">
        <f>IF($AE122&lt;&gt;"",INDEX('Graduate School Code'!$A$3:$R$700, MATCH($AE122,'Graduate School Code'!$A$3:$A$700, 0), 17), "")</f>
        <v/>
      </c>
      <c r="AQ122" s="170" t="str">
        <f>IF($AE122&lt;&gt;"",INDEX('Graduate School Code'!$A$3:$R$700, MATCH($AE122,'Graduate School Code'!$A$3:$A$700, 0), 18), "")</f>
        <v/>
      </c>
      <c r="AR122" s="45"/>
      <c r="AS122" s="39"/>
      <c r="AT122" s="39"/>
      <c r="AU122" s="62"/>
      <c r="AV122" s="39"/>
      <c r="AW122" s="149"/>
      <c r="AX122" s="150"/>
      <c r="AY122" s="112"/>
      <c r="AZ122" s="149"/>
      <c r="BA122" s="148"/>
      <c r="BB122" s="148"/>
      <c r="BC122" s="148"/>
      <c r="BD122" s="61"/>
      <c r="BE122" s="39"/>
      <c r="BF122" s="39"/>
      <c r="BG122" s="39"/>
      <c r="BH122" s="144"/>
      <c r="BI122" s="146"/>
      <c r="BJ122" s="147"/>
      <c r="BK122" s="126"/>
      <c r="BL122" s="57"/>
      <c r="BM122" s="58"/>
      <c r="BN122" s="165"/>
      <c r="BO122" s="145"/>
      <c r="BP122" s="57"/>
      <c r="BQ122" s="44"/>
      <c r="BR122" s="42"/>
      <c r="BS122" s="164" t="str">
        <f>IF($BR122&lt;&gt;"",INDEX('Graduate School Code'!$A$3:$R$700, MATCH($BR122,'Graduate School Code'!$A$3:$A$700, 0), 2), "")</f>
        <v/>
      </c>
      <c r="BT122" s="164" t="str">
        <f>IF($BR122&lt;&gt;"",INDEX('Graduate School Code'!$A$3:$R$700, MATCH($BR122,'Graduate School Code'!$A$3:$A$700, 0), 3), "")</f>
        <v/>
      </c>
      <c r="BU122" s="164" t="str">
        <f>IF($BR122&lt;&gt;"",INDEX('Graduate School Code'!$A$3:$R$700, MATCH($BR122,'Graduate School Code'!$A$3:$A$700, 0), 4), "")</f>
        <v/>
      </c>
      <c r="BV122" s="175"/>
      <c r="BW122" s="176"/>
      <c r="BX122" s="177" t="str">
        <f>IF($BR122&lt;&gt;"",INDEX('Graduate School Code'!$A$3:$R$700, MATCH($BR122,'Graduate School Code'!$A$3:$A$700, 0), 12), "")</f>
        <v/>
      </c>
      <c r="BY122" s="178" t="str">
        <f>IF($BR122&lt;&gt;"",INDEX('Graduate School Code'!$A$3:$R$700, MATCH($BR122,'Graduate School Code'!$A$3:$A$700, 0), 13), "")</f>
        <v/>
      </c>
      <c r="BZ122" s="179" t="str">
        <f>IF($BR122&lt;&gt;"",INDEX('Graduate School Code'!$A$3:$R$700, MATCH($BR122,'Graduate School Code'!$A$3:$A$700, 0), 14), "")</f>
        <v/>
      </c>
      <c r="CA122" s="179" t="str">
        <f>IF($BR122&lt;&gt;"",INDEX('Graduate School Code'!$A$3:$R$700, MATCH($BR122,'Graduate School Code'!$A$3:$A$700, 0), 15), "")</f>
        <v/>
      </c>
      <c r="CB122" s="179" t="str">
        <f>IF($BR122&lt;&gt;"",INDEX('Graduate School Code'!$A$3:$R$700, MATCH($BR122,'Graduate School Code'!$A$3:$A$700, 0), 16), "")</f>
        <v/>
      </c>
      <c r="CC122" s="179" t="str">
        <f>IF($BR122&lt;&gt;"",INDEX('Graduate School Code'!$A$3:$R$700, MATCH($BR122,'Graduate School Code'!$A$3:$A$700, 0), 17), "")</f>
        <v/>
      </c>
      <c r="CD122" s="180" t="str">
        <f>IF($BR122&lt;&gt;"",INDEX('Graduate School Code'!$A$3:$R$700, MATCH($BR122,'Graduate School Code'!$A$3:$A$700, 0), 18), "")</f>
        <v/>
      </c>
      <c r="CE122" s="181"/>
      <c r="CF122" s="182"/>
      <c r="CG122" s="182"/>
      <c r="CH122" s="62"/>
      <c r="CI122" s="182"/>
      <c r="CJ122" s="183"/>
      <c r="CK122" s="184"/>
      <c r="CL122" s="185"/>
      <c r="CM122" s="183"/>
      <c r="CN122" s="186"/>
      <c r="CO122" s="186"/>
      <c r="CP122" s="186"/>
      <c r="CQ122" s="187"/>
      <c r="CR122" s="182"/>
      <c r="CS122" s="182"/>
      <c r="CT122" s="182"/>
      <c r="CU122" s="188"/>
      <c r="CV122" s="146"/>
      <c r="CW122" s="147"/>
      <c r="CX122" s="189"/>
      <c r="CY122" s="190"/>
      <c r="CZ122" s="191"/>
      <c r="DA122" s="192"/>
      <c r="DB122" s="193"/>
      <c r="DC122" s="181"/>
      <c r="DD122" s="176"/>
      <c r="DE122" s="194"/>
      <c r="DF122" s="164" t="str">
        <f>IF($DE122&lt;&gt;"",INDEX('Graduate School Code'!$A$3:$R$700, MATCH($DE122,'Graduate School Code'!$A$3:$A$700, 0), 2), "")</f>
        <v/>
      </c>
      <c r="DG122" s="164" t="str">
        <f>IF($DE122&lt;&gt;"",INDEX('Graduate School Code'!$A$3:$R$700, MATCH($DE122,'Graduate School Code'!$A$3:$A$700, 0), 3), "")</f>
        <v/>
      </c>
      <c r="DH122" s="164" t="str">
        <f>IF($DE122&lt;&gt;"",INDEX('Graduate School Code'!$A$3:$R$700, MATCH($DE122,'Graduate School Code'!$A$3:$A$700, 0), 4), "")</f>
        <v/>
      </c>
      <c r="DI122" s="175"/>
      <c r="DJ122" s="176"/>
      <c r="DK122" s="177" t="str">
        <f>IF($DE122&lt;&gt;"",INDEX('Graduate School Code'!$A$3:$R$700, MATCH($DE122,'Graduate School Code'!$A$3:$A$700, 0), 12), "")</f>
        <v/>
      </c>
      <c r="DL122" s="178" t="str">
        <f>IF($DE122&lt;&gt;"",INDEX('Graduate School Code'!$A$3:$R$700, MATCH($DE122,'Graduate School Code'!$A$3:$A$700, 0), 13), "")</f>
        <v/>
      </c>
      <c r="DM122" s="179" t="str">
        <f>IF($DE122&lt;&gt;"",INDEX('Graduate School Code'!$A$3:$R$700, MATCH($DE122,'Graduate School Code'!$A$3:$A$700, 0), 14), "")</f>
        <v/>
      </c>
      <c r="DN122" s="179" t="str">
        <f>IF($DE122&lt;&gt;"",INDEX('Graduate School Code'!$A$3:$R$700, MATCH($DE122,'Graduate School Code'!$A$3:$A$700, 0), 15), "")</f>
        <v/>
      </c>
      <c r="DO122" s="179" t="str">
        <f>IF($DE122&lt;&gt;"",INDEX('Graduate School Code'!$A$3:$R$700, MATCH($DE122,'Graduate School Code'!$A$3:$A$700, 0), 16), "")</f>
        <v/>
      </c>
      <c r="DP122" s="179" t="str">
        <f>IF($DE122&lt;&gt;"",INDEX('Graduate School Code'!$A$3:$R$700, MATCH($DE122,'Graduate School Code'!$A$3:$A$700, 0), 17), "")</f>
        <v/>
      </c>
      <c r="DQ122" s="180" t="str">
        <f>IF($DE122&lt;&gt;"",INDEX('Graduate School Code'!$A$3:$R$700, MATCH($DE122,'Graduate School Code'!$A$3:$A$700, 0), 18), "")</f>
        <v/>
      </c>
      <c r="DR122" s="45"/>
      <c r="DS122" s="39"/>
      <c r="DT122" s="39"/>
      <c r="DU122" s="62"/>
      <c r="DV122" s="39"/>
      <c r="DW122" s="149"/>
      <c r="DX122" s="150"/>
      <c r="DY122" s="112"/>
      <c r="DZ122" s="149"/>
      <c r="EA122" s="148"/>
      <c r="EB122" s="148"/>
      <c r="EC122" s="148"/>
      <c r="ED122" s="61"/>
      <c r="EE122" s="39"/>
      <c r="EF122" s="39"/>
      <c r="EG122" s="39"/>
      <c r="EH122" s="144"/>
      <c r="EI122" s="146"/>
      <c r="EJ122" s="147"/>
      <c r="EK122" s="126"/>
      <c r="EL122" s="57"/>
      <c r="EM122" s="58"/>
      <c r="EN122" s="59"/>
      <c r="EO122" s="145"/>
      <c r="EP122" s="57"/>
      <c r="EQ122" s="44"/>
    </row>
    <row r="123" spans="1:147" ht="38.25" customHeight="1">
      <c r="A123" s="38" t="s">
        <v>217</v>
      </c>
      <c r="B123" s="39"/>
      <c r="C123" s="40"/>
      <c r="D123" s="50" t="e">
        <f>VLOOKUP(B123,Reference!$A$1:$C$250,2,FALSE)</f>
        <v>#N/A</v>
      </c>
      <c r="E123" s="50" t="e">
        <f>VLOOKUP(C123,Reference!$C$1:$I$15,2,FALSE)</f>
        <v>#N/A</v>
      </c>
      <c r="F123" s="92" t="e">
        <f t="shared" si="5"/>
        <v>#N/A</v>
      </c>
      <c r="G123" s="39"/>
      <c r="H123" s="39"/>
      <c r="I123" s="39"/>
      <c r="J123" s="51" t="str">
        <f t="shared" si="3"/>
        <v xml:space="preserve">  </v>
      </c>
      <c r="K123" s="61"/>
      <c r="L123" s="61"/>
      <c r="M123" s="61"/>
      <c r="N123" s="51" t="str">
        <f t="shared" si="4"/>
        <v xml:space="preserve">  </v>
      </c>
      <c r="O123" s="92"/>
      <c r="P123" s="93"/>
      <c r="Q123" s="50" t="str">
        <f>IF($P123&lt;&gt;"", DATEDIF($P123, Reference!$F$2, "Y"),"")</f>
        <v/>
      </c>
      <c r="R123" s="49"/>
      <c r="S123" s="62"/>
      <c r="T123" s="61"/>
      <c r="U123" s="39"/>
      <c r="V123" s="39"/>
      <c r="W123" s="61"/>
      <c r="X123" s="92"/>
      <c r="Y123" s="61"/>
      <c r="Z123" s="61"/>
      <c r="AA123" s="61"/>
      <c r="AB123" s="61"/>
      <c r="AC123" s="41"/>
      <c r="AD123" s="143"/>
      <c r="AE123" s="42"/>
      <c r="AF123" s="50" t="str">
        <f>IF($AE123&lt;&gt;"",INDEX('Graduate School Code'!$A$3:$R$700, MATCH($AE123,'Graduate School Code'!$A$3:$A$700, 0), 2), "")</f>
        <v/>
      </c>
      <c r="AG123" s="50" t="str">
        <f>IF($AE123&lt;&gt;"",INDEX('Graduate School Code'!$A$3:$R$700, MATCH($AE123,'Graduate School Code'!$A$3:$A$700, 0), 3), "")</f>
        <v/>
      </c>
      <c r="AH123" s="50" t="str">
        <f>IF($AE123&lt;&gt;"",INDEX('Graduate School Code'!$A$3:$R$700, MATCH($AE123,'Graduate School Code'!$A$3:$A$700, 0), 4), "")</f>
        <v/>
      </c>
      <c r="AI123" s="43"/>
      <c r="AJ123" s="44"/>
      <c r="AK123" s="167" t="str">
        <f>IF($AE123&lt;&gt;"",INDEX('Graduate School Code'!$A$3:$R$700, MATCH($AE123,'Graduate School Code'!$A$3:$A$700, 0), 12), "")</f>
        <v/>
      </c>
      <c r="AL123" s="168" t="str">
        <f>IF($AE123&lt;&gt;"",INDEX('Graduate School Code'!$A$3:$R$700, MATCH($AE123,'Graduate School Code'!$A$3:$A$700, 0), 13), "")</f>
        <v/>
      </c>
      <c r="AM123" s="169" t="str">
        <f>IF($AE123&lt;&gt;"",INDEX('Graduate School Code'!$A$3:$R$700, MATCH($AE123,'Graduate School Code'!$A$3:$A$700, 0), 14), "")</f>
        <v/>
      </c>
      <c r="AN123" s="169" t="str">
        <f>IF($AE123&lt;&gt;"",INDEX('Graduate School Code'!$A$3:$R$700, MATCH($AE123,'Graduate School Code'!$A$3:$A$700, 0), 15), "")</f>
        <v/>
      </c>
      <c r="AO123" s="169" t="str">
        <f>IF($AE123&lt;&gt;"",INDEX('Graduate School Code'!$A$3:$R$700, MATCH($AE123,'Graduate School Code'!$A$3:$A$700, 0), 16), "")</f>
        <v/>
      </c>
      <c r="AP123" s="169" t="str">
        <f>IF($AE123&lt;&gt;"",INDEX('Graduate School Code'!$A$3:$R$700, MATCH($AE123,'Graduate School Code'!$A$3:$A$700, 0), 17), "")</f>
        <v/>
      </c>
      <c r="AQ123" s="170" t="str">
        <f>IF($AE123&lt;&gt;"",INDEX('Graduate School Code'!$A$3:$R$700, MATCH($AE123,'Graduate School Code'!$A$3:$A$700, 0), 18), "")</f>
        <v/>
      </c>
      <c r="AR123" s="45"/>
      <c r="AS123" s="39"/>
      <c r="AT123" s="39"/>
      <c r="AU123" s="62"/>
      <c r="AV123" s="39"/>
      <c r="AW123" s="149"/>
      <c r="AX123" s="150"/>
      <c r="AY123" s="112"/>
      <c r="AZ123" s="149"/>
      <c r="BA123" s="148"/>
      <c r="BB123" s="148"/>
      <c r="BC123" s="148"/>
      <c r="BD123" s="61"/>
      <c r="BE123" s="39"/>
      <c r="BF123" s="39"/>
      <c r="BG123" s="39"/>
      <c r="BH123" s="144"/>
      <c r="BI123" s="146"/>
      <c r="BJ123" s="147"/>
      <c r="BK123" s="126"/>
      <c r="BL123" s="57"/>
      <c r="BM123" s="58"/>
      <c r="BN123" s="165"/>
      <c r="BO123" s="145"/>
      <c r="BP123" s="57"/>
      <c r="BQ123" s="44"/>
      <c r="BR123" s="42"/>
      <c r="BS123" s="164" t="str">
        <f>IF($BR123&lt;&gt;"",INDEX('Graduate School Code'!$A$3:$R$700, MATCH($BR123,'Graduate School Code'!$A$3:$A$700, 0), 2), "")</f>
        <v/>
      </c>
      <c r="BT123" s="164" t="str">
        <f>IF($BR123&lt;&gt;"",INDEX('Graduate School Code'!$A$3:$R$700, MATCH($BR123,'Graduate School Code'!$A$3:$A$700, 0), 3), "")</f>
        <v/>
      </c>
      <c r="BU123" s="164" t="str">
        <f>IF($BR123&lt;&gt;"",INDEX('Graduate School Code'!$A$3:$R$700, MATCH($BR123,'Graduate School Code'!$A$3:$A$700, 0), 4), "")</f>
        <v/>
      </c>
      <c r="BV123" s="175"/>
      <c r="BW123" s="176"/>
      <c r="BX123" s="177" t="str">
        <f>IF($BR123&lt;&gt;"",INDEX('Graduate School Code'!$A$3:$R$700, MATCH($BR123,'Graduate School Code'!$A$3:$A$700, 0), 12), "")</f>
        <v/>
      </c>
      <c r="BY123" s="178" t="str">
        <f>IF($BR123&lt;&gt;"",INDEX('Graduate School Code'!$A$3:$R$700, MATCH($BR123,'Graduate School Code'!$A$3:$A$700, 0), 13), "")</f>
        <v/>
      </c>
      <c r="BZ123" s="179" t="str">
        <f>IF($BR123&lt;&gt;"",INDEX('Graduate School Code'!$A$3:$R$700, MATCH($BR123,'Graduate School Code'!$A$3:$A$700, 0), 14), "")</f>
        <v/>
      </c>
      <c r="CA123" s="179" t="str">
        <f>IF($BR123&lt;&gt;"",INDEX('Graduate School Code'!$A$3:$R$700, MATCH($BR123,'Graduate School Code'!$A$3:$A$700, 0), 15), "")</f>
        <v/>
      </c>
      <c r="CB123" s="179" t="str">
        <f>IF($BR123&lt;&gt;"",INDEX('Graduate School Code'!$A$3:$R$700, MATCH($BR123,'Graduate School Code'!$A$3:$A$700, 0), 16), "")</f>
        <v/>
      </c>
      <c r="CC123" s="179" t="str">
        <f>IF($BR123&lt;&gt;"",INDEX('Graduate School Code'!$A$3:$R$700, MATCH($BR123,'Graduate School Code'!$A$3:$A$700, 0), 17), "")</f>
        <v/>
      </c>
      <c r="CD123" s="180" t="str">
        <f>IF($BR123&lt;&gt;"",INDEX('Graduate School Code'!$A$3:$R$700, MATCH($BR123,'Graduate School Code'!$A$3:$A$700, 0), 18), "")</f>
        <v/>
      </c>
      <c r="CE123" s="181"/>
      <c r="CF123" s="182"/>
      <c r="CG123" s="182"/>
      <c r="CH123" s="62"/>
      <c r="CI123" s="182"/>
      <c r="CJ123" s="183"/>
      <c r="CK123" s="184"/>
      <c r="CL123" s="185"/>
      <c r="CM123" s="183"/>
      <c r="CN123" s="186"/>
      <c r="CO123" s="186"/>
      <c r="CP123" s="186"/>
      <c r="CQ123" s="187"/>
      <c r="CR123" s="182"/>
      <c r="CS123" s="182"/>
      <c r="CT123" s="182"/>
      <c r="CU123" s="188"/>
      <c r="CV123" s="146"/>
      <c r="CW123" s="147"/>
      <c r="CX123" s="189"/>
      <c r="CY123" s="190"/>
      <c r="CZ123" s="191"/>
      <c r="DA123" s="192"/>
      <c r="DB123" s="193"/>
      <c r="DC123" s="181"/>
      <c r="DD123" s="176"/>
      <c r="DE123" s="194"/>
      <c r="DF123" s="164" t="str">
        <f>IF($DE123&lt;&gt;"",INDEX('Graduate School Code'!$A$3:$R$700, MATCH($DE123,'Graduate School Code'!$A$3:$A$700, 0), 2), "")</f>
        <v/>
      </c>
      <c r="DG123" s="164" t="str">
        <f>IF($DE123&lt;&gt;"",INDEX('Graduate School Code'!$A$3:$R$700, MATCH($DE123,'Graduate School Code'!$A$3:$A$700, 0), 3), "")</f>
        <v/>
      </c>
      <c r="DH123" s="164" t="str">
        <f>IF($DE123&lt;&gt;"",INDEX('Graduate School Code'!$A$3:$R$700, MATCH($DE123,'Graduate School Code'!$A$3:$A$700, 0), 4), "")</f>
        <v/>
      </c>
      <c r="DI123" s="175"/>
      <c r="DJ123" s="176"/>
      <c r="DK123" s="177" t="str">
        <f>IF($DE123&lt;&gt;"",INDEX('Graduate School Code'!$A$3:$R$700, MATCH($DE123,'Graduate School Code'!$A$3:$A$700, 0), 12), "")</f>
        <v/>
      </c>
      <c r="DL123" s="178" t="str">
        <f>IF($DE123&lt;&gt;"",INDEX('Graduate School Code'!$A$3:$R$700, MATCH($DE123,'Graduate School Code'!$A$3:$A$700, 0), 13), "")</f>
        <v/>
      </c>
      <c r="DM123" s="179" t="str">
        <f>IF($DE123&lt;&gt;"",INDEX('Graduate School Code'!$A$3:$R$700, MATCH($DE123,'Graduate School Code'!$A$3:$A$700, 0), 14), "")</f>
        <v/>
      </c>
      <c r="DN123" s="179" t="str">
        <f>IF($DE123&lt;&gt;"",INDEX('Graduate School Code'!$A$3:$R$700, MATCH($DE123,'Graduate School Code'!$A$3:$A$700, 0), 15), "")</f>
        <v/>
      </c>
      <c r="DO123" s="179" t="str">
        <f>IF($DE123&lt;&gt;"",INDEX('Graduate School Code'!$A$3:$R$700, MATCH($DE123,'Graduate School Code'!$A$3:$A$700, 0), 16), "")</f>
        <v/>
      </c>
      <c r="DP123" s="179" t="str">
        <f>IF($DE123&lt;&gt;"",INDEX('Graduate School Code'!$A$3:$R$700, MATCH($DE123,'Graduate School Code'!$A$3:$A$700, 0), 17), "")</f>
        <v/>
      </c>
      <c r="DQ123" s="180" t="str">
        <f>IF($DE123&lt;&gt;"",INDEX('Graduate School Code'!$A$3:$R$700, MATCH($DE123,'Graduate School Code'!$A$3:$A$700, 0), 18), "")</f>
        <v/>
      </c>
      <c r="DR123" s="45"/>
      <c r="DS123" s="39"/>
      <c r="DT123" s="39"/>
      <c r="DU123" s="62"/>
      <c r="DV123" s="39"/>
      <c r="DW123" s="149"/>
      <c r="DX123" s="150"/>
      <c r="DY123" s="112"/>
      <c r="DZ123" s="149"/>
      <c r="EA123" s="148"/>
      <c r="EB123" s="148"/>
      <c r="EC123" s="148"/>
      <c r="ED123" s="61"/>
      <c r="EE123" s="39"/>
      <c r="EF123" s="39"/>
      <c r="EG123" s="39"/>
      <c r="EH123" s="144"/>
      <c r="EI123" s="146"/>
      <c r="EJ123" s="147"/>
      <c r="EK123" s="126"/>
      <c r="EL123" s="57"/>
      <c r="EM123" s="58"/>
      <c r="EN123" s="59"/>
      <c r="EO123" s="145"/>
      <c r="EP123" s="57"/>
      <c r="EQ123" s="44"/>
    </row>
    <row r="124" spans="1:147" ht="38.25" customHeight="1">
      <c r="A124" s="38" t="s">
        <v>218</v>
      </c>
      <c r="B124" s="39"/>
      <c r="C124" s="40"/>
      <c r="D124" s="50" t="e">
        <f>VLOOKUP(B124,Reference!$A$1:$C$250,2,FALSE)</f>
        <v>#N/A</v>
      </c>
      <c r="E124" s="50" t="e">
        <f>VLOOKUP(C124,Reference!$C$1:$I$15,2,FALSE)</f>
        <v>#N/A</v>
      </c>
      <c r="F124" s="92" t="e">
        <f t="shared" si="5"/>
        <v>#N/A</v>
      </c>
      <c r="G124" s="39"/>
      <c r="H124" s="39"/>
      <c r="I124" s="39"/>
      <c r="J124" s="51" t="str">
        <f t="shared" si="3"/>
        <v xml:space="preserve">  </v>
      </c>
      <c r="K124" s="61"/>
      <c r="L124" s="61"/>
      <c r="M124" s="61"/>
      <c r="N124" s="51" t="str">
        <f t="shared" si="4"/>
        <v xml:space="preserve">  </v>
      </c>
      <c r="O124" s="92"/>
      <c r="P124" s="93"/>
      <c r="Q124" s="50" t="str">
        <f>IF($P124&lt;&gt;"", DATEDIF($P124, Reference!$F$2, "Y"),"")</f>
        <v/>
      </c>
      <c r="R124" s="49"/>
      <c r="S124" s="62"/>
      <c r="T124" s="61"/>
      <c r="U124" s="39"/>
      <c r="V124" s="39"/>
      <c r="W124" s="61"/>
      <c r="X124" s="92"/>
      <c r="Y124" s="61"/>
      <c r="Z124" s="61"/>
      <c r="AA124" s="61"/>
      <c r="AB124" s="61"/>
      <c r="AC124" s="41"/>
      <c r="AD124" s="143"/>
      <c r="AE124" s="42"/>
      <c r="AF124" s="50" t="str">
        <f>IF($AE124&lt;&gt;"",INDEX('Graduate School Code'!$A$3:$R$700, MATCH($AE124,'Graduate School Code'!$A$3:$A$700, 0), 2), "")</f>
        <v/>
      </c>
      <c r="AG124" s="50" t="str">
        <f>IF($AE124&lt;&gt;"",INDEX('Graduate School Code'!$A$3:$R$700, MATCH($AE124,'Graduate School Code'!$A$3:$A$700, 0), 3), "")</f>
        <v/>
      </c>
      <c r="AH124" s="50" t="str">
        <f>IF($AE124&lt;&gt;"",INDEX('Graduate School Code'!$A$3:$R$700, MATCH($AE124,'Graduate School Code'!$A$3:$A$700, 0), 4), "")</f>
        <v/>
      </c>
      <c r="AI124" s="43"/>
      <c r="AJ124" s="44"/>
      <c r="AK124" s="167" t="str">
        <f>IF($AE124&lt;&gt;"",INDEX('Graduate School Code'!$A$3:$R$700, MATCH($AE124,'Graduate School Code'!$A$3:$A$700, 0), 12), "")</f>
        <v/>
      </c>
      <c r="AL124" s="168" t="str">
        <f>IF($AE124&lt;&gt;"",INDEX('Graduate School Code'!$A$3:$R$700, MATCH($AE124,'Graduate School Code'!$A$3:$A$700, 0), 13), "")</f>
        <v/>
      </c>
      <c r="AM124" s="169" t="str">
        <f>IF($AE124&lt;&gt;"",INDEX('Graduate School Code'!$A$3:$R$700, MATCH($AE124,'Graduate School Code'!$A$3:$A$700, 0), 14), "")</f>
        <v/>
      </c>
      <c r="AN124" s="169" t="str">
        <f>IF($AE124&lt;&gt;"",INDEX('Graduate School Code'!$A$3:$R$700, MATCH($AE124,'Graduate School Code'!$A$3:$A$700, 0), 15), "")</f>
        <v/>
      </c>
      <c r="AO124" s="169" t="str">
        <f>IF($AE124&lt;&gt;"",INDEX('Graduate School Code'!$A$3:$R$700, MATCH($AE124,'Graduate School Code'!$A$3:$A$700, 0), 16), "")</f>
        <v/>
      </c>
      <c r="AP124" s="169" t="str">
        <f>IF($AE124&lt;&gt;"",INDEX('Graduate School Code'!$A$3:$R$700, MATCH($AE124,'Graduate School Code'!$A$3:$A$700, 0), 17), "")</f>
        <v/>
      </c>
      <c r="AQ124" s="170" t="str">
        <f>IF($AE124&lt;&gt;"",INDEX('Graduate School Code'!$A$3:$R$700, MATCH($AE124,'Graduate School Code'!$A$3:$A$700, 0), 18), "")</f>
        <v/>
      </c>
      <c r="AR124" s="45"/>
      <c r="AS124" s="39"/>
      <c r="AT124" s="39"/>
      <c r="AU124" s="62"/>
      <c r="AV124" s="39"/>
      <c r="AW124" s="149"/>
      <c r="AX124" s="150"/>
      <c r="AY124" s="112"/>
      <c r="AZ124" s="149"/>
      <c r="BA124" s="148"/>
      <c r="BB124" s="148"/>
      <c r="BC124" s="148"/>
      <c r="BD124" s="61"/>
      <c r="BE124" s="39"/>
      <c r="BF124" s="39"/>
      <c r="BG124" s="39"/>
      <c r="BH124" s="144"/>
      <c r="BI124" s="146"/>
      <c r="BJ124" s="147"/>
      <c r="BK124" s="126"/>
      <c r="BL124" s="57"/>
      <c r="BM124" s="58"/>
      <c r="BN124" s="165"/>
      <c r="BO124" s="145"/>
      <c r="BP124" s="57"/>
      <c r="BQ124" s="44"/>
      <c r="BR124" s="42"/>
      <c r="BS124" s="164" t="str">
        <f>IF($BR124&lt;&gt;"",INDEX('Graduate School Code'!$A$3:$R$700, MATCH($BR124,'Graduate School Code'!$A$3:$A$700, 0), 2), "")</f>
        <v/>
      </c>
      <c r="BT124" s="164" t="str">
        <f>IF($BR124&lt;&gt;"",INDEX('Graduate School Code'!$A$3:$R$700, MATCH($BR124,'Graduate School Code'!$A$3:$A$700, 0), 3), "")</f>
        <v/>
      </c>
      <c r="BU124" s="164" t="str">
        <f>IF($BR124&lt;&gt;"",INDEX('Graduate School Code'!$A$3:$R$700, MATCH($BR124,'Graduate School Code'!$A$3:$A$700, 0), 4), "")</f>
        <v/>
      </c>
      <c r="BV124" s="175"/>
      <c r="BW124" s="176"/>
      <c r="BX124" s="177" t="str">
        <f>IF($BR124&lt;&gt;"",INDEX('Graduate School Code'!$A$3:$R$700, MATCH($BR124,'Graduate School Code'!$A$3:$A$700, 0), 12), "")</f>
        <v/>
      </c>
      <c r="BY124" s="178" t="str">
        <f>IF($BR124&lt;&gt;"",INDEX('Graduate School Code'!$A$3:$R$700, MATCH($BR124,'Graduate School Code'!$A$3:$A$700, 0), 13), "")</f>
        <v/>
      </c>
      <c r="BZ124" s="179" t="str">
        <f>IF($BR124&lt;&gt;"",INDEX('Graduate School Code'!$A$3:$R$700, MATCH($BR124,'Graduate School Code'!$A$3:$A$700, 0), 14), "")</f>
        <v/>
      </c>
      <c r="CA124" s="179" t="str">
        <f>IF($BR124&lt;&gt;"",INDEX('Graduate School Code'!$A$3:$R$700, MATCH($BR124,'Graduate School Code'!$A$3:$A$700, 0), 15), "")</f>
        <v/>
      </c>
      <c r="CB124" s="179" t="str">
        <f>IF($BR124&lt;&gt;"",INDEX('Graduate School Code'!$A$3:$R$700, MATCH($BR124,'Graduate School Code'!$A$3:$A$700, 0), 16), "")</f>
        <v/>
      </c>
      <c r="CC124" s="179" t="str">
        <f>IF($BR124&lt;&gt;"",INDEX('Graduate School Code'!$A$3:$R$700, MATCH($BR124,'Graduate School Code'!$A$3:$A$700, 0), 17), "")</f>
        <v/>
      </c>
      <c r="CD124" s="180" t="str">
        <f>IF($BR124&lt;&gt;"",INDEX('Graduate School Code'!$A$3:$R$700, MATCH($BR124,'Graduate School Code'!$A$3:$A$700, 0), 18), "")</f>
        <v/>
      </c>
      <c r="CE124" s="181"/>
      <c r="CF124" s="182"/>
      <c r="CG124" s="182"/>
      <c r="CH124" s="62"/>
      <c r="CI124" s="182"/>
      <c r="CJ124" s="183"/>
      <c r="CK124" s="184"/>
      <c r="CL124" s="185"/>
      <c r="CM124" s="183"/>
      <c r="CN124" s="186"/>
      <c r="CO124" s="186"/>
      <c r="CP124" s="186"/>
      <c r="CQ124" s="187"/>
      <c r="CR124" s="182"/>
      <c r="CS124" s="182"/>
      <c r="CT124" s="182"/>
      <c r="CU124" s="188"/>
      <c r="CV124" s="146"/>
      <c r="CW124" s="147"/>
      <c r="CX124" s="189"/>
      <c r="CY124" s="190"/>
      <c r="CZ124" s="191"/>
      <c r="DA124" s="192"/>
      <c r="DB124" s="193"/>
      <c r="DC124" s="181"/>
      <c r="DD124" s="176"/>
      <c r="DE124" s="194"/>
      <c r="DF124" s="164" t="str">
        <f>IF($DE124&lt;&gt;"",INDEX('Graduate School Code'!$A$3:$R$700, MATCH($DE124,'Graduate School Code'!$A$3:$A$700, 0), 2), "")</f>
        <v/>
      </c>
      <c r="DG124" s="164" t="str">
        <f>IF($DE124&lt;&gt;"",INDEX('Graduate School Code'!$A$3:$R$700, MATCH($DE124,'Graduate School Code'!$A$3:$A$700, 0), 3), "")</f>
        <v/>
      </c>
      <c r="DH124" s="164" t="str">
        <f>IF($DE124&lt;&gt;"",INDEX('Graduate School Code'!$A$3:$R$700, MATCH($DE124,'Graduate School Code'!$A$3:$A$700, 0), 4), "")</f>
        <v/>
      </c>
      <c r="DI124" s="175"/>
      <c r="DJ124" s="176"/>
      <c r="DK124" s="177" t="str">
        <f>IF($DE124&lt;&gt;"",INDEX('Graduate School Code'!$A$3:$R$700, MATCH($DE124,'Graduate School Code'!$A$3:$A$700, 0), 12), "")</f>
        <v/>
      </c>
      <c r="DL124" s="178" t="str">
        <f>IF($DE124&lt;&gt;"",INDEX('Graduate School Code'!$A$3:$R$700, MATCH($DE124,'Graduate School Code'!$A$3:$A$700, 0), 13), "")</f>
        <v/>
      </c>
      <c r="DM124" s="179" t="str">
        <f>IF($DE124&lt;&gt;"",INDEX('Graduate School Code'!$A$3:$R$700, MATCH($DE124,'Graduate School Code'!$A$3:$A$700, 0), 14), "")</f>
        <v/>
      </c>
      <c r="DN124" s="179" t="str">
        <f>IF($DE124&lt;&gt;"",INDEX('Graduate School Code'!$A$3:$R$700, MATCH($DE124,'Graduate School Code'!$A$3:$A$700, 0), 15), "")</f>
        <v/>
      </c>
      <c r="DO124" s="179" t="str">
        <f>IF($DE124&lt;&gt;"",INDEX('Graduate School Code'!$A$3:$R$700, MATCH($DE124,'Graduate School Code'!$A$3:$A$700, 0), 16), "")</f>
        <v/>
      </c>
      <c r="DP124" s="179" t="str">
        <f>IF($DE124&lt;&gt;"",INDEX('Graduate School Code'!$A$3:$R$700, MATCH($DE124,'Graduate School Code'!$A$3:$A$700, 0), 17), "")</f>
        <v/>
      </c>
      <c r="DQ124" s="180" t="str">
        <f>IF($DE124&lt;&gt;"",INDEX('Graduate School Code'!$A$3:$R$700, MATCH($DE124,'Graduate School Code'!$A$3:$A$700, 0), 18), "")</f>
        <v/>
      </c>
      <c r="DR124" s="45"/>
      <c r="DS124" s="39"/>
      <c r="DT124" s="39"/>
      <c r="DU124" s="62"/>
      <c r="DV124" s="39"/>
      <c r="DW124" s="149"/>
      <c r="DX124" s="150"/>
      <c r="DY124" s="112"/>
      <c r="DZ124" s="149"/>
      <c r="EA124" s="148"/>
      <c r="EB124" s="148"/>
      <c r="EC124" s="148"/>
      <c r="ED124" s="61"/>
      <c r="EE124" s="39"/>
      <c r="EF124" s="39"/>
      <c r="EG124" s="39"/>
      <c r="EH124" s="144"/>
      <c r="EI124" s="146"/>
      <c r="EJ124" s="147"/>
      <c r="EK124" s="126"/>
      <c r="EL124" s="57"/>
      <c r="EM124" s="58"/>
      <c r="EN124" s="59"/>
      <c r="EO124" s="145"/>
      <c r="EP124" s="57"/>
      <c r="EQ124" s="44"/>
    </row>
    <row r="125" spans="1:147" ht="38.25" customHeight="1">
      <c r="A125" s="38" t="s">
        <v>219</v>
      </c>
      <c r="B125" s="39"/>
      <c r="C125" s="40"/>
      <c r="D125" s="50" t="e">
        <f>VLOOKUP(B125,Reference!$A$1:$C$250,2,FALSE)</f>
        <v>#N/A</v>
      </c>
      <c r="E125" s="50" t="e">
        <f>VLOOKUP(C125,Reference!$C$1:$I$15,2,FALSE)</f>
        <v>#N/A</v>
      </c>
      <c r="F125" s="92" t="e">
        <f t="shared" si="5"/>
        <v>#N/A</v>
      </c>
      <c r="G125" s="39"/>
      <c r="H125" s="39"/>
      <c r="I125" s="39"/>
      <c r="J125" s="51" t="str">
        <f t="shared" si="3"/>
        <v xml:space="preserve">  </v>
      </c>
      <c r="K125" s="61"/>
      <c r="L125" s="61"/>
      <c r="M125" s="61"/>
      <c r="N125" s="51" t="str">
        <f t="shared" si="4"/>
        <v xml:space="preserve">  </v>
      </c>
      <c r="O125" s="92"/>
      <c r="P125" s="93"/>
      <c r="Q125" s="50" t="str">
        <f>IF($P125&lt;&gt;"", DATEDIF($P125, Reference!$F$2, "Y"),"")</f>
        <v/>
      </c>
      <c r="R125" s="49"/>
      <c r="S125" s="62"/>
      <c r="T125" s="61"/>
      <c r="U125" s="39"/>
      <c r="V125" s="39"/>
      <c r="W125" s="61"/>
      <c r="X125" s="92"/>
      <c r="Y125" s="61"/>
      <c r="Z125" s="61"/>
      <c r="AA125" s="61"/>
      <c r="AB125" s="61"/>
      <c r="AC125" s="41"/>
      <c r="AD125" s="143"/>
      <c r="AE125" s="42"/>
      <c r="AF125" s="50" t="str">
        <f>IF($AE125&lt;&gt;"",INDEX('Graduate School Code'!$A$3:$R$700, MATCH($AE125,'Graduate School Code'!$A$3:$A$700, 0), 2), "")</f>
        <v/>
      </c>
      <c r="AG125" s="50" t="str">
        <f>IF($AE125&lt;&gt;"",INDEX('Graduate School Code'!$A$3:$R$700, MATCH($AE125,'Graduate School Code'!$A$3:$A$700, 0), 3), "")</f>
        <v/>
      </c>
      <c r="AH125" s="50" t="str">
        <f>IF($AE125&lt;&gt;"",INDEX('Graduate School Code'!$A$3:$R$700, MATCH($AE125,'Graduate School Code'!$A$3:$A$700, 0), 4), "")</f>
        <v/>
      </c>
      <c r="AI125" s="43"/>
      <c r="AJ125" s="44"/>
      <c r="AK125" s="167" t="str">
        <f>IF($AE125&lt;&gt;"",INDEX('Graduate School Code'!$A$3:$R$700, MATCH($AE125,'Graduate School Code'!$A$3:$A$700, 0), 12), "")</f>
        <v/>
      </c>
      <c r="AL125" s="168" t="str">
        <f>IF($AE125&lt;&gt;"",INDEX('Graduate School Code'!$A$3:$R$700, MATCH($AE125,'Graduate School Code'!$A$3:$A$700, 0), 13), "")</f>
        <v/>
      </c>
      <c r="AM125" s="169" t="str">
        <f>IF($AE125&lt;&gt;"",INDEX('Graduate School Code'!$A$3:$R$700, MATCH($AE125,'Graduate School Code'!$A$3:$A$700, 0), 14), "")</f>
        <v/>
      </c>
      <c r="AN125" s="169" t="str">
        <f>IF($AE125&lt;&gt;"",INDEX('Graduate School Code'!$A$3:$R$700, MATCH($AE125,'Graduate School Code'!$A$3:$A$700, 0), 15), "")</f>
        <v/>
      </c>
      <c r="AO125" s="169" t="str">
        <f>IF($AE125&lt;&gt;"",INDEX('Graduate School Code'!$A$3:$R$700, MATCH($AE125,'Graduate School Code'!$A$3:$A$700, 0), 16), "")</f>
        <v/>
      </c>
      <c r="AP125" s="169" t="str">
        <f>IF($AE125&lt;&gt;"",INDEX('Graduate School Code'!$A$3:$R$700, MATCH($AE125,'Graduate School Code'!$A$3:$A$700, 0), 17), "")</f>
        <v/>
      </c>
      <c r="AQ125" s="170" t="str">
        <f>IF($AE125&lt;&gt;"",INDEX('Graduate School Code'!$A$3:$R$700, MATCH($AE125,'Graduate School Code'!$A$3:$A$700, 0), 18), "")</f>
        <v/>
      </c>
      <c r="AR125" s="45"/>
      <c r="AS125" s="39"/>
      <c r="AT125" s="39"/>
      <c r="AU125" s="62"/>
      <c r="AV125" s="39"/>
      <c r="AW125" s="149"/>
      <c r="AX125" s="150"/>
      <c r="AY125" s="112"/>
      <c r="AZ125" s="149"/>
      <c r="BA125" s="148"/>
      <c r="BB125" s="148"/>
      <c r="BC125" s="148"/>
      <c r="BD125" s="61"/>
      <c r="BE125" s="39"/>
      <c r="BF125" s="39"/>
      <c r="BG125" s="39"/>
      <c r="BH125" s="144"/>
      <c r="BI125" s="146"/>
      <c r="BJ125" s="147"/>
      <c r="BK125" s="126"/>
      <c r="BL125" s="57"/>
      <c r="BM125" s="58"/>
      <c r="BN125" s="165"/>
      <c r="BO125" s="145"/>
      <c r="BP125" s="57"/>
      <c r="BQ125" s="44"/>
      <c r="BR125" s="42"/>
      <c r="BS125" s="164" t="str">
        <f>IF($BR125&lt;&gt;"",INDEX('Graduate School Code'!$A$3:$R$700, MATCH($BR125,'Graduate School Code'!$A$3:$A$700, 0), 2), "")</f>
        <v/>
      </c>
      <c r="BT125" s="164" t="str">
        <f>IF($BR125&lt;&gt;"",INDEX('Graduate School Code'!$A$3:$R$700, MATCH($BR125,'Graduate School Code'!$A$3:$A$700, 0), 3), "")</f>
        <v/>
      </c>
      <c r="BU125" s="164" t="str">
        <f>IF($BR125&lt;&gt;"",INDEX('Graduate School Code'!$A$3:$R$700, MATCH($BR125,'Graduate School Code'!$A$3:$A$700, 0), 4), "")</f>
        <v/>
      </c>
      <c r="BV125" s="175"/>
      <c r="BW125" s="176"/>
      <c r="BX125" s="177" t="str">
        <f>IF($BR125&lt;&gt;"",INDEX('Graduate School Code'!$A$3:$R$700, MATCH($BR125,'Graduate School Code'!$A$3:$A$700, 0), 12), "")</f>
        <v/>
      </c>
      <c r="BY125" s="178" t="str">
        <f>IF($BR125&lt;&gt;"",INDEX('Graduate School Code'!$A$3:$R$700, MATCH($BR125,'Graduate School Code'!$A$3:$A$700, 0), 13), "")</f>
        <v/>
      </c>
      <c r="BZ125" s="179" t="str">
        <f>IF($BR125&lt;&gt;"",INDEX('Graduate School Code'!$A$3:$R$700, MATCH($BR125,'Graduate School Code'!$A$3:$A$700, 0), 14), "")</f>
        <v/>
      </c>
      <c r="CA125" s="179" t="str">
        <f>IF($BR125&lt;&gt;"",INDEX('Graduate School Code'!$A$3:$R$700, MATCH($BR125,'Graduate School Code'!$A$3:$A$700, 0), 15), "")</f>
        <v/>
      </c>
      <c r="CB125" s="179" t="str">
        <f>IF($BR125&lt;&gt;"",INDEX('Graduate School Code'!$A$3:$R$700, MATCH($BR125,'Graduate School Code'!$A$3:$A$700, 0), 16), "")</f>
        <v/>
      </c>
      <c r="CC125" s="179" t="str">
        <f>IF($BR125&lt;&gt;"",INDEX('Graduate School Code'!$A$3:$R$700, MATCH($BR125,'Graduate School Code'!$A$3:$A$700, 0), 17), "")</f>
        <v/>
      </c>
      <c r="CD125" s="180" t="str">
        <f>IF($BR125&lt;&gt;"",INDEX('Graduate School Code'!$A$3:$R$700, MATCH($BR125,'Graduate School Code'!$A$3:$A$700, 0), 18), "")</f>
        <v/>
      </c>
      <c r="CE125" s="181"/>
      <c r="CF125" s="182"/>
      <c r="CG125" s="182"/>
      <c r="CH125" s="62"/>
      <c r="CI125" s="182"/>
      <c r="CJ125" s="183"/>
      <c r="CK125" s="184"/>
      <c r="CL125" s="185"/>
      <c r="CM125" s="183"/>
      <c r="CN125" s="186"/>
      <c r="CO125" s="186"/>
      <c r="CP125" s="186"/>
      <c r="CQ125" s="187"/>
      <c r="CR125" s="182"/>
      <c r="CS125" s="182"/>
      <c r="CT125" s="182"/>
      <c r="CU125" s="188"/>
      <c r="CV125" s="146"/>
      <c r="CW125" s="147"/>
      <c r="CX125" s="189"/>
      <c r="CY125" s="190"/>
      <c r="CZ125" s="191"/>
      <c r="DA125" s="192"/>
      <c r="DB125" s="193"/>
      <c r="DC125" s="181"/>
      <c r="DD125" s="176"/>
      <c r="DE125" s="194"/>
      <c r="DF125" s="164" t="str">
        <f>IF($DE125&lt;&gt;"",INDEX('Graduate School Code'!$A$3:$R$700, MATCH($DE125,'Graduate School Code'!$A$3:$A$700, 0), 2), "")</f>
        <v/>
      </c>
      <c r="DG125" s="164" t="str">
        <f>IF($DE125&lt;&gt;"",INDEX('Graduate School Code'!$A$3:$R$700, MATCH($DE125,'Graduate School Code'!$A$3:$A$700, 0), 3), "")</f>
        <v/>
      </c>
      <c r="DH125" s="164" t="str">
        <f>IF($DE125&lt;&gt;"",INDEX('Graduate School Code'!$A$3:$R$700, MATCH($DE125,'Graduate School Code'!$A$3:$A$700, 0), 4), "")</f>
        <v/>
      </c>
      <c r="DI125" s="175"/>
      <c r="DJ125" s="176"/>
      <c r="DK125" s="177" t="str">
        <f>IF($DE125&lt;&gt;"",INDEX('Graduate School Code'!$A$3:$R$700, MATCH($DE125,'Graduate School Code'!$A$3:$A$700, 0), 12), "")</f>
        <v/>
      </c>
      <c r="DL125" s="178" t="str">
        <f>IF($DE125&lt;&gt;"",INDEX('Graduate School Code'!$A$3:$R$700, MATCH($DE125,'Graduate School Code'!$A$3:$A$700, 0), 13), "")</f>
        <v/>
      </c>
      <c r="DM125" s="179" t="str">
        <f>IF($DE125&lt;&gt;"",INDEX('Graduate School Code'!$A$3:$R$700, MATCH($DE125,'Graduate School Code'!$A$3:$A$700, 0), 14), "")</f>
        <v/>
      </c>
      <c r="DN125" s="179" t="str">
        <f>IF($DE125&lt;&gt;"",INDEX('Graduate School Code'!$A$3:$R$700, MATCH($DE125,'Graduate School Code'!$A$3:$A$700, 0), 15), "")</f>
        <v/>
      </c>
      <c r="DO125" s="179" t="str">
        <f>IF($DE125&lt;&gt;"",INDEX('Graduate School Code'!$A$3:$R$700, MATCH($DE125,'Graduate School Code'!$A$3:$A$700, 0), 16), "")</f>
        <v/>
      </c>
      <c r="DP125" s="179" t="str">
        <f>IF($DE125&lt;&gt;"",INDEX('Graduate School Code'!$A$3:$R$700, MATCH($DE125,'Graduate School Code'!$A$3:$A$700, 0), 17), "")</f>
        <v/>
      </c>
      <c r="DQ125" s="180" t="str">
        <f>IF($DE125&lt;&gt;"",INDEX('Graduate School Code'!$A$3:$R$700, MATCH($DE125,'Graduate School Code'!$A$3:$A$700, 0), 18), "")</f>
        <v/>
      </c>
      <c r="DR125" s="45"/>
      <c r="DS125" s="39"/>
      <c r="DT125" s="39"/>
      <c r="DU125" s="62"/>
      <c r="DV125" s="39"/>
      <c r="DW125" s="149"/>
      <c r="DX125" s="150"/>
      <c r="DY125" s="112"/>
      <c r="DZ125" s="149"/>
      <c r="EA125" s="148"/>
      <c r="EB125" s="148"/>
      <c r="EC125" s="148"/>
      <c r="ED125" s="61"/>
      <c r="EE125" s="39"/>
      <c r="EF125" s="39"/>
      <c r="EG125" s="39"/>
      <c r="EH125" s="144"/>
      <c r="EI125" s="146"/>
      <c r="EJ125" s="147"/>
      <c r="EK125" s="126"/>
      <c r="EL125" s="57"/>
      <c r="EM125" s="58"/>
      <c r="EN125" s="59"/>
      <c r="EO125" s="145"/>
      <c r="EP125" s="57"/>
      <c r="EQ125" s="44"/>
    </row>
    <row r="126" spans="1:147" ht="38.25" customHeight="1">
      <c r="A126" s="38" t="s">
        <v>220</v>
      </c>
      <c r="B126" s="39"/>
      <c r="C126" s="40"/>
      <c r="D126" s="50" t="e">
        <f>VLOOKUP(B126,Reference!$A$1:$C$250,2,FALSE)</f>
        <v>#N/A</v>
      </c>
      <c r="E126" s="50" t="e">
        <f>VLOOKUP(C126,Reference!$C$1:$I$15,2,FALSE)</f>
        <v>#N/A</v>
      </c>
      <c r="F126" s="92" t="e">
        <f t="shared" si="5"/>
        <v>#N/A</v>
      </c>
      <c r="G126" s="39"/>
      <c r="H126" s="39"/>
      <c r="I126" s="39"/>
      <c r="J126" s="51" t="str">
        <f t="shared" si="3"/>
        <v xml:space="preserve">  </v>
      </c>
      <c r="K126" s="61"/>
      <c r="L126" s="61"/>
      <c r="M126" s="61"/>
      <c r="N126" s="51" t="str">
        <f t="shared" si="4"/>
        <v xml:space="preserve">  </v>
      </c>
      <c r="O126" s="92"/>
      <c r="P126" s="93"/>
      <c r="Q126" s="50" t="str">
        <f>IF($P126&lt;&gt;"", DATEDIF($P126, Reference!$F$2, "Y"),"")</f>
        <v/>
      </c>
      <c r="R126" s="49"/>
      <c r="S126" s="62"/>
      <c r="T126" s="61"/>
      <c r="U126" s="39"/>
      <c r="V126" s="39"/>
      <c r="W126" s="61"/>
      <c r="X126" s="92"/>
      <c r="Y126" s="61"/>
      <c r="Z126" s="61"/>
      <c r="AA126" s="61"/>
      <c r="AB126" s="61"/>
      <c r="AC126" s="41"/>
      <c r="AD126" s="143"/>
      <c r="AE126" s="42"/>
      <c r="AF126" s="50" t="str">
        <f>IF($AE126&lt;&gt;"",INDEX('Graduate School Code'!$A$3:$R$700, MATCH($AE126,'Graduate School Code'!$A$3:$A$700, 0), 2), "")</f>
        <v/>
      </c>
      <c r="AG126" s="50" t="str">
        <f>IF($AE126&lt;&gt;"",INDEX('Graduate School Code'!$A$3:$R$700, MATCH($AE126,'Graduate School Code'!$A$3:$A$700, 0), 3), "")</f>
        <v/>
      </c>
      <c r="AH126" s="50" t="str">
        <f>IF($AE126&lt;&gt;"",INDEX('Graduate School Code'!$A$3:$R$700, MATCH($AE126,'Graduate School Code'!$A$3:$A$700, 0), 4), "")</f>
        <v/>
      </c>
      <c r="AI126" s="43"/>
      <c r="AJ126" s="44"/>
      <c r="AK126" s="167" t="str">
        <f>IF($AE126&lt;&gt;"",INDEX('Graduate School Code'!$A$3:$R$700, MATCH($AE126,'Graduate School Code'!$A$3:$A$700, 0), 12), "")</f>
        <v/>
      </c>
      <c r="AL126" s="168" t="str">
        <f>IF($AE126&lt;&gt;"",INDEX('Graduate School Code'!$A$3:$R$700, MATCH($AE126,'Graduate School Code'!$A$3:$A$700, 0), 13), "")</f>
        <v/>
      </c>
      <c r="AM126" s="169" t="str">
        <f>IF($AE126&lt;&gt;"",INDEX('Graduate School Code'!$A$3:$R$700, MATCH($AE126,'Graduate School Code'!$A$3:$A$700, 0), 14), "")</f>
        <v/>
      </c>
      <c r="AN126" s="169" t="str">
        <f>IF($AE126&lt;&gt;"",INDEX('Graduate School Code'!$A$3:$R$700, MATCH($AE126,'Graduate School Code'!$A$3:$A$700, 0), 15), "")</f>
        <v/>
      </c>
      <c r="AO126" s="169" t="str">
        <f>IF($AE126&lt;&gt;"",INDEX('Graduate School Code'!$A$3:$R$700, MATCH($AE126,'Graduate School Code'!$A$3:$A$700, 0), 16), "")</f>
        <v/>
      </c>
      <c r="AP126" s="169" t="str">
        <f>IF($AE126&lt;&gt;"",INDEX('Graduate School Code'!$A$3:$R$700, MATCH($AE126,'Graduate School Code'!$A$3:$A$700, 0), 17), "")</f>
        <v/>
      </c>
      <c r="AQ126" s="170" t="str">
        <f>IF($AE126&lt;&gt;"",INDEX('Graduate School Code'!$A$3:$R$700, MATCH($AE126,'Graduate School Code'!$A$3:$A$700, 0), 18), "")</f>
        <v/>
      </c>
      <c r="AR126" s="45"/>
      <c r="AS126" s="39"/>
      <c r="AT126" s="39"/>
      <c r="AU126" s="62"/>
      <c r="AV126" s="39"/>
      <c r="AW126" s="149"/>
      <c r="AX126" s="150"/>
      <c r="AY126" s="112"/>
      <c r="AZ126" s="149"/>
      <c r="BA126" s="148"/>
      <c r="BB126" s="148"/>
      <c r="BC126" s="148"/>
      <c r="BD126" s="61"/>
      <c r="BE126" s="39"/>
      <c r="BF126" s="39"/>
      <c r="BG126" s="39"/>
      <c r="BH126" s="144"/>
      <c r="BI126" s="146"/>
      <c r="BJ126" s="147"/>
      <c r="BK126" s="126"/>
      <c r="BL126" s="57"/>
      <c r="BM126" s="58"/>
      <c r="BN126" s="165"/>
      <c r="BO126" s="145"/>
      <c r="BP126" s="57"/>
      <c r="BQ126" s="44"/>
      <c r="BR126" s="42"/>
      <c r="BS126" s="164" t="str">
        <f>IF($BR126&lt;&gt;"",INDEX('Graduate School Code'!$A$3:$R$700, MATCH($BR126,'Graduate School Code'!$A$3:$A$700, 0), 2), "")</f>
        <v/>
      </c>
      <c r="BT126" s="164" t="str">
        <f>IF($BR126&lt;&gt;"",INDEX('Graduate School Code'!$A$3:$R$700, MATCH($BR126,'Graduate School Code'!$A$3:$A$700, 0), 3), "")</f>
        <v/>
      </c>
      <c r="BU126" s="164" t="str">
        <f>IF($BR126&lt;&gt;"",INDEX('Graduate School Code'!$A$3:$R$700, MATCH($BR126,'Graduate School Code'!$A$3:$A$700, 0), 4), "")</f>
        <v/>
      </c>
      <c r="BV126" s="175"/>
      <c r="BW126" s="176"/>
      <c r="BX126" s="177" t="str">
        <f>IF($BR126&lt;&gt;"",INDEX('Graduate School Code'!$A$3:$R$700, MATCH($BR126,'Graduate School Code'!$A$3:$A$700, 0), 12), "")</f>
        <v/>
      </c>
      <c r="BY126" s="178" t="str">
        <f>IF($BR126&lt;&gt;"",INDEX('Graduate School Code'!$A$3:$R$700, MATCH($BR126,'Graduate School Code'!$A$3:$A$700, 0), 13), "")</f>
        <v/>
      </c>
      <c r="BZ126" s="179" t="str">
        <f>IF($BR126&lt;&gt;"",INDEX('Graduate School Code'!$A$3:$R$700, MATCH($BR126,'Graduate School Code'!$A$3:$A$700, 0), 14), "")</f>
        <v/>
      </c>
      <c r="CA126" s="179" t="str">
        <f>IF($BR126&lt;&gt;"",INDEX('Graduate School Code'!$A$3:$R$700, MATCH($BR126,'Graduate School Code'!$A$3:$A$700, 0), 15), "")</f>
        <v/>
      </c>
      <c r="CB126" s="179" t="str">
        <f>IF($BR126&lt;&gt;"",INDEX('Graduate School Code'!$A$3:$R$700, MATCH($BR126,'Graduate School Code'!$A$3:$A$700, 0), 16), "")</f>
        <v/>
      </c>
      <c r="CC126" s="179" t="str">
        <f>IF($BR126&lt;&gt;"",INDEX('Graduate School Code'!$A$3:$R$700, MATCH($BR126,'Graduate School Code'!$A$3:$A$700, 0), 17), "")</f>
        <v/>
      </c>
      <c r="CD126" s="180" t="str">
        <f>IF($BR126&lt;&gt;"",INDEX('Graduate School Code'!$A$3:$R$700, MATCH($BR126,'Graduate School Code'!$A$3:$A$700, 0), 18), "")</f>
        <v/>
      </c>
      <c r="CE126" s="181"/>
      <c r="CF126" s="182"/>
      <c r="CG126" s="182"/>
      <c r="CH126" s="62"/>
      <c r="CI126" s="182"/>
      <c r="CJ126" s="183"/>
      <c r="CK126" s="184"/>
      <c r="CL126" s="185"/>
      <c r="CM126" s="183"/>
      <c r="CN126" s="186"/>
      <c r="CO126" s="186"/>
      <c r="CP126" s="186"/>
      <c r="CQ126" s="187"/>
      <c r="CR126" s="182"/>
      <c r="CS126" s="182"/>
      <c r="CT126" s="182"/>
      <c r="CU126" s="188"/>
      <c r="CV126" s="146"/>
      <c r="CW126" s="147"/>
      <c r="CX126" s="189"/>
      <c r="CY126" s="190"/>
      <c r="CZ126" s="191"/>
      <c r="DA126" s="192"/>
      <c r="DB126" s="193"/>
      <c r="DC126" s="181"/>
      <c r="DD126" s="176"/>
      <c r="DE126" s="194"/>
      <c r="DF126" s="164" t="str">
        <f>IF($DE126&lt;&gt;"",INDEX('Graduate School Code'!$A$3:$R$700, MATCH($DE126,'Graduate School Code'!$A$3:$A$700, 0), 2), "")</f>
        <v/>
      </c>
      <c r="DG126" s="164" t="str">
        <f>IF($DE126&lt;&gt;"",INDEX('Graduate School Code'!$A$3:$R$700, MATCH($DE126,'Graduate School Code'!$A$3:$A$700, 0), 3), "")</f>
        <v/>
      </c>
      <c r="DH126" s="164" t="str">
        <f>IF($DE126&lt;&gt;"",INDEX('Graduate School Code'!$A$3:$R$700, MATCH($DE126,'Graduate School Code'!$A$3:$A$700, 0), 4), "")</f>
        <v/>
      </c>
      <c r="DI126" s="175"/>
      <c r="DJ126" s="176"/>
      <c r="DK126" s="177" t="str">
        <f>IF($DE126&lt;&gt;"",INDEX('Graduate School Code'!$A$3:$R$700, MATCH($DE126,'Graduate School Code'!$A$3:$A$700, 0), 12), "")</f>
        <v/>
      </c>
      <c r="DL126" s="178" t="str">
        <f>IF($DE126&lt;&gt;"",INDEX('Graduate School Code'!$A$3:$R$700, MATCH($DE126,'Graduate School Code'!$A$3:$A$700, 0), 13), "")</f>
        <v/>
      </c>
      <c r="DM126" s="179" t="str">
        <f>IF($DE126&lt;&gt;"",INDEX('Graduate School Code'!$A$3:$R$700, MATCH($DE126,'Graduate School Code'!$A$3:$A$700, 0), 14), "")</f>
        <v/>
      </c>
      <c r="DN126" s="179" t="str">
        <f>IF($DE126&lt;&gt;"",INDEX('Graduate School Code'!$A$3:$R$700, MATCH($DE126,'Graduate School Code'!$A$3:$A$700, 0), 15), "")</f>
        <v/>
      </c>
      <c r="DO126" s="179" t="str">
        <f>IF($DE126&lt;&gt;"",INDEX('Graduate School Code'!$A$3:$R$700, MATCH($DE126,'Graduate School Code'!$A$3:$A$700, 0), 16), "")</f>
        <v/>
      </c>
      <c r="DP126" s="179" t="str">
        <f>IF($DE126&lt;&gt;"",INDEX('Graduate School Code'!$A$3:$R$700, MATCH($DE126,'Graduate School Code'!$A$3:$A$700, 0), 17), "")</f>
        <v/>
      </c>
      <c r="DQ126" s="180" t="str">
        <f>IF($DE126&lt;&gt;"",INDEX('Graduate School Code'!$A$3:$R$700, MATCH($DE126,'Graduate School Code'!$A$3:$A$700, 0), 18), "")</f>
        <v/>
      </c>
      <c r="DR126" s="45"/>
      <c r="DS126" s="39"/>
      <c r="DT126" s="39"/>
      <c r="DU126" s="62"/>
      <c r="DV126" s="39"/>
      <c r="DW126" s="149"/>
      <c r="DX126" s="150"/>
      <c r="DY126" s="112"/>
      <c r="DZ126" s="149"/>
      <c r="EA126" s="148"/>
      <c r="EB126" s="148"/>
      <c r="EC126" s="148"/>
      <c r="ED126" s="61"/>
      <c r="EE126" s="39"/>
      <c r="EF126" s="39"/>
      <c r="EG126" s="39"/>
      <c r="EH126" s="144"/>
      <c r="EI126" s="146"/>
      <c r="EJ126" s="147"/>
      <c r="EK126" s="126"/>
      <c r="EL126" s="57"/>
      <c r="EM126" s="58"/>
      <c r="EN126" s="59"/>
      <c r="EO126" s="145"/>
      <c r="EP126" s="57"/>
      <c r="EQ126" s="44"/>
    </row>
    <row r="127" spans="1:147" ht="38.25" customHeight="1">
      <c r="A127" s="38" t="s">
        <v>221</v>
      </c>
      <c r="B127" s="39"/>
      <c r="C127" s="40"/>
      <c r="D127" s="50" t="e">
        <f>VLOOKUP(B127,Reference!$A$1:$C$250,2,FALSE)</f>
        <v>#N/A</v>
      </c>
      <c r="E127" s="50" t="e">
        <f>VLOOKUP(C127,Reference!$C$1:$I$15,2,FALSE)</f>
        <v>#N/A</v>
      </c>
      <c r="F127" s="92" t="e">
        <f t="shared" si="5"/>
        <v>#N/A</v>
      </c>
      <c r="G127" s="39"/>
      <c r="H127" s="39"/>
      <c r="I127" s="39"/>
      <c r="J127" s="51" t="str">
        <f t="shared" si="3"/>
        <v xml:space="preserve">  </v>
      </c>
      <c r="K127" s="61"/>
      <c r="L127" s="61"/>
      <c r="M127" s="61"/>
      <c r="N127" s="51" t="str">
        <f t="shared" si="4"/>
        <v xml:space="preserve">  </v>
      </c>
      <c r="O127" s="92"/>
      <c r="P127" s="93"/>
      <c r="Q127" s="50" t="str">
        <f>IF($P127&lt;&gt;"", DATEDIF($P127, Reference!$F$2, "Y"),"")</f>
        <v/>
      </c>
      <c r="R127" s="49"/>
      <c r="S127" s="62"/>
      <c r="T127" s="61"/>
      <c r="U127" s="39"/>
      <c r="V127" s="39"/>
      <c r="W127" s="61"/>
      <c r="X127" s="92"/>
      <c r="Y127" s="61"/>
      <c r="Z127" s="61"/>
      <c r="AA127" s="61"/>
      <c r="AB127" s="61"/>
      <c r="AC127" s="41"/>
      <c r="AD127" s="143"/>
      <c r="AE127" s="42"/>
      <c r="AF127" s="50" t="str">
        <f>IF($AE127&lt;&gt;"",INDEX('Graduate School Code'!$A$3:$R$700, MATCH($AE127,'Graduate School Code'!$A$3:$A$700, 0), 2), "")</f>
        <v/>
      </c>
      <c r="AG127" s="50" t="str">
        <f>IF($AE127&lt;&gt;"",INDEX('Graduate School Code'!$A$3:$R$700, MATCH($AE127,'Graduate School Code'!$A$3:$A$700, 0), 3), "")</f>
        <v/>
      </c>
      <c r="AH127" s="50" t="str">
        <f>IF($AE127&lt;&gt;"",INDEX('Graduate School Code'!$A$3:$R$700, MATCH($AE127,'Graduate School Code'!$A$3:$A$700, 0), 4), "")</f>
        <v/>
      </c>
      <c r="AI127" s="43"/>
      <c r="AJ127" s="44"/>
      <c r="AK127" s="167" t="str">
        <f>IF($AE127&lt;&gt;"",INDEX('Graduate School Code'!$A$3:$R$700, MATCH($AE127,'Graduate School Code'!$A$3:$A$700, 0), 12), "")</f>
        <v/>
      </c>
      <c r="AL127" s="168" t="str">
        <f>IF($AE127&lt;&gt;"",INDEX('Graduate School Code'!$A$3:$R$700, MATCH($AE127,'Graduate School Code'!$A$3:$A$700, 0), 13), "")</f>
        <v/>
      </c>
      <c r="AM127" s="169" t="str">
        <f>IF($AE127&lt;&gt;"",INDEX('Graduate School Code'!$A$3:$R$700, MATCH($AE127,'Graduate School Code'!$A$3:$A$700, 0), 14), "")</f>
        <v/>
      </c>
      <c r="AN127" s="169" t="str">
        <f>IF($AE127&lt;&gt;"",INDEX('Graduate School Code'!$A$3:$R$700, MATCH($AE127,'Graduate School Code'!$A$3:$A$700, 0), 15), "")</f>
        <v/>
      </c>
      <c r="AO127" s="169" t="str">
        <f>IF($AE127&lt;&gt;"",INDEX('Graduate School Code'!$A$3:$R$700, MATCH($AE127,'Graduate School Code'!$A$3:$A$700, 0), 16), "")</f>
        <v/>
      </c>
      <c r="AP127" s="169" t="str">
        <f>IF($AE127&lt;&gt;"",INDEX('Graduate School Code'!$A$3:$R$700, MATCH($AE127,'Graduate School Code'!$A$3:$A$700, 0), 17), "")</f>
        <v/>
      </c>
      <c r="AQ127" s="170" t="str">
        <f>IF($AE127&lt;&gt;"",INDEX('Graduate School Code'!$A$3:$R$700, MATCH($AE127,'Graduate School Code'!$A$3:$A$700, 0), 18), "")</f>
        <v/>
      </c>
      <c r="AR127" s="45"/>
      <c r="AS127" s="39"/>
      <c r="AT127" s="39"/>
      <c r="AU127" s="62"/>
      <c r="AV127" s="39"/>
      <c r="AW127" s="149"/>
      <c r="AX127" s="150"/>
      <c r="AY127" s="112"/>
      <c r="AZ127" s="149"/>
      <c r="BA127" s="148"/>
      <c r="BB127" s="148"/>
      <c r="BC127" s="148"/>
      <c r="BD127" s="61"/>
      <c r="BE127" s="39"/>
      <c r="BF127" s="39"/>
      <c r="BG127" s="39"/>
      <c r="BH127" s="144"/>
      <c r="BI127" s="146"/>
      <c r="BJ127" s="147"/>
      <c r="BK127" s="126"/>
      <c r="BL127" s="57"/>
      <c r="BM127" s="58"/>
      <c r="BN127" s="165"/>
      <c r="BO127" s="145"/>
      <c r="BP127" s="57"/>
      <c r="BQ127" s="44"/>
      <c r="BR127" s="42"/>
      <c r="BS127" s="164" t="str">
        <f>IF($BR127&lt;&gt;"",INDEX('Graduate School Code'!$A$3:$R$700, MATCH($BR127,'Graduate School Code'!$A$3:$A$700, 0), 2), "")</f>
        <v/>
      </c>
      <c r="BT127" s="164" t="str">
        <f>IF($BR127&lt;&gt;"",INDEX('Graduate School Code'!$A$3:$R$700, MATCH($BR127,'Graduate School Code'!$A$3:$A$700, 0), 3), "")</f>
        <v/>
      </c>
      <c r="BU127" s="164" t="str">
        <f>IF($BR127&lt;&gt;"",INDEX('Graduate School Code'!$A$3:$R$700, MATCH($BR127,'Graduate School Code'!$A$3:$A$700, 0), 4), "")</f>
        <v/>
      </c>
      <c r="BV127" s="175"/>
      <c r="BW127" s="176"/>
      <c r="BX127" s="177" t="str">
        <f>IF($BR127&lt;&gt;"",INDEX('Graduate School Code'!$A$3:$R$700, MATCH($BR127,'Graduate School Code'!$A$3:$A$700, 0), 12), "")</f>
        <v/>
      </c>
      <c r="BY127" s="178" t="str">
        <f>IF($BR127&lt;&gt;"",INDEX('Graduate School Code'!$A$3:$R$700, MATCH($BR127,'Graduate School Code'!$A$3:$A$700, 0), 13), "")</f>
        <v/>
      </c>
      <c r="BZ127" s="179" t="str">
        <f>IF($BR127&lt;&gt;"",INDEX('Graduate School Code'!$A$3:$R$700, MATCH($BR127,'Graduate School Code'!$A$3:$A$700, 0), 14), "")</f>
        <v/>
      </c>
      <c r="CA127" s="179" t="str">
        <f>IF($BR127&lt;&gt;"",INDEX('Graduate School Code'!$A$3:$R$700, MATCH($BR127,'Graduate School Code'!$A$3:$A$700, 0), 15), "")</f>
        <v/>
      </c>
      <c r="CB127" s="179" t="str">
        <f>IF($BR127&lt;&gt;"",INDEX('Graduate School Code'!$A$3:$R$700, MATCH($BR127,'Graduate School Code'!$A$3:$A$700, 0), 16), "")</f>
        <v/>
      </c>
      <c r="CC127" s="179" t="str">
        <f>IF($BR127&lt;&gt;"",INDEX('Graduate School Code'!$A$3:$R$700, MATCH($BR127,'Graduate School Code'!$A$3:$A$700, 0), 17), "")</f>
        <v/>
      </c>
      <c r="CD127" s="180" t="str">
        <f>IF($BR127&lt;&gt;"",INDEX('Graduate School Code'!$A$3:$R$700, MATCH($BR127,'Graduate School Code'!$A$3:$A$700, 0), 18), "")</f>
        <v/>
      </c>
      <c r="CE127" s="181"/>
      <c r="CF127" s="182"/>
      <c r="CG127" s="182"/>
      <c r="CH127" s="62"/>
      <c r="CI127" s="182"/>
      <c r="CJ127" s="183"/>
      <c r="CK127" s="184"/>
      <c r="CL127" s="185"/>
      <c r="CM127" s="183"/>
      <c r="CN127" s="186"/>
      <c r="CO127" s="186"/>
      <c r="CP127" s="186"/>
      <c r="CQ127" s="187"/>
      <c r="CR127" s="182"/>
      <c r="CS127" s="182"/>
      <c r="CT127" s="182"/>
      <c r="CU127" s="188"/>
      <c r="CV127" s="146"/>
      <c r="CW127" s="147"/>
      <c r="CX127" s="189"/>
      <c r="CY127" s="190"/>
      <c r="CZ127" s="191"/>
      <c r="DA127" s="192"/>
      <c r="DB127" s="193"/>
      <c r="DC127" s="181"/>
      <c r="DD127" s="176"/>
      <c r="DE127" s="194"/>
      <c r="DF127" s="164" t="str">
        <f>IF($DE127&lt;&gt;"",INDEX('Graduate School Code'!$A$3:$R$700, MATCH($DE127,'Graduate School Code'!$A$3:$A$700, 0), 2), "")</f>
        <v/>
      </c>
      <c r="DG127" s="164" t="str">
        <f>IF($DE127&lt;&gt;"",INDEX('Graduate School Code'!$A$3:$R$700, MATCH($DE127,'Graduate School Code'!$A$3:$A$700, 0), 3), "")</f>
        <v/>
      </c>
      <c r="DH127" s="164" t="str">
        <f>IF($DE127&lt;&gt;"",INDEX('Graduate School Code'!$A$3:$R$700, MATCH($DE127,'Graduate School Code'!$A$3:$A$700, 0), 4), "")</f>
        <v/>
      </c>
      <c r="DI127" s="175"/>
      <c r="DJ127" s="176"/>
      <c r="DK127" s="177" t="str">
        <f>IF($DE127&lt;&gt;"",INDEX('Graduate School Code'!$A$3:$R$700, MATCH($DE127,'Graduate School Code'!$A$3:$A$700, 0), 12), "")</f>
        <v/>
      </c>
      <c r="DL127" s="178" t="str">
        <f>IF($DE127&lt;&gt;"",INDEX('Graduate School Code'!$A$3:$R$700, MATCH($DE127,'Graduate School Code'!$A$3:$A$700, 0), 13), "")</f>
        <v/>
      </c>
      <c r="DM127" s="179" t="str">
        <f>IF($DE127&lt;&gt;"",INDEX('Graduate School Code'!$A$3:$R$700, MATCH($DE127,'Graduate School Code'!$A$3:$A$700, 0), 14), "")</f>
        <v/>
      </c>
      <c r="DN127" s="179" t="str">
        <f>IF($DE127&lt;&gt;"",INDEX('Graduate School Code'!$A$3:$R$700, MATCH($DE127,'Graduate School Code'!$A$3:$A$700, 0), 15), "")</f>
        <v/>
      </c>
      <c r="DO127" s="179" t="str">
        <f>IF($DE127&lt;&gt;"",INDEX('Graduate School Code'!$A$3:$R$700, MATCH($DE127,'Graduate School Code'!$A$3:$A$700, 0), 16), "")</f>
        <v/>
      </c>
      <c r="DP127" s="179" t="str">
        <f>IF($DE127&lt;&gt;"",INDEX('Graduate School Code'!$A$3:$R$700, MATCH($DE127,'Graduate School Code'!$A$3:$A$700, 0), 17), "")</f>
        <v/>
      </c>
      <c r="DQ127" s="180" t="str">
        <f>IF($DE127&lt;&gt;"",INDEX('Graduate School Code'!$A$3:$R$700, MATCH($DE127,'Graduate School Code'!$A$3:$A$700, 0), 18), "")</f>
        <v/>
      </c>
      <c r="DR127" s="45"/>
      <c r="DS127" s="39"/>
      <c r="DT127" s="39"/>
      <c r="DU127" s="62"/>
      <c r="DV127" s="39"/>
      <c r="DW127" s="149"/>
      <c r="DX127" s="150"/>
      <c r="DY127" s="112"/>
      <c r="DZ127" s="149"/>
      <c r="EA127" s="148"/>
      <c r="EB127" s="148"/>
      <c r="EC127" s="148"/>
      <c r="ED127" s="61"/>
      <c r="EE127" s="39"/>
      <c r="EF127" s="39"/>
      <c r="EG127" s="39"/>
      <c r="EH127" s="144"/>
      <c r="EI127" s="146"/>
      <c r="EJ127" s="147"/>
      <c r="EK127" s="126"/>
      <c r="EL127" s="57"/>
      <c r="EM127" s="58"/>
      <c r="EN127" s="59"/>
      <c r="EO127" s="145"/>
      <c r="EP127" s="57"/>
      <c r="EQ127" s="44"/>
    </row>
    <row r="128" spans="1:147" ht="38.25" customHeight="1">
      <c r="A128" s="38" t="s">
        <v>222</v>
      </c>
      <c r="B128" s="39"/>
      <c r="C128" s="40"/>
      <c r="D128" s="50" t="e">
        <f>VLOOKUP(B128,Reference!$A$1:$C$250,2,FALSE)</f>
        <v>#N/A</v>
      </c>
      <c r="E128" s="50" t="e">
        <f>VLOOKUP(C128,Reference!$C$1:$I$15,2,FALSE)</f>
        <v>#N/A</v>
      </c>
      <c r="F128" s="92" t="e">
        <f t="shared" si="5"/>
        <v>#N/A</v>
      </c>
      <c r="G128" s="39"/>
      <c r="H128" s="39"/>
      <c r="I128" s="39"/>
      <c r="J128" s="51" t="str">
        <f t="shared" si="3"/>
        <v xml:space="preserve">  </v>
      </c>
      <c r="K128" s="61"/>
      <c r="L128" s="61"/>
      <c r="M128" s="61"/>
      <c r="N128" s="51" t="str">
        <f t="shared" si="4"/>
        <v xml:space="preserve">  </v>
      </c>
      <c r="O128" s="92"/>
      <c r="P128" s="93"/>
      <c r="Q128" s="50" t="str">
        <f>IF($P128&lt;&gt;"", DATEDIF($P128, Reference!$F$2, "Y"),"")</f>
        <v/>
      </c>
      <c r="R128" s="49"/>
      <c r="S128" s="62"/>
      <c r="T128" s="61"/>
      <c r="U128" s="39"/>
      <c r="V128" s="39"/>
      <c r="W128" s="61"/>
      <c r="X128" s="92"/>
      <c r="Y128" s="61"/>
      <c r="Z128" s="61"/>
      <c r="AA128" s="61"/>
      <c r="AB128" s="61"/>
      <c r="AC128" s="41"/>
      <c r="AD128" s="143"/>
      <c r="AE128" s="42"/>
      <c r="AF128" s="50" t="str">
        <f>IF($AE128&lt;&gt;"",INDEX('Graduate School Code'!$A$3:$R$700, MATCH($AE128,'Graduate School Code'!$A$3:$A$700, 0), 2), "")</f>
        <v/>
      </c>
      <c r="AG128" s="50" t="str">
        <f>IF($AE128&lt;&gt;"",INDEX('Graduate School Code'!$A$3:$R$700, MATCH($AE128,'Graduate School Code'!$A$3:$A$700, 0), 3), "")</f>
        <v/>
      </c>
      <c r="AH128" s="50" t="str">
        <f>IF($AE128&lt;&gt;"",INDEX('Graduate School Code'!$A$3:$R$700, MATCH($AE128,'Graduate School Code'!$A$3:$A$700, 0), 4), "")</f>
        <v/>
      </c>
      <c r="AI128" s="43"/>
      <c r="AJ128" s="44"/>
      <c r="AK128" s="167" t="str">
        <f>IF($AE128&lt;&gt;"",INDEX('Graduate School Code'!$A$3:$R$700, MATCH($AE128,'Graduate School Code'!$A$3:$A$700, 0), 12), "")</f>
        <v/>
      </c>
      <c r="AL128" s="168" t="str">
        <f>IF($AE128&lt;&gt;"",INDEX('Graduate School Code'!$A$3:$R$700, MATCH($AE128,'Graduate School Code'!$A$3:$A$700, 0), 13), "")</f>
        <v/>
      </c>
      <c r="AM128" s="169" t="str">
        <f>IF($AE128&lt;&gt;"",INDEX('Graduate School Code'!$A$3:$R$700, MATCH($AE128,'Graduate School Code'!$A$3:$A$700, 0), 14), "")</f>
        <v/>
      </c>
      <c r="AN128" s="169" t="str">
        <f>IF($AE128&lt;&gt;"",INDEX('Graduate School Code'!$A$3:$R$700, MATCH($AE128,'Graduate School Code'!$A$3:$A$700, 0), 15), "")</f>
        <v/>
      </c>
      <c r="AO128" s="169" t="str">
        <f>IF($AE128&lt;&gt;"",INDEX('Graduate School Code'!$A$3:$R$700, MATCH($AE128,'Graduate School Code'!$A$3:$A$700, 0), 16), "")</f>
        <v/>
      </c>
      <c r="AP128" s="169" t="str">
        <f>IF($AE128&lt;&gt;"",INDEX('Graduate School Code'!$A$3:$R$700, MATCH($AE128,'Graduate School Code'!$A$3:$A$700, 0), 17), "")</f>
        <v/>
      </c>
      <c r="AQ128" s="170" t="str">
        <f>IF($AE128&lt;&gt;"",INDEX('Graduate School Code'!$A$3:$R$700, MATCH($AE128,'Graduate School Code'!$A$3:$A$700, 0), 18), "")</f>
        <v/>
      </c>
      <c r="AR128" s="45"/>
      <c r="AS128" s="39"/>
      <c r="AT128" s="39"/>
      <c r="AU128" s="62"/>
      <c r="AV128" s="39"/>
      <c r="AW128" s="149"/>
      <c r="AX128" s="150"/>
      <c r="AY128" s="112"/>
      <c r="AZ128" s="149"/>
      <c r="BA128" s="148"/>
      <c r="BB128" s="148"/>
      <c r="BC128" s="148"/>
      <c r="BD128" s="61"/>
      <c r="BE128" s="39"/>
      <c r="BF128" s="39"/>
      <c r="BG128" s="39"/>
      <c r="BH128" s="144"/>
      <c r="BI128" s="146"/>
      <c r="BJ128" s="147"/>
      <c r="BK128" s="126"/>
      <c r="BL128" s="57"/>
      <c r="BM128" s="58"/>
      <c r="BN128" s="165"/>
      <c r="BO128" s="145"/>
      <c r="BP128" s="57"/>
      <c r="BQ128" s="44"/>
      <c r="BR128" s="42"/>
      <c r="BS128" s="164" t="str">
        <f>IF($BR128&lt;&gt;"",INDEX('Graduate School Code'!$A$3:$R$700, MATCH($BR128,'Graduate School Code'!$A$3:$A$700, 0), 2), "")</f>
        <v/>
      </c>
      <c r="BT128" s="164" t="str">
        <f>IF($BR128&lt;&gt;"",INDEX('Graduate School Code'!$A$3:$R$700, MATCH($BR128,'Graduate School Code'!$A$3:$A$700, 0), 3), "")</f>
        <v/>
      </c>
      <c r="BU128" s="164" t="str">
        <f>IF($BR128&lt;&gt;"",INDEX('Graduate School Code'!$A$3:$R$700, MATCH($BR128,'Graduate School Code'!$A$3:$A$700, 0), 4), "")</f>
        <v/>
      </c>
      <c r="BV128" s="175"/>
      <c r="BW128" s="176"/>
      <c r="BX128" s="177" t="str">
        <f>IF($BR128&lt;&gt;"",INDEX('Graduate School Code'!$A$3:$R$700, MATCH($BR128,'Graduate School Code'!$A$3:$A$700, 0), 12), "")</f>
        <v/>
      </c>
      <c r="BY128" s="178" t="str">
        <f>IF($BR128&lt;&gt;"",INDEX('Graduate School Code'!$A$3:$R$700, MATCH($BR128,'Graduate School Code'!$A$3:$A$700, 0), 13), "")</f>
        <v/>
      </c>
      <c r="BZ128" s="179" t="str">
        <f>IF($BR128&lt;&gt;"",INDEX('Graduate School Code'!$A$3:$R$700, MATCH($BR128,'Graduate School Code'!$A$3:$A$700, 0), 14), "")</f>
        <v/>
      </c>
      <c r="CA128" s="179" t="str">
        <f>IF($BR128&lt;&gt;"",INDEX('Graduate School Code'!$A$3:$R$700, MATCH($BR128,'Graduate School Code'!$A$3:$A$700, 0), 15), "")</f>
        <v/>
      </c>
      <c r="CB128" s="179" t="str">
        <f>IF($BR128&lt;&gt;"",INDEX('Graduate School Code'!$A$3:$R$700, MATCH($BR128,'Graduate School Code'!$A$3:$A$700, 0), 16), "")</f>
        <v/>
      </c>
      <c r="CC128" s="179" t="str">
        <f>IF($BR128&lt;&gt;"",INDEX('Graduate School Code'!$A$3:$R$700, MATCH($BR128,'Graduate School Code'!$A$3:$A$700, 0), 17), "")</f>
        <v/>
      </c>
      <c r="CD128" s="180" t="str">
        <f>IF($BR128&lt;&gt;"",INDEX('Graduate School Code'!$A$3:$R$700, MATCH($BR128,'Graduate School Code'!$A$3:$A$700, 0), 18), "")</f>
        <v/>
      </c>
      <c r="CE128" s="181"/>
      <c r="CF128" s="182"/>
      <c r="CG128" s="182"/>
      <c r="CH128" s="62"/>
      <c r="CI128" s="182"/>
      <c r="CJ128" s="183"/>
      <c r="CK128" s="184"/>
      <c r="CL128" s="185"/>
      <c r="CM128" s="183"/>
      <c r="CN128" s="186"/>
      <c r="CO128" s="186"/>
      <c r="CP128" s="186"/>
      <c r="CQ128" s="187"/>
      <c r="CR128" s="182"/>
      <c r="CS128" s="182"/>
      <c r="CT128" s="182"/>
      <c r="CU128" s="188"/>
      <c r="CV128" s="146"/>
      <c r="CW128" s="147"/>
      <c r="CX128" s="189"/>
      <c r="CY128" s="190"/>
      <c r="CZ128" s="191"/>
      <c r="DA128" s="192"/>
      <c r="DB128" s="193"/>
      <c r="DC128" s="181"/>
      <c r="DD128" s="176"/>
      <c r="DE128" s="194"/>
      <c r="DF128" s="164" t="str">
        <f>IF($DE128&lt;&gt;"",INDEX('Graduate School Code'!$A$3:$R$700, MATCH($DE128,'Graduate School Code'!$A$3:$A$700, 0), 2), "")</f>
        <v/>
      </c>
      <c r="DG128" s="164" t="str">
        <f>IF($DE128&lt;&gt;"",INDEX('Graduate School Code'!$A$3:$R$700, MATCH($DE128,'Graduate School Code'!$A$3:$A$700, 0), 3), "")</f>
        <v/>
      </c>
      <c r="DH128" s="164" t="str">
        <f>IF($DE128&lt;&gt;"",INDEX('Graduate School Code'!$A$3:$R$700, MATCH($DE128,'Graduate School Code'!$A$3:$A$700, 0), 4), "")</f>
        <v/>
      </c>
      <c r="DI128" s="175"/>
      <c r="DJ128" s="176"/>
      <c r="DK128" s="177" t="str">
        <f>IF($DE128&lt;&gt;"",INDEX('Graduate School Code'!$A$3:$R$700, MATCH($DE128,'Graduate School Code'!$A$3:$A$700, 0), 12), "")</f>
        <v/>
      </c>
      <c r="DL128" s="178" t="str">
        <f>IF($DE128&lt;&gt;"",INDEX('Graduate School Code'!$A$3:$R$700, MATCH($DE128,'Graduate School Code'!$A$3:$A$700, 0), 13), "")</f>
        <v/>
      </c>
      <c r="DM128" s="179" t="str">
        <f>IF($DE128&lt;&gt;"",INDEX('Graduate School Code'!$A$3:$R$700, MATCH($DE128,'Graduate School Code'!$A$3:$A$700, 0), 14), "")</f>
        <v/>
      </c>
      <c r="DN128" s="179" t="str">
        <f>IF($DE128&lt;&gt;"",INDEX('Graduate School Code'!$A$3:$R$700, MATCH($DE128,'Graduate School Code'!$A$3:$A$700, 0), 15), "")</f>
        <v/>
      </c>
      <c r="DO128" s="179" t="str">
        <f>IF($DE128&lt;&gt;"",INDEX('Graduate School Code'!$A$3:$R$700, MATCH($DE128,'Graduate School Code'!$A$3:$A$700, 0), 16), "")</f>
        <v/>
      </c>
      <c r="DP128" s="179" t="str">
        <f>IF($DE128&lt;&gt;"",INDEX('Graduate School Code'!$A$3:$R$700, MATCH($DE128,'Graduate School Code'!$A$3:$A$700, 0), 17), "")</f>
        <v/>
      </c>
      <c r="DQ128" s="180" t="str">
        <f>IF($DE128&lt;&gt;"",INDEX('Graduate School Code'!$A$3:$R$700, MATCH($DE128,'Graduate School Code'!$A$3:$A$700, 0), 18), "")</f>
        <v/>
      </c>
      <c r="DR128" s="45"/>
      <c r="DS128" s="39"/>
      <c r="DT128" s="39"/>
      <c r="DU128" s="62"/>
      <c r="DV128" s="39"/>
      <c r="DW128" s="149"/>
      <c r="DX128" s="150"/>
      <c r="DY128" s="112"/>
      <c r="DZ128" s="149"/>
      <c r="EA128" s="148"/>
      <c r="EB128" s="148"/>
      <c r="EC128" s="148"/>
      <c r="ED128" s="61"/>
      <c r="EE128" s="39"/>
      <c r="EF128" s="39"/>
      <c r="EG128" s="39"/>
      <c r="EH128" s="144"/>
      <c r="EI128" s="146"/>
      <c r="EJ128" s="147"/>
      <c r="EK128" s="126"/>
      <c r="EL128" s="57"/>
      <c r="EM128" s="58"/>
      <c r="EN128" s="59"/>
      <c r="EO128" s="145"/>
      <c r="EP128" s="57"/>
      <c r="EQ128" s="44"/>
    </row>
    <row r="129" spans="1:147" ht="38.25" customHeight="1">
      <c r="A129" s="38" t="s">
        <v>223</v>
      </c>
      <c r="B129" s="39"/>
      <c r="C129" s="40"/>
      <c r="D129" s="50" t="e">
        <f>VLOOKUP(B129,Reference!$A$1:$C$250,2,FALSE)</f>
        <v>#N/A</v>
      </c>
      <c r="E129" s="50" t="e">
        <f>VLOOKUP(C129,Reference!$C$1:$I$15,2,FALSE)</f>
        <v>#N/A</v>
      </c>
      <c r="F129" s="92" t="e">
        <f t="shared" si="5"/>
        <v>#N/A</v>
      </c>
      <c r="G129" s="39"/>
      <c r="H129" s="39"/>
      <c r="I129" s="39"/>
      <c r="J129" s="51" t="str">
        <f t="shared" si="3"/>
        <v xml:space="preserve">  </v>
      </c>
      <c r="K129" s="61"/>
      <c r="L129" s="61"/>
      <c r="M129" s="61"/>
      <c r="N129" s="51" t="str">
        <f t="shared" si="4"/>
        <v xml:space="preserve">  </v>
      </c>
      <c r="O129" s="92"/>
      <c r="P129" s="93"/>
      <c r="Q129" s="50" t="str">
        <f>IF($P129&lt;&gt;"", DATEDIF($P129, Reference!$F$2, "Y"),"")</f>
        <v/>
      </c>
      <c r="R129" s="49"/>
      <c r="S129" s="62"/>
      <c r="T129" s="61"/>
      <c r="U129" s="39"/>
      <c r="V129" s="39"/>
      <c r="W129" s="61"/>
      <c r="X129" s="92"/>
      <c r="Y129" s="61"/>
      <c r="Z129" s="61"/>
      <c r="AA129" s="61"/>
      <c r="AB129" s="61"/>
      <c r="AC129" s="41"/>
      <c r="AD129" s="143"/>
      <c r="AE129" s="42"/>
      <c r="AF129" s="50" t="str">
        <f>IF($AE129&lt;&gt;"",INDEX('Graduate School Code'!$A$3:$R$700, MATCH($AE129,'Graduate School Code'!$A$3:$A$700, 0), 2), "")</f>
        <v/>
      </c>
      <c r="AG129" s="50" t="str">
        <f>IF($AE129&lt;&gt;"",INDEX('Graduate School Code'!$A$3:$R$700, MATCH($AE129,'Graduate School Code'!$A$3:$A$700, 0), 3), "")</f>
        <v/>
      </c>
      <c r="AH129" s="50" t="str">
        <f>IF($AE129&lt;&gt;"",INDEX('Graduate School Code'!$A$3:$R$700, MATCH($AE129,'Graduate School Code'!$A$3:$A$700, 0), 4), "")</f>
        <v/>
      </c>
      <c r="AI129" s="43"/>
      <c r="AJ129" s="44"/>
      <c r="AK129" s="167" t="str">
        <f>IF($AE129&lt;&gt;"",INDEX('Graduate School Code'!$A$3:$R$700, MATCH($AE129,'Graduate School Code'!$A$3:$A$700, 0), 12), "")</f>
        <v/>
      </c>
      <c r="AL129" s="168" t="str">
        <f>IF($AE129&lt;&gt;"",INDEX('Graduate School Code'!$A$3:$R$700, MATCH($AE129,'Graduate School Code'!$A$3:$A$700, 0), 13), "")</f>
        <v/>
      </c>
      <c r="AM129" s="169" t="str">
        <f>IF($AE129&lt;&gt;"",INDEX('Graduate School Code'!$A$3:$R$700, MATCH($AE129,'Graduate School Code'!$A$3:$A$700, 0), 14), "")</f>
        <v/>
      </c>
      <c r="AN129" s="169" t="str">
        <f>IF($AE129&lt;&gt;"",INDEX('Graduate School Code'!$A$3:$R$700, MATCH($AE129,'Graduate School Code'!$A$3:$A$700, 0), 15), "")</f>
        <v/>
      </c>
      <c r="AO129" s="169" t="str">
        <f>IF($AE129&lt;&gt;"",INDEX('Graduate School Code'!$A$3:$R$700, MATCH($AE129,'Graduate School Code'!$A$3:$A$700, 0), 16), "")</f>
        <v/>
      </c>
      <c r="AP129" s="169" t="str">
        <f>IF($AE129&lt;&gt;"",INDEX('Graduate School Code'!$A$3:$R$700, MATCH($AE129,'Graduate School Code'!$A$3:$A$700, 0), 17), "")</f>
        <v/>
      </c>
      <c r="AQ129" s="170" t="str">
        <f>IF($AE129&lt;&gt;"",INDEX('Graduate School Code'!$A$3:$R$700, MATCH($AE129,'Graduate School Code'!$A$3:$A$700, 0), 18), "")</f>
        <v/>
      </c>
      <c r="AR129" s="45"/>
      <c r="AS129" s="39"/>
      <c r="AT129" s="39"/>
      <c r="AU129" s="62"/>
      <c r="AV129" s="39"/>
      <c r="AW129" s="149"/>
      <c r="AX129" s="150"/>
      <c r="AY129" s="112"/>
      <c r="AZ129" s="149"/>
      <c r="BA129" s="148"/>
      <c r="BB129" s="148"/>
      <c r="BC129" s="148"/>
      <c r="BD129" s="61"/>
      <c r="BE129" s="39"/>
      <c r="BF129" s="39"/>
      <c r="BG129" s="39"/>
      <c r="BH129" s="144"/>
      <c r="BI129" s="146"/>
      <c r="BJ129" s="147"/>
      <c r="BK129" s="126"/>
      <c r="BL129" s="57"/>
      <c r="BM129" s="58"/>
      <c r="BN129" s="165"/>
      <c r="BO129" s="145"/>
      <c r="BP129" s="57"/>
      <c r="BQ129" s="44"/>
      <c r="BR129" s="42"/>
      <c r="BS129" s="164" t="str">
        <f>IF($BR129&lt;&gt;"",INDEX('Graduate School Code'!$A$3:$R$700, MATCH($BR129,'Graduate School Code'!$A$3:$A$700, 0), 2), "")</f>
        <v/>
      </c>
      <c r="BT129" s="164" t="str">
        <f>IF($BR129&lt;&gt;"",INDEX('Graduate School Code'!$A$3:$R$700, MATCH($BR129,'Graduate School Code'!$A$3:$A$700, 0), 3), "")</f>
        <v/>
      </c>
      <c r="BU129" s="164" t="str">
        <f>IF($BR129&lt;&gt;"",INDEX('Graduate School Code'!$A$3:$R$700, MATCH($BR129,'Graduate School Code'!$A$3:$A$700, 0), 4), "")</f>
        <v/>
      </c>
      <c r="BV129" s="175"/>
      <c r="BW129" s="176"/>
      <c r="BX129" s="177" t="str">
        <f>IF($BR129&lt;&gt;"",INDEX('Graduate School Code'!$A$3:$R$700, MATCH($BR129,'Graduate School Code'!$A$3:$A$700, 0), 12), "")</f>
        <v/>
      </c>
      <c r="BY129" s="178" t="str">
        <f>IF($BR129&lt;&gt;"",INDEX('Graduate School Code'!$A$3:$R$700, MATCH($BR129,'Graduate School Code'!$A$3:$A$700, 0), 13), "")</f>
        <v/>
      </c>
      <c r="BZ129" s="179" t="str">
        <f>IF($BR129&lt;&gt;"",INDEX('Graduate School Code'!$A$3:$R$700, MATCH($BR129,'Graduate School Code'!$A$3:$A$700, 0), 14), "")</f>
        <v/>
      </c>
      <c r="CA129" s="179" t="str">
        <f>IF($BR129&lt;&gt;"",INDEX('Graduate School Code'!$A$3:$R$700, MATCH($BR129,'Graduate School Code'!$A$3:$A$700, 0), 15), "")</f>
        <v/>
      </c>
      <c r="CB129" s="179" t="str">
        <f>IF($BR129&lt;&gt;"",INDEX('Graduate School Code'!$A$3:$R$700, MATCH($BR129,'Graduate School Code'!$A$3:$A$700, 0), 16), "")</f>
        <v/>
      </c>
      <c r="CC129" s="179" t="str">
        <f>IF($BR129&lt;&gt;"",INDEX('Graduate School Code'!$A$3:$R$700, MATCH($BR129,'Graduate School Code'!$A$3:$A$700, 0), 17), "")</f>
        <v/>
      </c>
      <c r="CD129" s="180" t="str">
        <f>IF($BR129&lt;&gt;"",INDEX('Graduate School Code'!$A$3:$R$700, MATCH($BR129,'Graduate School Code'!$A$3:$A$700, 0), 18), "")</f>
        <v/>
      </c>
      <c r="CE129" s="181"/>
      <c r="CF129" s="182"/>
      <c r="CG129" s="182"/>
      <c r="CH129" s="62"/>
      <c r="CI129" s="182"/>
      <c r="CJ129" s="183"/>
      <c r="CK129" s="184"/>
      <c r="CL129" s="185"/>
      <c r="CM129" s="183"/>
      <c r="CN129" s="186"/>
      <c r="CO129" s="186"/>
      <c r="CP129" s="186"/>
      <c r="CQ129" s="187"/>
      <c r="CR129" s="182"/>
      <c r="CS129" s="182"/>
      <c r="CT129" s="182"/>
      <c r="CU129" s="188"/>
      <c r="CV129" s="146"/>
      <c r="CW129" s="147"/>
      <c r="CX129" s="189"/>
      <c r="CY129" s="190"/>
      <c r="CZ129" s="191"/>
      <c r="DA129" s="192"/>
      <c r="DB129" s="193"/>
      <c r="DC129" s="181"/>
      <c r="DD129" s="176"/>
      <c r="DE129" s="194"/>
      <c r="DF129" s="164" t="str">
        <f>IF($DE129&lt;&gt;"",INDEX('Graduate School Code'!$A$3:$R$700, MATCH($DE129,'Graduate School Code'!$A$3:$A$700, 0), 2), "")</f>
        <v/>
      </c>
      <c r="DG129" s="164" t="str">
        <f>IF($DE129&lt;&gt;"",INDEX('Graduate School Code'!$A$3:$R$700, MATCH($DE129,'Graduate School Code'!$A$3:$A$700, 0), 3), "")</f>
        <v/>
      </c>
      <c r="DH129" s="164" t="str">
        <f>IF($DE129&lt;&gt;"",INDEX('Graduate School Code'!$A$3:$R$700, MATCH($DE129,'Graduate School Code'!$A$3:$A$700, 0), 4), "")</f>
        <v/>
      </c>
      <c r="DI129" s="175"/>
      <c r="DJ129" s="176"/>
      <c r="DK129" s="177" t="str">
        <f>IF($DE129&lt;&gt;"",INDEX('Graduate School Code'!$A$3:$R$700, MATCH($DE129,'Graduate School Code'!$A$3:$A$700, 0), 12), "")</f>
        <v/>
      </c>
      <c r="DL129" s="178" t="str">
        <f>IF($DE129&lt;&gt;"",INDEX('Graduate School Code'!$A$3:$R$700, MATCH($DE129,'Graduate School Code'!$A$3:$A$700, 0), 13), "")</f>
        <v/>
      </c>
      <c r="DM129" s="179" t="str">
        <f>IF($DE129&lt;&gt;"",INDEX('Graduate School Code'!$A$3:$R$700, MATCH($DE129,'Graduate School Code'!$A$3:$A$700, 0), 14), "")</f>
        <v/>
      </c>
      <c r="DN129" s="179" t="str">
        <f>IF($DE129&lt;&gt;"",INDEX('Graduate School Code'!$A$3:$R$700, MATCH($DE129,'Graduate School Code'!$A$3:$A$700, 0), 15), "")</f>
        <v/>
      </c>
      <c r="DO129" s="179" t="str">
        <f>IF($DE129&lt;&gt;"",INDEX('Graduate School Code'!$A$3:$R$700, MATCH($DE129,'Graduate School Code'!$A$3:$A$700, 0), 16), "")</f>
        <v/>
      </c>
      <c r="DP129" s="179" t="str">
        <f>IF($DE129&lt;&gt;"",INDEX('Graduate School Code'!$A$3:$R$700, MATCH($DE129,'Graduate School Code'!$A$3:$A$700, 0), 17), "")</f>
        <v/>
      </c>
      <c r="DQ129" s="180" t="str">
        <f>IF($DE129&lt;&gt;"",INDEX('Graduate School Code'!$A$3:$R$700, MATCH($DE129,'Graduate School Code'!$A$3:$A$700, 0), 18), "")</f>
        <v/>
      </c>
      <c r="DR129" s="45"/>
      <c r="DS129" s="39"/>
      <c r="DT129" s="39"/>
      <c r="DU129" s="62"/>
      <c r="DV129" s="39"/>
      <c r="DW129" s="149"/>
      <c r="DX129" s="150"/>
      <c r="DY129" s="112"/>
      <c r="DZ129" s="149"/>
      <c r="EA129" s="148"/>
      <c r="EB129" s="148"/>
      <c r="EC129" s="148"/>
      <c r="ED129" s="61"/>
      <c r="EE129" s="39"/>
      <c r="EF129" s="39"/>
      <c r="EG129" s="39"/>
      <c r="EH129" s="144"/>
      <c r="EI129" s="146"/>
      <c r="EJ129" s="147"/>
      <c r="EK129" s="126"/>
      <c r="EL129" s="57"/>
      <c r="EM129" s="58"/>
      <c r="EN129" s="59"/>
      <c r="EO129" s="145"/>
      <c r="EP129" s="57"/>
      <c r="EQ129" s="44"/>
    </row>
    <row r="130" spans="1:147" ht="38.25" customHeight="1">
      <c r="A130" s="38" t="s">
        <v>224</v>
      </c>
      <c r="B130" s="39"/>
      <c r="C130" s="40"/>
      <c r="D130" s="50" t="e">
        <f>VLOOKUP(B130,Reference!$A$1:$C$250,2,FALSE)</f>
        <v>#N/A</v>
      </c>
      <c r="E130" s="50" t="e">
        <f>VLOOKUP(C130,Reference!$C$1:$I$15,2,FALSE)</f>
        <v>#N/A</v>
      </c>
      <c r="F130" s="92" t="e">
        <f t="shared" si="5"/>
        <v>#N/A</v>
      </c>
      <c r="G130" s="39"/>
      <c r="H130" s="39"/>
      <c r="I130" s="39"/>
      <c r="J130" s="51" t="str">
        <f t="shared" si="3"/>
        <v xml:space="preserve">  </v>
      </c>
      <c r="K130" s="61"/>
      <c r="L130" s="61"/>
      <c r="M130" s="61"/>
      <c r="N130" s="51" t="str">
        <f t="shared" si="4"/>
        <v xml:space="preserve">  </v>
      </c>
      <c r="O130" s="92"/>
      <c r="P130" s="93"/>
      <c r="Q130" s="50" t="str">
        <f>IF($P130&lt;&gt;"", DATEDIF($P130, Reference!$F$2, "Y"),"")</f>
        <v/>
      </c>
      <c r="R130" s="49"/>
      <c r="S130" s="62"/>
      <c r="T130" s="61"/>
      <c r="U130" s="39"/>
      <c r="V130" s="39"/>
      <c r="W130" s="61"/>
      <c r="X130" s="92"/>
      <c r="Y130" s="61"/>
      <c r="Z130" s="61"/>
      <c r="AA130" s="61"/>
      <c r="AB130" s="61"/>
      <c r="AC130" s="41"/>
      <c r="AD130" s="143"/>
      <c r="AE130" s="42"/>
      <c r="AF130" s="50" t="str">
        <f>IF($AE130&lt;&gt;"",INDEX('Graduate School Code'!$A$3:$R$700, MATCH($AE130,'Graduate School Code'!$A$3:$A$700, 0), 2), "")</f>
        <v/>
      </c>
      <c r="AG130" s="50" t="str">
        <f>IF($AE130&lt;&gt;"",INDEX('Graduate School Code'!$A$3:$R$700, MATCH($AE130,'Graduate School Code'!$A$3:$A$700, 0), 3), "")</f>
        <v/>
      </c>
      <c r="AH130" s="50" t="str">
        <f>IF($AE130&lt;&gt;"",INDEX('Graduate School Code'!$A$3:$R$700, MATCH($AE130,'Graduate School Code'!$A$3:$A$700, 0), 4), "")</f>
        <v/>
      </c>
      <c r="AI130" s="43"/>
      <c r="AJ130" s="44"/>
      <c r="AK130" s="167" t="str">
        <f>IF($AE130&lt;&gt;"",INDEX('Graduate School Code'!$A$3:$R$700, MATCH($AE130,'Graduate School Code'!$A$3:$A$700, 0), 12), "")</f>
        <v/>
      </c>
      <c r="AL130" s="168" t="str">
        <f>IF($AE130&lt;&gt;"",INDEX('Graduate School Code'!$A$3:$R$700, MATCH($AE130,'Graduate School Code'!$A$3:$A$700, 0), 13), "")</f>
        <v/>
      </c>
      <c r="AM130" s="169" t="str">
        <f>IF($AE130&lt;&gt;"",INDEX('Graduate School Code'!$A$3:$R$700, MATCH($AE130,'Graduate School Code'!$A$3:$A$700, 0), 14), "")</f>
        <v/>
      </c>
      <c r="AN130" s="169" t="str">
        <f>IF($AE130&lt;&gt;"",INDEX('Graduate School Code'!$A$3:$R$700, MATCH($AE130,'Graduate School Code'!$A$3:$A$700, 0), 15), "")</f>
        <v/>
      </c>
      <c r="AO130" s="169" t="str">
        <f>IF($AE130&lt;&gt;"",INDEX('Graduate School Code'!$A$3:$R$700, MATCH($AE130,'Graduate School Code'!$A$3:$A$700, 0), 16), "")</f>
        <v/>
      </c>
      <c r="AP130" s="169" t="str">
        <f>IF($AE130&lt;&gt;"",INDEX('Graduate School Code'!$A$3:$R$700, MATCH($AE130,'Graduate School Code'!$A$3:$A$700, 0), 17), "")</f>
        <v/>
      </c>
      <c r="AQ130" s="170" t="str">
        <f>IF($AE130&lt;&gt;"",INDEX('Graduate School Code'!$A$3:$R$700, MATCH($AE130,'Graduate School Code'!$A$3:$A$700, 0), 18), "")</f>
        <v/>
      </c>
      <c r="AR130" s="45"/>
      <c r="AS130" s="39"/>
      <c r="AT130" s="39"/>
      <c r="AU130" s="62"/>
      <c r="AV130" s="39"/>
      <c r="AW130" s="149"/>
      <c r="AX130" s="150"/>
      <c r="AY130" s="112"/>
      <c r="AZ130" s="149"/>
      <c r="BA130" s="148"/>
      <c r="BB130" s="148"/>
      <c r="BC130" s="148"/>
      <c r="BD130" s="61"/>
      <c r="BE130" s="39"/>
      <c r="BF130" s="39"/>
      <c r="BG130" s="39"/>
      <c r="BH130" s="144"/>
      <c r="BI130" s="146"/>
      <c r="BJ130" s="147"/>
      <c r="BK130" s="126"/>
      <c r="BL130" s="57"/>
      <c r="BM130" s="58"/>
      <c r="BN130" s="165"/>
      <c r="BO130" s="145"/>
      <c r="BP130" s="57"/>
      <c r="BQ130" s="44"/>
      <c r="BR130" s="42"/>
      <c r="BS130" s="164" t="str">
        <f>IF($BR130&lt;&gt;"",INDEX('Graduate School Code'!$A$3:$R$700, MATCH($BR130,'Graduate School Code'!$A$3:$A$700, 0), 2), "")</f>
        <v/>
      </c>
      <c r="BT130" s="164" t="str">
        <f>IF($BR130&lt;&gt;"",INDEX('Graduate School Code'!$A$3:$R$700, MATCH($BR130,'Graduate School Code'!$A$3:$A$700, 0), 3), "")</f>
        <v/>
      </c>
      <c r="BU130" s="164" t="str">
        <f>IF($BR130&lt;&gt;"",INDEX('Graduate School Code'!$A$3:$R$700, MATCH($BR130,'Graduate School Code'!$A$3:$A$700, 0), 4), "")</f>
        <v/>
      </c>
      <c r="BV130" s="175"/>
      <c r="BW130" s="176"/>
      <c r="BX130" s="177" t="str">
        <f>IF($BR130&lt;&gt;"",INDEX('Graduate School Code'!$A$3:$R$700, MATCH($BR130,'Graduate School Code'!$A$3:$A$700, 0), 12), "")</f>
        <v/>
      </c>
      <c r="BY130" s="178" t="str">
        <f>IF($BR130&lt;&gt;"",INDEX('Graduate School Code'!$A$3:$R$700, MATCH($BR130,'Graduate School Code'!$A$3:$A$700, 0), 13), "")</f>
        <v/>
      </c>
      <c r="BZ130" s="179" t="str">
        <f>IF($BR130&lt;&gt;"",INDEX('Graduate School Code'!$A$3:$R$700, MATCH($BR130,'Graduate School Code'!$A$3:$A$700, 0), 14), "")</f>
        <v/>
      </c>
      <c r="CA130" s="179" t="str">
        <f>IF($BR130&lt;&gt;"",INDEX('Graduate School Code'!$A$3:$R$700, MATCH($BR130,'Graduate School Code'!$A$3:$A$700, 0), 15), "")</f>
        <v/>
      </c>
      <c r="CB130" s="179" t="str">
        <f>IF($BR130&lt;&gt;"",INDEX('Graduate School Code'!$A$3:$R$700, MATCH($BR130,'Graduate School Code'!$A$3:$A$700, 0), 16), "")</f>
        <v/>
      </c>
      <c r="CC130" s="179" t="str">
        <f>IF($BR130&lt;&gt;"",INDEX('Graduate School Code'!$A$3:$R$700, MATCH($BR130,'Graduate School Code'!$A$3:$A$700, 0), 17), "")</f>
        <v/>
      </c>
      <c r="CD130" s="180" t="str">
        <f>IF($BR130&lt;&gt;"",INDEX('Graduate School Code'!$A$3:$R$700, MATCH($BR130,'Graduate School Code'!$A$3:$A$700, 0), 18), "")</f>
        <v/>
      </c>
      <c r="CE130" s="181"/>
      <c r="CF130" s="182"/>
      <c r="CG130" s="182"/>
      <c r="CH130" s="62"/>
      <c r="CI130" s="182"/>
      <c r="CJ130" s="183"/>
      <c r="CK130" s="184"/>
      <c r="CL130" s="185"/>
      <c r="CM130" s="183"/>
      <c r="CN130" s="186"/>
      <c r="CO130" s="186"/>
      <c r="CP130" s="186"/>
      <c r="CQ130" s="187"/>
      <c r="CR130" s="182"/>
      <c r="CS130" s="182"/>
      <c r="CT130" s="182"/>
      <c r="CU130" s="188"/>
      <c r="CV130" s="146"/>
      <c r="CW130" s="147"/>
      <c r="CX130" s="189"/>
      <c r="CY130" s="190"/>
      <c r="CZ130" s="191"/>
      <c r="DA130" s="192"/>
      <c r="DB130" s="193"/>
      <c r="DC130" s="181"/>
      <c r="DD130" s="176"/>
      <c r="DE130" s="194"/>
      <c r="DF130" s="164" t="str">
        <f>IF($DE130&lt;&gt;"",INDEX('Graduate School Code'!$A$3:$R$700, MATCH($DE130,'Graduate School Code'!$A$3:$A$700, 0), 2), "")</f>
        <v/>
      </c>
      <c r="DG130" s="164" t="str">
        <f>IF($DE130&lt;&gt;"",INDEX('Graduate School Code'!$A$3:$R$700, MATCH($DE130,'Graduate School Code'!$A$3:$A$700, 0), 3), "")</f>
        <v/>
      </c>
      <c r="DH130" s="164" t="str">
        <f>IF($DE130&lt;&gt;"",INDEX('Graduate School Code'!$A$3:$R$700, MATCH($DE130,'Graduate School Code'!$A$3:$A$700, 0), 4), "")</f>
        <v/>
      </c>
      <c r="DI130" s="175"/>
      <c r="DJ130" s="176"/>
      <c r="DK130" s="177" t="str">
        <f>IF($DE130&lt;&gt;"",INDEX('Graduate School Code'!$A$3:$R$700, MATCH($DE130,'Graduate School Code'!$A$3:$A$700, 0), 12), "")</f>
        <v/>
      </c>
      <c r="DL130" s="178" t="str">
        <f>IF($DE130&lt;&gt;"",INDEX('Graduate School Code'!$A$3:$R$700, MATCH($DE130,'Graduate School Code'!$A$3:$A$700, 0), 13), "")</f>
        <v/>
      </c>
      <c r="DM130" s="179" t="str">
        <f>IF($DE130&lt;&gt;"",INDEX('Graduate School Code'!$A$3:$R$700, MATCH($DE130,'Graduate School Code'!$A$3:$A$700, 0), 14), "")</f>
        <v/>
      </c>
      <c r="DN130" s="179" t="str">
        <f>IF($DE130&lt;&gt;"",INDEX('Graduate School Code'!$A$3:$R$700, MATCH($DE130,'Graduate School Code'!$A$3:$A$700, 0), 15), "")</f>
        <v/>
      </c>
      <c r="DO130" s="179" t="str">
        <f>IF($DE130&lt;&gt;"",INDEX('Graduate School Code'!$A$3:$R$700, MATCH($DE130,'Graduate School Code'!$A$3:$A$700, 0), 16), "")</f>
        <v/>
      </c>
      <c r="DP130" s="179" t="str">
        <f>IF($DE130&lt;&gt;"",INDEX('Graduate School Code'!$A$3:$R$700, MATCH($DE130,'Graduate School Code'!$A$3:$A$700, 0), 17), "")</f>
        <v/>
      </c>
      <c r="DQ130" s="180" t="str">
        <f>IF($DE130&lt;&gt;"",INDEX('Graduate School Code'!$A$3:$R$700, MATCH($DE130,'Graduate School Code'!$A$3:$A$700, 0), 18), "")</f>
        <v/>
      </c>
      <c r="DR130" s="45"/>
      <c r="DS130" s="39"/>
      <c r="DT130" s="39"/>
      <c r="DU130" s="62"/>
      <c r="DV130" s="39"/>
      <c r="DW130" s="149"/>
      <c r="DX130" s="150"/>
      <c r="DY130" s="112"/>
      <c r="DZ130" s="149"/>
      <c r="EA130" s="148"/>
      <c r="EB130" s="148"/>
      <c r="EC130" s="148"/>
      <c r="ED130" s="61"/>
      <c r="EE130" s="39"/>
      <c r="EF130" s="39"/>
      <c r="EG130" s="39"/>
      <c r="EH130" s="144"/>
      <c r="EI130" s="146"/>
      <c r="EJ130" s="147"/>
      <c r="EK130" s="126"/>
      <c r="EL130" s="57"/>
      <c r="EM130" s="58"/>
      <c r="EN130" s="59"/>
      <c r="EO130" s="145"/>
      <c r="EP130" s="57"/>
      <c r="EQ130" s="44"/>
    </row>
    <row r="131" spans="1:147" ht="38.25" customHeight="1">
      <c r="A131" s="38" t="s">
        <v>225</v>
      </c>
      <c r="B131" s="39"/>
      <c r="C131" s="40"/>
      <c r="D131" s="50" t="e">
        <f>VLOOKUP(B131,Reference!$A$1:$C$250,2,FALSE)</f>
        <v>#N/A</v>
      </c>
      <c r="E131" s="50" t="e">
        <f>VLOOKUP(C131,Reference!$C$1:$I$15,2,FALSE)</f>
        <v>#N/A</v>
      </c>
      <c r="F131" s="92" t="e">
        <f t="shared" si="5"/>
        <v>#N/A</v>
      </c>
      <c r="G131" s="39"/>
      <c r="H131" s="39"/>
      <c r="I131" s="39"/>
      <c r="J131" s="51" t="str">
        <f t="shared" si="3"/>
        <v xml:space="preserve">  </v>
      </c>
      <c r="K131" s="61"/>
      <c r="L131" s="61"/>
      <c r="M131" s="61"/>
      <c r="N131" s="51" t="str">
        <f t="shared" si="4"/>
        <v xml:space="preserve">  </v>
      </c>
      <c r="O131" s="92"/>
      <c r="P131" s="93"/>
      <c r="Q131" s="50" t="str">
        <f>IF($P131&lt;&gt;"", DATEDIF($P131, Reference!$F$2, "Y"),"")</f>
        <v/>
      </c>
      <c r="R131" s="49"/>
      <c r="S131" s="62"/>
      <c r="T131" s="61"/>
      <c r="U131" s="39"/>
      <c r="V131" s="39"/>
      <c r="W131" s="61"/>
      <c r="X131" s="92"/>
      <c r="Y131" s="61"/>
      <c r="Z131" s="61"/>
      <c r="AA131" s="61"/>
      <c r="AB131" s="61"/>
      <c r="AC131" s="41"/>
      <c r="AD131" s="143"/>
      <c r="AE131" s="42"/>
      <c r="AF131" s="50" t="str">
        <f>IF($AE131&lt;&gt;"",INDEX('Graduate School Code'!$A$3:$R$700, MATCH($AE131,'Graduate School Code'!$A$3:$A$700, 0), 2), "")</f>
        <v/>
      </c>
      <c r="AG131" s="50" t="str">
        <f>IF($AE131&lt;&gt;"",INDEX('Graduate School Code'!$A$3:$R$700, MATCH($AE131,'Graduate School Code'!$A$3:$A$700, 0), 3), "")</f>
        <v/>
      </c>
      <c r="AH131" s="50" t="str">
        <f>IF($AE131&lt;&gt;"",INDEX('Graduate School Code'!$A$3:$R$700, MATCH($AE131,'Graduate School Code'!$A$3:$A$700, 0), 4), "")</f>
        <v/>
      </c>
      <c r="AI131" s="43"/>
      <c r="AJ131" s="44"/>
      <c r="AK131" s="167" t="str">
        <f>IF($AE131&lt;&gt;"",INDEX('Graduate School Code'!$A$3:$R$700, MATCH($AE131,'Graduate School Code'!$A$3:$A$700, 0), 12), "")</f>
        <v/>
      </c>
      <c r="AL131" s="168" t="str">
        <f>IF($AE131&lt;&gt;"",INDEX('Graduate School Code'!$A$3:$R$700, MATCH($AE131,'Graduate School Code'!$A$3:$A$700, 0), 13), "")</f>
        <v/>
      </c>
      <c r="AM131" s="169" t="str">
        <f>IF($AE131&lt;&gt;"",INDEX('Graduate School Code'!$A$3:$R$700, MATCH($AE131,'Graduate School Code'!$A$3:$A$700, 0), 14), "")</f>
        <v/>
      </c>
      <c r="AN131" s="169" t="str">
        <f>IF($AE131&lt;&gt;"",INDEX('Graduate School Code'!$A$3:$R$700, MATCH($AE131,'Graduate School Code'!$A$3:$A$700, 0), 15), "")</f>
        <v/>
      </c>
      <c r="AO131" s="169" t="str">
        <f>IF($AE131&lt;&gt;"",INDEX('Graduate School Code'!$A$3:$R$700, MATCH($AE131,'Graduate School Code'!$A$3:$A$700, 0), 16), "")</f>
        <v/>
      </c>
      <c r="AP131" s="169" t="str">
        <f>IF($AE131&lt;&gt;"",INDEX('Graduate School Code'!$A$3:$R$700, MATCH($AE131,'Graduate School Code'!$A$3:$A$700, 0), 17), "")</f>
        <v/>
      </c>
      <c r="AQ131" s="170" t="str">
        <f>IF($AE131&lt;&gt;"",INDEX('Graduate School Code'!$A$3:$R$700, MATCH($AE131,'Graduate School Code'!$A$3:$A$700, 0), 18), "")</f>
        <v/>
      </c>
      <c r="AR131" s="45"/>
      <c r="AS131" s="39"/>
      <c r="AT131" s="39"/>
      <c r="AU131" s="62"/>
      <c r="AV131" s="39"/>
      <c r="AW131" s="149"/>
      <c r="AX131" s="150"/>
      <c r="AY131" s="112"/>
      <c r="AZ131" s="149"/>
      <c r="BA131" s="148"/>
      <c r="BB131" s="148"/>
      <c r="BC131" s="148"/>
      <c r="BD131" s="61"/>
      <c r="BE131" s="39"/>
      <c r="BF131" s="39"/>
      <c r="BG131" s="39"/>
      <c r="BH131" s="144"/>
      <c r="BI131" s="146"/>
      <c r="BJ131" s="147"/>
      <c r="BK131" s="126"/>
      <c r="BL131" s="57"/>
      <c r="BM131" s="58"/>
      <c r="BN131" s="165"/>
      <c r="BO131" s="145"/>
      <c r="BP131" s="57"/>
      <c r="BQ131" s="44"/>
      <c r="BR131" s="42"/>
      <c r="BS131" s="164" t="str">
        <f>IF($BR131&lt;&gt;"",INDEX('Graduate School Code'!$A$3:$R$700, MATCH($BR131,'Graduate School Code'!$A$3:$A$700, 0), 2), "")</f>
        <v/>
      </c>
      <c r="BT131" s="164" t="str">
        <f>IF($BR131&lt;&gt;"",INDEX('Graduate School Code'!$A$3:$R$700, MATCH($BR131,'Graduate School Code'!$A$3:$A$700, 0), 3), "")</f>
        <v/>
      </c>
      <c r="BU131" s="164" t="str">
        <f>IF($BR131&lt;&gt;"",INDEX('Graduate School Code'!$A$3:$R$700, MATCH($BR131,'Graduate School Code'!$A$3:$A$700, 0), 4), "")</f>
        <v/>
      </c>
      <c r="BV131" s="175"/>
      <c r="BW131" s="176"/>
      <c r="BX131" s="177" t="str">
        <f>IF($BR131&lt;&gt;"",INDEX('Graduate School Code'!$A$3:$R$700, MATCH($BR131,'Graduate School Code'!$A$3:$A$700, 0), 12), "")</f>
        <v/>
      </c>
      <c r="BY131" s="178" t="str">
        <f>IF($BR131&lt;&gt;"",INDEX('Graduate School Code'!$A$3:$R$700, MATCH($BR131,'Graduate School Code'!$A$3:$A$700, 0), 13), "")</f>
        <v/>
      </c>
      <c r="BZ131" s="179" t="str">
        <f>IF($BR131&lt;&gt;"",INDEX('Graduate School Code'!$A$3:$R$700, MATCH($BR131,'Graduate School Code'!$A$3:$A$700, 0), 14), "")</f>
        <v/>
      </c>
      <c r="CA131" s="179" t="str">
        <f>IF($BR131&lt;&gt;"",INDEX('Graduate School Code'!$A$3:$R$700, MATCH($BR131,'Graduate School Code'!$A$3:$A$700, 0), 15), "")</f>
        <v/>
      </c>
      <c r="CB131" s="179" t="str">
        <f>IF($BR131&lt;&gt;"",INDEX('Graduate School Code'!$A$3:$R$700, MATCH($BR131,'Graduate School Code'!$A$3:$A$700, 0), 16), "")</f>
        <v/>
      </c>
      <c r="CC131" s="179" t="str">
        <f>IF($BR131&lt;&gt;"",INDEX('Graduate School Code'!$A$3:$R$700, MATCH($BR131,'Graduate School Code'!$A$3:$A$700, 0), 17), "")</f>
        <v/>
      </c>
      <c r="CD131" s="180" t="str">
        <f>IF($BR131&lt;&gt;"",INDEX('Graduate School Code'!$A$3:$R$700, MATCH($BR131,'Graduate School Code'!$A$3:$A$700, 0), 18), "")</f>
        <v/>
      </c>
      <c r="CE131" s="181"/>
      <c r="CF131" s="182"/>
      <c r="CG131" s="182"/>
      <c r="CH131" s="62"/>
      <c r="CI131" s="182"/>
      <c r="CJ131" s="183"/>
      <c r="CK131" s="184"/>
      <c r="CL131" s="185"/>
      <c r="CM131" s="183"/>
      <c r="CN131" s="186"/>
      <c r="CO131" s="186"/>
      <c r="CP131" s="186"/>
      <c r="CQ131" s="187"/>
      <c r="CR131" s="182"/>
      <c r="CS131" s="182"/>
      <c r="CT131" s="182"/>
      <c r="CU131" s="188"/>
      <c r="CV131" s="146"/>
      <c r="CW131" s="147"/>
      <c r="CX131" s="189"/>
      <c r="CY131" s="190"/>
      <c r="CZ131" s="191"/>
      <c r="DA131" s="192"/>
      <c r="DB131" s="193"/>
      <c r="DC131" s="181"/>
      <c r="DD131" s="176"/>
      <c r="DE131" s="194"/>
      <c r="DF131" s="164" t="str">
        <f>IF($DE131&lt;&gt;"",INDEX('Graduate School Code'!$A$3:$R$700, MATCH($DE131,'Graduate School Code'!$A$3:$A$700, 0), 2), "")</f>
        <v/>
      </c>
      <c r="DG131" s="164" t="str">
        <f>IF($DE131&lt;&gt;"",INDEX('Graduate School Code'!$A$3:$R$700, MATCH($DE131,'Graduate School Code'!$A$3:$A$700, 0), 3), "")</f>
        <v/>
      </c>
      <c r="DH131" s="164" t="str">
        <f>IF($DE131&lt;&gt;"",INDEX('Graduate School Code'!$A$3:$R$700, MATCH($DE131,'Graduate School Code'!$A$3:$A$700, 0), 4), "")</f>
        <v/>
      </c>
      <c r="DI131" s="175"/>
      <c r="DJ131" s="176"/>
      <c r="DK131" s="177" t="str">
        <f>IF($DE131&lt;&gt;"",INDEX('Graduate School Code'!$A$3:$R$700, MATCH($DE131,'Graduate School Code'!$A$3:$A$700, 0), 12), "")</f>
        <v/>
      </c>
      <c r="DL131" s="178" t="str">
        <f>IF($DE131&lt;&gt;"",INDEX('Graduate School Code'!$A$3:$R$700, MATCH($DE131,'Graduate School Code'!$A$3:$A$700, 0), 13), "")</f>
        <v/>
      </c>
      <c r="DM131" s="179" t="str">
        <f>IF($DE131&lt;&gt;"",INDEX('Graduate School Code'!$A$3:$R$700, MATCH($DE131,'Graduate School Code'!$A$3:$A$700, 0), 14), "")</f>
        <v/>
      </c>
      <c r="DN131" s="179" t="str">
        <f>IF($DE131&lt;&gt;"",INDEX('Graduate School Code'!$A$3:$R$700, MATCH($DE131,'Graduate School Code'!$A$3:$A$700, 0), 15), "")</f>
        <v/>
      </c>
      <c r="DO131" s="179" t="str">
        <f>IF($DE131&lt;&gt;"",INDEX('Graduate School Code'!$A$3:$R$700, MATCH($DE131,'Graduate School Code'!$A$3:$A$700, 0), 16), "")</f>
        <v/>
      </c>
      <c r="DP131" s="179" t="str">
        <f>IF($DE131&lt;&gt;"",INDEX('Graduate School Code'!$A$3:$R$700, MATCH($DE131,'Graduate School Code'!$A$3:$A$700, 0), 17), "")</f>
        <v/>
      </c>
      <c r="DQ131" s="180" t="str">
        <f>IF($DE131&lt;&gt;"",INDEX('Graduate School Code'!$A$3:$R$700, MATCH($DE131,'Graduate School Code'!$A$3:$A$700, 0), 18), "")</f>
        <v/>
      </c>
      <c r="DR131" s="45"/>
      <c r="DS131" s="39"/>
      <c r="DT131" s="39"/>
      <c r="DU131" s="62"/>
      <c r="DV131" s="39"/>
      <c r="DW131" s="149"/>
      <c r="DX131" s="150"/>
      <c r="DY131" s="112"/>
      <c r="DZ131" s="149"/>
      <c r="EA131" s="148"/>
      <c r="EB131" s="148"/>
      <c r="EC131" s="148"/>
      <c r="ED131" s="61"/>
      <c r="EE131" s="39"/>
      <c r="EF131" s="39"/>
      <c r="EG131" s="39"/>
      <c r="EH131" s="144"/>
      <c r="EI131" s="146"/>
      <c r="EJ131" s="147"/>
      <c r="EK131" s="126"/>
      <c r="EL131" s="57"/>
      <c r="EM131" s="58"/>
      <c r="EN131" s="59"/>
      <c r="EO131" s="145"/>
      <c r="EP131" s="57"/>
      <c r="EQ131" s="44"/>
    </row>
    <row r="132" spans="1:147" ht="38.25" customHeight="1">
      <c r="A132" s="38" t="s">
        <v>226</v>
      </c>
      <c r="B132" s="39"/>
      <c r="C132" s="40"/>
      <c r="D132" s="50" t="e">
        <f>VLOOKUP(B132,Reference!$A$1:$C$250,2,FALSE)</f>
        <v>#N/A</v>
      </c>
      <c r="E132" s="50" t="e">
        <f>VLOOKUP(C132,Reference!$C$1:$I$15,2,FALSE)</f>
        <v>#N/A</v>
      </c>
      <c r="F132" s="92" t="e">
        <f t="shared" si="5"/>
        <v>#N/A</v>
      </c>
      <c r="G132" s="39"/>
      <c r="H132" s="39"/>
      <c r="I132" s="39"/>
      <c r="J132" s="51" t="str">
        <f t="shared" si="3"/>
        <v xml:space="preserve">  </v>
      </c>
      <c r="K132" s="61"/>
      <c r="L132" s="61"/>
      <c r="M132" s="61"/>
      <c r="N132" s="51" t="str">
        <f t="shared" si="4"/>
        <v xml:space="preserve">  </v>
      </c>
      <c r="O132" s="92"/>
      <c r="P132" s="93"/>
      <c r="Q132" s="50" t="str">
        <f>IF($P132&lt;&gt;"", DATEDIF($P132, Reference!$F$2, "Y"),"")</f>
        <v/>
      </c>
      <c r="R132" s="49"/>
      <c r="S132" s="62"/>
      <c r="T132" s="61"/>
      <c r="U132" s="39"/>
      <c r="V132" s="39"/>
      <c r="W132" s="61"/>
      <c r="X132" s="92"/>
      <c r="Y132" s="61"/>
      <c r="Z132" s="61"/>
      <c r="AA132" s="61"/>
      <c r="AB132" s="61"/>
      <c r="AC132" s="41"/>
      <c r="AD132" s="143"/>
      <c r="AE132" s="42"/>
      <c r="AF132" s="50" t="str">
        <f>IF($AE132&lt;&gt;"",INDEX('Graduate School Code'!$A$3:$R$700, MATCH($AE132,'Graduate School Code'!$A$3:$A$700, 0), 2), "")</f>
        <v/>
      </c>
      <c r="AG132" s="50" t="str">
        <f>IF($AE132&lt;&gt;"",INDEX('Graduate School Code'!$A$3:$R$700, MATCH($AE132,'Graduate School Code'!$A$3:$A$700, 0), 3), "")</f>
        <v/>
      </c>
      <c r="AH132" s="50" t="str">
        <f>IF($AE132&lt;&gt;"",INDEX('Graduate School Code'!$A$3:$R$700, MATCH($AE132,'Graduate School Code'!$A$3:$A$700, 0), 4), "")</f>
        <v/>
      </c>
      <c r="AI132" s="43"/>
      <c r="AJ132" s="44"/>
      <c r="AK132" s="167" t="str">
        <f>IF($AE132&lt;&gt;"",INDEX('Graduate School Code'!$A$3:$R$700, MATCH($AE132,'Graduate School Code'!$A$3:$A$700, 0), 12), "")</f>
        <v/>
      </c>
      <c r="AL132" s="168" t="str">
        <f>IF($AE132&lt;&gt;"",INDEX('Graduate School Code'!$A$3:$R$700, MATCH($AE132,'Graduate School Code'!$A$3:$A$700, 0), 13), "")</f>
        <v/>
      </c>
      <c r="AM132" s="169" t="str">
        <f>IF($AE132&lt;&gt;"",INDEX('Graduate School Code'!$A$3:$R$700, MATCH($AE132,'Graduate School Code'!$A$3:$A$700, 0), 14), "")</f>
        <v/>
      </c>
      <c r="AN132" s="169" t="str">
        <f>IF($AE132&lt;&gt;"",INDEX('Graduate School Code'!$A$3:$R$700, MATCH($AE132,'Graduate School Code'!$A$3:$A$700, 0), 15), "")</f>
        <v/>
      </c>
      <c r="AO132" s="169" t="str">
        <f>IF($AE132&lt;&gt;"",INDEX('Graduate School Code'!$A$3:$R$700, MATCH($AE132,'Graduate School Code'!$A$3:$A$700, 0), 16), "")</f>
        <v/>
      </c>
      <c r="AP132" s="169" t="str">
        <f>IF($AE132&lt;&gt;"",INDEX('Graduate School Code'!$A$3:$R$700, MATCH($AE132,'Graduate School Code'!$A$3:$A$700, 0), 17), "")</f>
        <v/>
      </c>
      <c r="AQ132" s="170" t="str">
        <f>IF($AE132&lt;&gt;"",INDEX('Graduate School Code'!$A$3:$R$700, MATCH($AE132,'Graduate School Code'!$A$3:$A$700, 0), 18), "")</f>
        <v/>
      </c>
      <c r="AR132" s="45"/>
      <c r="AS132" s="39"/>
      <c r="AT132" s="39"/>
      <c r="AU132" s="62"/>
      <c r="AV132" s="39"/>
      <c r="AW132" s="149"/>
      <c r="AX132" s="150"/>
      <c r="AY132" s="112"/>
      <c r="AZ132" s="149"/>
      <c r="BA132" s="148"/>
      <c r="BB132" s="148"/>
      <c r="BC132" s="148"/>
      <c r="BD132" s="61"/>
      <c r="BE132" s="39"/>
      <c r="BF132" s="39"/>
      <c r="BG132" s="39"/>
      <c r="BH132" s="144"/>
      <c r="BI132" s="146"/>
      <c r="BJ132" s="147"/>
      <c r="BK132" s="126"/>
      <c r="BL132" s="57"/>
      <c r="BM132" s="58"/>
      <c r="BN132" s="165"/>
      <c r="BO132" s="145"/>
      <c r="BP132" s="57"/>
      <c r="BQ132" s="44"/>
      <c r="BR132" s="42"/>
      <c r="BS132" s="164" t="str">
        <f>IF($BR132&lt;&gt;"",INDEX('Graduate School Code'!$A$3:$R$700, MATCH($BR132,'Graduate School Code'!$A$3:$A$700, 0), 2), "")</f>
        <v/>
      </c>
      <c r="BT132" s="164" t="str">
        <f>IF($BR132&lt;&gt;"",INDEX('Graduate School Code'!$A$3:$R$700, MATCH($BR132,'Graduate School Code'!$A$3:$A$700, 0), 3), "")</f>
        <v/>
      </c>
      <c r="BU132" s="164" t="str">
        <f>IF($BR132&lt;&gt;"",INDEX('Graduate School Code'!$A$3:$R$700, MATCH($BR132,'Graduate School Code'!$A$3:$A$700, 0), 4), "")</f>
        <v/>
      </c>
      <c r="BV132" s="175"/>
      <c r="BW132" s="176"/>
      <c r="BX132" s="177" t="str">
        <f>IF($BR132&lt;&gt;"",INDEX('Graduate School Code'!$A$3:$R$700, MATCH($BR132,'Graduate School Code'!$A$3:$A$700, 0), 12), "")</f>
        <v/>
      </c>
      <c r="BY132" s="178" t="str">
        <f>IF($BR132&lt;&gt;"",INDEX('Graduate School Code'!$A$3:$R$700, MATCH($BR132,'Graduate School Code'!$A$3:$A$700, 0), 13), "")</f>
        <v/>
      </c>
      <c r="BZ132" s="179" t="str">
        <f>IF($BR132&lt;&gt;"",INDEX('Graduate School Code'!$A$3:$R$700, MATCH($BR132,'Graduate School Code'!$A$3:$A$700, 0), 14), "")</f>
        <v/>
      </c>
      <c r="CA132" s="179" t="str">
        <f>IF($BR132&lt;&gt;"",INDEX('Graduate School Code'!$A$3:$R$700, MATCH($BR132,'Graduate School Code'!$A$3:$A$700, 0), 15), "")</f>
        <v/>
      </c>
      <c r="CB132" s="179" t="str">
        <f>IF($BR132&lt;&gt;"",INDEX('Graduate School Code'!$A$3:$R$700, MATCH($BR132,'Graduate School Code'!$A$3:$A$700, 0), 16), "")</f>
        <v/>
      </c>
      <c r="CC132" s="179" t="str">
        <f>IF($BR132&lt;&gt;"",INDEX('Graduate School Code'!$A$3:$R$700, MATCH($BR132,'Graduate School Code'!$A$3:$A$700, 0), 17), "")</f>
        <v/>
      </c>
      <c r="CD132" s="180" t="str">
        <f>IF($BR132&lt;&gt;"",INDEX('Graduate School Code'!$A$3:$R$700, MATCH($BR132,'Graduate School Code'!$A$3:$A$700, 0), 18), "")</f>
        <v/>
      </c>
      <c r="CE132" s="181"/>
      <c r="CF132" s="182"/>
      <c r="CG132" s="182"/>
      <c r="CH132" s="62"/>
      <c r="CI132" s="182"/>
      <c r="CJ132" s="183"/>
      <c r="CK132" s="184"/>
      <c r="CL132" s="185"/>
      <c r="CM132" s="183"/>
      <c r="CN132" s="186"/>
      <c r="CO132" s="186"/>
      <c r="CP132" s="186"/>
      <c r="CQ132" s="187"/>
      <c r="CR132" s="182"/>
      <c r="CS132" s="182"/>
      <c r="CT132" s="182"/>
      <c r="CU132" s="188"/>
      <c r="CV132" s="146"/>
      <c r="CW132" s="147"/>
      <c r="CX132" s="189"/>
      <c r="CY132" s="190"/>
      <c r="CZ132" s="191"/>
      <c r="DA132" s="192"/>
      <c r="DB132" s="193"/>
      <c r="DC132" s="181"/>
      <c r="DD132" s="176"/>
      <c r="DE132" s="194"/>
      <c r="DF132" s="164" t="str">
        <f>IF($DE132&lt;&gt;"",INDEX('Graduate School Code'!$A$3:$R$700, MATCH($DE132,'Graduate School Code'!$A$3:$A$700, 0), 2), "")</f>
        <v/>
      </c>
      <c r="DG132" s="164" t="str">
        <f>IF($DE132&lt;&gt;"",INDEX('Graduate School Code'!$A$3:$R$700, MATCH($DE132,'Graduate School Code'!$A$3:$A$700, 0), 3), "")</f>
        <v/>
      </c>
      <c r="DH132" s="164" t="str">
        <f>IF($DE132&lt;&gt;"",INDEX('Graduate School Code'!$A$3:$R$700, MATCH($DE132,'Graduate School Code'!$A$3:$A$700, 0), 4), "")</f>
        <v/>
      </c>
      <c r="DI132" s="175"/>
      <c r="DJ132" s="176"/>
      <c r="DK132" s="177" t="str">
        <f>IF($DE132&lt;&gt;"",INDEX('Graduate School Code'!$A$3:$R$700, MATCH($DE132,'Graduate School Code'!$A$3:$A$700, 0), 12), "")</f>
        <v/>
      </c>
      <c r="DL132" s="178" t="str">
        <f>IF($DE132&lt;&gt;"",INDEX('Graduate School Code'!$A$3:$R$700, MATCH($DE132,'Graduate School Code'!$A$3:$A$700, 0), 13), "")</f>
        <v/>
      </c>
      <c r="DM132" s="179" t="str">
        <f>IF($DE132&lt;&gt;"",INDEX('Graduate School Code'!$A$3:$R$700, MATCH($DE132,'Graduate School Code'!$A$3:$A$700, 0), 14), "")</f>
        <v/>
      </c>
      <c r="DN132" s="179" t="str">
        <f>IF($DE132&lt;&gt;"",INDEX('Graduate School Code'!$A$3:$R$700, MATCH($DE132,'Graduate School Code'!$A$3:$A$700, 0), 15), "")</f>
        <v/>
      </c>
      <c r="DO132" s="179" t="str">
        <f>IF($DE132&lt;&gt;"",INDEX('Graduate School Code'!$A$3:$R$700, MATCH($DE132,'Graduate School Code'!$A$3:$A$700, 0), 16), "")</f>
        <v/>
      </c>
      <c r="DP132" s="179" t="str">
        <f>IF($DE132&lt;&gt;"",INDEX('Graduate School Code'!$A$3:$R$700, MATCH($DE132,'Graduate School Code'!$A$3:$A$700, 0), 17), "")</f>
        <v/>
      </c>
      <c r="DQ132" s="180" t="str">
        <f>IF($DE132&lt;&gt;"",INDEX('Graduate School Code'!$A$3:$R$700, MATCH($DE132,'Graduate School Code'!$A$3:$A$700, 0), 18), "")</f>
        <v/>
      </c>
      <c r="DR132" s="45"/>
      <c r="DS132" s="39"/>
      <c r="DT132" s="39"/>
      <c r="DU132" s="62"/>
      <c r="DV132" s="39"/>
      <c r="DW132" s="149"/>
      <c r="DX132" s="150"/>
      <c r="DY132" s="112"/>
      <c r="DZ132" s="149"/>
      <c r="EA132" s="148"/>
      <c r="EB132" s="148"/>
      <c r="EC132" s="148"/>
      <c r="ED132" s="61"/>
      <c r="EE132" s="39"/>
      <c r="EF132" s="39"/>
      <c r="EG132" s="39"/>
      <c r="EH132" s="144"/>
      <c r="EI132" s="146"/>
      <c r="EJ132" s="147"/>
      <c r="EK132" s="126"/>
      <c r="EL132" s="57"/>
      <c r="EM132" s="58"/>
      <c r="EN132" s="59"/>
      <c r="EO132" s="145"/>
      <c r="EP132" s="57"/>
      <c r="EQ132" s="44"/>
    </row>
    <row r="133" spans="1:147" ht="38.25" customHeight="1">
      <c r="A133" s="38" t="s">
        <v>227</v>
      </c>
      <c r="B133" s="39"/>
      <c r="C133" s="40"/>
      <c r="D133" s="50" t="e">
        <f>VLOOKUP(B133,Reference!$A$1:$C$250,2,FALSE)</f>
        <v>#N/A</v>
      </c>
      <c r="E133" s="50" t="e">
        <f>VLOOKUP(C133,Reference!$C$1:$I$15,2,FALSE)</f>
        <v>#N/A</v>
      </c>
      <c r="F133" s="92" t="e">
        <f t="shared" si="5"/>
        <v>#N/A</v>
      </c>
      <c r="G133" s="39"/>
      <c r="H133" s="39"/>
      <c r="I133" s="39"/>
      <c r="J133" s="51" t="str">
        <f t="shared" si="3"/>
        <v xml:space="preserve">  </v>
      </c>
      <c r="K133" s="61"/>
      <c r="L133" s="61"/>
      <c r="M133" s="61"/>
      <c r="N133" s="51" t="str">
        <f t="shared" si="4"/>
        <v xml:space="preserve">  </v>
      </c>
      <c r="O133" s="92"/>
      <c r="P133" s="93"/>
      <c r="Q133" s="50" t="str">
        <f>IF($P133&lt;&gt;"", DATEDIF($P133, Reference!$F$2, "Y"),"")</f>
        <v/>
      </c>
      <c r="R133" s="49"/>
      <c r="S133" s="62"/>
      <c r="T133" s="61"/>
      <c r="U133" s="39"/>
      <c r="V133" s="39"/>
      <c r="W133" s="61"/>
      <c r="X133" s="92"/>
      <c r="Y133" s="61"/>
      <c r="Z133" s="61"/>
      <c r="AA133" s="61"/>
      <c r="AB133" s="61"/>
      <c r="AC133" s="41"/>
      <c r="AD133" s="143"/>
      <c r="AE133" s="42"/>
      <c r="AF133" s="50" t="str">
        <f>IF($AE133&lt;&gt;"",INDEX('Graduate School Code'!$A$3:$R$700, MATCH($AE133,'Graduate School Code'!$A$3:$A$700, 0), 2), "")</f>
        <v/>
      </c>
      <c r="AG133" s="50" t="str">
        <f>IF($AE133&lt;&gt;"",INDEX('Graduate School Code'!$A$3:$R$700, MATCH($AE133,'Graduate School Code'!$A$3:$A$700, 0), 3), "")</f>
        <v/>
      </c>
      <c r="AH133" s="50" t="str">
        <f>IF($AE133&lt;&gt;"",INDEX('Graduate School Code'!$A$3:$R$700, MATCH($AE133,'Graduate School Code'!$A$3:$A$700, 0), 4), "")</f>
        <v/>
      </c>
      <c r="AI133" s="43"/>
      <c r="AJ133" s="44"/>
      <c r="AK133" s="167" t="str">
        <f>IF($AE133&lt;&gt;"",INDEX('Graduate School Code'!$A$3:$R$700, MATCH($AE133,'Graduate School Code'!$A$3:$A$700, 0), 12), "")</f>
        <v/>
      </c>
      <c r="AL133" s="168" t="str">
        <f>IF($AE133&lt;&gt;"",INDEX('Graduate School Code'!$A$3:$R$700, MATCH($AE133,'Graduate School Code'!$A$3:$A$700, 0), 13), "")</f>
        <v/>
      </c>
      <c r="AM133" s="169" t="str">
        <f>IF($AE133&lt;&gt;"",INDEX('Graduate School Code'!$A$3:$R$700, MATCH($AE133,'Graduate School Code'!$A$3:$A$700, 0), 14), "")</f>
        <v/>
      </c>
      <c r="AN133" s="169" t="str">
        <f>IF($AE133&lt;&gt;"",INDEX('Graduate School Code'!$A$3:$R$700, MATCH($AE133,'Graduate School Code'!$A$3:$A$700, 0), 15), "")</f>
        <v/>
      </c>
      <c r="AO133" s="169" t="str">
        <f>IF($AE133&lt;&gt;"",INDEX('Graduate School Code'!$A$3:$R$700, MATCH($AE133,'Graduate School Code'!$A$3:$A$700, 0), 16), "")</f>
        <v/>
      </c>
      <c r="AP133" s="169" t="str">
        <f>IF($AE133&lt;&gt;"",INDEX('Graduate School Code'!$A$3:$R$700, MATCH($AE133,'Graduate School Code'!$A$3:$A$700, 0), 17), "")</f>
        <v/>
      </c>
      <c r="AQ133" s="170" t="str">
        <f>IF($AE133&lt;&gt;"",INDEX('Graduate School Code'!$A$3:$R$700, MATCH($AE133,'Graduate School Code'!$A$3:$A$700, 0), 18), "")</f>
        <v/>
      </c>
      <c r="AR133" s="45"/>
      <c r="AS133" s="39"/>
      <c r="AT133" s="39"/>
      <c r="AU133" s="62"/>
      <c r="AV133" s="39"/>
      <c r="AW133" s="149"/>
      <c r="AX133" s="150"/>
      <c r="AY133" s="112"/>
      <c r="AZ133" s="149"/>
      <c r="BA133" s="148"/>
      <c r="BB133" s="148"/>
      <c r="BC133" s="148"/>
      <c r="BD133" s="61"/>
      <c r="BE133" s="39"/>
      <c r="BF133" s="39"/>
      <c r="BG133" s="39"/>
      <c r="BH133" s="144"/>
      <c r="BI133" s="146"/>
      <c r="BJ133" s="147"/>
      <c r="BK133" s="126"/>
      <c r="BL133" s="57"/>
      <c r="BM133" s="58"/>
      <c r="BN133" s="165"/>
      <c r="BO133" s="145"/>
      <c r="BP133" s="57"/>
      <c r="BQ133" s="44"/>
      <c r="BR133" s="42"/>
      <c r="BS133" s="164" t="str">
        <f>IF($BR133&lt;&gt;"",INDEX('Graduate School Code'!$A$3:$R$700, MATCH($BR133,'Graduate School Code'!$A$3:$A$700, 0), 2), "")</f>
        <v/>
      </c>
      <c r="BT133" s="164" t="str">
        <f>IF($BR133&lt;&gt;"",INDEX('Graduate School Code'!$A$3:$R$700, MATCH($BR133,'Graduate School Code'!$A$3:$A$700, 0), 3), "")</f>
        <v/>
      </c>
      <c r="BU133" s="164" t="str">
        <f>IF($BR133&lt;&gt;"",INDEX('Graduate School Code'!$A$3:$R$700, MATCH($BR133,'Graduate School Code'!$A$3:$A$700, 0), 4), "")</f>
        <v/>
      </c>
      <c r="BV133" s="175"/>
      <c r="BW133" s="176"/>
      <c r="BX133" s="177" t="str">
        <f>IF($BR133&lt;&gt;"",INDEX('Graduate School Code'!$A$3:$R$700, MATCH($BR133,'Graduate School Code'!$A$3:$A$700, 0), 12), "")</f>
        <v/>
      </c>
      <c r="BY133" s="178" t="str">
        <f>IF($BR133&lt;&gt;"",INDEX('Graduate School Code'!$A$3:$R$700, MATCH($BR133,'Graduate School Code'!$A$3:$A$700, 0), 13), "")</f>
        <v/>
      </c>
      <c r="BZ133" s="179" t="str">
        <f>IF($BR133&lt;&gt;"",INDEX('Graduate School Code'!$A$3:$R$700, MATCH($BR133,'Graduate School Code'!$A$3:$A$700, 0), 14), "")</f>
        <v/>
      </c>
      <c r="CA133" s="179" t="str">
        <f>IF($BR133&lt;&gt;"",INDEX('Graduate School Code'!$A$3:$R$700, MATCH($BR133,'Graduate School Code'!$A$3:$A$700, 0), 15), "")</f>
        <v/>
      </c>
      <c r="CB133" s="179" t="str">
        <f>IF($BR133&lt;&gt;"",INDEX('Graduate School Code'!$A$3:$R$700, MATCH($BR133,'Graduate School Code'!$A$3:$A$700, 0), 16), "")</f>
        <v/>
      </c>
      <c r="CC133" s="179" t="str">
        <f>IF($BR133&lt;&gt;"",INDEX('Graduate School Code'!$A$3:$R$700, MATCH($BR133,'Graduate School Code'!$A$3:$A$700, 0), 17), "")</f>
        <v/>
      </c>
      <c r="CD133" s="180" t="str">
        <f>IF($BR133&lt;&gt;"",INDEX('Graduate School Code'!$A$3:$R$700, MATCH($BR133,'Graduate School Code'!$A$3:$A$700, 0), 18), "")</f>
        <v/>
      </c>
      <c r="CE133" s="181"/>
      <c r="CF133" s="182"/>
      <c r="CG133" s="182"/>
      <c r="CH133" s="62"/>
      <c r="CI133" s="182"/>
      <c r="CJ133" s="183"/>
      <c r="CK133" s="184"/>
      <c r="CL133" s="185"/>
      <c r="CM133" s="183"/>
      <c r="CN133" s="186"/>
      <c r="CO133" s="186"/>
      <c r="CP133" s="186"/>
      <c r="CQ133" s="187"/>
      <c r="CR133" s="182"/>
      <c r="CS133" s="182"/>
      <c r="CT133" s="182"/>
      <c r="CU133" s="188"/>
      <c r="CV133" s="146"/>
      <c r="CW133" s="147"/>
      <c r="CX133" s="189"/>
      <c r="CY133" s="190"/>
      <c r="CZ133" s="191"/>
      <c r="DA133" s="192"/>
      <c r="DB133" s="193"/>
      <c r="DC133" s="181"/>
      <c r="DD133" s="176"/>
      <c r="DE133" s="194"/>
      <c r="DF133" s="164" t="str">
        <f>IF($DE133&lt;&gt;"",INDEX('Graduate School Code'!$A$3:$R$700, MATCH($DE133,'Graduate School Code'!$A$3:$A$700, 0), 2), "")</f>
        <v/>
      </c>
      <c r="DG133" s="164" t="str">
        <f>IF($DE133&lt;&gt;"",INDEX('Graduate School Code'!$A$3:$R$700, MATCH($DE133,'Graduate School Code'!$A$3:$A$700, 0), 3), "")</f>
        <v/>
      </c>
      <c r="DH133" s="164" t="str">
        <f>IF($DE133&lt;&gt;"",INDEX('Graduate School Code'!$A$3:$R$700, MATCH($DE133,'Graduate School Code'!$A$3:$A$700, 0), 4), "")</f>
        <v/>
      </c>
      <c r="DI133" s="175"/>
      <c r="DJ133" s="176"/>
      <c r="DK133" s="177" t="str">
        <f>IF($DE133&lt;&gt;"",INDEX('Graduate School Code'!$A$3:$R$700, MATCH($DE133,'Graduate School Code'!$A$3:$A$700, 0), 12), "")</f>
        <v/>
      </c>
      <c r="DL133" s="178" t="str">
        <f>IF($DE133&lt;&gt;"",INDEX('Graduate School Code'!$A$3:$R$700, MATCH($DE133,'Graduate School Code'!$A$3:$A$700, 0), 13), "")</f>
        <v/>
      </c>
      <c r="DM133" s="179" t="str">
        <f>IF($DE133&lt;&gt;"",INDEX('Graduate School Code'!$A$3:$R$700, MATCH($DE133,'Graduate School Code'!$A$3:$A$700, 0), 14), "")</f>
        <v/>
      </c>
      <c r="DN133" s="179" t="str">
        <f>IF($DE133&lt;&gt;"",INDEX('Graduate School Code'!$A$3:$R$700, MATCH($DE133,'Graduate School Code'!$A$3:$A$700, 0), 15), "")</f>
        <v/>
      </c>
      <c r="DO133" s="179" t="str">
        <f>IF($DE133&lt;&gt;"",INDEX('Graduate School Code'!$A$3:$R$700, MATCH($DE133,'Graduate School Code'!$A$3:$A$700, 0), 16), "")</f>
        <v/>
      </c>
      <c r="DP133" s="179" t="str">
        <f>IF($DE133&lt;&gt;"",INDEX('Graduate School Code'!$A$3:$R$700, MATCH($DE133,'Graduate School Code'!$A$3:$A$700, 0), 17), "")</f>
        <v/>
      </c>
      <c r="DQ133" s="180" t="str">
        <f>IF($DE133&lt;&gt;"",INDEX('Graduate School Code'!$A$3:$R$700, MATCH($DE133,'Graduate School Code'!$A$3:$A$700, 0), 18), "")</f>
        <v/>
      </c>
      <c r="DR133" s="45"/>
      <c r="DS133" s="39"/>
      <c r="DT133" s="39"/>
      <c r="DU133" s="62"/>
      <c r="DV133" s="39"/>
      <c r="DW133" s="149"/>
      <c r="DX133" s="150"/>
      <c r="DY133" s="112"/>
      <c r="DZ133" s="149"/>
      <c r="EA133" s="148"/>
      <c r="EB133" s="148"/>
      <c r="EC133" s="148"/>
      <c r="ED133" s="61"/>
      <c r="EE133" s="39"/>
      <c r="EF133" s="39"/>
      <c r="EG133" s="39"/>
      <c r="EH133" s="144"/>
      <c r="EI133" s="146"/>
      <c r="EJ133" s="147"/>
      <c r="EK133" s="126"/>
      <c r="EL133" s="57"/>
      <c r="EM133" s="58"/>
      <c r="EN133" s="59"/>
      <c r="EO133" s="145"/>
      <c r="EP133" s="57"/>
      <c r="EQ133" s="44"/>
    </row>
    <row r="134" spans="1:147" ht="38.25" customHeight="1">
      <c r="A134" s="38" t="s">
        <v>228</v>
      </c>
      <c r="B134" s="39"/>
      <c r="C134" s="40"/>
      <c r="D134" s="50" t="e">
        <f>VLOOKUP(B134,Reference!$A$1:$C$250,2,FALSE)</f>
        <v>#N/A</v>
      </c>
      <c r="E134" s="50" t="e">
        <f>VLOOKUP(C134,Reference!$C$1:$I$15,2,FALSE)</f>
        <v>#N/A</v>
      </c>
      <c r="F134" s="92" t="e">
        <f t="shared" si="5"/>
        <v>#N/A</v>
      </c>
      <c r="G134" s="39"/>
      <c r="H134" s="39"/>
      <c r="I134" s="39"/>
      <c r="J134" s="51" t="str">
        <f t="shared" si="3"/>
        <v xml:space="preserve">  </v>
      </c>
      <c r="K134" s="61"/>
      <c r="L134" s="61"/>
      <c r="M134" s="61"/>
      <c r="N134" s="51" t="str">
        <f t="shared" si="4"/>
        <v xml:space="preserve">  </v>
      </c>
      <c r="O134" s="92"/>
      <c r="P134" s="93"/>
      <c r="Q134" s="50" t="str">
        <f>IF($P134&lt;&gt;"", DATEDIF($P134, Reference!$F$2, "Y"),"")</f>
        <v/>
      </c>
      <c r="R134" s="49"/>
      <c r="S134" s="62"/>
      <c r="T134" s="61"/>
      <c r="U134" s="39"/>
      <c r="V134" s="39"/>
      <c r="W134" s="61"/>
      <c r="X134" s="92"/>
      <c r="Y134" s="61"/>
      <c r="Z134" s="61"/>
      <c r="AA134" s="61"/>
      <c r="AB134" s="61"/>
      <c r="AC134" s="41"/>
      <c r="AD134" s="143"/>
      <c r="AE134" s="42"/>
      <c r="AF134" s="50" t="str">
        <f>IF($AE134&lt;&gt;"",INDEX('Graduate School Code'!$A$3:$R$700, MATCH($AE134,'Graduate School Code'!$A$3:$A$700, 0), 2), "")</f>
        <v/>
      </c>
      <c r="AG134" s="50" t="str">
        <f>IF($AE134&lt;&gt;"",INDEX('Graduate School Code'!$A$3:$R$700, MATCH($AE134,'Graduate School Code'!$A$3:$A$700, 0), 3), "")</f>
        <v/>
      </c>
      <c r="AH134" s="50" t="str">
        <f>IF($AE134&lt;&gt;"",INDEX('Graduate School Code'!$A$3:$R$700, MATCH($AE134,'Graduate School Code'!$A$3:$A$700, 0), 4), "")</f>
        <v/>
      </c>
      <c r="AI134" s="43"/>
      <c r="AJ134" s="44"/>
      <c r="AK134" s="167" t="str">
        <f>IF($AE134&lt;&gt;"",INDEX('Graduate School Code'!$A$3:$R$700, MATCH($AE134,'Graduate School Code'!$A$3:$A$700, 0), 12), "")</f>
        <v/>
      </c>
      <c r="AL134" s="168" t="str">
        <f>IF($AE134&lt;&gt;"",INDEX('Graduate School Code'!$A$3:$R$700, MATCH($AE134,'Graduate School Code'!$A$3:$A$700, 0), 13), "")</f>
        <v/>
      </c>
      <c r="AM134" s="169" t="str">
        <f>IF($AE134&lt;&gt;"",INDEX('Graduate School Code'!$A$3:$R$700, MATCH($AE134,'Graduate School Code'!$A$3:$A$700, 0), 14), "")</f>
        <v/>
      </c>
      <c r="AN134" s="169" t="str">
        <f>IF($AE134&lt;&gt;"",INDEX('Graduate School Code'!$A$3:$R$700, MATCH($AE134,'Graduate School Code'!$A$3:$A$700, 0), 15), "")</f>
        <v/>
      </c>
      <c r="AO134" s="169" t="str">
        <f>IF($AE134&lt;&gt;"",INDEX('Graduate School Code'!$A$3:$R$700, MATCH($AE134,'Graduate School Code'!$A$3:$A$700, 0), 16), "")</f>
        <v/>
      </c>
      <c r="AP134" s="169" t="str">
        <f>IF($AE134&lt;&gt;"",INDEX('Graduate School Code'!$A$3:$R$700, MATCH($AE134,'Graduate School Code'!$A$3:$A$700, 0), 17), "")</f>
        <v/>
      </c>
      <c r="AQ134" s="170" t="str">
        <f>IF($AE134&lt;&gt;"",INDEX('Graduate School Code'!$A$3:$R$700, MATCH($AE134,'Graduate School Code'!$A$3:$A$700, 0), 18), "")</f>
        <v/>
      </c>
      <c r="AR134" s="45"/>
      <c r="AS134" s="39"/>
      <c r="AT134" s="39"/>
      <c r="AU134" s="62"/>
      <c r="AV134" s="39"/>
      <c r="AW134" s="149"/>
      <c r="AX134" s="150"/>
      <c r="AY134" s="112"/>
      <c r="AZ134" s="149"/>
      <c r="BA134" s="148"/>
      <c r="BB134" s="148"/>
      <c r="BC134" s="148"/>
      <c r="BD134" s="61"/>
      <c r="BE134" s="39"/>
      <c r="BF134" s="39"/>
      <c r="BG134" s="39"/>
      <c r="BH134" s="144"/>
      <c r="BI134" s="146"/>
      <c r="BJ134" s="147"/>
      <c r="BK134" s="126"/>
      <c r="BL134" s="57"/>
      <c r="BM134" s="58"/>
      <c r="BN134" s="165"/>
      <c r="BO134" s="145"/>
      <c r="BP134" s="57"/>
      <c r="BQ134" s="44"/>
      <c r="BR134" s="42"/>
      <c r="BS134" s="164" t="str">
        <f>IF($BR134&lt;&gt;"",INDEX('Graduate School Code'!$A$3:$R$700, MATCH($BR134,'Graduate School Code'!$A$3:$A$700, 0), 2), "")</f>
        <v/>
      </c>
      <c r="BT134" s="164" t="str">
        <f>IF($BR134&lt;&gt;"",INDEX('Graduate School Code'!$A$3:$R$700, MATCH($BR134,'Graduate School Code'!$A$3:$A$700, 0), 3), "")</f>
        <v/>
      </c>
      <c r="BU134" s="164" t="str">
        <f>IF($BR134&lt;&gt;"",INDEX('Graduate School Code'!$A$3:$R$700, MATCH($BR134,'Graduate School Code'!$A$3:$A$700, 0), 4), "")</f>
        <v/>
      </c>
      <c r="BV134" s="175"/>
      <c r="BW134" s="176"/>
      <c r="BX134" s="177" t="str">
        <f>IF($BR134&lt;&gt;"",INDEX('Graduate School Code'!$A$3:$R$700, MATCH($BR134,'Graduate School Code'!$A$3:$A$700, 0), 12), "")</f>
        <v/>
      </c>
      <c r="BY134" s="178" t="str">
        <f>IF($BR134&lt;&gt;"",INDEX('Graduate School Code'!$A$3:$R$700, MATCH($BR134,'Graduate School Code'!$A$3:$A$700, 0), 13), "")</f>
        <v/>
      </c>
      <c r="BZ134" s="179" t="str">
        <f>IF($BR134&lt;&gt;"",INDEX('Graduate School Code'!$A$3:$R$700, MATCH($BR134,'Graduate School Code'!$A$3:$A$700, 0), 14), "")</f>
        <v/>
      </c>
      <c r="CA134" s="179" t="str">
        <f>IF($BR134&lt;&gt;"",INDEX('Graduate School Code'!$A$3:$R$700, MATCH($BR134,'Graduate School Code'!$A$3:$A$700, 0), 15), "")</f>
        <v/>
      </c>
      <c r="CB134" s="179" t="str">
        <f>IF($BR134&lt;&gt;"",INDEX('Graduate School Code'!$A$3:$R$700, MATCH($BR134,'Graduate School Code'!$A$3:$A$700, 0), 16), "")</f>
        <v/>
      </c>
      <c r="CC134" s="179" t="str">
        <f>IF($BR134&lt;&gt;"",INDEX('Graduate School Code'!$A$3:$R$700, MATCH($BR134,'Graduate School Code'!$A$3:$A$700, 0), 17), "")</f>
        <v/>
      </c>
      <c r="CD134" s="180" t="str">
        <f>IF($BR134&lt;&gt;"",INDEX('Graduate School Code'!$A$3:$R$700, MATCH($BR134,'Graduate School Code'!$A$3:$A$700, 0), 18), "")</f>
        <v/>
      </c>
      <c r="CE134" s="181"/>
      <c r="CF134" s="182"/>
      <c r="CG134" s="182"/>
      <c r="CH134" s="62"/>
      <c r="CI134" s="182"/>
      <c r="CJ134" s="183"/>
      <c r="CK134" s="184"/>
      <c r="CL134" s="185"/>
      <c r="CM134" s="183"/>
      <c r="CN134" s="186"/>
      <c r="CO134" s="186"/>
      <c r="CP134" s="186"/>
      <c r="CQ134" s="187"/>
      <c r="CR134" s="182"/>
      <c r="CS134" s="182"/>
      <c r="CT134" s="182"/>
      <c r="CU134" s="188"/>
      <c r="CV134" s="146"/>
      <c r="CW134" s="147"/>
      <c r="CX134" s="189"/>
      <c r="CY134" s="190"/>
      <c r="CZ134" s="191"/>
      <c r="DA134" s="192"/>
      <c r="DB134" s="193"/>
      <c r="DC134" s="181"/>
      <c r="DD134" s="176"/>
      <c r="DE134" s="194"/>
      <c r="DF134" s="164" t="str">
        <f>IF($DE134&lt;&gt;"",INDEX('Graduate School Code'!$A$3:$R$700, MATCH($DE134,'Graduate School Code'!$A$3:$A$700, 0), 2), "")</f>
        <v/>
      </c>
      <c r="DG134" s="164" t="str">
        <f>IF($DE134&lt;&gt;"",INDEX('Graduate School Code'!$A$3:$R$700, MATCH($DE134,'Graduate School Code'!$A$3:$A$700, 0), 3), "")</f>
        <v/>
      </c>
      <c r="DH134" s="164" t="str">
        <f>IF($DE134&lt;&gt;"",INDEX('Graduate School Code'!$A$3:$R$700, MATCH($DE134,'Graduate School Code'!$A$3:$A$700, 0), 4), "")</f>
        <v/>
      </c>
      <c r="DI134" s="175"/>
      <c r="DJ134" s="176"/>
      <c r="DK134" s="177" t="str">
        <f>IF($DE134&lt;&gt;"",INDEX('Graduate School Code'!$A$3:$R$700, MATCH($DE134,'Graduate School Code'!$A$3:$A$700, 0), 12), "")</f>
        <v/>
      </c>
      <c r="DL134" s="178" t="str">
        <f>IF($DE134&lt;&gt;"",INDEX('Graduate School Code'!$A$3:$R$700, MATCH($DE134,'Graduate School Code'!$A$3:$A$700, 0), 13), "")</f>
        <v/>
      </c>
      <c r="DM134" s="179" t="str">
        <f>IF($DE134&lt;&gt;"",INDEX('Graduate School Code'!$A$3:$R$700, MATCH($DE134,'Graduate School Code'!$A$3:$A$700, 0), 14), "")</f>
        <v/>
      </c>
      <c r="DN134" s="179" t="str">
        <f>IF($DE134&lt;&gt;"",INDEX('Graduate School Code'!$A$3:$R$700, MATCH($DE134,'Graduate School Code'!$A$3:$A$700, 0), 15), "")</f>
        <v/>
      </c>
      <c r="DO134" s="179" t="str">
        <f>IF($DE134&lt;&gt;"",INDEX('Graduate School Code'!$A$3:$R$700, MATCH($DE134,'Graduate School Code'!$A$3:$A$700, 0), 16), "")</f>
        <v/>
      </c>
      <c r="DP134" s="179" t="str">
        <f>IF($DE134&lt;&gt;"",INDEX('Graduate School Code'!$A$3:$R$700, MATCH($DE134,'Graduate School Code'!$A$3:$A$700, 0), 17), "")</f>
        <v/>
      </c>
      <c r="DQ134" s="180" t="str">
        <f>IF($DE134&lt;&gt;"",INDEX('Graduate School Code'!$A$3:$R$700, MATCH($DE134,'Graduate School Code'!$A$3:$A$700, 0), 18), "")</f>
        <v/>
      </c>
      <c r="DR134" s="45"/>
      <c r="DS134" s="39"/>
      <c r="DT134" s="39"/>
      <c r="DU134" s="62"/>
      <c r="DV134" s="39"/>
      <c r="DW134" s="149"/>
      <c r="DX134" s="150"/>
      <c r="DY134" s="112"/>
      <c r="DZ134" s="149"/>
      <c r="EA134" s="148"/>
      <c r="EB134" s="148"/>
      <c r="EC134" s="148"/>
      <c r="ED134" s="61"/>
      <c r="EE134" s="39"/>
      <c r="EF134" s="39"/>
      <c r="EG134" s="39"/>
      <c r="EH134" s="144"/>
      <c r="EI134" s="146"/>
      <c r="EJ134" s="147"/>
      <c r="EK134" s="126"/>
      <c r="EL134" s="57"/>
      <c r="EM134" s="58"/>
      <c r="EN134" s="59"/>
      <c r="EO134" s="145"/>
      <c r="EP134" s="57"/>
      <c r="EQ134" s="44"/>
    </row>
    <row r="135" spans="1:147" ht="38.25" customHeight="1">
      <c r="A135" s="38" t="s">
        <v>229</v>
      </c>
      <c r="B135" s="39"/>
      <c r="C135" s="40"/>
      <c r="D135" s="50" t="e">
        <f>VLOOKUP(B135,Reference!$A$1:$C$250,2,FALSE)</f>
        <v>#N/A</v>
      </c>
      <c r="E135" s="50" t="e">
        <f>VLOOKUP(C135,Reference!$C$1:$I$15,2,FALSE)</f>
        <v>#N/A</v>
      </c>
      <c r="F135" s="92" t="e">
        <f t="shared" si="5"/>
        <v>#N/A</v>
      </c>
      <c r="G135" s="39"/>
      <c r="H135" s="39"/>
      <c r="I135" s="39"/>
      <c r="J135" s="51" t="str">
        <f t="shared" ref="J135:J198" si="6">CONCATENATE($G135," ",$H135," ",$I135)</f>
        <v xml:space="preserve">  </v>
      </c>
      <c r="K135" s="61"/>
      <c r="L135" s="61"/>
      <c r="M135" s="61"/>
      <c r="N135" s="51" t="str">
        <f t="shared" ref="N135:N198" si="7">CONCATENATE($K135," ",$L135," ",$M135)</f>
        <v xml:space="preserve">  </v>
      </c>
      <c r="O135" s="92"/>
      <c r="P135" s="93"/>
      <c r="Q135" s="50" t="str">
        <f>IF($P135&lt;&gt;"", DATEDIF($P135, Reference!$F$2, "Y"),"")</f>
        <v/>
      </c>
      <c r="R135" s="49"/>
      <c r="S135" s="62"/>
      <c r="T135" s="61"/>
      <c r="U135" s="39"/>
      <c r="V135" s="39"/>
      <c r="W135" s="61"/>
      <c r="X135" s="92"/>
      <c r="Y135" s="61"/>
      <c r="Z135" s="61"/>
      <c r="AA135" s="61"/>
      <c r="AB135" s="61"/>
      <c r="AC135" s="41"/>
      <c r="AD135" s="143"/>
      <c r="AE135" s="42"/>
      <c r="AF135" s="50" t="str">
        <f>IF($AE135&lt;&gt;"",INDEX('Graduate School Code'!$A$3:$R$700, MATCH($AE135,'Graduate School Code'!$A$3:$A$700, 0), 2), "")</f>
        <v/>
      </c>
      <c r="AG135" s="50" t="str">
        <f>IF($AE135&lt;&gt;"",INDEX('Graduate School Code'!$A$3:$R$700, MATCH($AE135,'Graduate School Code'!$A$3:$A$700, 0), 3), "")</f>
        <v/>
      </c>
      <c r="AH135" s="50" t="str">
        <f>IF($AE135&lt;&gt;"",INDEX('Graduate School Code'!$A$3:$R$700, MATCH($AE135,'Graduate School Code'!$A$3:$A$700, 0), 4), "")</f>
        <v/>
      </c>
      <c r="AI135" s="43"/>
      <c r="AJ135" s="44"/>
      <c r="AK135" s="167" t="str">
        <f>IF($AE135&lt;&gt;"",INDEX('Graduate School Code'!$A$3:$R$700, MATCH($AE135,'Graduate School Code'!$A$3:$A$700, 0), 12), "")</f>
        <v/>
      </c>
      <c r="AL135" s="168" t="str">
        <f>IF($AE135&lt;&gt;"",INDEX('Graduate School Code'!$A$3:$R$700, MATCH($AE135,'Graduate School Code'!$A$3:$A$700, 0), 13), "")</f>
        <v/>
      </c>
      <c r="AM135" s="169" t="str">
        <f>IF($AE135&lt;&gt;"",INDEX('Graduate School Code'!$A$3:$R$700, MATCH($AE135,'Graduate School Code'!$A$3:$A$700, 0), 14), "")</f>
        <v/>
      </c>
      <c r="AN135" s="169" t="str">
        <f>IF($AE135&lt;&gt;"",INDEX('Graduate School Code'!$A$3:$R$700, MATCH($AE135,'Graduate School Code'!$A$3:$A$700, 0), 15), "")</f>
        <v/>
      </c>
      <c r="AO135" s="169" t="str">
        <f>IF($AE135&lt;&gt;"",INDEX('Graduate School Code'!$A$3:$R$700, MATCH($AE135,'Graduate School Code'!$A$3:$A$700, 0), 16), "")</f>
        <v/>
      </c>
      <c r="AP135" s="169" t="str">
        <f>IF($AE135&lt;&gt;"",INDEX('Graduate School Code'!$A$3:$R$700, MATCH($AE135,'Graduate School Code'!$A$3:$A$700, 0), 17), "")</f>
        <v/>
      </c>
      <c r="AQ135" s="170" t="str">
        <f>IF($AE135&lt;&gt;"",INDEX('Graduate School Code'!$A$3:$R$700, MATCH($AE135,'Graduate School Code'!$A$3:$A$700, 0), 18), "")</f>
        <v/>
      </c>
      <c r="AR135" s="45"/>
      <c r="AS135" s="39"/>
      <c r="AT135" s="39"/>
      <c r="AU135" s="62"/>
      <c r="AV135" s="39"/>
      <c r="AW135" s="149"/>
      <c r="AX135" s="150"/>
      <c r="AY135" s="112"/>
      <c r="AZ135" s="149"/>
      <c r="BA135" s="148"/>
      <c r="BB135" s="148"/>
      <c r="BC135" s="148"/>
      <c r="BD135" s="61"/>
      <c r="BE135" s="39"/>
      <c r="BF135" s="39"/>
      <c r="BG135" s="39"/>
      <c r="BH135" s="144"/>
      <c r="BI135" s="146"/>
      <c r="BJ135" s="147"/>
      <c r="BK135" s="126"/>
      <c r="BL135" s="57"/>
      <c r="BM135" s="58"/>
      <c r="BN135" s="165"/>
      <c r="BO135" s="145"/>
      <c r="BP135" s="57"/>
      <c r="BQ135" s="44"/>
      <c r="BR135" s="42"/>
      <c r="BS135" s="164" t="str">
        <f>IF($BR135&lt;&gt;"",INDEX('Graduate School Code'!$A$3:$R$700, MATCH($BR135,'Graduate School Code'!$A$3:$A$700, 0), 2), "")</f>
        <v/>
      </c>
      <c r="BT135" s="164" t="str">
        <f>IF($BR135&lt;&gt;"",INDEX('Graduate School Code'!$A$3:$R$700, MATCH($BR135,'Graduate School Code'!$A$3:$A$700, 0), 3), "")</f>
        <v/>
      </c>
      <c r="BU135" s="164" t="str">
        <f>IF($BR135&lt;&gt;"",INDEX('Graduate School Code'!$A$3:$R$700, MATCH($BR135,'Graduate School Code'!$A$3:$A$700, 0), 4), "")</f>
        <v/>
      </c>
      <c r="BV135" s="175"/>
      <c r="BW135" s="176"/>
      <c r="BX135" s="177" t="str">
        <f>IF($BR135&lt;&gt;"",INDEX('Graduate School Code'!$A$3:$R$700, MATCH($BR135,'Graduate School Code'!$A$3:$A$700, 0), 12), "")</f>
        <v/>
      </c>
      <c r="BY135" s="178" t="str">
        <f>IF($BR135&lt;&gt;"",INDEX('Graduate School Code'!$A$3:$R$700, MATCH($BR135,'Graduate School Code'!$A$3:$A$700, 0), 13), "")</f>
        <v/>
      </c>
      <c r="BZ135" s="179" t="str">
        <f>IF($BR135&lt;&gt;"",INDEX('Graduate School Code'!$A$3:$R$700, MATCH($BR135,'Graduate School Code'!$A$3:$A$700, 0), 14), "")</f>
        <v/>
      </c>
      <c r="CA135" s="179" t="str">
        <f>IF($BR135&lt;&gt;"",INDEX('Graduate School Code'!$A$3:$R$700, MATCH($BR135,'Graduate School Code'!$A$3:$A$700, 0), 15), "")</f>
        <v/>
      </c>
      <c r="CB135" s="179" t="str">
        <f>IF($BR135&lt;&gt;"",INDEX('Graduate School Code'!$A$3:$R$700, MATCH($BR135,'Graduate School Code'!$A$3:$A$700, 0), 16), "")</f>
        <v/>
      </c>
      <c r="CC135" s="179" t="str">
        <f>IF($BR135&lt;&gt;"",INDEX('Graduate School Code'!$A$3:$R$700, MATCH($BR135,'Graduate School Code'!$A$3:$A$700, 0), 17), "")</f>
        <v/>
      </c>
      <c r="CD135" s="180" t="str">
        <f>IF($BR135&lt;&gt;"",INDEX('Graduate School Code'!$A$3:$R$700, MATCH($BR135,'Graduate School Code'!$A$3:$A$700, 0), 18), "")</f>
        <v/>
      </c>
      <c r="CE135" s="181"/>
      <c r="CF135" s="182"/>
      <c r="CG135" s="182"/>
      <c r="CH135" s="62"/>
      <c r="CI135" s="182"/>
      <c r="CJ135" s="183"/>
      <c r="CK135" s="184"/>
      <c r="CL135" s="185"/>
      <c r="CM135" s="183"/>
      <c r="CN135" s="186"/>
      <c r="CO135" s="186"/>
      <c r="CP135" s="186"/>
      <c r="CQ135" s="187"/>
      <c r="CR135" s="182"/>
      <c r="CS135" s="182"/>
      <c r="CT135" s="182"/>
      <c r="CU135" s="188"/>
      <c r="CV135" s="146"/>
      <c r="CW135" s="147"/>
      <c r="CX135" s="189"/>
      <c r="CY135" s="190"/>
      <c r="CZ135" s="191"/>
      <c r="DA135" s="192"/>
      <c r="DB135" s="193"/>
      <c r="DC135" s="181"/>
      <c r="DD135" s="176"/>
      <c r="DE135" s="194"/>
      <c r="DF135" s="164" t="str">
        <f>IF($DE135&lt;&gt;"",INDEX('Graduate School Code'!$A$3:$R$700, MATCH($DE135,'Graduate School Code'!$A$3:$A$700, 0), 2), "")</f>
        <v/>
      </c>
      <c r="DG135" s="164" t="str">
        <f>IF($DE135&lt;&gt;"",INDEX('Graduate School Code'!$A$3:$R$700, MATCH($DE135,'Graduate School Code'!$A$3:$A$700, 0), 3), "")</f>
        <v/>
      </c>
      <c r="DH135" s="164" t="str">
        <f>IF($DE135&lt;&gt;"",INDEX('Graduate School Code'!$A$3:$R$700, MATCH($DE135,'Graduate School Code'!$A$3:$A$700, 0), 4), "")</f>
        <v/>
      </c>
      <c r="DI135" s="175"/>
      <c r="DJ135" s="176"/>
      <c r="DK135" s="177" t="str">
        <f>IF($DE135&lt;&gt;"",INDEX('Graduate School Code'!$A$3:$R$700, MATCH($DE135,'Graduate School Code'!$A$3:$A$700, 0), 12), "")</f>
        <v/>
      </c>
      <c r="DL135" s="178" t="str">
        <f>IF($DE135&lt;&gt;"",INDEX('Graduate School Code'!$A$3:$R$700, MATCH($DE135,'Graduate School Code'!$A$3:$A$700, 0), 13), "")</f>
        <v/>
      </c>
      <c r="DM135" s="179" t="str">
        <f>IF($DE135&lt;&gt;"",INDEX('Graduate School Code'!$A$3:$R$700, MATCH($DE135,'Graduate School Code'!$A$3:$A$700, 0), 14), "")</f>
        <v/>
      </c>
      <c r="DN135" s="179" t="str">
        <f>IF($DE135&lt;&gt;"",INDEX('Graduate School Code'!$A$3:$R$700, MATCH($DE135,'Graduate School Code'!$A$3:$A$700, 0), 15), "")</f>
        <v/>
      </c>
      <c r="DO135" s="179" t="str">
        <f>IF($DE135&lt;&gt;"",INDEX('Graduate School Code'!$A$3:$R$700, MATCH($DE135,'Graduate School Code'!$A$3:$A$700, 0), 16), "")</f>
        <v/>
      </c>
      <c r="DP135" s="179" t="str">
        <f>IF($DE135&lt;&gt;"",INDEX('Graduate School Code'!$A$3:$R$700, MATCH($DE135,'Graduate School Code'!$A$3:$A$700, 0), 17), "")</f>
        <v/>
      </c>
      <c r="DQ135" s="180" t="str">
        <f>IF($DE135&lt;&gt;"",INDEX('Graduate School Code'!$A$3:$R$700, MATCH($DE135,'Graduate School Code'!$A$3:$A$700, 0), 18), "")</f>
        <v/>
      </c>
      <c r="DR135" s="45"/>
      <c r="DS135" s="39"/>
      <c r="DT135" s="39"/>
      <c r="DU135" s="62"/>
      <c r="DV135" s="39"/>
      <c r="DW135" s="149"/>
      <c r="DX135" s="150"/>
      <c r="DY135" s="112"/>
      <c r="DZ135" s="149"/>
      <c r="EA135" s="148"/>
      <c r="EB135" s="148"/>
      <c r="EC135" s="148"/>
      <c r="ED135" s="61"/>
      <c r="EE135" s="39"/>
      <c r="EF135" s="39"/>
      <c r="EG135" s="39"/>
      <c r="EH135" s="144"/>
      <c r="EI135" s="146"/>
      <c r="EJ135" s="147"/>
      <c r="EK135" s="126"/>
      <c r="EL135" s="57"/>
      <c r="EM135" s="58"/>
      <c r="EN135" s="59"/>
      <c r="EO135" s="145"/>
      <c r="EP135" s="57"/>
      <c r="EQ135" s="44"/>
    </row>
    <row r="136" spans="1:147" ht="38.25" customHeight="1">
      <c r="A136" s="38" t="s">
        <v>230</v>
      </c>
      <c r="B136" s="39"/>
      <c r="C136" s="40"/>
      <c r="D136" s="50" t="e">
        <f>VLOOKUP(B136,Reference!$A$1:$C$250,2,FALSE)</f>
        <v>#N/A</v>
      </c>
      <c r="E136" s="50" t="e">
        <f>VLOOKUP(C136,Reference!$C$1:$I$15,2,FALSE)</f>
        <v>#N/A</v>
      </c>
      <c r="F136" s="92" t="e">
        <f t="shared" ref="F136:F199" si="8">D136&amp;E136&amp;A136</f>
        <v>#N/A</v>
      </c>
      <c r="G136" s="39"/>
      <c r="H136" s="39"/>
      <c r="I136" s="39"/>
      <c r="J136" s="51" t="str">
        <f t="shared" si="6"/>
        <v xml:space="preserve">  </v>
      </c>
      <c r="K136" s="61"/>
      <c r="L136" s="61"/>
      <c r="M136" s="61"/>
      <c r="N136" s="51" t="str">
        <f t="shared" si="7"/>
        <v xml:space="preserve">  </v>
      </c>
      <c r="O136" s="92"/>
      <c r="P136" s="93"/>
      <c r="Q136" s="50" t="str">
        <f>IF($P136&lt;&gt;"", DATEDIF($P136, Reference!$F$2, "Y"),"")</f>
        <v/>
      </c>
      <c r="R136" s="49"/>
      <c r="S136" s="62"/>
      <c r="T136" s="61"/>
      <c r="U136" s="39"/>
      <c r="V136" s="39"/>
      <c r="W136" s="61"/>
      <c r="X136" s="92"/>
      <c r="Y136" s="61"/>
      <c r="Z136" s="61"/>
      <c r="AA136" s="61"/>
      <c r="AB136" s="61"/>
      <c r="AC136" s="41"/>
      <c r="AD136" s="143"/>
      <c r="AE136" s="42"/>
      <c r="AF136" s="50" t="str">
        <f>IF($AE136&lt;&gt;"",INDEX('Graduate School Code'!$A$3:$R$700, MATCH($AE136,'Graduate School Code'!$A$3:$A$700, 0), 2), "")</f>
        <v/>
      </c>
      <c r="AG136" s="50" t="str">
        <f>IF($AE136&lt;&gt;"",INDEX('Graduate School Code'!$A$3:$R$700, MATCH($AE136,'Graduate School Code'!$A$3:$A$700, 0), 3), "")</f>
        <v/>
      </c>
      <c r="AH136" s="50" t="str">
        <f>IF($AE136&lt;&gt;"",INDEX('Graduate School Code'!$A$3:$R$700, MATCH($AE136,'Graduate School Code'!$A$3:$A$700, 0), 4), "")</f>
        <v/>
      </c>
      <c r="AI136" s="43"/>
      <c r="AJ136" s="44"/>
      <c r="AK136" s="167" t="str">
        <f>IF($AE136&lt;&gt;"",INDEX('Graduate School Code'!$A$3:$R$700, MATCH($AE136,'Graduate School Code'!$A$3:$A$700, 0), 12), "")</f>
        <v/>
      </c>
      <c r="AL136" s="168" t="str">
        <f>IF($AE136&lt;&gt;"",INDEX('Graduate School Code'!$A$3:$R$700, MATCH($AE136,'Graduate School Code'!$A$3:$A$700, 0), 13), "")</f>
        <v/>
      </c>
      <c r="AM136" s="169" t="str">
        <f>IF($AE136&lt;&gt;"",INDEX('Graduate School Code'!$A$3:$R$700, MATCH($AE136,'Graduate School Code'!$A$3:$A$700, 0), 14), "")</f>
        <v/>
      </c>
      <c r="AN136" s="169" t="str">
        <f>IF($AE136&lt;&gt;"",INDEX('Graduate School Code'!$A$3:$R$700, MATCH($AE136,'Graduate School Code'!$A$3:$A$700, 0), 15), "")</f>
        <v/>
      </c>
      <c r="AO136" s="169" t="str">
        <f>IF($AE136&lt;&gt;"",INDEX('Graduate School Code'!$A$3:$R$700, MATCH($AE136,'Graduate School Code'!$A$3:$A$700, 0), 16), "")</f>
        <v/>
      </c>
      <c r="AP136" s="169" t="str">
        <f>IF($AE136&lt;&gt;"",INDEX('Graduate School Code'!$A$3:$R$700, MATCH($AE136,'Graduate School Code'!$A$3:$A$700, 0), 17), "")</f>
        <v/>
      </c>
      <c r="AQ136" s="170" t="str">
        <f>IF($AE136&lt;&gt;"",INDEX('Graduate School Code'!$A$3:$R$700, MATCH($AE136,'Graduate School Code'!$A$3:$A$700, 0), 18), "")</f>
        <v/>
      </c>
      <c r="AR136" s="45"/>
      <c r="AS136" s="39"/>
      <c r="AT136" s="39"/>
      <c r="AU136" s="62"/>
      <c r="AV136" s="39"/>
      <c r="AW136" s="149"/>
      <c r="AX136" s="150"/>
      <c r="AY136" s="112"/>
      <c r="AZ136" s="149"/>
      <c r="BA136" s="148"/>
      <c r="BB136" s="148"/>
      <c r="BC136" s="148"/>
      <c r="BD136" s="61"/>
      <c r="BE136" s="39"/>
      <c r="BF136" s="39"/>
      <c r="BG136" s="39"/>
      <c r="BH136" s="144"/>
      <c r="BI136" s="146"/>
      <c r="BJ136" s="147"/>
      <c r="BK136" s="126"/>
      <c r="BL136" s="57"/>
      <c r="BM136" s="58"/>
      <c r="BN136" s="165"/>
      <c r="BO136" s="145"/>
      <c r="BP136" s="57"/>
      <c r="BQ136" s="44"/>
      <c r="BR136" s="42"/>
      <c r="BS136" s="164" t="str">
        <f>IF($BR136&lt;&gt;"",INDEX('Graduate School Code'!$A$3:$R$700, MATCH($BR136,'Graduate School Code'!$A$3:$A$700, 0), 2), "")</f>
        <v/>
      </c>
      <c r="BT136" s="164" t="str">
        <f>IF($BR136&lt;&gt;"",INDEX('Graduate School Code'!$A$3:$R$700, MATCH($BR136,'Graduate School Code'!$A$3:$A$700, 0), 3), "")</f>
        <v/>
      </c>
      <c r="BU136" s="164" t="str">
        <f>IF($BR136&lt;&gt;"",INDEX('Graduate School Code'!$A$3:$R$700, MATCH($BR136,'Graduate School Code'!$A$3:$A$700, 0), 4), "")</f>
        <v/>
      </c>
      <c r="BV136" s="175"/>
      <c r="BW136" s="176"/>
      <c r="BX136" s="177" t="str">
        <f>IF($BR136&lt;&gt;"",INDEX('Graduate School Code'!$A$3:$R$700, MATCH($BR136,'Graduate School Code'!$A$3:$A$700, 0), 12), "")</f>
        <v/>
      </c>
      <c r="BY136" s="178" t="str">
        <f>IF($BR136&lt;&gt;"",INDEX('Graduate School Code'!$A$3:$R$700, MATCH($BR136,'Graduate School Code'!$A$3:$A$700, 0), 13), "")</f>
        <v/>
      </c>
      <c r="BZ136" s="179" t="str">
        <f>IF($BR136&lt;&gt;"",INDEX('Graduate School Code'!$A$3:$R$700, MATCH($BR136,'Graduate School Code'!$A$3:$A$700, 0), 14), "")</f>
        <v/>
      </c>
      <c r="CA136" s="179" t="str">
        <f>IF($BR136&lt;&gt;"",INDEX('Graduate School Code'!$A$3:$R$700, MATCH($BR136,'Graduate School Code'!$A$3:$A$700, 0), 15), "")</f>
        <v/>
      </c>
      <c r="CB136" s="179" t="str">
        <f>IF($BR136&lt;&gt;"",INDEX('Graduate School Code'!$A$3:$R$700, MATCH($BR136,'Graduate School Code'!$A$3:$A$700, 0), 16), "")</f>
        <v/>
      </c>
      <c r="CC136" s="179" t="str">
        <f>IF($BR136&lt;&gt;"",INDEX('Graduate School Code'!$A$3:$R$700, MATCH($BR136,'Graduate School Code'!$A$3:$A$700, 0), 17), "")</f>
        <v/>
      </c>
      <c r="CD136" s="180" t="str">
        <f>IF($BR136&lt;&gt;"",INDEX('Graduate School Code'!$A$3:$R$700, MATCH($BR136,'Graduate School Code'!$A$3:$A$700, 0), 18), "")</f>
        <v/>
      </c>
      <c r="CE136" s="181"/>
      <c r="CF136" s="182"/>
      <c r="CG136" s="182"/>
      <c r="CH136" s="62"/>
      <c r="CI136" s="182"/>
      <c r="CJ136" s="183"/>
      <c r="CK136" s="184"/>
      <c r="CL136" s="185"/>
      <c r="CM136" s="183"/>
      <c r="CN136" s="186"/>
      <c r="CO136" s="186"/>
      <c r="CP136" s="186"/>
      <c r="CQ136" s="187"/>
      <c r="CR136" s="182"/>
      <c r="CS136" s="182"/>
      <c r="CT136" s="182"/>
      <c r="CU136" s="188"/>
      <c r="CV136" s="146"/>
      <c r="CW136" s="147"/>
      <c r="CX136" s="189"/>
      <c r="CY136" s="190"/>
      <c r="CZ136" s="191"/>
      <c r="DA136" s="192"/>
      <c r="DB136" s="193"/>
      <c r="DC136" s="181"/>
      <c r="DD136" s="176"/>
      <c r="DE136" s="194"/>
      <c r="DF136" s="164" t="str">
        <f>IF($DE136&lt;&gt;"",INDEX('Graduate School Code'!$A$3:$R$700, MATCH($DE136,'Graduate School Code'!$A$3:$A$700, 0), 2), "")</f>
        <v/>
      </c>
      <c r="DG136" s="164" t="str">
        <f>IF($DE136&lt;&gt;"",INDEX('Graduate School Code'!$A$3:$R$700, MATCH($DE136,'Graduate School Code'!$A$3:$A$700, 0), 3), "")</f>
        <v/>
      </c>
      <c r="DH136" s="164" t="str">
        <f>IF($DE136&lt;&gt;"",INDEX('Graduate School Code'!$A$3:$R$700, MATCH($DE136,'Graduate School Code'!$A$3:$A$700, 0), 4), "")</f>
        <v/>
      </c>
      <c r="DI136" s="175"/>
      <c r="DJ136" s="176"/>
      <c r="DK136" s="177" t="str">
        <f>IF($DE136&lt;&gt;"",INDEX('Graduate School Code'!$A$3:$R$700, MATCH($DE136,'Graduate School Code'!$A$3:$A$700, 0), 12), "")</f>
        <v/>
      </c>
      <c r="DL136" s="178" t="str">
        <f>IF($DE136&lt;&gt;"",INDEX('Graduate School Code'!$A$3:$R$700, MATCH($DE136,'Graduate School Code'!$A$3:$A$700, 0), 13), "")</f>
        <v/>
      </c>
      <c r="DM136" s="179" t="str">
        <f>IF($DE136&lt;&gt;"",INDEX('Graduate School Code'!$A$3:$R$700, MATCH($DE136,'Graduate School Code'!$A$3:$A$700, 0), 14), "")</f>
        <v/>
      </c>
      <c r="DN136" s="179" t="str">
        <f>IF($DE136&lt;&gt;"",INDEX('Graduate School Code'!$A$3:$R$700, MATCH($DE136,'Graduate School Code'!$A$3:$A$700, 0), 15), "")</f>
        <v/>
      </c>
      <c r="DO136" s="179" t="str">
        <f>IF($DE136&lt;&gt;"",INDEX('Graduate School Code'!$A$3:$R$700, MATCH($DE136,'Graduate School Code'!$A$3:$A$700, 0), 16), "")</f>
        <v/>
      </c>
      <c r="DP136" s="179" t="str">
        <f>IF($DE136&lt;&gt;"",INDEX('Graduate School Code'!$A$3:$R$700, MATCH($DE136,'Graduate School Code'!$A$3:$A$700, 0), 17), "")</f>
        <v/>
      </c>
      <c r="DQ136" s="180" t="str">
        <f>IF($DE136&lt;&gt;"",INDEX('Graduate School Code'!$A$3:$R$700, MATCH($DE136,'Graduate School Code'!$A$3:$A$700, 0), 18), "")</f>
        <v/>
      </c>
      <c r="DR136" s="45"/>
      <c r="DS136" s="39"/>
      <c r="DT136" s="39"/>
      <c r="DU136" s="62"/>
      <c r="DV136" s="39"/>
      <c r="DW136" s="149"/>
      <c r="DX136" s="150"/>
      <c r="DY136" s="112"/>
      <c r="DZ136" s="149"/>
      <c r="EA136" s="148"/>
      <c r="EB136" s="148"/>
      <c r="EC136" s="148"/>
      <c r="ED136" s="61"/>
      <c r="EE136" s="39"/>
      <c r="EF136" s="39"/>
      <c r="EG136" s="39"/>
      <c r="EH136" s="144"/>
      <c r="EI136" s="146"/>
      <c r="EJ136" s="147"/>
      <c r="EK136" s="126"/>
      <c r="EL136" s="57"/>
      <c r="EM136" s="58"/>
      <c r="EN136" s="59"/>
      <c r="EO136" s="145"/>
      <c r="EP136" s="57"/>
      <c r="EQ136" s="44"/>
    </row>
    <row r="137" spans="1:147" ht="38.25" customHeight="1">
      <c r="A137" s="38" t="s">
        <v>231</v>
      </c>
      <c r="B137" s="39"/>
      <c r="C137" s="40"/>
      <c r="D137" s="50" t="e">
        <f>VLOOKUP(B137,Reference!$A$1:$C$250,2,FALSE)</f>
        <v>#N/A</v>
      </c>
      <c r="E137" s="50" t="e">
        <f>VLOOKUP(C137,Reference!$C$1:$I$15,2,FALSE)</f>
        <v>#N/A</v>
      </c>
      <c r="F137" s="92" t="e">
        <f t="shared" si="8"/>
        <v>#N/A</v>
      </c>
      <c r="G137" s="39"/>
      <c r="H137" s="39"/>
      <c r="I137" s="39"/>
      <c r="J137" s="51" t="str">
        <f t="shared" si="6"/>
        <v xml:space="preserve">  </v>
      </c>
      <c r="K137" s="61"/>
      <c r="L137" s="61"/>
      <c r="M137" s="61"/>
      <c r="N137" s="51" t="str">
        <f t="shared" si="7"/>
        <v xml:space="preserve">  </v>
      </c>
      <c r="O137" s="92"/>
      <c r="P137" s="93"/>
      <c r="Q137" s="50" t="str">
        <f>IF($P137&lt;&gt;"", DATEDIF($P137, Reference!$F$2, "Y"),"")</f>
        <v/>
      </c>
      <c r="R137" s="49"/>
      <c r="S137" s="62"/>
      <c r="T137" s="61"/>
      <c r="U137" s="39"/>
      <c r="V137" s="39"/>
      <c r="W137" s="61"/>
      <c r="X137" s="92"/>
      <c r="Y137" s="61"/>
      <c r="Z137" s="61"/>
      <c r="AA137" s="61"/>
      <c r="AB137" s="61"/>
      <c r="AC137" s="41"/>
      <c r="AD137" s="143"/>
      <c r="AE137" s="42"/>
      <c r="AF137" s="50" t="str">
        <f>IF($AE137&lt;&gt;"",INDEX('Graduate School Code'!$A$3:$R$700, MATCH($AE137,'Graduate School Code'!$A$3:$A$700, 0), 2), "")</f>
        <v/>
      </c>
      <c r="AG137" s="50" t="str">
        <f>IF($AE137&lt;&gt;"",INDEX('Graduate School Code'!$A$3:$R$700, MATCH($AE137,'Graduate School Code'!$A$3:$A$700, 0), 3), "")</f>
        <v/>
      </c>
      <c r="AH137" s="50" t="str">
        <f>IF($AE137&lt;&gt;"",INDEX('Graduate School Code'!$A$3:$R$700, MATCH($AE137,'Graduate School Code'!$A$3:$A$700, 0), 4), "")</f>
        <v/>
      </c>
      <c r="AI137" s="43"/>
      <c r="AJ137" s="44"/>
      <c r="AK137" s="167" t="str">
        <f>IF($AE137&lt;&gt;"",INDEX('Graduate School Code'!$A$3:$R$700, MATCH($AE137,'Graduate School Code'!$A$3:$A$700, 0), 12), "")</f>
        <v/>
      </c>
      <c r="AL137" s="168" t="str">
        <f>IF($AE137&lt;&gt;"",INDEX('Graduate School Code'!$A$3:$R$700, MATCH($AE137,'Graduate School Code'!$A$3:$A$700, 0), 13), "")</f>
        <v/>
      </c>
      <c r="AM137" s="169" t="str">
        <f>IF($AE137&lt;&gt;"",INDEX('Graduate School Code'!$A$3:$R$700, MATCH($AE137,'Graduate School Code'!$A$3:$A$700, 0), 14), "")</f>
        <v/>
      </c>
      <c r="AN137" s="169" t="str">
        <f>IF($AE137&lt;&gt;"",INDEX('Graduate School Code'!$A$3:$R$700, MATCH($AE137,'Graduate School Code'!$A$3:$A$700, 0), 15), "")</f>
        <v/>
      </c>
      <c r="AO137" s="169" t="str">
        <f>IF($AE137&lt;&gt;"",INDEX('Graduate School Code'!$A$3:$R$700, MATCH($AE137,'Graduate School Code'!$A$3:$A$700, 0), 16), "")</f>
        <v/>
      </c>
      <c r="AP137" s="169" t="str">
        <f>IF($AE137&lt;&gt;"",INDEX('Graduate School Code'!$A$3:$R$700, MATCH($AE137,'Graduate School Code'!$A$3:$A$700, 0), 17), "")</f>
        <v/>
      </c>
      <c r="AQ137" s="170" t="str">
        <f>IF($AE137&lt;&gt;"",INDEX('Graduate School Code'!$A$3:$R$700, MATCH($AE137,'Graduate School Code'!$A$3:$A$700, 0), 18), "")</f>
        <v/>
      </c>
      <c r="AR137" s="45"/>
      <c r="AS137" s="39"/>
      <c r="AT137" s="39"/>
      <c r="AU137" s="62"/>
      <c r="AV137" s="39"/>
      <c r="AW137" s="149"/>
      <c r="AX137" s="150"/>
      <c r="AY137" s="112"/>
      <c r="AZ137" s="149"/>
      <c r="BA137" s="148"/>
      <c r="BB137" s="148"/>
      <c r="BC137" s="148"/>
      <c r="BD137" s="61"/>
      <c r="BE137" s="39"/>
      <c r="BF137" s="39"/>
      <c r="BG137" s="39"/>
      <c r="BH137" s="144"/>
      <c r="BI137" s="146"/>
      <c r="BJ137" s="147"/>
      <c r="BK137" s="126"/>
      <c r="BL137" s="57"/>
      <c r="BM137" s="58"/>
      <c r="BN137" s="165"/>
      <c r="BO137" s="145"/>
      <c r="BP137" s="57"/>
      <c r="BQ137" s="44"/>
      <c r="BR137" s="42"/>
      <c r="BS137" s="164" t="str">
        <f>IF($BR137&lt;&gt;"",INDEX('Graduate School Code'!$A$3:$R$700, MATCH($BR137,'Graduate School Code'!$A$3:$A$700, 0), 2), "")</f>
        <v/>
      </c>
      <c r="BT137" s="164" t="str">
        <f>IF($BR137&lt;&gt;"",INDEX('Graduate School Code'!$A$3:$R$700, MATCH($BR137,'Graduate School Code'!$A$3:$A$700, 0), 3), "")</f>
        <v/>
      </c>
      <c r="BU137" s="164" t="str">
        <f>IF($BR137&lt;&gt;"",INDEX('Graduate School Code'!$A$3:$R$700, MATCH($BR137,'Graduate School Code'!$A$3:$A$700, 0), 4), "")</f>
        <v/>
      </c>
      <c r="BV137" s="175"/>
      <c r="BW137" s="176"/>
      <c r="BX137" s="177" t="str">
        <f>IF($BR137&lt;&gt;"",INDEX('Graduate School Code'!$A$3:$R$700, MATCH($BR137,'Graduate School Code'!$A$3:$A$700, 0), 12), "")</f>
        <v/>
      </c>
      <c r="BY137" s="178" t="str">
        <f>IF($BR137&lt;&gt;"",INDEX('Graduate School Code'!$A$3:$R$700, MATCH($BR137,'Graduate School Code'!$A$3:$A$700, 0), 13), "")</f>
        <v/>
      </c>
      <c r="BZ137" s="179" t="str">
        <f>IF($BR137&lt;&gt;"",INDEX('Graduate School Code'!$A$3:$R$700, MATCH($BR137,'Graduate School Code'!$A$3:$A$700, 0), 14), "")</f>
        <v/>
      </c>
      <c r="CA137" s="179" t="str">
        <f>IF($BR137&lt;&gt;"",INDEX('Graduate School Code'!$A$3:$R$700, MATCH($BR137,'Graduate School Code'!$A$3:$A$700, 0), 15), "")</f>
        <v/>
      </c>
      <c r="CB137" s="179" t="str">
        <f>IF($BR137&lt;&gt;"",INDEX('Graduate School Code'!$A$3:$R$700, MATCH($BR137,'Graduate School Code'!$A$3:$A$700, 0), 16), "")</f>
        <v/>
      </c>
      <c r="CC137" s="179" t="str">
        <f>IF($BR137&lt;&gt;"",INDEX('Graduate School Code'!$A$3:$R$700, MATCH($BR137,'Graduate School Code'!$A$3:$A$700, 0), 17), "")</f>
        <v/>
      </c>
      <c r="CD137" s="180" t="str">
        <f>IF($BR137&lt;&gt;"",INDEX('Graduate School Code'!$A$3:$R$700, MATCH($BR137,'Graduate School Code'!$A$3:$A$700, 0), 18), "")</f>
        <v/>
      </c>
      <c r="CE137" s="181"/>
      <c r="CF137" s="182"/>
      <c r="CG137" s="182"/>
      <c r="CH137" s="62"/>
      <c r="CI137" s="182"/>
      <c r="CJ137" s="183"/>
      <c r="CK137" s="184"/>
      <c r="CL137" s="185"/>
      <c r="CM137" s="183"/>
      <c r="CN137" s="186"/>
      <c r="CO137" s="186"/>
      <c r="CP137" s="186"/>
      <c r="CQ137" s="187"/>
      <c r="CR137" s="182"/>
      <c r="CS137" s="182"/>
      <c r="CT137" s="182"/>
      <c r="CU137" s="188"/>
      <c r="CV137" s="146"/>
      <c r="CW137" s="147"/>
      <c r="CX137" s="189"/>
      <c r="CY137" s="190"/>
      <c r="CZ137" s="191"/>
      <c r="DA137" s="192"/>
      <c r="DB137" s="193"/>
      <c r="DC137" s="181"/>
      <c r="DD137" s="176"/>
      <c r="DE137" s="194"/>
      <c r="DF137" s="164" t="str">
        <f>IF($DE137&lt;&gt;"",INDEX('Graduate School Code'!$A$3:$R$700, MATCH($DE137,'Graduate School Code'!$A$3:$A$700, 0), 2), "")</f>
        <v/>
      </c>
      <c r="DG137" s="164" t="str">
        <f>IF($DE137&lt;&gt;"",INDEX('Graduate School Code'!$A$3:$R$700, MATCH($DE137,'Graduate School Code'!$A$3:$A$700, 0), 3), "")</f>
        <v/>
      </c>
      <c r="DH137" s="164" t="str">
        <f>IF($DE137&lt;&gt;"",INDEX('Graduate School Code'!$A$3:$R$700, MATCH($DE137,'Graduate School Code'!$A$3:$A$700, 0), 4), "")</f>
        <v/>
      </c>
      <c r="DI137" s="175"/>
      <c r="DJ137" s="176"/>
      <c r="DK137" s="177" t="str">
        <f>IF($DE137&lt;&gt;"",INDEX('Graduate School Code'!$A$3:$R$700, MATCH($DE137,'Graduate School Code'!$A$3:$A$700, 0), 12), "")</f>
        <v/>
      </c>
      <c r="DL137" s="178" t="str">
        <f>IF($DE137&lt;&gt;"",INDEX('Graduate School Code'!$A$3:$R$700, MATCH($DE137,'Graduate School Code'!$A$3:$A$700, 0), 13), "")</f>
        <v/>
      </c>
      <c r="DM137" s="179" t="str">
        <f>IF($DE137&lt;&gt;"",INDEX('Graduate School Code'!$A$3:$R$700, MATCH($DE137,'Graduate School Code'!$A$3:$A$700, 0), 14), "")</f>
        <v/>
      </c>
      <c r="DN137" s="179" t="str">
        <f>IF($DE137&lt;&gt;"",INDEX('Graduate School Code'!$A$3:$R$700, MATCH($DE137,'Graduate School Code'!$A$3:$A$700, 0), 15), "")</f>
        <v/>
      </c>
      <c r="DO137" s="179" t="str">
        <f>IF($DE137&lt;&gt;"",INDEX('Graduate School Code'!$A$3:$R$700, MATCH($DE137,'Graduate School Code'!$A$3:$A$700, 0), 16), "")</f>
        <v/>
      </c>
      <c r="DP137" s="179" t="str">
        <f>IF($DE137&lt;&gt;"",INDEX('Graduate School Code'!$A$3:$R$700, MATCH($DE137,'Graduate School Code'!$A$3:$A$700, 0), 17), "")</f>
        <v/>
      </c>
      <c r="DQ137" s="180" t="str">
        <f>IF($DE137&lt;&gt;"",INDEX('Graduate School Code'!$A$3:$R$700, MATCH($DE137,'Graduate School Code'!$A$3:$A$700, 0), 18), "")</f>
        <v/>
      </c>
      <c r="DR137" s="45"/>
      <c r="DS137" s="39"/>
      <c r="DT137" s="39"/>
      <c r="DU137" s="62"/>
      <c r="DV137" s="39"/>
      <c r="DW137" s="149"/>
      <c r="DX137" s="150"/>
      <c r="DY137" s="112"/>
      <c r="DZ137" s="149"/>
      <c r="EA137" s="148"/>
      <c r="EB137" s="148"/>
      <c r="EC137" s="148"/>
      <c r="ED137" s="61"/>
      <c r="EE137" s="39"/>
      <c r="EF137" s="39"/>
      <c r="EG137" s="39"/>
      <c r="EH137" s="144"/>
      <c r="EI137" s="146"/>
      <c r="EJ137" s="147"/>
      <c r="EK137" s="126"/>
      <c r="EL137" s="57"/>
      <c r="EM137" s="58"/>
      <c r="EN137" s="59"/>
      <c r="EO137" s="145"/>
      <c r="EP137" s="57"/>
      <c r="EQ137" s="44"/>
    </row>
    <row r="138" spans="1:147" ht="38.25" customHeight="1">
      <c r="A138" s="38" t="s">
        <v>232</v>
      </c>
      <c r="B138" s="39"/>
      <c r="C138" s="40"/>
      <c r="D138" s="50" t="e">
        <f>VLOOKUP(B138,Reference!$A$1:$C$250,2,FALSE)</f>
        <v>#N/A</v>
      </c>
      <c r="E138" s="50" t="e">
        <f>VLOOKUP(C138,Reference!$C$1:$I$15,2,FALSE)</f>
        <v>#N/A</v>
      </c>
      <c r="F138" s="92" t="e">
        <f t="shared" si="8"/>
        <v>#N/A</v>
      </c>
      <c r="G138" s="39"/>
      <c r="H138" s="39"/>
      <c r="I138" s="39"/>
      <c r="J138" s="51" t="str">
        <f t="shared" si="6"/>
        <v xml:space="preserve">  </v>
      </c>
      <c r="K138" s="61"/>
      <c r="L138" s="61"/>
      <c r="M138" s="61"/>
      <c r="N138" s="51" t="str">
        <f t="shared" si="7"/>
        <v xml:space="preserve">  </v>
      </c>
      <c r="O138" s="92"/>
      <c r="P138" s="93"/>
      <c r="Q138" s="50" t="str">
        <f>IF($P138&lt;&gt;"", DATEDIF($P138, Reference!$F$2, "Y"),"")</f>
        <v/>
      </c>
      <c r="R138" s="49"/>
      <c r="S138" s="62"/>
      <c r="T138" s="61"/>
      <c r="U138" s="39"/>
      <c r="V138" s="39"/>
      <c r="W138" s="61"/>
      <c r="X138" s="92"/>
      <c r="Y138" s="61"/>
      <c r="Z138" s="61"/>
      <c r="AA138" s="61"/>
      <c r="AB138" s="61"/>
      <c r="AC138" s="41"/>
      <c r="AD138" s="143"/>
      <c r="AE138" s="42"/>
      <c r="AF138" s="50" t="str">
        <f>IF($AE138&lt;&gt;"",INDEX('Graduate School Code'!$A$3:$R$700, MATCH($AE138,'Graduate School Code'!$A$3:$A$700, 0), 2), "")</f>
        <v/>
      </c>
      <c r="AG138" s="50" t="str">
        <f>IF($AE138&lt;&gt;"",INDEX('Graduate School Code'!$A$3:$R$700, MATCH($AE138,'Graduate School Code'!$A$3:$A$700, 0), 3), "")</f>
        <v/>
      </c>
      <c r="AH138" s="50" t="str">
        <f>IF($AE138&lt;&gt;"",INDEX('Graduate School Code'!$A$3:$R$700, MATCH($AE138,'Graduate School Code'!$A$3:$A$700, 0), 4), "")</f>
        <v/>
      </c>
      <c r="AI138" s="43"/>
      <c r="AJ138" s="44"/>
      <c r="AK138" s="167" t="str">
        <f>IF($AE138&lt;&gt;"",INDEX('Graduate School Code'!$A$3:$R$700, MATCH($AE138,'Graduate School Code'!$A$3:$A$700, 0), 12), "")</f>
        <v/>
      </c>
      <c r="AL138" s="168" t="str">
        <f>IF($AE138&lt;&gt;"",INDEX('Graduate School Code'!$A$3:$R$700, MATCH($AE138,'Graduate School Code'!$A$3:$A$700, 0), 13), "")</f>
        <v/>
      </c>
      <c r="AM138" s="169" t="str">
        <f>IF($AE138&lt;&gt;"",INDEX('Graduate School Code'!$A$3:$R$700, MATCH($AE138,'Graduate School Code'!$A$3:$A$700, 0), 14), "")</f>
        <v/>
      </c>
      <c r="AN138" s="169" t="str">
        <f>IF($AE138&lt;&gt;"",INDEX('Graduate School Code'!$A$3:$R$700, MATCH($AE138,'Graduate School Code'!$A$3:$A$700, 0), 15), "")</f>
        <v/>
      </c>
      <c r="AO138" s="169" t="str">
        <f>IF($AE138&lt;&gt;"",INDEX('Graduate School Code'!$A$3:$R$700, MATCH($AE138,'Graduate School Code'!$A$3:$A$700, 0), 16), "")</f>
        <v/>
      </c>
      <c r="AP138" s="169" t="str">
        <f>IF($AE138&lt;&gt;"",INDEX('Graduate School Code'!$A$3:$R$700, MATCH($AE138,'Graduate School Code'!$A$3:$A$700, 0), 17), "")</f>
        <v/>
      </c>
      <c r="AQ138" s="170" t="str">
        <f>IF($AE138&lt;&gt;"",INDEX('Graduate School Code'!$A$3:$R$700, MATCH($AE138,'Graduate School Code'!$A$3:$A$700, 0), 18), "")</f>
        <v/>
      </c>
      <c r="AR138" s="45"/>
      <c r="AS138" s="39"/>
      <c r="AT138" s="39"/>
      <c r="AU138" s="62"/>
      <c r="AV138" s="39"/>
      <c r="AW138" s="149"/>
      <c r="AX138" s="150"/>
      <c r="AY138" s="112"/>
      <c r="AZ138" s="149"/>
      <c r="BA138" s="148"/>
      <c r="BB138" s="148"/>
      <c r="BC138" s="148"/>
      <c r="BD138" s="61"/>
      <c r="BE138" s="39"/>
      <c r="BF138" s="39"/>
      <c r="BG138" s="39"/>
      <c r="BH138" s="144"/>
      <c r="BI138" s="146"/>
      <c r="BJ138" s="147"/>
      <c r="BK138" s="126"/>
      <c r="BL138" s="57"/>
      <c r="BM138" s="58"/>
      <c r="BN138" s="165"/>
      <c r="BO138" s="145"/>
      <c r="BP138" s="57"/>
      <c r="BQ138" s="44"/>
      <c r="BR138" s="42"/>
      <c r="BS138" s="164" t="str">
        <f>IF($BR138&lt;&gt;"",INDEX('Graduate School Code'!$A$3:$R$700, MATCH($BR138,'Graduate School Code'!$A$3:$A$700, 0), 2), "")</f>
        <v/>
      </c>
      <c r="BT138" s="164" t="str">
        <f>IF($BR138&lt;&gt;"",INDEX('Graduate School Code'!$A$3:$R$700, MATCH($BR138,'Graduate School Code'!$A$3:$A$700, 0), 3), "")</f>
        <v/>
      </c>
      <c r="BU138" s="164" t="str">
        <f>IF($BR138&lt;&gt;"",INDEX('Graduate School Code'!$A$3:$R$700, MATCH($BR138,'Graduate School Code'!$A$3:$A$700, 0), 4), "")</f>
        <v/>
      </c>
      <c r="BV138" s="175"/>
      <c r="BW138" s="176"/>
      <c r="BX138" s="177" t="str">
        <f>IF($BR138&lt;&gt;"",INDEX('Graduate School Code'!$A$3:$R$700, MATCH($BR138,'Graduate School Code'!$A$3:$A$700, 0), 12), "")</f>
        <v/>
      </c>
      <c r="BY138" s="178" t="str">
        <f>IF($BR138&lt;&gt;"",INDEX('Graduate School Code'!$A$3:$R$700, MATCH($BR138,'Graduate School Code'!$A$3:$A$700, 0), 13), "")</f>
        <v/>
      </c>
      <c r="BZ138" s="179" t="str">
        <f>IF($BR138&lt;&gt;"",INDEX('Graduate School Code'!$A$3:$R$700, MATCH($BR138,'Graduate School Code'!$A$3:$A$700, 0), 14), "")</f>
        <v/>
      </c>
      <c r="CA138" s="179" t="str">
        <f>IF($BR138&lt;&gt;"",INDEX('Graduate School Code'!$A$3:$R$700, MATCH($BR138,'Graduate School Code'!$A$3:$A$700, 0), 15), "")</f>
        <v/>
      </c>
      <c r="CB138" s="179" t="str">
        <f>IF($BR138&lt;&gt;"",INDEX('Graduate School Code'!$A$3:$R$700, MATCH($BR138,'Graduate School Code'!$A$3:$A$700, 0), 16), "")</f>
        <v/>
      </c>
      <c r="CC138" s="179" t="str">
        <f>IF($BR138&lt;&gt;"",INDEX('Graduate School Code'!$A$3:$R$700, MATCH($BR138,'Graduate School Code'!$A$3:$A$700, 0), 17), "")</f>
        <v/>
      </c>
      <c r="CD138" s="180" t="str">
        <f>IF($BR138&lt;&gt;"",INDEX('Graduate School Code'!$A$3:$R$700, MATCH($BR138,'Graduate School Code'!$A$3:$A$700, 0), 18), "")</f>
        <v/>
      </c>
      <c r="CE138" s="181"/>
      <c r="CF138" s="182"/>
      <c r="CG138" s="182"/>
      <c r="CH138" s="62"/>
      <c r="CI138" s="182"/>
      <c r="CJ138" s="183"/>
      <c r="CK138" s="184"/>
      <c r="CL138" s="185"/>
      <c r="CM138" s="183"/>
      <c r="CN138" s="186"/>
      <c r="CO138" s="186"/>
      <c r="CP138" s="186"/>
      <c r="CQ138" s="187"/>
      <c r="CR138" s="182"/>
      <c r="CS138" s="182"/>
      <c r="CT138" s="182"/>
      <c r="CU138" s="188"/>
      <c r="CV138" s="146"/>
      <c r="CW138" s="147"/>
      <c r="CX138" s="189"/>
      <c r="CY138" s="190"/>
      <c r="CZ138" s="191"/>
      <c r="DA138" s="192"/>
      <c r="DB138" s="193"/>
      <c r="DC138" s="181"/>
      <c r="DD138" s="176"/>
      <c r="DE138" s="194"/>
      <c r="DF138" s="164" t="str">
        <f>IF($DE138&lt;&gt;"",INDEX('Graduate School Code'!$A$3:$R$700, MATCH($DE138,'Graduate School Code'!$A$3:$A$700, 0), 2), "")</f>
        <v/>
      </c>
      <c r="DG138" s="164" t="str">
        <f>IF($DE138&lt;&gt;"",INDEX('Graduate School Code'!$A$3:$R$700, MATCH($DE138,'Graduate School Code'!$A$3:$A$700, 0), 3), "")</f>
        <v/>
      </c>
      <c r="DH138" s="164" t="str">
        <f>IF($DE138&lt;&gt;"",INDEX('Graduate School Code'!$A$3:$R$700, MATCH($DE138,'Graduate School Code'!$A$3:$A$700, 0), 4), "")</f>
        <v/>
      </c>
      <c r="DI138" s="175"/>
      <c r="DJ138" s="176"/>
      <c r="DK138" s="177" t="str">
        <f>IF($DE138&lt;&gt;"",INDEX('Graduate School Code'!$A$3:$R$700, MATCH($DE138,'Graduate School Code'!$A$3:$A$700, 0), 12), "")</f>
        <v/>
      </c>
      <c r="DL138" s="178" t="str">
        <f>IF($DE138&lt;&gt;"",INDEX('Graduate School Code'!$A$3:$R$700, MATCH($DE138,'Graduate School Code'!$A$3:$A$700, 0), 13), "")</f>
        <v/>
      </c>
      <c r="DM138" s="179" t="str">
        <f>IF($DE138&lt;&gt;"",INDEX('Graduate School Code'!$A$3:$R$700, MATCH($DE138,'Graduate School Code'!$A$3:$A$700, 0), 14), "")</f>
        <v/>
      </c>
      <c r="DN138" s="179" t="str">
        <f>IF($DE138&lt;&gt;"",INDEX('Graduate School Code'!$A$3:$R$700, MATCH($DE138,'Graduate School Code'!$A$3:$A$700, 0), 15), "")</f>
        <v/>
      </c>
      <c r="DO138" s="179" t="str">
        <f>IF($DE138&lt;&gt;"",INDEX('Graduate School Code'!$A$3:$R$700, MATCH($DE138,'Graduate School Code'!$A$3:$A$700, 0), 16), "")</f>
        <v/>
      </c>
      <c r="DP138" s="179" t="str">
        <f>IF($DE138&lt;&gt;"",INDEX('Graduate School Code'!$A$3:$R$700, MATCH($DE138,'Graduate School Code'!$A$3:$A$700, 0), 17), "")</f>
        <v/>
      </c>
      <c r="DQ138" s="180" t="str">
        <f>IF($DE138&lt;&gt;"",INDEX('Graduate School Code'!$A$3:$R$700, MATCH($DE138,'Graduate School Code'!$A$3:$A$700, 0), 18), "")</f>
        <v/>
      </c>
      <c r="DR138" s="45"/>
      <c r="DS138" s="39"/>
      <c r="DT138" s="39"/>
      <c r="DU138" s="62"/>
      <c r="DV138" s="39"/>
      <c r="DW138" s="149"/>
      <c r="DX138" s="150"/>
      <c r="DY138" s="112"/>
      <c r="DZ138" s="149"/>
      <c r="EA138" s="148"/>
      <c r="EB138" s="148"/>
      <c r="EC138" s="148"/>
      <c r="ED138" s="61"/>
      <c r="EE138" s="39"/>
      <c r="EF138" s="39"/>
      <c r="EG138" s="39"/>
      <c r="EH138" s="144"/>
      <c r="EI138" s="146"/>
      <c r="EJ138" s="147"/>
      <c r="EK138" s="126"/>
      <c r="EL138" s="57"/>
      <c r="EM138" s="58"/>
      <c r="EN138" s="59"/>
      <c r="EO138" s="145"/>
      <c r="EP138" s="57"/>
      <c r="EQ138" s="44"/>
    </row>
    <row r="139" spans="1:147" ht="38.25" customHeight="1">
      <c r="A139" s="38" t="s">
        <v>233</v>
      </c>
      <c r="B139" s="39"/>
      <c r="C139" s="40"/>
      <c r="D139" s="50" t="e">
        <f>VLOOKUP(B139,Reference!$A$1:$C$250,2,FALSE)</f>
        <v>#N/A</v>
      </c>
      <c r="E139" s="50" t="e">
        <f>VLOOKUP(C139,Reference!$C$1:$I$15,2,FALSE)</f>
        <v>#N/A</v>
      </c>
      <c r="F139" s="92" t="e">
        <f t="shared" si="8"/>
        <v>#N/A</v>
      </c>
      <c r="G139" s="39"/>
      <c r="H139" s="39"/>
      <c r="I139" s="39"/>
      <c r="J139" s="51" t="str">
        <f t="shared" si="6"/>
        <v xml:space="preserve">  </v>
      </c>
      <c r="K139" s="61"/>
      <c r="L139" s="61"/>
      <c r="M139" s="61"/>
      <c r="N139" s="51" t="str">
        <f t="shared" si="7"/>
        <v xml:space="preserve">  </v>
      </c>
      <c r="O139" s="92"/>
      <c r="P139" s="93"/>
      <c r="Q139" s="50" t="str">
        <f>IF($P139&lt;&gt;"", DATEDIF($P139, Reference!$F$2, "Y"),"")</f>
        <v/>
      </c>
      <c r="R139" s="49"/>
      <c r="S139" s="62"/>
      <c r="T139" s="61"/>
      <c r="U139" s="39"/>
      <c r="V139" s="39"/>
      <c r="W139" s="61"/>
      <c r="X139" s="92"/>
      <c r="Y139" s="61"/>
      <c r="Z139" s="61"/>
      <c r="AA139" s="61"/>
      <c r="AB139" s="61"/>
      <c r="AC139" s="41"/>
      <c r="AD139" s="143"/>
      <c r="AE139" s="42"/>
      <c r="AF139" s="50" t="str">
        <f>IF($AE139&lt;&gt;"",INDEX('Graduate School Code'!$A$3:$R$700, MATCH($AE139,'Graduate School Code'!$A$3:$A$700, 0), 2), "")</f>
        <v/>
      </c>
      <c r="AG139" s="50" t="str">
        <f>IF($AE139&lt;&gt;"",INDEX('Graduate School Code'!$A$3:$R$700, MATCH($AE139,'Graduate School Code'!$A$3:$A$700, 0), 3), "")</f>
        <v/>
      </c>
      <c r="AH139" s="50" t="str">
        <f>IF($AE139&lt;&gt;"",INDEX('Graduate School Code'!$A$3:$R$700, MATCH($AE139,'Graduate School Code'!$A$3:$A$700, 0), 4), "")</f>
        <v/>
      </c>
      <c r="AI139" s="43"/>
      <c r="AJ139" s="44"/>
      <c r="AK139" s="167" t="str">
        <f>IF($AE139&lt;&gt;"",INDEX('Graduate School Code'!$A$3:$R$700, MATCH($AE139,'Graduate School Code'!$A$3:$A$700, 0), 12), "")</f>
        <v/>
      </c>
      <c r="AL139" s="168" t="str">
        <f>IF($AE139&lt;&gt;"",INDEX('Graduate School Code'!$A$3:$R$700, MATCH($AE139,'Graduate School Code'!$A$3:$A$700, 0), 13), "")</f>
        <v/>
      </c>
      <c r="AM139" s="169" t="str">
        <f>IF($AE139&lt;&gt;"",INDEX('Graduate School Code'!$A$3:$R$700, MATCH($AE139,'Graduate School Code'!$A$3:$A$700, 0), 14), "")</f>
        <v/>
      </c>
      <c r="AN139" s="169" t="str">
        <f>IF($AE139&lt;&gt;"",INDEX('Graduate School Code'!$A$3:$R$700, MATCH($AE139,'Graduate School Code'!$A$3:$A$700, 0), 15), "")</f>
        <v/>
      </c>
      <c r="AO139" s="169" t="str">
        <f>IF($AE139&lt;&gt;"",INDEX('Graduate School Code'!$A$3:$R$700, MATCH($AE139,'Graduate School Code'!$A$3:$A$700, 0), 16), "")</f>
        <v/>
      </c>
      <c r="AP139" s="169" t="str">
        <f>IF($AE139&lt;&gt;"",INDEX('Graduate School Code'!$A$3:$R$700, MATCH($AE139,'Graduate School Code'!$A$3:$A$700, 0), 17), "")</f>
        <v/>
      </c>
      <c r="AQ139" s="170" t="str">
        <f>IF($AE139&lt;&gt;"",INDEX('Graduate School Code'!$A$3:$R$700, MATCH($AE139,'Graduate School Code'!$A$3:$A$700, 0), 18), "")</f>
        <v/>
      </c>
      <c r="AR139" s="45"/>
      <c r="AS139" s="39"/>
      <c r="AT139" s="39"/>
      <c r="AU139" s="62"/>
      <c r="AV139" s="39"/>
      <c r="AW139" s="149"/>
      <c r="AX139" s="150"/>
      <c r="AY139" s="112"/>
      <c r="AZ139" s="149"/>
      <c r="BA139" s="148"/>
      <c r="BB139" s="148"/>
      <c r="BC139" s="148"/>
      <c r="BD139" s="61"/>
      <c r="BE139" s="39"/>
      <c r="BF139" s="39"/>
      <c r="BG139" s="39"/>
      <c r="BH139" s="144"/>
      <c r="BI139" s="146"/>
      <c r="BJ139" s="147"/>
      <c r="BK139" s="126"/>
      <c r="BL139" s="57"/>
      <c r="BM139" s="58"/>
      <c r="BN139" s="165"/>
      <c r="BO139" s="145"/>
      <c r="BP139" s="57"/>
      <c r="BQ139" s="44"/>
      <c r="BR139" s="42"/>
      <c r="BS139" s="164" t="str">
        <f>IF($BR139&lt;&gt;"",INDEX('Graduate School Code'!$A$3:$R$700, MATCH($BR139,'Graduate School Code'!$A$3:$A$700, 0), 2), "")</f>
        <v/>
      </c>
      <c r="BT139" s="164" t="str">
        <f>IF($BR139&lt;&gt;"",INDEX('Graduate School Code'!$A$3:$R$700, MATCH($BR139,'Graduate School Code'!$A$3:$A$700, 0), 3), "")</f>
        <v/>
      </c>
      <c r="BU139" s="164" t="str">
        <f>IF($BR139&lt;&gt;"",INDEX('Graduate School Code'!$A$3:$R$700, MATCH($BR139,'Graduate School Code'!$A$3:$A$700, 0), 4), "")</f>
        <v/>
      </c>
      <c r="BV139" s="175"/>
      <c r="BW139" s="176"/>
      <c r="BX139" s="177" t="str">
        <f>IF($BR139&lt;&gt;"",INDEX('Graduate School Code'!$A$3:$R$700, MATCH($BR139,'Graduate School Code'!$A$3:$A$700, 0), 12), "")</f>
        <v/>
      </c>
      <c r="BY139" s="178" t="str">
        <f>IF($BR139&lt;&gt;"",INDEX('Graduate School Code'!$A$3:$R$700, MATCH($BR139,'Graduate School Code'!$A$3:$A$700, 0), 13), "")</f>
        <v/>
      </c>
      <c r="BZ139" s="179" t="str">
        <f>IF($BR139&lt;&gt;"",INDEX('Graduate School Code'!$A$3:$R$700, MATCH($BR139,'Graduate School Code'!$A$3:$A$700, 0), 14), "")</f>
        <v/>
      </c>
      <c r="CA139" s="179" t="str">
        <f>IF($BR139&lt;&gt;"",INDEX('Graduate School Code'!$A$3:$R$700, MATCH($BR139,'Graduate School Code'!$A$3:$A$700, 0), 15), "")</f>
        <v/>
      </c>
      <c r="CB139" s="179" t="str">
        <f>IF($BR139&lt;&gt;"",INDEX('Graduate School Code'!$A$3:$R$700, MATCH($BR139,'Graduate School Code'!$A$3:$A$700, 0), 16), "")</f>
        <v/>
      </c>
      <c r="CC139" s="179" t="str">
        <f>IF($BR139&lt;&gt;"",INDEX('Graduate School Code'!$A$3:$R$700, MATCH($BR139,'Graduate School Code'!$A$3:$A$700, 0), 17), "")</f>
        <v/>
      </c>
      <c r="CD139" s="180" t="str">
        <f>IF($BR139&lt;&gt;"",INDEX('Graduate School Code'!$A$3:$R$700, MATCH($BR139,'Graduate School Code'!$A$3:$A$700, 0), 18), "")</f>
        <v/>
      </c>
      <c r="CE139" s="181"/>
      <c r="CF139" s="182"/>
      <c r="CG139" s="182"/>
      <c r="CH139" s="62"/>
      <c r="CI139" s="182"/>
      <c r="CJ139" s="183"/>
      <c r="CK139" s="184"/>
      <c r="CL139" s="185"/>
      <c r="CM139" s="183"/>
      <c r="CN139" s="186"/>
      <c r="CO139" s="186"/>
      <c r="CP139" s="186"/>
      <c r="CQ139" s="187"/>
      <c r="CR139" s="182"/>
      <c r="CS139" s="182"/>
      <c r="CT139" s="182"/>
      <c r="CU139" s="188"/>
      <c r="CV139" s="146"/>
      <c r="CW139" s="147"/>
      <c r="CX139" s="189"/>
      <c r="CY139" s="190"/>
      <c r="CZ139" s="191"/>
      <c r="DA139" s="192"/>
      <c r="DB139" s="193"/>
      <c r="DC139" s="181"/>
      <c r="DD139" s="176"/>
      <c r="DE139" s="194"/>
      <c r="DF139" s="164" t="str">
        <f>IF($DE139&lt;&gt;"",INDEX('Graduate School Code'!$A$3:$R$700, MATCH($DE139,'Graduate School Code'!$A$3:$A$700, 0), 2), "")</f>
        <v/>
      </c>
      <c r="DG139" s="164" t="str">
        <f>IF($DE139&lt;&gt;"",INDEX('Graduate School Code'!$A$3:$R$700, MATCH($DE139,'Graduate School Code'!$A$3:$A$700, 0), 3), "")</f>
        <v/>
      </c>
      <c r="DH139" s="164" t="str">
        <f>IF($DE139&lt;&gt;"",INDEX('Graduate School Code'!$A$3:$R$700, MATCH($DE139,'Graduate School Code'!$A$3:$A$700, 0), 4), "")</f>
        <v/>
      </c>
      <c r="DI139" s="175"/>
      <c r="DJ139" s="176"/>
      <c r="DK139" s="177" t="str">
        <f>IF($DE139&lt;&gt;"",INDEX('Graduate School Code'!$A$3:$R$700, MATCH($DE139,'Graduate School Code'!$A$3:$A$700, 0), 12), "")</f>
        <v/>
      </c>
      <c r="DL139" s="178" t="str">
        <f>IF($DE139&lt;&gt;"",INDEX('Graduate School Code'!$A$3:$R$700, MATCH($DE139,'Graduate School Code'!$A$3:$A$700, 0), 13), "")</f>
        <v/>
      </c>
      <c r="DM139" s="179" t="str">
        <f>IF($DE139&lt;&gt;"",INDEX('Graduate School Code'!$A$3:$R$700, MATCH($DE139,'Graduate School Code'!$A$3:$A$700, 0), 14), "")</f>
        <v/>
      </c>
      <c r="DN139" s="179" t="str">
        <f>IF($DE139&lt;&gt;"",INDEX('Graduate School Code'!$A$3:$R$700, MATCH($DE139,'Graduate School Code'!$A$3:$A$700, 0), 15), "")</f>
        <v/>
      </c>
      <c r="DO139" s="179" t="str">
        <f>IF($DE139&lt;&gt;"",INDEX('Graduate School Code'!$A$3:$R$700, MATCH($DE139,'Graduate School Code'!$A$3:$A$700, 0), 16), "")</f>
        <v/>
      </c>
      <c r="DP139" s="179" t="str">
        <f>IF($DE139&lt;&gt;"",INDEX('Graduate School Code'!$A$3:$R$700, MATCH($DE139,'Graduate School Code'!$A$3:$A$700, 0), 17), "")</f>
        <v/>
      </c>
      <c r="DQ139" s="180" t="str">
        <f>IF($DE139&lt;&gt;"",INDEX('Graduate School Code'!$A$3:$R$700, MATCH($DE139,'Graduate School Code'!$A$3:$A$700, 0), 18), "")</f>
        <v/>
      </c>
      <c r="DR139" s="45"/>
      <c r="DS139" s="39"/>
      <c r="DT139" s="39"/>
      <c r="DU139" s="62"/>
      <c r="DV139" s="39"/>
      <c r="DW139" s="149"/>
      <c r="DX139" s="150"/>
      <c r="DY139" s="112"/>
      <c r="DZ139" s="149"/>
      <c r="EA139" s="148"/>
      <c r="EB139" s="148"/>
      <c r="EC139" s="148"/>
      <c r="ED139" s="61"/>
      <c r="EE139" s="39"/>
      <c r="EF139" s="39"/>
      <c r="EG139" s="39"/>
      <c r="EH139" s="144"/>
      <c r="EI139" s="146"/>
      <c r="EJ139" s="147"/>
      <c r="EK139" s="126"/>
      <c r="EL139" s="57"/>
      <c r="EM139" s="58"/>
      <c r="EN139" s="59"/>
      <c r="EO139" s="145"/>
      <c r="EP139" s="57"/>
      <c r="EQ139" s="44"/>
    </row>
    <row r="140" spans="1:147" ht="38.25" customHeight="1">
      <c r="A140" s="38" t="s">
        <v>234</v>
      </c>
      <c r="B140" s="39"/>
      <c r="C140" s="40"/>
      <c r="D140" s="50" t="e">
        <f>VLOOKUP(B140,Reference!$A$1:$C$250,2,FALSE)</f>
        <v>#N/A</v>
      </c>
      <c r="E140" s="50" t="e">
        <f>VLOOKUP(C140,Reference!$C$1:$I$15,2,FALSE)</f>
        <v>#N/A</v>
      </c>
      <c r="F140" s="92" t="e">
        <f t="shared" si="8"/>
        <v>#N/A</v>
      </c>
      <c r="G140" s="39"/>
      <c r="H140" s="39"/>
      <c r="I140" s="39"/>
      <c r="J140" s="51" t="str">
        <f t="shared" si="6"/>
        <v xml:space="preserve">  </v>
      </c>
      <c r="K140" s="61"/>
      <c r="L140" s="61"/>
      <c r="M140" s="61"/>
      <c r="N140" s="51" t="str">
        <f t="shared" si="7"/>
        <v xml:space="preserve">  </v>
      </c>
      <c r="O140" s="92"/>
      <c r="P140" s="93"/>
      <c r="Q140" s="50" t="str">
        <f>IF($P140&lt;&gt;"", DATEDIF($P140, Reference!$F$2, "Y"),"")</f>
        <v/>
      </c>
      <c r="R140" s="49"/>
      <c r="S140" s="62"/>
      <c r="T140" s="61"/>
      <c r="U140" s="39"/>
      <c r="V140" s="39"/>
      <c r="W140" s="61"/>
      <c r="X140" s="92"/>
      <c r="Y140" s="61"/>
      <c r="Z140" s="61"/>
      <c r="AA140" s="61"/>
      <c r="AB140" s="61"/>
      <c r="AC140" s="41"/>
      <c r="AD140" s="143"/>
      <c r="AE140" s="42"/>
      <c r="AF140" s="50" t="str">
        <f>IF($AE140&lt;&gt;"",INDEX('Graduate School Code'!$A$3:$R$700, MATCH($AE140,'Graduate School Code'!$A$3:$A$700, 0), 2), "")</f>
        <v/>
      </c>
      <c r="AG140" s="50" t="str">
        <f>IF($AE140&lt;&gt;"",INDEX('Graduate School Code'!$A$3:$R$700, MATCH($AE140,'Graduate School Code'!$A$3:$A$700, 0), 3), "")</f>
        <v/>
      </c>
      <c r="AH140" s="50" t="str">
        <f>IF($AE140&lt;&gt;"",INDEX('Graduate School Code'!$A$3:$R$700, MATCH($AE140,'Graduate School Code'!$A$3:$A$700, 0), 4), "")</f>
        <v/>
      </c>
      <c r="AI140" s="43"/>
      <c r="AJ140" s="44"/>
      <c r="AK140" s="167" t="str">
        <f>IF($AE140&lt;&gt;"",INDEX('Graduate School Code'!$A$3:$R$700, MATCH($AE140,'Graduate School Code'!$A$3:$A$700, 0), 12), "")</f>
        <v/>
      </c>
      <c r="AL140" s="168" t="str">
        <f>IF($AE140&lt;&gt;"",INDEX('Graduate School Code'!$A$3:$R$700, MATCH($AE140,'Graduate School Code'!$A$3:$A$700, 0), 13), "")</f>
        <v/>
      </c>
      <c r="AM140" s="169" t="str">
        <f>IF($AE140&lt;&gt;"",INDEX('Graduate School Code'!$A$3:$R$700, MATCH($AE140,'Graduate School Code'!$A$3:$A$700, 0), 14), "")</f>
        <v/>
      </c>
      <c r="AN140" s="169" t="str">
        <f>IF($AE140&lt;&gt;"",INDEX('Graduate School Code'!$A$3:$R$700, MATCH($AE140,'Graduate School Code'!$A$3:$A$700, 0), 15), "")</f>
        <v/>
      </c>
      <c r="AO140" s="169" t="str">
        <f>IF($AE140&lt;&gt;"",INDEX('Graduate School Code'!$A$3:$R$700, MATCH($AE140,'Graduate School Code'!$A$3:$A$700, 0), 16), "")</f>
        <v/>
      </c>
      <c r="AP140" s="169" t="str">
        <f>IF($AE140&lt;&gt;"",INDEX('Graduate School Code'!$A$3:$R$700, MATCH($AE140,'Graduate School Code'!$A$3:$A$700, 0), 17), "")</f>
        <v/>
      </c>
      <c r="AQ140" s="170" t="str">
        <f>IF($AE140&lt;&gt;"",INDEX('Graduate School Code'!$A$3:$R$700, MATCH($AE140,'Graduate School Code'!$A$3:$A$700, 0), 18), "")</f>
        <v/>
      </c>
      <c r="AR140" s="45"/>
      <c r="AS140" s="39"/>
      <c r="AT140" s="39"/>
      <c r="AU140" s="62"/>
      <c r="AV140" s="39"/>
      <c r="AW140" s="149"/>
      <c r="AX140" s="150"/>
      <c r="AY140" s="112"/>
      <c r="AZ140" s="149"/>
      <c r="BA140" s="148"/>
      <c r="BB140" s="148"/>
      <c r="BC140" s="148"/>
      <c r="BD140" s="61"/>
      <c r="BE140" s="39"/>
      <c r="BF140" s="39"/>
      <c r="BG140" s="39"/>
      <c r="BH140" s="144"/>
      <c r="BI140" s="146"/>
      <c r="BJ140" s="147"/>
      <c r="BK140" s="126"/>
      <c r="BL140" s="57"/>
      <c r="BM140" s="58"/>
      <c r="BN140" s="165"/>
      <c r="BO140" s="145"/>
      <c r="BP140" s="57"/>
      <c r="BQ140" s="44"/>
      <c r="BR140" s="42"/>
      <c r="BS140" s="164" t="str">
        <f>IF($BR140&lt;&gt;"",INDEX('Graduate School Code'!$A$3:$R$700, MATCH($BR140,'Graduate School Code'!$A$3:$A$700, 0), 2), "")</f>
        <v/>
      </c>
      <c r="BT140" s="164" t="str">
        <f>IF($BR140&lt;&gt;"",INDEX('Graduate School Code'!$A$3:$R$700, MATCH($BR140,'Graduate School Code'!$A$3:$A$700, 0), 3), "")</f>
        <v/>
      </c>
      <c r="BU140" s="164" t="str">
        <f>IF($BR140&lt;&gt;"",INDEX('Graduate School Code'!$A$3:$R$700, MATCH($BR140,'Graduate School Code'!$A$3:$A$700, 0), 4), "")</f>
        <v/>
      </c>
      <c r="BV140" s="175"/>
      <c r="BW140" s="176"/>
      <c r="BX140" s="177" t="str">
        <f>IF($BR140&lt;&gt;"",INDEX('Graduate School Code'!$A$3:$R$700, MATCH($BR140,'Graduate School Code'!$A$3:$A$700, 0), 12), "")</f>
        <v/>
      </c>
      <c r="BY140" s="178" t="str">
        <f>IF($BR140&lt;&gt;"",INDEX('Graduate School Code'!$A$3:$R$700, MATCH($BR140,'Graduate School Code'!$A$3:$A$700, 0), 13), "")</f>
        <v/>
      </c>
      <c r="BZ140" s="179" t="str">
        <f>IF($BR140&lt;&gt;"",INDEX('Graduate School Code'!$A$3:$R$700, MATCH($BR140,'Graduate School Code'!$A$3:$A$700, 0), 14), "")</f>
        <v/>
      </c>
      <c r="CA140" s="179" t="str">
        <f>IF($BR140&lt;&gt;"",INDEX('Graduate School Code'!$A$3:$R$700, MATCH($BR140,'Graduate School Code'!$A$3:$A$700, 0), 15), "")</f>
        <v/>
      </c>
      <c r="CB140" s="179" t="str">
        <f>IF($BR140&lt;&gt;"",INDEX('Graduate School Code'!$A$3:$R$700, MATCH($BR140,'Graduate School Code'!$A$3:$A$700, 0), 16), "")</f>
        <v/>
      </c>
      <c r="CC140" s="179" t="str">
        <f>IF($BR140&lt;&gt;"",INDEX('Graduate School Code'!$A$3:$R$700, MATCH($BR140,'Graduate School Code'!$A$3:$A$700, 0), 17), "")</f>
        <v/>
      </c>
      <c r="CD140" s="180" t="str">
        <f>IF($BR140&lt;&gt;"",INDEX('Graduate School Code'!$A$3:$R$700, MATCH($BR140,'Graduate School Code'!$A$3:$A$700, 0), 18), "")</f>
        <v/>
      </c>
      <c r="CE140" s="181"/>
      <c r="CF140" s="182"/>
      <c r="CG140" s="182"/>
      <c r="CH140" s="62"/>
      <c r="CI140" s="182"/>
      <c r="CJ140" s="183"/>
      <c r="CK140" s="184"/>
      <c r="CL140" s="185"/>
      <c r="CM140" s="183"/>
      <c r="CN140" s="186"/>
      <c r="CO140" s="186"/>
      <c r="CP140" s="186"/>
      <c r="CQ140" s="187"/>
      <c r="CR140" s="182"/>
      <c r="CS140" s="182"/>
      <c r="CT140" s="182"/>
      <c r="CU140" s="188"/>
      <c r="CV140" s="146"/>
      <c r="CW140" s="147"/>
      <c r="CX140" s="189"/>
      <c r="CY140" s="190"/>
      <c r="CZ140" s="191"/>
      <c r="DA140" s="192"/>
      <c r="DB140" s="193"/>
      <c r="DC140" s="181"/>
      <c r="DD140" s="176"/>
      <c r="DE140" s="194"/>
      <c r="DF140" s="164" t="str">
        <f>IF($DE140&lt;&gt;"",INDEX('Graduate School Code'!$A$3:$R$700, MATCH($DE140,'Graduate School Code'!$A$3:$A$700, 0), 2), "")</f>
        <v/>
      </c>
      <c r="DG140" s="164" t="str">
        <f>IF($DE140&lt;&gt;"",INDEX('Graduate School Code'!$A$3:$R$700, MATCH($DE140,'Graduate School Code'!$A$3:$A$700, 0), 3), "")</f>
        <v/>
      </c>
      <c r="DH140" s="164" t="str">
        <f>IF($DE140&lt;&gt;"",INDEX('Graduate School Code'!$A$3:$R$700, MATCH($DE140,'Graduate School Code'!$A$3:$A$700, 0), 4), "")</f>
        <v/>
      </c>
      <c r="DI140" s="175"/>
      <c r="DJ140" s="176"/>
      <c r="DK140" s="177" t="str">
        <f>IF($DE140&lt;&gt;"",INDEX('Graduate School Code'!$A$3:$R$700, MATCH($DE140,'Graduate School Code'!$A$3:$A$700, 0), 12), "")</f>
        <v/>
      </c>
      <c r="DL140" s="178" t="str">
        <f>IF($DE140&lt;&gt;"",INDEX('Graduate School Code'!$A$3:$R$700, MATCH($DE140,'Graduate School Code'!$A$3:$A$700, 0), 13), "")</f>
        <v/>
      </c>
      <c r="DM140" s="179" t="str">
        <f>IF($DE140&lt;&gt;"",INDEX('Graduate School Code'!$A$3:$R$700, MATCH($DE140,'Graduate School Code'!$A$3:$A$700, 0), 14), "")</f>
        <v/>
      </c>
      <c r="DN140" s="179" t="str">
        <f>IF($DE140&lt;&gt;"",INDEX('Graduate School Code'!$A$3:$R$700, MATCH($DE140,'Graduate School Code'!$A$3:$A$700, 0), 15), "")</f>
        <v/>
      </c>
      <c r="DO140" s="179" t="str">
        <f>IF($DE140&lt;&gt;"",INDEX('Graduate School Code'!$A$3:$R$700, MATCH($DE140,'Graduate School Code'!$A$3:$A$700, 0), 16), "")</f>
        <v/>
      </c>
      <c r="DP140" s="179" t="str">
        <f>IF($DE140&lt;&gt;"",INDEX('Graduate School Code'!$A$3:$R$700, MATCH($DE140,'Graduate School Code'!$A$3:$A$700, 0), 17), "")</f>
        <v/>
      </c>
      <c r="DQ140" s="180" t="str">
        <f>IF($DE140&lt;&gt;"",INDEX('Graduate School Code'!$A$3:$R$700, MATCH($DE140,'Graduate School Code'!$A$3:$A$700, 0), 18), "")</f>
        <v/>
      </c>
      <c r="DR140" s="45"/>
      <c r="DS140" s="39"/>
      <c r="DT140" s="39"/>
      <c r="DU140" s="62"/>
      <c r="DV140" s="39"/>
      <c r="DW140" s="149"/>
      <c r="DX140" s="150"/>
      <c r="DY140" s="112"/>
      <c r="DZ140" s="149"/>
      <c r="EA140" s="148"/>
      <c r="EB140" s="148"/>
      <c r="EC140" s="148"/>
      <c r="ED140" s="61"/>
      <c r="EE140" s="39"/>
      <c r="EF140" s="39"/>
      <c r="EG140" s="39"/>
      <c r="EH140" s="144"/>
      <c r="EI140" s="146"/>
      <c r="EJ140" s="147"/>
      <c r="EK140" s="126"/>
      <c r="EL140" s="57"/>
      <c r="EM140" s="58"/>
      <c r="EN140" s="59"/>
      <c r="EO140" s="145"/>
      <c r="EP140" s="57"/>
      <c r="EQ140" s="44"/>
    </row>
    <row r="141" spans="1:147" ht="38.25" customHeight="1">
      <c r="A141" s="38" t="s">
        <v>235</v>
      </c>
      <c r="B141" s="39"/>
      <c r="C141" s="40"/>
      <c r="D141" s="50" t="e">
        <f>VLOOKUP(B141,Reference!$A$1:$C$250,2,FALSE)</f>
        <v>#N/A</v>
      </c>
      <c r="E141" s="50" t="e">
        <f>VLOOKUP(C141,Reference!$C$1:$I$15,2,FALSE)</f>
        <v>#N/A</v>
      </c>
      <c r="F141" s="92" t="e">
        <f t="shared" si="8"/>
        <v>#N/A</v>
      </c>
      <c r="G141" s="39"/>
      <c r="H141" s="39"/>
      <c r="I141" s="39"/>
      <c r="J141" s="51" t="str">
        <f t="shared" si="6"/>
        <v xml:space="preserve">  </v>
      </c>
      <c r="K141" s="61"/>
      <c r="L141" s="61"/>
      <c r="M141" s="61"/>
      <c r="N141" s="51" t="str">
        <f t="shared" si="7"/>
        <v xml:space="preserve">  </v>
      </c>
      <c r="O141" s="92"/>
      <c r="P141" s="93"/>
      <c r="Q141" s="50" t="str">
        <f>IF($P141&lt;&gt;"", DATEDIF($P141, Reference!$F$2, "Y"),"")</f>
        <v/>
      </c>
      <c r="R141" s="49"/>
      <c r="S141" s="62"/>
      <c r="T141" s="61"/>
      <c r="U141" s="39"/>
      <c r="V141" s="39"/>
      <c r="W141" s="61"/>
      <c r="X141" s="92"/>
      <c r="Y141" s="61"/>
      <c r="Z141" s="61"/>
      <c r="AA141" s="61"/>
      <c r="AB141" s="61"/>
      <c r="AC141" s="41"/>
      <c r="AD141" s="143"/>
      <c r="AE141" s="42"/>
      <c r="AF141" s="50" t="str">
        <f>IF($AE141&lt;&gt;"",INDEX('Graduate School Code'!$A$3:$R$700, MATCH($AE141,'Graduate School Code'!$A$3:$A$700, 0), 2), "")</f>
        <v/>
      </c>
      <c r="AG141" s="50" t="str">
        <f>IF($AE141&lt;&gt;"",INDEX('Graduate School Code'!$A$3:$R$700, MATCH($AE141,'Graduate School Code'!$A$3:$A$700, 0), 3), "")</f>
        <v/>
      </c>
      <c r="AH141" s="50" t="str">
        <f>IF($AE141&lt;&gt;"",INDEX('Graduate School Code'!$A$3:$R$700, MATCH($AE141,'Graduate School Code'!$A$3:$A$700, 0), 4), "")</f>
        <v/>
      </c>
      <c r="AI141" s="43"/>
      <c r="AJ141" s="44"/>
      <c r="AK141" s="167" t="str">
        <f>IF($AE141&lt;&gt;"",INDEX('Graduate School Code'!$A$3:$R$700, MATCH($AE141,'Graduate School Code'!$A$3:$A$700, 0), 12), "")</f>
        <v/>
      </c>
      <c r="AL141" s="168" t="str">
        <f>IF($AE141&lt;&gt;"",INDEX('Graduate School Code'!$A$3:$R$700, MATCH($AE141,'Graduate School Code'!$A$3:$A$700, 0), 13), "")</f>
        <v/>
      </c>
      <c r="AM141" s="169" t="str">
        <f>IF($AE141&lt;&gt;"",INDEX('Graduate School Code'!$A$3:$R$700, MATCH($AE141,'Graduate School Code'!$A$3:$A$700, 0), 14), "")</f>
        <v/>
      </c>
      <c r="AN141" s="169" t="str">
        <f>IF($AE141&lt;&gt;"",INDEX('Graduate School Code'!$A$3:$R$700, MATCH($AE141,'Graduate School Code'!$A$3:$A$700, 0), 15), "")</f>
        <v/>
      </c>
      <c r="AO141" s="169" t="str">
        <f>IF($AE141&lt;&gt;"",INDEX('Graduate School Code'!$A$3:$R$700, MATCH($AE141,'Graduate School Code'!$A$3:$A$700, 0), 16), "")</f>
        <v/>
      </c>
      <c r="AP141" s="169" t="str">
        <f>IF($AE141&lt;&gt;"",INDEX('Graduate School Code'!$A$3:$R$700, MATCH($AE141,'Graduate School Code'!$A$3:$A$700, 0), 17), "")</f>
        <v/>
      </c>
      <c r="AQ141" s="170" t="str">
        <f>IF($AE141&lt;&gt;"",INDEX('Graduate School Code'!$A$3:$R$700, MATCH($AE141,'Graduate School Code'!$A$3:$A$700, 0), 18), "")</f>
        <v/>
      </c>
      <c r="AR141" s="45"/>
      <c r="AS141" s="39"/>
      <c r="AT141" s="39"/>
      <c r="AU141" s="62"/>
      <c r="AV141" s="39"/>
      <c r="AW141" s="149"/>
      <c r="AX141" s="150"/>
      <c r="AY141" s="112"/>
      <c r="AZ141" s="149"/>
      <c r="BA141" s="148"/>
      <c r="BB141" s="148"/>
      <c r="BC141" s="148"/>
      <c r="BD141" s="61"/>
      <c r="BE141" s="39"/>
      <c r="BF141" s="39"/>
      <c r="BG141" s="39"/>
      <c r="BH141" s="144"/>
      <c r="BI141" s="146"/>
      <c r="BJ141" s="147"/>
      <c r="BK141" s="126"/>
      <c r="BL141" s="57"/>
      <c r="BM141" s="58"/>
      <c r="BN141" s="165"/>
      <c r="BO141" s="145"/>
      <c r="BP141" s="57"/>
      <c r="BQ141" s="44"/>
      <c r="BR141" s="42"/>
      <c r="BS141" s="164" t="str">
        <f>IF($BR141&lt;&gt;"",INDEX('Graduate School Code'!$A$3:$R$700, MATCH($BR141,'Graduate School Code'!$A$3:$A$700, 0), 2), "")</f>
        <v/>
      </c>
      <c r="BT141" s="164" t="str">
        <f>IF($BR141&lt;&gt;"",INDEX('Graduate School Code'!$A$3:$R$700, MATCH($BR141,'Graduate School Code'!$A$3:$A$700, 0), 3), "")</f>
        <v/>
      </c>
      <c r="BU141" s="164" t="str">
        <f>IF($BR141&lt;&gt;"",INDEX('Graduate School Code'!$A$3:$R$700, MATCH($BR141,'Graduate School Code'!$A$3:$A$700, 0), 4), "")</f>
        <v/>
      </c>
      <c r="BV141" s="175"/>
      <c r="BW141" s="176"/>
      <c r="BX141" s="177" t="str">
        <f>IF($BR141&lt;&gt;"",INDEX('Graduate School Code'!$A$3:$R$700, MATCH($BR141,'Graduate School Code'!$A$3:$A$700, 0), 12), "")</f>
        <v/>
      </c>
      <c r="BY141" s="178" t="str">
        <f>IF($BR141&lt;&gt;"",INDEX('Graduate School Code'!$A$3:$R$700, MATCH($BR141,'Graduate School Code'!$A$3:$A$700, 0), 13), "")</f>
        <v/>
      </c>
      <c r="BZ141" s="179" t="str">
        <f>IF($BR141&lt;&gt;"",INDEX('Graduate School Code'!$A$3:$R$700, MATCH($BR141,'Graduate School Code'!$A$3:$A$700, 0), 14), "")</f>
        <v/>
      </c>
      <c r="CA141" s="179" t="str">
        <f>IF($BR141&lt;&gt;"",INDEX('Graduate School Code'!$A$3:$R$700, MATCH($BR141,'Graduate School Code'!$A$3:$A$700, 0), 15), "")</f>
        <v/>
      </c>
      <c r="CB141" s="179" t="str">
        <f>IF($BR141&lt;&gt;"",INDEX('Graduate School Code'!$A$3:$R$700, MATCH($BR141,'Graduate School Code'!$A$3:$A$700, 0), 16), "")</f>
        <v/>
      </c>
      <c r="CC141" s="179" t="str">
        <f>IF($BR141&lt;&gt;"",INDEX('Graduate School Code'!$A$3:$R$700, MATCH($BR141,'Graduate School Code'!$A$3:$A$700, 0), 17), "")</f>
        <v/>
      </c>
      <c r="CD141" s="180" t="str">
        <f>IF($BR141&lt;&gt;"",INDEX('Graduate School Code'!$A$3:$R$700, MATCH($BR141,'Graduate School Code'!$A$3:$A$700, 0), 18), "")</f>
        <v/>
      </c>
      <c r="CE141" s="181"/>
      <c r="CF141" s="182"/>
      <c r="CG141" s="182"/>
      <c r="CH141" s="62"/>
      <c r="CI141" s="182"/>
      <c r="CJ141" s="183"/>
      <c r="CK141" s="184"/>
      <c r="CL141" s="185"/>
      <c r="CM141" s="183"/>
      <c r="CN141" s="186"/>
      <c r="CO141" s="186"/>
      <c r="CP141" s="186"/>
      <c r="CQ141" s="187"/>
      <c r="CR141" s="182"/>
      <c r="CS141" s="182"/>
      <c r="CT141" s="182"/>
      <c r="CU141" s="188"/>
      <c r="CV141" s="146"/>
      <c r="CW141" s="147"/>
      <c r="CX141" s="189"/>
      <c r="CY141" s="190"/>
      <c r="CZ141" s="191"/>
      <c r="DA141" s="192"/>
      <c r="DB141" s="193"/>
      <c r="DC141" s="181"/>
      <c r="DD141" s="176"/>
      <c r="DE141" s="194"/>
      <c r="DF141" s="164" t="str">
        <f>IF($DE141&lt;&gt;"",INDEX('Graduate School Code'!$A$3:$R$700, MATCH($DE141,'Graduate School Code'!$A$3:$A$700, 0), 2), "")</f>
        <v/>
      </c>
      <c r="DG141" s="164" t="str">
        <f>IF($DE141&lt;&gt;"",INDEX('Graduate School Code'!$A$3:$R$700, MATCH($DE141,'Graduate School Code'!$A$3:$A$700, 0), 3), "")</f>
        <v/>
      </c>
      <c r="DH141" s="164" t="str">
        <f>IF($DE141&lt;&gt;"",INDEX('Graduate School Code'!$A$3:$R$700, MATCH($DE141,'Graduate School Code'!$A$3:$A$700, 0), 4), "")</f>
        <v/>
      </c>
      <c r="DI141" s="175"/>
      <c r="DJ141" s="176"/>
      <c r="DK141" s="177" t="str">
        <f>IF($DE141&lt;&gt;"",INDEX('Graduate School Code'!$A$3:$R$700, MATCH($DE141,'Graduate School Code'!$A$3:$A$700, 0), 12), "")</f>
        <v/>
      </c>
      <c r="DL141" s="178" t="str">
        <f>IF($DE141&lt;&gt;"",INDEX('Graduate School Code'!$A$3:$R$700, MATCH($DE141,'Graduate School Code'!$A$3:$A$700, 0), 13), "")</f>
        <v/>
      </c>
      <c r="DM141" s="179" t="str">
        <f>IF($DE141&lt;&gt;"",INDEX('Graduate School Code'!$A$3:$R$700, MATCH($DE141,'Graduate School Code'!$A$3:$A$700, 0), 14), "")</f>
        <v/>
      </c>
      <c r="DN141" s="179" t="str">
        <f>IF($DE141&lt;&gt;"",INDEX('Graduate School Code'!$A$3:$R$700, MATCH($DE141,'Graduate School Code'!$A$3:$A$700, 0), 15), "")</f>
        <v/>
      </c>
      <c r="DO141" s="179" t="str">
        <f>IF($DE141&lt;&gt;"",INDEX('Graduate School Code'!$A$3:$R$700, MATCH($DE141,'Graduate School Code'!$A$3:$A$700, 0), 16), "")</f>
        <v/>
      </c>
      <c r="DP141" s="179" t="str">
        <f>IF($DE141&lt;&gt;"",INDEX('Graduate School Code'!$A$3:$R$700, MATCH($DE141,'Graduate School Code'!$A$3:$A$700, 0), 17), "")</f>
        <v/>
      </c>
      <c r="DQ141" s="180" t="str">
        <f>IF($DE141&lt;&gt;"",INDEX('Graduate School Code'!$A$3:$R$700, MATCH($DE141,'Graduate School Code'!$A$3:$A$700, 0), 18), "")</f>
        <v/>
      </c>
      <c r="DR141" s="45"/>
      <c r="DS141" s="39"/>
      <c r="DT141" s="39"/>
      <c r="DU141" s="62"/>
      <c r="DV141" s="39"/>
      <c r="DW141" s="149"/>
      <c r="DX141" s="150"/>
      <c r="DY141" s="112"/>
      <c r="DZ141" s="149"/>
      <c r="EA141" s="148"/>
      <c r="EB141" s="148"/>
      <c r="EC141" s="148"/>
      <c r="ED141" s="61"/>
      <c r="EE141" s="39"/>
      <c r="EF141" s="39"/>
      <c r="EG141" s="39"/>
      <c r="EH141" s="144"/>
      <c r="EI141" s="146"/>
      <c r="EJ141" s="147"/>
      <c r="EK141" s="126"/>
      <c r="EL141" s="57"/>
      <c r="EM141" s="58"/>
      <c r="EN141" s="59"/>
      <c r="EO141" s="145"/>
      <c r="EP141" s="57"/>
      <c r="EQ141" s="44"/>
    </row>
    <row r="142" spans="1:147" ht="38.25" customHeight="1">
      <c r="A142" s="38" t="s">
        <v>236</v>
      </c>
      <c r="B142" s="39"/>
      <c r="C142" s="40"/>
      <c r="D142" s="50" t="e">
        <f>VLOOKUP(B142,Reference!$A$1:$C$250,2,FALSE)</f>
        <v>#N/A</v>
      </c>
      <c r="E142" s="50" t="e">
        <f>VLOOKUP(C142,Reference!$C$1:$I$15,2,FALSE)</f>
        <v>#N/A</v>
      </c>
      <c r="F142" s="92" t="e">
        <f t="shared" si="8"/>
        <v>#N/A</v>
      </c>
      <c r="G142" s="39"/>
      <c r="H142" s="39"/>
      <c r="I142" s="39"/>
      <c r="J142" s="51" t="str">
        <f t="shared" si="6"/>
        <v xml:space="preserve">  </v>
      </c>
      <c r="K142" s="61"/>
      <c r="L142" s="61"/>
      <c r="M142" s="61"/>
      <c r="N142" s="51" t="str">
        <f t="shared" si="7"/>
        <v xml:space="preserve">  </v>
      </c>
      <c r="O142" s="92"/>
      <c r="P142" s="93"/>
      <c r="Q142" s="50" t="str">
        <f>IF($P142&lt;&gt;"", DATEDIF($P142, Reference!$F$2, "Y"),"")</f>
        <v/>
      </c>
      <c r="R142" s="49"/>
      <c r="S142" s="62"/>
      <c r="T142" s="61"/>
      <c r="U142" s="39"/>
      <c r="V142" s="39"/>
      <c r="W142" s="61"/>
      <c r="X142" s="92"/>
      <c r="Y142" s="61"/>
      <c r="Z142" s="61"/>
      <c r="AA142" s="61"/>
      <c r="AB142" s="61"/>
      <c r="AC142" s="41"/>
      <c r="AD142" s="143"/>
      <c r="AE142" s="42"/>
      <c r="AF142" s="50" t="str">
        <f>IF($AE142&lt;&gt;"",INDEX('Graduate School Code'!$A$3:$R$700, MATCH($AE142,'Graduate School Code'!$A$3:$A$700, 0), 2), "")</f>
        <v/>
      </c>
      <c r="AG142" s="50" t="str">
        <f>IF($AE142&lt;&gt;"",INDEX('Graduate School Code'!$A$3:$R$700, MATCH($AE142,'Graduate School Code'!$A$3:$A$700, 0), 3), "")</f>
        <v/>
      </c>
      <c r="AH142" s="50" t="str">
        <f>IF($AE142&lt;&gt;"",INDEX('Graduate School Code'!$A$3:$R$700, MATCH($AE142,'Graduate School Code'!$A$3:$A$700, 0), 4), "")</f>
        <v/>
      </c>
      <c r="AI142" s="43"/>
      <c r="AJ142" s="44"/>
      <c r="AK142" s="167" t="str">
        <f>IF($AE142&lt;&gt;"",INDEX('Graduate School Code'!$A$3:$R$700, MATCH($AE142,'Graduate School Code'!$A$3:$A$700, 0), 12), "")</f>
        <v/>
      </c>
      <c r="AL142" s="168" t="str">
        <f>IF($AE142&lt;&gt;"",INDEX('Graduate School Code'!$A$3:$R$700, MATCH($AE142,'Graduate School Code'!$A$3:$A$700, 0), 13), "")</f>
        <v/>
      </c>
      <c r="AM142" s="169" t="str">
        <f>IF($AE142&lt;&gt;"",INDEX('Graduate School Code'!$A$3:$R$700, MATCH($AE142,'Graduate School Code'!$A$3:$A$700, 0), 14), "")</f>
        <v/>
      </c>
      <c r="AN142" s="169" t="str">
        <f>IF($AE142&lt;&gt;"",INDEX('Graduate School Code'!$A$3:$R$700, MATCH($AE142,'Graduate School Code'!$A$3:$A$700, 0), 15), "")</f>
        <v/>
      </c>
      <c r="AO142" s="169" t="str">
        <f>IF($AE142&lt;&gt;"",INDEX('Graduate School Code'!$A$3:$R$700, MATCH($AE142,'Graduate School Code'!$A$3:$A$700, 0), 16), "")</f>
        <v/>
      </c>
      <c r="AP142" s="169" t="str">
        <f>IF($AE142&lt;&gt;"",INDEX('Graduate School Code'!$A$3:$R$700, MATCH($AE142,'Graduate School Code'!$A$3:$A$700, 0), 17), "")</f>
        <v/>
      </c>
      <c r="AQ142" s="170" t="str">
        <f>IF($AE142&lt;&gt;"",INDEX('Graduate School Code'!$A$3:$R$700, MATCH($AE142,'Graduate School Code'!$A$3:$A$700, 0), 18), "")</f>
        <v/>
      </c>
      <c r="AR142" s="45"/>
      <c r="AS142" s="39"/>
      <c r="AT142" s="39"/>
      <c r="AU142" s="62"/>
      <c r="AV142" s="39"/>
      <c r="AW142" s="149"/>
      <c r="AX142" s="150"/>
      <c r="AY142" s="112"/>
      <c r="AZ142" s="149"/>
      <c r="BA142" s="148"/>
      <c r="BB142" s="148"/>
      <c r="BC142" s="148"/>
      <c r="BD142" s="61"/>
      <c r="BE142" s="39"/>
      <c r="BF142" s="39"/>
      <c r="BG142" s="39"/>
      <c r="BH142" s="144"/>
      <c r="BI142" s="146"/>
      <c r="BJ142" s="147"/>
      <c r="BK142" s="126"/>
      <c r="BL142" s="57"/>
      <c r="BM142" s="58"/>
      <c r="BN142" s="165"/>
      <c r="BO142" s="145"/>
      <c r="BP142" s="57"/>
      <c r="BQ142" s="44"/>
      <c r="BR142" s="42"/>
      <c r="BS142" s="164" t="str">
        <f>IF($BR142&lt;&gt;"",INDEX('Graduate School Code'!$A$3:$R$700, MATCH($BR142,'Graduate School Code'!$A$3:$A$700, 0), 2), "")</f>
        <v/>
      </c>
      <c r="BT142" s="164" t="str">
        <f>IF($BR142&lt;&gt;"",INDEX('Graduate School Code'!$A$3:$R$700, MATCH($BR142,'Graduate School Code'!$A$3:$A$700, 0), 3), "")</f>
        <v/>
      </c>
      <c r="BU142" s="164" t="str">
        <f>IF($BR142&lt;&gt;"",INDEX('Graduate School Code'!$A$3:$R$700, MATCH($BR142,'Graduate School Code'!$A$3:$A$700, 0), 4), "")</f>
        <v/>
      </c>
      <c r="BV142" s="175"/>
      <c r="BW142" s="176"/>
      <c r="BX142" s="177" t="str">
        <f>IF($BR142&lt;&gt;"",INDEX('Graduate School Code'!$A$3:$R$700, MATCH($BR142,'Graduate School Code'!$A$3:$A$700, 0), 12), "")</f>
        <v/>
      </c>
      <c r="BY142" s="178" t="str">
        <f>IF($BR142&lt;&gt;"",INDEX('Graduate School Code'!$A$3:$R$700, MATCH($BR142,'Graduate School Code'!$A$3:$A$700, 0), 13), "")</f>
        <v/>
      </c>
      <c r="BZ142" s="179" t="str">
        <f>IF($BR142&lt;&gt;"",INDEX('Graduate School Code'!$A$3:$R$700, MATCH($BR142,'Graduate School Code'!$A$3:$A$700, 0), 14), "")</f>
        <v/>
      </c>
      <c r="CA142" s="179" t="str">
        <f>IF($BR142&lt;&gt;"",INDEX('Graduate School Code'!$A$3:$R$700, MATCH($BR142,'Graduate School Code'!$A$3:$A$700, 0), 15), "")</f>
        <v/>
      </c>
      <c r="CB142" s="179" t="str">
        <f>IF($BR142&lt;&gt;"",INDEX('Graduate School Code'!$A$3:$R$700, MATCH($BR142,'Graduate School Code'!$A$3:$A$700, 0), 16), "")</f>
        <v/>
      </c>
      <c r="CC142" s="179" t="str">
        <f>IF($BR142&lt;&gt;"",INDEX('Graduate School Code'!$A$3:$R$700, MATCH($BR142,'Graduate School Code'!$A$3:$A$700, 0), 17), "")</f>
        <v/>
      </c>
      <c r="CD142" s="180" t="str">
        <f>IF($BR142&lt;&gt;"",INDEX('Graduate School Code'!$A$3:$R$700, MATCH($BR142,'Graduate School Code'!$A$3:$A$700, 0), 18), "")</f>
        <v/>
      </c>
      <c r="CE142" s="181"/>
      <c r="CF142" s="182"/>
      <c r="CG142" s="182"/>
      <c r="CH142" s="62"/>
      <c r="CI142" s="182"/>
      <c r="CJ142" s="183"/>
      <c r="CK142" s="184"/>
      <c r="CL142" s="185"/>
      <c r="CM142" s="183"/>
      <c r="CN142" s="186"/>
      <c r="CO142" s="186"/>
      <c r="CP142" s="186"/>
      <c r="CQ142" s="187"/>
      <c r="CR142" s="182"/>
      <c r="CS142" s="182"/>
      <c r="CT142" s="182"/>
      <c r="CU142" s="188"/>
      <c r="CV142" s="146"/>
      <c r="CW142" s="147"/>
      <c r="CX142" s="189"/>
      <c r="CY142" s="190"/>
      <c r="CZ142" s="191"/>
      <c r="DA142" s="192"/>
      <c r="DB142" s="193"/>
      <c r="DC142" s="181"/>
      <c r="DD142" s="176"/>
      <c r="DE142" s="194"/>
      <c r="DF142" s="164" t="str">
        <f>IF($DE142&lt;&gt;"",INDEX('Graduate School Code'!$A$3:$R$700, MATCH($DE142,'Graduate School Code'!$A$3:$A$700, 0), 2), "")</f>
        <v/>
      </c>
      <c r="DG142" s="164" t="str">
        <f>IF($DE142&lt;&gt;"",INDEX('Graduate School Code'!$A$3:$R$700, MATCH($DE142,'Graduate School Code'!$A$3:$A$700, 0), 3), "")</f>
        <v/>
      </c>
      <c r="DH142" s="164" t="str">
        <f>IF($DE142&lt;&gt;"",INDEX('Graduate School Code'!$A$3:$R$700, MATCH($DE142,'Graduate School Code'!$A$3:$A$700, 0), 4), "")</f>
        <v/>
      </c>
      <c r="DI142" s="175"/>
      <c r="DJ142" s="176"/>
      <c r="DK142" s="177" t="str">
        <f>IF($DE142&lt;&gt;"",INDEX('Graduate School Code'!$A$3:$R$700, MATCH($DE142,'Graduate School Code'!$A$3:$A$700, 0), 12), "")</f>
        <v/>
      </c>
      <c r="DL142" s="178" t="str">
        <f>IF($DE142&lt;&gt;"",INDEX('Graduate School Code'!$A$3:$R$700, MATCH($DE142,'Graduate School Code'!$A$3:$A$700, 0), 13), "")</f>
        <v/>
      </c>
      <c r="DM142" s="179" t="str">
        <f>IF($DE142&lt;&gt;"",INDEX('Graduate School Code'!$A$3:$R$700, MATCH($DE142,'Graduate School Code'!$A$3:$A$700, 0), 14), "")</f>
        <v/>
      </c>
      <c r="DN142" s="179" t="str">
        <f>IF($DE142&lt;&gt;"",INDEX('Graduate School Code'!$A$3:$R$700, MATCH($DE142,'Graduate School Code'!$A$3:$A$700, 0), 15), "")</f>
        <v/>
      </c>
      <c r="DO142" s="179" t="str">
        <f>IF($DE142&lt;&gt;"",INDEX('Graduate School Code'!$A$3:$R$700, MATCH($DE142,'Graduate School Code'!$A$3:$A$700, 0), 16), "")</f>
        <v/>
      </c>
      <c r="DP142" s="179" t="str">
        <f>IF($DE142&lt;&gt;"",INDEX('Graduate School Code'!$A$3:$R$700, MATCH($DE142,'Graduate School Code'!$A$3:$A$700, 0), 17), "")</f>
        <v/>
      </c>
      <c r="DQ142" s="180" t="str">
        <f>IF($DE142&lt;&gt;"",INDEX('Graduate School Code'!$A$3:$R$700, MATCH($DE142,'Graduate School Code'!$A$3:$A$700, 0), 18), "")</f>
        <v/>
      </c>
      <c r="DR142" s="45"/>
      <c r="DS142" s="39"/>
      <c r="DT142" s="39"/>
      <c r="DU142" s="62"/>
      <c r="DV142" s="39"/>
      <c r="DW142" s="149"/>
      <c r="DX142" s="150"/>
      <c r="DY142" s="112"/>
      <c r="DZ142" s="149"/>
      <c r="EA142" s="148"/>
      <c r="EB142" s="148"/>
      <c r="EC142" s="148"/>
      <c r="ED142" s="61"/>
      <c r="EE142" s="39"/>
      <c r="EF142" s="39"/>
      <c r="EG142" s="39"/>
      <c r="EH142" s="144"/>
      <c r="EI142" s="146"/>
      <c r="EJ142" s="147"/>
      <c r="EK142" s="126"/>
      <c r="EL142" s="57"/>
      <c r="EM142" s="58"/>
      <c r="EN142" s="59"/>
      <c r="EO142" s="145"/>
      <c r="EP142" s="57"/>
      <c r="EQ142" s="44"/>
    </row>
    <row r="143" spans="1:147" ht="38.25" customHeight="1">
      <c r="A143" s="38" t="s">
        <v>237</v>
      </c>
      <c r="B143" s="39"/>
      <c r="C143" s="40"/>
      <c r="D143" s="50" t="e">
        <f>VLOOKUP(B143,Reference!$A$1:$C$250,2,FALSE)</f>
        <v>#N/A</v>
      </c>
      <c r="E143" s="50" t="e">
        <f>VLOOKUP(C143,Reference!$C$1:$I$15,2,FALSE)</f>
        <v>#N/A</v>
      </c>
      <c r="F143" s="92" t="e">
        <f t="shared" si="8"/>
        <v>#N/A</v>
      </c>
      <c r="G143" s="39"/>
      <c r="H143" s="39"/>
      <c r="I143" s="39"/>
      <c r="J143" s="51" t="str">
        <f t="shared" si="6"/>
        <v xml:space="preserve">  </v>
      </c>
      <c r="K143" s="61"/>
      <c r="L143" s="61"/>
      <c r="M143" s="61"/>
      <c r="N143" s="51" t="str">
        <f t="shared" si="7"/>
        <v xml:space="preserve">  </v>
      </c>
      <c r="O143" s="92"/>
      <c r="P143" s="93"/>
      <c r="Q143" s="50" t="str">
        <f>IF($P143&lt;&gt;"", DATEDIF($P143, Reference!$F$2, "Y"),"")</f>
        <v/>
      </c>
      <c r="R143" s="49"/>
      <c r="S143" s="62"/>
      <c r="T143" s="61"/>
      <c r="U143" s="39"/>
      <c r="V143" s="39"/>
      <c r="W143" s="61"/>
      <c r="X143" s="92"/>
      <c r="Y143" s="61"/>
      <c r="Z143" s="61"/>
      <c r="AA143" s="61"/>
      <c r="AB143" s="61"/>
      <c r="AC143" s="41"/>
      <c r="AD143" s="143"/>
      <c r="AE143" s="42"/>
      <c r="AF143" s="50" t="str">
        <f>IF($AE143&lt;&gt;"",INDEX('Graduate School Code'!$A$3:$R$700, MATCH($AE143,'Graduate School Code'!$A$3:$A$700, 0), 2), "")</f>
        <v/>
      </c>
      <c r="AG143" s="50" t="str">
        <f>IF($AE143&lt;&gt;"",INDEX('Graduate School Code'!$A$3:$R$700, MATCH($AE143,'Graduate School Code'!$A$3:$A$700, 0), 3), "")</f>
        <v/>
      </c>
      <c r="AH143" s="50" t="str">
        <f>IF($AE143&lt;&gt;"",INDEX('Graduate School Code'!$A$3:$R$700, MATCH($AE143,'Graduate School Code'!$A$3:$A$700, 0), 4), "")</f>
        <v/>
      </c>
      <c r="AI143" s="43"/>
      <c r="AJ143" s="44"/>
      <c r="AK143" s="167" t="str">
        <f>IF($AE143&lt;&gt;"",INDEX('Graduate School Code'!$A$3:$R$700, MATCH($AE143,'Graduate School Code'!$A$3:$A$700, 0), 12), "")</f>
        <v/>
      </c>
      <c r="AL143" s="168" t="str">
        <f>IF($AE143&lt;&gt;"",INDEX('Graduate School Code'!$A$3:$R$700, MATCH($AE143,'Graduate School Code'!$A$3:$A$700, 0), 13), "")</f>
        <v/>
      </c>
      <c r="AM143" s="169" t="str">
        <f>IF($AE143&lt;&gt;"",INDEX('Graduate School Code'!$A$3:$R$700, MATCH($AE143,'Graduate School Code'!$A$3:$A$700, 0), 14), "")</f>
        <v/>
      </c>
      <c r="AN143" s="169" t="str">
        <f>IF($AE143&lt;&gt;"",INDEX('Graduate School Code'!$A$3:$R$700, MATCH($AE143,'Graduate School Code'!$A$3:$A$700, 0), 15), "")</f>
        <v/>
      </c>
      <c r="AO143" s="169" t="str">
        <f>IF($AE143&lt;&gt;"",INDEX('Graduate School Code'!$A$3:$R$700, MATCH($AE143,'Graduate School Code'!$A$3:$A$700, 0), 16), "")</f>
        <v/>
      </c>
      <c r="AP143" s="169" t="str">
        <f>IF($AE143&lt;&gt;"",INDEX('Graduate School Code'!$A$3:$R$700, MATCH($AE143,'Graduate School Code'!$A$3:$A$700, 0), 17), "")</f>
        <v/>
      </c>
      <c r="AQ143" s="170" t="str">
        <f>IF($AE143&lt;&gt;"",INDEX('Graduate School Code'!$A$3:$R$700, MATCH($AE143,'Graduate School Code'!$A$3:$A$700, 0), 18), "")</f>
        <v/>
      </c>
      <c r="AR143" s="45"/>
      <c r="AS143" s="39"/>
      <c r="AT143" s="39"/>
      <c r="AU143" s="62"/>
      <c r="AV143" s="39"/>
      <c r="AW143" s="149"/>
      <c r="AX143" s="150"/>
      <c r="AY143" s="112"/>
      <c r="AZ143" s="149"/>
      <c r="BA143" s="148"/>
      <c r="BB143" s="148"/>
      <c r="BC143" s="148"/>
      <c r="BD143" s="61"/>
      <c r="BE143" s="39"/>
      <c r="BF143" s="39"/>
      <c r="BG143" s="39"/>
      <c r="BH143" s="144"/>
      <c r="BI143" s="146"/>
      <c r="BJ143" s="147"/>
      <c r="BK143" s="126"/>
      <c r="BL143" s="57"/>
      <c r="BM143" s="58"/>
      <c r="BN143" s="165"/>
      <c r="BO143" s="145"/>
      <c r="BP143" s="57"/>
      <c r="BQ143" s="44"/>
      <c r="BR143" s="42"/>
      <c r="BS143" s="164" t="str">
        <f>IF($BR143&lt;&gt;"",INDEX('Graduate School Code'!$A$3:$R$700, MATCH($BR143,'Graduate School Code'!$A$3:$A$700, 0), 2), "")</f>
        <v/>
      </c>
      <c r="BT143" s="164" t="str">
        <f>IF($BR143&lt;&gt;"",INDEX('Graduate School Code'!$A$3:$R$700, MATCH($BR143,'Graduate School Code'!$A$3:$A$700, 0), 3), "")</f>
        <v/>
      </c>
      <c r="BU143" s="164" t="str">
        <f>IF($BR143&lt;&gt;"",INDEX('Graduate School Code'!$A$3:$R$700, MATCH($BR143,'Graduate School Code'!$A$3:$A$700, 0), 4), "")</f>
        <v/>
      </c>
      <c r="BV143" s="175"/>
      <c r="BW143" s="176"/>
      <c r="BX143" s="177" t="str">
        <f>IF($BR143&lt;&gt;"",INDEX('Graduate School Code'!$A$3:$R$700, MATCH($BR143,'Graduate School Code'!$A$3:$A$700, 0), 12), "")</f>
        <v/>
      </c>
      <c r="BY143" s="178" t="str">
        <f>IF($BR143&lt;&gt;"",INDEX('Graduate School Code'!$A$3:$R$700, MATCH($BR143,'Graduate School Code'!$A$3:$A$700, 0), 13), "")</f>
        <v/>
      </c>
      <c r="BZ143" s="179" t="str">
        <f>IF($BR143&lt;&gt;"",INDEX('Graduate School Code'!$A$3:$R$700, MATCH($BR143,'Graduate School Code'!$A$3:$A$700, 0), 14), "")</f>
        <v/>
      </c>
      <c r="CA143" s="179" t="str">
        <f>IF($BR143&lt;&gt;"",INDEX('Graduate School Code'!$A$3:$R$700, MATCH($BR143,'Graduate School Code'!$A$3:$A$700, 0), 15), "")</f>
        <v/>
      </c>
      <c r="CB143" s="179" t="str">
        <f>IF($BR143&lt;&gt;"",INDEX('Graduate School Code'!$A$3:$R$700, MATCH($BR143,'Graduate School Code'!$A$3:$A$700, 0), 16), "")</f>
        <v/>
      </c>
      <c r="CC143" s="179" t="str">
        <f>IF($BR143&lt;&gt;"",INDEX('Graduate School Code'!$A$3:$R$700, MATCH($BR143,'Graduate School Code'!$A$3:$A$700, 0), 17), "")</f>
        <v/>
      </c>
      <c r="CD143" s="180" t="str">
        <f>IF($BR143&lt;&gt;"",INDEX('Graduate School Code'!$A$3:$R$700, MATCH($BR143,'Graduate School Code'!$A$3:$A$700, 0), 18), "")</f>
        <v/>
      </c>
      <c r="CE143" s="181"/>
      <c r="CF143" s="182"/>
      <c r="CG143" s="182"/>
      <c r="CH143" s="62"/>
      <c r="CI143" s="182"/>
      <c r="CJ143" s="183"/>
      <c r="CK143" s="184"/>
      <c r="CL143" s="185"/>
      <c r="CM143" s="183"/>
      <c r="CN143" s="186"/>
      <c r="CO143" s="186"/>
      <c r="CP143" s="186"/>
      <c r="CQ143" s="187"/>
      <c r="CR143" s="182"/>
      <c r="CS143" s="182"/>
      <c r="CT143" s="182"/>
      <c r="CU143" s="188"/>
      <c r="CV143" s="146"/>
      <c r="CW143" s="147"/>
      <c r="CX143" s="189"/>
      <c r="CY143" s="190"/>
      <c r="CZ143" s="191"/>
      <c r="DA143" s="192"/>
      <c r="DB143" s="193"/>
      <c r="DC143" s="181"/>
      <c r="DD143" s="176"/>
      <c r="DE143" s="194"/>
      <c r="DF143" s="164" t="str">
        <f>IF($DE143&lt;&gt;"",INDEX('Graduate School Code'!$A$3:$R$700, MATCH($DE143,'Graduate School Code'!$A$3:$A$700, 0), 2), "")</f>
        <v/>
      </c>
      <c r="DG143" s="164" t="str">
        <f>IF($DE143&lt;&gt;"",INDEX('Graduate School Code'!$A$3:$R$700, MATCH($DE143,'Graduate School Code'!$A$3:$A$700, 0), 3), "")</f>
        <v/>
      </c>
      <c r="DH143" s="164" t="str">
        <f>IF($DE143&lt;&gt;"",INDEX('Graduate School Code'!$A$3:$R$700, MATCH($DE143,'Graduate School Code'!$A$3:$A$700, 0), 4), "")</f>
        <v/>
      </c>
      <c r="DI143" s="175"/>
      <c r="DJ143" s="176"/>
      <c r="DK143" s="177" t="str">
        <f>IF($DE143&lt;&gt;"",INDEX('Graduate School Code'!$A$3:$R$700, MATCH($DE143,'Graduate School Code'!$A$3:$A$700, 0), 12), "")</f>
        <v/>
      </c>
      <c r="DL143" s="178" t="str">
        <f>IF($DE143&lt;&gt;"",INDEX('Graduate School Code'!$A$3:$R$700, MATCH($DE143,'Graduate School Code'!$A$3:$A$700, 0), 13), "")</f>
        <v/>
      </c>
      <c r="DM143" s="179" t="str">
        <f>IF($DE143&lt;&gt;"",INDEX('Graduate School Code'!$A$3:$R$700, MATCH($DE143,'Graduate School Code'!$A$3:$A$700, 0), 14), "")</f>
        <v/>
      </c>
      <c r="DN143" s="179" t="str">
        <f>IF($DE143&lt;&gt;"",INDEX('Graduate School Code'!$A$3:$R$700, MATCH($DE143,'Graduate School Code'!$A$3:$A$700, 0), 15), "")</f>
        <v/>
      </c>
      <c r="DO143" s="179" t="str">
        <f>IF($DE143&lt;&gt;"",INDEX('Graduate School Code'!$A$3:$R$700, MATCH($DE143,'Graduate School Code'!$A$3:$A$700, 0), 16), "")</f>
        <v/>
      </c>
      <c r="DP143" s="179" t="str">
        <f>IF($DE143&lt;&gt;"",INDEX('Graduate School Code'!$A$3:$R$700, MATCH($DE143,'Graduate School Code'!$A$3:$A$700, 0), 17), "")</f>
        <v/>
      </c>
      <c r="DQ143" s="180" t="str">
        <f>IF($DE143&lt;&gt;"",INDEX('Graduate School Code'!$A$3:$R$700, MATCH($DE143,'Graduate School Code'!$A$3:$A$700, 0), 18), "")</f>
        <v/>
      </c>
      <c r="DR143" s="45"/>
      <c r="DS143" s="39"/>
      <c r="DT143" s="39"/>
      <c r="DU143" s="62"/>
      <c r="DV143" s="39"/>
      <c r="DW143" s="149"/>
      <c r="DX143" s="150"/>
      <c r="DY143" s="112"/>
      <c r="DZ143" s="149"/>
      <c r="EA143" s="148"/>
      <c r="EB143" s="148"/>
      <c r="EC143" s="148"/>
      <c r="ED143" s="61"/>
      <c r="EE143" s="39"/>
      <c r="EF143" s="39"/>
      <c r="EG143" s="39"/>
      <c r="EH143" s="144"/>
      <c r="EI143" s="146"/>
      <c r="EJ143" s="147"/>
      <c r="EK143" s="126"/>
      <c r="EL143" s="57"/>
      <c r="EM143" s="58"/>
      <c r="EN143" s="59"/>
      <c r="EO143" s="145"/>
      <c r="EP143" s="57"/>
      <c r="EQ143" s="44"/>
    </row>
    <row r="144" spans="1:147" ht="38.25" customHeight="1">
      <c r="A144" s="38" t="s">
        <v>238</v>
      </c>
      <c r="B144" s="39"/>
      <c r="C144" s="40"/>
      <c r="D144" s="50" t="e">
        <f>VLOOKUP(B144,Reference!$A$1:$C$250,2,FALSE)</f>
        <v>#N/A</v>
      </c>
      <c r="E144" s="50" t="e">
        <f>VLOOKUP(C144,Reference!$C$1:$I$15,2,FALSE)</f>
        <v>#N/A</v>
      </c>
      <c r="F144" s="92" t="e">
        <f t="shared" si="8"/>
        <v>#N/A</v>
      </c>
      <c r="G144" s="39"/>
      <c r="H144" s="39"/>
      <c r="I144" s="39"/>
      <c r="J144" s="51" t="str">
        <f t="shared" si="6"/>
        <v xml:space="preserve">  </v>
      </c>
      <c r="K144" s="61"/>
      <c r="L144" s="61"/>
      <c r="M144" s="61"/>
      <c r="N144" s="51" t="str">
        <f t="shared" si="7"/>
        <v xml:space="preserve">  </v>
      </c>
      <c r="O144" s="92"/>
      <c r="P144" s="93"/>
      <c r="Q144" s="50" t="str">
        <f>IF($P144&lt;&gt;"", DATEDIF($P144, Reference!$F$2, "Y"),"")</f>
        <v/>
      </c>
      <c r="R144" s="49"/>
      <c r="S144" s="62"/>
      <c r="T144" s="61"/>
      <c r="U144" s="39"/>
      <c r="V144" s="39"/>
      <c r="W144" s="61"/>
      <c r="X144" s="92"/>
      <c r="Y144" s="61"/>
      <c r="Z144" s="61"/>
      <c r="AA144" s="61"/>
      <c r="AB144" s="61"/>
      <c r="AC144" s="41"/>
      <c r="AD144" s="143"/>
      <c r="AE144" s="42"/>
      <c r="AF144" s="50" t="str">
        <f>IF($AE144&lt;&gt;"",INDEX('Graduate School Code'!$A$3:$R$700, MATCH($AE144,'Graduate School Code'!$A$3:$A$700, 0), 2), "")</f>
        <v/>
      </c>
      <c r="AG144" s="50" t="str">
        <f>IF($AE144&lt;&gt;"",INDEX('Graduate School Code'!$A$3:$R$700, MATCH($AE144,'Graduate School Code'!$A$3:$A$700, 0), 3), "")</f>
        <v/>
      </c>
      <c r="AH144" s="50" t="str">
        <f>IF($AE144&lt;&gt;"",INDEX('Graduate School Code'!$A$3:$R$700, MATCH($AE144,'Graduate School Code'!$A$3:$A$700, 0), 4), "")</f>
        <v/>
      </c>
      <c r="AI144" s="43"/>
      <c r="AJ144" s="44"/>
      <c r="AK144" s="167" t="str">
        <f>IF($AE144&lt;&gt;"",INDEX('Graduate School Code'!$A$3:$R$700, MATCH($AE144,'Graduate School Code'!$A$3:$A$700, 0), 12), "")</f>
        <v/>
      </c>
      <c r="AL144" s="168" t="str">
        <f>IF($AE144&lt;&gt;"",INDEX('Graduate School Code'!$A$3:$R$700, MATCH($AE144,'Graduate School Code'!$A$3:$A$700, 0), 13), "")</f>
        <v/>
      </c>
      <c r="AM144" s="169" t="str">
        <f>IF($AE144&lt;&gt;"",INDEX('Graduate School Code'!$A$3:$R$700, MATCH($AE144,'Graduate School Code'!$A$3:$A$700, 0), 14), "")</f>
        <v/>
      </c>
      <c r="AN144" s="169" t="str">
        <f>IF($AE144&lt;&gt;"",INDEX('Graduate School Code'!$A$3:$R$700, MATCH($AE144,'Graduate School Code'!$A$3:$A$700, 0), 15), "")</f>
        <v/>
      </c>
      <c r="AO144" s="169" t="str">
        <f>IF($AE144&lt;&gt;"",INDEX('Graduate School Code'!$A$3:$R$700, MATCH($AE144,'Graduate School Code'!$A$3:$A$700, 0), 16), "")</f>
        <v/>
      </c>
      <c r="AP144" s="169" t="str">
        <f>IF($AE144&lt;&gt;"",INDEX('Graduate School Code'!$A$3:$R$700, MATCH($AE144,'Graduate School Code'!$A$3:$A$700, 0), 17), "")</f>
        <v/>
      </c>
      <c r="AQ144" s="170" t="str">
        <f>IF($AE144&lt;&gt;"",INDEX('Graduate School Code'!$A$3:$R$700, MATCH($AE144,'Graduate School Code'!$A$3:$A$700, 0), 18), "")</f>
        <v/>
      </c>
      <c r="AR144" s="45"/>
      <c r="AS144" s="39"/>
      <c r="AT144" s="39"/>
      <c r="AU144" s="62"/>
      <c r="AV144" s="39"/>
      <c r="AW144" s="149"/>
      <c r="AX144" s="150"/>
      <c r="AY144" s="112"/>
      <c r="AZ144" s="149"/>
      <c r="BA144" s="148"/>
      <c r="BB144" s="148"/>
      <c r="BC144" s="148"/>
      <c r="BD144" s="61"/>
      <c r="BE144" s="39"/>
      <c r="BF144" s="39"/>
      <c r="BG144" s="39"/>
      <c r="BH144" s="144"/>
      <c r="BI144" s="146"/>
      <c r="BJ144" s="147"/>
      <c r="BK144" s="126"/>
      <c r="BL144" s="57"/>
      <c r="BM144" s="58"/>
      <c r="BN144" s="165"/>
      <c r="BO144" s="145"/>
      <c r="BP144" s="57"/>
      <c r="BQ144" s="44"/>
      <c r="BR144" s="42"/>
      <c r="BS144" s="164" t="str">
        <f>IF($BR144&lt;&gt;"",INDEX('Graduate School Code'!$A$3:$R$700, MATCH($BR144,'Graduate School Code'!$A$3:$A$700, 0), 2), "")</f>
        <v/>
      </c>
      <c r="BT144" s="164" t="str">
        <f>IF($BR144&lt;&gt;"",INDEX('Graduate School Code'!$A$3:$R$700, MATCH($BR144,'Graduate School Code'!$A$3:$A$700, 0), 3), "")</f>
        <v/>
      </c>
      <c r="BU144" s="164" t="str">
        <f>IF($BR144&lt;&gt;"",INDEX('Graduate School Code'!$A$3:$R$700, MATCH($BR144,'Graduate School Code'!$A$3:$A$700, 0), 4), "")</f>
        <v/>
      </c>
      <c r="BV144" s="175"/>
      <c r="BW144" s="176"/>
      <c r="BX144" s="177" t="str">
        <f>IF($BR144&lt;&gt;"",INDEX('Graduate School Code'!$A$3:$R$700, MATCH($BR144,'Graduate School Code'!$A$3:$A$700, 0), 12), "")</f>
        <v/>
      </c>
      <c r="BY144" s="178" t="str">
        <f>IF($BR144&lt;&gt;"",INDEX('Graduate School Code'!$A$3:$R$700, MATCH($BR144,'Graduate School Code'!$A$3:$A$700, 0), 13), "")</f>
        <v/>
      </c>
      <c r="BZ144" s="179" t="str">
        <f>IF($BR144&lt;&gt;"",INDEX('Graduate School Code'!$A$3:$R$700, MATCH($BR144,'Graduate School Code'!$A$3:$A$700, 0), 14), "")</f>
        <v/>
      </c>
      <c r="CA144" s="179" t="str">
        <f>IF($BR144&lt;&gt;"",INDEX('Graduate School Code'!$A$3:$R$700, MATCH($BR144,'Graduate School Code'!$A$3:$A$700, 0), 15), "")</f>
        <v/>
      </c>
      <c r="CB144" s="179" t="str">
        <f>IF($BR144&lt;&gt;"",INDEX('Graduate School Code'!$A$3:$R$700, MATCH($BR144,'Graduate School Code'!$A$3:$A$700, 0), 16), "")</f>
        <v/>
      </c>
      <c r="CC144" s="179" t="str">
        <f>IF($BR144&lt;&gt;"",INDEX('Graduate School Code'!$A$3:$R$700, MATCH($BR144,'Graduate School Code'!$A$3:$A$700, 0), 17), "")</f>
        <v/>
      </c>
      <c r="CD144" s="180" t="str">
        <f>IF($BR144&lt;&gt;"",INDEX('Graduate School Code'!$A$3:$R$700, MATCH($BR144,'Graduate School Code'!$A$3:$A$700, 0), 18), "")</f>
        <v/>
      </c>
      <c r="CE144" s="181"/>
      <c r="CF144" s="182"/>
      <c r="CG144" s="182"/>
      <c r="CH144" s="62"/>
      <c r="CI144" s="182"/>
      <c r="CJ144" s="183"/>
      <c r="CK144" s="184"/>
      <c r="CL144" s="185"/>
      <c r="CM144" s="183"/>
      <c r="CN144" s="186"/>
      <c r="CO144" s="186"/>
      <c r="CP144" s="186"/>
      <c r="CQ144" s="187"/>
      <c r="CR144" s="182"/>
      <c r="CS144" s="182"/>
      <c r="CT144" s="182"/>
      <c r="CU144" s="188"/>
      <c r="CV144" s="146"/>
      <c r="CW144" s="147"/>
      <c r="CX144" s="189"/>
      <c r="CY144" s="190"/>
      <c r="CZ144" s="191"/>
      <c r="DA144" s="192"/>
      <c r="DB144" s="193"/>
      <c r="DC144" s="181"/>
      <c r="DD144" s="176"/>
      <c r="DE144" s="194"/>
      <c r="DF144" s="164" t="str">
        <f>IF($DE144&lt;&gt;"",INDEX('Graduate School Code'!$A$3:$R$700, MATCH($DE144,'Graduate School Code'!$A$3:$A$700, 0), 2), "")</f>
        <v/>
      </c>
      <c r="DG144" s="164" t="str">
        <f>IF($DE144&lt;&gt;"",INDEX('Graduate School Code'!$A$3:$R$700, MATCH($DE144,'Graduate School Code'!$A$3:$A$700, 0), 3), "")</f>
        <v/>
      </c>
      <c r="DH144" s="164" t="str">
        <f>IF($DE144&lt;&gt;"",INDEX('Graduate School Code'!$A$3:$R$700, MATCH($DE144,'Graduate School Code'!$A$3:$A$700, 0), 4), "")</f>
        <v/>
      </c>
      <c r="DI144" s="175"/>
      <c r="DJ144" s="176"/>
      <c r="DK144" s="177" t="str">
        <f>IF($DE144&lt;&gt;"",INDEX('Graduate School Code'!$A$3:$R$700, MATCH($DE144,'Graduate School Code'!$A$3:$A$700, 0), 12), "")</f>
        <v/>
      </c>
      <c r="DL144" s="178" t="str">
        <f>IF($DE144&lt;&gt;"",INDEX('Graduate School Code'!$A$3:$R$700, MATCH($DE144,'Graduate School Code'!$A$3:$A$700, 0), 13), "")</f>
        <v/>
      </c>
      <c r="DM144" s="179" t="str">
        <f>IF($DE144&lt;&gt;"",INDEX('Graduate School Code'!$A$3:$R$700, MATCH($DE144,'Graduate School Code'!$A$3:$A$700, 0), 14), "")</f>
        <v/>
      </c>
      <c r="DN144" s="179" t="str">
        <f>IF($DE144&lt;&gt;"",INDEX('Graduate School Code'!$A$3:$R$700, MATCH($DE144,'Graduate School Code'!$A$3:$A$700, 0), 15), "")</f>
        <v/>
      </c>
      <c r="DO144" s="179" t="str">
        <f>IF($DE144&lt;&gt;"",INDEX('Graduate School Code'!$A$3:$R$700, MATCH($DE144,'Graduate School Code'!$A$3:$A$700, 0), 16), "")</f>
        <v/>
      </c>
      <c r="DP144" s="179" t="str">
        <f>IF($DE144&lt;&gt;"",INDEX('Graduate School Code'!$A$3:$R$700, MATCH($DE144,'Graduate School Code'!$A$3:$A$700, 0), 17), "")</f>
        <v/>
      </c>
      <c r="DQ144" s="180" t="str">
        <f>IF($DE144&lt;&gt;"",INDEX('Graduate School Code'!$A$3:$R$700, MATCH($DE144,'Graduate School Code'!$A$3:$A$700, 0), 18), "")</f>
        <v/>
      </c>
      <c r="DR144" s="45"/>
      <c r="DS144" s="39"/>
      <c r="DT144" s="39"/>
      <c r="DU144" s="62"/>
      <c r="DV144" s="39"/>
      <c r="DW144" s="149"/>
      <c r="DX144" s="150"/>
      <c r="DY144" s="112"/>
      <c r="DZ144" s="149"/>
      <c r="EA144" s="148"/>
      <c r="EB144" s="148"/>
      <c r="EC144" s="148"/>
      <c r="ED144" s="61"/>
      <c r="EE144" s="39"/>
      <c r="EF144" s="39"/>
      <c r="EG144" s="39"/>
      <c r="EH144" s="144"/>
      <c r="EI144" s="146"/>
      <c r="EJ144" s="147"/>
      <c r="EK144" s="126"/>
      <c r="EL144" s="57"/>
      <c r="EM144" s="58"/>
      <c r="EN144" s="59"/>
      <c r="EO144" s="145"/>
      <c r="EP144" s="57"/>
      <c r="EQ144" s="44"/>
    </row>
    <row r="145" spans="1:147" ht="38.25" customHeight="1">
      <c r="A145" s="38" t="s">
        <v>239</v>
      </c>
      <c r="B145" s="39"/>
      <c r="C145" s="40"/>
      <c r="D145" s="50" t="e">
        <f>VLOOKUP(B145,Reference!$A$1:$C$250,2,FALSE)</f>
        <v>#N/A</v>
      </c>
      <c r="E145" s="50" t="e">
        <f>VLOOKUP(C145,Reference!$C$1:$I$15,2,FALSE)</f>
        <v>#N/A</v>
      </c>
      <c r="F145" s="92" t="e">
        <f t="shared" si="8"/>
        <v>#N/A</v>
      </c>
      <c r="G145" s="39"/>
      <c r="H145" s="39"/>
      <c r="I145" s="39"/>
      <c r="J145" s="51" t="str">
        <f t="shared" si="6"/>
        <v xml:space="preserve">  </v>
      </c>
      <c r="K145" s="61"/>
      <c r="L145" s="61"/>
      <c r="M145" s="61"/>
      <c r="N145" s="51" t="str">
        <f t="shared" si="7"/>
        <v xml:space="preserve">  </v>
      </c>
      <c r="O145" s="92"/>
      <c r="P145" s="93"/>
      <c r="Q145" s="50" t="str">
        <f>IF($P145&lt;&gt;"", DATEDIF($P145, Reference!$F$2, "Y"),"")</f>
        <v/>
      </c>
      <c r="R145" s="49"/>
      <c r="S145" s="62"/>
      <c r="T145" s="61"/>
      <c r="U145" s="39"/>
      <c r="V145" s="39"/>
      <c r="W145" s="61"/>
      <c r="X145" s="92"/>
      <c r="Y145" s="61"/>
      <c r="Z145" s="61"/>
      <c r="AA145" s="61"/>
      <c r="AB145" s="61"/>
      <c r="AC145" s="41"/>
      <c r="AD145" s="143"/>
      <c r="AE145" s="42"/>
      <c r="AF145" s="50" t="str">
        <f>IF($AE145&lt;&gt;"",INDEX('Graduate School Code'!$A$3:$R$700, MATCH($AE145,'Graduate School Code'!$A$3:$A$700, 0), 2), "")</f>
        <v/>
      </c>
      <c r="AG145" s="50" t="str">
        <f>IF($AE145&lt;&gt;"",INDEX('Graduate School Code'!$A$3:$R$700, MATCH($AE145,'Graduate School Code'!$A$3:$A$700, 0), 3), "")</f>
        <v/>
      </c>
      <c r="AH145" s="50" t="str">
        <f>IF($AE145&lt;&gt;"",INDEX('Graduate School Code'!$A$3:$R$700, MATCH($AE145,'Graduate School Code'!$A$3:$A$700, 0), 4), "")</f>
        <v/>
      </c>
      <c r="AI145" s="43"/>
      <c r="AJ145" s="44"/>
      <c r="AK145" s="167" t="str">
        <f>IF($AE145&lt;&gt;"",INDEX('Graduate School Code'!$A$3:$R$700, MATCH($AE145,'Graduate School Code'!$A$3:$A$700, 0), 12), "")</f>
        <v/>
      </c>
      <c r="AL145" s="168" t="str">
        <f>IF($AE145&lt;&gt;"",INDEX('Graduate School Code'!$A$3:$R$700, MATCH($AE145,'Graduate School Code'!$A$3:$A$700, 0), 13), "")</f>
        <v/>
      </c>
      <c r="AM145" s="169" t="str">
        <f>IF($AE145&lt;&gt;"",INDEX('Graduate School Code'!$A$3:$R$700, MATCH($AE145,'Graduate School Code'!$A$3:$A$700, 0), 14), "")</f>
        <v/>
      </c>
      <c r="AN145" s="169" t="str">
        <f>IF($AE145&lt;&gt;"",INDEX('Graduate School Code'!$A$3:$R$700, MATCH($AE145,'Graduate School Code'!$A$3:$A$700, 0), 15), "")</f>
        <v/>
      </c>
      <c r="AO145" s="169" t="str">
        <f>IF($AE145&lt;&gt;"",INDEX('Graduate School Code'!$A$3:$R$700, MATCH($AE145,'Graduate School Code'!$A$3:$A$700, 0), 16), "")</f>
        <v/>
      </c>
      <c r="AP145" s="169" t="str">
        <f>IF($AE145&lt;&gt;"",INDEX('Graduate School Code'!$A$3:$R$700, MATCH($AE145,'Graduate School Code'!$A$3:$A$700, 0), 17), "")</f>
        <v/>
      </c>
      <c r="AQ145" s="170" t="str">
        <f>IF($AE145&lt;&gt;"",INDEX('Graduate School Code'!$A$3:$R$700, MATCH($AE145,'Graduate School Code'!$A$3:$A$700, 0), 18), "")</f>
        <v/>
      </c>
      <c r="AR145" s="45"/>
      <c r="AS145" s="39"/>
      <c r="AT145" s="39"/>
      <c r="AU145" s="62"/>
      <c r="AV145" s="39"/>
      <c r="AW145" s="149"/>
      <c r="AX145" s="150"/>
      <c r="AY145" s="112"/>
      <c r="AZ145" s="149"/>
      <c r="BA145" s="148"/>
      <c r="BB145" s="148"/>
      <c r="BC145" s="148"/>
      <c r="BD145" s="61"/>
      <c r="BE145" s="39"/>
      <c r="BF145" s="39"/>
      <c r="BG145" s="39"/>
      <c r="BH145" s="144"/>
      <c r="BI145" s="146"/>
      <c r="BJ145" s="147"/>
      <c r="BK145" s="126"/>
      <c r="BL145" s="57"/>
      <c r="BM145" s="58"/>
      <c r="BN145" s="165"/>
      <c r="BO145" s="145"/>
      <c r="BP145" s="57"/>
      <c r="BQ145" s="44"/>
      <c r="BR145" s="42"/>
      <c r="BS145" s="164" t="str">
        <f>IF($BR145&lt;&gt;"",INDEX('Graduate School Code'!$A$3:$R$700, MATCH($BR145,'Graduate School Code'!$A$3:$A$700, 0), 2), "")</f>
        <v/>
      </c>
      <c r="BT145" s="164" t="str">
        <f>IF($BR145&lt;&gt;"",INDEX('Graduate School Code'!$A$3:$R$700, MATCH($BR145,'Graduate School Code'!$A$3:$A$700, 0), 3), "")</f>
        <v/>
      </c>
      <c r="BU145" s="164" t="str">
        <f>IF($BR145&lt;&gt;"",INDEX('Graduate School Code'!$A$3:$R$700, MATCH($BR145,'Graduate School Code'!$A$3:$A$700, 0), 4), "")</f>
        <v/>
      </c>
      <c r="BV145" s="175"/>
      <c r="BW145" s="176"/>
      <c r="BX145" s="177" t="str">
        <f>IF($BR145&lt;&gt;"",INDEX('Graduate School Code'!$A$3:$R$700, MATCH($BR145,'Graduate School Code'!$A$3:$A$700, 0), 12), "")</f>
        <v/>
      </c>
      <c r="BY145" s="178" t="str">
        <f>IF($BR145&lt;&gt;"",INDEX('Graduate School Code'!$A$3:$R$700, MATCH($BR145,'Graduate School Code'!$A$3:$A$700, 0), 13), "")</f>
        <v/>
      </c>
      <c r="BZ145" s="179" t="str">
        <f>IF($BR145&lt;&gt;"",INDEX('Graduate School Code'!$A$3:$R$700, MATCH($BR145,'Graduate School Code'!$A$3:$A$700, 0), 14), "")</f>
        <v/>
      </c>
      <c r="CA145" s="179" t="str">
        <f>IF($BR145&lt;&gt;"",INDEX('Graduate School Code'!$A$3:$R$700, MATCH($BR145,'Graduate School Code'!$A$3:$A$700, 0), 15), "")</f>
        <v/>
      </c>
      <c r="CB145" s="179" t="str">
        <f>IF($BR145&lt;&gt;"",INDEX('Graduate School Code'!$A$3:$R$700, MATCH($BR145,'Graduate School Code'!$A$3:$A$700, 0), 16), "")</f>
        <v/>
      </c>
      <c r="CC145" s="179" t="str">
        <f>IF($BR145&lt;&gt;"",INDEX('Graduate School Code'!$A$3:$R$700, MATCH($BR145,'Graduate School Code'!$A$3:$A$700, 0), 17), "")</f>
        <v/>
      </c>
      <c r="CD145" s="180" t="str">
        <f>IF($BR145&lt;&gt;"",INDEX('Graduate School Code'!$A$3:$R$700, MATCH($BR145,'Graduate School Code'!$A$3:$A$700, 0), 18), "")</f>
        <v/>
      </c>
      <c r="CE145" s="181"/>
      <c r="CF145" s="182"/>
      <c r="CG145" s="182"/>
      <c r="CH145" s="62"/>
      <c r="CI145" s="182"/>
      <c r="CJ145" s="183"/>
      <c r="CK145" s="184"/>
      <c r="CL145" s="185"/>
      <c r="CM145" s="183"/>
      <c r="CN145" s="186"/>
      <c r="CO145" s="186"/>
      <c r="CP145" s="186"/>
      <c r="CQ145" s="187"/>
      <c r="CR145" s="182"/>
      <c r="CS145" s="182"/>
      <c r="CT145" s="182"/>
      <c r="CU145" s="188"/>
      <c r="CV145" s="146"/>
      <c r="CW145" s="147"/>
      <c r="CX145" s="189"/>
      <c r="CY145" s="190"/>
      <c r="CZ145" s="191"/>
      <c r="DA145" s="192"/>
      <c r="DB145" s="193"/>
      <c r="DC145" s="181"/>
      <c r="DD145" s="176"/>
      <c r="DE145" s="194"/>
      <c r="DF145" s="164" t="str">
        <f>IF($DE145&lt;&gt;"",INDEX('Graduate School Code'!$A$3:$R$700, MATCH($DE145,'Graduate School Code'!$A$3:$A$700, 0), 2), "")</f>
        <v/>
      </c>
      <c r="DG145" s="164" t="str">
        <f>IF($DE145&lt;&gt;"",INDEX('Graduate School Code'!$A$3:$R$700, MATCH($DE145,'Graduate School Code'!$A$3:$A$700, 0), 3), "")</f>
        <v/>
      </c>
      <c r="DH145" s="164" t="str">
        <f>IF($DE145&lt;&gt;"",INDEX('Graduate School Code'!$A$3:$R$700, MATCH($DE145,'Graduate School Code'!$A$3:$A$700, 0), 4), "")</f>
        <v/>
      </c>
      <c r="DI145" s="175"/>
      <c r="DJ145" s="176"/>
      <c r="DK145" s="177" t="str">
        <f>IF($DE145&lt;&gt;"",INDEX('Graduate School Code'!$A$3:$R$700, MATCH($DE145,'Graduate School Code'!$A$3:$A$700, 0), 12), "")</f>
        <v/>
      </c>
      <c r="DL145" s="178" t="str">
        <f>IF($DE145&lt;&gt;"",INDEX('Graduate School Code'!$A$3:$R$700, MATCH($DE145,'Graduate School Code'!$A$3:$A$700, 0), 13), "")</f>
        <v/>
      </c>
      <c r="DM145" s="179" t="str">
        <f>IF($DE145&lt;&gt;"",INDEX('Graduate School Code'!$A$3:$R$700, MATCH($DE145,'Graduate School Code'!$A$3:$A$700, 0), 14), "")</f>
        <v/>
      </c>
      <c r="DN145" s="179" t="str">
        <f>IF($DE145&lt;&gt;"",INDEX('Graduate School Code'!$A$3:$R$700, MATCH($DE145,'Graduate School Code'!$A$3:$A$700, 0), 15), "")</f>
        <v/>
      </c>
      <c r="DO145" s="179" t="str">
        <f>IF($DE145&lt;&gt;"",INDEX('Graduate School Code'!$A$3:$R$700, MATCH($DE145,'Graduate School Code'!$A$3:$A$700, 0), 16), "")</f>
        <v/>
      </c>
      <c r="DP145" s="179" t="str">
        <f>IF($DE145&lt;&gt;"",INDEX('Graduate School Code'!$A$3:$R$700, MATCH($DE145,'Graduate School Code'!$A$3:$A$700, 0), 17), "")</f>
        <v/>
      </c>
      <c r="DQ145" s="180" t="str">
        <f>IF($DE145&lt;&gt;"",INDEX('Graduate School Code'!$A$3:$R$700, MATCH($DE145,'Graduate School Code'!$A$3:$A$700, 0), 18), "")</f>
        <v/>
      </c>
      <c r="DR145" s="45"/>
      <c r="DS145" s="39"/>
      <c r="DT145" s="39"/>
      <c r="DU145" s="62"/>
      <c r="DV145" s="39"/>
      <c r="DW145" s="149"/>
      <c r="DX145" s="150"/>
      <c r="DY145" s="112"/>
      <c r="DZ145" s="149"/>
      <c r="EA145" s="148"/>
      <c r="EB145" s="148"/>
      <c r="EC145" s="148"/>
      <c r="ED145" s="61"/>
      <c r="EE145" s="39"/>
      <c r="EF145" s="39"/>
      <c r="EG145" s="39"/>
      <c r="EH145" s="144"/>
      <c r="EI145" s="146"/>
      <c r="EJ145" s="147"/>
      <c r="EK145" s="126"/>
      <c r="EL145" s="57"/>
      <c r="EM145" s="58"/>
      <c r="EN145" s="59"/>
      <c r="EO145" s="145"/>
      <c r="EP145" s="57"/>
      <c r="EQ145" s="44"/>
    </row>
    <row r="146" spans="1:147" ht="38.25" customHeight="1">
      <c r="A146" s="38" t="s">
        <v>240</v>
      </c>
      <c r="B146" s="39"/>
      <c r="C146" s="40"/>
      <c r="D146" s="50" t="e">
        <f>VLOOKUP(B146,Reference!$A$1:$C$250,2,FALSE)</f>
        <v>#N/A</v>
      </c>
      <c r="E146" s="50" t="e">
        <f>VLOOKUP(C146,Reference!$C$1:$I$15,2,FALSE)</f>
        <v>#N/A</v>
      </c>
      <c r="F146" s="92" t="e">
        <f t="shared" si="8"/>
        <v>#N/A</v>
      </c>
      <c r="G146" s="39"/>
      <c r="H146" s="39"/>
      <c r="I146" s="39"/>
      <c r="J146" s="51" t="str">
        <f t="shared" si="6"/>
        <v xml:space="preserve">  </v>
      </c>
      <c r="K146" s="61"/>
      <c r="L146" s="61"/>
      <c r="M146" s="61"/>
      <c r="N146" s="51" t="str">
        <f t="shared" si="7"/>
        <v xml:space="preserve">  </v>
      </c>
      <c r="O146" s="92"/>
      <c r="P146" s="93"/>
      <c r="Q146" s="50" t="str">
        <f>IF($P146&lt;&gt;"", DATEDIF($P146, Reference!$F$2, "Y"),"")</f>
        <v/>
      </c>
      <c r="R146" s="49"/>
      <c r="S146" s="62"/>
      <c r="T146" s="61"/>
      <c r="U146" s="39"/>
      <c r="V146" s="39"/>
      <c r="W146" s="61"/>
      <c r="X146" s="92"/>
      <c r="Y146" s="61"/>
      <c r="Z146" s="61"/>
      <c r="AA146" s="61"/>
      <c r="AB146" s="61"/>
      <c r="AC146" s="41"/>
      <c r="AD146" s="143"/>
      <c r="AE146" s="42"/>
      <c r="AF146" s="50" t="str">
        <f>IF($AE146&lt;&gt;"",INDEX('Graduate School Code'!$A$3:$R$700, MATCH($AE146,'Graduate School Code'!$A$3:$A$700, 0), 2), "")</f>
        <v/>
      </c>
      <c r="AG146" s="50" t="str">
        <f>IF($AE146&lt;&gt;"",INDEX('Graduate School Code'!$A$3:$R$700, MATCH($AE146,'Graduate School Code'!$A$3:$A$700, 0), 3), "")</f>
        <v/>
      </c>
      <c r="AH146" s="50" t="str">
        <f>IF($AE146&lt;&gt;"",INDEX('Graduate School Code'!$A$3:$R$700, MATCH($AE146,'Graduate School Code'!$A$3:$A$700, 0), 4), "")</f>
        <v/>
      </c>
      <c r="AI146" s="43"/>
      <c r="AJ146" s="44"/>
      <c r="AK146" s="167" t="str">
        <f>IF($AE146&lt;&gt;"",INDEX('Graduate School Code'!$A$3:$R$700, MATCH($AE146,'Graduate School Code'!$A$3:$A$700, 0), 12), "")</f>
        <v/>
      </c>
      <c r="AL146" s="168" t="str">
        <f>IF($AE146&lt;&gt;"",INDEX('Graduate School Code'!$A$3:$R$700, MATCH($AE146,'Graduate School Code'!$A$3:$A$700, 0), 13), "")</f>
        <v/>
      </c>
      <c r="AM146" s="169" t="str">
        <f>IF($AE146&lt;&gt;"",INDEX('Graduate School Code'!$A$3:$R$700, MATCH($AE146,'Graduate School Code'!$A$3:$A$700, 0), 14), "")</f>
        <v/>
      </c>
      <c r="AN146" s="169" t="str">
        <f>IF($AE146&lt;&gt;"",INDEX('Graduate School Code'!$A$3:$R$700, MATCH($AE146,'Graduate School Code'!$A$3:$A$700, 0), 15), "")</f>
        <v/>
      </c>
      <c r="AO146" s="169" t="str">
        <f>IF($AE146&lt;&gt;"",INDEX('Graduate School Code'!$A$3:$R$700, MATCH($AE146,'Graduate School Code'!$A$3:$A$700, 0), 16), "")</f>
        <v/>
      </c>
      <c r="AP146" s="169" t="str">
        <f>IF($AE146&lt;&gt;"",INDEX('Graduate School Code'!$A$3:$R$700, MATCH($AE146,'Graduate School Code'!$A$3:$A$700, 0), 17), "")</f>
        <v/>
      </c>
      <c r="AQ146" s="170" t="str">
        <f>IF($AE146&lt;&gt;"",INDEX('Graduate School Code'!$A$3:$R$700, MATCH($AE146,'Graduate School Code'!$A$3:$A$700, 0), 18), "")</f>
        <v/>
      </c>
      <c r="AR146" s="45"/>
      <c r="AS146" s="39"/>
      <c r="AT146" s="39"/>
      <c r="AU146" s="62"/>
      <c r="AV146" s="39"/>
      <c r="AW146" s="149"/>
      <c r="AX146" s="150"/>
      <c r="AY146" s="112"/>
      <c r="AZ146" s="149"/>
      <c r="BA146" s="148"/>
      <c r="BB146" s="148"/>
      <c r="BC146" s="148"/>
      <c r="BD146" s="61"/>
      <c r="BE146" s="39"/>
      <c r="BF146" s="39"/>
      <c r="BG146" s="39"/>
      <c r="BH146" s="144"/>
      <c r="BI146" s="146"/>
      <c r="BJ146" s="147"/>
      <c r="BK146" s="126"/>
      <c r="BL146" s="57"/>
      <c r="BM146" s="58"/>
      <c r="BN146" s="165"/>
      <c r="BO146" s="145"/>
      <c r="BP146" s="57"/>
      <c r="BQ146" s="44"/>
      <c r="BR146" s="42"/>
      <c r="BS146" s="164" t="str">
        <f>IF($BR146&lt;&gt;"",INDEX('Graduate School Code'!$A$3:$R$700, MATCH($BR146,'Graduate School Code'!$A$3:$A$700, 0), 2), "")</f>
        <v/>
      </c>
      <c r="BT146" s="164" t="str">
        <f>IF($BR146&lt;&gt;"",INDEX('Graduate School Code'!$A$3:$R$700, MATCH($BR146,'Graduate School Code'!$A$3:$A$700, 0), 3), "")</f>
        <v/>
      </c>
      <c r="BU146" s="164" t="str">
        <f>IF($BR146&lt;&gt;"",INDEX('Graduate School Code'!$A$3:$R$700, MATCH($BR146,'Graduate School Code'!$A$3:$A$700, 0), 4), "")</f>
        <v/>
      </c>
      <c r="BV146" s="175"/>
      <c r="BW146" s="176"/>
      <c r="BX146" s="177" t="str">
        <f>IF($BR146&lt;&gt;"",INDEX('Graduate School Code'!$A$3:$R$700, MATCH($BR146,'Graduate School Code'!$A$3:$A$700, 0), 12), "")</f>
        <v/>
      </c>
      <c r="BY146" s="178" t="str">
        <f>IF($BR146&lt;&gt;"",INDEX('Graduate School Code'!$A$3:$R$700, MATCH($BR146,'Graduate School Code'!$A$3:$A$700, 0), 13), "")</f>
        <v/>
      </c>
      <c r="BZ146" s="179" t="str">
        <f>IF($BR146&lt;&gt;"",INDEX('Graduate School Code'!$A$3:$R$700, MATCH($BR146,'Graduate School Code'!$A$3:$A$700, 0), 14), "")</f>
        <v/>
      </c>
      <c r="CA146" s="179" t="str">
        <f>IF($BR146&lt;&gt;"",INDEX('Graduate School Code'!$A$3:$R$700, MATCH($BR146,'Graduate School Code'!$A$3:$A$700, 0), 15), "")</f>
        <v/>
      </c>
      <c r="CB146" s="179" t="str">
        <f>IF($BR146&lt;&gt;"",INDEX('Graduate School Code'!$A$3:$R$700, MATCH($BR146,'Graduate School Code'!$A$3:$A$700, 0), 16), "")</f>
        <v/>
      </c>
      <c r="CC146" s="179" t="str">
        <f>IF($BR146&lt;&gt;"",INDEX('Graduate School Code'!$A$3:$R$700, MATCH($BR146,'Graduate School Code'!$A$3:$A$700, 0), 17), "")</f>
        <v/>
      </c>
      <c r="CD146" s="180" t="str">
        <f>IF($BR146&lt;&gt;"",INDEX('Graduate School Code'!$A$3:$R$700, MATCH($BR146,'Graduate School Code'!$A$3:$A$700, 0), 18), "")</f>
        <v/>
      </c>
      <c r="CE146" s="181"/>
      <c r="CF146" s="182"/>
      <c r="CG146" s="182"/>
      <c r="CH146" s="62"/>
      <c r="CI146" s="182"/>
      <c r="CJ146" s="183"/>
      <c r="CK146" s="184"/>
      <c r="CL146" s="185"/>
      <c r="CM146" s="183"/>
      <c r="CN146" s="186"/>
      <c r="CO146" s="186"/>
      <c r="CP146" s="186"/>
      <c r="CQ146" s="187"/>
      <c r="CR146" s="182"/>
      <c r="CS146" s="182"/>
      <c r="CT146" s="182"/>
      <c r="CU146" s="188"/>
      <c r="CV146" s="146"/>
      <c r="CW146" s="147"/>
      <c r="CX146" s="189"/>
      <c r="CY146" s="190"/>
      <c r="CZ146" s="191"/>
      <c r="DA146" s="192"/>
      <c r="DB146" s="193"/>
      <c r="DC146" s="181"/>
      <c r="DD146" s="176"/>
      <c r="DE146" s="194"/>
      <c r="DF146" s="164" t="str">
        <f>IF($DE146&lt;&gt;"",INDEX('Graduate School Code'!$A$3:$R$700, MATCH($DE146,'Graduate School Code'!$A$3:$A$700, 0), 2), "")</f>
        <v/>
      </c>
      <c r="DG146" s="164" t="str">
        <f>IF($DE146&lt;&gt;"",INDEX('Graduate School Code'!$A$3:$R$700, MATCH($DE146,'Graduate School Code'!$A$3:$A$700, 0), 3), "")</f>
        <v/>
      </c>
      <c r="DH146" s="164" t="str">
        <f>IF($DE146&lt;&gt;"",INDEX('Graduate School Code'!$A$3:$R$700, MATCH($DE146,'Graduate School Code'!$A$3:$A$700, 0), 4), "")</f>
        <v/>
      </c>
      <c r="DI146" s="175"/>
      <c r="DJ146" s="176"/>
      <c r="DK146" s="177" t="str">
        <f>IF($DE146&lt;&gt;"",INDEX('Graduate School Code'!$A$3:$R$700, MATCH($DE146,'Graduate School Code'!$A$3:$A$700, 0), 12), "")</f>
        <v/>
      </c>
      <c r="DL146" s="178" t="str">
        <f>IF($DE146&lt;&gt;"",INDEX('Graduate School Code'!$A$3:$R$700, MATCH($DE146,'Graduate School Code'!$A$3:$A$700, 0), 13), "")</f>
        <v/>
      </c>
      <c r="DM146" s="179" t="str">
        <f>IF($DE146&lt;&gt;"",INDEX('Graduate School Code'!$A$3:$R$700, MATCH($DE146,'Graduate School Code'!$A$3:$A$700, 0), 14), "")</f>
        <v/>
      </c>
      <c r="DN146" s="179" t="str">
        <f>IF($DE146&lt;&gt;"",INDEX('Graduate School Code'!$A$3:$R$700, MATCH($DE146,'Graduate School Code'!$A$3:$A$700, 0), 15), "")</f>
        <v/>
      </c>
      <c r="DO146" s="179" t="str">
        <f>IF($DE146&lt;&gt;"",INDEX('Graduate School Code'!$A$3:$R$700, MATCH($DE146,'Graduate School Code'!$A$3:$A$700, 0), 16), "")</f>
        <v/>
      </c>
      <c r="DP146" s="179" t="str">
        <f>IF($DE146&lt;&gt;"",INDEX('Graduate School Code'!$A$3:$R$700, MATCH($DE146,'Graduate School Code'!$A$3:$A$700, 0), 17), "")</f>
        <v/>
      </c>
      <c r="DQ146" s="180" t="str">
        <f>IF($DE146&lt;&gt;"",INDEX('Graduate School Code'!$A$3:$R$700, MATCH($DE146,'Graduate School Code'!$A$3:$A$700, 0), 18), "")</f>
        <v/>
      </c>
      <c r="DR146" s="45"/>
      <c r="DS146" s="39"/>
      <c r="DT146" s="39"/>
      <c r="DU146" s="62"/>
      <c r="DV146" s="39"/>
      <c r="DW146" s="149"/>
      <c r="DX146" s="150"/>
      <c r="DY146" s="112"/>
      <c r="DZ146" s="149"/>
      <c r="EA146" s="148"/>
      <c r="EB146" s="148"/>
      <c r="EC146" s="148"/>
      <c r="ED146" s="61"/>
      <c r="EE146" s="39"/>
      <c r="EF146" s="39"/>
      <c r="EG146" s="39"/>
      <c r="EH146" s="144"/>
      <c r="EI146" s="146"/>
      <c r="EJ146" s="147"/>
      <c r="EK146" s="126"/>
      <c r="EL146" s="57"/>
      <c r="EM146" s="58"/>
      <c r="EN146" s="59"/>
      <c r="EO146" s="145"/>
      <c r="EP146" s="57"/>
      <c r="EQ146" s="44"/>
    </row>
    <row r="147" spans="1:147" ht="38.25" customHeight="1">
      <c r="A147" s="38" t="s">
        <v>241</v>
      </c>
      <c r="B147" s="39"/>
      <c r="C147" s="40"/>
      <c r="D147" s="50" t="e">
        <f>VLOOKUP(B147,Reference!$A$1:$C$250,2,FALSE)</f>
        <v>#N/A</v>
      </c>
      <c r="E147" s="50" t="e">
        <f>VLOOKUP(C147,Reference!$C$1:$I$15,2,FALSE)</f>
        <v>#N/A</v>
      </c>
      <c r="F147" s="92" t="e">
        <f t="shared" si="8"/>
        <v>#N/A</v>
      </c>
      <c r="G147" s="39"/>
      <c r="H147" s="39"/>
      <c r="I147" s="39"/>
      <c r="J147" s="51" t="str">
        <f t="shared" si="6"/>
        <v xml:space="preserve">  </v>
      </c>
      <c r="K147" s="61"/>
      <c r="L147" s="61"/>
      <c r="M147" s="61"/>
      <c r="N147" s="51" t="str">
        <f t="shared" si="7"/>
        <v xml:space="preserve">  </v>
      </c>
      <c r="O147" s="92"/>
      <c r="P147" s="93"/>
      <c r="Q147" s="50" t="str">
        <f>IF($P147&lt;&gt;"", DATEDIF($P147, Reference!$F$2, "Y"),"")</f>
        <v/>
      </c>
      <c r="R147" s="49"/>
      <c r="S147" s="62"/>
      <c r="T147" s="61"/>
      <c r="U147" s="39"/>
      <c r="V147" s="39"/>
      <c r="W147" s="61"/>
      <c r="X147" s="92"/>
      <c r="Y147" s="61"/>
      <c r="Z147" s="61"/>
      <c r="AA147" s="61"/>
      <c r="AB147" s="61"/>
      <c r="AC147" s="41"/>
      <c r="AD147" s="143"/>
      <c r="AE147" s="42"/>
      <c r="AF147" s="50" t="str">
        <f>IF($AE147&lt;&gt;"",INDEX('Graduate School Code'!$A$3:$R$700, MATCH($AE147,'Graduate School Code'!$A$3:$A$700, 0), 2), "")</f>
        <v/>
      </c>
      <c r="AG147" s="50" t="str">
        <f>IF($AE147&lt;&gt;"",INDEX('Graduate School Code'!$A$3:$R$700, MATCH($AE147,'Graduate School Code'!$A$3:$A$700, 0), 3), "")</f>
        <v/>
      </c>
      <c r="AH147" s="50" t="str">
        <f>IF($AE147&lt;&gt;"",INDEX('Graduate School Code'!$A$3:$R$700, MATCH($AE147,'Graduate School Code'!$A$3:$A$700, 0), 4), "")</f>
        <v/>
      </c>
      <c r="AI147" s="43"/>
      <c r="AJ147" s="44"/>
      <c r="AK147" s="167" t="str">
        <f>IF($AE147&lt;&gt;"",INDEX('Graduate School Code'!$A$3:$R$700, MATCH($AE147,'Graduate School Code'!$A$3:$A$700, 0), 12), "")</f>
        <v/>
      </c>
      <c r="AL147" s="168" t="str">
        <f>IF($AE147&lt;&gt;"",INDEX('Graduate School Code'!$A$3:$R$700, MATCH($AE147,'Graduate School Code'!$A$3:$A$700, 0), 13), "")</f>
        <v/>
      </c>
      <c r="AM147" s="169" t="str">
        <f>IF($AE147&lt;&gt;"",INDEX('Graduate School Code'!$A$3:$R$700, MATCH($AE147,'Graduate School Code'!$A$3:$A$700, 0), 14), "")</f>
        <v/>
      </c>
      <c r="AN147" s="169" t="str">
        <f>IF($AE147&lt;&gt;"",INDEX('Graduate School Code'!$A$3:$R$700, MATCH($AE147,'Graduate School Code'!$A$3:$A$700, 0), 15), "")</f>
        <v/>
      </c>
      <c r="AO147" s="169" t="str">
        <f>IF($AE147&lt;&gt;"",INDEX('Graduate School Code'!$A$3:$R$700, MATCH($AE147,'Graduate School Code'!$A$3:$A$700, 0), 16), "")</f>
        <v/>
      </c>
      <c r="AP147" s="169" t="str">
        <f>IF($AE147&lt;&gt;"",INDEX('Graduate School Code'!$A$3:$R$700, MATCH($AE147,'Graduate School Code'!$A$3:$A$700, 0), 17), "")</f>
        <v/>
      </c>
      <c r="AQ147" s="170" t="str">
        <f>IF($AE147&lt;&gt;"",INDEX('Graduate School Code'!$A$3:$R$700, MATCH($AE147,'Graduate School Code'!$A$3:$A$700, 0), 18), "")</f>
        <v/>
      </c>
      <c r="AR147" s="45"/>
      <c r="AS147" s="39"/>
      <c r="AT147" s="39"/>
      <c r="AU147" s="62"/>
      <c r="AV147" s="39"/>
      <c r="AW147" s="149"/>
      <c r="AX147" s="150"/>
      <c r="AY147" s="112"/>
      <c r="AZ147" s="149"/>
      <c r="BA147" s="148"/>
      <c r="BB147" s="148"/>
      <c r="BC147" s="148"/>
      <c r="BD147" s="61"/>
      <c r="BE147" s="39"/>
      <c r="BF147" s="39"/>
      <c r="BG147" s="39"/>
      <c r="BH147" s="144"/>
      <c r="BI147" s="146"/>
      <c r="BJ147" s="147"/>
      <c r="BK147" s="126"/>
      <c r="BL147" s="57"/>
      <c r="BM147" s="58"/>
      <c r="BN147" s="165"/>
      <c r="BO147" s="145"/>
      <c r="BP147" s="57"/>
      <c r="BQ147" s="44"/>
      <c r="BR147" s="42"/>
      <c r="BS147" s="164" t="str">
        <f>IF($BR147&lt;&gt;"",INDEX('Graduate School Code'!$A$3:$R$700, MATCH($BR147,'Graduate School Code'!$A$3:$A$700, 0), 2), "")</f>
        <v/>
      </c>
      <c r="BT147" s="164" t="str">
        <f>IF($BR147&lt;&gt;"",INDEX('Graduate School Code'!$A$3:$R$700, MATCH($BR147,'Graduate School Code'!$A$3:$A$700, 0), 3), "")</f>
        <v/>
      </c>
      <c r="BU147" s="164" t="str">
        <f>IF($BR147&lt;&gt;"",INDEX('Graduate School Code'!$A$3:$R$700, MATCH($BR147,'Graduate School Code'!$A$3:$A$700, 0), 4), "")</f>
        <v/>
      </c>
      <c r="BV147" s="175"/>
      <c r="BW147" s="176"/>
      <c r="BX147" s="177" t="str">
        <f>IF($BR147&lt;&gt;"",INDEX('Graduate School Code'!$A$3:$R$700, MATCH($BR147,'Graduate School Code'!$A$3:$A$700, 0), 12), "")</f>
        <v/>
      </c>
      <c r="BY147" s="178" t="str">
        <f>IF($BR147&lt;&gt;"",INDEX('Graduate School Code'!$A$3:$R$700, MATCH($BR147,'Graduate School Code'!$A$3:$A$700, 0), 13), "")</f>
        <v/>
      </c>
      <c r="BZ147" s="179" t="str">
        <f>IF($BR147&lt;&gt;"",INDEX('Graduate School Code'!$A$3:$R$700, MATCH($BR147,'Graduate School Code'!$A$3:$A$700, 0), 14), "")</f>
        <v/>
      </c>
      <c r="CA147" s="179" t="str">
        <f>IF($BR147&lt;&gt;"",INDEX('Graduate School Code'!$A$3:$R$700, MATCH($BR147,'Graduate School Code'!$A$3:$A$700, 0), 15), "")</f>
        <v/>
      </c>
      <c r="CB147" s="179" t="str">
        <f>IF($BR147&lt;&gt;"",INDEX('Graduate School Code'!$A$3:$R$700, MATCH($BR147,'Graduate School Code'!$A$3:$A$700, 0), 16), "")</f>
        <v/>
      </c>
      <c r="CC147" s="179" t="str">
        <f>IF($BR147&lt;&gt;"",INDEX('Graduate School Code'!$A$3:$R$700, MATCH($BR147,'Graduate School Code'!$A$3:$A$700, 0), 17), "")</f>
        <v/>
      </c>
      <c r="CD147" s="180" t="str">
        <f>IF($BR147&lt;&gt;"",INDEX('Graduate School Code'!$A$3:$R$700, MATCH($BR147,'Graduate School Code'!$A$3:$A$700, 0), 18), "")</f>
        <v/>
      </c>
      <c r="CE147" s="181"/>
      <c r="CF147" s="182"/>
      <c r="CG147" s="182"/>
      <c r="CH147" s="62"/>
      <c r="CI147" s="182"/>
      <c r="CJ147" s="183"/>
      <c r="CK147" s="184"/>
      <c r="CL147" s="185"/>
      <c r="CM147" s="183"/>
      <c r="CN147" s="186"/>
      <c r="CO147" s="186"/>
      <c r="CP147" s="186"/>
      <c r="CQ147" s="187"/>
      <c r="CR147" s="182"/>
      <c r="CS147" s="182"/>
      <c r="CT147" s="182"/>
      <c r="CU147" s="188"/>
      <c r="CV147" s="146"/>
      <c r="CW147" s="147"/>
      <c r="CX147" s="189"/>
      <c r="CY147" s="190"/>
      <c r="CZ147" s="191"/>
      <c r="DA147" s="192"/>
      <c r="DB147" s="193"/>
      <c r="DC147" s="181"/>
      <c r="DD147" s="176"/>
      <c r="DE147" s="194"/>
      <c r="DF147" s="164" t="str">
        <f>IF($DE147&lt;&gt;"",INDEX('Graduate School Code'!$A$3:$R$700, MATCH($DE147,'Graduate School Code'!$A$3:$A$700, 0), 2), "")</f>
        <v/>
      </c>
      <c r="DG147" s="164" t="str">
        <f>IF($DE147&lt;&gt;"",INDEX('Graduate School Code'!$A$3:$R$700, MATCH($DE147,'Graduate School Code'!$A$3:$A$700, 0), 3), "")</f>
        <v/>
      </c>
      <c r="DH147" s="164" t="str">
        <f>IF($DE147&lt;&gt;"",INDEX('Graduate School Code'!$A$3:$R$700, MATCH($DE147,'Graduate School Code'!$A$3:$A$700, 0), 4), "")</f>
        <v/>
      </c>
      <c r="DI147" s="175"/>
      <c r="DJ147" s="176"/>
      <c r="DK147" s="177" t="str">
        <f>IF($DE147&lt;&gt;"",INDEX('Graduate School Code'!$A$3:$R$700, MATCH($DE147,'Graduate School Code'!$A$3:$A$700, 0), 12), "")</f>
        <v/>
      </c>
      <c r="DL147" s="178" t="str">
        <f>IF($DE147&lt;&gt;"",INDEX('Graduate School Code'!$A$3:$R$700, MATCH($DE147,'Graduate School Code'!$A$3:$A$700, 0), 13), "")</f>
        <v/>
      </c>
      <c r="DM147" s="179" t="str">
        <f>IF($DE147&lt;&gt;"",INDEX('Graduate School Code'!$A$3:$R$700, MATCH($DE147,'Graduate School Code'!$A$3:$A$700, 0), 14), "")</f>
        <v/>
      </c>
      <c r="DN147" s="179" t="str">
        <f>IF($DE147&lt;&gt;"",INDEX('Graduate School Code'!$A$3:$R$700, MATCH($DE147,'Graduate School Code'!$A$3:$A$700, 0), 15), "")</f>
        <v/>
      </c>
      <c r="DO147" s="179" t="str">
        <f>IF($DE147&lt;&gt;"",INDEX('Graduate School Code'!$A$3:$R$700, MATCH($DE147,'Graduate School Code'!$A$3:$A$700, 0), 16), "")</f>
        <v/>
      </c>
      <c r="DP147" s="179" t="str">
        <f>IF($DE147&lt;&gt;"",INDEX('Graduate School Code'!$A$3:$R$700, MATCH($DE147,'Graduate School Code'!$A$3:$A$700, 0), 17), "")</f>
        <v/>
      </c>
      <c r="DQ147" s="180" t="str">
        <f>IF($DE147&lt;&gt;"",INDEX('Graduate School Code'!$A$3:$R$700, MATCH($DE147,'Graduate School Code'!$A$3:$A$700, 0), 18), "")</f>
        <v/>
      </c>
      <c r="DR147" s="45"/>
      <c r="DS147" s="39"/>
      <c r="DT147" s="39"/>
      <c r="DU147" s="62"/>
      <c r="DV147" s="39"/>
      <c r="DW147" s="149"/>
      <c r="DX147" s="150"/>
      <c r="DY147" s="112"/>
      <c r="DZ147" s="149"/>
      <c r="EA147" s="148"/>
      <c r="EB147" s="148"/>
      <c r="EC147" s="148"/>
      <c r="ED147" s="61"/>
      <c r="EE147" s="39"/>
      <c r="EF147" s="39"/>
      <c r="EG147" s="39"/>
      <c r="EH147" s="144"/>
      <c r="EI147" s="146"/>
      <c r="EJ147" s="147"/>
      <c r="EK147" s="126"/>
      <c r="EL147" s="57"/>
      <c r="EM147" s="58"/>
      <c r="EN147" s="59"/>
      <c r="EO147" s="145"/>
      <c r="EP147" s="57"/>
      <c r="EQ147" s="44"/>
    </row>
    <row r="148" spans="1:147" ht="38.25" customHeight="1">
      <c r="A148" s="38" t="s">
        <v>242</v>
      </c>
      <c r="B148" s="39"/>
      <c r="C148" s="40"/>
      <c r="D148" s="50" t="e">
        <f>VLOOKUP(B148,Reference!$A$1:$C$250,2,FALSE)</f>
        <v>#N/A</v>
      </c>
      <c r="E148" s="50" t="e">
        <f>VLOOKUP(C148,Reference!$C$1:$I$15,2,FALSE)</f>
        <v>#N/A</v>
      </c>
      <c r="F148" s="92" t="e">
        <f t="shared" si="8"/>
        <v>#N/A</v>
      </c>
      <c r="G148" s="39"/>
      <c r="H148" s="39"/>
      <c r="I148" s="39"/>
      <c r="J148" s="51" t="str">
        <f t="shared" si="6"/>
        <v xml:space="preserve">  </v>
      </c>
      <c r="K148" s="61"/>
      <c r="L148" s="61"/>
      <c r="M148" s="61"/>
      <c r="N148" s="51" t="str">
        <f t="shared" si="7"/>
        <v xml:space="preserve">  </v>
      </c>
      <c r="O148" s="92"/>
      <c r="P148" s="93"/>
      <c r="Q148" s="50" t="str">
        <f>IF($P148&lt;&gt;"", DATEDIF($P148, Reference!$F$2, "Y"),"")</f>
        <v/>
      </c>
      <c r="R148" s="49"/>
      <c r="S148" s="62"/>
      <c r="T148" s="61"/>
      <c r="U148" s="39"/>
      <c r="V148" s="39"/>
      <c r="W148" s="61"/>
      <c r="X148" s="92"/>
      <c r="Y148" s="61"/>
      <c r="Z148" s="61"/>
      <c r="AA148" s="61"/>
      <c r="AB148" s="61"/>
      <c r="AC148" s="41"/>
      <c r="AD148" s="143"/>
      <c r="AE148" s="42"/>
      <c r="AF148" s="50" t="str">
        <f>IF($AE148&lt;&gt;"",INDEX('Graduate School Code'!$A$3:$R$700, MATCH($AE148,'Graduate School Code'!$A$3:$A$700, 0), 2), "")</f>
        <v/>
      </c>
      <c r="AG148" s="50" t="str">
        <f>IF($AE148&lt;&gt;"",INDEX('Graduate School Code'!$A$3:$R$700, MATCH($AE148,'Graduate School Code'!$A$3:$A$700, 0), 3), "")</f>
        <v/>
      </c>
      <c r="AH148" s="50" t="str">
        <f>IF($AE148&lt;&gt;"",INDEX('Graduate School Code'!$A$3:$R$700, MATCH($AE148,'Graduate School Code'!$A$3:$A$700, 0), 4), "")</f>
        <v/>
      </c>
      <c r="AI148" s="43"/>
      <c r="AJ148" s="44"/>
      <c r="AK148" s="167" t="str">
        <f>IF($AE148&lt;&gt;"",INDEX('Graduate School Code'!$A$3:$R$700, MATCH($AE148,'Graduate School Code'!$A$3:$A$700, 0), 12), "")</f>
        <v/>
      </c>
      <c r="AL148" s="168" t="str">
        <f>IF($AE148&lt;&gt;"",INDEX('Graduate School Code'!$A$3:$R$700, MATCH($AE148,'Graduate School Code'!$A$3:$A$700, 0), 13), "")</f>
        <v/>
      </c>
      <c r="AM148" s="169" t="str">
        <f>IF($AE148&lt;&gt;"",INDEX('Graduate School Code'!$A$3:$R$700, MATCH($AE148,'Graduate School Code'!$A$3:$A$700, 0), 14), "")</f>
        <v/>
      </c>
      <c r="AN148" s="169" t="str">
        <f>IF($AE148&lt;&gt;"",INDEX('Graduate School Code'!$A$3:$R$700, MATCH($AE148,'Graduate School Code'!$A$3:$A$700, 0), 15), "")</f>
        <v/>
      </c>
      <c r="AO148" s="169" t="str">
        <f>IF($AE148&lt;&gt;"",INDEX('Graduate School Code'!$A$3:$R$700, MATCH($AE148,'Graduate School Code'!$A$3:$A$700, 0), 16), "")</f>
        <v/>
      </c>
      <c r="AP148" s="169" t="str">
        <f>IF($AE148&lt;&gt;"",INDEX('Graduate School Code'!$A$3:$R$700, MATCH($AE148,'Graduate School Code'!$A$3:$A$700, 0), 17), "")</f>
        <v/>
      </c>
      <c r="AQ148" s="170" t="str">
        <f>IF($AE148&lt;&gt;"",INDEX('Graduate School Code'!$A$3:$R$700, MATCH($AE148,'Graduate School Code'!$A$3:$A$700, 0), 18), "")</f>
        <v/>
      </c>
      <c r="AR148" s="45"/>
      <c r="AS148" s="39"/>
      <c r="AT148" s="39"/>
      <c r="AU148" s="62"/>
      <c r="AV148" s="39"/>
      <c r="AW148" s="149"/>
      <c r="AX148" s="150"/>
      <c r="AY148" s="112"/>
      <c r="AZ148" s="149"/>
      <c r="BA148" s="148"/>
      <c r="BB148" s="148"/>
      <c r="BC148" s="148"/>
      <c r="BD148" s="61"/>
      <c r="BE148" s="39"/>
      <c r="BF148" s="39"/>
      <c r="BG148" s="39"/>
      <c r="BH148" s="144"/>
      <c r="BI148" s="146"/>
      <c r="BJ148" s="147"/>
      <c r="BK148" s="126"/>
      <c r="BL148" s="57"/>
      <c r="BM148" s="58"/>
      <c r="BN148" s="165"/>
      <c r="BO148" s="145"/>
      <c r="BP148" s="57"/>
      <c r="BQ148" s="44"/>
      <c r="BR148" s="42"/>
      <c r="BS148" s="164" t="str">
        <f>IF($BR148&lt;&gt;"",INDEX('Graduate School Code'!$A$3:$R$700, MATCH($BR148,'Graduate School Code'!$A$3:$A$700, 0), 2), "")</f>
        <v/>
      </c>
      <c r="BT148" s="164" t="str">
        <f>IF($BR148&lt;&gt;"",INDEX('Graduate School Code'!$A$3:$R$700, MATCH($BR148,'Graduate School Code'!$A$3:$A$700, 0), 3), "")</f>
        <v/>
      </c>
      <c r="BU148" s="164" t="str">
        <f>IF($BR148&lt;&gt;"",INDEX('Graduate School Code'!$A$3:$R$700, MATCH($BR148,'Graduate School Code'!$A$3:$A$700, 0), 4), "")</f>
        <v/>
      </c>
      <c r="BV148" s="175"/>
      <c r="BW148" s="176"/>
      <c r="BX148" s="177" t="str">
        <f>IF($BR148&lt;&gt;"",INDEX('Graduate School Code'!$A$3:$R$700, MATCH($BR148,'Graduate School Code'!$A$3:$A$700, 0), 12), "")</f>
        <v/>
      </c>
      <c r="BY148" s="178" t="str">
        <f>IF($BR148&lt;&gt;"",INDEX('Graduate School Code'!$A$3:$R$700, MATCH($BR148,'Graduate School Code'!$A$3:$A$700, 0), 13), "")</f>
        <v/>
      </c>
      <c r="BZ148" s="179" t="str">
        <f>IF($BR148&lt;&gt;"",INDEX('Graduate School Code'!$A$3:$R$700, MATCH($BR148,'Graduate School Code'!$A$3:$A$700, 0), 14), "")</f>
        <v/>
      </c>
      <c r="CA148" s="179" t="str">
        <f>IF($BR148&lt;&gt;"",INDEX('Graduate School Code'!$A$3:$R$700, MATCH($BR148,'Graduate School Code'!$A$3:$A$700, 0), 15), "")</f>
        <v/>
      </c>
      <c r="CB148" s="179" t="str">
        <f>IF($BR148&lt;&gt;"",INDEX('Graduate School Code'!$A$3:$R$700, MATCH($BR148,'Graduate School Code'!$A$3:$A$700, 0), 16), "")</f>
        <v/>
      </c>
      <c r="CC148" s="179" t="str">
        <f>IF($BR148&lt;&gt;"",INDEX('Graduate School Code'!$A$3:$R$700, MATCH($BR148,'Graduate School Code'!$A$3:$A$700, 0), 17), "")</f>
        <v/>
      </c>
      <c r="CD148" s="180" t="str">
        <f>IF($BR148&lt;&gt;"",INDEX('Graduate School Code'!$A$3:$R$700, MATCH($BR148,'Graduate School Code'!$A$3:$A$700, 0), 18), "")</f>
        <v/>
      </c>
      <c r="CE148" s="181"/>
      <c r="CF148" s="182"/>
      <c r="CG148" s="182"/>
      <c r="CH148" s="62"/>
      <c r="CI148" s="182"/>
      <c r="CJ148" s="183"/>
      <c r="CK148" s="184"/>
      <c r="CL148" s="185"/>
      <c r="CM148" s="183"/>
      <c r="CN148" s="186"/>
      <c r="CO148" s="186"/>
      <c r="CP148" s="186"/>
      <c r="CQ148" s="187"/>
      <c r="CR148" s="182"/>
      <c r="CS148" s="182"/>
      <c r="CT148" s="182"/>
      <c r="CU148" s="188"/>
      <c r="CV148" s="146"/>
      <c r="CW148" s="147"/>
      <c r="CX148" s="189"/>
      <c r="CY148" s="190"/>
      <c r="CZ148" s="191"/>
      <c r="DA148" s="192"/>
      <c r="DB148" s="193"/>
      <c r="DC148" s="181"/>
      <c r="DD148" s="176"/>
      <c r="DE148" s="194"/>
      <c r="DF148" s="164" t="str">
        <f>IF($DE148&lt;&gt;"",INDEX('Graduate School Code'!$A$3:$R$700, MATCH($DE148,'Graduate School Code'!$A$3:$A$700, 0), 2), "")</f>
        <v/>
      </c>
      <c r="DG148" s="164" t="str">
        <f>IF($DE148&lt;&gt;"",INDEX('Graduate School Code'!$A$3:$R$700, MATCH($DE148,'Graduate School Code'!$A$3:$A$700, 0), 3), "")</f>
        <v/>
      </c>
      <c r="DH148" s="164" t="str">
        <f>IF($DE148&lt;&gt;"",INDEX('Graduate School Code'!$A$3:$R$700, MATCH($DE148,'Graduate School Code'!$A$3:$A$700, 0), 4), "")</f>
        <v/>
      </c>
      <c r="DI148" s="175"/>
      <c r="DJ148" s="176"/>
      <c r="DK148" s="177" t="str">
        <f>IF($DE148&lt;&gt;"",INDEX('Graduate School Code'!$A$3:$R$700, MATCH($DE148,'Graduate School Code'!$A$3:$A$700, 0), 12), "")</f>
        <v/>
      </c>
      <c r="DL148" s="178" t="str">
        <f>IF($DE148&lt;&gt;"",INDEX('Graduate School Code'!$A$3:$R$700, MATCH($DE148,'Graduate School Code'!$A$3:$A$700, 0), 13), "")</f>
        <v/>
      </c>
      <c r="DM148" s="179" t="str">
        <f>IF($DE148&lt;&gt;"",INDEX('Graduate School Code'!$A$3:$R$700, MATCH($DE148,'Graduate School Code'!$A$3:$A$700, 0), 14), "")</f>
        <v/>
      </c>
      <c r="DN148" s="179" t="str">
        <f>IF($DE148&lt;&gt;"",INDEX('Graduate School Code'!$A$3:$R$700, MATCH($DE148,'Graduate School Code'!$A$3:$A$700, 0), 15), "")</f>
        <v/>
      </c>
      <c r="DO148" s="179" t="str">
        <f>IF($DE148&lt;&gt;"",INDEX('Graduate School Code'!$A$3:$R$700, MATCH($DE148,'Graduate School Code'!$A$3:$A$700, 0), 16), "")</f>
        <v/>
      </c>
      <c r="DP148" s="179" t="str">
        <f>IF($DE148&lt;&gt;"",INDEX('Graduate School Code'!$A$3:$R$700, MATCH($DE148,'Graduate School Code'!$A$3:$A$700, 0), 17), "")</f>
        <v/>
      </c>
      <c r="DQ148" s="180" t="str">
        <f>IF($DE148&lt;&gt;"",INDEX('Graduate School Code'!$A$3:$R$700, MATCH($DE148,'Graduate School Code'!$A$3:$A$700, 0), 18), "")</f>
        <v/>
      </c>
      <c r="DR148" s="45"/>
      <c r="DS148" s="39"/>
      <c r="DT148" s="39"/>
      <c r="DU148" s="62"/>
      <c r="DV148" s="39"/>
      <c r="DW148" s="149"/>
      <c r="DX148" s="150"/>
      <c r="DY148" s="112"/>
      <c r="DZ148" s="149"/>
      <c r="EA148" s="148"/>
      <c r="EB148" s="148"/>
      <c r="EC148" s="148"/>
      <c r="ED148" s="61"/>
      <c r="EE148" s="39"/>
      <c r="EF148" s="39"/>
      <c r="EG148" s="39"/>
      <c r="EH148" s="144"/>
      <c r="EI148" s="146"/>
      <c r="EJ148" s="147"/>
      <c r="EK148" s="126"/>
      <c r="EL148" s="57"/>
      <c r="EM148" s="58"/>
      <c r="EN148" s="59"/>
      <c r="EO148" s="145"/>
      <c r="EP148" s="57"/>
      <c r="EQ148" s="44"/>
    </row>
    <row r="149" spans="1:147" ht="38.25" customHeight="1">
      <c r="A149" s="38" t="s">
        <v>243</v>
      </c>
      <c r="B149" s="39"/>
      <c r="C149" s="40"/>
      <c r="D149" s="50" t="e">
        <f>VLOOKUP(B149,Reference!$A$1:$C$250,2,FALSE)</f>
        <v>#N/A</v>
      </c>
      <c r="E149" s="50" t="e">
        <f>VLOOKUP(C149,Reference!$C$1:$I$15,2,FALSE)</f>
        <v>#N/A</v>
      </c>
      <c r="F149" s="92" t="e">
        <f t="shared" si="8"/>
        <v>#N/A</v>
      </c>
      <c r="G149" s="39"/>
      <c r="H149" s="39"/>
      <c r="I149" s="39"/>
      <c r="J149" s="51" t="str">
        <f t="shared" si="6"/>
        <v xml:space="preserve">  </v>
      </c>
      <c r="K149" s="61"/>
      <c r="L149" s="61"/>
      <c r="M149" s="61"/>
      <c r="N149" s="51" t="str">
        <f t="shared" si="7"/>
        <v xml:space="preserve">  </v>
      </c>
      <c r="O149" s="92"/>
      <c r="P149" s="93"/>
      <c r="Q149" s="50" t="str">
        <f>IF($P149&lt;&gt;"", DATEDIF($P149, Reference!$F$2, "Y"),"")</f>
        <v/>
      </c>
      <c r="R149" s="49"/>
      <c r="S149" s="62"/>
      <c r="T149" s="61"/>
      <c r="U149" s="39"/>
      <c r="V149" s="39"/>
      <c r="W149" s="61"/>
      <c r="X149" s="92"/>
      <c r="Y149" s="61"/>
      <c r="Z149" s="61"/>
      <c r="AA149" s="61"/>
      <c r="AB149" s="61"/>
      <c r="AC149" s="41"/>
      <c r="AD149" s="143"/>
      <c r="AE149" s="42"/>
      <c r="AF149" s="50" t="str">
        <f>IF($AE149&lt;&gt;"",INDEX('Graduate School Code'!$A$3:$R$700, MATCH($AE149,'Graduate School Code'!$A$3:$A$700, 0), 2), "")</f>
        <v/>
      </c>
      <c r="AG149" s="50" t="str">
        <f>IF($AE149&lt;&gt;"",INDEX('Graduate School Code'!$A$3:$R$700, MATCH($AE149,'Graduate School Code'!$A$3:$A$700, 0), 3), "")</f>
        <v/>
      </c>
      <c r="AH149" s="50" t="str">
        <f>IF($AE149&lt;&gt;"",INDEX('Graduate School Code'!$A$3:$R$700, MATCH($AE149,'Graduate School Code'!$A$3:$A$700, 0), 4), "")</f>
        <v/>
      </c>
      <c r="AI149" s="43"/>
      <c r="AJ149" s="44"/>
      <c r="AK149" s="167" t="str">
        <f>IF($AE149&lt;&gt;"",INDEX('Graduate School Code'!$A$3:$R$700, MATCH($AE149,'Graduate School Code'!$A$3:$A$700, 0), 12), "")</f>
        <v/>
      </c>
      <c r="AL149" s="168" t="str">
        <f>IF($AE149&lt;&gt;"",INDEX('Graduate School Code'!$A$3:$R$700, MATCH($AE149,'Graduate School Code'!$A$3:$A$700, 0), 13), "")</f>
        <v/>
      </c>
      <c r="AM149" s="169" t="str">
        <f>IF($AE149&lt;&gt;"",INDEX('Graduate School Code'!$A$3:$R$700, MATCH($AE149,'Graduate School Code'!$A$3:$A$700, 0), 14), "")</f>
        <v/>
      </c>
      <c r="AN149" s="169" t="str">
        <f>IF($AE149&lt;&gt;"",INDEX('Graduate School Code'!$A$3:$R$700, MATCH($AE149,'Graduate School Code'!$A$3:$A$700, 0), 15), "")</f>
        <v/>
      </c>
      <c r="AO149" s="169" t="str">
        <f>IF($AE149&lt;&gt;"",INDEX('Graduate School Code'!$A$3:$R$700, MATCH($AE149,'Graduate School Code'!$A$3:$A$700, 0), 16), "")</f>
        <v/>
      </c>
      <c r="AP149" s="169" t="str">
        <f>IF($AE149&lt;&gt;"",INDEX('Graduate School Code'!$A$3:$R$700, MATCH($AE149,'Graduate School Code'!$A$3:$A$700, 0), 17), "")</f>
        <v/>
      </c>
      <c r="AQ149" s="170" t="str">
        <f>IF($AE149&lt;&gt;"",INDEX('Graduate School Code'!$A$3:$R$700, MATCH($AE149,'Graduate School Code'!$A$3:$A$700, 0), 18), "")</f>
        <v/>
      </c>
      <c r="AR149" s="45"/>
      <c r="AS149" s="39"/>
      <c r="AT149" s="39"/>
      <c r="AU149" s="62"/>
      <c r="AV149" s="39"/>
      <c r="AW149" s="149"/>
      <c r="AX149" s="150"/>
      <c r="AY149" s="112"/>
      <c r="AZ149" s="149"/>
      <c r="BA149" s="148"/>
      <c r="BB149" s="148"/>
      <c r="BC149" s="148"/>
      <c r="BD149" s="61"/>
      <c r="BE149" s="39"/>
      <c r="BF149" s="39"/>
      <c r="BG149" s="39"/>
      <c r="BH149" s="144"/>
      <c r="BI149" s="146"/>
      <c r="BJ149" s="147"/>
      <c r="BK149" s="126"/>
      <c r="BL149" s="57"/>
      <c r="BM149" s="58"/>
      <c r="BN149" s="165"/>
      <c r="BO149" s="145"/>
      <c r="BP149" s="57"/>
      <c r="BQ149" s="44"/>
      <c r="BR149" s="42"/>
      <c r="BS149" s="164" t="str">
        <f>IF($BR149&lt;&gt;"",INDEX('Graduate School Code'!$A$3:$R$700, MATCH($BR149,'Graduate School Code'!$A$3:$A$700, 0), 2), "")</f>
        <v/>
      </c>
      <c r="BT149" s="164" t="str">
        <f>IF($BR149&lt;&gt;"",INDEX('Graduate School Code'!$A$3:$R$700, MATCH($BR149,'Graduate School Code'!$A$3:$A$700, 0), 3), "")</f>
        <v/>
      </c>
      <c r="BU149" s="164" t="str">
        <f>IF($BR149&lt;&gt;"",INDEX('Graduate School Code'!$A$3:$R$700, MATCH($BR149,'Graduate School Code'!$A$3:$A$700, 0), 4), "")</f>
        <v/>
      </c>
      <c r="BV149" s="175"/>
      <c r="BW149" s="176"/>
      <c r="BX149" s="177" t="str">
        <f>IF($BR149&lt;&gt;"",INDEX('Graduate School Code'!$A$3:$R$700, MATCH($BR149,'Graduate School Code'!$A$3:$A$700, 0), 12), "")</f>
        <v/>
      </c>
      <c r="BY149" s="178" t="str">
        <f>IF($BR149&lt;&gt;"",INDEX('Graduate School Code'!$A$3:$R$700, MATCH($BR149,'Graduate School Code'!$A$3:$A$700, 0), 13), "")</f>
        <v/>
      </c>
      <c r="BZ149" s="179" t="str">
        <f>IF($BR149&lt;&gt;"",INDEX('Graduate School Code'!$A$3:$R$700, MATCH($BR149,'Graduate School Code'!$A$3:$A$700, 0), 14), "")</f>
        <v/>
      </c>
      <c r="CA149" s="179" t="str">
        <f>IF($BR149&lt;&gt;"",INDEX('Graduate School Code'!$A$3:$R$700, MATCH($BR149,'Graduate School Code'!$A$3:$A$700, 0), 15), "")</f>
        <v/>
      </c>
      <c r="CB149" s="179" t="str">
        <f>IF($BR149&lt;&gt;"",INDEX('Graduate School Code'!$A$3:$R$700, MATCH($BR149,'Graduate School Code'!$A$3:$A$700, 0), 16), "")</f>
        <v/>
      </c>
      <c r="CC149" s="179" t="str">
        <f>IF($BR149&lt;&gt;"",INDEX('Graduate School Code'!$A$3:$R$700, MATCH($BR149,'Graduate School Code'!$A$3:$A$700, 0), 17), "")</f>
        <v/>
      </c>
      <c r="CD149" s="180" t="str">
        <f>IF($BR149&lt;&gt;"",INDEX('Graduate School Code'!$A$3:$R$700, MATCH($BR149,'Graduate School Code'!$A$3:$A$700, 0), 18), "")</f>
        <v/>
      </c>
      <c r="CE149" s="181"/>
      <c r="CF149" s="182"/>
      <c r="CG149" s="182"/>
      <c r="CH149" s="62"/>
      <c r="CI149" s="182"/>
      <c r="CJ149" s="183"/>
      <c r="CK149" s="184"/>
      <c r="CL149" s="185"/>
      <c r="CM149" s="183"/>
      <c r="CN149" s="186"/>
      <c r="CO149" s="186"/>
      <c r="CP149" s="186"/>
      <c r="CQ149" s="187"/>
      <c r="CR149" s="182"/>
      <c r="CS149" s="182"/>
      <c r="CT149" s="182"/>
      <c r="CU149" s="188"/>
      <c r="CV149" s="146"/>
      <c r="CW149" s="147"/>
      <c r="CX149" s="189"/>
      <c r="CY149" s="190"/>
      <c r="CZ149" s="191"/>
      <c r="DA149" s="192"/>
      <c r="DB149" s="193"/>
      <c r="DC149" s="181"/>
      <c r="DD149" s="176"/>
      <c r="DE149" s="194"/>
      <c r="DF149" s="164" t="str">
        <f>IF($DE149&lt;&gt;"",INDEX('Graduate School Code'!$A$3:$R$700, MATCH($DE149,'Graduate School Code'!$A$3:$A$700, 0), 2), "")</f>
        <v/>
      </c>
      <c r="DG149" s="164" t="str">
        <f>IF($DE149&lt;&gt;"",INDEX('Graduate School Code'!$A$3:$R$700, MATCH($DE149,'Graduate School Code'!$A$3:$A$700, 0), 3), "")</f>
        <v/>
      </c>
      <c r="DH149" s="164" t="str">
        <f>IF($DE149&lt;&gt;"",INDEX('Graduate School Code'!$A$3:$R$700, MATCH($DE149,'Graduate School Code'!$A$3:$A$700, 0), 4), "")</f>
        <v/>
      </c>
      <c r="DI149" s="175"/>
      <c r="DJ149" s="176"/>
      <c r="DK149" s="177" t="str">
        <f>IF($DE149&lt;&gt;"",INDEX('Graduate School Code'!$A$3:$R$700, MATCH($DE149,'Graduate School Code'!$A$3:$A$700, 0), 12), "")</f>
        <v/>
      </c>
      <c r="DL149" s="178" t="str">
        <f>IF($DE149&lt;&gt;"",INDEX('Graduate School Code'!$A$3:$R$700, MATCH($DE149,'Graduate School Code'!$A$3:$A$700, 0), 13), "")</f>
        <v/>
      </c>
      <c r="DM149" s="179" t="str">
        <f>IF($DE149&lt;&gt;"",INDEX('Graduate School Code'!$A$3:$R$700, MATCH($DE149,'Graduate School Code'!$A$3:$A$700, 0), 14), "")</f>
        <v/>
      </c>
      <c r="DN149" s="179" t="str">
        <f>IF($DE149&lt;&gt;"",INDEX('Graduate School Code'!$A$3:$R$700, MATCH($DE149,'Graduate School Code'!$A$3:$A$700, 0), 15), "")</f>
        <v/>
      </c>
      <c r="DO149" s="179" t="str">
        <f>IF($DE149&lt;&gt;"",INDEX('Graduate School Code'!$A$3:$R$700, MATCH($DE149,'Graduate School Code'!$A$3:$A$700, 0), 16), "")</f>
        <v/>
      </c>
      <c r="DP149" s="179" t="str">
        <f>IF($DE149&lt;&gt;"",INDEX('Graduate School Code'!$A$3:$R$700, MATCH($DE149,'Graduate School Code'!$A$3:$A$700, 0), 17), "")</f>
        <v/>
      </c>
      <c r="DQ149" s="180" t="str">
        <f>IF($DE149&lt;&gt;"",INDEX('Graduate School Code'!$A$3:$R$700, MATCH($DE149,'Graduate School Code'!$A$3:$A$700, 0), 18), "")</f>
        <v/>
      </c>
      <c r="DR149" s="45"/>
      <c r="DS149" s="39"/>
      <c r="DT149" s="39"/>
      <c r="DU149" s="62"/>
      <c r="DV149" s="39"/>
      <c r="DW149" s="149"/>
      <c r="DX149" s="150"/>
      <c r="DY149" s="112"/>
      <c r="DZ149" s="149"/>
      <c r="EA149" s="148"/>
      <c r="EB149" s="148"/>
      <c r="EC149" s="148"/>
      <c r="ED149" s="61"/>
      <c r="EE149" s="39"/>
      <c r="EF149" s="39"/>
      <c r="EG149" s="39"/>
      <c r="EH149" s="144"/>
      <c r="EI149" s="146"/>
      <c r="EJ149" s="147"/>
      <c r="EK149" s="126"/>
      <c r="EL149" s="57"/>
      <c r="EM149" s="58"/>
      <c r="EN149" s="59"/>
      <c r="EO149" s="145"/>
      <c r="EP149" s="57"/>
      <c r="EQ149" s="44"/>
    </row>
    <row r="150" spans="1:147" ht="38.25" customHeight="1">
      <c r="A150" s="38" t="s">
        <v>244</v>
      </c>
      <c r="B150" s="39"/>
      <c r="C150" s="40"/>
      <c r="D150" s="50" t="e">
        <f>VLOOKUP(B150,Reference!$A$1:$C$250,2,FALSE)</f>
        <v>#N/A</v>
      </c>
      <c r="E150" s="50" t="e">
        <f>VLOOKUP(C150,Reference!$C$1:$I$15,2,FALSE)</f>
        <v>#N/A</v>
      </c>
      <c r="F150" s="92" t="e">
        <f t="shared" si="8"/>
        <v>#N/A</v>
      </c>
      <c r="G150" s="39"/>
      <c r="H150" s="39"/>
      <c r="I150" s="39"/>
      <c r="J150" s="51" t="str">
        <f t="shared" si="6"/>
        <v xml:space="preserve">  </v>
      </c>
      <c r="K150" s="61"/>
      <c r="L150" s="61"/>
      <c r="M150" s="61"/>
      <c r="N150" s="51" t="str">
        <f t="shared" si="7"/>
        <v xml:space="preserve">  </v>
      </c>
      <c r="O150" s="92"/>
      <c r="P150" s="93"/>
      <c r="Q150" s="50" t="str">
        <f>IF($P150&lt;&gt;"", DATEDIF($P150, Reference!$F$2, "Y"),"")</f>
        <v/>
      </c>
      <c r="R150" s="49"/>
      <c r="S150" s="62"/>
      <c r="T150" s="61"/>
      <c r="U150" s="39"/>
      <c r="V150" s="39"/>
      <c r="W150" s="61"/>
      <c r="X150" s="92"/>
      <c r="Y150" s="61"/>
      <c r="Z150" s="61"/>
      <c r="AA150" s="61"/>
      <c r="AB150" s="61"/>
      <c r="AC150" s="41"/>
      <c r="AD150" s="143"/>
      <c r="AE150" s="42"/>
      <c r="AF150" s="50" t="str">
        <f>IF($AE150&lt;&gt;"",INDEX('Graduate School Code'!$A$3:$R$700, MATCH($AE150,'Graduate School Code'!$A$3:$A$700, 0), 2), "")</f>
        <v/>
      </c>
      <c r="AG150" s="50" t="str">
        <f>IF($AE150&lt;&gt;"",INDEX('Graduate School Code'!$A$3:$R$700, MATCH($AE150,'Graduate School Code'!$A$3:$A$700, 0), 3), "")</f>
        <v/>
      </c>
      <c r="AH150" s="50" t="str">
        <f>IF($AE150&lt;&gt;"",INDEX('Graduate School Code'!$A$3:$R$700, MATCH($AE150,'Graduate School Code'!$A$3:$A$700, 0), 4), "")</f>
        <v/>
      </c>
      <c r="AI150" s="43"/>
      <c r="AJ150" s="44"/>
      <c r="AK150" s="167" t="str">
        <f>IF($AE150&lt;&gt;"",INDEX('Graduate School Code'!$A$3:$R$700, MATCH($AE150,'Graduate School Code'!$A$3:$A$700, 0), 12), "")</f>
        <v/>
      </c>
      <c r="AL150" s="168" t="str">
        <f>IF($AE150&lt;&gt;"",INDEX('Graduate School Code'!$A$3:$R$700, MATCH($AE150,'Graduate School Code'!$A$3:$A$700, 0), 13), "")</f>
        <v/>
      </c>
      <c r="AM150" s="169" t="str">
        <f>IF($AE150&lt;&gt;"",INDEX('Graduate School Code'!$A$3:$R$700, MATCH($AE150,'Graduate School Code'!$A$3:$A$700, 0), 14), "")</f>
        <v/>
      </c>
      <c r="AN150" s="169" t="str">
        <f>IF($AE150&lt;&gt;"",INDEX('Graduate School Code'!$A$3:$R$700, MATCH($AE150,'Graduate School Code'!$A$3:$A$700, 0), 15), "")</f>
        <v/>
      </c>
      <c r="AO150" s="169" t="str">
        <f>IF($AE150&lt;&gt;"",INDEX('Graduate School Code'!$A$3:$R$700, MATCH($AE150,'Graduate School Code'!$A$3:$A$700, 0), 16), "")</f>
        <v/>
      </c>
      <c r="AP150" s="169" t="str">
        <f>IF($AE150&lt;&gt;"",INDEX('Graduate School Code'!$A$3:$R$700, MATCH($AE150,'Graduate School Code'!$A$3:$A$700, 0), 17), "")</f>
        <v/>
      </c>
      <c r="AQ150" s="170" t="str">
        <f>IF($AE150&lt;&gt;"",INDEX('Graduate School Code'!$A$3:$R$700, MATCH($AE150,'Graduate School Code'!$A$3:$A$700, 0), 18), "")</f>
        <v/>
      </c>
      <c r="AR150" s="45"/>
      <c r="AS150" s="39"/>
      <c r="AT150" s="39"/>
      <c r="AU150" s="62"/>
      <c r="AV150" s="39"/>
      <c r="AW150" s="149"/>
      <c r="AX150" s="150"/>
      <c r="AY150" s="112"/>
      <c r="AZ150" s="149"/>
      <c r="BA150" s="148"/>
      <c r="BB150" s="148"/>
      <c r="BC150" s="148"/>
      <c r="BD150" s="61"/>
      <c r="BE150" s="39"/>
      <c r="BF150" s="39"/>
      <c r="BG150" s="39"/>
      <c r="BH150" s="144"/>
      <c r="BI150" s="146"/>
      <c r="BJ150" s="147"/>
      <c r="BK150" s="126"/>
      <c r="BL150" s="57"/>
      <c r="BM150" s="58"/>
      <c r="BN150" s="165"/>
      <c r="BO150" s="145"/>
      <c r="BP150" s="57"/>
      <c r="BQ150" s="44"/>
      <c r="BR150" s="42"/>
      <c r="BS150" s="164" t="str">
        <f>IF($BR150&lt;&gt;"",INDEX('Graduate School Code'!$A$3:$R$700, MATCH($BR150,'Graduate School Code'!$A$3:$A$700, 0), 2), "")</f>
        <v/>
      </c>
      <c r="BT150" s="164" t="str">
        <f>IF($BR150&lt;&gt;"",INDEX('Graduate School Code'!$A$3:$R$700, MATCH($BR150,'Graduate School Code'!$A$3:$A$700, 0), 3), "")</f>
        <v/>
      </c>
      <c r="BU150" s="164" t="str">
        <f>IF($BR150&lt;&gt;"",INDEX('Graduate School Code'!$A$3:$R$700, MATCH($BR150,'Graduate School Code'!$A$3:$A$700, 0), 4), "")</f>
        <v/>
      </c>
      <c r="BV150" s="175"/>
      <c r="BW150" s="176"/>
      <c r="BX150" s="177" t="str">
        <f>IF($BR150&lt;&gt;"",INDEX('Graduate School Code'!$A$3:$R$700, MATCH($BR150,'Graduate School Code'!$A$3:$A$700, 0), 12), "")</f>
        <v/>
      </c>
      <c r="BY150" s="178" t="str">
        <f>IF($BR150&lt;&gt;"",INDEX('Graduate School Code'!$A$3:$R$700, MATCH($BR150,'Graduate School Code'!$A$3:$A$700, 0), 13), "")</f>
        <v/>
      </c>
      <c r="BZ150" s="179" t="str">
        <f>IF($BR150&lt;&gt;"",INDEX('Graduate School Code'!$A$3:$R$700, MATCH($BR150,'Graduate School Code'!$A$3:$A$700, 0), 14), "")</f>
        <v/>
      </c>
      <c r="CA150" s="179" t="str">
        <f>IF($BR150&lt;&gt;"",INDEX('Graduate School Code'!$A$3:$R$700, MATCH($BR150,'Graduate School Code'!$A$3:$A$700, 0), 15), "")</f>
        <v/>
      </c>
      <c r="CB150" s="179" t="str">
        <f>IF($BR150&lt;&gt;"",INDEX('Graduate School Code'!$A$3:$R$700, MATCH($BR150,'Graduate School Code'!$A$3:$A$700, 0), 16), "")</f>
        <v/>
      </c>
      <c r="CC150" s="179" t="str">
        <f>IF($BR150&lt;&gt;"",INDEX('Graduate School Code'!$A$3:$R$700, MATCH($BR150,'Graduate School Code'!$A$3:$A$700, 0), 17), "")</f>
        <v/>
      </c>
      <c r="CD150" s="180" t="str">
        <f>IF($BR150&lt;&gt;"",INDEX('Graduate School Code'!$A$3:$R$700, MATCH($BR150,'Graduate School Code'!$A$3:$A$700, 0), 18), "")</f>
        <v/>
      </c>
      <c r="CE150" s="181"/>
      <c r="CF150" s="182"/>
      <c r="CG150" s="182"/>
      <c r="CH150" s="62"/>
      <c r="CI150" s="182"/>
      <c r="CJ150" s="183"/>
      <c r="CK150" s="184"/>
      <c r="CL150" s="185"/>
      <c r="CM150" s="183"/>
      <c r="CN150" s="186"/>
      <c r="CO150" s="186"/>
      <c r="CP150" s="186"/>
      <c r="CQ150" s="187"/>
      <c r="CR150" s="182"/>
      <c r="CS150" s="182"/>
      <c r="CT150" s="182"/>
      <c r="CU150" s="188"/>
      <c r="CV150" s="146"/>
      <c r="CW150" s="147"/>
      <c r="CX150" s="189"/>
      <c r="CY150" s="190"/>
      <c r="CZ150" s="191"/>
      <c r="DA150" s="192"/>
      <c r="DB150" s="193"/>
      <c r="DC150" s="181"/>
      <c r="DD150" s="176"/>
      <c r="DE150" s="194"/>
      <c r="DF150" s="164" t="str">
        <f>IF($DE150&lt;&gt;"",INDEX('Graduate School Code'!$A$3:$R$700, MATCH($DE150,'Graduate School Code'!$A$3:$A$700, 0), 2), "")</f>
        <v/>
      </c>
      <c r="DG150" s="164" t="str">
        <f>IF($DE150&lt;&gt;"",INDEX('Graduate School Code'!$A$3:$R$700, MATCH($DE150,'Graduate School Code'!$A$3:$A$700, 0), 3), "")</f>
        <v/>
      </c>
      <c r="DH150" s="164" t="str">
        <f>IF($DE150&lt;&gt;"",INDEX('Graduate School Code'!$A$3:$R$700, MATCH($DE150,'Graduate School Code'!$A$3:$A$700, 0), 4), "")</f>
        <v/>
      </c>
      <c r="DI150" s="175"/>
      <c r="DJ150" s="176"/>
      <c r="DK150" s="177" t="str">
        <f>IF($DE150&lt;&gt;"",INDEX('Graduate School Code'!$A$3:$R$700, MATCH($DE150,'Graduate School Code'!$A$3:$A$700, 0), 12), "")</f>
        <v/>
      </c>
      <c r="DL150" s="178" t="str">
        <f>IF($DE150&lt;&gt;"",INDEX('Graduate School Code'!$A$3:$R$700, MATCH($DE150,'Graduate School Code'!$A$3:$A$700, 0), 13), "")</f>
        <v/>
      </c>
      <c r="DM150" s="179" t="str">
        <f>IF($DE150&lt;&gt;"",INDEX('Graduate School Code'!$A$3:$R$700, MATCH($DE150,'Graduate School Code'!$A$3:$A$700, 0), 14), "")</f>
        <v/>
      </c>
      <c r="DN150" s="179" t="str">
        <f>IF($DE150&lt;&gt;"",INDEX('Graduate School Code'!$A$3:$R$700, MATCH($DE150,'Graduate School Code'!$A$3:$A$700, 0), 15), "")</f>
        <v/>
      </c>
      <c r="DO150" s="179" t="str">
        <f>IF($DE150&lt;&gt;"",INDEX('Graduate School Code'!$A$3:$R$700, MATCH($DE150,'Graduate School Code'!$A$3:$A$700, 0), 16), "")</f>
        <v/>
      </c>
      <c r="DP150" s="179" t="str">
        <f>IF($DE150&lt;&gt;"",INDEX('Graduate School Code'!$A$3:$R$700, MATCH($DE150,'Graduate School Code'!$A$3:$A$700, 0), 17), "")</f>
        <v/>
      </c>
      <c r="DQ150" s="180" t="str">
        <f>IF($DE150&lt;&gt;"",INDEX('Graduate School Code'!$A$3:$R$700, MATCH($DE150,'Graduate School Code'!$A$3:$A$700, 0), 18), "")</f>
        <v/>
      </c>
      <c r="DR150" s="45"/>
      <c r="DS150" s="39"/>
      <c r="DT150" s="39"/>
      <c r="DU150" s="62"/>
      <c r="DV150" s="39"/>
      <c r="DW150" s="149"/>
      <c r="DX150" s="150"/>
      <c r="DY150" s="112"/>
      <c r="DZ150" s="149"/>
      <c r="EA150" s="148"/>
      <c r="EB150" s="148"/>
      <c r="EC150" s="148"/>
      <c r="ED150" s="61"/>
      <c r="EE150" s="39"/>
      <c r="EF150" s="39"/>
      <c r="EG150" s="39"/>
      <c r="EH150" s="144"/>
      <c r="EI150" s="146"/>
      <c r="EJ150" s="147"/>
      <c r="EK150" s="126"/>
      <c r="EL150" s="57"/>
      <c r="EM150" s="58"/>
      <c r="EN150" s="59"/>
      <c r="EO150" s="145"/>
      <c r="EP150" s="57"/>
      <c r="EQ150" s="44"/>
    </row>
    <row r="151" spans="1:147" ht="38.25" customHeight="1">
      <c r="A151" s="38" t="s">
        <v>245</v>
      </c>
      <c r="B151" s="39"/>
      <c r="C151" s="40"/>
      <c r="D151" s="50" t="e">
        <f>VLOOKUP(B151,Reference!$A$1:$C$250,2,FALSE)</f>
        <v>#N/A</v>
      </c>
      <c r="E151" s="50" t="e">
        <f>VLOOKUP(C151,Reference!$C$1:$I$15,2,FALSE)</f>
        <v>#N/A</v>
      </c>
      <c r="F151" s="92" t="e">
        <f t="shared" si="8"/>
        <v>#N/A</v>
      </c>
      <c r="G151" s="39"/>
      <c r="H151" s="39"/>
      <c r="I151" s="39"/>
      <c r="J151" s="51" t="str">
        <f t="shared" si="6"/>
        <v xml:space="preserve">  </v>
      </c>
      <c r="K151" s="61"/>
      <c r="L151" s="61"/>
      <c r="M151" s="61"/>
      <c r="N151" s="51" t="str">
        <f t="shared" si="7"/>
        <v xml:space="preserve">  </v>
      </c>
      <c r="O151" s="92"/>
      <c r="P151" s="93"/>
      <c r="Q151" s="50" t="str">
        <f>IF($P151&lt;&gt;"", DATEDIF($P151, Reference!$F$2, "Y"),"")</f>
        <v/>
      </c>
      <c r="R151" s="49"/>
      <c r="S151" s="62"/>
      <c r="T151" s="61"/>
      <c r="U151" s="39"/>
      <c r="V151" s="39"/>
      <c r="W151" s="61"/>
      <c r="X151" s="92"/>
      <c r="Y151" s="61"/>
      <c r="Z151" s="61"/>
      <c r="AA151" s="61"/>
      <c r="AB151" s="61"/>
      <c r="AC151" s="41"/>
      <c r="AD151" s="143"/>
      <c r="AE151" s="42"/>
      <c r="AF151" s="50" t="str">
        <f>IF($AE151&lt;&gt;"",INDEX('Graduate School Code'!$A$3:$R$700, MATCH($AE151,'Graduate School Code'!$A$3:$A$700, 0), 2), "")</f>
        <v/>
      </c>
      <c r="AG151" s="50" t="str">
        <f>IF($AE151&lt;&gt;"",INDEX('Graduate School Code'!$A$3:$R$700, MATCH($AE151,'Graduate School Code'!$A$3:$A$700, 0), 3), "")</f>
        <v/>
      </c>
      <c r="AH151" s="50" t="str">
        <f>IF($AE151&lt;&gt;"",INDEX('Graduate School Code'!$A$3:$R$700, MATCH($AE151,'Graduate School Code'!$A$3:$A$700, 0), 4), "")</f>
        <v/>
      </c>
      <c r="AI151" s="43"/>
      <c r="AJ151" s="44"/>
      <c r="AK151" s="167" t="str">
        <f>IF($AE151&lt;&gt;"",INDEX('Graduate School Code'!$A$3:$R$700, MATCH($AE151,'Graduate School Code'!$A$3:$A$700, 0), 12), "")</f>
        <v/>
      </c>
      <c r="AL151" s="168" t="str">
        <f>IF($AE151&lt;&gt;"",INDEX('Graduate School Code'!$A$3:$R$700, MATCH($AE151,'Graduate School Code'!$A$3:$A$700, 0), 13), "")</f>
        <v/>
      </c>
      <c r="AM151" s="169" t="str">
        <f>IF($AE151&lt;&gt;"",INDEX('Graduate School Code'!$A$3:$R$700, MATCH($AE151,'Graduate School Code'!$A$3:$A$700, 0), 14), "")</f>
        <v/>
      </c>
      <c r="AN151" s="169" t="str">
        <f>IF($AE151&lt;&gt;"",INDEX('Graduate School Code'!$A$3:$R$700, MATCH($AE151,'Graduate School Code'!$A$3:$A$700, 0), 15), "")</f>
        <v/>
      </c>
      <c r="AO151" s="169" t="str">
        <f>IF($AE151&lt;&gt;"",INDEX('Graduate School Code'!$A$3:$R$700, MATCH($AE151,'Graduate School Code'!$A$3:$A$700, 0), 16), "")</f>
        <v/>
      </c>
      <c r="AP151" s="169" t="str">
        <f>IF($AE151&lt;&gt;"",INDEX('Graduate School Code'!$A$3:$R$700, MATCH($AE151,'Graduate School Code'!$A$3:$A$700, 0), 17), "")</f>
        <v/>
      </c>
      <c r="AQ151" s="170" t="str">
        <f>IF($AE151&lt;&gt;"",INDEX('Graduate School Code'!$A$3:$R$700, MATCH($AE151,'Graduate School Code'!$A$3:$A$700, 0), 18), "")</f>
        <v/>
      </c>
      <c r="AR151" s="45"/>
      <c r="AS151" s="39"/>
      <c r="AT151" s="39"/>
      <c r="AU151" s="62"/>
      <c r="AV151" s="39"/>
      <c r="AW151" s="149"/>
      <c r="AX151" s="150"/>
      <c r="AY151" s="112"/>
      <c r="AZ151" s="149"/>
      <c r="BA151" s="148"/>
      <c r="BB151" s="148"/>
      <c r="BC151" s="148"/>
      <c r="BD151" s="61"/>
      <c r="BE151" s="39"/>
      <c r="BF151" s="39"/>
      <c r="BG151" s="39"/>
      <c r="BH151" s="144"/>
      <c r="BI151" s="146"/>
      <c r="BJ151" s="147"/>
      <c r="BK151" s="126"/>
      <c r="BL151" s="57"/>
      <c r="BM151" s="58"/>
      <c r="BN151" s="165"/>
      <c r="BO151" s="145"/>
      <c r="BP151" s="57"/>
      <c r="BQ151" s="44"/>
      <c r="BR151" s="42"/>
      <c r="BS151" s="164" t="str">
        <f>IF($BR151&lt;&gt;"",INDEX('Graduate School Code'!$A$3:$R$700, MATCH($BR151,'Graduate School Code'!$A$3:$A$700, 0), 2), "")</f>
        <v/>
      </c>
      <c r="BT151" s="164" t="str">
        <f>IF($BR151&lt;&gt;"",INDEX('Graduate School Code'!$A$3:$R$700, MATCH($BR151,'Graduate School Code'!$A$3:$A$700, 0), 3), "")</f>
        <v/>
      </c>
      <c r="BU151" s="164" t="str">
        <f>IF($BR151&lt;&gt;"",INDEX('Graduate School Code'!$A$3:$R$700, MATCH($BR151,'Graduate School Code'!$A$3:$A$700, 0), 4), "")</f>
        <v/>
      </c>
      <c r="BV151" s="175"/>
      <c r="BW151" s="176"/>
      <c r="BX151" s="177" t="str">
        <f>IF($BR151&lt;&gt;"",INDEX('Graduate School Code'!$A$3:$R$700, MATCH($BR151,'Graduate School Code'!$A$3:$A$700, 0), 12), "")</f>
        <v/>
      </c>
      <c r="BY151" s="178" t="str">
        <f>IF($BR151&lt;&gt;"",INDEX('Graduate School Code'!$A$3:$R$700, MATCH($BR151,'Graduate School Code'!$A$3:$A$700, 0), 13), "")</f>
        <v/>
      </c>
      <c r="BZ151" s="179" t="str">
        <f>IF($BR151&lt;&gt;"",INDEX('Graduate School Code'!$A$3:$R$700, MATCH($BR151,'Graduate School Code'!$A$3:$A$700, 0), 14), "")</f>
        <v/>
      </c>
      <c r="CA151" s="179" t="str">
        <f>IF($BR151&lt;&gt;"",INDEX('Graduate School Code'!$A$3:$R$700, MATCH($BR151,'Graduate School Code'!$A$3:$A$700, 0), 15), "")</f>
        <v/>
      </c>
      <c r="CB151" s="179" t="str">
        <f>IF($BR151&lt;&gt;"",INDEX('Graduate School Code'!$A$3:$R$700, MATCH($BR151,'Graduate School Code'!$A$3:$A$700, 0), 16), "")</f>
        <v/>
      </c>
      <c r="CC151" s="179" t="str">
        <f>IF($BR151&lt;&gt;"",INDEX('Graduate School Code'!$A$3:$R$700, MATCH($BR151,'Graduate School Code'!$A$3:$A$700, 0), 17), "")</f>
        <v/>
      </c>
      <c r="CD151" s="180" t="str">
        <f>IF($BR151&lt;&gt;"",INDEX('Graduate School Code'!$A$3:$R$700, MATCH($BR151,'Graduate School Code'!$A$3:$A$700, 0), 18), "")</f>
        <v/>
      </c>
      <c r="CE151" s="181"/>
      <c r="CF151" s="182"/>
      <c r="CG151" s="182"/>
      <c r="CH151" s="62"/>
      <c r="CI151" s="182"/>
      <c r="CJ151" s="183"/>
      <c r="CK151" s="184"/>
      <c r="CL151" s="185"/>
      <c r="CM151" s="183"/>
      <c r="CN151" s="186"/>
      <c r="CO151" s="186"/>
      <c r="CP151" s="186"/>
      <c r="CQ151" s="187"/>
      <c r="CR151" s="182"/>
      <c r="CS151" s="182"/>
      <c r="CT151" s="182"/>
      <c r="CU151" s="188"/>
      <c r="CV151" s="146"/>
      <c r="CW151" s="147"/>
      <c r="CX151" s="189"/>
      <c r="CY151" s="190"/>
      <c r="CZ151" s="191"/>
      <c r="DA151" s="192"/>
      <c r="DB151" s="193"/>
      <c r="DC151" s="181"/>
      <c r="DD151" s="176"/>
      <c r="DE151" s="194"/>
      <c r="DF151" s="164" t="str">
        <f>IF($DE151&lt;&gt;"",INDEX('Graduate School Code'!$A$3:$R$700, MATCH($DE151,'Graduate School Code'!$A$3:$A$700, 0), 2), "")</f>
        <v/>
      </c>
      <c r="DG151" s="164" t="str">
        <f>IF($DE151&lt;&gt;"",INDEX('Graduate School Code'!$A$3:$R$700, MATCH($DE151,'Graduate School Code'!$A$3:$A$700, 0), 3), "")</f>
        <v/>
      </c>
      <c r="DH151" s="164" t="str">
        <f>IF($DE151&lt;&gt;"",INDEX('Graduate School Code'!$A$3:$R$700, MATCH($DE151,'Graduate School Code'!$A$3:$A$700, 0), 4), "")</f>
        <v/>
      </c>
      <c r="DI151" s="175"/>
      <c r="DJ151" s="176"/>
      <c r="DK151" s="177" t="str">
        <f>IF($DE151&lt;&gt;"",INDEX('Graduate School Code'!$A$3:$R$700, MATCH($DE151,'Graduate School Code'!$A$3:$A$700, 0), 12), "")</f>
        <v/>
      </c>
      <c r="DL151" s="178" t="str">
        <f>IF($DE151&lt;&gt;"",INDEX('Graduate School Code'!$A$3:$R$700, MATCH($DE151,'Graduate School Code'!$A$3:$A$700, 0), 13), "")</f>
        <v/>
      </c>
      <c r="DM151" s="179" t="str">
        <f>IF($DE151&lt;&gt;"",INDEX('Graduate School Code'!$A$3:$R$700, MATCH($DE151,'Graduate School Code'!$A$3:$A$700, 0), 14), "")</f>
        <v/>
      </c>
      <c r="DN151" s="179" t="str">
        <f>IF($DE151&lt;&gt;"",INDEX('Graduate School Code'!$A$3:$R$700, MATCH($DE151,'Graduate School Code'!$A$3:$A$700, 0), 15), "")</f>
        <v/>
      </c>
      <c r="DO151" s="179" t="str">
        <f>IF($DE151&lt;&gt;"",INDEX('Graduate School Code'!$A$3:$R$700, MATCH($DE151,'Graduate School Code'!$A$3:$A$700, 0), 16), "")</f>
        <v/>
      </c>
      <c r="DP151" s="179" t="str">
        <f>IF($DE151&lt;&gt;"",INDEX('Graduate School Code'!$A$3:$R$700, MATCH($DE151,'Graduate School Code'!$A$3:$A$700, 0), 17), "")</f>
        <v/>
      </c>
      <c r="DQ151" s="180" t="str">
        <f>IF($DE151&lt;&gt;"",INDEX('Graduate School Code'!$A$3:$R$700, MATCH($DE151,'Graduate School Code'!$A$3:$A$700, 0), 18), "")</f>
        <v/>
      </c>
      <c r="DR151" s="45"/>
      <c r="DS151" s="39"/>
      <c r="DT151" s="39"/>
      <c r="DU151" s="62"/>
      <c r="DV151" s="39"/>
      <c r="DW151" s="149"/>
      <c r="DX151" s="150"/>
      <c r="DY151" s="112"/>
      <c r="DZ151" s="149"/>
      <c r="EA151" s="148"/>
      <c r="EB151" s="148"/>
      <c r="EC151" s="148"/>
      <c r="ED151" s="61"/>
      <c r="EE151" s="39"/>
      <c r="EF151" s="39"/>
      <c r="EG151" s="39"/>
      <c r="EH151" s="144"/>
      <c r="EI151" s="146"/>
      <c r="EJ151" s="147"/>
      <c r="EK151" s="126"/>
      <c r="EL151" s="57"/>
      <c r="EM151" s="58"/>
      <c r="EN151" s="59"/>
      <c r="EO151" s="145"/>
      <c r="EP151" s="57"/>
      <c r="EQ151" s="44"/>
    </row>
    <row r="152" spans="1:147" ht="38.25" customHeight="1">
      <c r="A152" s="38" t="s">
        <v>246</v>
      </c>
      <c r="B152" s="39"/>
      <c r="C152" s="40"/>
      <c r="D152" s="50" t="e">
        <f>VLOOKUP(B152,Reference!$A$1:$C$250,2,FALSE)</f>
        <v>#N/A</v>
      </c>
      <c r="E152" s="50" t="e">
        <f>VLOOKUP(C152,Reference!$C$1:$I$15,2,FALSE)</f>
        <v>#N/A</v>
      </c>
      <c r="F152" s="92" t="e">
        <f t="shared" si="8"/>
        <v>#N/A</v>
      </c>
      <c r="G152" s="39"/>
      <c r="H152" s="39"/>
      <c r="I152" s="39"/>
      <c r="J152" s="51" t="str">
        <f t="shared" si="6"/>
        <v xml:space="preserve">  </v>
      </c>
      <c r="K152" s="61"/>
      <c r="L152" s="61"/>
      <c r="M152" s="61"/>
      <c r="N152" s="51" t="str">
        <f t="shared" si="7"/>
        <v xml:space="preserve">  </v>
      </c>
      <c r="O152" s="92"/>
      <c r="P152" s="93"/>
      <c r="Q152" s="50" t="str">
        <f>IF($P152&lt;&gt;"", DATEDIF($P152, Reference!$F$2, "Y"),"")</f>
        <v/>
      </c>
      <c r="R152" s="49"/>
      <c r="S152" s="62"/>
      <c r="T152" s="61"/>
      <c r="U152" s="39"/>
      <c r="V152" s="39"/>
      <c r="W152" s="61"/>
      <c r="X152" s="92"/>
      <c r="Y152" s="61"/>
      <c r="Z152" s="61"/>
      <c r="AA152" s="61"/>
      <c r="AB152" s="61"/>
      <c r="AC152" s="41"/>
      <c r="AD152" s="143"/>
      <c r="AE152" s="42"/>
      <c r="AF152" s="50" t="str">
        <f>IF($AE152&lt;&gt;"",INDEX('Graduate School Code'!$A$3:$R$700, MATCH($AE152,'Graduate School Code'!$A$3:$A$700, 0), 2), "")</f>
        <v/>
      </c>
      <c r="AG152" s="50" t="str">
        <f>IF($AE152&lt;&gt;"",INDEX('Graduate School Code'!$A$3:$R$700, MATCH($AE152,'Graduate School Code'!$A$3:$A$700, 0), 3), "")</f>
        <v/>
      </c>
      <c r="AH152" s="50" t="str">
        <f>IF($AE152&lt;&gt;"",INDEX('Graduate School Code'!$A$3:$R$700, MATCH($AE152,'Graduate School Code'!$A$3:$A$700, 0), 4), "")</f>
        <v/>
      </c>
      <c r="AI152" s="43"/>
      <c r="AJ152" s="44"/>
      <c r="AK152" s="167" t="str">
        <f>IF($AE152&lt;&gt;"",INDEX('Graduate School Code'!$A$3:$R$700, MATCH($AE152,'Graduate School Code'!$A$3:$A$700, 0), 12), "")</f>
        <v/>
      </c>
      <c r="AL152" s="168" t="str">
        <f>IF($AE152&lt;&gt;"",INDEX('Graduate School Code'!$A$3:$R$700, MATCH($AE152,'Graduate School Code'!$A$3:$A$700, 0), 13), "")</f>
        <v/>
      </c>
      <c r="AM152" s="169" t="str">
        <f>IF($AE152&lt;&gt;"",INDEX('Graduate School Code'!$A$3:$R$700, MATCH($AE152,'Graduate School Code'!$A$3:$A$700, 0), 14), "")</f>
        <v/>
      </c>
      <c r="AN152" s="169" t="str">
        <f>IF($AE152&lt;&gt;"",INDEX('Graduate School Code'!$A$3:$R$700, MATCH($AE152,'Graduate School Code'!$A$3:$A$700, 0), 15), "")</f>
        <v/>
      </c>
      <c r="AO152" s="169" t="str">
        <f>IF($AE152&lt;&gt;"",INDEX('Graduate School Code'!$A$3:$R$700, MATCH($AE152,'Graduate School Code'!$A$3:$A$700, 0), 16), "")</f>
        <v/>
      </c>
      <c r="AP152" s="169" t="str">
        <f>IF($AE152&lt;&gt;"",INDEX('Graduate School Code'!$A$3:$R$700, MATCH($AE152,'Graduate School Code'!$A$3:$A$700, 0), 17), "")</f>
        <v/>
      </c>
      <c r="AQ152" s="170" t="str">
        <f>IF($AE152&lt;&gt;"",INDEX('Graduate School Code'!$A$3:$R$700, MATCH($AE152,'Graduate School Code'!$A$3:$A$700, 0), 18), "")</f>
        <v/>
      </c>
      <c r="AR152" s="45"/>
      <c r="AS152" s="39"/>
      <c r="AT152" s="39"/>
      <c r="AU152" s="62"/>
      <c r="AV152" s="39"/>
      <c r="AW152" s="149"/>
      <c r="AX152" s="150"/>
      <c r="AY152" s="112"/>
      <c r="AZ152" s="149"/>
      <c r="BA152" s="148"/>
      <c r="BB152" s="148"/>
      <c r="BC152" s="148"/>
      <c r="BD152" s="61"/>
      <c r="BE152" s="39"/>
      <c r="BF152" s="39"/>
      <c r="BG152" s="39"/>
      <c r="BH152" s="144"/>
      <c r="BI152" s="146"/>
      <c r="BJ152" s="147"/>
      <c r="BK152" s="126"/>
      <c r="BL152" s="57"/>
      <c r="BM152" s="58"/>
      <c r="BN152" s="165"/>
      <c r="BO152" s="145"/>
      <c r="BP152" s="57"/>
      <c r="BQ152" s="44"/>
      <c r="BR152" s="42"/>
      <c r="BS152" s="164" t="str">
        <f>IF($BR152&lt;&gt;"",INDEX('Graduate School Code'!$A$3:$R$700, MATCH($BR152,'Graduate School Code'!$A$3:$A$700, 0), 2), "")</f>
        <v/>
      </c>
      <c r="BT152" s="164" t="str">
        <f>IF($BR152&lt;&gt;"",INDEX('Graduate School Code'!$A$3:$R$700, MATCH($BR152,'Graduate School Code'!$A$3:$A$700, 0), 3), "")</f>
        <v/>
      </c>
      <c r="BU152" s="164" t="str">
        <f>IF($BR152&lt;&gt;"",INDEX('Graduate School Code'!$A$3:$R$700, MATCH($BR152,'Graduate School Code'!$A$3:$A$700, 0), 4), "")</f>
        <v/>
      </c>
      <c r="BV152" s="175"/>
      <c r="BW152" s="176"/>
      <c r="BX152" s="177" t="str">
        <f>IF($BR152&lt;&gt;"",INDEX('Graduate School Code'!$A$3:$R$700, MATCH($BR152,'Graduate School Code'!$A$3:$A$700, 0), 12), "")</f>
        <v/>
      </c>
      <c r="BY152" s="178" t="str">
        <f>IF($BR152&lt;&gt;"",INDEX('Graduate School Code'!$A$3:$R$700, MATCH($BR152,'Graduate School Code'!$A$3:$A$700, 0), 13), "")</f>
        <v/>
      </c>
      <c r="BZ152" s="179" t="str">
        <f>IF($BR152&lt;&gt;"",INDEX('Graduate School Code'!$A$3:$R$700, MATCH($BR152,'Graduate School Code'!$A$3:$A$700, 0), 14), "")</f>
        <v/>
      </c>
      <c r="CA152" s="179" t="str">
        <f>IF($BR152&lt;&gt;"",INDEX('Graduate School Code'!$A$3:$R$700, MATCH($BR152,'Graduate School Code'!$A$3:$A$700, 0), 15), "")</f>
        <v/>
      </c>
      <c r="CB152" s="179" t="str">
        <f>IF($BR152&lt;&gt;"",INDEX('Graduate School Code'!$A$3:$R$700, MATCH($BR152,'Graduate School Code'!$A$3:$A$700, 0), 16), "")</f>
        <v/>
      </c>
      <c r="CC152" s="179" t="str">
        <f>IF($BR152&lt;&gt;"",INDEX('Graduate School Code'!$A$3:$R$700, MATCH($BR152,'Graduate School Code'!$A$3:$A$700, 0), 17), "")</f>
        <v/>
      </c>
      <c r="CD152" s="180" t="str">
        <f>IF($BR152&lt;&gt;"",INDEX('Graduate School Code'!$A$3:$R$700, MATCH($BR152,'Graduate School Code'!$A$3:$A$700, 0), 18), "")</f>
        <v/>
      </c>
      <c r="CE152" s="181"/>
      <c r="CF152" s="182"/>
      <c r="CG152" s="182"/>
      <c r="CH152" s="62"/>
      <c r="CI152" s="182"/>
      <c r="CJ152" s="183"/>
      <c r="CK152" s="184"/>
      <c r="CL152" s="185"/>
      <c r="CM152" s="183"/>
      <c r="CN152" s="186"/>
      <c r="CO152" s="186"/>
      <c r="CP152" s="186"/>
      <c r="CQ152" s="187"/>
      <c r="CR152" s="182"/>
      <c r="CS152" s="182"/>
      <c r="CT152" s="182"/>
      <c r="CU152" s="188"/>
      <c r="CV152" s="146"/>
      <c r="CW152" s="147"/>
      <c r="CX152" s="189"/>
      <c r="CY152" s="190"/>
      <c r="CZ152" s="191"/>
      <c r="DA152" s="192"/>
      <c r="DB152" s="193"/>
      <c r="DC152" s="181"/>
      <c r="DD152" s="176"/>
      <c r="DE152" s="194"/>
      <c r="DF152" s="164" t="str">
        <f>IF($DE152&lt;&gt;"",INDEX('Graduate School Code'!$A$3:$R$700, MATCH($DE152,'Graduate School Code'!$A$3:$A$700, 0), 2), "")</f>
        <v/>
      </c>
      <c r="DG152" s="164" t="str">
        <f>IF($DE152&lt;&gt;"",INDEX('Graduate School Code'!$A$3:$R$700, MATCH($DE152,'Graduate School Code'!$A$3:$A$700, 0), 3), "")</f>
        <v/>
      </c>
      <c r="DH152" s="164" t="str">
        <f>IF($DE152&lt;&gt;"",INDEX('Graduate School Code'!$A$3:$R$700, MATCH($DE152,'Graduate School Code'!$A$3:$A$700, 0), 4), "")</f>
        <v/>
      </c>
      <c r="DI152" s="175"/>
      <c r="DJ152" s="176"/>
      <c r="DK152" s="177" t="str">
        <f>IF($DE152&lt;&gt;"",INDEX('Graduate School Code'!$A$3:$R$700, MATCH($DE152,'Graduate School Code'!$A$3:$A$700, 0), 12), "")</f>
        <v/>
      </c>
      <c r="DL152" s="178" t="str">
        <f>IF($DE152&lt;&gt;"",INDEX('Graduate School Code'!$A$3:$R$700, MATCH($DE152,'Graduate School Code'!$A$3:$A$700, 0), 13), "")</f>
        <v/>
      </c>
      <c r="DM152" s="179" t="str">
        <f>IF($DE152&lt;&gt;"",INDEX('Graduate School Code'!$A$3:$R$700, MATCH($DE152,'Graduate School Code'!$A$3:$A$700, 0), 14), "")</f>
        <v/>
      </c>
      <c r="DN152" s="179" t="str">
        <f>IF($DE152&lt;&gt;"",INDEX('Graduate School Code'!$A$3:$R$700, MATCH($DE152,'Graduate School Code'!$A$3:$A$700, 0), 15), "")</f>
        <v/>
      </c>
      <c r="DO152" s="179" t="str">
        <f>IF($DE152&lt;&gt;"",INDEX('Graduate School Code'!$A$3:$R$700, MATCH($DE152,'Graduate School Code'!$A$3:$A$700, 0), 16), "")</f>
        <v/>
      </c>
      <c r="DP152" s="179" t="str">
        <f>IF($DE152&lt;&gt;"",INDEX('Graduate School Code'!$A$3:$R$700, MATCH($DE152,'Graduate School Code'!$A$3:$A$700, 0), 17), "")</f>
        <v/>
      </c>
      <c r="DQ152" s="180" t="str">
        <f>IF($DE152&lt;&gt;"",INDEX('Graduate School Code'!$A$3:$R$700, MATCH($DE152,'Graduate School Code'!$A$3:$A$700, 0), 18), "")</f>
        <v/>
      </c>
      <c r="DR152" s="45"/>
      <c r="DS152" s="39"/>
      <c r="DT152" s="39"/>
      <c r="DU152" s="62"/>
      <c r="DV152" s="39"/>
      <c r="DW152" s="149"/>
      <c r="DX152" s="150"/>
      <c r="DY152" s="112"/>
      <c r="DZ152" s="149"/>
      <c r="EA152" s="148"/>
      <c r="EB152" s="148"/>
      <c r="EC152" s="148"/>
      <c r="ED152" s="61"/>
      <c r="EE152" s="39"/>
      <c r="EF152" s="39"/>
      <c r="EG152" s="39"/>
      <c r="EH152" s="144"/>
      <c r="EI152" s="146"/>
      <c r="EJ152" s="147"/>
      <c r="EK152" s="126"/>
      <c r="EL152" s="57"/>
      <c r="EM152" s="58"/>
      <c r="EN152" s="59"/>
      <c r="EO152" s="145"/>
      <c r="EP152" s="57"/>
      <c r="EQ152" s="44"/>
    </row>
    <row r="153" spans="1:147" ht="38.25" customHeight="1">
      <c r="A153" s="38" t="s">
        <v>247</v>
      </c>
      <c r="B153" s="39"/>
      <c r="C153" s="40"/>
      <c r="D153" s="50" t="e">
        <f>VLOOKUP(B153,Reference!$A$1:$C$250,2,FALSE)</f>
        <v>#N/A</v>
      </c>
      <c r="E153" s="50" t="e">
        <f>VLOOKUP(C153,Reference!$C$1:$I$15,2,FALSE)</f>
        <v>#N/A</v>
      </c>
      <c r="F153" s="92" t="e">
        <f t="shared" si="8"/>
        <v>#N/A</v>
      </c>
      <c r="G153" s="39"/>
      <c r="H153" s="39"/>
      <c r="I153" s="39"/>
      <c r="J153" s="51" t="str">
        <f t="shared" si="6"/>
        <v xml:space="preserve">  </v>
      </c>
      <c r="K153" s="61"/>
      <c r="L153" s="61"/>
      <c r="M153" s="61"/>
      <c r="N153" s="51" t="str">
        <f t="shared" si="7"/>
        <v xml:space="preserve">  </v>
      </c>
      <c r="O153" s="92"/>
      <c r="P153" s="93"/>
      <c r="Q153" s="50" t="str">
        <f>IF($P153&lt;&gt;"", DATEDIF($P153, Reference!$F$2, "Y"),"")</f>
        <v/>
      </c>
      <c r="R153" s="49"/>
      <c r="S153" s="62"/>
      <c r="T153" s="61"/>
      <c r="U153" s="39"/>
      <c r="V153" s="39"/>
      <c r="W153" s="61"/>
      <c r="X153" s="92"/>
      <c r="Y153" s="61"/>
      <c r="Z153" s="61"/>
      <c r="AA153" s="61"/>
      <c r="AB153" s="61"/>
      <c r="AC153" s="41"/>
      <c r="AD153" s="143"/>
      <c r="AE153" s="42"/>
      <c r="AF153" s="50" t="str">
        <f>IF($AE153&lt;&gt;"",INDEX('Graduate School Code'!$A$3:$R$700, MATCH($AE153,'Graduate School Code'!$A$3:$A$700, 0), 2), "")</f>
        <v/>
      </c>
      <c r="AG153" s="50" t="str">
        <f>IF($AE153&lt;&gt;"",INDEX('Graduate School Code'!$A$3:$R$700, MATCH($AE153,'Graduate School Code'!$A$3:$A$700, 0), 3), "")</f>
        <v/>
      </c>
      <c r="AH153" s="50" t="str">
        <f>IF($AE153&lt;&gt;"",INDEX('Graduate School Code'!$A$3:$R$700, MATCH($AE153,'Graduate School Code'!$A$3:$A$700, 0), 4), "")</f>
        <v/>
      </c>
      <c r="AI153" s="43"/>
      <c r="AJ153" s="44"/>
      <c r="AK153" s="167" t="str">
        <f>IF($AE153&lt;&gt;"",INDEX('Graduate School Code'!$A$3:$R$700, MATCH($AE153,'Graduate School Code'!$A$3:$A$700, 0), 12), "")</f>
        <v/>
      </c>
      <c r="AL153" s="168" t="str">
        <f>IF($AE153&lt;&gt;"",INDEX('Graduate School Code'!$A$3:$R$700, MATCH($AE153,'Graduate School Code'!$A$3:$A$700, 0), 13), "")</f>
        <v/>
      </c>
      <c r="AM153" s="169" t="str">
        <f>IF($AE153&lt;&gt;"",INDEX('Graduate School Code'!$A$3:$R$700, MATCH($AE153,'Graduate School Code'!$A$3:$A$700, 0), 14), "")</f>
        <v/>
      </c>
      <c r="AN153" s="169" t="str">
        <f>IF($AE153&lt;&gt;"",INDEX('Graduate School Code'!$A$3:$R$700, MATCH($AE153,'Graduate School Code'!$A$3:$A$700, 0), 15), "")</f>
        <v/>
      </c>
      <c r="AO153" s="169" t="str">
        <f>IF($AE153&lt;&gt;"",INDEX('Graduate School Code'!$A$3:$R$700, MATCH($AE153,'Graduate School Code'!$A$3:$A$700, 0), 16), "")</f>
        <v/>
      </c>
      <c r="AP153" s="169" t="str">
        <f>IF($AE153&lt;&gt;"",INDEX('Graduate School Code'!$A$3:$R$700, MATCH($AE153,'Graduate School Code'!$A$3:$A$700, 0), 17), "")</f>
        <v/>
      </c>
      <c r="AQ153" s="170" t="str">
        <f>IF($AE153&lt;&gt;"",INDEX('Graduate School Code'!$A$3:$R$700, MATCH($AE153,'Graduate School Code'!$A$3:$A$700, 0), 18), "")</f>
        <v/>
      </c>
      <c r="AR153" s="45"/>
      <c r="AS153" s="39"/>
      <c r="AT153" s="39"/>
      <c r="AU153" s="62"/>
      <c r="AV153" s="39"/>
      <c r="AW153" s="149"/>
      <c r="AX153" s="150"/>
      <c r="AY153" s="112"/>
      <c r="AZ153" s="149"/>
      <c r="BA153" s="148"/>
      <c r="BB153" s="148"/>
      <c r="BC153" s="148"/>
      <c r="BD153" s="61"/>
      <c r="BE153" s="39"/>
      <c r="BF153" s="39"/>
      <c r="BG153" s="39"/>
      <c r="BH153" s="144"/>
      <c r="BI153" s="146"/>
      <c r="BJ153" s="147"/>
      <c r="BK153" s="126"/>
      <c r="BL153" s="57"/>
      <c r="BM153" s="58"/>
      <c r="BN153" s="165"/>
      <c r="BO153" s="145"/>
      <c r="BP153" s="57"/>
      <c r="BQ153" s="44"/>
      <c r="BR153" s="42"/>
      <c r="BS153" s="164" t="str">
        <f>IF($BR153&lt;&gt;"",INDEX('Graduate School Code'!$A$3:$R$700, MATCH($BR153,'Graduate School Code'!$A$3:$A$700, 0), 2), "")</f>
        <v/>
      </c>
      <c r="BT153" s="164" t="str">
        <f>IF($BR153&lt;&gt;"",INDEX('Graduate School Code'!$A$3:$R$700, MATCH($BR153,'Graduate School Code'!$A$3:$A$700, 0), 3), "")</f>
        <v/>
      </c>
      <c r="BU153" s="164" t="str">
        <f>IF($BR153&lt;&gt;"",INDEX('Graduate School Code'!$A$3:$R$700, MATCH($BR153,'Graduate School Code'!$A$3:$A$700, 0), 4), "")</f>
        <v/>
      </c>
      <c r="BV153" s="175"/>
      <c r="BW153" s="176"/>
      <c r="BX153" s="177" t="str">
        <f>IF($BR153&lt;&gt;"",INDEX('Graduate School Code'!$A$3:$R$700, MATCH($BR153,'Graduate School Code'!$A$3:$A$700, 0), 12), "")</f>
        <v/>
      </c>
      <c r="BY153" s="178" t="str">
        <f>IF($BR153&lt;&gt;"",INDEX('Graduate School Code'!$A$3:$R$700, MATCH($BR153,'Graduate School Code'!$A$3:$A$700, 0), 13), "")</f>
        <v/>
      </c>
      <c r="BZ153" s="179" t="str">
        <f>IF($BR153&lt;&gt;"",INDEX('Graduate School Code'!$A$3:$R$700, MATCH($BR153,'Graduate School Code'!$A$3:$A$700, 0), 14), "")</f>
        <v/>
      </c>
      <c r="CA153" s="179" t="str">
        <f>IF($BR153&lt;&gt;"",INDEX('Graduate School Code'!$A$3:$R$700, MATCH($BR153,'Graduate School Code'!$A$3:$A$700, 0), 15), "")</f>
        <v/>
      </c>
      <c r="CB153" s="179" t="str">
        <f>IF($BR153&lt;&gt;"",INDEX('Graduate School Code'!$A$3:$R$700, MATCH($BR153,'Graduate School Code'!$A$3:$A$700, 0), 16), "")</f>
        <v/>
      </c>
      <c r="CC153" s="179" t="str">
        <f>IF($BR153&lt;&gt;"",INDEX('Graduate School Code'!$A$3:$R$700, MATCH($BR153,'Graduate School Code'!$A$3:$A$700, 0), 17), "")</f>
        <v/>
      </c>
      <c r="CD153" s="180" t="str">
        <f>IF($BR153&lt;&gt;"",INDEX('Graduate School Code'!$A$3:$R$700, MATCH($BR153,'Graduate School Code'!$A$3:$A$700, 0), 18), "")</f>
        <v/>
      </c>
      <c r="CE153" s="181"/>
      <c r="CF153" s="182"/>
      <c r="CG153" s="182"/>
      <c r="CH153" s="62"/>
      <c r="CI153" s="182"/>
      <c r="CJ153" s="183"/>
      <c r="CK153" s="184"/>
      <c r="CL153" s="185"/>
      <c r="CM153" s="183"/>
      <c r="CN153" s="186"/>
      <c r="CO153" s="186"/>
      <c r="CP153" s="186"/>
      <c r="CQ153" s="187"/>
      <c r="CR153" s="182"/>
      <c r="CS153" s="182"/>
      <c r="CT153" s="182"/>
      <c r="CU153" s="188"/>
      <c r="CV153" s="146"/>
      <c r="CW153" s="147"/>
      <c r="CX153" s="189"/>
      <c r="CY153" s="190"/>
      <c r="CZ153" s="191"/>
      <c r="DA153" s="192"/>
      <c r="DB153" s="193"/>
      <c r="DC153" s="181"/>
      <c r="DD153" s="176"/>
      <c r="DE153" s="194"/>
      <c r="DF153" s="164" t="str">
        <f>IF($DE153&lt;&gt;"",INDEX('Graduate School Code'!$A$3:$R$700, MATCH($DE153,'Graduate School Code'!$A$3:$A$700, 0), 2), "")</f>
        <v/>
      </c>
      <c r="DG153" s="164" t="str">
        <f>IF($DE153&lt;&gt;"",INDEX('Graduate School Code'!$A$3:$R$700, MATCH($DE153,'Graduate School Code'!$A$3:$A$700, 0), 3), "")</f>
        <v/>
      </c>
      <c r="DH153" s="164" t="str">
        <f>IF($DE153&lt;&gt;"",INDEX('Graduate School Code'!$A$3:$R$700, MATCH($DE153,'Graduate School Code'!$A$3:$A$700, 0), 4), "")</f>
        <v/>
      </c>
      <c r="DI153" s="175"/>
      <c r="DJ153" s="176"/>
      <c r="DK153" s="177" t="str">
        <f>IF($DE153&lt;&gt;"",INDEX('Graduate School Code'!$A$3:$R$700, MATCH($DE153,'Graduate School Code'!$A$3:$A$700, 0), 12), "")</f>
        <v/>
      </c>
      <c r="DL153" s="178" t="str">
        <f>IF($DE153&lt;&gt;"",INDEX('Graduate School Code'!$A$3:$R$700, MATCH($DE153,'Graduate School Code'!$A$3:$A$700, 0), 13), "")</f>
        <v/>
      </c>
      <c r="DM153" s="179" t="str">
        <f>IF($DE153&lt;&gt;"",INDEX('Graduate School Code'!$A$3:$R$700, MATCH($DE153,'Graduate School Code'!$A$3:$A$700, 0), 14), "")</f>
        <v/>
      </c>
      <c r="DN153" s="179" t="str">
        <f>IF($DE153&lt;&gt;"",INDEX('Graduate School Code'!$A$3:$R$700, MATCH($DE153,'Graduate School Code'!$A$3:$A$700, 0), 15), "")</f>
        <v/>
      </c>
      <c r="DO153" s="179" t="str">
        <f>IF($DE153&lt;&gt;"",INDEX('Graduate School Code'!$A$3:$R$700, MATCH($DE153,'Graduate School Code'!$A$3:$A$700, 0), 16), "")</f>
        <v/>
      </c>
      <c r="DP153" s="179" t="str">
        <f>IF($DE153&lt;&gt;"",INDEX('Graduate School Code'!$A$3:$R$700, MATCH($DE153,'Graduate School Code'!$A$3:$A$700, 0), 17), "")</f>
        <v/>
      </c>
      <c r="DQ153" s="180" t="str">
        <f>IF($DE153&lt;&gt;"",INDEX('Graduate School Code'!$A$3:$R$700, MATCH($DE153,'Graduate School Code'!$A$3:$A$700, 0), 18), "")</f>
        <v/>
      </c>
      <c r="DR153" s="45"/>
      <c r="DS153" s="39"/>
      <c r="DT153" s="39"/>
      <c r="DU153" s="62"/>
      <c r="DV153" s="39"/>
      <c r="DW153" s="149"/>
      <c r="DX153" s="150"/>
      <c r="DY153" s="112"/>
      <c r="DZ153" s="149"/>
      <c r="EA153" s="148"/>
      <c r="EB153" s="148"/>
      <c r="EC153" s="148"/>
      <c r="ED153" s="61"/>
      <c r="EE153" s="39"/>
      <c r="EF153" s="39"/>
      <c r="EG153" s="39"/>
      <c r="EH153" s="144"/>
      <c r="EI153" s="146"/>
      <c r="EJ153" s="147"/>
      <c r="EK153" s="126"/>
      <c r="EL153" s="57"/>
      <c r="EM153" s="58"/>
      <c r="EN153" s="59"/>
      <c r="EO153" s="145"/>
      <c r="EP153" s="57"/>
      <c r="EQ153" s="44"/>
    </row>
    <row r="154" spans="1:147" ht="38.25" customHeight="1">
      <c r="A154" s="38" t="s">
        <v>248</v>
      </c>
      <c r="B154" s="39"/>
      <c r="C154" s="40"/>
      <c r="D154" s="50" t="e">
        <f>VLOOKUP(B154,Reference!$A$1:$C$250,2,FALSE)</f>
        <v>#N/A</v>
      </c>
      <c r="E154" s="50" t="e">
        <f>VLOOKUP(C154,Reference!$C$1:$I$15,2,FALSE)</f>
        <v>#N/A</v>
      </c>
      <c r="F154" s="92" t="e">
        <f t="shared" si="8"/>
        <v>#N/A</v>
      </c>
      <c r="G154" s="39"/>
      <c r="H154" s="39"/>
      <c r="I154" s="39"/>
      <c r="J154" s="51" t="str">
        <f t="shared" si="6"/>
        <v xml:space="preserve">  </v>
      </c>
      <c r="K154" s="61"/>
      <c r="L154" s="61"/>
      <c r="M154" s="61"/>
      <c r="N154" s="51" t="str">
        <f t="shared" si="7"/>
        <v xml:space="preserve">  </v>
      </c>
      <c r="O154" s="92"/>
      <c r="P154" s="93"/>
      <c r="Q154" s="50" t="str">
        <f>IF($P154&lt;&gt;"", DATEDIF($P154, Reference!$F$2, "Y"),"")</f>
        <v/>
      </c>
      <c r="R154" s="49"/>
      <c r="S154" s="62"/>
      <c r="T154" s="61"/>
      <c r="U154" s="39"/>
      <c r="V154" s="39"/>
      <c r="W154" s="61"/>
      <c r="X154" s="92"/>
      <c r="Y154" s="61"/>
      <c r="Z154" s="61"/>
      <c r="AA154" s="61"/>
      <c r="AB154" s="61"/>
      <c r="AC154" s="41"/>
      <c r="AD154" s="143"/>
      <c r="AE154" s="42"/>
      <c r="AF154" s="50" t="str">
        <f>IF($AE154&lt;&gt;"",INDEX('Graduate School Code'!$A$3:$R$700, MATCH($AE154,'Graduate School Code'!$A$3:$A$700, 0), 2), "")</f>
        <v/>
      </c>
      <c r="AG154" s="50" t="str">
        <f>IF($AE154&lt;&gt;"",INDEX('Graduate School Code'!$A$3:$R$700, MATCH($AE154,'Graduate School Code'!$A$3:$A$700, 0), 3), "")</f>
        <v/>
      </c>
      <c r="AH154" s="50" t="str">
        <f>IF($AE154&lt;&gt;"",INDEX('Graduate School Code'!$A$3:$R$700, MATCH($AE154,'Graduate School Code'!$A$3:$A$700, 0), 4), "")</f>
        <v/>
      </c>
      <c r="AI154" s="43"/>
      <c r="AJ154" s="44"/>
      <c r="AK154" s="167" t="str">
        <f>IF($AE154&lt;&gt;"",INDEX('Graduate School Code'!$A$3:$R$700, MATCH($AE154,'Graduate School Code'!$A$3:$A$700, 0), 12), "")</f>
        <v/>
      </c>
      <c r="AL154" s="168" t="str">
        <f>IF($AE154&lt;&gt;"",INDEX('Graduate School Code'!$A$3:$R$700, MATCH($AE154,'Graduate School Code'!$A$3:$A$700, 0), 13), "")</f>
        <v/>
      </c>
      <c r="AM154" s="169" t="str">
        <f>IF($AE154&lt;&gt;"",INDEX('Graduate School Code'!$A$3:$R$700, MATCH($AE154,'Graduate School Code'!$A$3:$A$700, 0), 14), "")</f>
        <v/>
      </c>
      <c r="AN154" s="169" t="str">
        <f>IF($AE154&lt;&gt;"",INDEX('Graduate School Code'!$A$3:$R$700, MATCH($AE154,'Graduate School Code'!$A$3:$A$700, 0), 15), "")</f>
        <v/>
      </c>
      <c r="AO154" s="169" t="str">
        <f>IF($AE154&lt;&gt;"",INDEX('Graduate School Code'!$A$3:$R$700, MATCH($AE154,'Graduate School Code'!$A$3:$A$700, 0), 16), "")</f>
        <v/>
      </c>
      <c r="AP154" s="169" t="str">
        <f>IF($AE154&lt;&gt;"",INDEX('Graduate School Code'!$A$3:$R$700, MATCH($AE154,'Graduate School Code'!$A$3:$A$700, 0), 17), "")</f>
        <v/>
      </c>
      <c r="AQ154" s="170" t="str">
        <f>IF($AE154&lt;&gt;"",INDEX('Graduate School Code'!$A$3:$R$700, MATCH($AE154,'Graduate School Code'!$A$3:$A$700, 0), 18), "")</f>
        <v/>
      </c>
      <c r="AR154" s="45"/>
      <c r="AS154" s="39"/>
      <c r="AT154" s="39"/>
      <c r="AU154" s="62"/>
      <c r="AV154" s="39"/>
      <c r="AW154" s="149"/>
      <c r="AX154" s="150"/>
      <c r="AY154" s="112"/>
      <c r="AZ154" s="149"/>
      <c r="BA154" s="148"/>
      <c r="BB154" s="148"/>
      <c r="BC154" s="148"/>
      <c r="BD154" s="61"/>
      <c r="BE154" s="39"/>
      <c r="BF154" s="39"/>
      <c r="BG154" s="39"/>
      <c r="BH154" s="144"/>
      <c r="BI154" s="146"/>
      <c r="BJ154" s="147"/>
      <c r="BK154" s="126"/>
      <c r="BL154" s="57"/>
      <c r="BM154" s="58"/>
      <c r="BN154" s="165"/>
      <c r="BO154" s="145"/>
      <c r="BP154" s="57"/>
      <c r="BQ154" s="44"/>
      <c r="BR154" s="42"/>
      <c r="BS154" s="164" t="str">
        <f>IF($BR154&lt;&gt;"",INDEX('Graduate School Code'!$A$3:$R$700, MATCH($BR154,'Graduate School Code'!$A$3:$A$700, 0), 2), "")</f>
        <v/>
      </c>
      <c r="BT154" s="164" t="str">
        <f>IF($BR154&lt;&gt;"",INDEX('Graduate School Code'!$A$3:$R$700, MATCH($BR154,'Graduate School Code'!$A$3:$A$700, 0), 3), "")</f>
        <v/>
      </c>
      <c r="BU154" s="164" t="str">
        <f>IF($BR154&lt;&gt;"",INDEX('Graduate School Code'!$A$3:$R$700, MATCH($BR154,'Graduate School Code'!$A$3:$A$700, 0), 4), "")</f>
        <v/>
      </c>
      <c r="BV154" s="175"/>
      <c r="BW154" s="176"/>
      <c r="BX154" s="177" t="str">
        <f>IF($BR154&lt;&gt;"",INDEX('Graduate School Code'!$A$3:$R$700, MATCH($BR154,'Graduate School Code'!$A$3:$A$700, 0), 12), "")</f>
        <v/>
      </c>
      <c r="BY154" s="178" t="str">
        <f>IF($BR154&lt;&gt;"",INDEX('Graduate School Code'!$A$3:$R$700, MATCH($BR154,'Graduate School Code'!$A$3:$A$700, 0), 13), "")</f>
        <v/>
      </c>
      <c r="BZ154" s="179" t="str">
        <f>IF($BR154&lt;&gt;"",INDEX('Graduate School Code'!$A$3:$R$700, MATCH($BR154,'Graduate School Code'!$A$3:$A$700, 0), 14), "")</f>
        <v/>
      </c>
      <c r="CA154" s="179" t="str">
        <f>IF($BR154&lt;&gt;"",INDEX('Graduate School Code'!$A$3:$R$700, MATCH($BR154,'Graduate School Code'!$A$3:$A$700, 0), 15), "")</f>
        <v/>
      </c>
      <c r="CB154" s="179" t="str">
        <f>IF($BR154&lt;&gt;"",INDEX('Graduate School Code'!$A$3:$R$700, MATCH($BR154,'Graduate School Code'!$A$3:$A$700, 0), 16), "")</f>
        <v/>
      </c>
      <c r="CC154" s="179" t="str">
        <f>IF($BR154&lt;&gt;"",INDEX('Graduate School Code'!$A$3:$R$700, MATCH($BR154,'Graduate School Code'!$A$3:$A$700, 0), 17), "")</f>
        <v/>
      </c>
      <c r="CD154" s="180" t="str">
        <f>IF($BR154&lt;&gt;"",INDEX('Graduate School Code'!$A$3:$R$700, MATCH($BR154,'Graduate School Code'!$A$3:$A$700, 0), 18), "")</f>
        <v/>
      </c>
      <c r="CE154" s="181"/>
      <c r="CF154" s="182"/>
      <c r="CG154" s="182"/>
      <c r="CH154" s="62"/>
      <c r="CI154" s="182"/>
      <c r="CJ154" s="183"/>
      <c r="CK154" s="184"/>
      <c r="CL154" s="185"/>
      <c r="CM154" s="183"/>
      <c r="CN154" s="186"/>
      <c r="CO154" s="186"/>
      <c r="CP154" s="186"/>
      <c r="CQ154" s="187"/>
      <c r="CR154" s="182"/>
      <c r="CS154" s="182"/>
      <c r="CT154" s="182"/>
      <c r="CU154" s="188"/>
      <c r="CV154" s="146"/>
      <c r="CW154" s="147"/>
      <c r="CX154" s="189"/>
      <c r="CY154" s="190"/>
      <c r="CZ154" s="191"/>
      <c r="DA154" s="192"/>
      <c r="DB154" s="193"/>
      <c r="DC154" s="181"/>
      <c r="DD154" s="176"/>
      <c r="DE154" s="194"/>
      <c r="DF154" s="164" t="str">
        <f>IF($DE154&lt;&gt;"",INDEX('Graduate School Code'!$A$3:$R$700, MATCH($DE154,'Graduate School Code'!$A$3:$A$700, 0), 2), "")</f>
        <v/>
      </c>
      <c r="DG154" s="164" t="str">
        <f>IF($DE154&lt;&gt;"",INDEX('Graduate School Code'!$A$3:$R$700, MATCH($DE154,'Graduate School Code'!$A$3:$A$700, 0), 3), "")</f>
        <v/>
      </c>
      <c r="DH154" s="164" t="str">
        <f>IF($DE154&lt;&gt;"",INDEX('Graduate School Code'!$A$3:$R$700, MATCH($DE154,'Graduate School Code'!$A$3:$A$700, 0), 4), "")</f>
        <v/>
      </c>
      <c r="DI154" s="175"/>
      <c r="DJ154" s="176"/>
      <c r="DK154" s="177" t="str">
        <f>IF($DE154&lt;&gt;"",INDEX('Graduate School Code'!$A$3:$R$700, MATCH($DE154,'Graduate School Code'!$A$3:$A$700, 0), 12), "")</f>
        <v/>
      </c>
      <c r="DL154" s="178" t="str">
        <f>IF($DE154&lt;&gt;"",INDEX('Graduate School Code'!$A$3:$R$700, MATCH($DE154,'Graduate School Code'!$A$3:$A$700, 0), 13), "")</f>
        <v/>
      </c>
      <c r="DM154" s="179" t="str">
        <f>IF($DE154&lt;&gt;"",INDEX('Graduate School Code'!$A$3:$R$700, MATCH($DE154,'Graduate School Code'!$A$3:$A$700, 0), 14), "")</f>
        <v/>
      </c>
      <c r="DN154" s="179" t="str">
        <f>IF($DE154&lt;&gt;"",INDEX('Graduate School Code'!$A$3:$R$700, MATCH($DE154,'Graduate School Code'!$A$3:$A$700, 0), 15), "")</f>
        <v/>
      </c>
      <c r="DO154" s="179" t="str">
        <f>IF($DE154&lt;&gt;"",INDEX('Graduate School Code'!$A$3:$R$700, MATCH($DE154,'Graduate School Code'!$A$3:$A$700, 0), 16), "")</f>
        <v/>
      </c>
      <c r="DP154" s="179" t="str">
        <f>IF($DE154&lt;&gt;"",INDEX('Graduate School Code'!$A$3:$R$700, MATCH($DE154,'Graduate School Code'!$A$3:$A$700, 0), 17), "")</f>
        <v/>
      </c>
      <c r="DQ154" s="180" t="str">
        <f>IF($DE154&lt;&gt;"",INDEX('Graduate School Code'!$A$3:$R$700, MATCH($DE154,'Graduate School Code'!$A$3:$A$700, 0), 18), "")</f>
        <v/>
      </c>
      <c r="DR154" s="45"/>
      <c r="DS154" s="39"/>
      <c r="DT154" s="39"/>
      <c r="DU154" s="62"/>
      <c r="DV154" s="39"/>
      <c r="DW154" s="149"/>
      <c r="DX154" s="150"/>
      <c r="DY154" s="112"/>
      <c r="DZ154" s="149"/>
      <c r="EA154" s="148"/>
      <c r="EB154" s="148"/>
      <c r="EC154" s="148"/>
      <c r="ED154" s="61"/>
      <c r="EE154" s="39"/>
      <c r="EF154" s="39"/>
      <c r="EG154" s="39"/>
      <c r="EH154" s="144"/>
      <c r="EI154" s="146"/>
      <c r="EJ154" s="147"/>
      <c r="EK154" s="126"/>
      <c r="EL154" s="57"/>
      <c r="EM154" s="58"/>
      <c r="EN154" s="59"/>
      <c r="EO154" s="145"/>
      <c r="EP154" s="57"/>
      <c r="EQ154" s="44"/>
    </row>
    <row r="155" spans="1:147" ht="38.25" customHeight="1">
      <c r="A155" s="38" t="s">
        <v>249</v>
      </c>
      <c r="B155" s="39"/>
      <c r="C155" s="40"/>
      <c r="D155" s="50" t="e">
        <f>VLOOKUP(B155,Reference!$A$1:$C$250,2,FALSE)</f>
        <v>#N/A</v>
      </c>
      <c r="E155" s="50" t="e">
        <f>VLOOKUP(C155,Reference!$C$1:$I$15,2,FALSE)</f>
        <v>#N/A</v>
      </c>
      <c r="F155" s="92" t="e">
        <f t="shared" si="8"/>
        <v>#N/A</v>
      </c>
      <c r="G155" s="39"/>
      <c r="H155" s="39"/>
      <c r="I155" s="39"/>
      <c r="J155" s="51" t="str">
        <f t="shared" si="6"/>
        <v xml:space="preserve">  </v>
      </c>
      <c r="K155" s="61"/>
      <c r="L155" s="61"/>
      <c r="M155" s="61"/>
      <c r="N155" s="51" t="str">
        <f t="shared" si="7"/>
        <v xml:space="preserve">  </v>
      </c>
      <c r="O155" s="92"/>
      <c r="P155" s="93"/>
      <c r="Q155" s="50" t="str">
        <f>IF($P155&lt;&gt;"", DATEDIF($P155, Reference!$F$2, "Y"),"")</f>
        <v/>
      </c>
      <c r="R155" s="49"/>
      <c r="S155" s="62"/>
      <c r="T155" s="61"/>
      <c r="U155" s="39"/>
      <c r="V155" s="39"/>
      <c r="W155" s="61"/>
      <c r="X155" s="92"/>
      <c r="Y155" s="61"/>
      <c r="Z155" s="61"/>
      <c r="AA155" s="61"/>
      <c r="AB155" s="61"/>
      <c r="AC155" s="41"/>
      <c r="AD155" s="143"/>
      <c r="AE155" s="42"/>
      <c r="AF155" s="50" t="str">
        <f>IF($AE155&lt;&gt;"",INDEX('Graduate School Code'!$A$3:$R$700, MATCH($AE155,'Graduate School Code'!$A$3:$A$700, 0), 2), "")</f>
        <v/>
      </c>
      <c r="AG155" s="50" t="str">
        <f>IF($AE155&lt;&gt;"",INDEX('Graduate School Code'!$A$3:$R$700, MATCH($AE155,'Graduate School Code'!$A$3:$A$700, 0), 3), "")</f>
        <v/>
      </c>
      <c r="AH155" s="50" t="str">
        <f>IF($AE155&lt;&gt;"",INDEX('Graduate School Code'!$A$3:$R$700, MATCH($AE155,'Graduate School Code'!$A$3:$A$700, 0), 4), "")</f>
        <v/>
      </c>
      <c r="AI155" s="43"/>
      <c r="AJ155" s="44"/>
      <c r="AK155" s="167" t="str">
        <f>IF($AE155&lt;&gt;"",INDEX('Graduate School Code'!$A$3:$R$700, MATCH($AE155,'Graduate School Code'!$A$3:$A$700, 0), 12), "")</f>
        <v/>
      </c>
      <c r="AL155" s="168" t="str">
        <f>IF($AE155&lt;&gt;"",INDEX('Graduate School Code'!$A$3:$R$700, MATCH($AE155,'Graduate School Code'!$A$3:$A$700, 0), 13), "")</f>
        <v/>
      </c>
      <c r="AM155" s="169" t="str">
        <f>IF($AE155&lt;&gt;"",INDEX('Graduate School Code'!$A$3:$R$700, MATCH($AE155,'Graduate School Code'!$A$3:$A$700, 0), 14), "")</f>
        <v/>
      </c>
      <c r="AN155" s="169" t="str">
        <f>IF($AE155&lt;&gt;"",INDEX('Graduate School Code'!$A$3:$R$700, MATCH($AE155,'Graduate School Code'!$A$3:$A$700, 0), 15), "")</f>
        <v/>
      </c>
      <c r="AO155" s="169" t="str">
        <f>IF($AE155&lt;&gt;"",INDEX('Graduate School Code'!$A$3:$R$700, MATCH($AE155,'Graduate School Code'!$A$3:$A$700, 0), 16), "")</f>
        <v/>
      </c>
      <c r="AP155" s="169" t="str">
        <f>IF($AE155&lt;&gt;"",INDEX('Graduate School Code'!$A$3:$R$700, MATCH($AE155,'Graduate School Code'!$A$3:$A$700, 0), 17), "")</f>
        <v/>
      </c>
      <c r="AQ155" s="170" t="str">
        <f>IF($AE155&lt;&gt;"",INDEX('Graduate School Code'!$A$3:$R$700, MATCH($AE155,'Graduate School Code'!$A$3:$A$700, 0), 18), "")</f>
        <v/>
      </c>
      <c r="AR155" s="45"/>
      <c r="AS155" s="39"/>
      <c r="AT155" s="39"/>
      <c r="AU155" s="62"/>
      <c r="AV155" s="39"/>
      <c r="AW155" s="149"/>
      <c r="AX155" s="150"/>
      <c r="AY155" s="112"/>
      <c r="AZ155" s="149"/>
      <c r="BA155" s="148"/>
      <c r="BB155" s="148"/>
      <c r="BC155" s="148"/>
      <c r="BD155" s="61"/>
      <c r="BE155" s="39"/>
      <c r="BF155" s="39"/>
      <c r="BG155" s="39"/>
      <c r="BH155" s="144"/>
      <c r="BI155" s="146"/>
      <c r="BJ155" s="147"/>
      <c r="BK155" s="126"/>
      <c r="BL155" s="57"/>
      <c r="BM155" s="58"/>
      <c r="BN155" s="165"/>
      <c r="BO155" s="145"/>
      <c r="BP155" s="57"/>
      <c r="BQ155" s="44"/>
      <c r="BR155" s="42"/>
      <c r="BS155" s="164" t="str">
        <f>IF($BR155&lt;&gt;"",INDEX('Graduate School Code'!$A$3:$R$700, MATCH($BR155,'Graduate School Code'!$A$3:$A$700, 0), 2), "")</f>
        <v/>
      </c>
      <c r="BT155" s="164" t="str">
        <f>IF($BR155&lt;&gt;"",INDEX('Graduate School Code'!$A$3:$R$700, MATCH($BR155,'Graduate School Code'!$A$3:$A$700, 0), 3), "")</f>
        <v/>
      </c>
      <c r="BU155" s="164" t="str">
        <f>IF($BR155&lt;&gt;"",INDEX('Graduate School Code'!$A$3:$R$700, MATCH($BR155,'Graduate School Code'!$A$3:$A$700, 0), 4), "")</f>
        <v/>
      </c>
      <c r="BV155" s="175"/>
      <c r="BW155" s="176"/>
      <c r="BX155" s="177" t="str">
        <f>IF($BR155&lt;&gt;"",INDEX('Graduate School Code'!$A$3:$R$700, MATCH($BR155,'Graduate School Code'!$A$3:$A$700, 0), 12), "")</f>
        <v/>
      </c>
      <c r="BY155" s="178" t="str">
        <f>IF($BR155&lt;&gt;"",INDEX('Graduate School Code'!$A$3:$R$700, MATCH($BR155,'Graduate School Code'!$A$3:$A$700, 0), 13), "")</f>
        <v/>
      </c>
      <c r="BZ155" s="179" t="str">
        <f>IF($BR155&lt;&gt;"",INDEX('Graduate School Code'!$A$3:$R$700, MATCH($BR155,'Graduate School Code'!$A$3:$A$700, 0), 14), "")</f>
        <v/>
      </c>
      <c r="CA155" s="179" t="str">
        <f>IF($BR155&lt;&gt;"",INDEX('Graduate School Code'!$A$3:$R$700, MATCH($BR155,'Graduate School Code'!$A$3:$A$700, 0), 15), "")</f>
        <v/>
      </c>
      <c r="CB155" s="179" t="str">
        <f>IF($BR155&lt;&gt;"",INDEX('Graduate School Code'!$A$3:$R$700, MATCH($BR155,'Graduate School Code'!$A$3:$A$700, 0), 16), "")</f>
        <v/>
      </c>
      <c r="CC155" s="179" t="str">
        <f>IF($BR155&lt;&gt;"",INDEX('Graduate School Code'!$A$3:$R$700, MATCH($BR155,'Graduate School Code'!$A$3:$A$700, 0), 17), "")</f>
        <v/>
      </c>
      <c r="CD155" s="180" t="str">
        <f>IF($BR155&lt;&gt;"",INDEX('Graduate School Code'!$A$3:$R$700, MATCH($BR155,'Graduate School Code'!$A$3:$A$700, 0), 18), "")</f>
        <v/>
      </c>
      <c r="CE155" s="181"/>
      <c r="CF155" s="182"/>
      <c r="CG155" s="182"/>
      <c r="CH155" s="62"/>
      <c r="CI155" s="182"/>
      <c r="CJ155" s="183"/>
      <c r="CK155" s="184"/>
      <c r="CL155" s="185"/>
      <c r="CM155" s="183"/>
      <c r="CN155" s="186"/>
      <c r="CO155" s="186"/>
      <c r="CP155" s="186"/>
      <c r="CQ155" s="187"/>
      <c r="CR155" s="182"/>
      <c r="CS155" s="182"/>
      <c r="CT155" s="182"/>
      <c r="CU155" s="188"/>
      <c r="CV155" s="146"/>
      <c r="CW155" s="147"/>
      <c r="CX155" s="189"/>
      <c r="CY155" s="190"/>
      <c r="CZ155" s="191"/>
      <c r="DA155" s="192"/>
      <c r="DB155" s="193"/>
      <c r="DC155" s="181"/>
      <c r="DD155" s="176"/>
      <c r="DE155" s="194"/>
      <c r="DF155" s="164" t="str">
        <f>IF($DE155&lt;&gt;"",INDEX('Graduate School Code'!$A$3:$R$700, MATCH($DE155,'Graduate School Code'!$A$3:$A$700, 0), 2), "")</f>
        <v/>
      </c>
      <c r="DG155" s="164" t="str">
        <f>IF($DE155&lt;&gt;"",INDEX('Graduate School Code'!$A$3:$R$700, MATCH($DE155,'Graduate School Code'!$A$3:$A$700, 0), 3), "")</f>
        <v/>
      </c>
      <c r="DH155" s="164" t="str">
        <f>IF($DE155&lt;&gt;"",INDEX('Graduate School Code'!$A$3:$R$700, MATCH($DE155,'Graduate School Code'!$A$3:$A$700, 0), 4), "")</f>
        <v/>
      </c>
      <c r="DI155" s="175"/>
      <c r="DJ155" s="176"/>
      <c r="DK155" s="177" t="str">
        <f>IF($DE155&lt;&gt;"",INDEX('Graduate School Code'!$A$3:$R$700, MATCH($DE155,'Graduate School Code'!$A$3:$A$700, 0), 12), "")</f>
        <v/>
      </c>
      <c r="DL155" s="178" t="str">
        <f>IF($DE155&lt;&gt;"",INDEX('Graduate School Code'!$A$3:$R$700, MATCH($DE155,'Graduate School Code'!$A$3:$A$700, 0), 13), "")</f>
        <v/>
      </c>
      <c r="DM155" s="179" t="str">
        <f>IF($DE155&lt;&gt;"",INDEX('Graduate School Code'!$A$3:$R$700, MATCH($DE155,'Graduate School Code'!$A$3:$A$700, 0), 14), "")</f>
        <v/>
      </c>
      <c r="DN155" s="179" t="str">
        <f>IF($DE155&lt;&gt;"",INDEX('Graduate School Code'!$A$3:$R$700, MATCH($DE155,'Graduate School Code'!$A$3:$A$700, 0), 15), "")</f>
        <v/>
      </c>
      <c r="DO155" s="179" t="str">
        <f>IF($DE155&lt;&gt;"",INDEX('Graduate School Code'!$A$3:$R$700, MATCH($DE155,'Graduate School Code'!$A$3:$A$700, 0), 16), "")</f>
        <v/>
      </c>
      <c r="DP155" s="179" t="str">
        <f>IF($DE155&lt;&gt;"",INDEX('Graduate School Code'!$A$3:$R$700, MATCH($DE155,'Graduate School Code'!$A$3:$A$700, 0), 17), "")</f>
        <v/>
      </c>
      <c r="DQ155" s="180" t="str">
        <f>IF($DE155&lt;&gt;"",INDEX('Graduate School Code'!$A$3:$R$700, MATCH($DE155,'Graduate School Code'!$A$3:$A$700, 0), 18), "")</f>
        <v/>
      </c>
      <c r="DR155" s="45"/>
      <c r="DS155" s="39"/>
      <c r="DT155" s="39"/>
      <c r="DU155" s="62"/>
      <c r="DV155" s="39"/>
      <c r="DW155" s="149"/>
      <c r="DX155" s="150"/>
      <c r="DY155" s="112"/>
      <c r="DZ155" s="149"/>
      <c r="EA155" s="148"/>
      <c r="EB155" s="148"/>
      <c r="EC155" s="148"/>
      <c r="ED155" s="61"/>
      <c r="EE155" s="39"/>
      <c r="EF155" s="39"/>
      <c r="EG155" s="39"/>
      <c r="EH155" s="144"/>
      <c r="EI155" s="146"/>
      <c r="EJ155" s="147"/>
      <c r="EK155" s="126"/>
      <c r="EL155" s="57"/>
      <c r="EM155" s="58"/>
      <c r="EN155" s="59"/>
      <c r="EO155" s="145"/>
      <c r="EP155" s="57"/>
      <c r="EQ155" s="44"/>
    </row>
    <row r="156" spans="1:147" ht="38.25" customHeight="1">
      <c r="A156" s="38" t="s">
        <v>250</v>
      </c>
      <c r="B156" s="39"/>
      <c r="C156" s="40"/>
      <c r="D156" s="50" t="e">
        <f>VLOOKUP(B156,Reference!$A$1:$C$250,2,FALSE)</f>
        <v>#N/A</v>
      </c>
      <c r="E156" s="50" t="e">
        <f>VLOOKUP(C156,Reference!$C$1:$I$15,2,FALSE)</f>
        <v>#N/A</v>
      </c>
      <c r="F156" s="92" t="e">
        <f t="shared" si="8"/>
        <v>#N/A</v>
      </c>
      <c r="G156" s="39"/>
      <c r="H156" s="39"/>
      <c r="I156" s="39"/>
      <c r="J156" s="51" t="str">
        <f t="shared" si="6"/>
        <v xml:space="preserve">  </v>
      </c>
      <c r="K156" s="61"/>
      <c r="L156" s="61"/>
      <c r="M156" s="61"/>
      <c r="N156" s="51" t="str">
        <f t="shared" si="7"/>
        <v xml:space="preserve">  </v>
      </c>
      <c r="O156" s="92"/>
      <c r="P156" s="93"/>
      <c r="Q156" s="50" t="str">
        <f>IF($P156&lt;&gt;"", DATEDIF($P156, Reference!$F$2, "Y"),"")</f>
        <v/>
      </c>
      <c r="R156" s="49"/>
      <c r="S156" s="62"/>
      <c r="T156" s="61"/>
      <c r="U156" s="39"/>
      <c r="V156" s="39"/>
      <c r="W156" s="61"/>
      <c r="X156" s="92"/>
      <c r="Y156" s="61"/>
      <c r="Z156" s="61"/>
      <c r="AA156" s="61"/>
      <c r="AB156" s="61"/>
      <c r="AC156" s="41"/>
      <c r="AD156" s="143"/>
      <c r="AE156" s="42"/>
      <c r="AF156" s="50" t="str">
        <f>IF($AE156&lt;&gt;"",INDEX('Graduate School Code'!$A$3:$R$700, MATCH($AE156,'Graduate School Code'!$A$3:$A$700, 0), 2), "")</f>
        <v/>
      </c>
      <c r="AG156" s="50" t="str">
        <f>IF($AE156&lt;&gt;"",INDEX('Graduate School Code'!$A$3:$R$700, MATCH($AE156,'Graduate School Code'!$A$3:$A$700, 0), 3), "")</f>
        <v/>
      </c>
      <c r="AH156" s="50" t="str">
        <f>IF($AE156&lt;&gt;"",INDEX('Graduate School Code'!$A$3:$R$700, MATCH($AE156,'Graduate School Code'!$A$3:$A$700, 0), 4), "")</f>
        <v/>
      </c>
      <c r="AI156" s="43"/>
      <c r="AJ156" s="44"/>
      <c r="AK156" s="167" t="str">
        <f>IF($AE156&lt;&gt;"",INDEX('Graduate School Code'!$A$3:$R$700, MATCH($AE156,'Graduate School Code'!$A$3:$A$700, 0), 12), "")</f>
        <v/>
      </c>
      <c r="AL156" s="168" t="str">
        <f>IF($AE156&lt;&gt;"",INDEX('Graduate School Code'!$A$3:$R$700, MATCH($AE156,'Graduate School Code'!$A$3:$A$700, 0), 13), "")</f>
        <v/>
      </c>
      <c r="AM156" s="169" t="str">
        <f>IF($AE156&lt;&gt;"",INDEX('Graduate School Code'!$A$3:$R$700, MATCH($AE156,'Graduate School Code'!$A$3:$A$700, 0), 14), "")</f>
        <v/>
      </c>
      <c r="AN156" s="169" t="str">
        <f>IF($AE156&lt;&gt;"",INDEX('Graduate School Code'!$A$3:$R$700, MATCH($AE156,'Graduate School Code'!$A$3:$A$700, 0), 15), "")</f>
        <v/>
      </c>
      <c r="AO156" s="169" t="str">
        <f>IF($AE156&lt;&gt;"",INDEX('Graduate School Code'!$A$3:$R$700, MATCH($AE156,'Graduate School Code'!$A$3:$A$700, 0), 16), "")</f>
        <v/>
      </c>
      <c r="AP156" s="169" t="str">
        <f>IF($AE156&lt;&gt;"",INDEX('Graduate School Code'!$A$3:$R$700, MATCH($AE156,'Graduate School Code'!$A$3:$A$700, 0), 17), "")</f>
        <v/>
      </c>
      <c r="AQ156" s="170" t="str">
        <f>IF($AE156&lt;&gt;"",INDEX('Graduate School Code'!$A$3:$R$700, MATCH($AE156,'Graduate School Code'!$A$3:$A$700, 0), 18), "")</f>
        <v/>
      </c>
      <c r="AR156" s="45"/>
      <c r="AS156" s="39"/>
      <c r="AT156" s="39"/>
      <c r="AU156" s="62"/>
      <c r="AV156" s="39"/>
      <c r="AW156" s="149"/>
      <c r="AX156" s="150"/>
      <c r="AY156" s="112"/>
      <c r="AZ156" s="149"/>
      <c r="BA156" s="148"/>
      <c r="BB156" s="148"/>
      <c r="BC156" s="148"/>
      <c r="BD156" s="61"/>
      <c r="BE156" s="39"/>
      <c r="BF156" s="39"/>
      <c r="BG156" s="39"/>
      <c r="BH156" s="144"/>
      <c r="BI156" s="146"/>
      <c r="BJ156" s="147"/>
      <c r="BK156" s="126"/>
      <c r="BL156" s="57"/>
      <c r="BM156" s="58"/>
      <c r="BN156" s="165"/>
      <c r="BO156" s="145"/>
      <c r="BP156" s="57"/>
      <c r="BQ156" s="44"/>
      <c r="BR156" s="42"/>
      <c r="BS156" s="164" t="str">
        <f>IF($BR156&lt;&gt;"",INDEX('Graduate School Code'!$A$3:$R$700, MATCH($BR156,'Graduate School Code'!$A$3:$A$700, 0), 2), "")</f>
        <v/>
      </c>
      <c r="BT156" s="164" t="str">
        <f>IF($BR156&lt;&gt;"",INDEX('Graduate School Code'!$A$3:$R$700, MATCH($BR156,'Graduate School Code'!$A$3:$A$700, 0), 3), "")</f>
        <v/>
      </c>
      <c r="BU156" s="164" t="str">
        <f>IF($BR156&lt;&gt;"",INDEX('Graduate School Code'!$A$3:$R$700, MATCH($BR156,'Graduate School Code'!$A$3:$A$700, 0), 4), "")</f>
        <v/>
      </c>
      <c r="BV156" s="175"/>
      <c r="BW156" s="176"/>
      <c r="BX156" s="177" t="str">
        <f>IF($BR156&lt;&gt;"",INDEX('Graduate School Code'!$A$3:$R$700, MATCH($BR156,'Graduate School Code'!$A$3:$A$700, 0), 12), "")</f>
        <v/>
      </c>
      <c r="BY156" s="178" t="str">
        <f>IF($BR156&lt;&gt;"",INDEX('Graduate School Code'!$A$3:$R$700, MATCH($BR156,'Graduate School Code'!$A$3:$A$700, 0), 13), "")</f>
        <v/>
      </c>
      <c r="BZ156" s="179" t="str">
        <f>IF($BR156&lt;&gt;"",INDEX('Graduate School Code'!$A$3:$R$700, MATCH($BR156,'Graduate School Code'!$A$3:$A$700, 0), 14), "")</f>
        <v/>
      </c>
      <c r="CA156" s="179" t="str">
        <f>IF($BR156&lt;&gt;"",INDEX('Graduate School Code'!$A$3:$R$700, MATCH($BR156,'Graduate School Code'!$A$3:$A$700, 0), 15), "")</f>
        <v/>
      </c>
      <c r="CB156" s="179" t="str">
        <f>IF($BR156&lt;&gt;"",INDEX('Graduate School Code'!$A$3:$R$700, MATCH($BR156,'Graduate School Code'!$A$3:$A$700, 0), 16), "")</f>
        <v/>
      </c>
      <c r="CC156" s="179" t="str">
        <f>IF($BR156&lt;&gt;"",INDEX('Graduate School Code'!$A$3:$R$700, MATCH($BR156,'Graduate School Code'!$A$3:$A$700, 0), 17), "")</f>
        <v/>
      </c>
      <c r="CD156" s="180" t="str">
        <f>IF($BR156&lt;&gt;"",INDEX('Graduate School Code'!$A$3:$R$700, MATCH($BR156,'Graduate School Code'!$A$3:$A$700, 0), 18), "")</f>
        <v/>
      </c>
      <c r="CE156" s="181"/>
      <c r="CF156" s="182"/>
      <c r="CG156" s="182"/>
      <c r="CH156" s="62"/>
      <c r="CI156" s="182"/>
      <c r="CJ156" s="183"/>
      <c r="CK156" s="184"/>
      <c r="CL156" s="185"/>
      <c r="CM156" s="183"/>
      <c r="CN156" s="186"/>
      <c r="CO156" s="186"/>
      <c r="CP156" s="186"/>
      <c r="CQ156" s="187"/>
      <c r="CR156" s="182"/>
      <c r="CS156" s="182"/>
      <c r="CT156" s="182"/>
      <c r="CU156" s="188"/>
      <c r="CV156" s="146"/>
      <c r="CW156" s="147"/>
      <c r="CX156" s="189"/>
      <c r="CY156" s="190"/>
      <c r="CZ156" s="191"/>
      <c r="DA156" s="192"/>
      <c r="DB156" s="193"/>
      <c r="DC156" s="181"/>
      <c r="DD156" s="176"/>
      <c r="DE156" s="194"/>
      <c r="DF156" s="164" t="str">
        <f>IF($DE156&lt;&gt;"",INDEX('Graduate School Code'!$A$3:$R$700, MATCH($DE156,'Graduate School Code'!$A$3:$A$700, 0), 2), "")</f>
        <v/>
      </c>
      <c r="DG156" s="164" t="str">
        <f>IF($DE156&lt;&gt;"",INDEX('Graduate School Code'!$A$3:$R$700, MATCH($DE156,'Graduate School Code'!$A$3:$A$700, 0), 3), "")</f>
        <v/>
      </c>
      <c r="DH156" s="164" t="str">
        <f>IF($DE156&lt;&gt;"",INDEX('Graduate School Code'!$A$3:$R$700, MATCH($DE156,'Graduate School Code'!$A$3:$A$700, 0), 4), "")</f>
        <v/>
      </c>
      <c r="DI156" s="175"/>
      <c r="DJ156" s="176"/>
      <c r="DK156" s="177" t="str">
        <f>IF($DE156&lt;&gt;"",INDEX('Graduate School Code'!$A$3:$R$700, MATCH($DE156,'Graduate School Code'!$A$3:$A$700, 0), 12), "")</f>
        <v/>
      </c>
      <c r="DL156" s="178" t="str">
        <f>IF($DE156&lt;&gt;"",INDEX('Graduate School Code'!$A$3:$R$700, MATCH($DE156,'Graduate School Code'!$A$3:$A$700, 0), 13), "")</f>
        <v/>
      </c>
      <c r="DM156" s="179" t="str">
        <f>IF($DE156&lt;&gt;"",INDEX('Graduate School Code'!$A$3:$R$700, MATCH($DE156,'Graduate School Code'!$A$3:$A$700, 0), 14), "")</f>
        <v/>
      </c>
      <c r="DN156" s="179" t="str">
        <f>IF($DE156&lt;&gt;"",INDEX('Graduate School Code'!$A$3:$R$700, MATCH($DE156,'Graduate School Code'!$A$3:$A$700, 0), 15), "")</f>
        <v/>
      </c>
      <c r="DO156" s="179" t="str">
        <f>IF($DE156&lt;&gt;"",INDEX('Graduate School Code'!$A$3:$R$700, MATCH($DE156,'Graduate School Code'!$A$3:$A$700, 0), 16), "")</f>
        <v/>
      </c>
      <c r="DP156" s="179" t="str">
        <f>IF($DE156&lt;&gt;"",INDEX('Graduate School Code'!$A$3:$R$700, MATCH($DE156,'Graduate School Code'!$A$3:$A$700, 0), 17), "")</f>
        <v/>
      </c>
      <c r="DQ156" s="180" t="str">
        <f>IF($DE156&lt;&gt;"",INDEX('Graduate School Code'!$A$3:$R$700, MATCH($DE156,'Graduate School Code'!$A$3:$A$700, 0), 18), "")</f>
        <v/>
      </c>
      <c r="DR156" s="45"/>
      <c r="DS156" s="39"/>
      <c r="DT156" s="39"/>
      <c r="DU156" s="62"/>
      <c r="DV156" s="39"/>
      <c r="DW156" s="149"/>
      <c r="DX156" s="150"/>
      <c r="DY156" s="112"/>
      <c r="DZ156" s="149"/>
      <c r="EA156" s="148"/>
      <c r="EB156" s="148"/>
      <c r="EC156" s="148"/>
      <c r="ED156" s="61"/>
      <c r="EE156" s="39"/>
      <c r="EF156" s="39"/>
      <c r="EG156" s="39"/>
      <c r="EH156" s="144"/>
      <c r="EI156" s="146"/>
      <c r="EJ156" s="147"/>
      <c r="EK156" s="126"/>
      <c r="EL156" s="57"/>
      <c r="EM156" s="58"/>
      <c r="EN156" s="59"/>
      <c r="EO156" s="145"/>
      <c r="EP156" s="57"/>
      <c r="EQ156" s="44"/>
    </row>
    <row r="157" spans="1:147" ht="38.25" customHeight="1">
      <c r="A157" s="38" t="s">
        <v>251</v>
      </c>
      <c r="B157" s="39"/>
      <c r="C157" s="40"/>
      <c r="D157" s="50" t="e">
        <f>VLOOKUP(B157,Reference!$A$1:$C$250,2,FALSE)</f>
        <v>#N/A</v>
      </c>
      <c r="E157" s="50" t="e">
        <f>VLOOKUP(C157,Reference!$C$1:$I$15,2,FALSE)</f>
        <v>#N/A</v>
      </c>
      <c r="F157" s="92" t="e">
        <f t="shared" si="8"/>
        <v>#N/A</v>
      </c>
      <c r="G157" s="39"/>
      <c r="H157" s="39"/>
      <c r="I157" s="39"/>
      <c r="J157" s="51" t="str">
        <f t="shared" si="6"/>
        <v xml:space="preserve">  </v>
      </c>
      <c r="K157" s="61"/>
      <c r="L157" s="61"/>
      <c r="M157" s="61"/>
      <c r="N157" s="51" t="str">
        <f t="shared" si="7"/>
        <v xml:space="preserve">  </v>
      </c>
      <c r="O157" s="92"/>
      <c r="P157" s="93"/>
      <c r="Q157" s="50" t="str">
        <f>IF($P157&lt;&gt;"", DATEDIF($P157, Reference!$F$2, "Y"),"")</f>
        <v/>
      </c>
      <c r="R157" s="49"/>
      <c r="S157" s="62"/>
      <c r="T157" s="61"/>
      <c r="U157" s="39"/>
      <c r="V157" s="39"/>
      <c r="W157" s="61"/>
      <c r="X157" s="92"/>
      <c r="Y157" s="61"/>
      <c r="Z157" s="61"/>
      <c r="AA157" s="61"/>
      <c r="AB157" s="61"/>
      <c r="AC157" s="41"/>
      <c r="AD157" s="143"/>
      <c r="AE157" s="42"/>
      <c r="AF157" s="50" t="str">
        <f>IF($AE157&lt;&gt;"",INDEX('Graduate School Code'!$A$3:$R$700, MATCH($AE157,'Graduate School Code'!$A$3:$A$700, 0), 2), "")</f>
        <v/>
      </c>
      <c r="AG157" s="50" t="str">
        <f>IF($AE157&lt;&gt;"",INDEX('Graduate School Code'!$A$3:$R$700, MATCH($AE157,'Graduate School Code'!$A$3:$A$700, 0), 3), "")</f>
        <v/>
      </c>
      <c r="AH157" s="50" t="str">
        <f>IF($AE157&lt;&gt;"",INDEX('Graduate School Code'!$A$3:$R$700, MATCH($AE157,'Graduate School Code'!$A$3:$A$700, 0), 4), "")</f>
        <v/>
      </c>
      <c r="AI157" s="43"/>
      <c r="AJ157" s="44"/>
      <c r="AK157" s="167" t="str">
        <f>IF($AE157&lt;&gt;"",INDEX('Graduate School Code'!$A$3:$R$700, MATCH($AE157,'Graduate School Code'!$A$3:$A$700, 0), 12), "")</f>
        <v/>
      </c>
      <c r="AL157" s="168" t="str">
        <f>IF($AE157&lt;&gt;"",INDEX('Graduate School Code'!$A$3:$R$700, MATCH($AE157,'Graduate School Code'!$A$3:$A$700, 0), 13), "")</f>
        <v/>
      </c>
      <c r="AM157" s="169" t="str">
        <f>IF($AE157&lt;&gt;"",INDEX('Graduate School Code'!$A$3:$R$700, MATCH($AE157,'Graduate School Code'!$A$3:$A$700, 0), 14), "")</f>
        <v/>
      </c>
      <c r="AN157" s="169" t="str">
        <f>IF($AE157&lt;&gt;"",INDEX('Graduate School Code'!$A$3:$R$700, MATCH($AE157,'Graduate School Code'!$A$3:$A$700, 0), 15), "")</f>
        <v/>
      </c>
      <c r="AO157" s="169" t="str">
        <f>IF($AE157&lt;&gt;"",INDEX('Graduate School Code'!$A$3:$R$700, MATCH($AE157,'Graduate School Code'!$A$3:$A$700, 0), 16), "")</f>
        <v/>
      </c>
      <c r="AP157" s="169" t="str">
        <f>IF($AE157&lt;&gt;"",INDEX('Graduate School Code'!$A$3:$R$700, MATCH($AE157,'Graduate School Code'!$A$3:$A$700, 0), 17), "")</f>
        <v/>
      </c>
      <c r="AQ157" s="170" t="str">
        <f>IF($AE157&lt;&gt;"",INDEX('Graduate School Code'!$A$3:$R$700, MATCH($AE157,'Graduate School Code'!$A$3:$A$700, 0), 18), "")</f>
        <v/>
      </c>
      <c r="AR157" s="45"/>
      <c r="AS157" s="39"/>
      <c r="AT157" s="39"/>
      <c r="AU157" s="62"/>
      <c r="AV157" s="39"/>
      <c r="AW157" s="149"/>
      <c r="AX157" s="150"/>
      <c r="AY157" s="112"/>
      <c r="AZ157" s="149"/>
      <c r="BA157" s="148"/>
      <c r="BB157" s="148"/>
      <c r="BC157" s="148"/>
      <c r="BD157" s="61"/>
      <c r="BE157" s="39"/>
      <c r="BF157" s="39"/>
      <c r="BG157" s="39"/>
      <c r="BH157" s="144"/>
      <c r="BI157" s="146"/>
      <c r="BJ157" s="147"/>
      <c r="BK157" s="126"/>
      <c r="BL157" s="57"/>
      <c r="BM157" s="58"/>
      <c r="BN157" s="165"/>
      <c r="BO157" s="145"/>
      <c r="BP157" s="57"/>
      <c r="BQ157" s="44"/>
      <c r="BR157" s="42"/>
      <c r="BS157" s="164" t="str">
        <f>IF($BR157&lt;&gt;"",INDEX('Graduate School Code'!$A$3:$R$700, MATCH($BR157,'Graduate School Code'!$A$3:$A$700, 0), 2), "")</f>
        <v/>
      </c>
      <c r="BT157" s="164" t="str">
        <f>IF($BR157&lt;&gt;"",INDEX('Graduate School Code'!$A$3:$R$700, MATCH($BR157,'Graduate School Code'!$A$3:$A$700, 0), 3), "")</f>
        <v/>
      </c>
      <c r="BU157" s="164" t="str">
        <f>IF($BR157&lt;&gt;"",INDEX('Graduate School Code'!$A$3:$R$700, MATCH($BR157,'Graduate School Code'!$A$3:$A$700, 0), 4), "")</f>
        <v/>
      </c>
      <c r="BV157" s="175"/>
      <c r="BW157" s="176"/>
      <c r="BX157" s="177" t="str">
        <f>IF($BR157&lt;&gt;"",INDEX('Graduate School Code'!$A$3:$R$700, MATCH($BR157,'Graduate School Code'!$A$3:$A$700, 0), 12), "")</f>
        <v/>
      </c>
      <c r="BY157" s="178" t="str">
        <f>IF($BR157&lt;&gt;"",INDEX('Graduate School Code'!$A$3:$R$700, MATCH($BR157,'Graduate School Code'!$A$3:$A$700, 0), 13), "")</f>
        <v/>
      </c>
      <c r="BZ157" s="179" t="str">
        <f>IF($BR157&lt;&gt;"",INDEX('Graduate School Code'!$A$3:$R$700, MATCH($BR157,'Graduate School Code'!$A$3:$A$700, 0), 14), "")</f>
        <v/>
      </c>
      <c r="CA157" s="179" t="str">
        <f>IF($BR157&lt;&gt;"",INDEX('Graduate School Code'!$A$3:$R$700, MATCH($BR157,'Graduate School Code'!$A$3:$A$700, 0), 15), "")</f>
        <v/>
      </c>
      <c r="CB157" s="179" t="str">
        <f>IF($BR157&lt;&gt;"",INDEX('Graduate School Code'!$A$3:$R$700, MATCH($BR157,'Graduate School Code'!$A$3:$A$700, 0), 16), "")</f>
        <v/>
      </c>
      <c r="CC157" s="179" t="str">
        <f>IF($BR157&lt;&gt;"",INDEX('Graduate School Code'!$A$3:$R$700, MATCH($BR157,'Graduate School Code'!$A$3:$A$700, 0), 17), "")</f>
        <v/>
      </c>
      <c r="CD157" s="180" t="str">
        <f>IF($BR157&lt;&gt;"",INDEX('Graduate School Code'!$A$3:$R$700, MATCH($BR157,'Graduate School Code'!$A$3:$A$700, 0), 18), "")</f>
        <v/>
      </c>
      <c r="CE157" s="181"/>
      <c r="CF157" s="182"/>
      <c r="CG157" s="182"/>
      <c r="CH157" s="62"/>
      <c r="CI157" s="182"/>
      <c r="CJ157" s="183"/>
      <c r="CK157" s="184"/>
      <c r="CL157" s="185"/>
      <c r="CM157" s="183"/>
      <c r="CN157" s="186"/>
      <c r="CO157" s="186"/>
      <c r="CP157" s="186"/>
      <c r="CQ157" s="187"/>
      <c r="CR157" s="182"/>
      <c r="CS157" s="182"/>
      <c r="CT157" s="182"/>
      <c r="CU157" s="188"/>
      <c r="CV157" s="146"/>
      <c r="CW157" s="147"/>
      <c r="CX157" s="189"/>
      <c r="CY157" s="190"/>
      <c r="CZ157" s="191"/>
      <c r="DA157" s="192"/>
      <c r="DB157" s="193"/>
      <c r="DC157" s="181"/>
      <c r="DD157" s="176"/>
      <c r="DE157" s="194"/>
      <c r="DF157" s="164" t="str">
        <f>IF($DE157&lt;&gt;"",INDEX('Graduate School Code'!$A$3:$R$700, MATCH($DE157,'Graduate School Code'!$A$3:$A$700, 0), 2), "")</f>
        <v/>
      </c>
      <c r="DG157" s="164" t="str">
        <f>IF($DE157&lt;&gt;"",INDEX('Graduate School Code'!$A$3:$R$700, MATCH($DE157,'Graduate School Code'!$A$3:$A$700, 0), 3), "")</f>
        <v/>
      </c>
      <c r="DH157" s="164" t="str">
        <f>IF($DE157&lt;&gt;"",INDEX('Graduate School Code'!$A$3:$R$700, MATCH($DE157,'Graduate School Code'!$A$3:$A$700, 0), 4), "")</f>
        <v/>
      </c>
      <c r="DI157" s="175"/>
      <c r="DJ157" s="176"/>
      <c r="DK157" s="177" t="str">
        <f>IF($DE157&lt;&gt;"",INDEX('Graduate School Code'!$A$3:$R$700, MATCH($DE157,'Graduate School Code'!$A$3:$A$700, 0), 12), "")</f>
        <v/>
      </c>
      <c r="DL157" s="178" t="str">
        <f>IF($DE157&lt;&gt;"",INDEX('Graduate School Code'!$A$3:$R$700, MATCH($DE157,'Graduate School Code'!$A$3:$A$700, 0), 13), "")</f>
        <v/>
      </c>
      <c r="DM157" s="179" t="str">
        <f>IF($DE157&lt;&gt;"",INDEX('Graduate School Code'!$A$3:$R$700, MATCH($DE157,'Graduate School Code'!$A$3:$A$700, 0), 14), "")</f>
        <v/>
      </c>
      <c r="DN157" s="179" t="str">
        <f>IF($DE157&lt;&gt;"",INDEX('Graduate School Code'!$A$3:$R$700, MATCH($DE157,'Graduate School Code'!$A$3:$A$700, 0), 15), "")</f>
        <v/>
      </c>
      <c r="DO157" s="179" t="str">
        <f>IF($DE157&lt;&gt;"",INDEX('Graduate School Code'!$A$3:$R$700, MATCH($DE157,'Graduate School Code'!$A$3:$A$700, 0), 16), "")</f>
        <v/>
      </c>
      <c r="DP157" s="179" t="str">
        <f>IF($DE157&lt;&gt;"",INDEX('Graduate School Code'!$A$3:$R$700, MATCH($DE157,'Graduate School Code'!$A$3:$A$700, 0), 17), "")</f>
        <v/>
      </c>
      <c r="DQ157" s="180" t="str">
        <f>IF($DE157&lt;&gt;"",INDEX('Graduate School Code'!$A$3:$R$700, MATCH($DE157,'Graduate School Code'!$A$3:$A$700, 0), 18), "")</f>
        <v/>
      </c>
      <c r="DR157" s="45"/>
      <c r="DS157" s="39"/>
      <c r="DT157" s="39"/>
      <c r="DU157" s="62"/>
      <c r="DV157" s="39"/>
      <c r="DW157" s="149"/>
      <c r="DX157" s="150"/>
      <c r="DY157" s="112"/>
      <c r="DZ157" s="149"/>
      <c r="EA157" s="148"/>
      <c r="EB157" s="148"/>
      <c r="EC157" s="148"/>
      <c r="ED157" s="61"/>
      <c r="EE157" s="39"/>
      <c r="EF157" s="39"/>
      <c r="EG157" s="39"/>
      <c r="EH157" s="144"/>
      <c r="EI157" s="146"/>
      <c r="EJ157" s="147"/>
      <c r="EK157" s="126"/>
      <c r="EL157" s="57"/>
      <c r="EM157" s="58"/>
      <c r="EN157" s="59"/>
      <c r="EO157" s="145"/>
      <c r="EP157" s="57"/>
      <c r="EQ157" s="44"/>
    </row>
    <row r="158" spans="1:147" ht="38.25" customHeight="1">
      <c r="A158" s="38" t="s">
        <v>252</v>
      </c>
      <c r="B158" s="39"/>
      <c r="C158" s="40"/>
      <c r="D158" s="50" t="e">
        <f>VLOOKUP(B158,Reference!$A$1:$C$250,2,FALSE)</f>
        <v>#N/A</v>
      </c>
      <c r="E158" s="50" t="e">
        <f>VLOOKUP(C158,Reference!$C$1:$I$15,2,FALSE)</f>
        <v>#N/A</v>
      </c>
      <c r="F158" s="92" t="e">
        <f t="shared" si="8"/>
        <v>#N/A</v>
      </c>
      <c r="G158" s="39"/>
      <c r="H158" s="39"/>
      <c r="I158" s="39"/>
      <c r="J158" s="51" t="str">
        <f t="shared" si="6"/>
        <v xml:space="preserve">  </v>
      </c>
      <c r="K158" s="61"/>
      <c r="L158" s="61"/>
      <c r="M158" s="61"/>
      <c r="N158" s="51" t="str">
        <f t="shared" si="7"/>
        <v xml:space="preserve">  </v>
      </c>
      <c r="O158" s="92"/>
      <c r="P158" s="93"/>
      <c r="Q158" s="50" t="str">
        <f>IF($P158&lt;&gt;"", DATEDIF($P158, Reference!$F$2, "Y"),"")</f>
        <v/>
      </c>
      <c r="R158" s="49"/>
      <c r="S158" s="62"/>
      <c r="T158" s="61"/>
      <c r="U158" s="39"/>
      <c r="V158" s="39"/>
      <c r="W158" s="61"/>
      <c r="X158" s="92"/>
      <c r="Y158" s="61"/>
      <c r="Z158" s="61"/>
      <c r="AA158" s="61"/>
      <c r="AB158" s="61"/>
      <c r="AC158" s="41"/>
      <c r="AD158" s="143"/>
      <c r="AE158" s="42"/>
      <c r="AF158" s="50" t="str">
        <f>IF($AE158&lt;&gt;"",INDEX('Graduate School Code'!$A$3:$R$700, MATCH($AE158,'Graduate School Code'!$A$3:$A$700, 0), 2), "")</f>
        <v/>
      </c>
      <c r="AG158" s="50" t="str">
        <f>IF($AE158&lt;&gt;"",INDEX('Graduate School Code'!$A$3:$R$700, MATCH($AE158,'Graduate School Code'!$A$3:$A$700, 0), 3), "")</f>
        <v/>
      </c>
      <c r="AH158" s="50" t="str">
        <f>IF($AE158&lt;&gt;"",INDEX('Graduate School Code'!$A$3:$R$700, MATCH($AE158,'Graduate School Code'!$A$3:$A$700, 0), 4), "")</f>
        <v/>
      </c>
      <c r="AI158" s="43"/>
      <c r="AJ158" s="44"/>
      <c r="AK158" s="167" t="str">
        <f>IF($AE158&lt;&gt;"",INDEX('Graduate School Code'!$A$3:$R$700, MATCH($AE158,'Graduate School Code'!$A$3:$A$700, 0), 12), "")</f>
        <v/>
      </c>
      <c r="AL158" s="168" t="str">
        <f>IF($AE158&lt;&gt;"",INDEX('Graduate School Code'!$A$3:$R$700, MATCH($AE158,'Graduate School Code'!$A$3:$A$700, 0), 13), "")</f>
        <v/>
      </c>
      <c r="AM158" s="169" t="str">
        <f>IF($AE158&lt;&gt;"",INDEX('Graduate School Code'!$A$3:$R$700, MATCH($AE158,'Graduate School Code'!$A$3:$A$700, 0), 14), "")</f>
        <v/>
      </c>
      <c r="AN158" s="169" t="str">
        <f>IF($AE158&lt;&gt;"",INDEX('Graduate School Code'!$A$3:$R$700, MATCH($AE158,'Graduate School Code'!$A$3:$A$700, 0), 15), "")</f>
        <v/>
      </c>
      <c r="AO158" s="169" t="str">
        <f>IF($AE158&lt;&gt;"",INDEX('Graduate School Code'!$A$3:$R$700, MATCH($AE158,'Graduate School Code'!$A$3:$A$700, 0), 16), "")</f>
        <v/>
      </c>
      <c r="AP158" s="169" t="str">
        <f>IF($AE158&lt;&gt;"",INDEX('Graduate School Code'!$A$3:$R$700, MATCH($AE158,'Graduate School Code'!$A$3:$A$700, 0), 17), "")</f>
        <v/>
      </c>
      <c r="AQ158" s="170" t="str">
        <f>IF($AE158&lt;&gt;"",INDEX('Graduate School Code'!$A$3:$R$700, MATCH($AE158,'Graduate School Code'!$A$3:$A$700, 0), 18), "")</f>
        <v/>
      </c>
      <c r="AR158" s="45"/>
      <c r="AS158" s="39"/>
      <c r="AT158" s="39"/>
      <c r="AU158" s="62"/>
      <c r="AV158" s="39"/>
      <c r="AW158" s="149"/>
      <c r="AX158" s="150"/>
      <c r="AY158" s="112"/>
      <c r="AZ158" s="149"/>
      <c r="BA158" s="148"/>
      <c r="BB158" s="148"/>
      <c r="BC158" s="148"/>
      <c r="BD158" s="61"/>
      <c r="BE158" s="39"/>
      <c r="BF158" s="39"/>
      <c r="BG158" s="39"/>
      <c r="BH158" s="144"/>
      <c r="BI158" s="146"/>
      <c r="BJ158" s="147"/>
      <c r="BK158" s="126"/>
      <c r="BL158" s="57"/>
      <c r="BM158" s="58"/>
      <c r="BN158" s="165"/>
      <c r="BO158" s="145"/>
      <c r="BP158" s="57"/>
      <c r="BQ158" s="44"/>
      <c r="BR158" s="42"/>
      <c r="BS158" s="164" t="str">
        <f>IF($BR158&lt;&gt;"",INDEX('Graduate School Code'!$A$3:$R$700, MATCH($BR158,'Graduate School Code'!$A$3:$A$700, 0), 2), "")</f>
        <v/>
      </c>
      <c r="BT158" s="164" t="str">
        <f>IF($BR158&lt;&gt;"",INDEX('Graduate School Code'!$A$3:$R$700, MATCH($BR158,'Graduate School Code'!$A$3:$A$700, 0), 3), "")</f>
        <v/>
      </c>
      <c r="BU158" s="164" t="str">
        <f>IF($BR158&lt;&gt;"",INDEX('Graduate School Code'!$A$3:$R$700, MATCH($BR158,'Graduate School Code'!$A$3:$A$700, 0), 4), "")</f>
        <v/>
      </c>
      <c r="BV158" s="175"/>
      <c r="BW158" s="176"/>
      <c r="BX158" s="177" t="str">
        <f>IF($BR158&lt;&gt;"",INDEX('Graduate School Code'!$A$3:$R$700, MATCH($BR158,'Graduate School Code'!$A$3:$A$700, 0), 12), "")</f>
        <v/>
      </c>
      <c r="BY158" s="178" t="str">
        <f>IF($BR158&lt;&gt;"",INDEX('Graduate School Code'!$A$3:$R$700, MATCH($BR158,'Graduate School Code'!$A$3:$A$700, 0), 13), "")</f>
        <v/>
      </c>
      <c r="BZ158" s="179" t="str">
        <f>IF($BR158&lt;&gt;"",INDEX('Graduate School Code'!$A$3:$R$700, MATCH($BR158,'Graduate School Code'!$A$3:$A$700, 0), 14), "")</f>
        <v/>
      </c>
      <c r="CA158" s="179" t="str">
        <f>IF($BR158&lt;&gt;"",INDEX('Graduate School Code'!$A$3:$R$700, MATCH($BR158,'Graduate School Code'!$A$3:$A$700, 0), 15), "")</f>
        <v/>
      </c>
      <c r="CB158" s="179" t="str">
        <f>IF($BR158&lt;&gt;"",INDEX('Graduate School Code'!$A$3:$R$700, MATCH($BR158,'Graduate School Code'!$A$3:$A$700, 0), 16), "")</f>
        <v/>
      </c>
      <c r="CC158" s="179" t="str">
        <f>IF($BR158&lt;&gt;"",INDEX('Graduate School Code'!$A$3:$R$700, MATCH($BR158,'Graduate School Code'!$A$3:$A$700, 0), 17), "")</f>
        <v/>
      </c>
      <c r="CD158" s="180" t="str">
        <f>IF($BR158&lt;&gt;"",INDEX('Graduate School Code'!$A$3:$R$700, MATCH($BR158,'Graduate School Code'!$A$3:$A$700, 0), 18), "")</f>
        <v/>
      </c>
      <c r="CE158" s="181"/>
      <c r="CF158" s="182"/>
      <c r="CG158" s="182"/>
      <c r="CH158" s="62"/>
      <c r="CI158" s="182"/>
      <c r="CJ158" s="183"/>
      <c r="CK158" s="184"/>
      <c r="CL158" s="185"/>
      <c r="CM158" s="183"/>
      <c r="CN158" s="186"/>
      <c r="CO158" s="186"/>
      <c r="CP158" s="186"/>
      <c r="CQ158" s="187"/>
      <c r="CR158" s="182"/>
      <c r="CS158" s="182"/>
      <c r="CT158" s="182"/>
      <c r="CU158" s="188"/>
      <c r="CV158" s="146"/>
      <c r="CW158" s="147"/>
      <c r="CX158" s="189"/>
      <c r="CY158" s="190"/>
      <c r="CZ158" s="191"/>
      <c r="DA158" s="192"/>
      <c r="DB158" s="193"/>
      <c r="DC158" s="181"/>
      <c r="DD158" s="176"/>
      <c r="DE158" s="194"/>
      <c r="DF158" s="164" t="str">
        <f>IF($DE158&lt;&gt;"",INDEX('Graduate School Code'!$A$3:$R$700, MATCH($DE158,'Graduate School Code'!$A$3:$A$700, 0), 2), "")</f>
        <v/>
      </c>
      <c r="DG158" s="164" t="str">
        <f>IF($DE158&lt;&gt;"",INDEX('Graduate School Code'!$A$3:$R$700, MATCH($DE158,'Graduate School Code'!$A$3:$A$700, 0), 3), "")</f>
        <v/>
      </c>
      <c r="DH158" s="164" t="str">
        <f>IF($DE158&lt;&gt;"",INDEX('Graduate School Code'!$A$3:$R$700, MATCH($DE158,'Graduate School Code'!$A$3:$A$700, 0), 4), "")</f>
        <v/>
      </c>
      <c r="DI158" s="175"/>
      <c r="DJ158" s="176"/>
      <c r="DK158" s="177" t="str">
        <f>IF($DE158&lt;&gt;"",INDEX('Graduate School Code'!$A$3:$R$700, MATCH($DE158,'Graduate School Code'!$A$3:$A$700, 0), 12), "")</f>
        <v/>
      </c>
      <c r="DL158" s="178" t="str">
        <f>IF($DE158&lt;&gt;"",INDEX('Graduate School Code'!$A$3:$R$700, MATCH($DE158,'Graduate School Code'!$A$3:$A$700, 0), 13), "")</f>
        <v/>
      </c>
      <c r="DM158" s="179" t="str">
        <f>IF($DE158&lt;&gt;"",INDEX('Graduate School Code'!$A$3:$R$700, MATCH($DE158,'Graduate School Code'!$A$3:$A$700, 0), 14), "")</f>
        <v/>
      </c>
      <c r="DN158" s="179" t="str">
        <f>IF($DE158&lt;&gt;"",INDEX('Graduate School Code'!$A$3:$R$700, MATCH($DE158,'Graduate School Code'!$A$3:$A$700, 0), 15), "")</f>
        <v/>
      </c>
      <c r="DO158" s="179" t="str">
        <f>IF($DE158&lt;&gt;"",INDEX('Graduate School Code'!$A$3:$R$700, MATCH($DE158,'Graduate School Code'!$A$3:$A$700, 0), 16), "")</f>
        <v/>
      </c>
      <c r="DP158" s="179" t="str">
        <f>IF($DE158&lt;&gt;"",INDEX('Graduate School Code'!$A$3:$R$700, MATCH($DE158,'Graduate School Code'!$A$3:$A$700, 0), 17), "")</f>
        <v/>
      </c>
      <c r="DQ158" s="180" t="str">
        <f>IF($DE158&lt;&gt;"",INDEX('Graduate School Code'!$A$3:$R$700, MATCH($DE158,'Graduate School Code'!$A$3:$A$700, 0), 18), "")</f>
        <v/>
      </c>
      <c r="DR158" s="45"/>
      <c r="DS158" s="39"/>
      <c r="DT158" s="39"/>
      <c r="DU158" s="62"/>
      <c r="DV158" s="39"/>
      <c r="DW158" s="149"/>
      <c r="DX158" s="150"/>
      <c r="DY158" s="112"/>
      <c r="DZ158" s="149"/>
      <c r="EA158" s="148"/>
      <c r="EB158" s="148"/>
      <c r="EC158" s="148"/>
      <c r="ED158" s="61"/>
      <c r="EE158" s="39"/>
      <c r="EF158" s="39"/>
      <c r="EG158" s="39"/>
      <c r="EH158" s="144"/>
      <c r="EI158" s="146"/>
      <c r="EJ158" s="147"/>
      <c r="EK158" s="126"/>
      <c r="EL158" s="57"/>
      <c r="EM158" s="58"/>
      <c r="EN158" s="59"/>
      <c r="EO158" s="145"/>
      <c r="EP158" s="57"/>
      <c r="EQ158" s="44"/>
    </row>
    <row r="159" spans="1:147" ht="38.25" customHeight="1">
      <c r="A159" s="38" t="s">
        <v>253</v>
      </c>
      <c r="B159" s="39"/>
      <c r="C159" s="40"/>
      <c r="D159" s="50" t="e">
        <f>VLOOKUP(B159,Reference!$A$1:$C$250,2,FALSE)</f>
        <v>#N/A</v>
      </c>
      <c r="E159" s="50" t="e">
        <f>VLOOKUP(C159,Reference!$C$1:$I$15,2,FALSE)</f>
        <v>#N/A</v>
      </c>
      <c r="F159" s="92" t="e">
        <f t="shared" si="8"/>
        <v>#N/A</v>
      </c>
      <c r="G159" s="39"/>
      <c r="H159" s="39"/>
      <c r="I159" s="39"/>
      <c r="J159" s="51" t="str">
        <f t="shared" si="6"/>
        <v xml:space="preserve">  </v>
      </c>
      <c r="K159" s="61"/>
      <c r="L159" s="61"/>
      <c r="M159" s="61"/>
      <c r="N159" s="51" t="str">
        <f t="shared" si="7"/>
        <v xml:space="preserve">  </v>
      </c>
      <c r="O159" s="92"/>
      <c r="P159" s="93"/>
      <c r="Q159" s="50" t="str">
        <f>IF($P159&lt;&gt;"", DATEDIF($P159, Reference!$F$2, "Y"),"")</f>
        <v/>
      </c>
      <c r="R159" s="49"/>
      <c r="S159" s="62"/>
      <c r="T159" s="61"/>
      <c r="U159" s="39"/>
      <c r="V159" s="39"/>
      <c r="W159" s="61"/>
      <c r="X159" s="92"/>
      <c r="Y159" s="61"/>
      <c r="Z159" s="61"/>
      <c r="AA159" s="61"/>
      <c r="AB159" s="61"/>
      <c r="AC159" s="41"/>
      <c r="AD159" s="143"/>
      <c r="AE159" s="42"/>
      <c r="AF159" s="50" t="str">
        <f>IF($AE159&lt;&gt;"",INDEX('Graduate School Code'!$A$3:$R$700, MATCH($AE159,'Graduate School Code'!$A$3:$A$700, 0), 2), "")</f>
        <v/>
      </c>
      <c r="AG159" s="50" t="str">
        <f>IF($AE159&lt;&gt;"",INDEX('Graduate School Code'!$A$3:$R$700, MATCH($AE159,'Graduate School Code'!$A$3:$A$700, 0), 3), "")</f>
        <v/>
      </c>
      <c r="AH159" s="50" t="str">
        <f>IF($AE159&lt;&gt;"",INDEX('Graduate School Code'!$A$3:$R$700, MATCH($AE159,'Graduate School Code'!$A$3:$A$700, 0), 4), "")</f>
        <v/>
      </c>
      <c r="AI159" s="43"/>
      <c r="AJ159" s="44"/>
      <c r="AK159" s="167" t="str">
        <f>IF($AE159&lt;&gt;"",INDEX('Graduate School Code'!$A$3:$R$700, MATCH($AE159,'Graduate School Code'!$A$3:$A$700, 0), 12), "")</f>
        <v/>
      </c>
      <c r="AL159" s="168" t="str">
        <f>IF($AE159&lt;&gt;"",INDEX('Graduate School Code'!$A$3:$R$700, MATCH($AE159,'Graduate School Code'!$A$3:$A$700, 0), 13), "")</f>
        <v/>
      </c>
      <c r="AM159" s="169" t="str">
        <f>IF($AE159&lt;&gt;"",INDEX('Graduate School Code'!$A$3:$R$700, MATCH($AE159,'Graduate School Code'!$A$3:$A$700, 0), 14), "")</f>
        <v/>
      </c>
      <c r="AN159" s="169" t="str">
        <f>IF($AE159&lt;&gt;"",INDEX('Graduate School Code'!$A$3:$R$700, MATCH($AE159,'Graduate School Code'!$A$3:$A$700, 0), 15), "")</f>
        <v/>
      </c>
      <c r="AO159" s="169" t="str">
        <f>IF($AE159&lt;&gt;"",INDEX('Graduate School Code'!$A$3:$R$700, MATCH($AE159,'Graduate School Code'!$A$3:$A$700, 0), 16), "")</f>
        <v/>
      </c>
      <c r="AP159" s="169" t="str">
        <f>IF($AE159&lt;&gt;"",INDEX('Graduate School Code'!$A$3:$R$700, MATCH($AE159,'Graduate School Code'!$A$3:$A$700, 0), 17), "")</f>
        <v/>
      </c>
      <c r="AQ159" s="170" t="str">
        <f>IF($AE159&lt;&gt;"",INDEX('Graduate School Code'!$A$3:$R$700, MATCH($AE159,'Graduate School Code'!$A$3:$A$700, 0), 18), "")</f>
        <v/>
      </c>
      <c r="AR159" s="45"/>
      <c r="AS159" s="39"/>
      <c r="AT159" s="39"/>
      <c r="AU159" s="62"/>
      <c r="AV159" s="39"/>
      <c r="AW159" s="149"/>
      <c r="AX159" s="150"/>
      <c r="AY159" s="112"/>
      <c r="AZ159" s="149"/>
      <c r="BA159" s="148"/>
      <c r="BB159" s="148"/>
      <c r="BC159" s="148"/>
      <c r="BD159" s="61"/>
      <c r="BE159" s="39"/>
      <c r="BF159" s="39"/>
      <c r="BG159" s="39"/>
      <c r="BH159" s="144"/>
      <c r="BI159" s="146"/>
      <c r="BJ159" s="147"/>
      <c r="BK159" s="126"/>
      <c r="BL159" s="57"/>
      <c r="BM159" s="58"/>
      <c r="BN159" s="165"/>
      <c r="BO159" s="145"/>
      <c r="BP159" s="57"/>
      <c r="BQ159" s="44"/>
      <c r="BR159" s="42"/>
      <c r="BS159" s="164" t="str">
        <f>IF($BR159&lt;&gt;"",INDEX('Graduate School Code'!$A$3:$R$700, MATCH($BR159,'Graduate School Code'!$A$3:$A$700, 0), 2), "")</f>
        <v/>
      </c>
      <c r="BT159" s="164" t="str">
        <f>IF($BR159&lt;&gt;"",INDEX('Graduate School Code'!$A$3:$R$700, MATCH($BR159,'Graduate School Code'!$A$3:$A$700, 0), 3), "")</f>
        <v/>
      </c>
      <c r="BU159" s="164" t="str">
        <f>IF($BR159&lt;&gt;"",INDEX('Graduate School Code'!$A$3:$R$700, MATCH($BR159,'Graduate School Code'!$A$3:$A$700, 0), 4), "")</f>
        <v/>
      </c>
      <c r="BV159" s="175"/>
      <c r="BW159" s="176"/>
      <c r="BX159" s="177" t="str">
        <f>IF($BR159&lt;&gt;"",INDEX('Graduate School Code'!$A$3:$R$700, MATCH($BR159,'Graduate School Code'!$A$3:$A$700, 0), 12), "")</f>
        <v/>
      </c>
      <c r="BY159" s="178" t="str">
        <f>IF($BR159&lt;&gt;"",INDEX('Graduate School Code'!$A$3:$R$700, MATCH($BR159,'Graduate School Code'!$A$3:$A$700, 0), 13), "")</f>
        <v/>
      </c>
      <c r="BZ159" s="179" t="str">
        <f>IF($BR159&lt;&gt;"",INDEX('Graduate School Code'!$A$3:$R$700, MATCH($BR159,'Graduate School Code'!$A$3:$A$700, 0), 14), "")</f>
        <v/>
      </c>
      <c r="CA159" s="179" t="str">
        <f>IF($BR159&lt;&gt;"",INDEX('Graduate School Code'!$A$3:$R$700, MATCH($BR159,'Graduate School Code'!$A$3:$A$700, 0), 15), "")</f>
        <v/>
      </c>
      <c r="CB159" s="179" t="str">
        <f>IF($BR159&lt;&gt;"",INDEX('Graduate School Code'!$A$3:$R$700, MATCH($BR159,'Graduate School Code'!$A$3:$A$700, 0), 16), "")</f>
        <v/>
      </c>
      <c r="CC159" s="179" t="str">
        <f>IF($BR159&lt;&gt;"",INDEX('Graduate School Code'!$A$3:$R$700, MATCH($BR159,'Graduate School Code'!$A$3:$A$700, 0), 17), "")</f>
        <v/>
      </c>
      <c r="CD159" s="180" t="str">
        <f>IF($BR159&lt;&gt;"",INDEX('Graduate School Code'!$A$3:$R$700, MATCH($BR159,'Graduate School Code'!$A$3:$A$700, 0), 18), "")</f>
        <v/>
      </c>
      <c r="CE159" s="181"/>
      <c r="CF159" s="182"/>
      <c r="CG159" s="182"/>
      <c r="CH159" s="62"/>
      <c r="CI159" s="182"/>
      <c r="CJ159" s="183"/>
      <c r="CK159" s="184"/>
      <c r="CL159" s="185"/>
      <c r="CM159" s="183"/>
      <c r="CN159" s="186"/>
      <c r="CO159" s="186"/>
      <c r="CP159" s="186"/>
      <c r="CQ159" s="187"/>
      <c r="CR159" s="182"/>
      <c r="CS159" s="182"/>
      <c r="CT159" s="182"/>
      <c r="CU159" s="188"/>
      <c r="CV159" s="146"/>
      <c r="CW159" s="147"/>
      <c r="CX159" s="189"/>
      <c r="CY159" s="190"/>
      <c r="CZ159" s="191"/>
      <c r="DA159" s="192"/>
      <c r="DB159" s="193"/>
      <c r="DC159" s="181"/>
      <c r="DD159" s="176"/>
      <c r="DE159" s="194"/>
      <c r="DF159" s="164" t="str">
        <f>IF($DE159&lt;&gt;"",INDEX('Graduate School Code'!$A$3:$R$700, MATCH($DE159,'Graduate School Code'!$A$3:$A$700, 0), 2), "")</f>
        <v/>
      </c>
      <c r="DG159" s="164" t="str">
        <f>IF($DE159&lt;&gt;"",INDEX('Graduate School Code'!$A$3:$R$700, MATCH($DE159,'Graduate School Code'!$A$3:$A$700, 0), 3), "")</f>
        <v/>
      </c>
      <c r="DH159" s="164" t="str">
        <f>IF($DE159&lt;&gt;"",INDEX('Graduate School Code'!$A$3:$R$700, MATCH($DE159,'Graduate School Code'!$A$3:$A$700, 0), 4), "")</f>
        <v/>
      </c>
      <c r="DI159" s="175"/>
      <c r="DJ159" s="176"/>
      <c r="DK159" s="177" t="str">
        <f>IF($DE159&lt;&gt;"",INDEX('Graduate School Code'!$A$3:$R$700, MATCH($DE159,'Graduate School Code'!$A$3:$A$700, 0), 12), "")</f>
        <v/>
      </c>
      <c r="DL159" s="178" t="str">
        <f>IF($DE159&lt;&gt;"",INDEX('Graduate School Code'!$A$3:$R$700, MATCH($DE159,'Graduate School Code'!$A$3:$A$700, 0), 13), "")</f>
        <v/>
      </c>
      <c r="DM159" s="179" t="str">
        <f>IF($DE159&lt;&gt;"",INDEX('Graduate School Code'!$A$3:$R$700, MATCH($DE159,'Graduate School Code'!$A$3:$A$700, 0), 14), "")</f>
        <v/>
      </c>
      <c r="DN159" s="179" t="str">
        <f>IF($DE159&lt;&gt;"",INDEX('Graduate School Code'!$A$3:$R$700, MATCH($DE159,'Graduate School Code'!$A$3:$A$700, 0), 15), "")</f>
        <v/>
      </c>
      <c r="DO159" s="179" t="str">
        <f>IF($DE159&lt;&gt;"",INDEX('Graduate School Code'!$A$3:$R$700, MATCH($DE159,'Graduate School Code'!$A$3:$A$700, 0), 16), "")</f>
        <v/>
      </c>
      <c r="DP159" s="179" t="str">
        <f>IF($DE159&lt;&gt;"",INDEX('Graduate School Code'!$A$3:$R$700, MATCH($DE159,'Graduate School Code'!$A$3:$A$700, 0), 17), "")</f>
        <v/>
      </c>
      <c r="DQ159" s="180" t="str">
        <f>IF($DE159&lt;&gt;"",INDEX('Graduate School Code'!$A$3:$R$700, MATCH($DE159,'Graduate School Code'!$A$3:$A$700, 0), 18), "")</f>
        <v/>
      </c>
      <c r="DR159" s="45"/>
      <c r="DS159" s="39"/>
      <c r="DT159" s="39"/>
      <c r="DU159" s="62"/>
      <c r="DV159" s="39"/>
      <c r="DW159" s="149"/>
      <c r="DX159" s="150"/>
      <c r="DY159" s="112"/>
      <c r="DZ159" s="149"/>
      <c r="EA159" s="148"/>
      <c r="EB159" s="148"/>
      <c r="EC159" s="148"/>
      <c r="ED159" s="61"/>
      <c r="EE159" s="39"/>
      <c r="EF159" s="39"/>
      <c r="EG159" s="39"/>
      <c r="EH159" s="144"/>
      <c r="EI159" s="146"/>
      <c r="EJ159" s="147"/>
      <c r="EK159" s="126"/>
      <c r="EL159" s="57"/>
      <c r="EM159" s="58"/>
      <c r="EN159" s="59"/>
      <c r="EO159" s="145"/>
      <c r="EP159" s="57"/>
      <c r="EQ159" s="44"/>
    </row>
    <row r="160" spans="1:147" ht="38.25" customHeight="1">
      <c r="A160" s="38" t="s">
        <v>254</v>
      </c>
      <c r="B160" s="39"/>
      <c r="C160" s="40"/>
      <c r="D160" s="50" t="e">
        <f>VLOOKUP(B160,Reference!$A$1:$C$250,2,FALSE)</f>
        <v>#N/A</v>
      </c>
      <c r="E160" s="50" t="e">
        <f>VLOOKUP(C160,Reference!$C$1:$I$15,2,FALSE)</f>
        <v>#N/A</v>
      </c>
      <c r="F160" s="92" t="e">
        <f t="shared" si="8"/>
        <v>#N/A</v>
      </c>
      <c r="G160" s="39"/>
      <c r="H160" s="39"/>
      <c r="I160" s="39"/>
      <c r="J160" s="51" t="str">
        <f t="shared" si="6"/>
        <v xml:space="preserve">  </v>
      </c>
      <c r="K160" s="61"/>
      <c r="L160" s="61"/>
      <c r="M160" s="61"/>
      <c r="N160" s="51" t="str">
        <f t="shared" si="7"/>
        <v xml:space="preserve">  </v>
      </c>
      <c r="O160" s="92"/>
      <c r="P160" s="93"/>
      <c r="Q160" s="50" t="str">
        <f>IF($P160&lt;&gt;"", DATEDIF($P160, Reference!$F$2, "Y"),"")</f>
        <v/>
      </c>
      <c r="R160" s="49"/>
      <c r="S160" s="62"/>
      <c r="T160" s="61"/>
      <c r="U160" s="39"/>
      <c r="V160" s="39"/>
      <c r="W160" s="61"/>
      <c r="X160" s="92"/>
      <c r="Y160" s="61"/>
      <c r="Z160" s="61"/>
      <c r="AA160" s="61"/>
      <c r="AB160" s="61"/>
      <c r="AC160" s="41"/>
      <c r="AD160" s="143"/>
      <c r="AE160" s="42"/>
      <c r="AF160" s="50" t="str">
        <f>IF($AE160&lt;&gt;"",INDEX('Graduate School Code'!$A$3:$R$700, MATCH($AE160,'Graduate School Code'!$A$3:$A$700, 0), 2), "")</f>
        <v/>
      </c>
      <c r="AG160" s="50" t="str">
        <f>IF($AE160&lt;&gt;"",INDEX('Graduate School Code'!$A$3:$R$700, MATCH($AE160,'Graduate School Code'!$A$3:$A$700, 0), 3), "")</f>
        <v/>
      </c>
      <c r="AH160" s="50" t="str">
        <f>IF($AE160&lt;&gt;"",INDEX('Graduate School Code'!$A$3:$R$700, MATCH($AE160,'Graduate School Code'!$A$3:$A$700, 0), 4), "")</f>
        <v/>
      </c>
      <c r="AI160" s="43"/>
      <c r="AJ160" s="44"/>
      <c r="AK160" s="167" t="str">
        <f>IF($AE160&lt;&gt;"",INDEX('Graduate School Code'!$A$3:$R$700, MATCH($AE160,'Graduate School Code'!$A$3:$A$700, 0), 12), "")</f>
        <v/>
      </c>
      <c r="AL160" s="168" t="str">
        <f>IF($AE160&lt;&gt;"",INDEX('Graduate School Code'!$A$3:$R$700, MATCH($AE160,'Graduate School Code'!$A$3:$A$700, 0), 13), "")</f>
        <v/>
      </c>
      <c r="AM160" s="169" t="str">
        <f>IF($AE160&lt;&gt;"",INDEX('Graduate School Code'!$A$3:$R$700, MATCH($AE160,'Graduate School Code'!$A$3:$A$700, 0), 14), "")</f>
        <v/>
      </c>
      <c r="AN160" s="169" t="str">
        <f>IF($AE160&lt;&gt;"",INDEX('Graduate School Code'!$A$3:$R$700, MATCH($AE160,'Graduate School Code'!$A$3:$A$700, 0), 15), "")</f>
        <v/>
      </c>
      <c r="AO160" s="169" t="str">
        <f>IF($AE160&lt;&gt;"",INDEX('Graduate School Code'!$A$3:$R$700, MATCH($AE160,'Graduate School Code'!$A$3:$A$700, 0), 16), "")</f>
        <v/>
      </c>
      <c r="AP160" s="169" t="str">
        <f>IF($AE160&lt;&gt;"",INDEX('Graduate School Code'!$A$3:$R$700, MATCH($AE160,'Graduate School Code'!$A$3:$A$700, 0), 17), "")</f>
        <v/>
      </c>
      <c r="AQ160" s="170" t="str">
        <f>IF($AE160&lt;&gt;"",INDEX('Graduate School Code'!$A$3:$R$700, MATCH($AE160,'Graduate School Code'!$A$3:$A$700, 0), 18), "")</f>
        <v/>
      </c>
      <c r="AR160" s="45"/>
      <c r="AS160" s="39"/>
      <c r="AT160" s="39"/>
      <c r="AU160" s="62"/>
      <c r="AV160" s="39"/>
      <c r="AW160" s="149"/>
      <c r="AX160" s="150"/>
      <c r="AY160" s="112"/>
      <c r="AZ160" s="149"/>
      <c r="BA160" s="148"/>
      <c r="BB160" s="148"/>
      <c r="BC160" s="148"/>
      <c r="BD160" s="61"/>
      <c r="BE160" s="39"/>
      <c r="BF160" s="39"/>
      <c r="BG160" s="39"/>
      <c r="BH160" s="144"/>
      <c r="BI160" s="146"/>
      <c r="BJ160" s="147"/>
      <c r="BK160" s="126"/>
      <c r="BL160" s="57"/>
      <c r="BM160" s="58"/>
      <c r="BN160" s="165"/>
      <c r="BO160" s="145"/>
      <c r="BP160" s="57"/>
      <c r="BQ160" s="44"/>
      <c r="BR160" s="42"/>
      <c r="BS160" s="164" t="str">
        <f>IF($BR160&lt;&gt;"",INDEX('Graduate School Code'!$A$3:$R$700, MATCH($BR160,'Graduate School Code'!$A$3:$A$700, 0), 2), "")</f>
        <v/>
      </c>
      <c r="BT160" s="164" t="str">
        <f>IF($BR160&lt;&gt;"",INDEX('Graduate School Code'!$A$3:$R$700, MATCH($BR160,'Graduate School Code'!$A$3:$A$700, 0), 3), "")</f>
        <v/>
      </c>
      <c r="BU160" s="164" t="str">
        <f>IF($BR160&lt;&gt;"",INDEX('Graduate School Code'!$A$3:$R$700, MATCH($BR160,'Graduate School Code'!$A$3:$A$700, 0), 4), "")</f>
        <v/>
      </c>
      <c r="BV160" s="175"/>
      <c r="BW160" s="176"/>
      <c r="BX160" s="177" t="str">
        <f>IF($BR160&lt;&gt;"",INDEX('Graduate School Code'!$A$3:$R$700, MATCH($BR160,'Graduate School Code'!$A$3:$A$700, 0), 12), "")</f>
        <v/>
      </c>
      <c r="BY160" s="178" t="str">
        <f>IF($BR160&lt;&gt;"",INDEX('Graduate School Code'!$A$3:$R$700, MATCH($BR160,'Graduate School Code'!$A$3:$A$700, 0), 13), "")</f>
        <v/>
      </c>
      <c r="BZ160" s="179" t="str">
        <f>IF($BR160&lt;&gt;"",INDEX('Graduate School Code'!$A$3:$R$700, MATCH($BR160,'Graduate School Code'!$A$3:$A$700, 0), 14), "")</f>
        <v/>
      </c>
      <c r="CA160" s="179" t="str">
        <f>IF($BR160&lt;&gt;"",INDEX('Graduate School Code'!$A$3:$R$700, MATCH($BR160,'Graduate School Code'!$A$3:$A$700, 0), 15), "")</f>
        <v/>
      </c>
      <c r="CB160" s="179" t="str">
        <f>IF($BR160&lt;&gt;"",INDEX('Graduate School Code'!$A$3:$R$700, MATCH($BR160,'Graduate School Code'!$A$3:$A$700, 0), 16), "")</f>
        <v/>
      </c>
      <c r="CC160" s="179" t="str">
        <f>IF($BR160&lt;&gt;"",INDEX('Graduate School Code'!$A$3:$R$700, MATCH($BR160,'Graduate School Code'!$A$3:$A$700, 0), 17), "")</f>
        <v/>
      </c>
      <c r="CD160" s="180" t="str">
        <f>IF($BR160&lt;&gt;"",INDEX('Graduate School Code'!$A$3:$R$700, MATCH($BR160,'Graduate School Code'!$A$3:$A$700, 0), 18), "")</f>
        <v/>
      </c>
      <c r="CE160" s="181"/>
      <c r="CF160" s="182"/>
      <c r="CG160" s="182"/>
      <c r="CH160" s="62"/>
      <c r="CI160" s="182"/>
      <c r="CJ160" s="183"/>
      <c r="CK160" s="184"/>
      <c r="CL160" s="185"/>
      <c r="CM160" s="183"/>
      <c r="CN160" s="186"/>
      <c r="CO160" s="186"/>
      <c r="CP160" s="186"/>
      <c r="CQ160" s="187"/>
      <c r="CR160" s="182"/>
      <c r="CS160" s="182"/>
      <c r="CT160" s="182"/>
      <c r="CU160" s="188"/>
      <c r="CV160" s="146"/>
      <c r="CW160" s="147"/>
      <c r="CX160" s="189"/>
      <c r="CY160" s="190"/>
      <c r="CZ160" s="191"/>
      <c r="DA160" s="192"/>
      <c r="DB160" s="193"/>
      <c r="DC160" s="181"/>
      <c r="DD160" s="176"/>
      <c r="DE160" s="194"/>
      <c r="DF160" s="164" t="str">
        <f>IF($DE160&lt;&gt;"",INDEX('Graduate School Code'!$A$3:$R$700, MATCH($DE160,'Graduate School Code'!$A$3:$A$700, 0), 2), "")</f>
        <v/>
      </c>
      <c r="DG160" s="164" t="str">
        <f>IF($DE160&lt;&gt;"",INDEX('Graduate School Code'!$A$3:$R$700, MATCH($DE160,'Graduate School Code'!$A$3:$A$700, 0), 3), "")</f>
        <v/>
      </c>
      <c r="DH160" s="164" t="str">
        <f>IF($DE160&lt;&gt;"",INDEX('Graduate School Code'!$A$3:$R$700, MATCH($DE160,'Graduate School Code'!$A$3:$A$700, 0), 4), "")</f>
        <v/>
      </c>
      <c r="DI160" s="175"/>
      <c r="DJ160" s="176"/>
      <c r="DK160" s="177" t="str">
        <f>IF($DE160&lt;&gt;"",INDEX('Graduate School Code'!$A$3:$R$700, MATCH($DE160,'Graduate School Code'!$A$3:$A$700, 0), 12), "")</f>
        <v/>
      </c>
      <c r="DL160" s="178" t="str">
        <f>IF($DE160&lt;&gt;"",INDEX('Graduate School Code'!$A$3:$R$700, MATCH($DE160,'Graduate School Code'!$A$3:$A$700, 0), 13), "")</f>
        <v/>
      </c>
      <c r="DM160" s="179" t="str">
        <f>IF($DE160&lt;&gt;"",INDEX('Graduate School Code'!$A$3:$R$700, MATCH($DE160,'Graduate School Code'!$A$3:$A$700, 0), 14), "")</f>
        <v/>
      </c>
      <c r="DN160" s="179" t="str">
        <f>IF($DE160&lt;&gt;"",INDEX('Graduate School Code'!$A$3:$R$700, MATCH($DE160,'Graduate School Code'!$A$3:$A$700, 0), 15), "")</f>
        <v/>
      </c>
      <c r="DO160" s="179" t="str">
        <f>IF($DE160&lt;&gt;"",INDEX('Graduate School Code'!$A$3:$R$700, MATCH($DE160,'Graduate School Code'!$A$3:$A$700, 0), 16), "")</f>
        <v/>
      </c>
      <c r="DP160" s="179" t="str">
        <f>IF($DE160&lt;&gt;"",INDEX('Graduate School Code'!$A$3:$R$700, MATCH($DE160,'Graduate School Code'!$A$3:$A$700, 0), 17), "")</f>
        <v/>
      </c>
      <c r="DQ160" s="180" t="str">
        <f>IF($DE160&lt;&gt;"",INDEX('Graduate School Code'!$A$3:$R$700, MATCH($DE160,'Graduate School Code'!$A$3:$A$700, 0), 18), "")</f>
        <v/>
      </c>
      <c r="DR160" s="45"/>
      <c r="DS160" s="39"/>
      <c r="DT160" s="39"/>
      <c r="DU160" s="62"/>
      <c r="DV160" s="39"/>
      <c r="DW160" s="149"/>
      <c r="DX160" s="150"/>
      <c r="DY160" s="112"/>
      <c r="DZ160" s="149"/>
      <c r="EA160" s="148"/>
      <c r="EB160" s="148"/>
      <c r="EC160" s="148"/>
      <c r="ED160" s="61"/>
      <c r="EE160" s="39"/>
      <c r="EF160" s="39"/>
      <c r="EG160" s="39"/>
      <c r="EH160" s="144"/>
      <c r="EI160" s="146"/>
      <c r="EJ160" s="147"/>
      <c r="EK160" s="126"/>
      <c r="EL160" s="57"/>
      <c r="EM160" s="58"/>
      <c r="EN160" s="59"/>
      <c r="EO160" s="145"/>
      <c r="EP160" s="57"/>
      <c r="EQ160" s="44"/>
    </row>
    <row r="161" spans="1:147" ht="38.25" customHeight="1">
      <c r="A161" s="38" t="s">
        <v>255</v>
      </c>
      <c r="B161" s="39"/>
      <c r="C161" s="40"/>
      <c r="D161" s="50" t="e">
        <f>VLOOKUP(B161,Reference!$A$1:$C$250,2,FALSE)</f>
        <v>#N/A</v>
      </c>
      <c r="E161" s="50" t="e">
        <f>VLOOKUP(C161,Reference!$C$1:$I$15,2,FALSE)</f>
        <v>#N/A</v>
      </c>
      <c r="F161" s="92" t="e">
        <f t="shared" si="8"/>
        <v>#N/A</v>
      </c>
      <c r="G161" s="39"/>
      <c r="H161" s="39"/>
      <c r="I161" s="39"/>
      <c r="J161" s="51" t="str">
        <f t="shared" si="6"/>
        <v xml:space="preserve">  </v>
      </c>
      <c r="K161" s="61"/>
      <c r="L161" s="61"/>
      <c r="M161" s="61"/>
      <c r="N161" s="51" t="str">
        <f t="shared" si="7"/>
        <v xml:space="preserve">  </v>
      </c>
      <c r="O161" s="92"/>
      <c r="P161" s="93"/>
      <c r="Q161" s="50" t="str">
        <f>IF($P161&lt;&gt;"", DATEDIF($P161, Reference!$F$2, "Y"),"")</f>
        <v/>
      </c>
      <c r="R161" s="49"/>
      <c r="S161" s="62"/>
      <c r="T161" s="61"/>
      <c r="U161" s="39"/>
      <c r="V161" s="39"/>
      <c r="W161" s="61"/>
      <c r="X161" s="92"/>
      <c r="Y161" s="61"/>
      <c r="Z161" s="61"/>
      <c r="AA161" s="61"/>
      <c r="AB161" s="61"/>
      <c r="AC161" s="41"/>
      <c r="AD161" s="143"/>
      <c r="AE161" s="42"/>
      <c r="AF161" s="50" t="str">
        <f>IF($AE161&lt;&gt;"",INDEX('Graduate School Code'!$A$3:$R$700, MATCH($AE161,'Graduate School Code'!$A$3:$A$700, 0), 2), "")</f>
        <v/>
      </c>
      <c r="AG161" s="50" t="str">
        <f>IF($AE161&lt;&gt;"",INDEX('Graduate School Code'!$A$3:$R$700, MATCH($AE161,'Graduate School Code'!$A$3:$A$700, 0), 3), "")</f>
        <v/>
      </c>
      <c r="AH161" s="50" t="str">
        <f>IF($AE161&lt;&gt;"",INDEX('Graduate School Code'!$A$3:$R$700, MATCH($AE161,'Graduate School Code'!$A$3:$A$700, 0), 4), "")</f>
        <v/>
      </c>
      <c r="AI161" s="43"/>
      <c r="AJ161" s="44"/>
      <c r="AK161" s="167" t="str">
        <f>IF($AE161&lt;&gt;"",INDEX('Graduate School Code'!$A$3:$R$700, MATCH($AE161,'Graduate School Code'!$A$3:$A$700, 0), 12), "")</f>
        <v/>
      </c>
      <c r="AL161" s="168" t="str">
        <f>IF($AE161&lt;&gt;"",INDEX('Graduate School Code'!$A$3:$R$700, MATCH($AE161,'Graduate School Code'!$A$3:$A$700, 0), 13), "")</f>
        <v/>
      </c>
      <c r="AM161" s="169" t="str">
        <f>IF($AE161&lt;&gt;"",INDEX('Graduate School Code'!$A$3:$R$700, MATCH($AE161,'Graduate School Code'!$A$3:$A$700, 0), 14), "")</f>
        <v/>
      </c>
      <c r="AN161" s="169" t="str">
        <f>IF($AE161&lt;&gt;"",INDEX('Graduate School Code'!$A$3:$R$700, MATCH($AE161,'Graduate School Code'!$A$3:$A$700, 0), 15), "")</f>
        <v/>
      </c>
      <c r="AO161" s="169" t="str">
        <f>IF($AE161&lt;&gt;"",INDEX('Graduate School Code'!$A$3:$R$700, MATCH($AE161,'Graduate School Code'!$A$3:$A$700, 0), 16), "")</f>
        <v/>
      </c>
      <c r="AP161" s="169" t="str">
        <f>IF($AE161&lt;&gt;"",INDEX('Graduate School Code'!$A$3:$R$700, MATCH($AE161,'Graduate School Code'!$A$3:$A$700, 0), 17), "")</f>
        <v/>
      </c>
      <c r="AQ161" s="170" t="str">
        <f>IF($AE161&lt;&gt;"",INDEX('Graduate School Code'!$A$3:$R$700, MATCH($AE161,'Graduate School Code'!$A$3:$A$700, 0), 18), "")</f>
        <v/>
      </c>
      <c r="AR161" s="45"/>
      <c r="AS161" s="39"/>
      <c r="AT161" s="39"/>
      <c r="AU161" s="62"/>
      <c r="AV161" s="39"/>
      <c r="AW161" s="149"/>
      <c r="AX161" s="150"/>
      <c r="AY161" s="112"/>
      <c r="AZ161" s="149"/>
      <c r="BA161" s="148"/>
      <c r="BB161" s="148"/>
      <c r="BC161" s="148"/>
      <c r="BD161" s="61"/>
      <c r="BE161" s="39"/>
      <c r="BF161" s="39"/>
      <c r="BG161" s="39"/>
      <c r="BH161" s="144"/>
      <c r="BI161" s="146"/>
      <c r="BJ161" s="147"/>
      <c r="BK161" s="126"/>
      <c r="BL161" s="57"/>
      <c r="BM161" s="58"/>
      <c r="BN161" s="165"/>
      <c r="BO161" s="145"/>
      <c r="BP161" s="57"/>
      <c r="BQ161" s="44"/>
      <c r="BR161" s="42"/>
      <c r="BS161" s="164" t="str">
        <f>IF($BR161&lt;&gt;"",INDEX('Graduate School Code'!$A$3:$R$700, MATCH($BR161,'Graduate School Code'!$A$3:$A$700, 0), 2), "")</f>
        <v/>
      </c>
      <c r="BT161" s="164" t="str">
        <f>IF($BR161&lt;&gt;"",INDEX('Graduate School Code'!$A$3:$R$700, MATCH($BR161,'Graduate School Code'!$A$3:$A$700, 0), 3), "")</f>
        <v/>
      </c>
      <c r="BU161" s="164" t="str">
        <f>IF($BR161&lt;&gt;"",INDEX('Graduate School Code'!$A$3:$R$700, MATCH($BR161,'Graduate School Code'!$A$3:$A$700, 0), 4), "")</f>
        <v/>
      </c>
      <c r="BV161" s="175"/>
      <c r="BW161" s="176"/>
      <c r="BX161" s="177" t="str">
        <f>IF($BR161&lt;&gt;"",INDEX('Graduate School Code'!$A$3:$R$700, MATCH($BR161,'Graduate School Code'!$A$3:$A$700, 0), 12), "")</f>
        <v/>
      </c>
      <c r="BY161" s="178" t="str">
        <f>IF($BR161&lt;&gt;"",INDEX('Graduate School Code'!$A$3:$R$700, MATCH($BR161,'Graduate School Code'!$A$3:$A$700, 0), 13), "")</f>
        <v/>
      </c>
      <c r="BZ161" s="179" t="str">
        <f>IF($BR161&lt;&gt;"",INDEX('Graduate School Code'!$A$3:$R$700, MATCH($BR161,'Graduate School Code'!$A$3:$A$700, 0), 14), "")</f>
        <v/>
      </c>
      <c r="CA161" s="179" t="str">
        <f>IF($BR161&lt;&gt;"",INDEX('Graduate School Code'!$A$3:$R$700, MATCH($BR161,'Graduate School Code'!$A$3:$A$700, 0), 15), "")</f>
        <v/>
      </c>
      <c r="CB161" s="179" t="str">
        <f>IF($BR161&lt;&gt;"",INDEX('Graduate School Code'!$A$3:$R$700, MATCH($BR161,'Graduate School Code'!$A$3:$A$700, 0), 16), "")</f>
        <v/>
      </c>
      <c r="CC161" s="179" t="str">
        <f>IF($BR161&lt;&gt;"",INDEX('Graduate School Code'!$A$3:$R$700, MATCH($BR161,'Graduate School Code'!$A$3:$A$700, 0), 17), "")</f>
        <v/>
      </c>
      <c r="CD161" s="180" t="str">
        <f>IF($BR161&lt;&gt;"",INDEX('Graduate School Code'!$A$3:$R$700, MATCH($BR161,'Graduate School Code'!$A$3:$A$700, 0), 18), "")</f>
        <v/>
      </c>
      <c r="CE161" s="181"/>
      <c r="CF161" s="182"/>
      <c r="CG161" s="182"/>
      <c r="CH161" s="62"/>
      <c r="CI161" s="182"/>
      <c r="CJ161" s="183"/>
      <c r="CK161" s="184"/>
      <c r="CL161" s="185"/>
      <c r="CM161" s="183"/>
      <c r="CN161" s="186"/>
      <c r="CO161" s="186"/>
      <c r="CP161" s="186"/>
      <c r="CQ161" s="187"/>
      <c r="CR161" s="182"/>
      <c r="CS161" s="182"/>
      <c r="CT161" s="182"/>
      <c r="CU161" s="188"/>
      <c r="CV161" s="146"/>
      <c r="CW161" s="147"/>
      <c r="CX161" s="189"/>
      <c r="CY161" s="190"/>
      <c r="CZ161" s="191"/>
      <c r="DA161" s="192"/>
      <c r="DB161" s="193"/>
      <c r="DC161" s="181"/>
      <c r="DD161" s="176"/>
      <c r="DE161" s="194"/>
      <c r="DF161" s="164" t="str">
        <f>IF($DE161&lt;&gt;"",INDEX('Graduate School Code'!$A$3:$R$700, MATCH($DE161,'Graduate School Code'!$A$3:$A$700, 0), 2), "")</f>
        <v/>
      </c>
      <c r="DG161" s="164" t="str">
        <f>IF($DE161&lt;&gt;"",INDEX('Graduate School Code'!$A$3:$R$700, MATCH($DE161,'Graduate School Code'!$A$3:$A$700, 0), 3), "")</f>
        <v/>
      </c>
      <c r="DH161" s="164" t="str">
        <f>IF($DE161&lt;&gt;"",INDEX('Graduate School Code'!$A$3:$R$700, MATCH($DE161,'Graduate School Code'!$A$3:$A$700, 0), 4), "")</f>
        <v/>
      </c>
      <c r="DI161" s="175"/>
      <c r="DJ161" s="176"/>
      <c r="DK161" s="177" t="str">
        <f>IF($DE161&lt;&gt;"",INDEX('Graduate School Code'!$A$3:$R$700, MATCH($DE161,'Graduate School Code'!$A$3:$A$700, 0), 12), "")</f>
        <v/>
      </c>
      <c r="DL161" s="178" t="str">
        <f>IF($DE161&lt;&gt;"",INDEX('Graduate School Code'!$A$3:$R$700, MATCH($DE161,'Graduate School Code'!$A$3:$A$700, 0), 13), "")</f>
        <v/>
      </c>
      <c r="DM161" s="179" t="str">
        <f>IF($DE161&lt;&gt;"",INDEX('Graduate School Code'!$A$3:$R$700, MATCH($DE161,'Graduate School Code'!$A$3:$A$700, 0), 14), "")</f>
        <v/>
      </c>
      <c r="DN161" s="179" t="str">
        <f>IF($DE161&lt;&gt;"",INDEX('Graduate School Code'!$A$3:$R$700, MATCH($DE161,'Graduate School Code'!$A$3:$A$700, 0), 15), "")</f>
        <v/>
      </c>
      <c r="DO161" s="179" t="str">
        <f>IF($DE161&lt;&gt;"",INDEX('Graduate School Code'!$A$3:$R$700, MATCH($DE161,'Graduate School Code'!$A$3:$A$700, 0), 16), "")</f>
        <v/>
      </c>
      <c r="DP161" s="179" t="str">
        <f>IF($DE161&lt;&gt;"",INDEX('Graduate School Code'!$A$3:$R$700, MATCH($DE161,'Graduate School Code'!$A$3:$A$700, 0), 17), "")</f>
        <v/>
      </c>
      <c r="DQ161" s="180" t="str">
        <f>IF($DE161&lt;&gt;"",INDEX('Graduate School Code'!$A$3:$R$700, MATCH($DE161,'Graduate School Code'!$A$3:$A$700, 0), 18), "")</f>
        <v/>
      </c>
      <c r="DR161" s="45"/>
      <c r="DS161" s="39"/>
      <c r="DT161" s="39"/>
      <c r="DU161" s="62"/>
      <c r="DV161" s="39"/>
      <c r="DW161" s="149"/>
      <c r="DX161" s="150"/>
      <c r="DY161" s="112"/>
      <c r="DZ161" s="149"/>
      <c r="EA161" s="148"/>
      <c r="EB161" s="148"/>
      <c r="EC161" s="148"/>
      <c r="ED161" s="61"/>
      <c r="EE161" s="39"/>
      <c r="EF161" s="39"/>
      <c r="EG161" s="39"/>
      <c r="EH161" s="144"/>
      <c r="EI161" s="146"/>
      <c r="EJ161" s="147"/>
      <c r="EK161" s="126"/>
      <c r="EL161" s="57"/>
      <c r="EM161" s="58"/>
      <c r="EN161" s="59"/>
      <c r="EO161" s="145"/>
      <c r="EP161" s="57"/>
      <c r="EQ161" s="44"/>
    </row>
    <row r="162" spans="1:147" ht="38.25" customHeight="1">
      <c r="A162" s="38" t="s">
        <v>256</v>
      </c>
      <c r="B162" s="39"/>
      <c r="C162" s="40"/>
      <c r="D162" s="50" t="e">
        <f>VLOOKUP(B162,Reference!$A$1:$C$250,2,FALSE)</f>
        <v>#N/A</v>
      </c>
      <c r="E162" s="50" t="e">
        <f>VLOOKUP(C162,Reference!$C$1:$I$15,2,FALSE)</f>
        <v>#N/A</v>
      </c>
      <c r="F162" s="92" t="e">
        <f t="shared" si="8"/>
        <v>#N/A</v>
      </c>
      <c r="G162" s="39"/>
      <c r="H162" s="39"/>
      <c r="I162" s="39"/>
      <c r="J162" s="51" t="str">
        <f t="shared" si="6"/>
        <v xml:space="preserve">  </v>
      </c>
      <c r="K162" s="61"/>
      <c r="L162" s="61"/>
      <c r="M162" s="61"/>
      <c r="N162" s="51" t="str">
        <f t="shared" si="7"/>
        <v xml:space="preserve">  </v>
      </c>
      <c r="O162" s="92"/>
      <c r="P162" s="93"/>
      <c r="Q162" s="50" t="str">
        <f>IF($P162&lt;&gt;"", DATEDIF($P162, Reference!$F$2, "Y"),"")</f>
        <v/>
      </c>
      <c r="R162" s="49"/>
      <c r="S162" s="62"/>
      <c r="T162" s="61"/>
      <c r="U162" s="39"/>
      <c r="V162" s="39"/>
      <c r="W162" s="61"/>
      <c r="X162" s="92"/>
      <c r="Y162" s="61"/>
      <c r="Z162" s="61"/>
      <c r="AA162" s="61"/>
      <c r="AB162" s="61"/>
      <c r="AC162" s="41"/>
      <c r="AD162" s="143"/>
      <c r="AE162" s="42"/>
      <c r="AF162" s="50" t="str">
        <f>IF($AE162&lt;&gt;"",INDEX('Graduate School Code'!$A$3:$R$700, MATCH($AE162,'Graduate School Code'!$A$3:$A$700, 0), 2), "")</f>
        <v/>
      </c>
      <c r="AG162" s="50" t="str">
        <f>IF($AE162&lt;&gt;"",INDEX('Graduate School Code'!$A$3:$R$700, MATCH($AE162,'Graduate School Code'!$A$3:$A$700, 0), 3), "")</f>
        <v/>
      </c>
      <c r="AH162" s="50" t="str">
        <f>IF($AE162&lt;&gt;"",INDEX('Graduate School Code'!$A$3:$R$700, MATCH($AE162,'Graduate School Code'!$A$3:$A$700, 0), 4), "")</f>
        <v/>
      </c>
      <c r="AI162" s="43"/>
      <c r="AJ162" s="44"/>
      <c r="AK162" s="167" t="str">
        <f>IF($AE162&lt;&gt;"",INDEX('Graduate School Code'!$A$3:$R$700, MATCH($AE162,'Graduate School Code'!$A$3:$A$700, 0), 12), "")</f>
        <v/>
      </c>
      <c r="AL162" s="168" t="str">
        <f>IF($AE162&lt;&gt;"",INDEX('Graduate School Code'!$A$3:$R$700, MATCH($AE162,'Graduate School Code'!$A$3:$A$700, 0), 13), "")</f>
        <v/>
      </c>
      <c r="AM162" s="169" t="str">
        <f>IF($AE162&lt;&gt;"",INDEX('Graduate School Code'!$A$3:$R$700, MATCH($AE162,'Graduate School Code'!$A$3:$A$700, 0), 14), "")</f>
        <v/>
      </c>
      <c r="AN162" s="169" t="str">
        <f>IF($AE162&lt;&gt;"",INDEX('Graduate School Code'!$A$3:$R$700, MATCH($AE162,'Graduate School Code'!$A$3:$A$700, 0), 15), "")</f>
        <v/>
      </c>
      <c r="AO162" s="169" t="str">
        <f>IF($AE162&lt;&gt;"",INDEX('Graduate School Code'!$A$3:$R$700, MATCH($AE162,'Graduate School Code'!$A$3:$A$700, 0), 16), "")</f>
        <v/>
      </c>
      <c r="AP162" s="169" t="str">
        <f>IF($AE162&lt;&gt;"",INDEX('Graduate School Code'!$A$3:$R$700, MATCH($AE162,'Graduate School Code'!$A$3:$A$700, 0), 17), "")</f>
        <v/>
      </c>
      <c r="AQ162" s="170" t="str">
        <f>IF($AE162&lt;&gt;"",INDEX('Graduate School Code'!$A$3:$R$700, MATCH($AE162,'Graduate School Code'!$A$3:$A$700, 0), 18), "")</f>
        <v/>
      </c>
      <c r="AR162" s="45"/>
      <c r="AS162" s="39"/>
      <c r="AT162" s="39"/>
      <c r="AU162" s="62"/>
      <c r="AV162" s="39"/>
      <c r="AW162" s="149"/>
      <c r="AX162" s="150"/>
      <c r="AY162" s="112"/>
      <c r="AZ162" s="149"/>
      <c r="BA162" s="148"/>
      <c r="BB162" s="148"/>
      <c r="BC162" s="148"/>
      <c r="BD162" s="61"/>
      <c r="BE162" s="39"/>
      <c r="BF162" s="39"/>
      <c r="BG162" s="39"/>
      <c r="BH162" s="144"/>
      <c r="BI162" s="146"/>
      <c r="BJ162" s="147"/>
      <c r="BK162" s="126"/>
      <c r="BL162" s="57"/>
      <c r="BM162" s="58"/>
      <c r="BN162" s="165"/>
      <c r="BO162" s="145"/>
      <c r="BP162" s="57"/>
      <c r="BQ162" s="44"/>
      <c r="BR162" s="42"/>
      <c r="BS162" s="164" t="str">
        <f>IF($BR162&lt;&gt;"",INDEX('Graduate School Code'!$A$3:$R$700, MATCH($BR162,'Graduate School Code'!$A$3:$A$700, 0), 2), "")</f>
        <v/>
      </c>
      <c r="BT162" s="164" t="str">
        <f>IF($BR162&lt;&gt;"",INDEX('Graduate School Code'!$A$3:$R$700, MATCH($BR162,'Graduate School Code'!$A$3:$A$700, 0), 3), "")</f>
        <v/>
      </c>
      <c r="BU162" s="164" t="str">
        <f>IF($BR162&lt;&gt;"",INDEX('Graduate School Code'!$A$3:$R$700, MATCH($BR162,'Graduate School Code'!$A$3:$A$700, 0), 4), "")</f>
        <v/>
      </c>
      <c r="BV162" s="175"/>
      <c r="BW162" s="176"/>
      <c r="BX162" s="177" t="str">
        <f>IF($BR162&lt;&gt;"",INDEX('Graduate School Code'!$A$3:$R$700, MATCH($BR162,'Graduate School Code'!$A$3:$A$700, 0), 12), "")</f>
        <v/>
      </c>
      <c r="BY162" s="178" t="str">
        <f>IF($BR162&lt;&gt;"",INDEX('Graduate School Code'!$A$3:$R$700, MATCH($BR162,'Graduate School Code'!$A$3:$A$700, 0), 13), "")</f>
        <v/>
      </c>
      <c r="BZ162" s="179" t="str">
        <f>IF($BR162&lt;&gt;"",INDEX('Graduate School Code'!$A$3:$R$700, MATCH($BR162,'Graduate School Code'!$A$3:$A$700, 0), 14), "")</f>
        <v/>
      </c>
      <c r="CA162" s="179" t="str">
        <f>IF($BR162&lt;&gt;"",INDEX('Graduate School Code'!$A$3:$R$700, MATCH($BR162,'Graduate School Code'!$A$3:$A$700, 0), 15), "")</f>
        <v/>
      </c>
      <c r="CB162" s="179" t="str">
        <f>IF($BR162&lt;&gt;"",INDEX('Graduate School Code'!$A$3:$R$700, MATCH($BR162,'Graduate School Code'!$A$3:$A$700, 0), 16), "")</f>
        <v/>
      </c>
      <c r="CC162" s="179" t="str">
        <f>IF($BR162&lt;&gt;"",INDEX('Graduate School Code'!$A$3:$R$700, MATCH($BR162,'Graduate School Code'!$A$3:$A$700, 0), 17), "")</f>
        <v/>
      </c>
      <c r="CD162" s="180" t="str">
        <f>IF($BR162&lt;&gt;"",INDEX('Graduate School Code'!$A$3:$R$700, MATCH($BR162,'Graduate School Code'!$A$3:$A$700, 0), 18), "")</f>
        <v/>
      </c>
      <c r="CE162" s="181"/>
      <c r="CF162" s="182"/>
      <c r="CG162" s="182"/>
      <c r="CH162" s="62"/>
      <c r="CI162" s="182"/>
      <c r="CJ162" s="183"/>
      <c r="CK162" s="184"/>
      <c r="CL162" s="185"/>
      <c r="CM162" s="183"/>
      <c r="CN162" s="186"/>
      <c r="CO162" s="186"/>
      <c r="CP162" s="186"/>
      <c r="CQ162" s="187"/>
      <c r="CR162" s="182"/>
      <c r="CS162" s="182"/>
      <c r="CT162" s="182"/>
      <c r="CU162" s="188"/>
      <c r="CV162" s="146"/>
      <c r="CW162" s="147"/>
      <c r="CX162" s="189"/>
      <c r="CY162" s="190"/>
      <c r="CZ162" s="191"/>
      <c r="DA162" s="192"/>
      <c r="DB162" s="193"/>
      <c r="DC162" s="181"/>
      <c r="DD162" s="176"/>
      <c r="DE162" s="194"/>
      <c r="DF162" s="164" t="str">
        <f>IF($DE162&lt;&gt;"",INDEX('Graduate School Code'!$A$3:$R$700, MATCH($DE162,'Graduate School Code'!$A$3:$A$700, 0), 2), "")</f>
        <v/>
      </c>
      <c r="DG162" s="164" t="str">
        <f>IF($DE162&lt;&gt;"",INDEX('Graduate School Code'!$A$3:$R$700, MATCH($DE162,'Graduate School Code'!$A$3:$A$700, 0), 3), "")</f>
        <v/>
      </c>
      <c r="DH162" s="164" t="str">
        <f>IF($DE162&lt;&gt;"",INDEX('Graduate School Code'!$A$3:$R$700, MATCH($DE162,'Graduate School Code'!$A$3:$A$700, 0), 4), "")</f>
        <v/>
      </c>
      <c r="DI162" s="175"/>
      <c r="DJ162" s="176"/>
      <c r="DK162" s="177" t="str">
        <f>IF($DE162&lt;&gt;"",INDEX('Graduate School Code'!$A$3:$R$700, MATCH($DE162,'Graduate School Code'!$A$3:$A$700, 0), 12), "")</f>
        <v/>
      </c>
      <c r="DL162" s="178" t="str">
        <f>IF($DE162&lt;&gt;"",INDEX('Graduate School Code'!$A$3:$R$700, MATCH($DE162,'Graduate School Code'!$A$3:$A$700, 0), 13), "")</f>
        <v/>
      </c>
      <c r="DM162" s="179" t="str">
        <f>IF($DE162&lt;&gt;"",INDEX('Graduate School Code'!$A$3:$R$700, MATCH($DE162,'Graduate School Code'!$A$3:$A$700, 0), 14), "")</f>
        <v/>
      </c>
      <c r="DN162" s="179" t="str">
        <f>IF($DE162&lt;&gt;"",INDEX('Graduate School Code'!$A$3:$R$700, MATCH($DE162,'Graduate School Code'!$A$3:$A$700, 0), 15), "")</f>
        <v/>
      </c>
      <c r="DO162" s="179" t="str">
        <f>IF($DE162&lt;&gt;"",INDEX('Graduate School Code'!$A$3:$R$700, MATCH($DE162,'Graduate School Code'!$A$3:$A$700, 0), 16), "")</f>
        <v/>
      </c>
      <c r="DP162" s="179" t="str">
        <f>IF($DE162&lt;&gt;"",INDEX('Graduate School Code'!$A$3:$R$700, MATCH($DE162,'Graduate School Code'!$A$3:$A$700, 0), 17), "")</f>
        <v/>
      </c>
      <c r="DQ162" s="180" t="str">
        <f>IF($DE162&lt;&gt;"",INDEX('Graduate School Code'!$A$3:$R$700, MATCH($DE162,'Graduate School Code'!$A$3:$A$700, 0), 18), "")</f>
        <v/>
      </c>
      <c r="DR162" s="45"/>
      <c r="DS162" s="39"/>
      <c r="DT162" s="39"/>
      <c r="DU162" s="62"/>
      <c r="DV162" s="39"/>
      <c r="DW162" s="149"/>
      <c r="DX162" s="150"/>
      <c r="DY162" s="112"/>
      <c r="DZ162" s="149"/>
      <c r="EA162" s="148"/>
      <c r="EB162" s="148"/>
      <c r="EC162" s="148"/>
      <c r="ED162" s="61"/>
      <c r="EE162" s="39"/>
      <c r="EF162" s="39"/>
      <c r="EG162" s="39"/>
      <c r="EH162" s="144"/>
      <c r="EI162" s="146"/>
      <c r="EJ162" s="147"/>
      <c r="EK162" s="126"/>
      <c r="EL162" s="57"/>
      <c r="EM162" s="58"/>
      <c r="EN162" s="59"/>
      <c r="EO162" s="145"/>
      <c r="EP162" s="57"/>
      <c r="EQ162" s="44"/>
    </row>
    <row r="163" spans="1:147" ht="38.25" customHeight="1">
      <c r="A163" s="38" t="s">
        <v>257</v>
      </c>
      <c r="B163" s="39"/>
      <c r="C163" s="40"/>
      <c r="D163" s="50" t="e">
        <f>VLOOKUP(B163,Reference!$A$1:$C$250,2,FALSE)</f>
        <v>#N/A</v>
      </c>
      <c r="E163" s="50" t="e">
        <f>VLOOKUP(C163,Reference!$C$1:$I$15,2,FALSE)</f>
        <v>#N/A</v>
      </c>
      <c r="F163" s="92" t="e">
        <f t="shared" si="8"/>
        <v>#N/A</v>
      </c>
      <c r="G163" s="39"/>
      <c r="H163" s="39"/>
      <c r="I163" s="39"/>
      <c r="J163" s="51" t="str">
        <f t="shared" si="6"/>
        <v xml:space="preserve">  </v>
      </c>
      <c r="K163" s="61"/>
      <c r="L163" s="61"/>
      <c r="M163" s="61"/>
      <c r="N163" s="51" t="str">
        <f t="shared" si="7"/>
        <v xml:space="preserve">  </v>
      </c>
      <c r="O163" s="92"/>
      <c r="P163" s="93"/>
      <c r="Q163" s="50" t="str">
        <f>IF($P163&lt;&gt;"", DATEDIF($P163, Reference!$F$2, "Y"),"")</f>
        <v/>
      </c>
      <c r="R163" s="49"/>
      <c r="S163" s="62"/>
      <c r="T163" s="61"/>
      <c r="U163" s="39"/>
      <c r="V163" s="39"/>
      <c r="W163" s="61"/>
      <c r="X163" s="92"/>
      <c r="Y163" s="61"/>
      <c r="Z163" s="61"/>
      <c r="AA163" s="61"/>
      <c r="AB163" s="61"/>
      <c r="AC163" s="41"/>
      <c r="AD163" s="143"/>
      <c r="AE163" s="42"/>
      <c r="AF163" s="50" t="str">
        <f>IF($AE163&lt;&gt;"",INDEX('Graduate School Code'!$A$3:$R$700, MATCH($AE163,'Graduate School Code'!$A$3:$A$700, 0), 2), "")</f>
        <v/>
      </c>
      <c r="AG163" s="50" t="str">
        <f>IF($AE163&lt;&gt;"",INDEX('Graduate School Code'!$A$3:$R$700, MATCH($AE163,'Graduate School Code'!$A$3:$A$700, 0), 3), "")</f>
        <v/>
      </c>
      <c r="AH163" s="50" t="str">
        <f>IF($AE163&lt;&gt;"",INDEX('Graduate School Code'!$A$3:$R$700, MATCH($AE163,'Graduate School Code'!$A$3:$A$700, 0), 4), "")</f>
        <v/>
      </c>
      <c r="AI163" s="43"/>
      <c r="AJ163" s="44"/>
      <c r="AK163" s="167" t="str">
        <f>IF($AE163&lt;&gt;"",INDEX('Graduate School Code'!$A$3:$R$700, MATCH($AE163,'Graduate School Code'!$A$3:$A$700, 0), 12), "")</f>
        <v/>
      </c>
      <c r="AL163" s="168" t="str">
        <f>IF($AE163&lt;&gt;"",INDEX('Graduate School Code'!$A$3:$R$700, MATCH($AE163,'Graduate School Code'!$A$3:$A$700, 0), 13), "")</f>
        <v/>
      </c>
      <c r="AM163" s="169" t="str">
        <f>IF($AE163&lt;&gt;"",INDEX('Graduate School Code'!$A$3:$R$700, MATCH($AE163,'Graduate School Code'!$A$3:$A$700, 0), 14), "")</f>
        <v/>
      </c>
      <c r="AN163" s="169" t="str">
        <f>IF($AE163&lt;&gt;"",INDEX('Graduate School Code'!$A$3:$R$700, MATCH($AE163,'Graduate School Code'!$A$3:$A$700, 0), 15), "")</f>
        <v/>
      </c>
      <c r="AO163" s="169" t="str">
        <f>IF($AE163&lt;&gt;"",INDEX('Graduate School Code'!$A$3:$R$700, MATCH($AE163,'Graduate School Code'!$A$3:$A$700, 0), 16), "")</f>
        <v/>
      </c>
      <c r="AP163" s="169" t="str">
        <f>IF($AE163&lt;&gt;"",INDEX('Graduate School Code'!$A$3:$R$700, MATCH($AE163,'Graduate School Code'!$A$3:$A$700, 0), 17), "")</f>
        <v/>
      </c>
      <c r="AQ163" s="170" t="str">
        <f>IF($AE163&lt;&gt;"",INDEX('Graduate School Code'!$A$3:$R$700, MATCH($AE163,'Graduate School Code'!$A$3:$A$700, 0), 18), "")</f>
        <v/>
      </c>
      <c r="AR163" s="45"/>
      <c r="AS163" s="39"/>
      <c r="AT163" s="39"/>
      <c r="AU163" s="62"/>
      <c r="AV163" s="39"/>
      <c r="AW163" s="149"/>
      <c r="AX163" s="150"/>
      <c r="AY163" s="112"/>
      <c r="AZ163" s="149"/>
      <c r="BA163" s="148"/>
      <c r="BB163" s="148"/>
      <c r="BC163" s="148"/>
      <c r="BD163" s="61"/>
      <c r="BE163" s="39"/>
      <c r="BF163" s="39"/>
      <c r="BG163" s="39"/>
      <c r="BH163" s="144"/>
      <c r="BI163" s="146"/>
      <c r="BJ163" s="147"/>
      <c r="BK163" s="126"/>
      <c r="BL163" s="57"/>
      <c r="BM163" s="58"/>
      <c r="BN163" s="165"/>
      <c r="BO163" s="145"/>
      <c r="BP163" s="57"/>
      <c r="BQ163" s="44"/>
      <c r="BR163" s="42"/>
      <c r="BS163" s="164" t="str">
        <f>IF($BR163&lt;&gt;"",INDEX('Graduate School Code'!$A$3:$R$700, MATCH($BR163,'Graduate School Code'!$A$3:$A$700, 0), 2), "")</f>
        <v/>
      </c>
      <c r="BT163" s="164" t="str">
        <f>IF($BR163&lt;&gt;"",INDEX('Graduate School Code'!$A$3:$R$700, MATCH($BR163,'Graduate School Code'!$A$3:$A$700, 0), 3), "")</f>
        <v/>
      </c>
      <c r="BU163" s="164" t="str">
        <f>IF($BR163&lt;&gt;"",INDEX('Graduate School Code'!$A$3:$R$700, MATCH($BR163,'Graduate School Code'!$A$3:$A$700, 0), 4), "")</f>
        <v/>
      </c>
      <c r="BV163" s="175"/>
      <c r="BW163" s="176"/>
      <c r="BX163" s="177" t="str">
        <f>IF($BR163&lt;&gt;"",INDEX('Graduate School Code'!$A$3:$R$700, MATCH($BR163,'Graduate School Code'!$A$3:$A$700, 0), 12), "")</f>
        <v/>
      </c>
      <c r="BY163" s="178" t="str">
        <f>IF($BR163&lt;&gt;"",INDEX('Graduate School Code'!$A$3:$R$700, MATCH($BR163,'Graduate School Code'!$A$3:$A$700, 0), 13), "")</f>
        <v/>
      </c>
      <c r="BZ163" s="179" t="str">
        <f>IF($BR163&lt;&gt;"",INDEX('Graduate School Code'!$A$3:$R$700, MATCH($BR163,'Graduate School Code'!$A$3:$A$700, 0), 14), "")</f>
        <v/>
      </c>
      <c r="CA163" s="179" t="str">
        <f>IF($BR163&lt;&gt;"",INDEX('Graduate School Code'!$A$3:$R$700, MATCH($BR163,'Graduate School Code'!$A$3:$A$700, 0), 15), "")</f>
        <v/>
      </c>
      <c r="CB163" s="179" t="str">
        <f>IF($BR163&lt;&gt;"",INDEX('Graduate School Code'!$A$3:$R$700, MATCH($BR163,'Graduate School Code'!$A$3:$A$700, 0), 16), "")</f>
        <v/>
      </c>
      <c r="CC163" s="179" t="str">
        <f>IF($BR163&lt;&gt;"",INDEX('Graduate School Code'!$A$3:$R$700, MATCH($BR163,'Graduate School Code'!$A$3:$A$700, 0), 17), "")</f>
        <v/>
      </c>
      <c r="CD163" s="180" t="str">
        <f>IF($BR163&lt;&gt;"",INDEX('Graduate School Code'!$A$3:$R$700, MATCH($BR163,'Graduate School Code'!$A$3:$A$700, 0), 18), "")</f>
        <v/>
      </c>
      <c r="CE163" s="181"/>
      <c r="CF163" s="182"/>
      <c r="CG163" s="182"/>
      <c r="CH163" s="62"/>
      <c r="CI163" s="182"/>
      <c r="CJ163" s="183"/>
      <c r="CK163" s="184"/>
      <c r="CL163" s="185"/>
      <c r="CM163" s="183"/>
      <c r="CN163" s="186"/>
      <c r="CO163" s="186"/>
      <c r="CP163" s="186"/>
      <c r="CQ163" s="187"/>
      <c r="CR163" s="182"/>
      <c r="CS163" s="182"/>
      <c r="CT163" s="182"/>
      <c r="CU163" s="188"/>
      <c r="CV163" s="146"/>
      <c r="CW163" s="147"/>
      <c r="CX163" s="189"/>
      <c r="CY163" s="190"/>
      <c r="CZ163" s="191"/>
      <c r="DA163" s="192"/>
      <c r="DB163" s="193"/>
      <c r="DC163" s="181"/>
      <c r="DD163" s="176"/>
      <c r="DE163" s="194"/>
      <c r="DF163" s="164" t="str">
        <f>IF($DE163&lt;&gt;"",INDEX('Graduate School Code'!$A$3:$R$700, MATCH($DE163,'Graduate School Code'!$A$3:$A$700, 0), 2), "")</f>
        <v/>
      </c>
      <c r="DG163" s="164" t="str">
        <f>IF($DE163&lt;&gt;"",INDEX('Graduate School Code'!$A$3:$R$700, MATCH($DE163,'Graduate School Code'!$A$3:$A$700, 0), 3), "")</f>
        <v/>
      </c>
      <c r="DH163" s="164" t="str">
        <f>IF($DE163&lt;&gt;"",INDEX('Graduate School Code'!$A$3:$R$700, MATCH($DE163,'Graduate School Code'!$A$3:$A$700, 0), 4), "")</f>
        <v/>
      </c>
      <c r="DI163" s="175"/>
      <c r="DJ163" s="176"/>
      <c r="DK163" s="177" t="str">
        <f>IF($DE163&lt;&gt;"",INDEX('Graduate School Code'!$A$3:$R$700, MATCH($DE163,'Graduate School Code'!$A$3:$A$700, 0), 12), "")</f>
        <v/>
      </c>
      <c r="DL163" s="178" t="str">
        <f>IF($DE163&lt;&gt;"",INDEX('Graduate School Code'!$A$3:$R$700, MATCH($DE163,'Graduate School Code'!$A$3:$A$700, 0), 13), "")</f>
        <v/>
      </c>
      <c r="DM163" s="179" t="str">
        <f>IF($DE163&lt;&gt;"",INDEX('Graduate School Code'!$A$3:$R$700, MATCH($DE163,'Graduate School Code'!$A$3:$A$700, 0), 14), "")</f>
        <v/>
      </c>
      <c r="DN163" s="179" t="str">
        <f>IF($DE163&lt;&gt;"",INDEX('Graduate School Code'!$A$3:$R$700, MATCH($DE163,'Graduate School Code'!$A$3:$A$700, 0), 15), "")</f>
        <v/>
      </c>
      <c r="DO163" s="179" t="str">
        <f>IF($DE163&lt;&gt;"",INDEX('Graduate School Code'!$A$3:$R$700, MATCH($DE163,'Graduate School Code'!$A$3:$A$700, 0), 16), "")</f>
        <v/>
      </c>
      <c r="DP163" s="179" t="str">
        <f>IF($DE163&lt;&gt;"",INDEX('Graduate School Code'!$A$3:$R$700, MATCH($DE163,'Graduate School Code'!$A$3:$A$700, 0), 17), "")</f>
        <v/>
      </c>
      <c r="DQ163" s="180" t="str">
        <f>IF($DE163&lt;&gt;"",INDEX('Graduate School Code'!$A$3:$R$700, MATCH($DE163,'Graduate School Code'!$A$3:$A$700, 0), 18), "")</f>
        <v/>
      </c>
      <c r="DR163" s="45"/>
      <c r="DS163" s="39"/>
      <c r="DT163" s="39"/>
      <c r="DU163" s="62"/>
      <c r="DV163" s="39"/>
      <c r="DW163" s="149"/>
      <c r="DX163" s="150"/>
      <c r="DY163" s="112"/>
      <c r="DZ163" s="149"/>
      <c r="EA163" s="148"/>
      <c r="EB163" s="148"/>
      <c r="EC163" s="148"/>
      <c r="ED163" s="61"/>
      <c r="EE163" s="39"/>
      <c r="EF163" s="39"/>
      <c r="EG163" s="39"/>
      <c r="EH163" s="144"/>
      <c r="EI163" s="146"/>
      <c r="EJ163" s="147"/>
      <c r="EK163" s="126"/>
      <c r="EL163" s="57"/>
      <c r="EM163" s="58"/>
      <c r="EN163" s="59"/>
      <c r="EO163" s="145"/>
      <c r="EP163" s="57"/>
      <c r="EQ163" s="44"/>
    </row>
    <row r="164" spans="1:147" ht="38.25" customHeight="1">
      <c r="A164" s="38" t="s">
        <v>258</v>
      </c>
      <c r="B164" s="39"/>
      <c r="C164" s="40"/>
      <c r="D164" s="50" t="e">
        <f>VLOOKUP(B164,Reference!$A$1:$C$250,2,FALSE)</f>
        <v>#N/A</v>
      </c>
      <c r="E164" s="50" t="e">
        <f>VLOOKUP(C164,Reference!$C$1:$I$15,2,FALSE)</f>
        <v>#N/A</v>
      </c>
      <c r="F164" s="92" t="e">
        <f t="shared" si="8"/>
        <v>#N/A</v>
      </c>
      <c r="G164" s="39"/>
      <c r="H164" s="39"/>
      <c r="I164" s="39"/>
      <c r="J164" s="51" t="str">
        <f t="shared" si="6"/>
        <v xml:space="preserve">  </v>
      </c>
      <c r="K164" s="61"/>
      <c r="L164" s="61"/>
      <c r="M164" s="61"/>
      <c r="N164" s="51" t="str">
        <f t="shared" si="7"/>
        <v xml:space="preserve">  </v>
      </c>
      <c r="O164" s="92"/>
      <c r="P164" s="93"/>
      <c r="Q164" s="50" t="str">
        <f>IF($P164&lt;&gt;"", DATEDIF($P164, Reference!$F$2, "Y"),"")</f>
        <v/>
      </c>
      <c r="R164" s="49"/>
      <c r="S164" s="62"/>
      <c r="T164" s="61"/>
      <c r="U164" s="39"/>
      <c r="V164" s="39"/>
      <c r="W164" s="61"/>
      <c r="X164" s="92"/>
      <c r="Y164" s="61"/>
      <c r="Z164" s="61"/>
      <c r="AA164" s="61"/>
      <c r="AB164" s="61"/>
      <c r="AC164" s="41"/>
      <c r="AD164" s="143"/>
      <c r="AE164" s="42"/>
      <c r="AF164" s="50" t="str">
        <f>IF($AE164&lt;&gt;"",INDEX('Graduate School Code'!$A$3:$R$700, MATCH($AE164,'Graduate School Code'!$A$3:$A$700, 0), 2), "")</f>
        <v/>
      </c>
      <c r="AG164" s="50" t="str">
        <f>IF($AE164&lt;&gt;"",INDEX('Graduate School Code'!$A$3:$R$700, MATCH($AE164,'Graduate School Code'!$A$3:$A$700, 0), 3), "")</f>
        <v/>
      </c>
      <c r="AH164" s="50" t="str">
        <f>IF($AE164&lt;&gt;"",INDEX('Graduate School Code'!$A$3:$R$700, MATCH($AE164,'Graduate School Code'!$A$3:$A$700, 0), 4), "")</f>
        <v/>
      </c>
      <c r="AI164" s="43"/>
      <c r="AJ164" s="44"/>
      <c r="AK164" s="167" t="str">
        <f>IF($AE164&lt;&gt;"",INDEX('Graduate School Code'!$A$3:$R$700, MATCH($AE164,'Graduate School Code'!$A$3:$A$700, 0), 12), "")</f>
        <v/>
      </c>
      <c r="AL164" s="168" t="str">
        <f>IF($AE164&lt;&gt;"",INDEX('Graduate School Code'!$A$3:$R$700, MATCH($AE164,'Graduate School Code'!$A$3:$A$700, 0), 13), "")</f>
        <v/>
      </c>
      <c r="AM164" s="169" t="str">
        <f>IF($AE164&lt;&gt;"",INDEX('Graduate School Code'!$A$3:$R$700, MATCH($AE164,'Graduate School Code'!$A$3:$A$700, 0), 14), "")</f>
        <v/>
      </c>
      <c r="AN164" s="169" t="str">
        <f>IF($AE164&lt;&gt;"",INDEX('Graduate School Code'!$A$3:$R$700, MATCH($AE164,'Graduate School Code'!$A$3:$A$700, 0), 15), "")</f>
        <v/>
      </c>
      <c r="AO164" s="169" t="str">
        <f>IF($AE164&lt;&gt;"",INDEX('Graduate School Code'!$A$3:$R$700, MATCH($AE164,'Graduate School Code'!$A$3:$A$700, 0), 16), "")</f>
        <v/>
      </c>
      <c r="AP164" s="169" t="str">
        <f>IF($AE164&lt;&gt;"",INDEX('Graduate School Code'!$A$3:$R$700, MATCH($AE164,'Graduate School Code'!$A$3:$A$700, 0), 17), "")</f>
        <v/>
      </c>
      <c r="AQ164" s="170" t="str">
        <f>IF($AE164&lt;&gt;"",INDEX('Graduate School Code'!$A$3:$R$700, MATCH($AE164,'Graduate School Code'!$A$3:$A$700, 0), 18), "")</f>
        <v/>
      </c>
      <c r="AR164" s="45"/>
      <c r="AS164" s="39"/>
      <c r="AT164" s="39"/>
      <c r="AU164" s="62"/>
      <c r="AV164" s="39"/>
      <c r="AW164" s="149"/>
      <c r="AX164" s="150"/>
      <c r="AY164" s="112"/>
      <c r="AZ164" s="149"/>
      <c r="BA164" s="148"/>
      <c r="BB164" s="148"/>
      <c r="BC164" s="148"/>
      <c r="BD164" s="61"/>
      <c r="BE164" s="39"/>
      <c r="BF164" s="39"/>
      <c r="BG164" s="39"/>
      <c r="BH164" s="144"/>
      <c r="BI164" s="146"/>
      <c r="BJ164" s="147"/>
      <c r="BK164" s="126"/>
      <c r="BL164" s="57"/>
      <c r="BM164" s="58"/>
      <c r="BN164" s="165"/>
      <c r="BO164" s="145"/>
      <c r="BP164" s="57"/>
      <c r="BQ164" s="44"/>
      <c r="BR164" s="42"/>
      <c r="BS164" s="164" t="str">
        <f>IF($BR164&lt;&gt;"",INDEX('Graduate School Code'!$A$3:$R$700, MATCH($BR164,'Graduate School Code'!$A$3:$A$700, 0), 2), "")</f>
        <v/>
      </c>
      <c r="BT164" s="164" t="str">
        <f>IF($BR164&lt;&gt;"",INDEX('Graduate School Code'!$A$3:$R$700, MATCH($BR164,'Graduate School Code'!$A$3:$A$700, 0), 3), "")</f>
        <v/>
      </c>
      <c r="BU164" s="164" t="str">
        <f>IF($BR164&lt;&gt;"",INDEX('Graduate School Code'!$A$3:$R$700, MATCH($BR164,'Graduate School Code'!$A$3:$A$700, 0), 4), "")</f>
        <v/>
      </c>
      <c r="BV164" s="175"/>
      <c r="BW164" s="176"/>
      <c r="BX164" s="177" t="str">
        <f>IF($BR164&lt;&gt;"",INDEX('Graduate School Code'!$A$3:$R$700, MATCH($BR164,'Graduate School Code'!$A$3:$A$700, 0), 12), "")</f>
        <v/>
      </c>
      <c r="BY164" s="178" t="str">
        <f>IF($BR164&lt;&gt;"",INDEX('Graduate School Code'!$A$3:$R$700, MATCH($BR164,'Graduate School Code'!$A$3:$A$700, 0), 13), "")</f>
        <v/>
      </c>
      <c r="BZ164" s="179" t="str">
        <f>IF($BR164&lt;&gt;"",INDEX('Graduate School Code'!$A$3:$R$700, MATCH($BR164,'Graduate School Code'!$A$3:$A$700, 0), 14), "")</f>
        <v/>
      </c>
      <c r="CA164" s="179" t="str">
        <f>IF($BR164&lt;&gt;"",INDEX('Graduate School Code'!$A$3:$R$700, MATCH($BR164,'Graduate School Code'!$A$3:$A$700, 0), 15), "")</f>
        <v/>
      </c>
      <c r="CB164" s="179" t="str">
        <f>IF($BR164&lt;&gt;"",INDEX('Graduate School Code'!$A$3:$R$700, MATCH($BR164,'Graduate School Code'!$A$3:$A$700, 0), 16), "")</f>
        <v/>
      </c>
      <c r="CC164" s="179" t="str">
        <f>IF($BR164&lt;&gt;"",INDEX('Graduate School Code'!$A$3:$R$700, MATCH($BR164,'Graduate School Code'!$A$3:$A$700, 0), 17), "")</f>
        <v/>
      </c>
      <c r="CD164" s="180" t="str">
        <f>IF($BR164&lt;&gt;"",INDEX('Graduate School Code'!$A$3:$R$700, MATCH($BR164,'Graduate School Code'!$A$3:$A$700, 0), 18), "")</f>
        <v/>
      </c>
      <c r="CE164" s="181"/>
      <c r="CF164" s="182"/>
      <c r="CG164" s="182"/>
      <c r="CH164" s="62"/>
      <c r="CI164" s="182"/>
      <c r="CJ164" s="183"/>
      <c r="CK164" s="184"/>
      <c r="CL164" s="185"/>
      <c r="CM164" s="183"/>
      <c r="CN164" s="186"/>
      <c r="CO164" s="186"/>
      <c r="CP164" s="186"/>
      <c r="CQ164" s="187"/>
      <c r="CR164" s="182"/>
      <c r="CS164" s="182"/>
      <c r="CT164" s="182"/>
      <c r="CU164" s="188"/>
      <c r="CV164" s="146"/>
      <c r="CW164" s="147"/>
      <c r="CX164" s="189"/>
      <c r="CY164" s="190"/>
      <c r="CZ164" s="191"/>
      <c r="DA164" s="192"/>
      <c r="DB164" s="193"/>
      <c r="DC164" s="181"/>
      <c r="DD164" s="176"/>
      <c r="DE164" s="194"/>
      <c r="DF164" s="164" t="str">
        <f>IF($DE164&lt;&gt;"",INDEX('Graduate School Code'!$A$3:$R$700, MATCH($DE164,'Graduate School Code'!$A$3:$A$700, 0), 2), "")</f>
        <v/>
      </c>
      <c r="DG164" s="164" t="str">
        <f>IF($DE164&lt;&gt;"",INDEX('Graduate School Code'!$A$3:$R$700, MATCH($DE164,'Graduate School Code'!$A$3:$A$700, 0), 3), "")</f>
        <v/>
      </c>
      <c r="DH164" s="164" t="str">
        <f>IF($DE164&lt;&gt;"",INDEX('Graduate School Code'!$A$3:$R$700, MATCH($DE164,'Graduate School Code'!$A$3:$A$700, 0), 4), "")</f>
        <v/>
      </c>
      <c r="DI164" s="175"/>
      <c r="DJ164" s="176"/>
      <c r="DK164" s="177" t="str">
        <f>IF($DE164&lt;&gt;"",INDEX('Graduate School Code'!$A$3:$R$700, MATCH($DE164,'Graduate School Code'!$A$3:$A$700, 0), 12), "")</f>
        <v/>
      </c>
      <c r="DL164" s="178" t="str">
        <f>IF($DE164&lt;&gt;"",INDEX('Graduate School Code'!$A$3:$R$700, MATCH($DE164,'Graduate School Code'!$A$3:$A$700, 0), 13), "")</f>
        <v/>
      </c>
      <c r="DM164" s="179" t="str">
        <f>IF($DE164&lt;&gt;"",INDEX('Graduate School Code'!$A$3:$R$700, MATCH($DE164,'Graduate School Code'!$A$3:$A$700, 0), 14), "")</f>
        <v/>
      </c>
      <c r="DN164" s="179" t="str">
        <f>IF($DE164&lt;&gt;"",INDEX('Graduate School Code'!$A$3:$R$700, MATCH($DE164,'Graduate School Code'!$A$3:$A$700, 0), 15), "")</f>
        <v/>
      </c>
      <c r="DO164" s="179" t="str">
        <f>IF($DE164&lt;&gt;"",INDEX('Graduate School Code'!$A$3:$R$700, MATCH($DE164,'Graduate School Code'!$A$3:$A$700, 0), 16), "")</f>
        <v/>
      </c>
      <c r="DP164" s="179" t="str">
        <f>IF($DE164&lt;&gt;"",INDEX('Graduate School Code'!$A$3:$R$700, MATCH($DE164,'Graduate School Code'!$A$3:$A$700, 0), 17), "")</f>
        <v/>
      </c>
      <c r="DQ164" s="180" t="str">
        <f>IF($DE164&lt;&gt;"",INDEX('Graduate School Code'!$A$3:$R$700, MATCH($DE164,'Graduate School Code'!$A$3:$A$700, 0), 18), "")</f>
        <v/>
      </c>
      <c r="DR164" s="45"/>
      <c r="DS164" s="39"/>
      <c r="DT164" s="39"/>
      <c r="DU164" s="62"/>
      <c r="DV164" s="39"/>
      <c r="DW164" s="149"/>
      <c r="DX164" s="150"/>
      <c r="DY164" s="112"/>
      <c r="DZ164" s="149"/>
      <c r="EA164" s="148"/>
      <c r="EB164" s="148"/>
      <c r="EC164" s="148"/>
      <c r="ED164" s="61"/>
      <c r="EE164" s="39"/>
      <c r="EF164" s="39"/>
      <c r="EG164" s="39"/>
      <c r="EH164" s="144"/>
      <c r="EI164" s="146"/>
      <c r="EJ164" s="147"/>
      <c r="EK164" s="126"/>
      <c r="EL164" s="57"/>
      <c r="EM164" s="58"/>
      <c r="EN164" s="59"/>
      <c r="EO164" s="145"/>
      <c r="EP164" s="57"/>
      <c r="EQ164" s="44"/>
    </row>
    <row r="165" spans="1:147" ht="38.25" customHeight="1">
      <c r="A165" s="38" t="s">
        <v>259</v>
      </c>
      <c r="B165" s="39"/>
      <c r="C165" s="40"/>
      <c r="D165" s="50" t="e">
        <f>VLOOKUP(B165,Reference!$A$1:$C$250,2,FALSE)</f>
        <v>#N/A</v>
      </c>
      <c r="E165" s="50" t="e">
        <f>VLOOKUP(C165,Reference!$C$1:$I$15,2,FALSE)</f>
        <v>#N/A</v>
      </c>
      <c r="F165" s="92" t="e">
        <f t="shared" si="8"/>
        <v>#N/A</v>
      </c>
      <c r="G165" s="39"/>
      <c r="H165" s="39"/>
      <c r="I165" s="39"/>
      <c r="J165" s="51" t="str">
        <f t="shared" si="6"/>
        <v xml:space="preserve">  </v>
      </c>
      <c r="K165" s="61"/>
      <c r="L165" s="61"/>
      <c r="M165" s="61"/>
      <c r="N165" s="51" t="str">
        <f t="shared" si="7"/>
        <v xml:space="preserve">  </v>
      </c>
      <c r="O165" s="92"/>
      <c r="P165" s="93"/>
      <c r="Q165" s="50" t="str">
        <f>IF($P165&lt;&gt;"", DATEDIF($P165, Reference!$F$2, "Y"),"")</f>
        <v/>
      </c>
      <c r="R165" s="49"/>
      <c r="S165" s="62"/>
      <c r="T165" s="61"/>
      <c r="U165" s="39"/>
      <c r="V165" s="39"/>
      <c r="W165" s="61"/>
      <c r="X165" s="92"/>
      <c r="Y165" s="61"/>
      <c r="Z165" s="61"/>
      <c r="AA165" s="61"/>
      <c r="AB165" s="61"/>
      <c r="AC165" s="41"/>
      <c r="AD165" s="143"/>
      <c r="AE165" s="42"/>
      <c r="AF165" s="50" t="str">
        <f>IF($AE165&lt;&gt;"",INDEX('Graduate School Code'!$A$3:$R$700, MATCH($AE165,'Graduate School Code'!$A$3:$A$700, 0), 2), "")</f>
        <v/>
      </c>
      <c r="AG165" s="50" t="str">
        <f>IF($AE165&lt;&gt;"",INDEX('Graduate School Code'!$A$3:$R$700, MATCH($AE165,'Graduate School Code'!$A$3:$A$700, 0), 3), "")</f>
        <v/>
      </c>
      <c r="AH165" s="50" t="str">
        <f>IF($AE165&lt;&gt;"",INDEX('Graduate School Code'!$A$3:$R$700, MATCH($AE165,'Graduate School Code'!$A$3:$A$700, 0), 4), "")</f>
        <v/>
      </c>
      <c r="AI165" s="43"/>
      <c r="AJ165" s="44"/>
      <c r="AK165" s="167" t="str">
        <f>IF($AE165&lt;&gt;"",INDEX('Graduate School Code'!$A$3:$R$700, MATCH($AE165,'Graduate School Code'!$A$3:$A$700, 0), 12), "")</f>
        <v/>
      </c>
      <c r="AL165" s="168" t="str">
        <f>IF($AE165&lt;&gt;"",INDEX('Graduate School Code'!$A$3:$R$700, MATCH($AE165,'Graduate School Code'!$A$3:$A$700, 0), 13), "")</f>
        <v/>
      </c>
      <c r="AM165" s="169" t="str">
        <f>IF($AE165&lt;&gt;"",INDEX('Graduate School Code'!$A$3:$R$700, MATCH($AE165,'Graduate School Code'!$A$3:$A$700, 0), 14), "")</f>
        <v/>
      </c>
      <c r="AN165" s="169" t="str">
        <f>IF($AE165&lt;&gt;"",INDEX('Graduate School Code'!$A$3:$R$700, MATCH($AE165,'Graduate School Code'!$A$3:$A$700, 0), 15), "")</f>
        <v/>
      </c>
      <c r="AO165" s="169" t="str">
        <f>IF($AE165&lt;&gt;"",INDEX('Graduate School Code'!$A$3:$R$700, MATCH($AE165,'Graduate School Code'!$A$3:$A$700, 0), 16), "")</f>
        <v/>
      </c>
      <c r="AP165" s="169" t="str">
        <f>IF($AE165&lt;&gt;"",INDEX('Graduate School Code'!$A$3:$R$700, MATCH($AE165,'Graduate School Code'!$A$3:$A$700, 0), 17), "")</f>
        <v/>
      </c>
      <c r="AQ165" s="170" t="str">
        <f>IF($AE165&lt;&gt;"",INDEX('Graduate School Code'!$A$3:$R$700, MATCH($AE165,'Graduate School Code'!$A$3:$A$700, 0), 18), "")</f>
        <v/>
      </c>
      <c r="AR165" s="45"/>
      <c r="AS165" s="39"/>
      <c r="AT165" s="39"/>
      <c r="AU165" s="62"/>
      <c r="AV165" s="39"/>
      <c r="AW165" s="149"/>
      <c r="AX165" s="150"/>
      <c r="AY165" s="112"/>
      <c r="AZ165" s="149"/>
      <c r="BA165" s="148"/>
      <c r="BB165" s="148"/>
      <c r="BC165" s="148"/>
      <c r="BD165" s="61"/>
      <c r="BE165" s="39"/>
      <c r="BF165" s="39"/>
      <c r="BG165" s="39"/>
      <c r="BH165" s="144"/>
      <c r="BI165" s="146"/>
      <c r="BJ165" s="147"/>
      <c r="BK165" s="126"/>
      <c r="BL165" s="57"/>
      <c r="BM165" s="58"/>
      <c r="BN165" s="165"/>
      <c r="BO165" s="145"/>
      <c r="BP165" s="57"/>
      <c r="BQ165" s="44"/>
      <c r="BR165" s="42"/>
      <c r="BS165" s="164" t="str">
        <f>IF($BR165&lt;&gt;"",INDEX('Graduate School Code'!$A$3:$R$700, MATCH($BR165,'Graduate School Code'!$A$3:$A$700, 0), 2), "")</f>
        <v/>
      </c>
      <c r="BT165" s="164" t="str">
        <f>IF($BR165&lt;&gt;"",INDEX('Graduate School Code'!$A$3:$R$700, MATCH($BR165,'Graduate School Code'!$A$3:$A$700, 0), 3), "")</f>
        <v/>
      </c>
      <c r="BU165" s="164" t="str">
        <f>IF($BR165&lt;&gt;"",INDEX('Graduate School Code'!$A$3:$R$700, MATCH($BR165,'Graduate School Code'!$A$3:$A$700, 0), 4), "")</f>
        <v/>
      </c>
      <c r="BV165" s="175"/>
      <c r="BW165" s="176"/>
      <c r="BX165" s="177" t="str">
        <f>IF($BR165&lt;&gt;"",INDEX('Graduate School Code'!$A$3:$R$700, MATCH($BR165,'Graduate School Code'!$A$3:$A$700, 0), 12), "")</f>
        <v/>
      </c>
      <c r="BY165" s="178" t="str">
        <f>IF($BR165&lt;&gt;"",INDEX('Graduate School Code'!$A$3:$R$700, MATCH($BR165,'Graduate School Code'!$A$3:$A$700, 0), 13), "")</f>
        <v/>
      </c>
      <c r="BZ165" s="179" t="str">
        <f>IF($BR165&lt;&gt;"",INDEX('Graduate School Code'!$A$3:$R$700, MATCH($BR165,'Graduate School Code'!$A$3:$A$700, 0), 14), "")</f>
        <v/>
      </c>
      <c r="CA165" s="179" t="str">
        <f>IF($BR165&lt;&gt;"",INDEX('Graduate School Code'!$A$3:$R$700, MATCH($BR165,'Graduate School Code'!$A$3:$A$700, 0), 15), "")</f>
        <v/>
      </c>
      <c r="CB165" s="179" t="str">
        <f>IF($BR165&lt;&gt;"",INDEX('Graduate School Code'!$A$3:$R$700, MATCH($BR165,'Graduate School Code'!$A$3:$A$700, 0), 16), "")</f>
        <v/>
      </c>
      <c r="CC165" s="179" t="str">
        <f>IF($BR165&lt;&gt;"",INDEX('Graduate School Code'!$A$3:$R$700, MATCH($BR165,'Graduate School Code'!$A$3:$A$700, 0), 17), "")</f>
        <v/>
      </c>
      <c r="CD165" s="180" t="str">
        <f>IF($BR165&lt;&gt;"",INDEX('Graduate School Code'!$A$3:$R$700, MATCH($BR165,'Graduate School Code'!$A$3:$A$700, 0), 18), "")</f>
        <v/>
      </c>
      <c r="CE165" s="181"/>
      <c r="CF165" s="182"/>
      <c r="CG165" s="182"/>
      <c r="CH165" s="62"/>
      <c r="CI165" s="182"/>
      <c r="CJ165" s="183"/>
      <c r="CK165" s="184"/>
      <c r="CL165" s="185"/>
      <c r="CM165" s="183"/>
      <c r="CN165" s="186"/>
      <c r="CO165" s="186"/>
      <c r="CP165" s="186"/>
      <c r="CQ165" s="187"/>
      <c r="CR165" s="182"/>
      <c r="CS165" s="182"/>
      <c r="CT165" s="182"/>
      <c r="CU165" s="188"/>
      <c r="CV165" s="146"/>
      <c r="CW165" s="147"/>
      <c r="CX165" s="189"/>
      <c r="CY165" s="190"/>
      <c r="CZ165" s="191"/>
      <c r="DA165" s="192"/>
      <c r="DB165" s="193"/>
      <c r="DC165" s="181"/>
      <c r="DD165" s="176"/>
      <c r="DE165" s="194"/>
      <c r="DF165" s="164" t="str">
        <f>IF($DE165&lt;&gt;"",INDEX('Graduate School Code'!$A$3:$R$700, MATCH($DE165,'Graduate School Code'!$A$3:$A$700, 0), 2), "")</f>
        <v/>
      </c>
      <c r="DG165" s="164" t="str">
        <f>IF($DE165&lt;&gt;"",INDEX('Graduate School Code'!$A$3:$R$700, MATCH($DE165,'Graduate School Code'!$A$3:$A$700, 0), 3), "")</f>
        <v/>
      </c>
      <c r="DH165" s="164" t="str">
        <f>IF($DE165&lt;&gt;"",INDEX('Graduate School Code'!$A$3:$R$700, MATCH($DE165,'Graduate School Code'!$A$3:$A$700, 0), 4), "")</f>
        <v/>
      </c>
      <c r="DI165" s="175"/>
      <c r="DJ165" s="176"/>
      <c r="DK165" s="177" t="str">
        <f>IF($DE165&lt;&gt;"",INDEX('Graduate School Code'!$A$3:$R$700, MATCH($DE165,'Graduate School Code'!$A$3:$A$700, 0), 12), "")</f>
        <v/>
      </c>
      <c r="DL165" s="178" t="str">
        <f>IF($DE165&lt;&gt;"",INDEX('Graduate School Code'!$A$3:$R$700, MATCH($DE165,'Graduate School Code'!$A$3:$A$700, 0), 13), "")</f>
        <v/>
      </c>
      <c r="DM165" s="179" t="str">
        <f>IF($DE165&lt;&gt;"",INDEX('Graduate School Code'!$A$3:$R$700, MATCH($DE165,'Graduate School Code'!$A$3:$A$700, 0), 14), "")</f>
        <v/>
      </c>
      <c r="DN165" s="179" t="str">
        <f>IF($DE165&lt;&gt;"",INDEX('Graduate School Code'!$A$3:$R$700, MATCH($DE165,'Graduate School Code'!$A$3:$A$700, 0), 15), "")</f>
        <v/>
      </c>
      <c r="DO165" s="179" t="str">
        <f>IF($DE165&lt;&gt;"",INDEX('Graduate School Code'!$A$3:$R$700, MATCH($DE165,'Graduate School Code'!$A$3:$A$700, 0), 16), "")</f>
        <v/>
      </c>
      <c r="DP165" s="179" t="str">
        <f>IF($DE165&lt;&gt;"",INDEX('Graduate School Code'!$A$3:$R$700, MATCH($DE165,'Graduate School Code'!$A$3:$A$700, 0), 17), "")</f>
        <v/>
      </c>
      <c r="DQ165" s="180" t="str">
        <f>IF($DE165&lt;&gt;"",INDEX('Graduate School Code'!$A$3:$R$700, MATCH($DE165,'Graduate School Code'!$A$3:$A$700, 0), 18), "")</f>
        <v/>
      </c>
      <c r="DR165" s="45"/>
      <c r="DS165" s="39"/>
      <c r="DT165" s="39"/>
      <c r="DU165" s="62"/>
      <c r="DV165" s="39"/>
      <c r="DW165" s="149"/>
      <c r="DX165" s="150"/>
      <c r="DY165" s="112"/>
      <c r="DZ165" s="149"/>
      <c r="EA165" s="148"/>
      <c r="EB165" s="148"/>
      <c r="EC165" s="148"/>
      <c r="ED165" s="61"/>
      <c r="EE165" s="39"/>
      <c r="EF165" s="39"/>
      <c r="EG165" s="39"/>
      <c r="EH165" s="144"/>
      <c r="EI165" s="146"/>
      <c r="EJ165" s="147"/>
      <c r="EK165" s="126"/>
      <c r="EL165" s="57"/>
      <c r="EM165" s="58"/>
      <c r="EN165" s="59"/>
      <c r="EO165" s="145"/>
      <c r="EP165" s="57"/>
      <c r="EQ165" s="44"/>
    </row>
    <row r="166" spans="1:147" ht="38.25" customHeight="1">
      <c r="A166" s="38" t="s">
        <v>260</v>
      </c>
      <c r="B166" s="39"/>
      <c r="C166" s="40"/>
      <c r="D166" s="50" t="e">
        <f>VLOOKUP(B166,Reference!$A$1:$C$250,2,FALSE)</f>
        <v>#N/A</v>
      </c>
      <c r="E166" s="50" t="e">
        <f>VLOOKUP(C166,Reference!$C$1:$I$15,2,FALSE)</f>
        <v>#N/A</v>
      </c>
      <c r="F166" s="92" t="e">
        <f t="shared" si="8"/>
        <v>#N/A</v>
      </c>
      <c r="G166" s="39"/>
      <c r="H166" s="39"/>
      <c r="I166" s="39"/>
      <c r="J166" s="51" t="str">
        <f t="shared" si="6"/>
        <v xml:space="preserve">  </v>
      </c>
      <c r="K166" s="61"/>
      <c r="L166" s="61"/>
      <c r="M166" s="61"/>
      <c r="N166" s="51" t="str">
        <f t="shared" si="7"/>
        <v xml:space="preserve">  </v>
      </c>
      <c r="O166" s="92"/>
      <c r="P166" s="93"/>
      <c r="Q166" s="50" t="str">
        <f>IF($P166&lt;&gt;"", DATEDIF($P166, Reference!$F$2, "Y"),"")</f>
        <v/>
      </c>
      <c r="R166" s="49"/>
      <c r="S166" s="62"/>
      <c r="T166" s="61"/>
      <c r="U166" s="39"/>
      <c r="V166" s="39"/>
      <c r="W166" s="61"/>
      <c r="X166" s="92"/>
      <c r="Y166" s="61"/>
      <c r="Z166" s="61"/>
      <c r="AA166" s="61"/>
      <c r="AB166" s="61"/>
      <c r="AC166" s="41"/>
      <c r="AD166" s="143"/>
      <c r="AE166" s="42"/>
      <c r="AF166" s="50" t="str">
        <f>IF($AE166&lt;&gt;"",INDEX('Graduate School Code'!$A$3:$R$700, MATCH($AE166,'Graduate School Code'!$A$3:$A$700, 0), 2), "")</f>
        <v/>
      </c>
      <c r="AG166" s="50" t="str">
        <f>IF($AE166&lt;&gt;"",INDEX('Graduate School Code'!$A$3:$R$700, MATCH($AE166,'Graduate School Code'!$A$3:$A$700, 0), 3), "")</f>
        <v/>
      </c>
      <c r="AH166" s="50" t="str">
        <f>IF($AE166&lt;&gt;"",INDEX('Graduate School Code'!$A$3:$R$700, MATCH($AE166,'Graduate School Code'!$A$3:$A$700, 0), 4), "")</f>
        <v/>
      </c>
      <c r="AI166" s="43"/>
      <c r="AJ166" s="44"/>
      <c r="AK166" s="167" t="str">
        <f>IF($AE166&lt;&gt;"",INDEX('Graduate School Code'!$A$3:$R$700, MATCH($AE166,'Graduate School Code'!$A$3:$A$700, 0), 12), "")</f>
        <v/>
      </c>
      <c r="AL166" s="168" t="str">
        <f>IF($AE166&lt;&gt;"",INDEX('Graduate School Code'!$A$3:$R$700, MATCH($AE166,'Graduate School Code'!$A$3:$A$700, 0), 13), "")</f>
        <v/>
      </c>
      <c r="AM166" s="169" t="str">
        <f>IF($AE166&lt;&gt;"",INDEX('Graduate School Code'!$A$3:$R$700, MATCH($AE166,'Graduate School Code'!$A$3:$A$700, 0), 14), "")</f>
        <v/>
      </c>
      <c r="AN166" s="169" t="str">
        <f>IF($AE166&lt;&gt;"",INDEX('Graduate School Code'!$A$3:$R$700, MATCH($AE166,'Graduate School Code'!$A$3:$A$700, 0), 15), "")</f>
        <v/>
      </c>
      <c r="AO166" s="169" t="str">
        <f>IF($AE166&lt;&gt;"",INDEX('Graduate School Code'!$A$3:$R$700, MATCH($AE166,'Graduate School Code'!$A$3:$A$700, 0), 16), "")</f>
        <v/>
      </c>
      <c r="AP166" s="169" t="str">
        <f>IF($AE166&lt;&gt;"",INDEX('Graduate School Code'!$A$3:$R$700, MATCH($AE166,'Graduate School Code'!$A$3:$A$700, 0), 17), "")</f>
        <v/>
      </c>
      <c r="AQ166" s="170" t="str">
        <f>IF($AE166&lt;&gt;"",INDEX('Graduate School Code'!$A$3:$R$700, MATCH($AE166,'Graduate School Code'!$A$3:$A$700, 0), 18), "")</f>
        <v/>
      </c>
      <c r="AR166" s="45"/>
      <c r="AS166" s="39"/>
      <c r="AT166" s="39"/>
      <c r="AU166" s="62"/>
      <c r="AV166" s="39"/>
      <c r="AW166" s="149"/>
      <c r="AX166" s="150"/>
      <c r="AY166" s="112"/>
      <c r="AZ166" s="149"/>
      <c r="BA166" s="148"/>
      <c r="BB166" s="148"/>
      <c r="BC166" s="148"/>
      <c r="BD166" s="61"/>
      <c r="BE166" s="39"/>
      <c r="BF166" s="39"/>
      <c r="BG166" s="39"/>
      <c r="BH166" s="144"/>
      <c r="BI166" s="146"/>
      <c r="BJ166" s="147"/>
      <c r="BK166" s="126"/>
      <c r="BL166" s="57"/>
      <c r="BM166" s="58"/>
      <c r="BN166" s="165"/>
      <c r="BO166" s="145"/>
      <c r="BP166" s="57"/>
      <c r="BQ166" s="44"/>
      <c r="BR166" s="42"/>
      <c r="BS166" s="164" t="str">
        <f>IF($BR166&lt;&gt;"",INDEX('Graduate School Code'!$A$3:$R$700, MATCH($BR166,'Graduate School Code'!$A$3:$A$700, 0), 2), "")</f>
        <v/>
      </c>
      <c r="BT166" s="164" t="str">
        <f>IF($BR166&lt;&gt;"",INDEX('Graduate School Code'!$A$3:$R$700, MATCH($BR166,'Graduate School Code'!$A$3:$A$700, 0), 3), "")</f>
        <v/>
      </c>
      <c r="BU166" s="164" t="str">
        <f>IF($BR166&lt;&gt;"",INDEX('Graduate School Code'!$A$3:$R$700, MATCH($BR166,'Graduate School Code'!$A$3:$A$700, 0), 4), "")</f>
        <v/>
      </c>
      <c r="BV166" s="175"/>
      <c r="BW166" s="176"/>
      <c r="BX166" s="177" t="str">
        <f>IF($BR166&lt;&gt;"",INDEX('Graduate School Code'!$A$3:$R$700, MATCH($BR166,'Graduate School Code'!$A$3:$A$700, 0), 12), "")</f>
        <v/>
      </c>
      <c r="BY166" s="178" t="str">
        <f>IF($BR166&lt;&gt;"",INDEX('Graduate School Code'!$A$3:$R$700, MATCH($BR166,'Graduate School Code'!$A$3:$A$700, 0), 13), "")</f>
        <v/>
      </c>
      <c r="BZ166" s="179" t="str">
        <f>IF($BR166&lt;&gt;"",INDEX('Graduate School Code'!$A$3:$R$700, MATCH($BR166,'Graduate School Code'!$A$3:$A$700, 0), 14), "")</f>
        <v/>
      </c>
      <c r="CA166" s="179" t="str">
        <f>IF($BR166&lt;&gt;"",INDEX('Graduate School Code'!$A$3:$R$700, MATCH($BR166,'Graduate School Code'!$A$3:$A$700, 0), 15), "")</f>
        <v/>
      </c>
      <c r="CB166" s="179" t="str">
        <f>IF($BR166&lt;&gt;"",INDEX('Graduate School Code'!$A$3:$R$700, MATCH($BR166,'Graduate School Code'!$A$3:$A$700, 0), 16), "")</f>
        <v/>
      </c>
      <c r="CC166" s="179" t="str">
        <f>IF($BR166&lt;&gt;"",INDEX('Graduate School Code'!$A$3:$R$700, MATCH($BR166,'Graduate School Code'!$A$3:$A$700, 0), 17), "")</f>
        <v/>
      </c>
      <c r="CD166" s="180" t="str">
        <f>IF($BR166&lt;&gt;"",INDEX('Graduate School Code'!$A$3:$R$700, MATCH($BR166,'Graduate School Code'!$A$3:$A$700, 0), 18), "")</f>
        <v/>
      </c>
      <c r="CE166" s="181"/>
      <c r="CF166" s="182"/>
      <c r="CG166" s="182"/>
      <c r="CH166" s="62"/>
      <c r="CI166" s="182"/>
      <c r="CJ166" s="183"/>
      <c r="CK166" s="184"/>
      <c r="CL166" s="185"/>
      <c r="CM166" s="183"/>
      <c r="CN166" s="186"/>
      <c r="CO166" s="186"/>
      <c r="CP166" s="186"/>
      <c r="CQ166" s="187"/>
      <c r="CR166" s="182"/>
      <c r="CS166" s="182"/>
      <c r="CT166" s="182"/>
      <c r="CU166" s="188"/>
      <c r="CV166" s="146"/>
      <c r="CW166" s="147"/>
      <c r="CX166" s="189"/>
      <c r="CY166" s="190"/>
      <c r="CZ166" s="191"/>
      <c r="DA166" s="192"/>
      <c r="DB166" s="193"/>
      <c r="DC166" s="181"/>
      <c r="DD166" s="176"/>
      <c r="DE166" s="194"/>
      <c r="DF166" s="164" t="str">
        <f>IF($DE166&lt;&gt;"",INDEX('Graduate School Code'!$A$3:$R$700, MATCH($DE166,'Graduate School Code'!$A$3:$A$700, 0), 2), "")</f>
        <v/>
      </c>
      <c r="DG166" s="164" t="str">
        <f>IF($DE166&lt;&gt;"",INDEX('Graduate School Code'!$A$3:$R$700, MATCH($DE166,'Graduate School Code'!$A$3:$A$700, 0), 3), "")</f>
        <v/>
      </c>
      <c r="DH166" s="164" t="str">
        <f>IF($DE166&lt;&gt;"",INDEX('Graduate School Code'!$A$3:$R$700, MATCH($DE166,'Graduate School Code'!$A$3:$A$700, 0), 4), "")</f>
        <v/>
      </c>
      <c r="DI166" s="175"/>
      <c r="DJ166" s="176"/>
      <c r="DK166" s="177" t="str">
        <f>IF($DE166&lt;&gt;"",INDEX('Graduate School Code'!$A$3:$R$700, MATCH($DE166,'Graduate School Code'!$A$3:$A$700, 0), 12), "")</f>
        <v/>
      </c>
      <c r="DL166" s="178" t="str">
        <f>IF($DE166&lt;&gt;"",INDEX('Graduate School Code'!$A$3:$R$700, MATCH($DE166,'Graduate School Code'!$A$3:$A$700, 0), 13), "")</f>
        <v/>
      </c>
      <c r="DM166" s="179" t="str">
        <f>IF($DE166&lt;&gt;"",INDEX('Graduate School Code'!$A$3:$R$700, MATCH($DE166,'Graduate School Code'!$A$3:$A$700, 0), 14), "")</f>
        <v/>
      </c>
      <c r="DN166" s="179" t="str">
        <f>IF($DE166&lt;&gt;"",INDEX('Graduate School Code'!$A$3:$R$700, MATCH($DE166,'Graduate School Code'!$A$3:$A$700, 0), 15), "")</f>
        <v/>
      </c>
      <c r="DO166" s="179" t="str">
        <f>IF($DE166&lt;&gt;"",INDEX('Graduate School Code'!$A$3:$R$700, MATCH($DE166,'Graduate School Code'!$A$3:$A$700, 0), 16), "")</f>
        <v/>
      </c>
      <c r="DP166" s="179" t="str">
        <f>IF($DE166&lt;&gt;"",INDEX('Graduate School Code'!$A$3:$R$700, MATCH($DE166,'Graduate School Code'!$A$3:$A$700, 0), 17), "")</f>
        <v/>
      </c>
      <c r="DQ166" s="180" t="str">
        <f>IF($DE166&lt;&gt;"",INDEX('Graduate School Code'!$A$3:$R$700, MATCH($DE166,'Graduate School Code'!$A$3:$A$700, 0), 18), "")</f>
        <v/>
      </c>
      <c r="DR166" s="45"/>
      <c r="DS166" s="39"/>
      <c r="DT166" s="39"/>
      <c r="DU166" s="62"/>
      <c r="DV166" s="39"/>
      <c r="DW166" s="149"/>
      <c r="DX166" s="150"/>
      <c r="DY166" s="112"/>
      <c r="DZ166" s="149"/>
      <c r="EA166" s="148"/>
      <c r="EB166" s="148"/>
      <c r="EC166" s="148"/>
      <c r="ED166" s="61"/>
      <c r="EE166" s="39"/>
      <c r="EF166" s="39"/>
      <c r="EG166" s="39"/>
      <c r="EH166" s="144"/>
      <c r="EI166" s="146"/>
      <c r="EJ166" s="147"/>
      <c r="EK166" s="126"/>
      <c r="EL166" s="57"/>
      <c r="EM166" s="58"/>
      <c r="EN166" s="59"/>
      <c r="EO166" s="145"/>
      <c r="EP166" s="57"/>
      <c r="EQ166" s="44"/>
    </row>
    <row r="167" spans="1:147" ht="38.25" customHeight="1">
      <c r="A167" s="38" t="s">
        <v>261</v>
      </c>
      <c r="B167" s="39"/>
      <c r="C167" s="40"/>
      <c r="D167" s="50" t="e">
        <f>VLOOKUP(B167,Reference!$A$1:$C$250,2,FALSE)</f>
        <v>#N/A</v>
      </c>
      <c r="E167" s="50" t="e">
        <f>VLOOKUP(C167,Reference!$C$1:$I$15,2,FALSE)</f>
        <v>#N/A</v>
      </c>
      <c r="F167" s="92" t="e">
        <f t="shared" si="8"/>
        <v>#N/A</v>
      </c>
      <c r="G167" s="39"/>
      <c r="H167" s="39"/>
      <c r="I167" s="39"/>
      <c r="J167" s="51" t="str">
        <f t="shared" si="6"/>
        <v xml:space="preserve">  </v>
      </c>
      <c r="K167" s="61"/>
      <c r="L167" s="61"/>
      <c r="M167" s="61"/>
      <c r="N167" s="51" t="str">
        <f t="shared" si="7"/>
        <v xml:space="preserve">  </v>
      </c>
      <c r="O167" s="92"/>
      <c r="P167" s="93"/>
      <c r="Q167" s="50" t="str">
        <f>IF($P167&lt;&gt;"", DATEDIF($P167, Reference!$F$2, "Y"),"")</f>
        <v/>
      </c>
      <c r="R167" s="49"/>
      <c r="S167" s="62"/>
      <c r="T167" s="61"/>
      <c r="U167" s="39"/>
      <c r="V167" s="39"/>
      <c r="W167" s="61"/>
      <c r="X167" s="92"/>
      <c r="Y167" s="61"/>
      <c r="Z167" s="61"/>
      <c r="AA167" s="61"/>
      <c r="AB167" s="61"/>
      <c r="AC167" s="41"/>
      <c r="AD167" s="143"/>
      <c r="AE167" s="42"/>
      <c r="AF167" s="50" t="str">
        <f>IF($AE167&lt;&gt;"",INDEX('Graduate School Code'!$A$3:$R$700, MATCH($AE167,'Graduate School Code'!$A$3:$A$700, 0), 2), "")</f>
        <v/>
      </c>
      <c r="AG167" s="50" t="str">
        <f>IF($AE167&lt;&gt;"",INDEX('Graduate School Code'!$A$3:$R$700, MATCH($AE167,'Graduate School Code'!$A$3:$A$700, 0), 3), "")</f>
        <v/>
      </c>
      <c r="AH167" s="50" t="str">
        <f>IF($AE167&lt;&gt;"",INDEX('Graduate School Code'!$A$3:$R$700, MATCH($AE167,'Graduate School Code'!$A$3:$A$700, 0), 4), "")</f>
        <v/>
      </c>
      <c r="AI167" s="43"/>
      <c r="AJ167" s="44"/>
      <c r="AK167" s="167" t="str">
        <f>IF($AE167&lt;&gt;"",INDEX('Graduate School Code'!$A$3:$R$700, MATCH($AE167,'Graduate School Code'!$A$3:$A$700, 0), 12), "")</f>
        <v/>
      </c>
      <c r="AL167" s="168" t="str">
        <f>IF($AE167&lt;&gt;"",INDEX('Graduate School Code'!$A$3:$R$700, MATCH($AE167,'Graduate School Code'!$A$3:$A$700, 0), 13), "")</f>
        <v/>
      </c>
      <c r="AM167" s="169" t="str">
        <f>IF($AE167&lt;&gt;"",INDEX('Graduate School Code'!$A$3:$R$700, MATCH($AE167,'Graduate School Code'!$A$3:$A$700, 0), 14), "")</f>
        <v/>
      </c>
      <c r="AN167" s="169" t="str">
        <f>IF($AE167&lt;&gt;"",INDEX('Graduate School Code'!$A$3:$R$700, MATCH($AE167,'Graduate School Code'!$A$3:$A$700, 0), 15), "")</f>
        <v/>
      </c>
      <c r="AO167" s="169" t="str">
        <f>IF($AE167&lt;&gt;"",INDEX('Graduate School Code'!$A$3:$R$700, MATCH($AE167,'Graduate School Code'!$A$3:$A$700, 0), 16), "")</f>
        <v/>
      </c>
      <c r="AP167" s="169" t="str">
        <f>IF($AE167&lt;&gt;"",INDEX('Graduate School Code'!$A$3:$R$700, MATCH($AE167,'Graduate School Code'!$A$3:$A$700, 0), 17), "")</f>
        <v/>
      </c>
      <c r="AQ167" s="170" t="str">
        <f>IF($AE167&lt;&gt;"",INDEX('Graduate School Code'!$A$3:$R$700, MATCH($AE167,'Graduate School Code'!$A$3:$A$700, 0), 18), "")</f>
        <v/>
      </c>
      <c r="AR167" s="45"/>
      <c r="AS167" s="39"/>
      <c r="AT167" s="39"/>
      <c r="AU167" s="62"/>
      <c r="AV167" s="39"/>
      <c r="AW167" s="149"/>
      <c r="AX167" s="150"/>
      <c r="AY167" s="112"/>
      <c r="AZ167" s="149"/>
      <c r="BA167" s="148"/>
      <c r="BB167" s="148"/>
      <c r="BC167" s="148"/>
      <c r="BD167" s="61"/>
      <c r="BE167" s="39"/>
      <c r="BF167" s="39"/>
      <c r="BG167" s="39"/>
      <c r="BH167" s="144"/>
      <c r="BI167" s="146"/>
      <c r="BJ167" s="147"/>
      <c r="BK167" s="126"/>
      <c r="BL167" s="57"/>
      <c r="BM167" s="58"/>
      <c r="BN167" s="165"/>
      <c r="BO167" s="145"/>
      <c r="BP167" s="57"/>
      <c r="BQ167" s="44"/>
      <c r="BR167" s="42"/>
      <c r="BS167" s="164" t="str">
        <f>IF($BR167&lt;&gt;"",INDEX('Graduate School Code'!$A$3:$R$700, MATCH($BR167,'Graduate School Code'!$A$3:$A$700, 0), 2), "")</f>
        <v/>
      </c>
      <c r="BT167" s="164" t="str">
        <f>IF($BR167&lt;&gt;"",INDEX('Graduate School Code'!$A$3:$R$700, MATCH($BR167,'Graduate School Code'!$A$3:$A$700, 0), 3), "")</f>
        <v/>
      </c>
      <c r="BU167" s="164" t="str">
        <f>IF($BR167&lt;&gt;"",INDEX('Graduate School Code'!$A$3:$R$700, MATCH($BR167,'Graduate School Code'!$A$3:$A$700, 0), 4), "")</f>
        <v/>
      </c>
      <c r="BV167" s="175"/>
      <c r="BW167" s="176"/>
      <c r="BX167" s="177" t="str">
        <f>IF($BR167&lt;&gt;"",INDEX('Graduate School Code'!$A$3:$R$700, MATCH($BR167,'Graduate School Code'!$A$3:$A$700, 0), 12), "")</f>
        <v/>
      </c>
      <c r="BY167" s="178" t="str">
        <f>IF($BR167&lt;&gt;"",INDEX('Graduate School Code'!$A$3:$R$700, MATCH($BR167,'Graduate School Code'!$A$3:$A$700, 0), 13), "")</f>
        <v/>
      </c>
      <c r="BZ167" s="179" t="str">
        <f>IF($BR167&lt;&gt;"",INDEX('Graduate School Code'!$A$3:$R$700, MATCH($BR167,'Graduate School Code'!$A$3:$A$700, 0), 14), "")</f>
        <v/>
      </c>
      <c r="CA167" s="179" t="str">
        <f>IF($BR167&lt;&gt;"",INDEX('Graduate School Code'!$A$3:$R$700, MATCH($BR167,'Graduate School Code'!$A$3:$A$700, 0), 15), "")</f>
        <v/>
      </c>
      <c r="CB167" s="179" t="str">
        <f>IF($BR167&lt;&gt;"",INDEX('Graduate School Code'!$A$3:$R$700, MATCH($BR167,'Graduate School Code'!$A$3:$A$700, 0), 16), "")</f>
        <v/>
      </c>
      <c r="CC167" s="179" t="str">
        <f>IF($BR167&lt;&gt;"",INDEX('Graduate School Code'!$A$3:$R$700, MATCH($BR167,'Graduate School Code'!$A$3:$A$700, 0), 17), "")</f>
        <v/>
      </c>
      <c r="CD167" s="180" t="str">
        <f>IF($BR167&lt;&gt;"",INDEX('Graduate School Code'!$A$3:$R$700, MATCH($BR167,'Graduate School Code'!$A$3:$A$700, 0), 18), "")</f>
        <v/>
      </c>
      <c r="CE167" s="181"/>
      <c r="CF167" s="182"/>
      <c r="CG167" s="182"/>
      <c r="CH167" s="62"/>
      <c r="CI167" s="182"/>
      <c r="CJ167" s="183"/>
      <c r="CK167" s="184"/>
      <c r="CL167" s="185"/>
      <c r="CM167" s="183"/>
      <c r="CN167" s="186"/>
      <c r="CO167" s="186"/>
      <c r="CP167" s="186"/>
      <c r="CQ167" s="187"/>
      <c r="CR167" s="182"/>
      <c r="CS167" s="182"/>
      <c r="CT167" s="182"/>
      <c r="CU167" s="188"/>
      <c r="CV167" s="146"/>
      <c r="CW167" s="147"/>
      <c r="CX167" s="189"/>
      <c r="CY167" s="190"/>
      <c r="CZ167" s="191"/>
      <c r="DA167" s="192"/>
      <c r="DB167" s="193"/>
      <c r="DC167" s="181"/>
      <c r="DD167" s="176"/>
      <c r="DE167" s="194"/>
      <c r="DF167" s="164" t="str">
        <f>IF($DE167&lt;&gt;"",INDEX('Graduate School Code'!$A$3:$R$700, MATCH($DE167,'Graduate School Code'!$A$3:$A$700, 0), 2), "")</f>
        <v/>
      </c>
      <c r="DG167" s="164" t="str">
        <f>IF($DE167&lt;&gt;"",INDEX('Graduate School Code'!$A$3:$R$700, MATCH($DE167,'Graduate School Code'!$A$3:$A$700, 0), 3), "")</f>
        <v/>
      </c>
      <c r="DH167" s="164" t="str">
        <f>IF($DE167&lt;&gt;"",INDEX('Graduate School Code'!$A$3:$R$700, MATCH($DE167,'Graduate School Code'!$A$3:$A$700, 0), 4), "")</f>
        <v/>
      </c>
      <c r="DI167" s="175"/>
      <c r="DJ167" s="176"/>
      <c r="DK167" s="177" t="str">
        <f>IF($DE167&lt;&gt;"",INDEX('Graduate School Code'!$A$3:$R$700, MATCH($DE167,'Graduate School Code'!$A$3:$A$700, 0), 12), "")</f>
        <v/>
      </c>
      <c r="DL167" s="178" t="str">
        <f>IF($DE167&lt;&gt;"",INDEX('Graduate School Code'!$A$3:$R$700, MATCH($DE167,'Graduate School Code'!$A$3:$A$700, 0), 13), "")</f>
        <v/>
      </c>
      <c r="DM167" s="179" t="str">
        <f>IF($DE167&lt;&gt;"",INDEX('Graduate School Code'!$A$3:$R$700, MATCH($DE167,'Graduate School Code'!$A$3:$A$700, 0), 14), "")</f>
        <v/>
      </c>
      <c r="DN167" s="179" t="str">
        <f>IF($DE167&lt;&gt;"",INDEX('Graduate School Code'!$A$3:$R$700, MATCH($DE167,'Graduate School Code'!$A$3:$A$700, 0), 15), "")</f>
        <v/>
      </c>
      <c r="DO167" s="179" t="str">
        <f>IF($DE167&lt;&gt;"",INDEX('Graduate School Code'!$A$3:$R$700, MATCH($DE167,'Graduate School Code'!$A$3:$A$700, 0), 16), "")</f>
        <v/>
      </c>
      <c r="DP167" s="179" t="str">
        <f>IF($DE167&lt;&gt;"",INDEX('Graduate School Code'!$A$3:$R$700, MATCH($DE167,'Graduate School Code'!$A$3:$A$700, 0), 17), "")</f>
        <v/>
      </c>
      <c r="DQ167" s="180" t="str">
        <f>IF($DE167&lt;&gt;"",INDEX('Graduate School Code'!$A$3:$R$700, MATCH($DE167,'Graduate School Code'!$A$3:$A$700, 0), 18), "")</f>
        <v/>
      </c>
      <c r="DR167" s="45"/>
      <c r="DS167" s="39"/>
      <c r="DT167" s="39"/>
      <c r="DU167" s="62"/>
      <c r="DV167" s="39"/>
      <c r="DW167" s="149"/>
      <c r="DX167" s="150"/>
      <c r="DY167" s="112"/>
      <c r="DZ167" s="149"/>
      <c r="EA167" s="148"/>
      <c r="EB167" s="148"/>
      <c r="EC167" s="148"/>
      <c r="ED167" s="61"/>
      <c r="EE167" s="39"/>
      <c r="EF167" s="39"/>
      <c r="EG167" s="39"/>
      <c r="EH167" s="144"/>
      <c r="EI167" s="146"/>
      <c r="EJ167" s="147"/>
      <c r="EK167" s="126"/>
      <c r="EL167" s="57"/>
      <c r="EM167" s="58"/>
      <c r="EN167" s="59"/>
      <c r="EO167" s="145"/>
      <c r="EP167" s="57"/>
      <c r="EQ167" s="44"/>
    </row>
    <row r="168" spans="1:147" ht="38.25" customHeight="1">
      <c r="A168" s="38" t="s">
        <v>262</v>
      </c>
      <c r="B168" s="39"/>
      <c r="C168" s="40"/>
      <c r="D168" s="50" t="e">
        <f>VLOOKUP(B168,Reference!$A$1:$C$250,2,FALSE)</f>
        <v>#N/A</v>
      </c>
      <c r="E168" s="50" t="e">
        <f>VLOOKUP(C168,Reference!$C$1:$I$15,2,FALSE)</f>
        <v>#N/A</v>
      </c>
      <c r="F168" s="92" t="e">
        <f t="shared" si="8"/>
        <v>#N/A</v>
      </c>
      <c r="G168" s="39"/>
      <c r="H168" s="39"/>
      <c r="I168" s="39"/>
      <c r="J168" s="51" t="str">
        <f t="shared" si="6"/>
        <v xml:space="preserve">  </v>
      </c>
      <c r="K168" s="61"/>
      <c r="L168" s="61"/>
      <c r="M168" s="61"/>
      <c r="N168" s="51" t="str">
        <f t="shared" si="7"/>
        <v xml:space="preserve">  </v>
      </c>
      <c r="O168" s="92"/>
      <c r="P168" s="93"/>
      <c r="Q168" s="50" t="str">
        <f>IF($P168&lt;&gt;"", DATEDIF($P168, Reference!$F$2, "Y"),"")</f>
        <v/>
      </c>
      <c r="R168" s="49"/>
      <c r="S168" s="62"/>
      <c r="T168" s="61"/>
      <c r="U168" s="39"/>
      <c r="V168" s="39"/>
      <c r="W168" s="61"/>
      <c r="X168" s="92"/>
      <c r="Y168" s="61"/>
      <c r="Z168" s="61"/>
      <c r="AA168" s="61"/>
      <c r="AB168" s="61"/>
      <c r="AC168" s="41"/>
      <c r="AD168" s="143"/>
      <c r="AE168" s="42"/>
      <c r="AF168" s="50" t="str">
        <f>IF($AE168&lt;&gt;"",INDEX('Graduate School Code'!$A$3:$R$700, MATCH($AE168,'Graduate School Code'!$A$3:$A$700, 0), 2), "")</f>
        <v/>
      </c>
      <c r="AG168" s="50" t="str">
        <f>IF($AE168&lt;&gt;"",INDEX('Graduate School Code'!$A$3:$R$700, MATCH($AE168,'Graduate School Code'!$A$3:$A$700, 0), 3), "")</f>
        <v/>
      </c>
      <c r="AH168" s="50" t="str">
        <f>IF($AE168&lt;&gt;"",INDEX('Graduate School Code'!$A$3:$R$700, MATCH($AE168,'Graduate School Code'!$A$3:$A$700, 0), 4), "")</f>
        <v/>
      </c>
      <c r="AI168" s="43"/>
      <c r="AJ168" s="44"/>
      <c r="AK168" s="167" t="str">
        <f>IF($AE168&lt;&gt;"",INDEX('Graduate School Code'!$A$3:$R$700, MATCH($AE168,'Graduate School Code'!$A$3:$A$700, 0), 12), "")</f>
        <v/>
      </c>
      <c r="AL168" s="168" t="str">
        <f>IF($AE168&lt;&gt;"",INDEX('Graduate School Code'!$A$3:$R$700, MATCH($AE168,'Graduate School Code'!$A$3:$A$700, 0), 13), "")</f>
        <v/>
      </c>
      <c r="AM168" s="169" t="str">
        <f>IF($AE168&lt;&gt;"",INDEX('Graduate School Code'!$A$3:$R$700, MATCH($AE168,'Graduate School Code'!$A$3:$A$700, 0), 14), "")</f>
        <v/>
      </c>
      <c r="AN168" s="169" t="str">
        <f>IF($AE168&lt;&gt;"",INDEX('Graduate School Code'!$A$3:$R$700, MATCH($AE168,'Graduate School Code'!$A$3:$A$700, 0), 15), "")</f>
        <v/>
      </c>
      <c r="AO168" s="169" t="str">
        <f>IF($AE168&lt;&gt;"",INDEX('Graduate School Code'!$A$3:$R$700, MATCH($AE168,'Graduate School Code'!$A$3:$A$700, 0), 16), "")</f>
        <v/>
      </c>
      <c r="AP168" s="169" t="str">
        <f>IF($AE168&lt;&gt;"",INDEX('Graduate School Code'!$A$3:$R$700, MATCH($AE168,'Graduate School Code'!$A$3:$A$700, 0), 17), "")</f>
        <v/>
      </c>
      <c r="AQ168" s="170" t="str">
        <f>IF($AE168&lt;&gt;"",INDEX('Graduate School Code'!$A$3:$R$700, MATCH($AE168,'Graduate School Code'!$A$3:$A$700, 0), 18), "")</f>
        <v/>
      </c>
      <c r="AR168" s="45"/>
      <c r="AS168" s="39"/>
      <c r="AT168" s="39"/>
      <c r="AU168" s="62"/>
      <c r="AV168" s="39"/>
      <c r="AW168" s="149"/>
      <c r="AX168" s="150"/>
      <c r="AY168" s="112"/>
      <c r="AZ168" s="149"/>
      <c r="BA168" s="148"/>
      <c r="BB168" s="148"/>
      <c r="BC168" s="148"/>
      <c r="BD168" s="61"/>
      <c r="BE168" s="39"/>
      <c r="BF168" s="39"/>
      <c r="BG168" s="39"/>
      <c r="BH168" s="144"/>
      <c r="BI168" s="146"/>
      <c r="BJ168" s="147"/>
      <c r="BK168" s="126"/>
      <c r="BL168" s="57"/>
      <c r="BM168" s="58"/>
      <c r="BN168" s="165"/>
      <c r="BO168" s="145"/>
      <c r="BP168" s="57"/>
      <c r="BQ168" s="44"/>
      <c r="BR168" s="42"/>
      <c r="BS168" s="164" t="str">
        <f>IF($BR168&lt;&gt;"",INDEX('Graduate School Code'!$A$3:$R$700, MATCH($BR168,'Graduate School Code'!$A$3:$A$700, 0), 2), "")</f>
        <v/>
      </c>
      <c r="BT168" s="164" t="str">
        <f>IF($BR168&lt;&gt;"",INDEX('Graduate School Code'!$A$3:$R$700, MATCH($BR168,'Graduate School Code'!$A$3:$A$700, 0), 3), "")</f>
        <v/>
      </c>
      <c r="BU168" s="164" t="str">
        <f>IF($BR168&lt;&gt;"",INDEX('Graduate School Code'!$A$3:$R$700, MATCH($BR168,'Graduate School Code'!$A$3:$A$700, 0), 4), "")</f>
        <v/>
      </c>
      <c r="BV168" s="175"/>
      <c r="BW168" s="176"/>
      <c r="BX168" s="177" t="str">
        <f>IF($BR168&lt;&gt;"",INDEX('Graduate School Code'!$A$3:$R$700, MATCH($BR168,'Graduate School Code'!$A$3:$A$700, 0), 12), "")</f>
        <v/>
      </c>
      <c r="BY168" s="178" t="str">
        <f>IF($BR168&lt;&gt;"",INDEX('Graduate School Code'!$A$3:$R$700, MATCH($BR168,'Graduate School Code'!$A$3:$A$700, 0), 13), "")</f>
        <v/>
      </c>
      <c r="BZ168" s="179" t="str">
        <f>IF($BR168&lt;&gt;"",INDEX('Graduate School Code'!$A$3:$R$700, MATCH($BR168,'Graduate School Code'!$A$3:$A$700, 0), 14), "")</f>
        <v/>
      </c>
      <c r="CA168" s="179" t="str">
        <f>IF($BR168&lt;&gt;"",INDEX('Graduate School Code'!$A$3:$R$700, MATCH($BR168,'Graduate School Code'!$A$3:$A$700, 0), 15), "")</f>
        <v/>
      </c>
      <c r="CB168" s="179" t="str">
        <f>IF($BR168&lt;&gt;"",INDEX('Graduate School Code'!$A$3:$R$700, MATCH($BR168,'Graduate School Code'!$A$3:$A$700, 0), 16), "")</f>
        <v/>
      </c>
      <c r="CC168" s="179" t="str">
        <f>IF($BR168&lt;&gt;"",INDEX('Graduate School Code'!$A$3:$R$700, MATCH($BR168,'Graduate School Code'!$A$3:$A$700, 0), 17), "")</f>
        <v/>
      </c>
      <c r="CD168" s="180" t="str">
        <f>IF($BR168&lt;&gt;"",INDEX('Graduate School Code'!$A$3:$R$700, MATCH($BR168,'Graduate School Code'!$A$3:$A$700, 0), 18), "")</f>
        <v/>
      </c>
      <c r="CE168" s="181"/>
      <c r="CF168" s="182"/>
      <c r="CG168" s="182"/>
      <c r="CH168" s="62"/>
      <c r="CI168" s="182"/>
      <c r="CJ168" s="183"/>
      <c r="CK168" s="184"/>
      <c r="CL168" s="185"/>
      <c r="CM168" s="183"/>
      <c r="CN168" s="186"/>
      <c r="CO168" s="186"/>
      <c r="CP168" s="186"/>
      <c r="CQ168" s="187"/>
      <c r="CR168" s="182"/>
      <c r="CS168" s="182"/>
      <c r="CT168" s="182"/>
      <c r="CU168" s="188"/>
      <c r="CV168" s="146"/>
      <c r="CW168" s="147"/>
      <c r="CX168" s="189"/>
      <c r="CY168" s="190"/>
      <c r="CZ168" s="191"/>
      <c r="DA168" s="192"/>
      <c r="DB168" s="193"/>
      <c r="DC168" s="181"/>
      <c r="DD168" s="176"/>
      <c r="DE168" s="194"/>
      <c r="DF168" s="164" t="str">
        <f>IF($DE168&lt;&gt;"",INDEX('Graduate School Code'!$A$3:$R$700, MATCH($DE168,'Graduate School Code'!$A$3:$A$700, 0), 2), "")</f>
        <v/>
      </c>
      <c r="DG168" s="164" t="str">
        <f>IF($DE168&lt;&gt;"",INDEX('Graduate School Code'!$A$3:$R$700, MATCH($DE168,'Graduate School Code'!$A$3:$A$700, 0), 3), "")</f>
        <v/>
      </c>
      <c r="DH168" s="164" t="str">
        <f>IF($DE168&lt;&gt;"",INDEX('Graduate School Code'!$A$3:$R$700, MATCH($DE168,'Graduate School Code'!$A$3:$A$700, 0), 4), "")</f>
        <v/>
      </c>
      <c r="DI168" s="175"/>
      <c r="DJ168" s="176"/>
      <c r="DK168" s="177" t="str">
        <f>IF($DE168&lt;&gt;"",INDEX('Graduate School Code'!$A$3:$R$700, MATCH($DE168,'Graduate School Code'!$A$3:$A$700, 0), 12), "")</f>
        <v/>
      </c>
      <c r="DL168" s="178" t="str">
        <f>IF($DE168&lt;&gt;"",INDEX('Graduate School Code'!$A$3:$R$700, MATCH($DE168,'Graduate School Code'!$A$3:$A$700, 0), 13), "")</f>
        <v/>
      </c>
      <c r="DM168" s="179" t="str">
        <f>IF($DE168&lt;&gt;"",INDEX('Graduate School Code'!$A$3:$R$700, MATCH($DE168,'Graduate School Code'!$A$3:$A$700, 0), 14), "")</f>
        <v/>
      </c>
      <c r="DN168" s="179" t="str">
        <f>IF($DE168&lt;&gt;"",INDEX('Graduate School Code'!$A$3:$R$700, MATCH($DE168,'Graduate School Code'!$A$3:$A$700, 0), 15), "")</f>
        <v/>
      </c>
      <c r="DO168" s="179" t="str">
        <f>IF($DE168&lt;&gt;"",INDEX('Graduate School Code'!$A$3:$R$700, MATCH($DE168,'Graduate School Code'!$A$3:$A$700, 0), 16), "")</f>
        <v/>
      </c>
      <c r="DP168" s="179" t="str">
        <f>IF($DE168&lt;&gt;"",INDEX('Graduate School Code'!$A$3:$R$700, MATCH($DE168,'Graduate School Code'!$A$3:$A$700, 0), 17), "")</f>
        <v/>
      </c>
      <c r="DQ168" s="180" t="str">
        <f>IF($DE168&lt;&gt;"",INDEX('Graduate School Code'!$A$3:$R$700, MATCH($DE168,'Graduate School Code'!$A$3:$A$700, 0), 18), "")</f>
        <v/>
      </c>
      <c r="DR168" s="45"/>
      <c r="DS168" s="39"/>
      <c r="DT168" s="39"/>
      <c r="DU168" s="62"/>
      <c r="DV168" s="39"/>
      <c r="DW168" s="149"/>
      <c r="DX168" s="150"/>
      <c r="DY168" s="112"/>
      <c r="DZ168" s="149"/>
      <c r="EA168" s="148"/>
      <c r="EB168" s="148"/>
      <c r="EC168" s="148"/>
      <c r="ED168" s="61"/>
      <c r="EE168" s="39"/>
      <c r="EF168" s="39"/>
      <c r="EG168" s="39"/>
      <c r="EH168" s="144"/>
      <c r="EI168" s="146"/>
      <c r="EJ168" s="147"/>
      <c r="EK168" s="126"/>
      <c r="EL168" s="57"/>
      <c r="EM168" s="58"/>
      <c r="EN168" s="59"/>
      <c r="EO168" s="145"/>
      <c r="EP168" s="57"/>
      <c r="EQ168" s="44"/>
    </row>
    <row r="169" spans="1:147" ht="38.25" customHeight="1">
      <c r="A169" s="38" t="s">
        <v>263</v>
      </c>
      <c r="B169" s="39"/>
      <c r="C169" s="40"/>
      <c r="D169" s="50" t="e">
        <f>VLOOKUP(B169,Reference!$A$1:$C$250,2,FALSE)</f>
        <v>#N/A</v>
      </c>
      <c r="E169" s="50" t="e">
        <f>VLOOKUP(C169,Reference!$C$1:$I$15,2,FALSE)</f>
        <v>#N/A</v>
      </c>
      <c r="F169" s="92" t="e">
        <f t="shared" si="8"/>
        <v>#N/A</v>
      </c>
      <c r="G169" s="39"/>
      <c r="H169" s="39"/>
      <c r="I169" s="39"/>
      <c r="J169" s="51" t="str">
        <f t="shared" si="6"/>
        <v xml:space="preserve">  </v>
      </c>
      <c r="K169" s="61"/>
      <c r="L169" s="61"/>
      <c r="M169" s="61"/>
      <c r="N169" s="51" t="str">
        <f t="shared" si="7"/>
        <v xml:space="preserve">  </v>
      </c>
      <c r="O169" s="92"/>
      <c r="P169" s="93"/>
      <c r="Q169" s="50" t="str">
        <f>IF($P169&lt;&gt;"", DATEDIF($P169, Reference!$F$2, "Y"),"")</f>
        <v/>
      </c>
      <c r="R169" s="49"/>
      <c r="S169" s="62"/>
      <c r="T169" s="61"/>
      <c r="U169" s="39"/>
      <c r="V169" s="39"/>
      <c r="W169" s="61"/>
      <c r="X169" s="92"/>
      <c r="Y169" s="61"/>
      <c r="Z169" s="61"/>
      <c r="AA169" s="61"/>
      <c r="AB169" s="61"/>
      <c r="AC169" s="41"/>
      <c r="AD169" s="143"/>
      <c r="AE169" s="42"/>
      <c r="AF169" s="50" t="str">
        <f>IF($AE169&lt;&gt;"",INDEX('Graduate School Code'!$A$3:$R$700, MATCH($AE169,'Graduate School Code'!$A$3:$A$700, 0), 2), "")</f>
        <v/>
      </c>
      <c r="AG169" s="50" t="str">
        <f>IF($AE169&lt;&gt;"",INDEX('Graduate School Code'!$A$3:$R$700, MATCH($AE169,'Graduate School Code'!$A$3:$A$700, 0), 3), "")</f>
        <v/>
      </c>
      <c r="AH169" s="50" t="str">
        <f>IF($AE169&lt;&gt;"",INDEX('Graduate School Code'!$A$3:$R$700, MATCH($AE169,'Graduate School Code'!$A$3:$A$700, 0), 4), "")</f>
        <v/>
      </c>
      <c r="AI169" s="43"/>
      <c r="AJ169" s="44"/>
      <c r="AK169" s="167" t="str">
        <f>IF($AE169&lt;&gt;"",INDEX('Graduate School Code'!$A$3:$R$700, MATCH($AE169,'Graduate School Code'!$A$3:$A$700, 0), 12), "")</f>
        <v/>
      </c>
      <c r="AL169" s="168" t="str">
        <f>IF($AE169&lt;&gt;"",INDEX('Graduate School Code'!$A$3:$R$700, MATCH($AE169,'Graduate School Code'!$A$3:$A$700, 0), 13), "")</f>
        <v/>
      </c>
      <c r="AM169" s="169" t="str">
        <f>IF($AE169&lt;&gt;"",INDEX('Graduate School Code'!$A$3:$R$700, MATCH($AE169,'Graduate School Code'!$A$3:$A$700, 0), 14), "")</f>
        <v/>
      </c>
      <c r="AN169" s="169" t="str">
        <f>IF($AE169&lt;&gt;"",INDEX('Graduate School Code'!$A$3:$R$700, MATCH($AE169,'Graduate School Code'!$A$3:$A$700, 0), 15), "")</f>
        <v/>
      </c>
      <c r="AO169" s="169" t="str">
        <f>IF($AE169&lt;&gt;"",INDEX('Graduate School Code'!$A$3:$R$700, MATCH($AE169,'Graduate School Code'!$A$3:$A$700, 0), 16), "")</f>
        <v/>
      </c>
      <c r="AP169" s="169" t="str">
        <f>IF($AE169&lt;&gt;"",INDEX('Graduate School Code'!$A$3:$R$700, MATCH($AE169,'Graduate School Code'!$A$3:$A$700, 0), 17), "")</f>
        <v/>
      </c>
      <c r="AQ169" s="170" t="str">
        <f>IF($AE169&lt;&gt;"",INDEX('Graduate School Code'!$A$3:$R$700, MATCH($AE169,'Graduate School Code'!$A$3:$A$700, 0), 18), "")</f>
        <v/>
      </c>
      <c r="AR169" s="45"/>
      <c r="AS169" s="39"/>
      <c r="AT169" s="39"/>
      <c r="AU169" s="62"/>
      <c r="AV169" s="39"/>
      <c r="AW169" s="149"/>
      <c r="AX169" s="150"/>
      <c r="AY169" s="112"/>
      <c r="AZ169" s="149"/>
      <c r="BA169" s="148"/>
      <c r="BB169" s="148"/>
      <c r="BC169" s="148"/>
      <c r="BD169" s="61"/>
      <c r="BE169" s="39"/>
      <c r="BF169" s="39"/>
      <c r="BG169" s="39"/>
      <c r="BH169" s="144"/>
      <c r="BI169" s="146"/>
      <c r="BJ169" s="147"/>
      <c r="BK169" s="126"/>
      <c r="BL169" s="57"/>
      <c r="BM169" s="58"/>
      <c r="BN169" s="165"/>
      <c r="BO169" s="145"/>
      <c r="BP169" s="57"/>
      <c r="BQ169" s="44"/>
      <c r="BR169" s="42"/>
      <c r="BS169" s="164" t="str">
        <f>IF($BR169&lt;&gt;"",INDEX('Graduate School Code'!$A$3:$R$700, MATCH($BR169,'Graduate School Code'!$A$3:$A$700, 0), 2), "")</f>
        <v/>
      </c>
      <c r="BT169" s="164" t="str">
        <f>IF($BR169&lt;&gt;"",INDEX('Graduate School Code'!$A$3:$R$700, MATCH($BR169,'Graduate School Code'!$A$3:$A$700, 0), 3), "")</f>
        <v/>
      </c>
      <c r="BU169" s="164" t="str">
        <f>IF($BR169&lt;&gt;"",INDEX('Graduate School Code'!$A$3:$R$700, MATCH($BR169,'Graduate School Code'!$A$3:$A$700, 0), 4), "")</f>
        <v/>
      </c>
      <c r="BV169" s="175"/>
      <c r="BW169" s="176"/>
      <c r="BX169" s="177" t="str">
        <f>IF($BR169&lt;&gt;"",INDEX('Graduate School Code'!$A$3:$R$700, MATCH($BR169,'Graduate School Code'!$A$3:$A$700, 0), 12), "")</f>
        <v/>
      </c>
      <c r="BY169" s="178" t="str">
        <f>IF($BR169&lt;&gt;"",INDEX('Graduate School Code'!$A$3:$R$700, MATCH($BR169,'Graduate School Code'!$A$3:$A$700, 0), 13), "")</f>
        <v/>
      </c>
      <c r="BZ169" s="179" t="str">
        <f>IF($BR169&lt;&gt;"",INDEX('Graduate School Code'!$A$3:$R$700, MATCH($BR169,'Graduate School Code'!$A$3:$A$700, 0), 14), "")</f>
        <v/>
      </c>
      <c r="CA169" s="179" t="str">
        <f>IF($BR169&lt;&gt;"",INDEX('Graduate School Code'!$A$3:$R$700, MATCH($BR169,'Graduate School Code'!$A$3:$A$700, 0), 15), "")</f>
        <v/>
      </c>
      <c r="CB169" s="179" t="str">
        <f>IF($BR169&lt;&gt;"",INDEX('Graduate School Code'!$A$3:$R$700, MATCH($BR169,'Graduate School Code'!$A$3:$A$700, 0), 16), "")</f>
        <v/>
      </c>
      <c r="CC169" s="179" t="str">
        <f>IF($BR169&lt;&gt;"",INDEX('Graduate School Code'!$A$3:$R$700, MATCH($BR169,'Graduate School Code'!$A$3:$A$700, 0), 17), "")</f>
        <v/>
      </c>
      <c r="CD169" s="180" t="str">
        <f>IF($BR169&lt;&gt;"",INDEX('Graduate School Code'!$A$3:$R$700, MATCH($BR169,'Graduate School Code'!$A$3:$A$700, 0), 18), "")</f>
        <v/>
      </c>
      <c r="CE169" s="181"/>
      <c r="CF169" s="182"/>
      <c r="CG169" s="182"/>
      <c r="CH169" s="62"/>
      <c r="CI169" s="182"/>
      <c r="CJ169" s="183"/>
      <c r="CK169" s="184"/>
      <c r="CL169" s="185"/>
      <c r="CM169" s="183"/>
      <c r="CN169" s="186"/>
      <c r="CO169" s="186"/>
      <c r="CP169" s="186"/>
      <c r="CQ169" s="187"/>
      <c r="CR169" s="182"/>
      <c r="CS169" s="182"/>
      <c r="CT169" s="182"/>
      <c r="CU169" s="188"/>
      <c r="CV169" s="146"/>
      <c r="CW169" s="147"/>
      <c r="CX169" s="189"/>
      <c r="CY169" s="190"/>
      <c r="CZ169" s="191"/>
      <c r="DA169" s="192"/>
      <c r="DB169" s="193"/>
      <c r="DC169" s="181"/>
      <c r="DD169" s="176"/>
      <c r="DE169" s="194"/>
      <c r="DF169" s="164" t="str">
        <f>IF($DE169&lt;&gt;"",INDEX('Graduate School Code'!$A$3:$R$700, MATCH($DE169,'Graduate School Code'!$A$3:$A$700, 0), 2), "")</f>
        <v/>
      </c>
      <c r="DG169" s="164" t="str">
        <f>IF($DE169&lt;&gt;"",INDEX('Graduate School Code'!$A$3:$R$700, MATCH($DE169,'Graduate School Code'!$A$3:$A$700, 0), 3), "")</f>
        <v/>
      </c>
      <c r="DH169" s="164" t="str">
        <f>IF($DE169&lt;&gt;"",INDEX('Graduate School Code'!$A$3:$R$700, MATCH($DE169,'Graduate School Code'!$A$3:$A$700, 0), 4), "")</f>
        <v/>
      </c>
      <c r="DI169" s="175"/>
      <c r="DJ169" s="176"/>
      <c r="DK169" s="177" t="str">
        <f>IF($DE169&lt;&gt;"",INDEX('Graduate School Code'!$A$3:$R$700, MATCH($DE169,'Graduate School Code'!$A$3:$A$700, 0), 12), "")</f>
        <v/>
      </c>
      <c r="DL169" s="178" t="str">
        <f>IF($DE169&lt;&gt;"",INDEX('Graduate School Code'!$A$3:$R$700, MATCH($DE169,'Graduate School Code'!$A$3:$A$700, 0), 13), "")</f>
        <v/>
      </c>
      <c r="DM169" s="179" t="str">
        <f>IF($DE169&lt;&gt;"",INDEX('Graduate School Code'!$A$3:$R$700, MATCH($DE169,'Graduate School Code'!$A$3:$A$700, 0), 14), "")</f>
        <v/>
      </c>
      <c r="DN169" s="179" t="str">
        <f>IF($DE169&lt;&gt;"",INDEX('Graduate School Code'!$A$3:$R$700, MATCH($DE169,'Graduate School Code'!$A$3:$A$700, 0), 15), "")</f>
        <v/>
      </c>
      <c r="DO169" s="179" t="str">
        <f>IF($DE169&lt;&gt;"",INDEX('Graduate School Code'!$A$3:$R$700, MATCH($DE169,'Graduate School Code'!$A$3:$A$700, 0), 16), "")</f>
        <v/>
      </c>
      <c r="DP169" s="179" t="str">
        <f>IF($DE169&lt;&gt;"",INDEX('Graduate School Code'!$A$3:$R$700, MATCH($DE169,'Graduate School Code'!$A$3:$A$700, 0), 17), "")</f>
        <v/>
      </c>
      <c r="DQ169" s="180" t="str">
        <f>IF($DE169&lt;&gt;"",INDEX('Graduate School Code'!$A$3:$R$700, MATCH($DE169,'Graduate School Code'!$A$3:$A$700, 0), 18), "")</f>
        <v/>
      </c>
      <c r="DR169" s="45"/>
      <c r="DS169" s="39"/>
      <c r="DT169" s="39"/>
      <c r="DU169" s="62"/>
      <c r="DV169" s="39"/>
      <c r="DW169" s="149"/>
      <c r="DX169" s="150"/>
      <c r="DY169" s="112"/>
      <c r="DZ169" s="149"/>
      <c r="EA169" s="148"/>
      <c r="EB169" s="148"/>
      <c r="EC169" s="148"/>
      <c r="ED169" s="61"/>
      <c r="EE169" s="39"/>
      <c r="EF169" s="39"/>
      <c r="EG169" s="39"/>
      <c r="EH169" s="144"/>
      <c r="EI169" s="146"/>
      <c r="EJ169" s="147"/>
      <c r="EK169" s="126"/>
      <c r="EL169" s="57"/>
      <c r="EM169" s="58"/>
      <c r="EN169" s="59"/>
      <c r="EO169" s="145"/>
      <c r="EP169" s="57"/>
      <c r="EQ169" s="44"/>
    </row>
    <row r="170" spans="1:147" ht="38.25" customHeight="1">
      <c r="A170" s="38" t="s">
        <v>264</v>
      </c>
      <c r="B170" s="39"/>
      <c r="C170" s="40"/>
      <c r="D170" s="50" t="e">
        <f>VLOOKUP(B170,Reference!$A$1:$C$250,2,FALSE)</f>
        <v>#N/A</v>
      </c>
      <c r="E170" s="50" t="e">
        <f>VLOOKUP(C170,Reference!$C$1:$I$15,2,FALSE)</f>
        <v>#N/A</v>
      </c>
      <c r="F170" s="92" t="e">
        <f t="shared" si="8"/>
        <v>#N/A</v>
      </c>
      <c r="G170" s="39"/>
      <c r="H170" s="39"/>
      <c r="I170" s="39"/>
      <c r="J170" s="51" t="str">
        <f t="shared" si="6"/>
        <v xml:space="preserve">  </v>
      </c>
      <c r="K170" s="61"/>
      <c r="L170" s="61"/>
      <c r="M170" s="61"/>
      <c r="N170" s="51" t="str">
        <f t="shared" si="7"/>
        <v xml:space="preserve">  </v>
      </c>
      <c r="O170" s="92"/>
      <c r="P170" s="93"/>
      <c r="Q170" s="50" t="str">
        <f>IF($P170&lt;&gt;"", DATEDIF($P170, Reference!$F$2, "Y"),"")</f>
        <v/>
      </c>
      <c r="R170" s="49"/>
      <c r="S170" s="62"/>
      <c r="T170" s="61"/>
      <c r="U170" s="39"/>
      <c r="V170" s="39"/>
      <c r="W170" s="61"/>
      <c r="X170" s="92"/>
      <c r="Y170" s="61"/>
      <c r="Z170" s="61"/>
      <c r="AA170" s="61"/>
      <c r="AB170" s="61"/>
      <c r="AC170" s="41"/>
      <c r="AD170" s="143"/>
      <c r="AE170" s="42"/>
      <c r="AF170" s="50" t="str">
        <f>IF($AE170&lt;&gt;"",INDEX('Graduate School Code'!$A$3:$R$700, MATCH($AE170,'Graduate School Code'!$A$3:$A$700, 0), 2), "")</f>
        <v/>
      </c>
      <c r="AG170" s="50" t="str">
        <f>IF($AE170&lt;&gt;"",INDEX('Graduate School Code'!$A$3:$R$700, MATCH($AE170,'Graduate School Code'!$A$3:$A$700, 0), 3), "")</f>
        <v/>
      </c>
      <c r="AH170" s="50" t="str">
        <f>IF($AE170&lt;&gt;"",INDEX('Graduate School Code'!$A$3:$R$700, MATCH($AE170,'Graduate School Code'!$A$3:$A$700, 0), 4), "")</f>
        <v/>
      </c>
      <c r="AI170" s="43"/>
      <c r="AJ170" s="44"/>
      <c r="AK170" s="167" t="str">
        <f>IF($AE170&lt;&gt;"",INDEX('Graduate School Code'!$A$3:$R$700, MATCH($AE170,'Graduate School Code'!$A$3:$A$700, 0), 12), "")</f>
        <v/>
      </c>
      <c r="AL170" s="168" t="str">
        <f>IF($AE170&lt;&gt;"",INDEX('Graduate School Code'!$A$3:$R$700, MATCH($AE170,'Graduate School Code'!$A$3:$A$700, 0), 13), "")</f>
        <v/>
      </c>
      <c r="AM170" s="169" t="str">
        <f>IF($AE170&lt;&gt;"",INDEX('Graduate School Code'!$A$3:$R$700, MATCH($AE170,'Graduate School Code'!$A$3:$A$700, 0), 14), "")</f>
        <v/>
      </c>
      <c r="AN170" s="169" t="str">
        <f>IF($AE170&lt;&gt;"",INDEX('Graduate School Code'!$A$3:$R$700, MATCH($AE170,'Graduate School Code'!$A$3:$A$700, 0), 15), "")</f>
        <v/>
      </c>
      <c r="AO170" s="169" t="str">
        <f>IF($AE170&lt;&gt;"",INDEX('Graduate School Code'!$A$3:$R$700, MATCH($AE170,'Graduate School Code'!$A$3:$A$700, 0), 16), "")</f>
        <v/>
      </c>
      <c r="AP170" s="169" t="str">
        <f>IF($AE170&lt;&gt;"",INDEX('Graduate School Code'!$A$3:$R$700, MATCH($AE170,'Graduate School Code'!$A$3:$A$700, 0), 17), "")</f>
        <v/>
      </c>
      <c r="AQ170" s="170" t="str">
        <f>IF($AE170&lt;&gt;"",INDEX('Graduate School Code'!$A$3:$R$700, MATCH($AE170,'Graduate School Code'!$A$3:$A$700, 0), 18), "")</f>
        <v/>
      </c>
      <c r="AR170" s="45"/>
      <c r="AS170" s="39"/>
      <c r="AT170" s="39"/>
      <c r="AU170" s="62"/>
      <c r="AV170" s="39"/>
      <c r="AW170" s="149"/>
      <c r="AX170" s="150"/>
      <c r="AY170" s="112"/>
      <c r="AZ170" s="149"/>
      <c r="BA170" s="148"/>
      <c r="BB170" s="148"/>
      <c r="BC170" s="148"/>
      <c r="BD170" s="61"/>
      <c r="BE170" s="39"/>
      <c r="BF170" s="39"/>
      <c r="BG170" s="39"/>
      <c r="BH170" s="144"/>
      <c r="BI170" s="146"/>
      <c r="BJ170" s="147"/>
      <c r="BK170" s="126"/>
      <c r="BL170" s="57"/>
      <c r="BM170" s="58"/>
      <c r="BN170" s="165"/>
      <c r="BO170" s="145"/>
      <c r="BP170" s="57"/>
      <c r="BQ170" s="44"/>
      <c r="BR170" s="42"/>
      <c r="BS170" s="164" t="str">
        <f>IF($BR170&lt;&gt;"",INDEX('Graduate School Code'!$A$3:$R$700, MATCH($BR170,'Graduate School Code'!$A$3:$A$700, 0), 2), "")</f>
        <v/>
      </c>
      <c r="BT170" s="164" t="str">
        <f>IF($BR170&lt;&gt;"",INDEX('Graduate School Code'!$A$3:$R$700, MATCH($BR170,'Graduate School Code'!$A$3:$A$700, 0), 3), "")</f>
        <v/>
      </c>
      <c r="BU170" s="164" t="str">
        <f>IF($BR170&lt;&gt;"",INDEX('Graduate School Code'!$A$3:$R$700, MATCH($BR170,'Graduate School Code'!$A$3:$A$700, 0), 4), "")</f>
        <v/>
      </c>
      <c r="BV170" s="175"/>
      <c r="BW170" s="176"/>
      <c r="BX170" s="177" t="str">
        <f>IF($BR170&lt;&gt;"",INDEX('Graduate School Code'!$A$3:$R$700, MATCH($BR170,'Graduate School Code'!$A$3:$A$700, 0), 12), "")</f>
        <v/>
      </c>
      <c r="BY170" s="178" t="str">
        <f>IF($BR170&lt;&gt;"",INDEX('Graduate School Code'!$A$3:$R$700, MATCH($BR170,'Graduate School Code'!$A$3:$A$700, 0), 13), "")</f>
        <v/>
      </c>
      <c r="BZ170" s="179" t="str">
        <f>IF($BR170&lt;&gt;"",INDEX('Graduate School Code'!$A$3:$R$700, MATCH($BR170,'Graduate School Code'!$A$3:$A$700, 0), 14), "")</f>
        <v/>
      </c>
      <c r="CA170" s="179" t="str">
        <f>IF($BR170&lt;&gt;"",INDEX('Graduate School Code'!$A$3:$R$700, MATCH($BR170,'Graduate School Code'!$A$3:$A$700, 0), 15), "")</f>
        <v/>
      </c>
      <c r="CB170" s="179" t="str">
        <f>IF($BR170&lt;&gt;"",INDEX('Graduate School Code'!$A$3:$R$700, MATCH($BR170,'Graduate School Code'!$A$3:$A$700, 0), 16), "")</f>
        <v/>
      </c>
      <c r="CC170" s="179" t="str">
        <f>IF($BR170&lt;&gt;"",INDEX('Graduate School Code'!$A$3:$R$700, MATCH($BR170,'Graduate School Code'!$A$3:$A$700, 0), 17), "")</f>
        <v/>
      </c>
      <c r="CD170" s="180" t="str">
        <f>IF($BR170&lt;&gt;"",INDEX('Graduate School Code'!$A$3:$R$700, MATCH($BR170,'Graduate School Code'!$A$3:$A$700, 0), 18), "")</f>
        <v/>
      </c>
      <c r="CE170" s="181"/>
      <c r="CF170" s="182"/>
      <c r="CG170" s="182"/>
      <c r="CH170" s="62"/>
      <c r="CI170" s="182"/>
      <c r="CJ170" s="183"/>
      <c r="CK170" s="184"/>
      <c r="CL170" s="185"/>
      <c r="CM170" s="183"/>
      <c r="CN170" s="186"/>
      <c r="CO170" s="186"/>
      <c r="CP170" s="186"/>
      <c r="CQ170" s="187"/>
      <c r="CR170" s="182"/>
      <c r="CS170" s="182"/>
      <c r="CT170" s="182"/>
      <c r="CU170" s="188"/>
      <c r="CV170" s="146"/>
      <c r="CW170" s="147"/>
      <c r="CX170" s="189"/>
      <c r="CY170" s="190"/>
      <c r="CZ170" s="191"/>
      <c r="DA170" s="192"/>
      <c r="DB170" s="193"/>
      <c r="DC170" s="181"/>
      <c r="DD170" s="176"/>
      <c r="DE170" s="194"/>
      <c r="DF170" s="164" t="str">
        <f>IF($DE170&lt;&gt;"",INDEX('Graduate School Code'!$A$3:$R$700, MATCH($DE170,'Graduate School Code'!$A$3:$A$700, 0), 2), "")</f>
        <v/>
      </c>
      <c r="DG170" s="164" t="str">
        <f>IF($DE170&lt;&gt;"",INDEX('Graduate School Code'!$A$3:$R$700, MATCH($DE170,'Graduate School Code'!$A$3:$A$700, 0), 3), "")</f>
        <v/>
      </c>
      <c r="DH170" s="164" t="str">
        <f>IF($DE170&lt;&gt;"",INDEX('Graduate School Code'!$A$3:$R$700, MATCH($DE170,'Graduate School Code'!$A$3:$A$700, 0), 4), "")</f>
        <v/>
      </c>
      <c r="DI170" s="175"/>
      <c r="DJ170" s="176"/>
      <c r="DK170" s="177" t="str">
        <f>IF($DE170&lt;&gt;"",INDEX('Graduate School Code'!$A$3:$R$700, MATCH($DE170,'Graduate School Code'!$A$3:$A$700, 0), 12), "")</f>
        <v/>
      </c>
      <c r="DL170" s="178" t="str">
        <f>IF($DE170&lt;&gt;"",INDEX('Graduate School Code'!$A$3:$R$700, MATCH($DE170,'Graduate School Code'!$A$3:$A$700, 0), 13), "")</f>
        <v/>
      </c>
      <c r="DM170" s="179" t="str">
        <f>IF($DE170&lt;&gt;"",INDEX('Graduate School Code'!$A$3:$R$700, MATCH($DE170,'Graduate School Code'!$A$3:$A$700, 0), 14), "")</f>
        <v/>
      </c>
      <c r="DN170" s="179" t="str">
        <f>IF($DE170&lt;&gt;"",INDEX('Graduate School Code'!$A$3:$R$700, MATCH($DE170,'Graduate School Code'!$A$3:$A$700, 0), 15), "")</f>
        <v/>
      </c>
      <c r="DO170" s="179" t="str">
        <f>IF($DE170&lt;&gt;"",INDEX('Graduate School Code'!$A$3:$R$700, MATCH($DE170,'Graduate School Code'!$A$3:$A$700, 0), 16), "")</f>
        <v/>
      </c>
      <c r="DP170" s="179" t="str">
        <f>IF($DE170&lt;&gt;"",INDEX('Graduate School Code'!$A$3:$R$700, MATCH($DE170,'Graduate School Code'!$A$3:$A$700, 0), 17), "")</f>
        <v/>
      </c>
      <c r="DQ170" s="180" t="str">
        <f>IF($DE170&lt;&gt;"",INDEX('Graduate School Code'!$A$3:$R$700, MATCH($DE170,'Graduate School Code'!$A$3:$A$700, 0), 18), "")</f>
        <v/>
      </c>
      <c r="DR170" s="45"/>
      <c r="DS170" s="39"/>
      <c r="DT170" s="39"/>
      <c r="DU170" s="62"/>
      <c r="DV170" s="39"/>
      <c r="DW170" s="149"/>
      <c r="DX170" s="150"/>
      <c r="DY170" s="112"/>
      <c r="DZ170" s="149"/>
      <c r="EA170" s="148"/>
      <c r="EB170" s="148"/>
      <c r="EC170" s="148"/>
      <c r="ED170" s="61"/>
      <c r="EE170" s="39"/>
      <c r="EF170" s="39"/>
      <c r="EG170" s="39"/>
      <c r="EH170" s="144"/>
      <c r="EI170" s="146"/>
      <c r="EJ170" s="147"/>
      <c r="EK170" s="126"/>
      <c r="EL170" s="57"/>
      <c r="EM170" s="58"/>
      <c r="EN170" s="59"/>
      <c r="EO170" s="145"/>
      <c r="EP170" s="57"/>
      <c r="EQ170" s="44"/>
    </row>
    <row r="171" spans="1:147" ht="38.25" customHeight="1">
      <c r="A171" s="38" t="s">
        <v>265</v>
      </c>
      <c r="B171" s="39"/>
      <c r="C171" s="40"/>
      <c r="D171" s="50" t="e">
        <f>VLOOKUP(B171,Reference!$A$1:$C$250,2,FALSE)</f>
        <v>#N/A</v>
      </c>
      <c r="E171" s="50" t="e">
        <f>VLOOKUP(C171,Reference!$C$1:$I$15,2,FALSE)</f>
        <v>#N/A</v>
      </c>
      <c r="F171" s="92" t="e">
        <f t="shared" si="8"/>
        <v>#N/A</v>
      </c>
      <c r="G171" s="39"/>
      <c r="H171" s="39"/>
      <c r="I171" s="39"/>
      <c r="J171" s="51" t="str">
        <f t="shared" si="6"/>
        <v xml:space="preserve">  </v>
      </c>
      <c r="K171" s="61"/>
      <c r="L171" s="61"/>
      <c r="M171" s="61"/>
      <c r="N171" s="51" t="str">
        <f t="shared" si="7"/>
        <v xml:space="preserve">  </v>
      </c>
      <c r="O171" s="92"/>
      <c r="P171" s="93"/>
      <c r="Q171" s="50" t="str">
        <f>IF($P171&lt;&gt;"", DATEDIF($P171, Reference!$F$2, "Y"),"")</f>
        <v/>
      </c>
      <c r="R171" s="49"/>
      <c r="S171" s="62"/>
      <c r="T171" s="61"/>
      <c r="U171" s="39"/>
      <c r="V171" s="39"/>
      <c r="W171" s="61"/>
      <c r="X171" s="92"/>
      <c r="Y171" s="61"/>
      <c r="Z171" s="61"/>
      <c r="AA171" s="61"/>
      <c r="AB171" s="61"/>
      <c r="AC171" s="41"/>
      <c r="AD171" s="143"/>
      <c r="AE171" s="42"/>
      <c r="AF171" s="50" t="str">
        <f>IF($AE171&lt;&gt;"",INDEX('Graduate School Code'!$A$3:$R$700, MATCH($AE171,'Graduate School Code'!$A$3:$A$700, 0), 2), "")</f>
        <v/>
      </c>
      <c r="AG171" s="50" t="str">
        <f>IF($AE171&lt;&gt;"",INDEX('Graduate School Code'!$A$3:$R$700, MATCH($AE171,'Graduate School Code'!$A$3:$A$700, 0), 3), "")</f>
        <v/>
      </c>
      <c r="AH171" s="50" t="str">
        <f>IF($AE171&lt;&gt;"",INDEX('Graduate School Code'!$A$3:$R$700, MATCH($AE171,'Graduate School Code'!$A$3:$A$700, 0), 4), "")</f>
        <v/>
      </c>
      <c r="AI171" s="43"/>
      <c r="AJ171" s="44"/>
      <c r="AK171" s="167" t="str">
        <f>IF($AE171&lt;&gt;"",INDEX('Graduate School Code'!$A$3:$R$700, MATCH($AE171,'Graduate School Code'!$A$3:$A$700, 0), 12), "")</f>
        <v/>
      </c>
      <c r="AL171" s="168" t="str">
        <f>IF($AE171&lt;&gt;"",INDEX('Graduate School Code'!$A$3:$R$700, MATCH($AE171,'Graduate School Code'!$A$3:$A$700, 0), 13), "")</f>
        <v/>
      </c>
      <c r="AM171" s="169" t="str">
        <f>IF($AE171&lt;&gt;"",INDEX('Graduate School Code'!$A$3:$R$700, MATCH($AE171,'Graduate School Code'!$A$3:$A$700, 0), 14), "")</f>
        <v/>
      </c>
      <c r="AN171" s="169" t="str">
        <f>IF($AE171&lt;&gt;"",INDEX('Graduate School Code'!$A$3:$R$700, MATCH($AE171,'Graduate School Code'!$A$3:$A$700, 0), 15), "")</f>
        <v/>
      </c>
      <c r="AO171" s="169" t="str">
        <f>IF($AE171&lt;&gt;"",INDEX('Graduate School Code'!$A$3:$R$700, MATCH($AE171,'Graduate School Code'!$A$3:$A$700, 0), 16), "")</f>
        <v/>
      </c>
      <c r="AP171" s="169" t="str">
        <f>IF($AE171&lt;&gt;"",INDEX('Graduate School Code'!$A$3:$R$700, MATCH($AE171,'Graduate School Code'!$A$3:$A$700, 0), 17), "")</f>
        <v/>
      </c>
      <c r="AQ171" s="170" t="str">
        <f>IF($AE171&lt;&gt;"",INDEX('Graduate School Code'!$A$3:$R$700, MATCH($AE171,'Graduate School Code'!$A$3:$A$700, 0), 18), "")</f>
        <v/>
      </c>
      <c r="AR171" s="45"/>
      <c r="AS171" s="39"/>
      <c r="AT171" s="39"/>
      <c r="AU171" s="62"/>
      <c r="AV171" s="39"/>
      <c r="AW171" s="149"/>
      <c r="AX171" s="150"/>
      <c r="AY171" s="112"/>
      <c r="AZ171" s="149"/>
      <c r="BA171" s="148"/>
      <c r="BB171" s="148"/>
      <c r="BC171" s="148"/>
      <c r="BD171" s="61"/>
      <c r="BE171" s="39"/>
      <c r="BF171" s="39"/>
      <c r="BG171" s="39"/>
      <c r="BH171" s="144"/>
      <c r="BI171" s="146"/>
      <c r="BJ171" s="147"/>
      <c r="BK171" s="126"/>
      <c r="BL171" s="57"/>
      <c r="BM171" s="58"/>
      <c r="BN171" s="165"/>
      <c r="BO171" s="145"/>
      <c r="BP171" s="57"/>
      <c r="BQ171" s="44"/>
      <c r="BR171" s="42"/>
      <c r="BS171" s="164" t="str">
        <f>IF($BR171&lt;&gt;"",INDEX('Graduate School Code'!$A$3:$R$700, MATCH($BR171,'Graduate School Code'!$A$3:$A$700, 0), 2), "")</f>
        <v/>
      </c>
      <c r="BT171" s="164" t="str">
        <f>IF($BR171&lt;&gt;"",INDEX('Graduate School Code'!$A$3:$R$700, MATCH($BR171,'Graduate School Code'!$A$3:$A$700, 0), 3), "")</f>
        <v/>
      </c>
      <c r="BU171" s="164" t="str">
        <f>IF($BR171&lt;&gt;"",INDEX('Graduate School Code'!$A$3:$R$700, MATCH($BR171,'Graduate School Code'!$A$3:$A$700, 0), 4), "")</f>
        <v/>
      </c>
      <c r="BV171" s="175"/>
      <c r="BW171" s="176"/>
      <c r="BX171" s="177" t="str">
        <f>IF($BR171&lt;&gt;"",INDEX('Graduate School Code'!$A$3:$R$700, MATCH($BR171,'Graduate School Code'!$A$3:$A$700, 0), 12), "")</f>
        <v/>
      </c>
      <c r="BY171" s="178" t="str">
        <f>IF($BR171&lt;&gt;"",INDEX('Graduate School Code'!$A$3:$R$700, MATCH($BR171,'Graduate School Code'!$A$3:$A$700, 0), 13), "")</f>
        <v/>
      </c>
      <c r="BZ171" s="179" t="str">
        <f>IF($BR171&lt;&gt;"",INDEX('Graduate School Code'!$A$3:$R$700, MATCH($BR171,'Graduate School Code'!$A$3:$A$700, 0), 14), "")</f>
        <v/>
      </c>
      <c r="CA171" s="179" t="str">
        <f>IF($BR171&lt;&gt;"",INDEX('Graduate School Code'!$A$3:$R$700, MATCH($BR171,'Graduate School Code'!$A$3:$A$700, 0), 15), "")</f>
        <v/>
      </c>
      <c r="CB171" s="179" t="str">
        <f>IF($BR171&lt;&gt;"",INDEX('Graduate School Code'!$A$3:$R$700, MATCH($BR171,'Graduate School Code'!$A$3:$A$700, 0), 16), "")</f>
        <v/>
      </c>
      <c r="CC171" s="179" t="str">
        <f>IF($BR171&lt;&gt;"",INDEX('Graduate School Code'!$A$3:$R$700, MATCH($BR171,'Graduate School Code'!$A$3:$A$700, 0), 17), "")</f>
        <v/>
      </c>
      <c r="CD171" s="180" t="str">
        <f>IF($BR171&lt;&gt;"",INDEX('Graduate School Code'!$A$3:$R$700, MATCH($BR171,'Graduate School Code'!$A$3:$A$700, 0), 18), "")</f>
        <v/>
      </c>
      <c r="CE171" s="181"/>
      <c r="CF171" s="182"/>
      <c r="CG171" s="182"/>
      <c r="CH171" s="62"/>
      <c r="CI171" s="182"/>
      <c r="CJ171" s="183"/>
      <c r="CK171" s="184"/>
      <c r="CL171" s="185"/>
      <c r="CM171" s="183"/>
      <c r="CN171" s="186"/>
      <c r="CO171" s="186"/>
      <c r="CP171" s="186"/>
      <c r="CQ171" s="187"/>
      <c r="CR171" s="182"/>
      <c r="CS171" s="182"/>
      <c r="CT171" s="182"/>
      <c r="CU171" s="188"/>
      <c r="CV171" s="146"/>
      <c r="CW171" s="147"/>
      <c r="CX171" s="189"/>
      <c r="CY171" s="190"/>
      <c r="CZ171" s="191"/>
      <c r="DA171" s="192"/>
      <c r="DB171" s="193"/>
      <c r="DC171" s="181"/>
      <c r="DD171" s="176"/>
      <c r="DE171" s="194"/>
      <c r="DF171" s="164" t="str">
        <f>IF($DE171&lt;&gt;"",INDEX('Graduate School Code'!$A$3:$R$700, MATCH($DE171,'Graduate School Code'!$A$3:$A$700, 0), 2), "")</f>
        <v/>
      </c>
      <c r="DG171" s="164" t="str">
        <f>IF($DE171&lt;&gt;"",INDEX('Graduate School Code'!$A$3:$R$700, MATCH($DE171,'Graduate School Code'!$A$3:$A$700, 0), 3), "")</f>
        <v/>
      </c>
      <c r="DH171" s="164" t="str">
        <f>IF($DE171&lt;&gt;"",INDEX('Graduate School Code'!$A$3:$R$700, MATCH($DE171,'Graduate School Code'!$A$3:$A$700, 0), 4), "")</f>
        <v/>
      </c>
      <c r="DI171" s="175"/>
      <c r="DJ171" s="176"/>
      <c r="DK171" s="177" t="str">
        <f>IF($DE171&lt;&gt;"",INDEX('Graduate School Code'!$A$3:$R$700, MATCH($DE171,'Graduate School Code'!$A$3:$A$700, 0), 12), "")</f>
        <v/>
      </c>
      <c r="DL171" s="178" t="str">
        <f>IF($DE171&lt;&gt;"",INDEX('Graduate School Code'!$A$3:$R$700, MATCH($DE171,'Graduate School Code'!$A$3:$A$700, 0), 13), "")</f>
        <v/>
      </c>
      <c r="DM171" s="179" t="str">
        <f>IF($DE171&lt;&gt;"",INDEX('Graduate School Code'!$A$3:$R$700, MATCH($DE171,'Graduate School Code'!$A$3:$A$700, 0), 14), "")</f>
        <v/>
      </c>
      <c r="DN171" s="179" t="str">
        <f>IF($DE171&lt;&gt;"",INDEX('Graduate School Code'!$A$3:$R$700, MATCH($DE171,'Graduate School Code'!$A$3:$A$700, 0), 15), "")</f>
        <v/>
      </c>
      <c r="DO171" s="179" t="str">
        <f>IF($DE171&lt;&gt;"",INDEX('Graduate School Code'!$A$3:$R$700, MATCH($DE171,'Graduate School Code'!$A$3:$A$700, 0), 16), "")</f>
        <v/>
      </c>
      <c r="DP171" s="179" t="str">
        <f>IF($DE171&lt;&gt;"",INDEX('Graduate School Code'!$A$3:$R$700, MATCH($DE171,'Graduate School Code'!$A$3:$A$700, 0), 17), "")</f>
        <v/>
      </c>
      <c r="DQ171" s="180" t="str">
        <f>IF($DE171&lt;&gt;"",INDEX('Graduate School Code'!$A$3:$R$700, MATCH($DE171,'Graduate School Code'!$A$3:$A$700, 0), 18), "")</f>
        <v/>
      </c>
      <c r="DR171" s="45"/>
      <c r="DS171" s="39"/>
      <c r="DT171" s="39"/>
      <c r="DU171" s="62"/>
      <c r="DV171" s="39"/>
      <c r="DW171" s="149"/>
      <c r="DX171" s="150"/>
      <c r="DY171" s="112"/>
      <c r="DZ171" s="149"/>
      <c r="EA171" s="148"/>
      <c r="EB171" s="148"/>
      <c r="EC171" s="148"/>
      <c r="ED171" s="61"/>
      <c r="EE171" s="39"/>
      <c r="EF171" s="39"/>
      <c r="EG171" s="39"/>
      <c r="EH171" s="144"/>
      <c r="EI171" s="146"/>
      <c r="EJ171" s="147"/>
      <c r="EK171" s="126"/>
      <c r="EL171" s="57"/>
      <c r="EM171" s="58"/>
      <c r="EN171" s="59"/>
      <c r="EO171" s="145"/>
      <c r="EP171" s="57"/>
      <c r="EQ171" s="44"/>
    </row>
    <row r="172" spans="1:147" ht="38.25" customHeight="1">
      <c r="A172" s="38" t="s">
        <v>266</v>
      </c>
      <c r="B172" s="39"/>
      <c r="C172" s="40"/>
      <c r="D172" s="50" t="e">
        <f>VLOOKUP(B172,Reference!$A$1:$C$250,2,FALSE)</f>
        <v>#N/A</v>
      </c>
      <c r="E172" s="50" t="e">
        <f>VLOOKUP(C172,Reference!$C$1:$I$15,2,FALSE)</f>
        <v>#N/A</v>
      </c>
      <c r="F172" s="92" t="e">
        <f t="shared" si="8"/>
        <v>#N/A</v>
      </c>
      <c r="G172" s="39"/>
      <c r="H172" s="39"/>
      <c r="I172" s="39"/>
      <c r="J172" s="51" t="str">
        <f t="shared" si="6"/>
        <v xml:space="preserve">  </v>
      </c>
      <c r="K172" s="61"/>
      <c r="L172" s="61"/>
      <c r="M172" s="61"/>
      <c r="N172" s="51" t="str">
        <f t="shared" si="7"/>
        <v xml:space="preserve">  </v>
      </c>
      <c r="O172" s="92"/>
      <c r="P172" s="93"/>
      <c r="Q172" s="50" t="str">
        <f>IF($P172&lt;&gt;"", DATEDIF($P172, Reference!$F$2, "Y"),"")</f>
        <v/>
      </c>
      <c r="R172" s="49"/>
      <c r="S172" s="62"/>
      <c r="T172" s="61"/>
      <c r="U172" s="39"/>
      <c r="V172" s="39"/>
      <c r="W172" s="61"/>
      <c r="X172" s="92"/>
      <c r="Y172" s="61"/>
      <c r="Z172" s="61"/>
      <c r="AA172" s="61"/>
      <c r="AB172" s="61"/>
      <c r="AC172" s="41"/>
      <c r="AD172" s="143"/>
      <c r="AE172" s="42"/>
      <c r="AF172" s="50" t="str">
        <f>IF($AE172&lt;&gt;"",INDEX('Graduate School Code'!$A$3:$R$700, MATCH($AE172,'Graduate School Code'!$A$3:$A$700, 0), 2), "")</f>
        <v/>
      </c>
      <c r="AG172" s="50" t="str">
        <f>IF($AE172&lt;&gt;"",INDEX('Graduate School Code'!$A$3:$R$700, MATCH($AE172,'Graduate School Code'!$A$3:$A$700, 0), 3), "")</f>
        <v/>
      </c>
      <c r="AH172" s="50" t="str">
        <f>IF($AE172&lt;&gt;"",INDEX('Graduate School Code'!$A$3:$R$700, MATCH($AE172,'Graduate School Code'!$A$3:$A$700, 0), 4), "")</f>
        <v/>
      </c>
      <c r="AI172" s="43"/>
      <c r="AJ172" s="44"/>
      <c r="AK172" s="167" t="str">
        <f>IF($AE172&lt;&gt;"",INDEX('Graduate School Code'!$A$3:$R$700, MATCH($AE172,'Graduate School Code'!$A$3:$A$700, 0), 12), "")</f>
        <v/>
      </c>
      <c r="AL172" s="168" t="str">
        <f>IF($AE172&lt;&gt;"",INDEX('Graduate School Code'!$A$3:$R$700, MATCH($AE172,'Graduate School Code'!$A$3:$A$700, 0), 13), "")</f>
        <v/>
      </c>
      <c r="AM172" s="169" t="str">
        <f>IF($AE172&lt;&gt;"",INDEX('Graduate School Code'!$A$3:$R$700, MATCH($AE172,'Graduate School Code'!$A$3:$A$700, 0), 14), "")</f>
        <v/>
      </c>
      <c r="AN172" s="169" t="str">
        <f>IF($AE172&lt;&gt;"",INDEX('Graduate School Code'!$A$3:$R$700, MATCH($AE172,'Graduate School Code'!$A$3:$A$700, 0), 15), "")</f>
        <v/>
      </c>
      <c r="AO172" s="169" t="str">
        <f>IF($AE172&lt;&gt;"",INDEX('Graduate School Code'!$A$3:$R$700, MATCH($AE172,'Graduate School Code'!$A$3:$A$700, 0), 16), "")</f>
        <v/>
      </c>
      <c r="AP172" s="169" t="str">
        <f>IF($AE172&lt;&gt;"",INDEX('Graduate School Code'!$A$3:$R$700, MATCH($AE172,'Graduate School Code'!$A$3:$A$700, 0), 17), "")</f>
        <v/>
      </c>
      <c r="AQ172" s="170" t="str">
        <f>IF($AE172&lt;&gt;"",INDEX('Graduate School Code'!$A$3:$R$700, MATCH($AE172,'Graduate School Code'!$A$3:$A$700, 0), 18), "")</f>
        <v/>
      </c>
      <c r="AR172" s="45"/>
      <c r="AS172" s="39"/>
      <c r="AT172" s="39"/>
      <c r="AU172" s="62"/>
      <c r="AV172" s="39"/>
      <c r="AW172" s="149"/>
      <c r="AX172" s="150"/>
      <c r="AY172" s="112"/>
      <c r="AZ172" s="149"/>
      <c r="BA172" s="148"/>
      <c r="BB172" s="148"/>
      <c r="BC172" s="148"/>
      <c r="BD172" s="61"/>
      <c r="BE172" s="39"/>
      <c r="BF172" s="39"/>
      <c r="BG172" s="39"/>
      <c r="BH172" s="144"/>
      <c r="BI172" s="146"/>
      <c r="BJ172" s="147"/>
      <c r="BK172" s="126"/>
      <c r="BL172" s="57"/>
      <c r="BM172" s="58"/>
      <c r="BN172" s="165"/>
      <c r="BO172" s="145"/>
      <c r="BP172" s="57"/>
      <c r="BQ172" s="44"/>
      <c r="BR172" s="42"/>
      <c r="BS172" s="164" t="str">
        <f>IF($BR172&lt;&gt;"",INDEX('Graduate School Code'!$A$3:$R$700, MATCH($BR172,'Graduate School Code'!$A$3:$A$700, 0), 2), "")</f>
        <v/>
      </c>
      <c r="BT172" s="164" t="str">
        <f>IF($BR172&lt;&gt;"",INDEX('Graduate School Code'!$A$3:$R$700, MATCH($BR172,'Graduate School Code'!$A$3:$A$700, 0), 3), "")</f>
        <v/>
      </c>
      <c r="BU172" s="164" t="str">
        <f>IF($BR172&lt;&gt;"",INDEX('Graduate School Code'!$A$3:$R$700, MATCH($BR172,'Graduate School Code'!$A$3:$A$700, 0), 4), "")</f>
        <v/>
      </c>
      <c r="BV172" s="175"/>
      <c r="BW172" s="176"/>
      <c r="BX172" s="177" t="str">
        <f>IF($BR172&lt;&gt;"",INDEX('Graduate School Code'!$A$3:$R$700, MATCH($BR172,'Graduate School Code'!$A$3:$A$700, 0), 12), "")</f>
        <v/>
      </c>
      <c r="BY172" s="178" t="str">
        <f>IF($BR172&lt;&gt;"",INDEX('Graduate School Code'!$A$3:$R$700, MATCH($BR172,'Graduate School Code'!$A$3:$A$700, 0), 13), "")</f>
        <v/>
      </c>
      <c r="BZ172" s="179" t="str">
        <f>IF($BR172&lt;&gt;"",INDEX('Graduate School Code'!$A$3:$R$700, MATCH($BR172,'Graduate School Code'!$A$3:$A$700, 0), 14), "")</f>
        <v/>
      </c>
      <c r="CA172" s="179" t="str">
        <f>IF($BR172&lt;&gt;"",INDEX('Graduate School Code'!$A$3:$R$700, MATCH($BR172,'Graduate School Code'!$A$3:$A$700, 0), 15), "")</f>
        <v/>
      </c>
      <c r="CB172" s="179" t="str">
        <f>IF($BR172&lt;&gt;"",INDEX('Graduate School Code'!$A$3:$R$700, MATCH($BR172,'Graduate School Code'!$A$3:$A$700, 0), 16), "")</f>
        <v/>
      </c>
      <c r="CC172" s="179" t="str">
        <f>IF($BR172&lt;&gt;"",INDEX('Graduate School Code'!$A$3:$R$700, MATCH($BR172,'Graduate School Code'!$A$3:$A$700, 0), 17), "")</f>
        <v/>
      </c>
      <c r="CD172" s="180" t="str">
        <f>IF($BR172&lt;&gt;"",INDEX('Graduate School Code'!$A$3:$R$700, MATCH($BR172,'Graduate School Code'!$A$3:$A$700, 0), 18), "")</f>
        <v/>
      </c>
      <c r="CE172" s="181"/>
      <c r="CF172" s="182"/>
      <c r="CG172" s="182"/>
      <c r="CH172" s="62"/>
      <c r="CI172" s="182"/>
      <c r="CJ172" s="183"/>
      <c r="CK172" s="184"/>
      <c r="CL172" s="185"/>
      <c r="CM172" s="183"/>
      <c r="CN172" s="186"/>
      <c r="CO172" s="186"/>
      <c r="CP172" s="186"/>
      <c r="CQ172" s="187"/>
      <c r="CR172" s="182"/>
      <c r="CS172" s="182"/>
      <c r="CT172" s="182"/>
      <c r="CU172" s="188"/>
      <c r="CV172" s="146"/>
      <c r="CW172" s="147"/>
      <c r="CX172" s="189"/>
      <c r="CY172" s="190"/>
      <c r="CZ172" s="191"/>
      <c r="DA172" s="192"/>
      <c r="DB172" s="193"/>
      <c r="DC172" s="181"/>
      <c r="DD172" s="176"/>
      <c r="DE172" s="194"/>
      <c r="DF172" s="164" t="str">
        <f>IF($DE172&lt;&gt;"",INDEX('Graduate School Code'!$A$3:$R$700, MATCH($DE172,'Graduate School Code'!$A$3:$A$700, 0), 2), "")</f>
        <v/>
      </c>
      <c r="DG172" s="164" t="str">
        <f>IF($DE172&lt;&gt;"",INDEX('Graduate School Code'!$A$3:$R$700, MATCH($DE172,'Graduate School Code'!$A$3:$A$700, 0), 3), "")</f>
        <v/>
      </c>
      <c r="DH172" s="164" t="str">
        <f>IF($DE172&lt;&gt;"",INDEX('Graduate School Code'!$A$3:$R$700, MATCH($DE172,'Graduate School Code'!$A$3:$A$700, 0), 4), "")</f>
        <v/>
      </c>
      <c r="DI172" s="175"/>
      <c r="DJ172" s="176"/>
      <c r="DK172" s="177" t="str">
        <f>IF($DE172&lt;&gt;"",INDEX('Graduate School Code'!$A$3:$R$700, MATCH($DE172,'Graduate School Code'!$A$3:$A$700, 0), 12), "")</f>
        <v/>
      </c>
      <c r="DL172" s="178" t="str">
        <f>IF($DE172&lt;&gt;"",INDEX('Graduate School Code'!$A$3:$R$700, MATCH($DE172,'Graduate School Code'!$A$3:$A$700, 0), 13), "")</f>
        <v/>
      </c>
      <c r="DM172" s="179" t="str">
        <f>IF($DE172&lt;&gt;"",INDEX('Graduate School Code'!$A$3:$R$700, MATCH($DE172,'Graduate School Code'!$A$3:$A$700, 0), 14), "")</f>
        <v/>
      </c>
      <c r="DN172" s="179" t="str">
        <f>IF($DE172&lt;&gt;"",INDEX('Graduate School Code'!$A$3:$R$700, MATCH($DE172,'Graduate School Code'!$A$3:$A$700, 0), 15), "")</f>
        <v/>
      </c>
      <c r="DO172" s="179" t="str">
        <f>IF($DE172&lt;&gt;"",INDEX('Graduate School Code'!$A$3:$R$700, MATCH($DE172,'Graduate School Code'!$A$3:$A$700, 0), 16), "")</f>
        <v/>
      </c>
      <c r="DP172" s="179" t="str">
        <f>IF($DE172&lt;&gt;"",INDEX('Graduate School Code'!$A$3:$R$700, MATCH($DE172,'Graduate School Code'!$A$3:$A$700, 0), 17), "")</f>
        <v/>
      </c>
      <c r="DQ172" s="180" t="str">
        <f>IF($DE172&lt;&gt;"",INDEX('Graduate School Code'!$A$3:$R$700, MATCH($DE172,'Graduate School Code'!$A$3:$A$700, 0), 18), "")</f>
        <v/>
      </c>
      <c r="DR172" s="45"/>
      <c r="DS172" s="39"/>
      <c r="DT172" s="39"/>
      <c r="DU172" s="62"/>
      <c r="DV172" s="39"/>
      <c r="DW172" s="149"/>
      <c r="DX172" s="150"/>
      <c r="DY172" s="112"/>
      <c r="DZ172" s="149"/>
      <c r="EA172" s="148"/>
      <c r="EB172" s="148"/>
      <c r="EC172" s="148"/>
      <c r="ED172" s="61"/>
      <c r="EE172" s="39"/>
      <c r="EF172" s="39"/>
      <c r="EG172" s="39"/>
      <c r="EH172" s="144"/>
      <c r="EI172" s="146"/>
      <c r="EJ172" s="147"/>
      <c r="EK172" s="126"/>
      <c r="EL172" s="57"/>
      <c r="EM172" s="58"/>
      <c r="EN172" s="59"/>
      <c r="EO172" s="145"/>
      <c r="EP172" s="57"/>
      <c r="EQ172" s="44"/>
    </row>
    <row r="173" spans="1:147" ht="38.25" customHeight="1">
      <c r="A173" s="38" t="s">
        <v>267</v>
      </c>
      <c r="B173" s="39"/>
      <c r="C173" s="40"/>
      <c r="D173" s="50" t="e">
        <f>VLOOKUP(B173,Reference!$A$1:$C$250,2,FALSE)</f>
        <v>#N/A</v>
      </c>
      <c r="E173" s="50" t="e">
        <f>VLOOKUP(C173,Reference!$C$1:$I$15,2,FALSE)</f>
        <v>#N/A</v>
      </c>
      <c r="F173" s="92" t="e">
        <f t="shared" si="8"/>
        <v>#N/A</v>
      </c>
      <c r="G173" s="39"/>
      <c r="H173" s="39"/>
      <c r="I173" s="39"/>
      <c r="J173" s="51" t="str">
        <f t="shared" si="6"/>
        <v xml:space="preserve">  </v>
      </c>
      <c r="K173" s="61"/>
      <c r="L173" s="61"/>
      <c r="M173" s="61"/>
      <c r="N173" s="51" t="str">
        <f t="shared" si="7"/>
        <v xml:space="preserve">  </v>
      </c>
      <c r="O173" s="92"/>
      <c r="P173" s="93"/>
      <c r="Q173" s="50" t="str">
        <f>IF($P173&lt;&gt;"", DATEDIF($P173, Reference!$F$2, "Y"),"")</f>
        <v/>
      </c>
      <c r="R173" s="49"/>
      <c r="S173" s="62"/>
      <c r="T173" s="61"/>
      <c r="U173" s="39"/>
      <c r="V173" s="39"/>
      <c r="W173" s="61"/>
      <c r="X173" s="92"/>
      <c r="Y173" s="61"/>
      <c r="Z173" s="61"/>
      <c r="AA173" s="61"/>
      <c r="AB173" s="61"/>
      <c r="AC173" s="41"/>
      <c r="AD173" s="143"/>
      <c r="AE173" s="42"/>
      <c r="AF173" s="50" t="str">
        <f>IF($AE173&lt;&gt;"",INDEX('Graduate School Code'!$A$3:$R$700, MATCH($AE173,'Graduate School Code'!$A$3:$A$700, 0), 2), "")</f>
        <v/>
      </c>
      <c r="AG173" s="50" t="str">
        <f>IF($AE173&lt;&gt;"",INDEX('Graduate School Code'!$A$3:$R$700, MATCH($AE173,'Graduate School Code'!$A$3:$A$700, 0), 3), "")</f>
        <v/>
      </c>
      <c r="AH173" s="50" t="str">
        <f>IF($AE173&lt;&gt;"",INDEX('Graduate School Code'!$A$3:$R$700, MATCH($AE173,'Graduate School Code'!$A$3:$A$700, 0), 4), "")</f>
        <v/>
      </c>
      <c r="AI173" s="43"/>
      <c r="AJ173" s="44"/>
      <c r="AK173" s="167" t="str">
        <f>IF($AE173&lt;&gt;"",INDEX('Graduate School Code'!$A$3:$R$700, MATCH($AE173,'Graduate School Code'!$A$3:$A$700, 0), 12), "")</f>
        <v/>
      </c>
      <c r="AL173" s="168" t="str">
        <f>IF($AE173&lt;&gt;"",INDEX('Graduate School Code'!$A$3:$R$700, MATCH($AE173,'Graduate School Code'!$A$3:$A$700, 0), 13), "")</f>
        <v/>
      </c>
      <c r="AM173" s="169" t="str">
        <f>IF($AE173&lt;&gt;"",INDEX('Graduate School Code'!$A$3:$R$700, MATCH($AE173,'Graduate School Code'!$A$3:$A$700, 0), 14), "")</f>
        <v/>
      </c>
      <c r="AN173" s="169" t="str">
        <f>IF($AE173&lt;&gt;"",INDEX('Graduate School Code'!$A$3:$R$700, MATCH($AE173,'Graduate School Code'!$A$3:$A$700, 0), 15), "")</f>
        <v/>
      </c>
      <c r="AO173" s="169" t="str">
        <f>IF($AE173&lt;&gt;"",INDEX('Graduate School Code'!$A$3:$R$700, MATCH($AE173,'Graduate School Code'!$A$3:$A$700, 0), 16), "")</f>
        <v/>
      </c>
      <c r="AP173" s="169" t="str">
        <f>IF($AE173&lt;&gt;"",INDEX('Graduate School Code'!$A$3:$R$700, MATCH($AE173,'Graduate School Code'!$A$3:$A$700, 0), 17), "")</f>
        <v/>
      </c>
      <c r="AQ173" s="170" t="str">
        <f>IF($AE173&lt;&gt;"",INDEX('Graduate School Code'!$A$3:$R$700, MATCH($AE173,'Graduate School Code'!$A$3:$A$700, 0), 18), "")</f>
        <v/>
      </c>
      <c r="AR173" s="45"/>
      <c r="AS173" s="39"/>
      <c r="AT173" s="39"/>
      <c r="AU173" s="62"/>
      <c r="AV173" s="39"/>
      <c r="AW173" s="149"/>
      <c r="AX173" s="150"/>
      <c r="AY173" s="112"/>
      <c r="AZ173" s="149"/>
      <c r="BA173" s="148"/>
      <c r="BB173" s="148"/>
      <c r="BC173" s="148"/>
      <c r="BD173" s="61"/>
      <c r="BE173" s="39"/>
      <c r="BF173" s="39"/>
      <c r="BG173" s="39"/>
      <c r="BH173" s="144"/>
      <c r="BI173" s="146"/>
      <c r="BJ173" s="147"/>
      <c r="BK173" s="126"/>
      <c r="BL173" s="57"/>
      <c r="BM173" s="58"/>
      <c r="BN173" s="165"/>
      <c r="BO173" s="145"/>
      <c r="BP173" s="57"/>
      <c r="BQ173" s="44"/>
      <c r="BR173" s="42"/>
      <c r="BS173" s="164" t="str">
        <f>IF($BR173&lt;&gt;"",INDEX('Graduate School Code'!$A$3:$R$700, MATCH($BR173,'Graduate School Code'!$A$3:$A$700, 0), 2), "")</f>
        <v/>
      </c>
      <c r="BT173" s="164" t="str">
        <f>IF($BR173&lt;&gt;"",INDEX('Graduate School Code'!$A$3:$R$700, MATCH($BR173,'Graduate School Code'!$A$3:$A$700, 0), 3), "")</f>
        <v/>
      </c>
      <c r="BU173" s="164" t="str">
        <f>IF($BR173&lt;&gt;"",INDEX('Graduate School Code'!$A$3:$R$700, MATCH($BR173,'Graduate School Code'!$A$3:$A$700, 0), 4), "")</f>
        <v/>
      </c>
      <c r="BV173" s="175"/>
      <c r="BW173" s="176"/>
      <c r="BX173" s="177" t="str">
        <f>IF($BR173&lt;&gt;"",INDEX('Graduate School Code'!$A$3:$R$700, MATCH($BR173,'Graduate School Code'!$A$3:$A$700, 0), 12), "")</f>
        <v/>
      </c>
      <c r="BY173" s="178" t="str">
        <f>IF($BR173&lt;&gt;"",INDEX('Graduate School Code'!$A$3:$R$700, MATCH($BR173,'Graduate School Code'!$A$3:$A$700, 0), 13), "")</f>
        <v/>
      </c>
      <c r="BZ173" s="179" t="str">
        <f>IF($BR173&lt;&gt;"",INDEX('Graduate School Code'!$A$3:$R$700, MATCH($BR173,'Graduate School Code'!$A$3:$A$700, 0), 14), "")</f>
        <v/>
      </c>
      <c r="CA173" s="179" t="str">
        <f>IF($BR173&lt;&gt;"",INDEX('Graduate School Code'!$A$3:$R$700, MATCH($BR173,'Graduate School Code'!$A$3:$A$700, 0), 15), "")</f>
        <v/>
      </c>
      <c r="CB173" s="179" t="str">
        <f>IF($BR173&lt;&gt;"",INDEX('Graduate School Code'!$A$3:$R$700, MATCH($BR173,'Graduate School Code'!$A$3:$A$700, 0), 16), "")</f>
        <v/>
      </c>
      <c r="CC173" s="179" t="str">
        <f>IF($BR173&lt;&gt;"",INDEX('Graduate School Code'!$A$3:$R$700, MATCH($BR173,'Graduate School Code'!$A$3:$A$700, 0), 17), "")</f>
        <v/>
      </c>
      <c r="CD173" s="180" t="str">
        <f>IF($BR173&lt;&gt;"",INDEX('Graduate School Code'!$A$3:$R$700, MATCH($BR173,'Graduate School Code'!$A$3:$A$700, 0), 18), "")</f>
        <v/>
      </c>
      <c r="CE173" s="181"/>
      <c r="CF173" s="182"/>
      <c r="CG173" s="182"/>
      <c r="CH173" s="62"/>
      <c r="CI173" s="182"/>
      <c r="CJ173" s="183"/>
      <c r="CK173" s="184"/>
      <c r="CL173" s="185"/>
      <c r="CM173" s="183"/>
      <c r="CN173" s="186"/>
      <c r="CO173" s="186"/>
      <c r="CP173" s="186"/>
      <c r="CQ173" s="187"/>
      <c r="CR173" s="182"/>
      <c r="CS173" s="182"/>
      <c r="CT173" s="182"/>
      <c r="CU173" s="188"/>
      <c r="CV173" s="146"/>
      <c r="CW173" s="147"/>
      <c r="CX173" s="189"/>
      <c r="CY173" s="190"/>
      <c r="CZ173" s="191"/>
      <c r="DA173" s="192"/>
      <c r="DB173" s="193"/>
      <c r="DC173" s="181"/>
      <c r="DD173" s="176"/>
      <c r="DE173" s="194"/>
      <c r="DF173" s="164" t="str">
        <f>IF($DE173&lt;&gt;"",INDEX('Graduate School Code'!$A$3:$R$700, MATCH($DE173,'Graduate School Code'!$A$3:$A$700, 0), 2), "")</f>
        <v/>
      </c>
      <c r="DG173" s="164" t="str">
        <f>IF($DE173&lt;&gt;"",INDEX('Graduate School Code'!$A$3:$R$700, MATCH($DE173,'Graduate School Code'!$A$3:$A$700, 0), 3), "")</f>
        <v/>
      </c>
      <c r="DH173" s="164" t="str">
        <f>IF($DE173&lt;&gt;"",INDEX('Graduate School Code'!$A$3:$R$700, MATCH($DE173,'Graduate School Code'!$A$3:$A$700, 0), 4), "")</f>
        <v/>
      </c>
      <c r="DI173" s="175"/>
      <c r="DJ173" s="176"/>
      <c r="DK173" s="177" t="str">
        <f>IF($DE173&lt;&gt;"",INDEX('Graduate School Code'!$A$3:$R$700, MATCH($DE173,'Graduate School Code'!$A$3:$A$700, 0), 12), "")</f>
        <v/>
      </c>
      <c r="DL173" s="178" t="str">
        <f>IF($DE173&lt;&gt;"",INDEX('Graduate School Code'!$A$3:$R$700, MATCH($DE173,'Graduate School Code'!$A$3:$A$700, 0), 13), "")</f>
        <v/>
      </c>
      <c r="DM173" s="179" t="str">
        <f>IF($DE173&lt;&gt;"",INDEX('Graduate School Code'!$A$3:$R$700, MATCH($DE173,'Graduate School Code'!$A$3:$A$700, 0), 14), "")</f>
        <v/>
      </c>
      <c r="DN173" s="179" t="str">
        <f>IF($DE173&lt;&gt;"",INDEX('Graduate School Code'!$A$3:$R$700, MATCH($DE173,'Graduate School Code'!$A$3:$A$700, 0), 15), "")</f>
        <v/>
      </c>
      <c r="DO173" s="179" t="str">
        <f>IF($DE173&lt;&gt;"",INDEX('Graduate School Code'!$A$3:$R$700, MATCH($DE173,'Graduate School Code'!$A$3:$A$700, 0), 16), "")</f>
        <v/>
      </c>
      <c r="DP173" s="179" t="str">
        <f>IF($DE173&lt;&gt;"",INDEX('Graduate School Code'!$A$3:$R$700, MATCH($DE173,'Graduate School Code'!$A$3:$A$700, 0), 17), "")</f>
        <v/>
      </c>
      <c r="DQ173" s="180" t="str">
        <f>IF($DE173&lt;&gt;"",INDEX('Graduate School Code'!$A$3:$R$700, MATCH($DE173,'Graduate School Code'!$A$3:$A$700, 0), 18), "")</f>
        <v/>
      </c>
      <c r="DR173" s="45"/>
      <c r="DS173" s="39"/>
      <c r="DT173" s="39"/>
      <c r="DU173" s="62"/>
      <c r="DV173" s="39"/>
      <c r="DW173" s="149"/>
      <c r="DX173" s="150"/>
      <c r="DY173" s="112"/>
      <c r="DZ173" s="149"/>
      <c r="EA173" s="148"/>
      <c r="EB173" s="148"/>
      <c r="EC173" s="148"/>
      <c r="ED173" s="61"/>
      <c r="EE173" s="39"/>
      <c r="EF173" s="39"/>
      <c r="EG173" s="39"/>
      <c r="EH173" s="144"/>
      <c r="EI173" s="146"/>
      <c r="EJ173" s="147"/>
      <c r="EK173" s="126"/>
      <c r="EL173" s="57"/>
      <c r="EM173" s="58"/>
      <c r="EN173" s="59"/>
      <c r="EO173" s="145"/>
      <c r="EP173" s="57"/>
      <c r="EQ173" s="44"/>
    </row>
    <row r="174" spans="1:147" ht="38.25" customHeight="1">
      <c r="A174" s="38" t="s">
        <v>268</v>
      </c>
      <c r="B174" s="39"/>
      <c r="C174" s="40"/>
      <c r="D174" s="50" t="e">
        <f>VLOOKUP(B174,Reference!$A$1:$C$250,2,FALSE)</f>
        <v>#N/A</v>
      </c>
      <c r="E174" s="50" t="e">
        <f>VLOOKUP(C174,Reference!$C$1:$I$15,2,FALSE)</f>
        <v>#N/A</v>
      </c>
      <c r="F174" s="92" t="e">
        <f t="shared" si="8"/>
        <v>#N/A</v>
      </c>
      <c r="G174" s="39"/>
      <c r="H174" s="39"/>
      <c r="I174" s="39"/>
      <c r="J174" s="51" t="str">
        <f t="shared" si="6"/>
        <v xml:space="preserve">  </v>
      </c>
      <c r="K174" s="61"/>
      <c r="L174" s="61"/>
      <c r="M174" s="61"/>
      <c r="N174" s="51" t="str">
        <f t="shared" si="7"/>
        <v xml:space="preserve">  </v>
      </c>
      <c r="O174" s="92"/>
      <c r="P174" s="93"/>
      <c r="Q174" s="50" t="str">
        <f>IF($P174&lt;&gt;"", DATEDIF($P174, Reference!$F$2, "Y"),"")</f>
        <v/>
      </c>
      <c r="R174" s="49"/>
      <c r="S174" s="62"/>
      <c r="T174" s="61"/>
      <c r="U174" s="39"/>
      <c r="V174" s="39"/>
      <c r="W174" s="61"/>
      <c r="X174" s="92"/>
      <c r="Y174" s="61"/>
      <c r="Z174" s="61"/>
      <c r="AA174" s="61"/>
      <c r="AB174" s="61"/>
      <c r="AC174" s="41"/>
      <c r="AD174" s="143"/>
      <c r="AE174" s="42"/>
      <c r="AF174" s="50" t="str">
        <f>IF($AE174&lt;&gt;"",INDEX('Graduate School Code'!$A$3:$R$700, MATCH($AE174,'Graduate School Code'!$A$3:$A$700, 0), 2), "")</f>
        <v/>
      </c>
      <c r="AG174" s="50" t="str">
        <f>IF($AE174&lt;&gt;"",INDEX('Graduate School Code'!$A$3:$R$700, MATCH($AE174,'Graduate School Code'!$A$3:$A$700, 0), 3), "")</f>
        <v/>
      </c>
      <c r="AH174" s="50" t="str">
        <f>IF($AE174&lt;&gt;"",INDEX('Graduate School Code'!$A$3:$R$700, MATCH($AE174,'Graduate School Code'!$A$3:$A$700, 0), 4), "")</f>
        <v/>
      </c>
      <c r="AI174" s="43"/>
      <c r="AJ174" s="44"/>
      <c r="AK174" s="167" t="str">
        <f>IF($AE174&lt;&gt;"",INDEX('Graduate School Code'!$A$3:$R$700, MATCH($AE174,'Graduate School Code'!$A$3:$A$700, 0), 12), "")</f>
        <v/>
      </c>
      <c r="AL174" s="168" t="str">
        <f>IF($AE174&lt;&gt;"",INDEX('Graduate School Code'!$A$3:$R$700, MATCH($AE174,'Graduate School Code'!$A$3:$A$700, 0), 13), "")</f>
        <v/>
      </c>
      <c r="AM174" s="169" t="str">
        <f>IF($AE174&lt;&gt;"",INDEX('Graduate School Code'!$A$3:$R$700, MATCH($AE174,'Graduate School Code'!$A$3:$A$700, 0), 14), "")</f>
        <v/>
      </c>
      <c r="AN174" s="169" t="str">
        <f>IF($AE174&lt;&gt;"",INDEX('Graduate School Code'!$A$3:$R$700, MATCH($AE174,'Graduate School Code'!$A$3:$A$700, 0), 15), "")</f>
        <v/>
      </c>
      <c r="AO174" s="169" t="str">
        <f>IF($AE174&lt;&gt;"",INDEX('Graduate School Code'!$A$3:$R$700, MATCH($AE174,'Graduate School Code'!$A$3:$A$700, 0), 16), "")</f>
        <v/>
      </c>
      <c r="AP174" s="169" t="str">
        <f>IF($AE174&lt;&gt;"",INDEX('Graduate School Code'!$A$3:$R$700, MATCH($AE174,'Graduate School Code'!$A$3:$A$700, 0), 17), "")</f>
        <v/>
      </c>
      <c r="AQ174" s="170" t="str">
        <f>IF($AE174&lt;&gt;"",INDEX('Graduate School Code'!$A$3:$R$700, MATCH($AE174,'Graduate School Code'!$A$3:$A$700, 0), 18), "")</f>
        <v/>
      </c>
      <c r="AR174" s="45"/>
      <c r="AS174" s="39"/>
      <c r="AT174" s="39"/>
      <c r="AU174" s="62"/>
      <c r="AV174" s="39"/>
      <c r="AW174" s="149"/>
      <c r="AX174" s="150"/>
      <c r="AY174" s="112"/>
      <c r="AZ174" s="149"/>
      <c r="BA174" s="148"/>
      <c r="BB174" s="148"/>
      <c r="BC174" s="148"/>
      <c r="BD174" s="61"/>
      <c r="BE174" s="39"/>
      <c r="BF174" s="39"/>
      <c r="BG174" s="39"/>
      <c r="BH174" s="144"/>
      <c r="BI174" s="146"/>
      <c r="BJ174" s="147"/>
      <c r="BK174" s="126"/>
      <c r="BL174" s="57"/>
      <c r="BM174" s="58"/>
      <c r="BN174" s="165"/>
      <c r="BO174" s="145"/>
      <c r="BP174" s="57"/>
      <c r="BQ174" s="44"/>
      <c r="BR174" s="42"/>
      <c r="BS174" s="164" t="str">
        <f>IF($BR174&lt;&gt;"",INDEX('Graduate School Code'!$A$3:$R$700, MATCH($BR174,'Graduate School Code'!$A$3:$A$700, 0), 2), "")</f>
        <v/>
      </c>
      <c r="BT174" s="164" t="str">
        <f>IF($BR174&lt;&gt;"",INDEX('Graduate School Code'!$A$3:$R$700, MATCH($BR174,'Graduate School Code'!$A$3:$A$700, 0), 3), "")</f>
        <v/>
      </c>
      <c r="BU174" s="164" t="str">
        <f>IF($BR174&lt;&gt;"",INDEX('Graduate School Code'!$A$3:$R$700, MATCH($BR174,'Graduate School Code'!$A$3:$A$700, 0), 4), "")</f>
        <v/>
      </c>
      <c r="BV174" s="175"/>
      <c r="BW174" s="176"/>
      <c r="BX174" s="177" t="str">
        <f>IF($BR174&lt;&gt;"",INDEX('Graduate School Code'!$A$3:$R$700, MATCH($BR174,'Graduate School Code'!$A$3:$A$700, 0), 12), "")</f>
        <v/>
      </c>
      <c r="BY174" s="178" t="str">
        <f>IF($BR174&lt;&gt;"",INDEX('Graduate School Code'!$A$3:$R$700, MATCH($BR174,'Graduate School Code'!$A$3:$A$700, 0), 13), "")</f>
        <v/>
      </c>
      <c r="BZ174" s="179" t="str">
        <f>IF($BR174&lt;&gt;"",INDEX('Graduate School Code'!$A$3:$R$700, MATCH($BR174,'Graduate School Code'!$A$3:$A$700, 0), 14), "")</f>
        <v/>
      </c>
      <c r="CA174" s="179" t="str">
        <f>IF($BR174&lt;&gt;"",INDEX('Graduate School Code'!$A$3:$R$700, MATCH($BR174,'Graduate School Code'!$A$3:$A$700, 0), 15), "")</f>
        <v/>
      </c>
      <c r="CB174" s="179" t="str">
        <f>IF($BR174&lt;&gt;"",INDEX('Graduate School Code'!$A$3:$R$700, MATCH($BR174,'Graduate School Code'!$A$3:$A$700, 0), 16), "")</f>
        <v/>
      </c>
      <c r="CC174" s="179" t="str">
        <f>IF($BR174&lt;&gt;"",INDEX('Graduate School Code'!$A$3:$R$700, MATCH($BR174,'Graduate School Code'!$A$3:$A$700, 0), 17), "")</f>
        <v/>
      </c>
      <c r="CD174" s="180" t="str">
        <f>IF($BR174&lt;&gt;"",INDEX('Graduate School Code'!$A$3:$R$700, MATCH($BR174,'Graduate School Code'!$A$3:$A$700, 0), 18), "")</f>
        <v/>
      </c>
      <c r="CE174" s="181"/>
      <c r="CF174" s="182"/>
      <c r="CG174" s="182"/>
      <c r="CH174" s="62"/>
      <c r="CI174" s="182"/>
      <c r="CJ174" s="183"/>
      <c r="CK174" s="184"/>
      <c r="CL174" s="185"/>
      <c r="CM174" s="183"/>
      <c r="CN174" s="186"/>
      <c r="CO174" s="186"/>
      <c r="CP174" s="186"/>
      <c r="CQ174" s="187"/>
      <c r="CR174" s="182"/>
      <c r="CS174" s="182"/>
      <c r="CT174" s="182"/>
      <c r="CU174" s="188"/>
      <c r="CV174" s="146"/>
      <c r="CW174" s="147"/>
      <c r="CX174" s="189"/>
      <c r="CY174" s="190"/>
      <c r="CZ174" s="191"/>
      <c r="DA174" s="192"/>
      <c r="DB174" s="193"/>
      <c r="DC174" s="181"/>
      <c r="DD174" s="176"/>
      <c r="DE174" s="194"/>
      <c r="DF174" s="164" t="str">
        <f>IF($DE174&lt;&gt;"",INDEX('Graduate School Code'!$A$3:$R$700, MATCH($DE174,'Graduate School Code'!$A$3:$A$700, 0), 2), "")</f>
        <v/>
      </c>
      <c r="DG174" s="164" t="str">
        <f>IF($DE174&lt;&gt;"",INDEX('Graduate School Code'!$A$3:$R$700, MATCH($DE174,'Graduate School Code'!$A$3:$A$700, 0), 3), "")</f>
        <v/>
      </c>
      <c r="DH174" s="164" t="str">
        <f>IF($DE174&lt;&gt;"",INDEX('Graduate School Code'!$A$3:$R$700, MATCH($DE174,'Graduate School Code'!$A$3:$A$700, 0), 4), "")</f>
        <v/>
      </c>
      <c r="DI174" s="175"/>
      <c r="DJ174" s="176"/>
      <c r="DK174" s="177" t="str">
        <f>IF($DE174&lt;&gt;"",INDEX('Graduate School Code'!$A$3:$R$700, MATCH($DE174,'Graduate School Code'!$A$3:$A$700, 0), 12), "")</f>
        <v/>
      </c>
      <c r="DL174" s="178" t="str">
        <f>IF($DE174&lt;&gt;"",INDEX('Graduate School Code'!$A$3:$R$700, MATCH($DE174,'Graduate School Code'!$A$3:$A$700, 0), 13), "")</f>
        <v/>
      </c>
      <c r="DM174" s="179" t="str">
        <f>IF($DE174&lt;&gt;"",INDEX('Graduate School Code'!$A$3:$R$700, MATCH($DE174,'Graduate School Code'!$A$3:$A$700, 0), 14), "")</f>
        <v/>
      </c>
      <c r="DN174" s="179" t="str">
        <f>IF($DE174&lt;&gt;"",INDEX('Graduate School Code'!$A$3:$R$700, MATCH($DE174,'Graduate School Code'!$A$3:$A$700, 0), 15), "")</f>
        <v/>
      </c>
      <c r="DO174" s="179" t="str">
        <f>IF($DE174&lt;&gt;"",INDEX('Graduate School Code'!$A$3:$R$700, MATCH($DE174,'Graduate School Code'!$A$3:$A$700, 0), 16), "")</f>
        <v/>
      </c>
      <c r="DP174" s="179" t="str">
        <f>IF($DE174&lt;&gt;"",INDEX('Graduate School Code'!$A$3:$R$700, MATCH($DE174,'Graduate School Code'!$A$3:$A$700, 0), 17), "")</f>
        <v/>
      </c>
      <c r="DQ174" s="180" t="str">
        <f>IF($DE174&lt;&gt;"",INDEX('Graduate School Code'!$A$3:$R$700, MATCH($DE174,'Graduate School Code'!$A$3:$A$700, 0), 18), "")</f>
        <v/>
      </c>
      <c r="DR174" s="45"/>
      <c r="DS174" s="39"/>
      <c r="DT174" s="39"/>
      <c r="DU174" s="62"/>
      <c r="DV174" s="39"/>
      <c r="DW174" s="149"/>
      <c r="DX174" s="150"/>
      <c r="DY174" s="112"/>
      <c r="DZ174" s="149"/>
      <c r="EA174" s="148"/>
      <c r="EB174" s="148"/>
      <c r="EC174" s="148"/>
      <c r="ED174" s="61"/>
      <c r="EE174" s="39"/>
      <c r="EF174" s="39"/>
      <c r="EG174" s="39"/>
      <c r="EH174" s="144"/>
      <c r="EI174" s="146"/>
      <c r="EJ174" s="147"/>
      <c r="EK174" s="126"/>
      <c r="EL174" s="57"/>
      <c r="EM174" s="58"/>
      <c r="EN174" s="59"/>
      <c r="EO174" s="145"/>
      <c r="EP174" s="57"/>
      <c r="EQ174" s="44"/>
    </row>
    <row r="175" spans="1:147" ht="38.25" customHeight="1">
      <c r="A175" s="38" t="s">
        <v>269</v>
      </c>
      <c r="B175" s="39"/>
      <c r="C175" s="40"/>
      <c r="D175" s="50" t="e">
        <f>VLOOKUP(B175,Reference!$A$1:$C$250,2,FALSE)</f>
        <v>#N/A</v>
      </c>
      <c r="E175" s="50" t="e">
        <f>VLOOKUP(C175,Reference!$C$1:$I$15,2,FALSE)</f>
        <v>#N/A</v>
      </c>
      <c r="F175" s="92" t="e">
        <f t="shared" si="8"/>
        <v>#N/A</v>
      </c>
      <c r="G175" s="39"/>
      <c r="H175" s="39"/>
      <c r="I175" s="39"/>
      <c r="J175" s="51" t="str">
        <f t="shared" si="6"/>
        <v xml:space="preserve">  </v>
      </c>
      <c r="K175" s="61"/>
      <c r="L175" s="61"/>
      <c r="M175" s="61"/>
      <c r="N175" s="51" t="str">
        <f t="shared" si="7"/>
        <v xml:space="preserve">  </v>
      </c>
      <c r="O175" s="92"/>
      <c r="P175" s="93"/>
      <c r="Q175" s="50" t="str">
        <f>IF($P175&lt;&gt;"", DATEDIF($P175, Reference!$F$2, "Y"),"")</f>
        <v/>
      </c>
      <c r="R175" s="49"/>
      <c r="S175" s="62"/>
      <c r="T175" s="61"/>
      <c r="U175" s="39"/>
      <c r="V175" s="39"/>
      <c r="W175" s="61"/>
      <c r="X175" s="92"/>
      <c r="Y175" s="61"/>
      <c r="Z175" s="61"/>
      <c r="AA175" s="61"/>
      <c r="AB175" s="61"/>
      <c r="AC175" s="41"/>
      <c r="AD175" s="143"/>
      <c r="AE175" s="42"/>
      <c r="AF175" s="50" t="str">
        <f>IF($AE175&lt;&gt;"",INDEX('Graduate School Code'!$A$3:$R$700, MATCH($AE175,'Graduate School Code'!$A$3:$A$700, 0), 2), "")</f>
        <v/>
      </c>
      <c r="AG175" s="50" t="str">
        <f>IF($AE175&lt;&gt;"",INDEX('Graduate School Code'!$A$3:$R$700, MATCH($AE175,'Graduate School Code'!$A$3:$A$700, 0), 3), "")</f>
        <v/>
      </c>
      <c r="AH175" s="50" t="str">
        <f>IF($AE175&lt;&gt;"",INDEX('Graduate School Code'!$A$3:$R$700, MATCH($AE175,'Graduate School Code'!$A$3:$A$700, 0), 4), "")</f>
        <v/>
      </c>
      <c r="AI175" s="43"/>
      <c r="AJ175" s="44"/>
      <c r="AK175" s="167" t="str">
        <f>IF($AE175&lt;&gt;"",INDEX('Graduate School Code'!$A$3:$R$700, MATCH($AE175,'Graduate School Code'!$A$3:$A$700, 0), 12), "")</f>
        <v/>
      </c>
      <c r="AL175" s="168" t="str">
        <f>IF($AE175&lt;&gt;"",INDEX('Graduate School Code'!$A$3:$R$700, MATCH($AE175,'Graduate School Code'!$A$3:$A$700, 0), 13), "")</f>
        <v/>
      </c>
      <c r="AM175" s="169" t="str">
        <f>IF($AE175&lt;&gt;"",INDEX('Graduate School Code'!$A$3:$R$700, MATCH($AE175,'Graduate School Code'!$A$3:$A$700, 0), 14), "")</f>
        <v/>
      </c>
      <c r="AN175" s="169" t="str">
        <f>IF($AE175&lt;&gt;"",INDEX('Graduate School Code'!$A$3:$R$700, MATCH($AE175,'Graduate School Code'!$A$3:$A$700, 0), 15), "")</f>
        <v/>
      </c>
      <c r="AO175" s="169" t="str">
        <f>IF($AE175&lt;&gt;"",INDEX('Graduate School Code'!$A$3:$R$700, MATCH($AE175,'Graduate School Code'!$A$3:$A$700, 0), 16), "")</f>
        <v/>
      </c>
      <c r="AP175" s="169" t="str">
        <f>IF($AE175&lt;&gt;"",INDEX('Graduate School Code'!$A$3:$R$700, MATCH($AE175,'Graduate School Code'!$A$3:$A$700, 0), 17), "")</f>
        <v/>
      </c>
      <c r="AQ175" s="170" t="str">
        <f>IF($AE175&lt;&gt;"",INDEX('Graduate School Code'!$A$3:$R$700, MATCH($AE175,'Graduate School Code'!$A$3:$A$700, 0), 18), "")</f>
        <v/>
      </c>
      <c r="AR175" s="45"/>
      <c r="AS175" s="39"/>
      <c r="AT175" s="39"/>
      <c r="AU175" s="62"/>
      <c r="AV175" s="39"/>
      <c r="AW175" s="149"/>
      <c r="AX175" s="150"/>
      <c r="AY175" s="112"/>
      <c r="AZ175" s="149"/>
      <c r="BA175" s="148"/>
      <c r="BB175" s="148"/>
      <c r="BC175" s="148"/>
      <c r="BD175" s="61"/>
      <c r="BE175" s="39"/>
      <c r="BF175" s="39"/>
      <c r="BG175" s="39"/>
      <c r="BH175" s="144"/>
      <c r="BI175" s="146"/>
      <c r="BJ175" s="147"/>
      <c r="BK175" s="126"/>
      <c r="BL175" s="57"/>
      <c r="BM175" s="58"/>
      <c r="BN175" s="165"/>
      <c r="BO175" s="145"/>
      <c r="BP175" s="57"/>
      <c r="BQ175" s="44"/>
      <c r="BR175" s="42"/>
      <c r="BS175" s="164" t="str">
        <f>IF($BR175&lt;&gt;"",INDEX('Graduate School Code'!$A$3:$R$700, MATCH($BR175,'Graduate School Code'!$A$3:$A$700, 0), 2), "")</f>
        <v/>
      </c>
      <c r="BT175" s="164" t="str">
        <f>IF($BR175&lt;&gt;"",INDEX('Graduate School Code'!$A$3:$R$700, MATCH($BR175,'Graduate School Code'!$A$3:$A$700, 0), 3), "")</f>
        <v/>
      </c>
      <c r="BU175" s="164" t="str">
        <f>IF($BR175&lt;&gt;"",INDEX('Graduate School Code'!$A$3:$R$700, MATCH($BR175,'Graduate School Code'!$A$3:$A$700, 0), 4), "")</f>
        <v/>
      </c>
      <c r="BV175" s="175"/>
      <c r="BW175" s="176"/>
      <c r="BX175" s="177" t="str">
        <f>IF($BR175&lt;&gt;"",INDEX('Graduate School Code'!$A$3:$R$700, MATCH($BR175,'Graduate School Code'!$A$3:$A$700, 0), 12), "")</f>
        <v/>
      </c>
      <c r="BY175" s="178" t="str">
        <f>IF($BR175&lt;&gt;"",INDEX('Graduate School Code'!$A$3:$R$700, MATCH($BR175,'Graduate School Code'!$A$3:$A$700, 0), 13), "")</f>
        <v/>
      </c>
      <c r="BZ175" s="179" t="str">
        <f>IF($BR175&lt;&gt;"",INDEX('Graduate School Code'!$A$3:$R$700, MATCH($BR175,'Graduate School Code'!$A$3:$A$700, 0), 14), "")</f>
        <v/>
      </c>
      <c r="CA175" s="179" t="str">
        <f>IF($BR175&lt;&gt;"",INDEX('Graduate School Code'!$A$3:$R$700, MATCH($BR175,'Graduate School Code'!$A$3:$A$700, 0), 15), "")</f>
        <v/>
      </c>
      <c r="CB175" s="179" t="str">
        <f>IF($BR175&lt;&gt;"",INDEX('Graduate School Code'!$A$3:$R$700, MATCH($BR175,'Graduate School Code'!$A$3:$A$700, 0), 16), "")</f>
        <v/>
      </c>
      <c r="CC175" s="179" t="str">
        <f>IF($BR175&lt;&gt;"",INDEX('Graduate School Code'!$A$3:$R$700, MATCH($BR175,'Graduate School Code'!$A$3:$A$700, 0), 17), "")</f>
        <v/>
      </c>
      <c r="CD175" s="180" t="str">
        <f>IF($BR175&lt;&gt;"",INDEX('Graduate School Code'!$A$3:$R$700, MATCH($BR175,'Graduate School Code'!$A$3:$A$700, 0), 18), "")</f>
        <v/>
      </c>
      <c r="CE175" s="181"/>
      <c r="CF175" s="182"/>
      <c r="CG175" s="182"/>
      <c r="CH175" s="62"/>
      <c r="CI175" s="182"/>
      <c r="CJ175" s="183"/>
      <c r="CK175" s="184"/>
      <c r="CL175" s="185"/>
      <c r="CM175" s="183"/>
      <c r="CN175" s="186"/>
      <c r="CO175" s="186"/>
      <c r="CP175" s="186"/>
      <c r="CQ175" s="187"/>
      <c r="CR175" s="182"/>
      <c r="CS175" s="182"/>
      <c r="CT175" s="182"/>
      <c r="CU175" s="188"/>
      <c r="CV175" s="146"/>
      <c r="CW175" s="147"/>
      <c r="CX175" s="189"/>
      <c r="CY175" s="190"/>
      <c r="CZ175" s="191"/>
      <c r="DA175" s="192"/>
      <c r="DB175" s="193"/>
      <c r="DC175" s="181"/>
      <c r="DD175" s="176"/>
      <c r="DE175" s="194"/>
      <c r="DF175" s="164" t="str">
        <f>IF($DE175&lt;&gt;"",INDEX('Graduate School Code'!$A$3:$R$700, MATCH($DE175,'Graduate School Code'!$A$3:$A$700, 0), 2), "")</f>
        <v/>
      </c>
      <c r="DG175" s="164" t="str">
        <f>IF($DE175&lt;&gt;"",INDEX('Graduate School Code'!$A$3:$R$700, MATCH($DE175,'Graduate School Code'!$A$3:$A$700, 0), 3), "")</f>
        <v/>
      </c>
      <c r="DH175" s="164" t="str">
        <f>IF($DE175&lt;&gt;"",INDEX('Graduate School Code'!$A$3:$R$700, MATCH($DE175,'Graduate School Code'!$A$3:$A$700, 0), 4), "")</f>
        <v/>
      </c>
      <c r="DI175" s="175"/>
      <c r="DJ175" s="176"/>
      <c r="DK175" s="177" t="str">
        <f>IF($DE175&lt;&gt;"",INDEX('Graduate School Code'!$A$3:$R$700, MATCH($DE175,'Graduate School Code'!$A$3:$A$700, 0), 12), "")</f>
        <v/>
      </c>
      <c r="DL175" s="178" t="str">
        <f>IF($DE175&lt;&gt;"",INDEX('Graduate School Code'!$A$3:$R$700, MATCH($DE175,'Graduate School Code'!$A$3:$A$700, 0), 13), "")</f>
        <v/>
      </c>
      <c r="DM175" s="179" t="str">
        <f>IF($DE175&lt;&gt;"",INDEX('Graduate School Code'!$A$3:$R$700, MATCH($DE175,'Graduate School Code'!$A$3:$A$700, 0), 14), "")</f>
        <v/>
      </c>
      <c r="DN175" s="179" t="str">
        <f>IF($DE175&lt;&gt;"",INDEX('Graduate School Code'!$A$3:$R$700, MATCH($DE175,'Graduate School Code'!$A$3:$A$700, 0), 15), "")</f>
        <v/>
      </c>
      <c r="DO175" s="179" t="str">
        <f>IF($DE175&lt;&gt;"",INDEX('Graduate School Code'!$A$3:$R$700, MATCH($DE175,'Graduate School Code'!$A$3:$A$700, 0), 16), "")</f>
        <v/>
      </c>
      <c r="DP175" s="179" t="str">
        <f>IF($DE175&lt;&gt;"",INDEX('Graduate School Code'!$A$3:$R$700, MATCH($DE175,'Graduate School Code'!$A$3:$A$700, 0), 17), "")</f>
        <v/>
      </c>
      <c r="DQ175" s="180" t="str">
        <f>IF($DE175&lt;&gt;"",INDEX('Graduate School Code'!$A$3:$R$700, MATCH($DE175,'Graduate School Code'!$A$3:$A$700, 0), 18), "")</f>
        <v/>
      </c>
      <c r="DR175" s="45"/>
      <c r="DS175" s="39"/>
      <c r="DT175" s="39"/>
      <c r="DU175" s="62"/>
      <c r="DV175" s="39"/>
      <c r="DW175" s="149"/>
      <c r="DX175" s="150"/>
      <c r="DY175" s="112"/>
      <c r="DZ175" s="149"/>
      <c r="EA175" s="148"/>
      <c r="EB175" s="148"/>
      <c r="EC175" s="148"/>
      <c r="ED175" s="61"/>
      <c r="EE175" s="39"/>
      <c r="EF175" s="39"/>
      <c r="EG175" s="39"/>
      <c r="EH175" s="144"/>
      <c r="EI175" s="146"/>
      <c r="EJ175" s="147"/>
      <c r="EK175" s="126"/>
      <c r="EL175" s="57"/>
      <c r="EM175" s="58"/>
      <c r="EN175" s="59"/>
      <c r="EO175" s="145"/>
      <c r="EP175" s="57"/>
      <c r="EQ175" s="44"/>
    </row>
    <row r="176" spans="1:147" ht="38.25" customHeight="1">
      <c r="A176" s="38" t="s">
        <v>270</v>
      </c>
      <c r="B176" s="39"/>
      <c r="C176" s="40"/>
      <c r="D176" s="50" t="e">
        <f>VLOOKUP(B176,Reference!$A$1:$C$250,2,FALSE)</f>
        <v>#N/A</v>
      </c>
      <c r="E176" s="50" t="e">
        <f>VLOOKUP(C176,Reference!$C$1:$I$15,2,FALSE)</f>
        <v>#N/A</v>
      </c>
      <c r="F176" s="92" t="e">
        <f t="shared" si="8"/>
        <v>#N/A</v>
      </c>
      <c r="G176" s="39"/>
      <c r="H176" s="39"/>
      <c r="I176" s="39"/>
      <c r="J176" s="51" t="str">
        <f t="shared" si="6"/>
        <v xml:space="preserve">  </v>
      </c>
      <c r="K176" s="61"/>
      <c r="L176" s="61"/>
      <c r="M176" s="61"/>
      <c r="N176" s="51" t="str">
        <f t="shared" si="7"/>
        <v xml:space="preserve">  </v>
      </c>
      <c r="O176" s="92"/>
      <c r="P176" s="93"/>
      <c r="Q176" s="50" t="str">
        <f>IF($P176&lt;&gt;"", DATEDIF($P176, Reference!$F$2, "Y"),"")</f>
        <v/>
      </c>
      <c r="R176" s="49"/>
      <c r="S176" s="62"/>
      <c r="T176" s="61"/>
      <c r="U176" s="39"/>
      <c r="V176" s="39"/>
      <c r="W176" s="61"/>
      <c r="X176" s="92"/>
      <c r="Y176" s="61"/>
      <c r="Z176" s="61"/>
      <c r="AA176" s="61"/>
      <c r="AB176" s="61"/>
      <c r="AC176" s="41"/>
      <c r="AD176" s="143"/>
      <c r="AE176" s="42"/>
      <c r="AF176" s="50" t="str">
        <f>IF($AE176&lt;&gt;"",INDEX('Graduate School Code'!$A$3:$R$700, MATCH($AE176,'Graduate School Code'!$A$3:$A$700, 0), 2), "")</f>
        <v/>
      </c>
      <c r="AG176" s="50" t="str">
        <f>IF($AE176&lt;&gt;"",INDEX('Graduate School Code'!$A$3:$R$700, MATCH($AE176,'Graduate School Code'!$A$3:$A$700, 0), 3), "")</f>
        <v/>
      </c>
      <c r="AH176" s="50" t="str">
        <f>IF($AE176&lt;&gt;"",INDEX('Graduate School Code'!$A$3:$R$700, MATCH($AE176,'Graduate School Code'!$A$3:$A$700, 0), 4), "")</f>
        <v/>
      </c>
      <c r="AI176" s="43"/>
      <c r="AJ176" s="44"/>
      <c r="AK176" s="167" t="str">
        <f>IF($AE176&lt;&gt;"",INDEX('Graduate School Code'!$A$3:$R$700, MATCH($AE176,'Graduate School Code'!$A$3:$A$700, 0), 12), "")</f>
        <v/>
      </c>
      <c r="AL176" s="168" t="str">
        <f>IF($AE176&lt;&gt;"",INDEX('Graduate School Code'!$A$3:$R$700, MATCH($AE176,'Graduate School Code'!$A$3:$A$700, 0), 13), "")</f>
        <v/>
      </c>
      <c r="AM176" s="169" t="str">
        <f>IF($AE176&lt;&gt;"",INDEX('Graduate School Code'!$A$3:$R$700, MATCH($AE176,'Graduate School Code'!$A$3:$A$700, 0), 14), "")</f>
        <v/>
      </c>
      <c r="AN176" s="169" t="str">
        <f>IF($AE176&lt;&gt;"",INDEX('Graduate School Code'!$A$3:$R$700, MATCH($AE176,'Graduate School Code'!$A$3:$A$700, 0), 15), "")</f>
        <v/>
      </c>
      <c r="AO176" s="169" t="str">
        <f>IF($AE176&lt;&gt;"",INDEX('Graduate School Code'!$A$3:$R$700, MATCH($AE176,'Graduate School Code'!$A$3:$A$700, 0), 16), "")</f>
        <v/>
      </c>
      <c r="AP176" s="169" t="str">
        <f>IF($AE176&lt;&gt;"",INDEX('Graduate School Code'!$A$3:$R$700, MATCH($AE176,'Graduate School Code'!$A$3:$A$700, 0), 17), "")</f>
        <v/>
      </c>
      <c r="AQ176" s="170" t="str">
        <f>IF($AE176&lt;&gt;"",INDEX('Graduate School Code'!$A$3:$R$700, MATCH($AE176,'Graduate School Code'!$A$3:$A$700, 0), 18), "")</f>
        <v/>
      </c>
      <c r="AR176" s="45"/>
      <c r="AS176" s="39"/>
      <c r="AT176" s="39"/>
      <c r="AU176" s="62"/>
      <c r="AV176" s="39"/>
      <c r="AW176" s="149"/>
      <c r="AX176" s="150"/>
      <c r="AY176" s="112"/>
      <c r="AZ176" s="149"/>
      <c r="BA176" s="148"/>
      <c r="BB176" s="148"/>
      <c r="BC176" s="148"/>
      <c r="BD176" s="61"/>
      <c r="BE176" s="39"/>
      <c r="BF176" s="39"/>
      <c r="BG176" s="39"/>
      <c r="BH176" s="144"/>
      <c r="BI176" s="146"/>
      <c r="BJ176" s="147"/>
      <c r="BK176" s="126"/>
      <c r="BL176" s="57"/>
      <c r="BM176" s="58"/>
      <c r="BN176" s="165"/>
      <c r="BO176" s="145"/>
      <c r="BP176" s="57"/>
      <c r="BQ176" s="44"/>
      <c r="BR176" s="42"/>
      <c r="BS176" s="164" t="str">
        <f>IF($BR176&lt;&gt;"",INDEX('Graduate School Code'!$A$3:$R$700, MATCH($BR176,'Graduate School Code'!$A$3:$A$700, 0), 2), "")</f>
        <v/>
      </c>
      <c r="BT176" s="164" t="str">
        <f>IF($BR176&lt;&gt;"",INDEX('Graduate School Code'!$A$3:$R$700, MATCH($BR176,'Graduate School Code'!$A$3:$A$700, 0), 3), "")</f>
        <v/>
      </c>
      <c r="BU176" s="164" t="str">
        <f>IF($BR176&lt;&gt;"",INDEX('Graduate School Code'!$A$3:$R$700, MATCH($BR176,'Graduate School Code'!$A$3:$A$700, 0), 4), "")</f>
        <v/>
      </c>
      <c r="BV176" s="175"/>
      <c r="BW176" s="176"/>
      <c r="BX176" s="177" t="str">
        <f>IF($BR176&lt;&gt;"",INDEX('Graduate School Code'!$A$3:$R$700, MATCH($BR176,'Graduate School Code'!$A$3:$A$700, 0), 12), "")</f>
        <v/>
      </c>
      <c r="BY176" s="178" t="str">
        <f>IF($BR176&lt;&gt;"",INDEX('Graduate School Code'!$A$3:$R$700, MATCH($BR176,'Graduate School Code'!$A$3:$A$700, 0), 13), "")</f>
        <v/>
      </c>
      <c r="BZ176" s="179" t="str">
        <f>IF($BR176&lt;&gt;"",INDEX('Graduate School Code'!$A$3:$R$700, MATCH($BR176,'Graduate School Code'!$A$3:$A$700, 0), 14), "")</f>
        <v/>
      </c>
      <c r="CA176" s="179" t="str">
        <f>IF($BR176&lt;&gt;"",INDEX('Graduate School Code'!$A$3:$R$700, MATCH($BR176,'Graduate School Code'!$A$3:$A$700, 0), 15), "")</f>
        <v/>
      </c>
      <c r="CB176" s="179" t="str">
        <f>IF($BR176&lt;&gt;"",INDEX('Graduate School Code'!$A$3:$R$700, MATCH($BR176,'Graduate School Code'!$A$3:$A$700, 0), 16), "")</f>
        <v/>
      </c>
      <c r="CC176" s="179" t="str">
        <f>IF($BR176&lt;&gt;"",INDEX('Graduate School Code'!$A$3:$R$700, MATCH($BR176,'Graduate School Code'!$A$3:$A$700, 0), 17), "")</f>
        <v/>
      </c>
      <c r="CD176" s="180" t="str">
        <f>IF($BR176&lt;&gt;"",INDEX('Graduate School Code'!$A$3:$R$700, MATCH($BR176,'Graduate School Code'!$A$3:$A$700, 0), 18), "")</f>
        <v/>
      </c>
      <c r="CE176" s="181"/>
      <c r="CF176" s="182"/>
      <c r="CG176" s="182"/>
      <c r="CH176" s="62"/>
      <c r="CI176" s="182"/>
      <c r="CJ176" s="183"/>
      <c r="CK176" s="184"/>
      <c r="CL176" s="185"/>
      <c r="CM176" s="183"/>
      <c r="CN176" s="186"/>
      <c r="CO176" s="186"/>
      <c r="CP176" s="186"/>
      <c r="CQ176" s="187"/>
      <c r="CR176" s="182"/>
      <c r="CS176" s="182"/>
      <c r="CT176" s="182"/>
      <c r="CU176" s="188"/>
      <c r="CV176" s="146"/>
      <c r="CW176" s="147"/>
      <c r="CX176" s="189"/>
      <c r="CY176" s="190"/>
      <c r="CZ176" s="191"/>
      <c r="DA176" s="192"/>
      <c r="DB176" s="193"/>
      <c r="DC176" s="181"/>
      <c r="DD176" s="176"/>
      <c r="DE176" s="194"/>
      <c r="DF176" s="164" t="str">
        <f>IF($DE176&lt;&gt;"",INDEX('Graduate School Code'!$A$3:$R$700, MATCH($DE176,'Graduate School Code'!$A$3:$A$700, 0), 2), "")</f>
        <v/>
      </c>
      <c r="DG176" s="164" t="str">
        <f>IF($DE176&lt;&gt;"",INDEX('Graduate School Code'!$A$3:$R$700, MATCH($DE176,'Graduate School Code'!$A$3:$A$700, 0), 3), "")</f>
        <v/>
      </c>
      <c r="DH176" s="164" t="str">
        <f>IF($DE176&lt;&gt;"",INDEX('Graduate School Code'!$A$3:$R$700, MATCH($DE176,'Graduate School Code'!$A$3:$A$700, 0), 4), "")</f>
        <v/>
      </c>
      <c r="DI176" s="175"/>
      <c r="DJ176" s="176"/>
      <c r="DK176" s="177" t="str">
        <f>IF($DE176&lt;&gt;"",INDEX('Graduate School Code'!$A$3:$R$700, MATCH($DE176,'Graduate School Code'!$A$3:$A$700, 0), 12), "")</f>
        <v/>
      </c>
      <c r="DL176" s="178" t="str">
        <f>IF($DE176&lt;&gt;"",INDEX('Graduate School Code'!$A$3:$R$700, MATCH($DE176,'Graduate School Code'!$A$3:$A$700, 0), 13), "")</f>
        <v/>
      </c>
      <c r="DM176" s="179" t="str">
        <f>IF($DE176&lt;&gt;"",INDEX('Graduate School Code'!$A$3:$R$700, MATCH($DE176,'Graduate School Code'!$A$3:$A$700, 0), 14), "")</f>
        <v/>
      </c>
      <c r="DN176" s="179" t="str">
        <f>IF($DE176&lt;&gt;"",INDEX('Graduate School Code'!$A$3:$R$700, MATCH($DE176,'Graduate School Code'!$A$3:$A$700, 0), 15), "")</f>
        <v/>
      </c>
      <c r="DO176" s="179" t="str">
        <f>IF($DE176&lt;&gt;"",INDEX('Graduate School Code'!$A$3:$R$700, MATCH($DE176,'Graduate School Code'!$A$3:$A$700, 0), 16), "")</f>
        <v/>
      </c>
      <c r="DP176" s="179" t="str">
        <f>IF($DE176&lt;&gt;"",INDEX('Graduate School Code'!$A$3:$R$700, MATCH($DE176,'Graduate School Code'!$A$3:$A$700, 0), 17), "")</f>
        <v/>
      </c>
      <c r="DQ176" s="180" t="str">
        <f>IF($DE176&lt;&gt;"",INDEX('Graduate School Code'!$A$3:$R$700, MATCH($DE176,'Graduate School Code'!$A$3:$A$700, 0), 18), "")</f>
        <v/>
      </c>
      <c r="DR176" s="45"/>
      <c r="DS176" s="39"/>
      <c r="DT176" s="39"/>
      <c r="DU176" s="62"/>
      <c r="DV176" s="39"/>
      <c r="DW176" s="149"/>
      <c r="DX176" s="150"/>
      <c r="DY176" s="112"/>
      <c r="DZ176" s="149"/>
      <c r="EA176" s="148"/>
      <c r="EB176" s="148"/>
      <c r="EC176" s="148"/>
      <c r="ED176" s="61"/>
      <c r="EE176" s="39"/>
      <c r="EF176" s="39"/>
      <c r="EG176" s="39"/>
      <c r="EH176" s="144"/>
      <c r="EI176" s="146"/>
      <c r="EJ176" s="147"/>
      <c r="EK176" s="126"/>
      <c r="EL176" s="57"/>
      <c r="EM176" s="58"/>
      <c r="EN176" s="59"/>
      <c r="EO176" s="145"/>
      <c r="EP176" s="57"/>
      <c r="EQ176" s="44"/>
    </row>
    <row r="177" spans="1:147" ht="38.25" customHeight="1">
      <c r="A177" s="38" t="s">
        <v>271</v>
      </c>
      <c r="B177" s="39"/>
      <c r="C177" s="40"/>
      <c r="D177" s="50" t="e">
        <f>VLOOKUP(B177,Reference!$A$1:$C$250,2,FALSE)</f>
        <v>#N/A</v>
      </c>
      <c r="E177" s="50" t="e">
        <f>VLOOKUP(C177,Reference!$C$1:$I$15,2,FALSE)</f>
        <v>#N/A</v>
      </c>
      <c r="F177" s="92" t="e">
        <f t="shared" si="8"/>
        <v>#N/A</v>
      </c>
      <c r="G177" s="39"/>
      <c r="H177" s="39"/>
      <c r="I177" s="39"/>
      <c r="J177" s="51" t="str">
        <f t="shared" si="6"/>
        <v xml:space="preserve">  </v>
      </c>
      <c r="K177" s="61"/>
      <c r="L177" s="61"/>
      <c r="M177" s="61"/>
      <c r="N177" s="51" t="str">
        <f t="shared" si="7"/>
        <v xml:space="preserve">  </v>
      </c>
      <c r="O177" s="92"/>
      <c r="P177" s="93"/>
      <c r="Q177" s="50" t="str">
        <f>IF($P177&lt;&gt;"", DATEDIF($P177, Reference!$F$2, "Y"),"")</f>
        <v/>
      </c>
      <c r="R177" s="49"/>
      <c r="S177" s="62"/>
      <c r="T177" s="61"/>
      <c r="U177" s="39"/>
      <c r="V177" s="39"/>
      <c r="W177" s="61"/>
      <c r="X177" s="92"/>
      <c r="Y177" s="61"/>
      <c r="Z177" s="61"/>
      <c r="AA177" s="61"/>
      <c r="AB177" s="61"/>
      <c r="AC177" s="41"/>
      <c r="AD177" s="143"/>
      <c r="AE177" s="42"/>
      <c r="AF177" s="50" t="str">
        <f>IF($AE177&lt;&gt;"",INDEX('Graduate School Code'!$A$3:$R$700, MATCH($AE177,'Graduate School Code'!$A$3:$A$700, 0), 2), "")</f>
        <v/>
      </c>
      <c r="AG177" s="50" t="str">
        <f>IF($AE177&lt;&gt;"",INDEX('Graduate School Code'!$A$3:$R$700, MATCH($AE177,'Graduate School Code'!$A$3:$A$700, 0), 3), "")</f>
        <v/>
      </c>
      <c r="AH177" s="50" t="str">
        <f>IF($AE177&lt;&gt;"",INDEX('Graduate School Code'!$A$3:$R$700, MATCH($AE177,'Graduate School Code'!$A$3:$A$700, 0), 4), "")</f>
        <v/>
      </c>
      <c r="AI177" s="43"/>
      <c r="AJ177" s="44"/>
      <c r="AK177" s="167" t="str">
        <f>IF($AE177&lt;&gt;"",INDEX('Graduate School Code'!$A$3:$R$700, MATCH($AE177,'Graduate School Code'!$A$3:$A$700, 0), 12), "")</f>
        <v/>
      </c>
      <c r="AL177" s="168" t="str">
        <f>IF($AE177&lt;&gt;"",INDEX('Graduate School Code'!$A$3:$R$700, MATCH($AE177,'Graduate School Code'!$A$3:$A$700, 0), 13), "")</f>
        <v/>
      </c>
      <c r="AM177" s="169" t="str">
        <f>IF($AE177&lt;&gt;"",INDEX('Graduate School Code'!$A$3:$R$700, MATCH($AE177,'Graduate School Code'!$A$3:$A$700, 0), 14), "")</f>
        <v/>
      </c>
      <c r="AN177" s="169" t="str">
        <f>IF($AE177&lt;&gt;"",INDEX('Graduate School Code'!$A$3:$R$700, MATCH($AE177,'Graduate School Code'!$A$3:$A$700, 0), 15), "")</f>
        <v/>
      </c>
      <c r="AO177" s="169" t="str">
        <f>IF($AE177&lt;&gt;"",INDEX('Graduate School Code'!$A$3:$R$700, MATCH($AE177,'Graduate School Code'!$A$3:$A$700, 0), 16), "")</f>
        <v/>
      </c>
      <c r="AP177" s="169" t="str">
        <f>IF($AE177&lt;&gt;"",INDEX('Graduate School Code'!$A$3:$R$700, MATCH($AE177,'Graduate School Code'!$A$3:$A$700, 0), 17), "")</f>
        <v/>
      </c>
      <c r="AQ177" s="170" t="str">
        <f>IF($AE177&lt;&gt;"",INDEX('Graduate School Code'!$A$3:$R$700, MATCH($AE177,'Graduate School Code'!$A$3:$A$700, 0), 18), "")</f>
        <v/>
      </c>
      <c r="AR177" s="45"/>
      <c r="AS177" s="39"/>
      <c r="AT177" s="39"/>
      <c r="AU177" s="62"/>
      <c r="AV177" s="39"/>
      <c r="AW177" s="149"/>
      <c r="AX177" s="150"/>
      <c r="AY177" s="112"/>
      <c r="AZ177" s="149"/>
      <c r="BA177" s="148"/>
      <c r="BB177" s="148"/>
      <c r="BC177" s="148"/>
      <c r="BD177" s="61"/>
      <c r="BE177" s="39"/>
      <c r="BF177" s="39"/>
      <c r="BG177" s="39"/>
      <c r="BH177" s="144"/>
      <c r="BI177" s="146"/>
      <c r="BJ177" s="147"/>
      <c r="BK177" s="126"/>
      <c r="BL177" s="57"/>
      <c r="BM177" s="58"/>
      <c r="BN177" s="165"/>
      <c r="BO177" s="145"/>
      <c r="BP177" s="57"/>
      <c r="BQ177" s="44"/>
      <c r="BR177" s="42"/>
      <c r="BS177" s="164" t="str">
        <f>IF($BR177&lt;&gt;"",INDEX('Graduate School Code'!$A$3:$R$700, MATCH($BR177,'Graduate School Code'!$A$3:$A$700, 0), 2), "")</f>
        <v/>
      </c>
      <c r="BT177" s="164" t="str">
        <f>IF($BR177&lt;&gt;"",INDEX('Graduate School Code'!$A$3:$R$700, MATCH($BR177,'Graduate School Code'!$A$3:$A$700, 0), 3), "")</f>
        <v/>
      </c>
      <c r="BU177" s="164" t="str">
        <f>IF($BR177&lt;&gt;"",INDEX('Graduate School Code'!$A$3:$R$700, MATCH($BR177,'Graduate School Code'!$A$3:$A$700, 0), 4), "")</f>
        <v/>
      </c>
      <c r="BV177" s="175"/>
      <c r="BW177" s="176"/>
      <c r="BX177" s="177" t="str">
        <f>IF($BR177&lt;&gt;"",INDEX('Graduate School Code'!$A$3:$R$700, MATCH($BR177,'Graduate School Code'!$A$3:$A$700, 0), 12), "")</f>
        <v/>
      </c>
      <c r="BY177" s="178" t="str">
        <f>IF($BR177&lt;&gt;"",INDEX('Graduate School Code'!$A$3:$R$700, MATCH($BR177,'Graduate School Code'!$A$3:$A$700, 0), 13), "")</f>
        <v/>
      </c>
      <c r="BZ177" s="179" t="str">
        <f>IF($BR177&lt;&gt;"",INDEX('Graduate School Code'!$A$3:$R$700, MATCH($BR177,'Graduate School Code'!$A$3:$A$700, 0), 14), "")</f>
        <v/>
      </c>
      <c r="CA177" s="179" t="str">
        <f>IF($BR177&lt;&gt;"",INDEX('Graduate School Code'!$A$3:$R$700, MATCH($BR177,'Graduate School Code'!$A$3:$A$700, 0), 15), "")</f>
        <v/>
      </c>
      <c r="CB177" s="179" t="str">
        <f>IF($BR177&lt;&gt;"",INDEX('Graduate School Code'!$A$3:$R$700, MATCH($BR177,'Graduate School Code'!$A$3:$A$700, 0), 16), "")</f>
        <v/>
      </c>
      <c r="CC177" s="179" t="str">
        <f>IF($BR177&lt;&gt;"",INDEX('Graduate School Code'!$A$3:$R$700, MATCH($BR177,'Graduate School Code'!$A$3:$A$700, 0), 17), "")</f>
        <v/>
      </c>
      <c r="CD177" s="180" t="str">
        <f>IF($BR177&lt;&gt;"",INDEX('Graduate School Code'!$A$3:$R$700, MATCH($BR177,'Graduate School Code'!$A$3:$A$700, 0), 18), "")</f>
        <v/>
      </c>
      <c r="CE177" s="181"/>
      <c r="CF177" s="182"/>
      <c r="CG177" s="182"/>
      <c r="CH177" s="62"/>
      <c r="CI177" s="182"/>
      <c r="CJ177" s="183"/>
      <c r="CK177" s="184"/>
      <c r="CL177" s="185"/>
      <c r="CM177" s="183"/>
      <c r="CN177" s="186"/>
      <c r="CO177" s="186"/>
      <c r="CP177" s="186"/>
      <c r="CQ177" s="187"/>
      <c r="CR177" s="182"/>
      <c r="CS177" s="182"/>
      <c r="CT177" s="182"/>
      <c r="CU177" s="188"/>
      <c r="CV177" s="146"/>
      <c r="CW177" s="147"/>
      <c r="CX177" s="189"/>
      <c r="CY177" s="190"/>
      <c r="CZ177" s="191"/>
      <c r="DA177" s="192"/>
      <c r="DB177" s="193"/>
      <c r="DC177" s="181"/>
      <c r="DD177" s="176"/>
      <c r="DE177" s="194"/>
      <c r="DF177" s="164" t="str">
        <f>IF($DE177&lt;&gt;"",INDEX('Graduate School Code'!$A$3:$R$700, MATCH($DE177,'Graduate School Code'!$A$3:$A$700, 0), 2), "")</f>
        <v/>
      </c>
      <c r="DG177" s="164" t="str">
        <f>IF($DE177&lt;&gt;"",INDEX('Graduate School Code'!$A$3:$R$700, MATCH($DE177,'Graduate School Code'!$A$3:$A$700, 0), 3), "")</f>
        <v/>
      </c>
      <c r="DH177" s="164" t="str">
        <f>IF($DE177&lt;&gt;"",INDEX('Graduate School Code'!$A$3:$R$700, MATCH($DE177,'Graduate School Code'!$A$3:$A$700, 0), 4), "")</f>
        <v/>
      </c>
      <c r="DI177" s="175"/>
      <c r="DJ177" s="176"/>
      <c r="DK177" s="177" t="str">
        <f>IF($DE177&lt;&gt;"",INDEX('Graduate School Code'!$A$3:$R$700, MATCH($DE177,'Graduate School Code'!$A$3:$A$700, 0), 12), "")</f>
        <v/>
      </c>
      <c r="DL177" s="178" t="str">
        <f>IF($DE177&lt;&gt;"",INDEX('Graduate School Code'!$A$3:$R$700, MATCH($DE177,'Graduate School Code'!$A$3:$A$700, 0), 13), "")</f>
        <v/>
      </c>
      <c r="DM177" s="179" t="str">
        <f>IF($DE177&lt;&gt;"",INDEX('Graduate School Code'!$A$3:$R$700, MATCH($DE177,'Graduate School Code'!$A$3:$A$700, 0), 14), "")</f>
        <v/>
      </c>
      <c r="DN177" s="179" t="str">
        <f>IF($DE177&lt;&gt;"",INDEX('Graduate School Code'!$A$3:$R$700, MATCH($DE177,'Graduate School Code'!$A$3:$A$700, 0), 15), "")</f>
        <v/>
      </c>
      <c r="DO177" s="179" t="str">
        <f>IF($DE177&lt;&gt;"",INDEX('Graduate School Code'!$A$3:$R$700, MATCH($DE177,'Graduate School Code'!$A$3:$A$700, 0), 16), "")</f>
        <v/>
      </c>
      <c r="DP177" s="179" t="str">
        <f>IF($DE177&lt;&gt;"",INDEX('Graduate School Code'!$A$3:$R$700, MATCH($DE177,'Graduate School Code'!$A$3:$A$700, 0), 17), "")</f>
        <v/>
      </c>
      <c r="DQ177" s="180" t="str">
        <f>IF($DE177&lt;&gt;"",INDEX('Graduate School Code'!$A$3:$R$700, MATCH($DE177,'Graduate School Code'!$A$3:$A$700, 0), 18), "")</f>
        <v/>
      </c>
      <c r="DR177" s="45"/>
      <c r="DS177" s="39"/>
      <c r="DT177" s="39"/>
      <c r="DU177" s="62"/>
      <c r="DV177" s="39"/>
      <c r="DW177" s="149"/>
      <c r="DX177" s="150"/>
      <c r="DY177" s="112"/>
      <c r="DZ177" s="149"/>
      <c r="EA177" s="148"/>
      <c r="EB177" s="148"/>
      <c r="EC177" s="148"/>
      <c r="ED177" s="61"/>
      <c r="EE177" s="39"/>
      <c r="EF177" s="39"/>
      <c r="EG177" s="39"/>
      <c r="EH177" s="144"/>
      <c r="EI177" s="146"/>
      <c r="EJ177" s="147"/>
      <c r="EK177" s="126"/>
      <c r="EL177" s="57"/>
      <c r="EM177" s="58"/>
      <c r="EN177" s="59"/>
      <c r="EO177" s="145"/>
      <c r="EP177" s="57"/>
      <c r="EQ177" s="44"/>
    </row>
    <row r="178" spans="1:147" ht="38.25" customHeight="1">
      <c r="A178" s="38" t="s">
        <v>272</v>
      </c>
      <c r="B178" s="39"/>
      <c r="C178" s="40"/>
      <c r="D178" s="50" t="e">
        <f>VLOOKUP(B178,Reference!$A$1:$C$250,2,FALSE)</f>
        <v>#N/A</v>
      </c>
      <c r="E178" s="50" t="e">
        <f>VLOOKUP(C178,Reference!$C$1:$I$15,2,FALSE)</f>
        <v>#N/A</v>
      </c>
      <c r="F178" s="92" t="e">
        <f t="shared" si="8"/>
        <v>#N/A</v>
      </c>
      <c r="G178" s="39"/>
      <c r="H178" s="39"/>
      <c r="I178" s="39"/>
      <c r="J178" s="51" t="str">
        <f t="shared" si="6"/>
        <v xml:space="preserve">  </v>
      </c>
      <c r="K178" s="61"/>
      <c r="L178" s="61"/>
      <c r="M178" s="61"/>
      <c r="N178" s="51" t="str">
        <f t="shared" si="7"/>
        <v xml:space="preserve">  </v>
      </c>
      <c r="O178" s="92"/>
      <c r="P178" s="93"/>
      <c r="Q178" s="50" t="str">
        <f>IF($P178&lt;&gt;"", DATEDIF($P178, Reference!$F$2, "Y"),"")</f>
        <v/>
      </c>
      <c r="R178" s="49"/>
      <c r="S178" s="62"/>
      <c r="T178" s="61"/>
      <c r="U178" s="39"/>
      <c r="V178" s="39"/>
      <c r="W178" s="61"/>
      <c r="X178" s="92"/>
      <c r="Y178" s="61"/>
      <c r="Z178" s="61"/>
      <c r="AA178" s="61"/>
      <c r="AB178" s="61"/>
      <c r="AC178" s="41"/>
      <c r="AD178" s="143"/>
      <c r="AE178" s="42"/>
      <c r="AF178" s="50" t="str">
        <f>IF($AE178&lt;&gt;"",INDEX('Graduate School Code'!$A$3:$R$700, MATCH($AE178,'Graduate School Code'!$A$3:$A$700, 0), 2), "")</f>
        <v/>
      </c>
      <c r="AG178" s="50" t="str">
        <f>IF($AE178&lt;&gt;"",INDEX('Graduate School Code'!$A$3:$R$700, MATCH($AE178,'Graduate School Code'!$A$3:$A$700, 0), 3), "")</f>
        <v/>
      </c>
      <c r="AH178" s="50" t="str">
        <f>IF($AE178&lt;&gt;"",INDEX('Graduate School Code'!$A$3:$R$700, MATCH($AE178,'Graduate School Code'!$A$3:$A$700, 0), 4), "")</f>
        <v/>
      </c>
      <c r="AI178" s="43"/>
      <c r="AJ178" s="44"/>
      <c r="AK178" s="167" t="str">
        <f>IF($AE178&lt;&gt;"",INDEX('Graduate School Code'!$A$3:$R$700, MATCH($AE178,'Graduate School Code'!$A$3:$A$700, 0), 12), "")</f>
        <v/>
      </c>
      <c r="AL178" s="168" t="str">
        <f>IF($AE178&lt;&gt;"",INDEX('Graduate School Code'!$A$3:$R$700, MATCH($AE178,'Graduate School Code'!$A$3:$A$700, 0), 13), "")</f>
        <v/>
      </c>
      <c r="AM178" s="169" t="str">
        <f>IF($AE178&lt;&gt;"",INDEX('Graduate School Code'!$A$3:$R$700, MATCH($AE178,'Graduate School Code'!$A$3:$A$700, 0), 14), "")</f>
        <v/>
      </c>
      <c r="AN178" s="169" t="str">
        <f>IF($AE178&lt;&gt;"",INDEX('Graduate School Code'!$A$3:$R$700, MATCH($AE178,'Graduate School Code'!$A$3:$A$700, 0), 15), "")</f>
        <v/>
      </c>
      <c r="AO178" s="169" t="str">
        <f>IF($AE178&lt;&gt;"",INDEX('Graduate School Code'!$A$3:$R$700, MATCH($AE178,'Graduate School Code'!$A$3:$A$700, 0), 16), "")</f>
        <v/>
      </c>
      <c r="AP178" s="169" t="str">
        <f>IF($AE178&lt;&gt;"",INDEX('Graduate School Code'!$A$3:$R$700, MATCH($AE178,'Graduate School Code'!$A$3:$A$700, 0), 17), "")</f>
        <v/>
      </c>
      <c r="AQ178" s="170" t="str">
        <f>IF($AE178&lt;&gt;"",INDEX('Graduate School Code'!$A$3:$R$700, MATCH($AE178,'Graduate School Code'!$A$3:$A$700, 0), 18), "")</f>
        <v/>
      </c>
      <c r="AR178" s="45"/>
      <c r="AS178" s="39"/>
      <c r="AT178" s="39"/>
      <c r="AU178" s="62"/>
      <c r="AV178" s="39"/>
      <c r="AW178" s="149"/>
      <c r="AX178" s="150"/>
      <c r="AY178" s="112"/>
      <c r="AZ178" s="149"/>
      <c r="BA178" s="148"/>
      <c r="BB178" s="148"/>
      <c r="BC178" s="148"/>
      <c r="BD178" s="61"/>
      <c r="BE178" s="39"/>
      <c r="BF178" s="39"/>
      <c r="BG178" s="39"/>
      <c r="BH178" s="144"/>
      <c r="BI178" s="146"/>
      <c r="BJ178" s="147"/>
      <c r="BK178" s="126"/>
      <c r="BL178" s="57"/>
      <c r="BM178" s="58"/>
      <c r="BN178" s="165"/>
      <c r="BO178" s="145"/>
      <c r="BP178" s="57"/>
      <c r="BQ178" s="44"/>
      <c r="BR178" s="42"/>
      <c r="BS178" s="164" t="str">
        <f>IF($BR178&lt;&gt;"",INDEX('Graduate School Code'!$A$3:$R$700, MATCH($BR178,'Graduate School Code'!$A$3:$A$700, 0), 2), "")</f>
        <v/>
      </c>
      <c r="BT178" s="164" t="str">
        <f>IF($BR178&lt;&gt;"",INDEX('Graduate School Code'!$A$3:$R$700, MATCH($BR178,'Graduate School Code'!$A$3:$A$700, 0), 3), "")</f>
        <v/>
      </c>
      <c r="BU178" s="164" t="str">
        <f>IF($BR178&lt;&gt;"",INDEX('Graduate School Code'!$A$3:$R$700, MATCH($BR178,'Graduate School Code'!$A$3:$A$700, 0), 4), "")</f>
        <v/>
      </c>
      <c r="BV178" s="175"/>
      <c r="BW178" s="176"/>
      <c r="BX178" s="177" t="str">
        <f>IF($BR178&lt;&gt;"",INDEX('Graduate School Code'!$A$3:$R$700, MATCH($BR178,'Graduate School Code'!$A$3:$A$700, 0), 12), "")</f>
        <v/>
      </c>
      <c r="BY178" s="178" t="str">
        <f>IF($BR178&lt;&gt;"",INDEX('Graduate School Code'!$A$3:$R$700, MATCH($BR178,'Graduate School Code'!$A$3:$A$700, 0), 13), "")</f>
        <v/>
      </c>
      <c r="BZ178" s="179" t="str">
        <f>IF($BR178&lt;&gt;"",INDEX('Graduate School Code'!$A$3:$R$700, MATCH($BR178,'Graduate School Code'!$A$3:$A$700, 0), 14), "")</f>
        <v/>
      </c>
      <c r="CA178" s="179" t="str">
        <f>IF($BR178&lt;&gt;"",INDEX('Graduate School Code'!$A$3:$R$700, MATCH($BR178,'Graduate School Code'!$A$3:$A$700, 0), 15), "")</f>
        <v/>
      </c>
      <c r="CB178" s="179" t="str">
        <f>IF($BR178&lt;&gt;"",INDEX('Graduate School Code'!$A$3:$R$700, MATCH($BR178,'Graduate School Code'!$A$3:$A$700, 0), 16), "")</f>
        <v/>
      </c>
      <c r="CC178" s="179" t="str">
        <f>IF($BR178&lt;&gt;"",INDEX('Graduate School Code'!$A$3:$R$700, MATCH($BR178,'Graduate School Code'!$A$3:$A$700, 0), 17), "")</f>
        <v/>
      </c>
      <c r="CD178" s="180" t="str">
        <f>IF($BR178&lt;&gt;"",INDEX('Graduate School Code'!$A$3:$R$700, MATCH($BR178,'Graduate School Code'!$A$3:$A$700, 0), 18), "")</f>
        <v/>
      </c>
      <c r="CE178" s="181"/>
      <c r="CF178" s="182"/>
      <c r="CG178" s="182"/>
      <c r="CH178" s="62"/>
      <c r="CI178" s="182"/>
      <c r="CJ178" s="183"/>
      <c r="CK178" s="184"/>
      <c r="CL178" s="185"/>
      <c r="CM178" s="183"/>
      <c r="CN178" s="186"/>
      <c r="CO178" s="186"/>
      <c r="CP178" s="186"/>
      <c r="CQ178" s="187"/>
      <c r="CR178" s="182"/>
      <c r="CS178" s="182"/>
      <c r="CT178" s="182"/>
      <c r="CU178" s="188"/>
      <c r="CV178" s="146"/>
      <c r="CW178" s="147"/>
      <c r="CX178" s="189"/>
      <c r="CY178" s="190"/>
      <c r="CZ178" s="191"/>
      <c r="DA178" s="192"/>
      <c r="DB178" s="193"/>
      <c r="DC178" s="181"/>
      <c r="DD178" s="176"/>
      <c r="DE178" s="194"/>
      <c r="DF178" s="164" t="str">
        <f>IF($DE178&lt;&gt;"",INDEX('Graduate School Code'!$A$3:$R$700, MATCH($DE178,'Graduate School Code'!$A$3:$A$700, 0), 2), "")</f>
        <v/>
      </c>
      <c r="DG178" s="164" t="str">
        <f>IF($DE178&lt;&gt;"",INDEX('Graduate School Code'!$A$3:$R$700, MATCH($DE178,'Graduate School Code'!$A$3:$A$700, 0), 3), "")</f>
        <v/>
      </c>
      <c r="DH178" s="164" t="str">
        <f>IF($DE178&lt;&gt;"",INDEX('Graduate School Code'!$A$3:$R$700, MATCH($DE178,'Graduate School Code'!$A$3:$A$700, 0), 4), "")</f>
        <v/>
      </c>
      <c r="DI178" s="175"/>
      <c r="DJ178" s="176"/>
      <c r="DK178" s="177" t="str">
        <f>IF($DE178&lt;&gt;"",INDEX('Graduate School Code'!$A$3:$R$700, MATCH($DE178,'Graduate School Code'!$A$3:$A$700, 0), 12), "")</f>
        <v/>
      </c>
      <c r="DL178" s="178" t="str">
        <f>IF($DE178&lt;&gt;"",INDEX('Graduate School Code'!$A$3:$R$700, MATCH($DE178,'Graduate School Code'!$A$3:$A$700, 0), 13), "")</f>
        <v/>
      </c>
      <c r="DM178" s="179" t="str">
        <f>IF($DE178&lt;&gt;"",INDEX('Graduate School Code'!$A$3:$R$700, MATCH($DE178,'Graduate School Code'!$A$3:$A$700, 0), 14), "")</f>
        <v/>
      </c>
      <c r="DN178" s="179" t="str">
        <f>IF($DE178&lt;&gt;"",INDEX('Graduate School Code'!$A$3:$R$700, MATCH($DE178,'Graduate School Code'!$A$3:$A$700, 0), 15), "")</f>
        <v/>
      </c>
      <c r="DO178" s="179" t="str">
        <f>IF($DE178&lt;&gt;"",INDEX('Graduate School Code'!$A$3:$R$700, MATCH($DE178,'Graduate School Code'!$A$3:$A$700, 0), 16), "")</f>
        <v/>
      </c>
      <c r="DP178" s="179" t="str">
        <f>IF($DE178&lt;&gt;"",INDEX('Graduate School Code'!$A$3:$R$700, MATCH($DE178,'Graduate School Code'!$A$3:$A$700, 0), 17), "")</f>
        <v/>
      </c>
      <c r="DQ178" s="180" t="str">
        <f>IF($DE178&lt;&gt;"",INDEX('Graduate School Code'!$A$3:$R$700, MATCH($DE178,'Graduate School Code'!$A$3:$A$700, 0), 18), "")</f>
        <v/>
      </c>
      <c r="DR178" s="45"/>
      <c r="DS178" s="39"/>
      <c r="DT178" s="39"/>
      <c r="DU178" s="62"/>
      <c r="DV178" s="39"/>
      <c r="DW178" s="149"/>
      <c r="DX178" s="150"/>
      <c r="DY178" s="112"/>
      <c r="DZ178" s="149"/>
      <c r="EA178" s="148"/>
      <c r="EB178" s="148"/>
      <c r="EC178" s="148"/>
      <c r="ED178" s="61"/>
      <c r="EE178" s="39"/>
      <c r="EF178" s="39"/>
      <c r="EG178" s="39"/>
      <c r="EH178" s="144"/>
      <c r="EI178" s="146"/>
      <c r="EJ178" s="147"/>
      <c r="EK178" s="126"/>
      <c r="EL178" s="57"/>
      <c r="EM178" s="58"/>
      <c r="EN178" s="59"/>
      <c r="EO178" s="145"/>
      <c r="EP178" s="57"/>
      <c r="EQ178" s="44"/>
    </row>
    <row r="179" spans="1:147" ht="38.25" customHeight="1">
      <c r="A179" s="38" t="s">
        <v>273</v>
      </c>
      <c r="B179" s="39"/>
      <c r="C179" s="40"/>
      <c r="D179" s="50" t="e">
        <f>VLOOKUP(B179,Reference!$A$1:$C$250,2,FALSE)</f>
        <v>#N/A</v>
      </c>
      <c r="E179" s="50" t="e">
        <f>VLOOKUP(C179,Reference!$C$1:$I$15,2,FALSE)</f>
        <v>#N/A</v>
      </c>
      <c r="F179" s="92" t="e">
        <f t="shared" si="8"/>
        <v>#N/A</v>
      </c>
      <c r="G179" s="39"/>
      <c r="H179" s="39"/>
      <c r="I179" s="39"/>
      <c r="J179" s="51" t="str">
        <f t="shared" si="6"/>
        <v xml:space="preserve">  </v>
      </c>
      <c r="K179" s="61"/>
      <c r="L179" s="61"/>
      <c r="M179" s="61"/>
      <c r="N179" s="51" t="str">
        <f t="shared" si="7"/>
        <v xml:space="preserve">  </v>
      </c>
      <c r="O179" s="92"/>
      <c r="P179" s="93"/>
      <c r="Q179" s="50" t="str">
        <f>IF($P179&lt;&gt;"", DATEDIF($P179, Reference!$F$2, "Y"),"")</f>
        <v/>
      </c>
      <c r="R179" s="49"/>
      <c r="S179" s="62"/>
      <c r="T179" s="61"/>
      <c r="U179" s="39"/>
      <c r="V179" s="39"/>
      <c r="W179" s="61"/>
      <c r="X179" s="92"/>
      <c r="Y179" s="61"/>
      <c r="Z179" s="61"/>
      <c r="AA179" s="61"/>
      <c r="AB179" s="61"/>
      <c r="AC179" s="41"/>
      <c r="AD179" s="143"/>
      <c r="AE179" s="42"/>
      <c r="AF179" s="50" t="str">
        <f>IF($AE179&lt;&gt;"",INDEX('Graduate School Code'!$A$3:$R$700, MATCH($AE179,'Graduate School Code'!$A$3:$A$700, 0), 2), "")</f>
        <v/>
      </c>
      <c r="AG179" s="50" t="str">
        <f>IF($AE179&lt;&gt;"",INDEX('Graduate School Code'!$A$3:$R$700, MATCH($AE179,'Graduate School Code'!$A$3:$A$700, 0), 3), "")</f>
        <v/>
      </c>
      <c r="AH179" s="50" t="str">
        <f>IF($AE179&lt;&gt;"",INDEX('Graduate School Code'!$A$3:$R$700, MATCH($AE179,'Graduate School Code'!$A$3:$A$700, 0), 4), "")</f>
        <v/>
      </c>
      <c r="AI179" s="43"/>
      <c r="AJ179" s="44"/>
      <c r="AK179" s="167" t="str">
        <f>IF($AE179&lt;&gt;"",INDEX('Graduate School Code'!$A$3:$R$700, MATCH($AE179,'Graduate School Code'!$A$3:$A$700, 0), 12), "")</f>
        <v/>
      </c>
      <c r="AL179" s="168" t="str">
        <f>IF($AE179&lt;&gt;"",INDEX('Graduate School Code'!$A$3:$R$700, MATCH($AE179,'Graduate School Code'!$A$3:$A$700, 0), 13), "")</f>
        <v/>
      </c>
      <c r="AM179" s="169" t="str">
        <f>IF($AE179&lt;&gt;"",INDEX('Graduate School Code'!$A$3:$R$700, MATCH($AE179,'Graduate School Code'!$A$3:$A$700, 0), 14), "")</f>
        <v/>
      </c>
      <c r="AN179" s="169" t="str">
        <f>IF($AE179&lt;&gt;"",INDEX('Graduate School Code'!$A$3:$R$700, MATCH($AE179,'Graduate School Code'!$A$3:$A$700, 0), 15), "")</f>
        <v/>
      </c>
      <c r="AO179" s="169" t="str">
        <f>IF($AE179&lt;&gt;"",INDEX('Graduate School Code'!$A$3:$R$700, MATCH($AE179,'Graduate School Code'!$A$3:$A$700, 0), 16), "")</f>
        <v/>
      </c>
      <c r="AP179" s="169" t="str">
        <f>IF($AE179&lt;&gt;"",INDEX('Graduate School Code'!$A$3:$R$700, MATCH($AE179,'Graduate School Code'!$A$3:$A$700, 0), 17), "")</f>
        <v/>
      </c>
      <c r="AQ179" s="170" t="str">
        <f>IF($AE179&lt;&gt;"",INDEX('Graduate School Code'!$A$3:$R$700, MATCH($AE179,'Graduate School Code'!$A$3:$A$700, 0), 18), "")</f>
        <v/>
      </c>
      <c r="AR179" s="45"/>
      <c r="AS179" s="39"/>
      <c r="AT179" s="39"/>
      <c r="AU179" s="62"/>
      <c r="AV179" s="39"/>
      <c r="AW179" s="149"/>
      <c r="AX179" s="150"/>
      <c r="AY179" s="112"/>
      <c r="AZ179" s="149"/>
      <c r="BA179" s="148"/>
      <c r="BB179" s="148"/>
      <c r="BC179" s="148"/>
      <c r="BD179" s="61"/>
      <c r="BE179" s="39"/>
      <c r="BF179" s="39"/>
      <c r="BG179" s="39"/>
      <c r="BH179" s="144"/>
      <c r="BI179" s="146"/>
      <c r="BJ179" s="147"/>
      <c r="BK179" s="126"/>
      <c r="BL179" s="57"/>
      <c r="BM179" s="58"/>
      <c r="BN179" s="165"/>
      <c r="BO179" s="145"/>
      <c r="BP179" s="57"/>
      <c r="BQ179" s="44"/>
      <c r="BR179" s="42"/>
      <c r="BS179" s="164" t="str">
        <f>IF($BR179&lt;&gt;"",INDEX('Graduate School Code'!$A$3:$R$700, MATCH($BR179,'Graduate School Code'!$A$3:$A$700, 0), 2), "")</f>
        <v/>
      </c>
      <c r="BT179" s="164" t="str">
        <f>IF($BR179&lt;&gt;"",INDEX('Graduate School Code'!$A$3:$R$700, MATCH($BR179,'Graduate School Code'!$A$3:$A$700, 0), 3), "")</f>
        <v/>
      </c>
      <c r="BU179" s="164" t="str">
        <f>IF($BR179&lt;&gt;"",INDEX('Graduate School Code'!$A$3:$R$700, MATCH($BR179,'Graduate School Code'!$A$3:$A$700, 0), 4), "")</f>
        <v/>
      </c>
      <c r="BV179" s="175"/>
      <c r="BW179" s="176"/>
      <c r="BX179" s="177" t="str">
        <f>IF($BR179&lt;&gt;"",INDEX('Graduate School Code'!$A$3:$R$700, MATCH($BR179,'Graduate School Code'!$A$3:$A$700, 0), 12), "")</f>
        <v/>
      </c>
      <c r="BY179" s="178" t="str">
        <f>IF($BR179&lt;&gt;"",INDEX('Graduate School Code'!$A$3:$R$700, MATCH($BR179,'Graduate School Code'!$A$3:$A$700, 0), 13), "")</f>
        <v/>
      </c>
      <c r="BZ179" s="179" t="str">
        <f>IF($BR179&lt;&gt;"",INDEX('Graduate School Code'!$A$3:$R$700, MATCH($BR179,'Graduate School Code'!$A$3:$A$700, 0), 14), "")</f>
        <v/>
      </c>
      <c r="CA179" s="179" t="str">
        <f>IF($BR179&lt;&gt;"",INDEX('Graduate School Code'!$A$3:$R$700, MATCH($BR179,'Graduate School Code'!$A$3:$A$700, 0), 15), "")</f>
        <v/>
      </c>
      <c r="CB179" s="179" t="str">
        <f>IF($BR179&lt;&gt;"",INDEX('Graduate School Code'!$A$3:$R$700, MATCH($BR179,'Graduate School Code'!$A$3:$A$700, 0), 16), "")</f>
        <v/>
      </c>
      <c r="CC179" s="179" t="str">
        <f>IF($BR179&lt;&gt;"",INDEX('Graduate School Code'!$A$3:$R$700, MATCH($BR179,'Graduate School Code'!$A$3:$A$700, 0), 17), "")</f>
        <v/>
      </c>
      <c r="CD179" s="180" t="str">
        <f>IF($BR179&lt;&gt;"",INDEX('Graduate School Code'!$A$3:$R$700, MATCH($BR179,'Graduate School Code'!$A$3:$A$700, 0), 18), "")</f>
        <v/>
      </c>
      <c r="CE179" s="181"/>
      <c r="CF179" s="182"/>
      <c r="CG179" s="182"/>
      <c r="CH179" s="62"/>
      <c r="CI179" s="182"/>
      <c r="CJ179" s="183"/>
      <c r="CK179" s="184"/>
      <c r="CL179" s="185"/>
      <c r="CM179" s="183"/>
      <c r="CN179" s="186"/>
      <c r="CO179" s="186"/>
      <c r="CP179" s="186"/>
      <c r="CQ179" s="187"/>
      <c r="CR179" s="182"/>
      <c r="CS179" s="182"/>
      <c r="CT179" s="182"/>
      <c r="CU179" s="188"/>
      <c r="CV179" s="146"/>
      <c r="CW179" s="147"/>
      <c r="CX179" s="189"/>
      <c r="CY179" s="190"/>
      <c r="CZ179" s="191"/>
      <c r="DA179" s="192"/>
      <c r="DB179" s="193"/>
      <c r="DC179" s="181"/>
      <c r="DD179" s="176"/>
      <c r="DE179" s="194"/>
      <c r="DF179" s="164" t="str">
        <f>IF($DE179&lt;&gt;"",INDEX('Graduate School Code'!$A$3:$R$700, MATCH($DE179,'Graduate School Code'!$A$3:$A$700, 0), 2), "")</f>
        <v/>
      </c>
      <c r="DG179" s="164" t="str">
        <f>IF($DE179&lt;&gt;"",INDEX('Graduate School Code'!$A$3:$R$700, MATCH($DE179,'Graduate School Code'!$A$3:$A$700, 0), 3), "")</f>
        <v/>
      </c>
      <c r="DH179" s="164" t="str">
        <f>IF($DE179&lt;&gt;"",INDEX('Graduate School Code'!$A$3:$R$700, MATCH($DE179,'Graduate School Code'!$A$3:$A$700, 0), 4), "")</f>
        <v/>
      </c>
      <c r="DI179" s="175"/>
      <c r="DJ179" s="176"/>
      <c r="DK179" s="177" t="str">
        <f>IF($DE179&lt;&gt;"",INDEX('Graduate School Code'!$A$3:$R$700, MATCH($DE179,'Graduate School Code'!$A$3:$A$700, 0), 12), "")</f>
        <v/>
      </c>
      <c r="DL179" s="178" t="str">
        <f>IF($DE179&lt;&gt;"",INDEX('Graduate School Code'!$A$3:$R$700, MATCH($DE179,'Graduate School Code'!$A$3:$A$700, 0), 13), "")</f>
        <v/>
      </c>
      <c r="DM179" s="179" t="str">
        <f>IF($DE179&lt;&gt;"",INDEX('Graduate School Code'!$A$3:$R$700, MATCH($DE179,'Graduate School Code'!$A$3:$A$700, 0), 14), "")</f>
        <v/>
      </c>
      <c r="DN179" s="179" t="str">
        <f>IF($DE179&lt;&gt;"",INDEX('Graduate School Code'!$A$3:$R$700, MATCH($DE179,'Graduate School Code'!$A$3:$A$700, 0), 15), "")</f>
        <v/>
      </c>
      <c r="DO179" s="179" t="str">
        <f>IF($DE179&lt;&gt;"",INDEX('Graduate School Code'!$A$3:$R$700, MATCH($DE179,'Graduate School Code'!$A$3:$A$700, 0), 16), "")</f>
        <v/>
      </c>
      <c r="DP179" s="179" t="str">
        <f>IF($DE179&lt;&gt;"",INDEX('Graduate School Code'!$A$3:$R$700, MATCH($DE179,'Graduate School Code'!$A$3:$A$700, 0), 17), "")</f>
        <v/>
      </c>
      <c r="DQ179" s="180" t="str">
        <f>IF($DE179&lt;&gt;"",INDEX('Graduate School Code'!$A$3:$R$700, MATCH($DE179,'Graduate School Code'!$A$3:$A$700, 0), 18), "")</f>
        <v/>
      </c>
      <c r="DR179" s="45"/>
      <c r="DS179" s="39"/>
      <c r="DT179" s="39"/>
      <c r="DU179" s="62"/>
      <c r="DV179" s="39"/>
      <c r="DW179" s="149"/>
      <c r="DX179" s="150"/>
      <c r="DY179" s="112"/>
      <c r="DZ179" s="149"/>
      <c r="EA179" s="148"/>
      <c r="EB179" s="148"/>
      <c r="EC179" s="148"/>
      <c r="ED179" s="61"/>
      <c r="EE179" s="39"/>
      <c r="EF179" s="39"/>
      <c r="EG179" s="39"/>
      <c r="EH179" s="144"/>
      <c r="EI179" s="146"/>
      <c r="EJ179" s="147"/>
      <c r="EK179" s="126"/>
      <c r="EL179" s="57"/>
      <c r="EM179" s="58"/>
      <c r="EN179" s="59"/>
      <c r="EO179" s="145"/>
      <c r="EP179" s="57"/>
      <c r="EQ179" s="44"/>
    </row>
    <row r="180" spans="1:147" ht="38.25" customHeight="1">
      <c r="A180" s="38" t="s">
        <v>274</v>
      </c>
      <c r="B180" s="39"/>
      <c r="C180" s="40"/>
      <c r="D180" s="50" t="e">
        <f>VLOOKUP(B180,Reference!$A$1:$C$250,2,FALSE)</f>
        <v>#N/A</v>
      </c>
      <c r="E180" s="50" t="e">
        <f>VLOOKUP(C180,Reference!$C$1:$I$15,2,FALSE)</f>
        <v>#N/A</v>
      </c>
      <c r="F180" s="92" t="e">
        <f t="shared" si="8"/>
        <v>#N/A</v>
      </c>
      <c r="G180" s="39"/>
      <c r="H180" s="39"/>
      <c r="I180" s="39"/>
      <c r="J180" s="51" t="str">
        <f t="shared" si="6"/>
        <v xml:space="preserve">  </v>
      </c>
      <c r="K180" s="61"/>
      <c r="L180" s="61"/>
      <c r="M180" s="61"/>
      <c r="N180" s="51" t="str">
        <f t="shared" si="7"/>
        <v xml:space="preserve">  </v>
      </c>
      <c r="O180" s="92"/>
      <c r="P180" s="93"/>
      <c r="Q180" s="50" t="str">
        <f>IF($P180&lt;&gt;"", DATEDIF($P180, Reference!$F$2, "Y"),"")</f>
        <v/>
      </c>
      <c r="R180" s="49"/>
      <c r="S180" s="62"/>
      <c r="T180" s="61"/>
      <c r="U180" s="39"/>
      <c r="V180" s="39"/>
      <c r="W180" s="61"/>
      <c r="X180" s="92"/>
      <c r="Y180" s="61"/>
      <c r="Z180" s="61"/>
      <c r="AA180" s="61"/>
      <c r="AB180" s="61"/>
      <c r="AC180" s="41"/>
      <c r="AD180" s="143"/>
      <c r="AE180" s="42"/>
      <c r="AF180" s="50" t="str">
        <f>IF($AE180&lt;&gt;"",INDEX('Graduate School Code'!$A$3:$R$700, MATCH($AE180,'Graduate School Code'!$A$3:$A$700, 0), 2), "")</f>
        <v/>
      </c>
      <c r="AG180" s="50" t="str">
        <f>IF($AE180&lt;&gt;"",INDEX('Graduate School Code'!$A$3:$R$700, MATCH($AE180,'Graduate School Code'!$A$3:$A$700, 0), 3), "")</f>
        <v/>
      </c>
      <c r="AH180" s="50" t="str">
        <f>IF($AE180&lt;&gt;"",INDEX('Graduate School Code'!$A$3:$R$700, MATCH($AE180,'Graduate School Code'!$A$3:$A$700, 0), 4), "")</f>
        <v/>
      </c>
      <c r="AI180" s="43"/>
      <c r="AJ180" s="44"/>
      <c r="AK180" s="167" t="str">
        <f>IF($AE180&lt;&gt;"",INDEX('Graduate School Code'!$A$3:$R$700, MATCH($AE180,'Graduate School Code'!$A$3:$A$700, 0), 12), "")</f>
        <v/>
      </c>
      <c r="AL180" s="168" t="str">
        <f>IF($AE180&lt;&gt;"",INDEX('Graduate School Code'!$A$3:$R$700, MATCH($AE180,'Graduate School Code'!$A$3:$A$700, 0), 13), "")</f>
        <v/>
      </c>
      <c r="AM180" s="169" t="str">
        <f>IF($AE180&lt;&gt;"",INDEX('Graduate School Code'!$A$3:$R$700, MATCH($AE180,'Graduate School Code'!$A$3:$A$700, 0), 14), "")</f>
        <v/>
      </c>
      <c r="AN180" s="169" t="str">
        <f>IF($AE180&lt;&gt;"",INDEX('Graduate School Code'!$A$3:$R$700, MATCH($AE180,'Graduate School Code'!$A$3:$A$700, 0), 15), "")</f>
        <v/>
      </c>
      <c r="AO180" s="169" t="str">
        <f>IF($AE180&lt;&gt;"",INDEX('Graduate School Code'!$A$3:$R$700, MATCH($AE180,'Graduate School Code'!$A$3:$A$700, 0), 16), "")</f>
        <v/>
      </c>
      <c r="AP180" s="169" t="str">
        <f>IF($AE180&lt;&gt;"",INDEX('Graduate School Code'!$A$3:$R$700, MATCH($AE180,'Graduate School Code'!$A$3:$A$700, 0), 17), "")</f>
        <v/>
      </c>
      <c r="AQ180" s="170" t="str">
        <f>IF($AE180&lt;&gt;"",INDEX('Graduate School Code'!$A$3:$R$700, MATCH($AE180,'Graduate School Code'!$A$3:$A$700, 0), 18), "")</f>
        <v/>
      </c>
      <c r="AR180" s="45"/>
      <c r="AS180" s="39"/>
      <c r="AT180" s="39"/>
      <c r="AU180" s="62"/>
      <c r="AV180" s="39"/>
      <c r="AW180" s="149"/>
      <c r="AX180" s="150"/>
      <c r="AY180" s="112"/>
      <c r="AZ180" s="149"/>
      <c r="BA180" s="148"/>
      <c r="BB180" s="148"/>
      <c r="BC180" s="148"/>
      <c r="BD180" s="61"/>
      <c r="BE180" s="39"/>
      <c r="BF180" s="39"/>
      <c r="BG180" s="39"/>
      <c r="BH180" s="144"/>
      <c r="BI180" s="146"/>
      <c r="BJ180" s="147"/>
      <c r="BK180" s="126"/>
      <c r="BL180" s="57"/>
      <c r="BM180" s="58"/>
      <c r="BN180" s="165"/>
      <c r="BO180" s="145"/>
      <c r="BP180" s="57"/>
      <c r="BQ180" s="44"/>
      <c r="BR180" s="42"/>
      <c r="BS180" s="164" t="str">
        <f>IF($BR180&lt;&gt;"",INDEX('Graduate School Code'!$A$3:$R$700, MATCH($BR180,'Graduate School Code'!$A$3:$A$700, 0), 2), "")</f>
        <v/>
      </c>
      <c r="BT180" s="164" t="str">
        <f>IF($BR180&lt;&gt;"",INDEX('Graduate School Code'!$A$3:$R$700, MATCH($BR180,'Graduate School Code'!$A$3:$A$700, 0), 3), "")</f>
        <v/>
      </c>
      <c r="BU180" s="164" t="str">
        <f>IF($BR180&lt;&gt;"",INDEX('Graduate School Code'!$A$3:$R$700, MATCH($BR180,'Graduate School Code'!$A$3:$A$700, 0), 4), "")</f>
        <v/>
      </c>
      <c r="BV180" s="175"/>
      <c r="BW180" s="176"/>
      <c r="BX180" s="177" t="str">
        <f>IF($BR180&lt;&gt;"",INDEX('Graduate School Code'!$A$3:$R$700, MATCH($BR180,'Graduate School Code'!$A$3:$A$700, 0), 12), "")</f>
        <v/>
      </c>
      <c r="BY180" s="178" t="str">
        <f>IF($BR180&lt;&gt;"",INDEX('Graduate School Code'!$A$3:$R$700, MATCH($BR180,'Graduate School Code'!$A$3:$A$700, 0), 13), "")</f>
        <v/>
      </c>
      <c r="BZ180" s="179" t="str">
        <f>IF($BR180&lt;&gt;"",INDEX('Graduate School Code'!$A$3:$R$700, MATCH($BR180,'Graduate School Code'!$A$3:$A$700, 0), 14), "")</f>
        <v/>
      </c>
      <c r="CA180" s="179" t="str">
        <f>IF($BR180&lt;&gt;"",INDEX('Graduate School Code'!$A$3:$R$700, MATCH($BR180,'Graduate School Code'!$A$3:$A$700, 0), 15), "")</f>
        <v/>
      </c>
      <c r="CB180" s="179" t="str">
        <f>IF($BR180&lt;&gt;"",INDEX('Graduate School Code'!$A$3:$R$700, MATCH($BR180,'Graduate School Code'!$A$3:$A$700, 0), 16), "")</f>
        <v/>
      </c>
      <c r="CC180" s="179" t="str">
        <f>IF($BR180&lt;&gt;"",INDEX('Graduate School Code'!$A$3:$R$700, MATCH($BR180,'Graduate School Code'!$A$3:$A$700, 0), 17), "")</f>
        <v/>
      </c>
      <c r="CD180" s="180" t="str">
        <f>IF($BR180&lt;&gt;"",INDEX('Graduate School Code'!$A$3:$R$700, MATCH($BR180,'Graduate School Code'!$A$3:$A$700, 0), 18), "")</f>
        <v/>
      </c>
      <c r="CE180" s="181"/>
      <c r="CF180" s="182"/>
      <c r="CG180" s="182"/>
      <c r="CH180" s="62"/>
      <c r="CI180" s="182"/>
      <c r="CJ180" s="183"/>
      <c r="CK180" s="184"/>
      <c r="CL180" s="185"/>
      <c r="CM180" s="183"/>
      <c r="CN180" s="186"/>
      <c r="CO180" s="186"/>
      <c r="CP180" s="186"/>
      <c r="CQ180" s="187"/>
      <c r="CR180" s="182"/>
      <c r="CS180" s="182"/>
      <c r="CT180" s="182"/>
      <c r="CU180" s="188"/>
      <c r="CV180" s="146"/>
      <c r="CW180" s="147"/>
      <c r="CX180" s="189"/>
      <c r="CY180" s="190"/>
      <c r="CZ180" s="191"/>
      <c r="DA180" s="192"/>
      <c r="DB180" s="193"/>
      <c r="DC180" s="181"/>
      <c r="DD180" s="176"/>
      <c r="DE180" s="194"/>
      <c r="DF180" s="164" t="str">
        <f>IF($DE180&lt;&gt;"",INDEX('Graduate School Code'!$A$3:$R$700, MATCH($DE180,'Graduate School Code'!$A$3:$A$700, 0), 2), "")</f>
        <v/>
      </c>
      <c r="DG180" s="164" t="str">
        <f>IF($DE180&lt;&gt;"",INDEX('Graduate School Code'!$A$3:$R$700, MATCH($DE180,'Graduate School Code'!$A$3:$A$700, 0), 3), "")</f>
        <v/>
      </c>
      <c r="DH180" s="164" t="str">
        <f>IF($DE180&lt;&gt;"",INDEX('Graduate School Code'!$A$3:$R$700, MATCH($DE180,'Graduate School Code'!$A$3:$A$700, 0), 4), "")</f>
        <v/>
      </c>
      <c r="DI180" s="175"/>
      <c r="DJ180" s="176"/>
      <c r="DK180" s="177" t="str">
        <f>IF($DE180&lt;&gt;"",INDEX('Graduate School Code'!$A$3:$R$700, MATCH($DE180,'Graduate School Code'!$A$3:$A$700, 0), 12), "")</f>
        <v/>
      </c>
      <c r="DL180" s="178" t="str">
        <f>IF($DE180&lt;&gt;"",INDEX('Graduate School Code'!$A$3:$R$700, MATCH($DE180,'Graduate School Code'!$A$3:$A$700, 0), 13), "")</f>
        <v/>
      </c>
      <c r="DM180" s="179" t="str">
        <f>IF($DE180&lt;&gt;"",INDEX('Graduate School Code'!$A$3:$R$700, MATCH($DE180,'Graduate School Code'!$A$3:$A$700, 0), 14), "")</f>
        <v/>
      </c>
      <c r="DN180" s="179" t="str">
        <f>IF($DE180&lt;&gt;"",INDEX('Graduate School Code'!$A$3:$R$700, MATCH($DE180,'Graduate School Code'!$A$3:$A$700, 0), 15), "")</f>
        <v/>
      </c>
      <c r="DO180" s="179" t="str">
        <f>IF($DE180&lt;&gt;"",INDEX('Graduate School Code'!$A$3:$R$700, MATCH($DE180,'Graduate School Code'!$A$3:$A$700, 0), 16), "")</f>
        <v/>
      </c>
      <c r="DP180" s="179" t="str">
        <f>IF($DE180&lt;&gt;"",INDEX('Graduate School Code'!$A$3:$R$700, MATCH($DE180,'Graduate School Code'!$A$3:$A$700, 0), 17), "")</f>
        <v/>
      </c>
      <c r="DQ180" s="180" t="str">
        <f>IF($DE180&lt;&gt;"",INDEX('Graduate School Code'!$A$3:$R$700, MATCH($DE180,'Graduate School Code'!$A$3:$A$700, 0), 18), "")</f>
        <v/>
      </c>
      <c r="DR180" s="45"/>
      <c r="DS180" s="39"/>
      <c r="DT180" s="39"/>
      <c r="DU180" s="62"/>
      <c r="DV180" s="39"/>
      <c r="DW180" s="149"/>
      <c r="DX180" s="150"/>
      <c r="DY180" s="112"/>
      <c r="DZ180" s="149"/>
      <c r="EA180" s="148"/>
      <c r="EB180" s="148"/>
      <c r="EC180" s="148"/>
      <c r="ED180" s="61"/>
      <c r="EE180" s="39"/>
      <c r="EF180" s="39"/>
      <c r="EG180" s="39"/>
      <c r="EH180" s="144"/>
      <c r="EI180" s="146"/>
      <c r="EJ180" s="147"/>
      <c r="EK180" s="126"/>
      <c r="EL180" s="57"/>
      <c r="EM180" s="58"/>
      <c r="EN180" s="59"/>
      <c r="EO180" s="145"/>
      <c r="EP180" s="57"/>
      <c r="EQ180" s="44"/>
    </row>
    <row r="181" spans="1:147" ht="38.25" customHeight="1">
      <c r="A181" s="38" t="s">
        <v>275</v>
      </c>
      <c r="B181" s="39"/>
      <c r="C181" s="40"/>
      <c r="D181" s="50" t="e">
        <f>VLOOKUP(B181,Reference!$A$1:$C$250,2,FALSE)</f>
        <v>#N/A</v>
      </c>
      <c r="E181" s="50" t="e">
        <f>VLOOKUP(C181,Reference!$C$1:$I$15,2,FALSE)</f>
        <v>#N/A</v>
      </c>
      <c r="F181" s="92" t="e">
        <f t="shared" si="8"/>
        <v>#N/A</v>
      </c>
      <c r="G181" s="39"/>
      <c r="H181" s="39"/>
      <c r="I181" s="39"/>
      <c r="J181" s="51" t="str">
        <f t="shared" si="6"/>
        <v xml:space="preserve">  </v>
      </c>
      <c r="K181" s="61"/>
      <c r="L181" s="61"/>
      <c r="M181" s="61"/>
      <c r="N181" s="51" t="str">
        <f t="shared" si="7"/>
        <v xml:space="preserve">  </v>
      </c>
      <c r="O181" s="92"/>
      <c r="P181" s="93"/>
      <c r="Q181" s="50" t="str">
        <f>IF($P181&lt;&gt;"", DATEDIF($P181, Reference!$F$2, "Y"),"")</f>
        <v/>
      </c>
      <c r="R181" s="49"/>
      <c r="S181" s="62"/>
      <c r="T181" s="61"/>
      <c r="U181" s="39"/>
      <c r="V181" s="39"/>
      <c r="W181" s="61"/>
      <c r="X181" s="92"/>
      <c r="Y181" s="61"/>
      <c r="Z181" s="61"/>
      <c r="AA181" s="61"/>
      <c r="AB181" s="61"/>
      <c r="AC181" s="41"/>
      <c r="AD181" s="143"/>
      <c r="AE181" s="42"/>
      <c r="AF181" s="50" t="str">
        <f>IF($AE181&lt;&gt;"",INDEX('Graduate School Code'!$A$3:$R$700, MATCH($AE181,'Graduate School Code'!$A$3:$A$700, 0), 2), "")</f>
        <v/>
      </c>
      <c r="AG181" s="50" t="str">
        <f>IF($AE181&lt;&gt;"",INDEX('Graduate School Code'!$A$3:$R$700, MATCH($AE181,'Graduate School Code'!$A$3:$A$700, 0), 3), "")</f>
        <v/>
      </c>
      <c r="AH181" s="50" t="str">
        <f>IF($AE181&lt;&gt;"",INDEX('Graduate School Code'!$A$3:$R$700, MATCH($AE181,'Graduate School Code'!$A$3:$A$700, 0), 4), "")</f>
        <v/>
      </c>
      <c r="AI181" s="43"/>
      <c r="AJ181" s="44"/>
      <c r="AK181" s="167" t="str">
        <f>IF($AE181&lt;&gt;"",INDEX('Graduate School Code'!$A$3:$R$700, MATCH($AE181,'Graduate School Code'!$A$3:$A$700, 0), 12), "")</f>
        <v/>
      </c>
      <c r="AL181" s="168" t="str">
        <f>IF($AE181&lt;&gt;"",INDEX('Graduate School Code'!$A$3:$R$700, MATCH($AE181,'Graduate School Code'!$A$3:$A$700, 0), 13), "")</f>
        <v/>
      </c>
      <c r="AM181" s="169" t="str">
        <f>IF($AE181&lt;&gt;"",INDEX('Graduate School Code'!$A$3:$R$700, MATCH($AE181,'Graduate School Code'!$A$3:$A$700, 0), 14), "")</f>
        <v/>
      </c>
      <c r="AN181" s="169" t="str">
        <f>IF($AE181&lt;&gt;"",INDEX('Graduate School Code'!$A$3:$R$700, MATCH($AE181,'Graduate School Code'!$A$3:$A$700, 0), 15), "")</f>
        <v/>
      </c>
      <c r="AO181" s="169" t="str">
        <f>IF($AE181&lt;&gt;"",INDEX('Graduate School Code'!$A$3:$R$700, MATCH($AE181,'Graduate School Code'!$A$3:$A$700, 0), 16), "")</f>
        <v/>
      </c>
      <c r="AP181" s="169" t="str">
        <f>IF($AE181&lt;&gt;"",INDEX('Graduate School Code'!$A$3:$R$700, MATCH($AE181,'Graduate School Code'!$A$3:$A$700, 0), 17), "")</f>
        <v/>
      </c>
      <c r="AQ181" s="170" t="str">
        <f>IF($AE181&lt;&gt;"",INDEX('Graduate School Code'!$A$3:$R$700, MATCH($AE181,'Graduate School Code'!$A$3:$A$700, 0), 18), "")</f>
        <v/>
      </c>
      <c r="AR181" s="45"/>
      <c r="AS181" s="39"/>
      <c r="AT181" s="39"/>
      <c r="AU181" s="62"/>
      <c r="AV181" s="39"/>
      <c r="AW181" s="149"/>
      <c r="AX181" s="150"/>
      <c r="AY181" s="112"/>
      <c r="AZ181" s="149"/>
      <c r="BA181" s="148"/>
      <c r="BB181" s="148"/>
      <c r="BC181" s="148"/>
      <c r="BD181" s="61"/>
      <c r="BE181" s="39"/>
      <c r="BF181" s="39"/>
      <c r="BG181" s="39"/>
      <c r="BH181" s="144"/>
      <c r="BI181" s="146"/>
      <c r="BJ181" s="147"/>
      <c r="BK181" s="126"/>
      <c r="BL181" s="57"/>
      <c r="BM181" s="58"/>
      <c r="BN181" s="165"/>
      <c r="BO181" s="145"/>
      <c r="BP181" s="57"/>
      <c r="BQ181" s="44"/>
      <c r="BR181" s="42"/>
      <c r="BS181" s="164" t="str">
        <f>IF($BR181&lt;&gt;"",INDEX('Graduate School Code'!$A$3:$R$700, MATCH($BR181,'Graduate School Code'!$A$3:$A$700, 0), 2), "")</f>
        <v/>
      </c>
      <c r="BT181" s="164" t="str">
        <f>IF($BR181&lt;&gt;"",INDEX('Graduate School Code'!$A$3:$R$700, MATCH($BR181,'Graduate School Code'!$A$3:$A$700, 0), 3), "")</f>
        <v/>
      </c>
      <c r="BU181" s="164" t="str">
        <f>IF($BR181&lt;&gt;"",INDEX('Graduate School Code'!$A$3:$R$700, MATCH($BR181,'Graduate School Code'!$A$3:$A$700, 0), 4), "")</f>
        <v/>
      </c>
      <c r="BV181" s="175"/>
      <c r="BW181" s="176"/>
      <c r="BX181" s="177" t="str">
        <f>IF($BR181&lt;&gt;"",INDEX('Graduate School Code'!$A$3:$R$700, MATCH($BR181,'Graduate School Code'!$A$3:$A$700, 0), 12), "")</f>
        <v/>
      </c>
      <c r="BY181" s="178" t="str">
        <f>IF($BR181&lt;&gt;"",INDEX('Graduate School Code'!$A$3:$R$700, MATCH($BR181,'Graduate School Code'!$A$3:$A$700, 0), 13), "")</f>
        <v/>
      </c>
      <c r="BZ181" s="179" t="str">
        <f>IF($BR181&lt;&gt;"",INDEX('Graduate School Code'!$A$3:$R$700, MATCH($BR181,'Graduate School Code'!$A$3:$A$700, 0), 14), "")</f>
        <v/>
      </c>
      <c r="CA181" s="179" t="str">
        <f>IF($BR181&lt;&gt;"",INDEX('Graduate School Code'!$A$3:$R$700, MATCH($BR181,'Graduate School Code'!$A$3:$A$700, 0), 15), "")</f>
        <v/>
      </c>
      <c r="CB181" s="179" t="str">
        <f>IF($BR181&lt;&gt;"",INDEX('Graduate School Code'!$A$3:$R$700, MATCH($BR181,'Graduate School Code'!$A$3:$A$700, 0), 16), "")</f>
        <v/>
      </c>
      <c r="CC181" s="179" t="str">
        <f>IF($BR181&lt;&gt;"",INDEX('Graduate School Code'!$A$3:$R$700, MATCH($BR181,'Graduate School Code'!$A$3:$A$700, 0), 17), "")</f>
        <v/>
      </c>
      <c r="CD181" s="180" t="str">
        <f>IF($BR181&lt;&gt;"",INDEX('Graduate School Code'!$A$3:$R$700, MATCH($BR181,'Graduate School Code'!$A$3:$A$700, 0), 18), "")</f>
        <v/>
      </c>
      <c r="CE181" s="181"/>
      <c r="CF181" s="182"/>
      <c r="CG181" s="182"/>
      <c r="CH181" s="62"/>
      <c r="CI181" s="182"/>
      <c r="CJ181" s="183"/>
      <c r="CK181" s="184"/>
      <c r="CL181" s="185"/>
      <c r="CM181" s="183"/>
      <c r="CN181" s="186"/>
      <c r="CO181" s="186"/>
      <c r="CP181" s="186"/>
      <c r="CQ181" s="187"/>
      <c r="CR181" s="182"/>
      <c r="CS181" s="182"/>
      <c r="CT181" s="182"/>
      <c r="CU181" s="188"/>
      <c r="CV181" s="146"/>
      <c r="CW181" s="147"/>
      <c r="CX181" s="189"/>
      <c r="CY181" s="190"/>
      <c r="CZ181" s="191"/>
      <c r="DA181" s="192"/>
      <c r="DB181" s="193"/>
      <c r="DC181" s="181"/>
      <c r="DD181" s="176"/>
      <c r="DE181" s="194"/>
      <c r="DF181" s="164" t="str">
        <f>IF($DE181&lt;&gt;"",INDEX('Graduate School Code'!$A$3:$R$700, MATCH($DE181,'Graduate School Code'!$A$3:$A$700, 0), 2), "")</f>
        <v/>
      </c>
      <c r="DG181" s="164" t="str">
        <f>IF($DE181&lt;&gt;"",INDEX('Graduate School Code'!$A$3:$R$700, MATCH($DE181,'Graduate School Code'!$A$3:$A$700, 0), 3), "")</f>
        <v/>
      </c>
      <c r="DH181" s="164" t="str">
        <f>IF($DE181&lt;&gt;"",INDEX('Graduate School Code'!$A$3:$R$700, MATCH($DE181,'Graduate School Code'!$A$3:$A$700, 0), 4), "")</f>
        <v/>
      </c>
      <c r="DI181" s="175"/>
      <c r="DJ181" s="176"/>
      <c r="DK181" s="177" t="str">
        <f>IF($DE181&lt;&gt;"",INDEX('Graduate School Code'!$A$3:$R$700, MATCH($DE181,'Graduate School Code'!$A$3:$A$700, 0), 12), "")</f>
        <v/>
      </c>
      <c r="DL181" s="178" t="str">
        <f>IF($DE181&lt;&gt;"",INDEX('Graduate School Code'!$A$3:$R$700, MATCH($DE181,'Graduate School Code'!$A$3:$A$700, 0), 13), "")</f>
        <v/>
      </c>
      <c r="DM181" s="179" t="str">
        <f>IF($DE181&lt;&gt;"",INDEX('Graduate School Code'!$A$3:$R$700, MATCH($DE181,'Graduate School Code'!$A$3:$A$700, 0), 14), "")</f>
        <v/>
      </c>
      <c r="DN181" s="179" t="str">
        <f>IF($DE181&lt;&gt;"",INDEX('Graduate School Code'!$A$3:$R$700, MATCH($DE181,'Graduate School Code'!$A$3:$A$700, 0), 15), "")</f>
        <v/>
      </c>
      <c r="DO181" s="179" t="str">
        <f>IF($DE181&lt;&gt;"",INDEX('Graduate School Code'!$A$3:$R$700, MATCH($DE181,'Graduate School Code'!$A$3:$A$700, 0), 16), "")</f>
        <v/>
      </c>
      <c r="DP181" s="179" t="str">
        <f>IF($DE181&lt;&gt;"",INDEX('Graduate School Code'!$A$3:$R$700, MATCH($DE181,'Graduate School Code'!$A$3:$A$700, 0), 17), "")</f>
        <v/>
      </c>
      <c r="DQ181" s="180" t="str">
        <f>IF($DE181&lt;&gt;"",INDEX('Graduate School Code'!$A$3:$R$700, MATCH($DE181,'Graduate School Code'!$A$3:$A$700, 0), 18), "")</f>
        <v/>
      </c>
      <c r="DR181" s="45"/>
      <c r="DS181" s="39"/>
      <c r="DT181" s="39"/>
      <c r="DU181" s="62"/>
      <c r="DV181" s="39"/>
      <c r="DW181" s="149"/>
      <c r="DX181" s="150"/>
      <c r="DY181" s="112"/>
      <c r="DZ181" s="149"/>
      <c r="EA181" s="148"/>
      <c r="EB181" s="148"/>
      <c r="EC181" s="148"/>
      <c r="ED181" s="61"/>
      <c r="EE181" s="39"/>
      <c r="EF181" s="39"/>
      <c r="EG181" s="39"/>
      <c r="EH181" s="144"/>
      <c r="EI181" s="146"/>
      <c r="EJ181" s="147"/>
      <c r="EK181" s="126"/>
      <c r="EL181" s="57"/>
      <c r="EM181" s="58"/>
      <c r="EN181" s="59"/>
      <c r="EO181" s="145"/>
      <c r="EP181" s="57"/>
      <c r="EQ181" s="44"/>
    </row>
    <row r="182" spans="1:147" ht="38.25" customHeight="1">
      <c r="A182" s="38" t="s">
        <v>276</v>
      </c>
      <c r="B182" s="39"/>
      <c r="C182" s="40"/>
      <c r="D182" s="50" t="e">
        <f>VLOOKUP(B182,Reference!$A$1:$C$250,2,FALSE)</f>
        <v>#N/A</v>
      </c>
      <c r="E182" s="50" t="e">
        <f>VLOOKUP(C182,Reference!$C$1:$I$15,2,FALSE)</f>
        <v>#N/A</v>
      </c>
      <c r="F182" s="92" t="e">
        <f t="shared" si="8"/>
        <v>#N/A</v>
      </c>
      <c r="G182" s="39"/>
      <c r="H182" s="39"/>
      <c r="I182" s="39"/>
      <c r="J182" s="51" t="str">
        <f t="shared" si="6"/>
        <v xml:space="preserve">  </v>
      </c>
      <c r="K182" s="61"/>
      <c r="L182" s="61"/>
      <c r="M182" s="61"/>
      <c r="N182" s="51" t="str">
        <f t="shared" si="7"/>
        <v xml:space="preserve">  </v>
      </c>
      <c r="O182" s="92"/>
      <c r="P182" s="93"/>
      <c r="Q182" s="50" t="str">
        <f>IF($P182&lt;&gt;"", DATEDIF($P182, Reference!$F$2, "Y"),"")</f>
        <v/>
      </c>
      <c r="R182" s="49"/>
      <c r="S182" s="62"/>
      <c r="T182" s="61"/>
      <c r="U182" s="39"/>
      <c r="V182" s="39"/>
      <c r="W182" s="61"/>
      <c r="X182" s="92"/>
      <c r="Y182" s="61"/>
      <c r="Z182" s="61"/>
      <c r="AA182" s="61"/>
      <c r="AB182" s="61"/>
      <c r="AC182" s="41"/>
      <c r="AD182" s="143"/>
      <c r="AE182" s="42"/>
      <c r="AF182" s="50" t="str">
        <f>IF($AE182&lt;&gt;"",INDEX('Graduate School Code'!$A$3:$R$700, MATCH($AE182,'Graduate School Code'!$A$3:$A$700, 0), 2), "")</f>
        <v/>
      </c>
      <c r="AG182" s="50" t="str">
        <f>IF($AE182&lt;&gt;"",INDEX('Graduate School Code'!$A$3:$R$700, MATCH($AE182,'Graduate School Code'!$A$3:$A$700, 0), 3), "")</f>
        <v/>
      </c>
      <c r="AH182" s="50" t="str">
        <f>IF($AE182&lt;&gt;"",INDEX('Graduate School Code'!$A$3:$R$700, MATCH($AE182,'Graduate School Code'!$A$3:$A$700, 0), 4), "")</f>
        <v/>
      </c>
      <c r="AI182" s="43"/>
      <c r="AJ182" s="44"/>
      <c r="AK182" s="167" t="str">
        <f>IF($AE182&lt;&gt;"",INDEX('Graduate School Code'!$A$3:$R$700, MATCH($AE182,'Graduate School Code'!$A$3:$A$700, 0), 12), "")</f>
        <v/>
      </c>
      <c r="AL182" s="168" t="str">
        <f>IF($AE182&lt;&gt;"",INDEX('Graduate School Code'!$A$3:$R$700, MATCH($AE182,'Graduate School Code'!$A$3:$A$700, 0), 13), "")</f>
        <v/>
      </c>
      <c r="AM182" s="169" t="str">
        <f>IF($AE182&lt;&gt;"",INDEX('Graduate School Code'!$A$3:$R$700, MATCH($AE182,'Graduate School Code'!$A$3:$A$700, 0), 14), "")</f>
        <v/>
      </c>
      <c r="AN182" s="169" t="str">
        <f>IF($AE182&lt;&gt;"",INDEX('Graduate School Code'!$A$3:$R$700, MATCH($AE182,'Graduate School Code'!$A$3:$A$700, 0), 15), "")</f>
        <v/>
      </c>
      <c r="AO182" s="169" t="str">
        <f>IF($AE182&lt;&gt;"",INDEX('Graduate School Code'!$A$3:$R$700, MATCH($AE182,'Graduate School Code'!$A$3:$A$700, 0), 16), "")</f>
        <v/>
      </c>
      <c r="AP182" s="169" t="str">
        <f>IF($AE182&lt;&gt;"",INDEX('Graduate School Code'!$A$3:$R$700, MATCH($AE182,'Graduate School Code'!$A$3:$A$700, 0), 17), "")</f>
        <v/>
      </c>
      <c r="AQ182" s="170" t="str">
        <f>IF($AE182&lt;&gt;"",INDEX('Graduate School Code'!$A$3:$R$700, MATCH($AE182,'Graduate School Code'!$A$3:$A$700, 0), 18), "")</f>
        <v/>
      </c>
      <c r="AR182" s="45"/>
      <c r="AS182" s="39"/>
      <c r="AT182" s="39"/>
      <c r="AU182" s="62"/>
      <c r="AV182" s="39"/>
      <c r="AW182" s="149"/>
      <c r="AX182" s="150"/>
      <c r="AY182" s="112"/>
      <c r="AZ182" s="149"/>
      <c r="BA182" s="148"/>
      <c r="BB182" s="148"/>
      <c r="BC182" s="148"/>
      <c r="BD182" s="61"/>
      <c r="BE182" s="39"/>
      <c r="BF182" s="39"/>
      <c r="BG182" s="39"/>
      <c r="BH182" s="144"/>
      <c r="BI182" s="146"/>
      <c r="BJ182" s="147"/>
      <c r="BK182" s="126"/>
      <c r="BL182" s="57"/>
      <c r="BM182" s="58"/>
      <c r="BN182" s="165"/>
      <c r="BO182" s="145"/>
      <c r="BP182" s="57"/>
      <c r="BQ182" s="44"/>
      <c r="BR182" s="42"/>
      <c r="BS182" s="164" t="str">
        <f>IF($BR182&lt;&gt;"",INDEX('Graduate School Code'!$A$3:$R$700, MATCH($BR182,'Graduate School Code'!$A$3:$A$700, 0), 2), "")</f>
        <v/>
      </c>
      <c r="BT182" s="164" t="str">
        <f>IF($BR182&lt;&gt;"",INDEX('Graduate School Code'!$A$3:$R$700, MATCH($BR182,'Graduate School Code'!$A$3:$A$700, 0), 3), "")</f>
        <v/>
      </c>
      <c r="BU182" s="164" t="str">
        <f>IF($BR182&lt;&gt;"",INDEX('Graduate School Code'!$A$3:$R$700, MATCH($BR182,'Graduate School Code'!$A$3:$A$700, 0), 4), "")</f>
        <v/>
      </c>
      <c r="BV182" s="175"/>
      <c r="BW182" s="176"/>
      <c r="BX182" s="177" t="str">
        <f>IF($BR182&lt;&gt;"",INDEX('Graduate School Code'!$A$3:$R$700, MATCH($BR182,'Graduate School Code'!$A$3:$A$700, 0), 12), "")</f>
        <v/>
      </c>
      <c r="BY182" s="178" t="str">
        <f>IF($BR182&lt;&gt;"",INDEX('Graduate School Code'!$A$3:$R$700, MATCH($BR182,'Graduate School Code'!$A$3:$A$700, 0), 13), "")</f>
        <v/>
      </c>
      <c r="BZ182" s="179" t="str">
        <f>IF($BR182&lt;&gt;"",INDEX('Graduate School Code'!$A$3:$R$700, MATCH($BR182,'Graduate School Code'!$A$3:$A$700, 0), 14), "")</f>
        <v/>
      </c>
      <c r="CA182" s="179" t="str">
        <f>IF($BR182&lt;&gt;"",INDEX('Graduate School Code'!$A$3:$R$700, MATCH($BR182,'Graduate School Code'!$A$3:$A$700, 0), 15), "")</f>
        <v/>
      </c>
      <c r="CB182" s="179" t="str">
        <f>IF($BR182&lt;&gt;"",INDEX('Graduate School Code'!$A$3:$R$700, MATCH($BR182,'Graduate School Code'!$A$3:$A$700, 0), 16), "")</f>
        <v/>
      </c>
      <c r="CC182" s="179" t="str">
        <f>IF($BR182&lt;&gt;"",INDEX('Graduate School Code'!$A$3:$R$700, MATCH($BR182,'Graduate School Code'!$A$3:$A$700, 0), 17), "")</f>
        <v/>
      </c>
      <c r="CD182" s="180" t="str">
        <f>IF($BR182&lt;&gt;"",INDEX('Graduate School Code'!$A$3:$R$700, MATCH($BR182,'Graduate School Code'!$A$3:$A$700, 0), 18), "")</f>
        <v/>
      </c>
      <c r="CE182" s="181"/>
      <c r="CF182" s="182"/>
      <c r="CG182" s="182"/>
      <c r="CH182" s="62"/>
      <c r="CI182" s="182"/>
      <c r="CJ182" s="183"/>
      <c r="CK182" s="184"/>
      <c r="CL182" s="185"/>
      <c r="CM182" s="183"/>
      <c r="CN182" s="186"/>
      <c r="CO182" s="186"/>
      <c r="CP182" s="186"/>
      <c r="CQ182" s="187"/>
      <c r="CR182" s="182"/>
      <c r="CS182" s="182"/>
      <c r="CT182" s="182"/>
      <c r="CU182" s="188"/>
      <c r="CV182" s="146"/>
      <c r="CW182" s="147"/>
      <c r="CX182" s="189"/>
      <c r="CY182" s="190"/>
      <c r="CZ182" s="191"/>
      <c r="DA182" s="192"/>
      <c r="DB182" s="193"/>
      <c r="DC182" s="181"/>
      <c r="DD182" s="176"/>
      <c r="DE182" s="194"/>
      <c r="DF182" s="164" t="str">
        <f>IF($DE182&lt;&gt;"",INDEX('Graduate School Code'!$A$3:$R$700, MATCH($DE182,'Graduate School Code'!$A$3:$A$700, 0), 2), "")</f>
        <v/>
      </c>
      <c r="DG182" s="164" t="str">
        <f>IF($DE182&lt;&gt;"",INDEX('Graduate School Code'!$A$3:$R$700, MATCH($DE182,'Graduate School Code'!$A$3:$A$700, 0), 3), "")</f>
        <v/>
      </c>
      <c r="DH182" s="164" t="str">
        <f>IF($DE182&lt;&gt;"",INDEX('Graduate School Code'!$A$3:$R$700, MATCH($DE182,'Graduate School Code'!$A$3:$A$700, 0), 4), "")</f>
        <v/>
      </c>
      <c r="DI182" s="175"/>
      <c r="DJ182" s="176"/>
      <c r="DK182" s="177" t="str">
        <f>IF($DE182&lt;&gt;"",INDEX('Graduate School Code'!$A$3:$R$700, MATCH($DE182,'Graduate School Code'!$A$3:$A$700, 0), 12), "")</f>
        <v/>
      </c>
      <c r="DL182" s="178" t="str">
        <f>IF($DE182&lt;&gt;"",INDEX('Graduate School Code'!$A$3:$R$700, MATCH($DE182,'Graduate School Code'!$A$3:$A$700, 0), 13), "")</f>
        <v/>
      </c>
      <c r="DM182" s="179" t="str">
        <f>IF($DE182&lt;&gt;"",INDEX('Graduate School Code'!$A$3:$R$700, MATCH($DE182,'Graduate School Code'!$A$3:$A$700, 0), 14), "")</f>
        <v/>
      </c>
      <c r="DN182" s="179" t="str">
        <f>IF($DE182&lt;&gt;"",INDEX('Graduate School Code'!$A$3:$R$700, MATCH($DE182,'Graduate School Code'!$A$3:$A$700, 0), 15), "")</f>
        <v/>
      </c>
      <c r="DO182" s="179" t="str">
        <f>IF($DE182&lt;&gt;"",INDEX('Graduate School Code'!$A$3:$R$700, MATCH($DE182,'Graduate School Code'!$A$3:$A$700, 0), 16), "")</f>
        <v/>
      </c>
      <c r="DP182" s="179" t="str">
        <f>IF($DE182&lt;&gt;"",INDEX('Graduate School Code'!$A$3:$R$700, MATCH($DE182,'Graduate School Code'!$A$3:$A$700, 0), 17), "")</f>
        <v/>
      </c>
      <c r="DQ182" s="180" t="str">
        <f>IF($DE182&lt;&gt;"",INDEX('Graduate School Code'!$A$3:$R$700, MATCH($DE182,'Graduate School Code'!$A$3:$A$700, 0), 18), "")</f>
        <v/>
      </c>
      <c r="DR182" s="45"/>
      <c r="DS182" s="39"/>
      <c r="DT182" s="39"/>
      <c r="DU182" s="62"/>
      <c r="DV182" s="39"/>
      <c r="DW182" s="149"/>
      <c r="DX182" s="150"/>
      <c r="DY182" s="112"/>
      <c r="DZ182" s="149"/>
      <c r="EA182" s="148"/>
      <c r="EB182" s="148"/>
      <c r="EC182" s="148"/>
      <c r="ED182" s="61"/>
      <c r="EE182" s="39"/>
      <c r="EF182" s="39"/>
      <c r="EG182" s="39"/>
      <c r="EH182" s="144"/>
      <c r="EI182" s="146"/>
      <c r="EJ182" s="147"/>
      <c r="EK182" s="126"/>
      <c r="EL182" s="57"/>
      <c r="EM182" s="58"/>
      <c r="EN182" s="59"/>
      <c r="EO182" s="145"/>
      <c r="EP182" s="57"/>
      <c r="EQ182" s="44"/>
    </row>
    <row r="183" spans="1:147" ht="38.25" customHeight="1">
      <c r="A183" s="38" t="s">
        <v>277</v>
      </c>
      <c r="B183" s="39"/>
      <c r="C183" s="40"/>
      <c r="D183" s="50" t="e">
        <f>VLOOKUP(B183,Reference!$A$1:$C$250,2,FALSE)</f>
        <v>#N/A</v>
      </c>
      <c r="E183" s="50" t="e">
        <f>VLOOKUP(C183,Reference!$C$1:$I$15,2,FALSE)</f>
        <v>#N/A</v>
      </c>
      <c r="F183" s="92" t="e">
        <f t="shared" si="8"/>
        <v>#N/A</v>
      </c>
      <c r="G183" s="39"/>
      <c r="H183" s="39"/>
      <c r="I183" s="39"/>
      <c r="J183" s="51" t="str">
        <f t="shared" si="6"/>
        <v xml:space="preserve">  </v>
      </c>
      <c r="K183" s="61"/>
      <c r="L183" s="61"/>
      <c r="M183" s="61"/>
      <c r="N183" s="51" t="str">
        <f t="shared" si="7"/>
        <v xml:space="preserve">  </v>
      </c>
      <c r="O183" s="92"/>
      <c r="P183" s="93"/>
      <c r="Q183" s="50" t="str">
        <f>IF($P183&lt;&gt;"", DATEDIF($P183, Reference!$F$2, "Y"),"")</f>
        <v/>
      </c>
      <c r="R183" s="49"/>
      <c r="S183" s="62"/>
      <c r="T183" s="61"/>
      <c r="U183" s="39"/>
      <c r="V183" s="39"/>
      <c r="W183" s="61"/>
      <c r="X183" s="92"/>
      <c r="Y183" s="61"/>
      <c r="Z183" s="61"/>
      <c r="AA183" s="61"/>
      <c r="AB183" s="61"/>
      <c r="AC183" s="41"/>
      <c r="AD183" s="143"/>
      <c r="AE183" s="42"/>
      <c r="AF183" s="50" t="str">
        <f>IF($AE183&lt;&gt;"",INDEX('Graduate School Code'!$A$3:$R$700, MATCH($AE183,'Graduate School Code'!$A$3:$A$700, 0), 2), "")</f>
        <v/>
      </c>
      <c r="AG183" s="50" t="str">
        <f>IF($AE183&lt;&gt;"",INDEX('Graduate School Code'!$A$3:$R$700, MATCH($AE183,'Graduate School Code'!$A$3:$A$700, 0), 3), "")</f>
        <v/>
      </c>
      <c r="AH183" s="50" t="str">
        <f>IF($AE183&lt;&gt;"",INDEX('Graduate School Code'!$A$3:$R$700, MATCH($AE183,'Graduate School Code'!$A$3:$A$700, 0), 4), "")</f>
        <v/>
      </c>
      <c r="AI183" s="43"/>
      <c r="AJ183" s="44"/>
      <c r="AK183" s="167" t="str">
        <f>IF($AE183&lt;&gt;"",INDEX('Graduate School Code'!$A$3:$R$700, MATCH($AE183,'Graduate School Code'!$A$3:$A$700, 0), 12), "")</f>
        <v/>
      </c>
      <c r="AL183" s="168" t="str">
        <f>IF($AE183&lt;&gt;"",INDEX('Graduate School Code'!$A$3:$R$700, MATCH($AE183,'Graduate School Code'!$A$3:$A$700, 0), 13), "")</f>
        <v/>
      </c>
      <c r="AM183" s="169" t="str">
        <f>IF($AE183&lt;&gt;"",INDEX('Graduate School Code'!$A$3:$R$700, MATCH($AE183,'Graduate School Code'!$A$3:$A$700, 0), 14), "")</f>
        <v/>
      </c>
      <c r="AN183" s="169" t="str">
        <f>IF($AE183&lt;&gt;"",INDEX('Graduate School Code'!$A$3:$R$700, MATCH($AE183,'Graduate School Code'!$A$3:$A$700, 0), 15), "")</f>
        <v/>
      </c>
      <c r="AO183" s="169" t="str">
        <f>IF($AE183&lt;&gt;"",INDEX('Graduate School Code'!$A$3:$R$700, MATCH($AE183,'Graduate School Code'!$A$3:$A$700, 0), 16), "")</f>
        <v/>
      </c>
      <c r="AP183" s="169" t="str">
        <f>IF($AE183&lt;&gt;"",INDEX('Graduate School Code'!$A$3:$R$700, MATCH($AE183,'Graduate School Code'!$A$3:$A$700, 0), 17), "")</f>
        <v/>
      </c>
      <c r="AQ183" s="170" t="str">
        <f>IF($AE183&lt;&gt;"",INDEX('Graduate School Code'!$A$3:$R$700, MATCH($AE183,'Graduate School Code'!$A$3:$A$700, 0), 18), "")</f>
        <v/>
      </c>
      <c r="AR183" s="45"/>
      <c r="AS183" s="39"/>
      <c r="AT183" s="39"/>
      <c r="AU183" s="62"/>
      <c r="AV183" s="39"/>
      <c r="AW183" s="149"/>
      <c r="AX183" s="150"/>
      <c r="AY183" s="112"/>
      <c r="AZ183" s="149"/>
      <c r="BA183" s="148"/>
      <c r="BB183" s="148"/>
      <c r="BC183" s="148"/>
      <c r="BD183" s="61"/>
      <c r="BE183" s="39"/>
      <c r="BF183" s="39"/>
      <c r="BG183" s="39"/>
      <c r="BH183" s="144"/>
      <c r="BI183" s="146"/>
      <c r="BJ183" s="147"/>
      <c r="BK183" s="126"/>
      <c r="BL183" s="57"/>
      <c r="BM183" s="58"/>
      <c r="BN183" s="165"/>
      <c r="BO183" s="145"/>
      <c r="BP183" s="57"/>
      <c r="BQ183" s="44"/>
      <c r="BR183" s="42"/>
      <c r="BS183" s="164" t="str">
        <f>IF($BR183&lt;&gt;"",INDEX('Graduate School Code'!$A$3:$R$700, MATCH($BR183,'Graduate School Code'!$A$3:$A$700, 0), 2), "")</f>
        <v/>
      </c>
      <c r="BT183" s="164" t="str">
        <f>IF($BR183&lt;&gt;"",INDEX('Graduate School Code'!$A$3:$R$700, MATCH($BR183,'Graduate School Code'!$A$3:$A$700, 0), 3), "")</f>
        <v/>
      </c>
      <c r="BU183" s="164" t="str">
        <f>IF($BR183&lt;&gt;"",INDEX('Graduate School Code'!$A$3:$R$700, MATCH($BR183,'Graduate School Code'!$A$3:$A$700, 0), 4), "")</f>
        <v/>
      </c>
      <c r="BV183" s="175"/>
      <c r="BW183" s="176"/>
      <c r="BX183" s="177" t="str">
        <f>IF($BR183&lt;&gt;"",INDEX('Graduate School Code'!$A$3:$R$700, MATCH($BR183,'Graduate School Code'!$A$3:$A$700, 0), 12), "")</f>
        <v/>
      </c>
      <c r="BY183" s="178" t="str">
        <f>IF($BR183&lt;&gt;"",INDEX('Graduate School Code'!$A$3:$R$700, MATCH($BR183,'Graduate School Code'!$A$3:$A$700, 0), 13), "")</f>
        <v/>
      </c>
      <c r="BZ183" s="179" t="str">
        <f>IF($BR183&lt;&gt;"",INDEX('Graduate School Code'!$A$3:$R$700, MATCH($BR183,'Graduate School Code'!$A$3:$A$700, 0), 14), "")</f>
        <v/>
      </c>
      <c r="CA183" s="179" t="str">
        <f>IF($BR183&lt;&gt;"",INDEX('Graduate School Code'!$A$3:$R$700, MATCH($BR183,'Graduate School Code'!$A$3:$A$700, 0), 15), "")</f>
        <v/>
      </c>
      <c r="CB183" s="179" t="str">
        <f>IF($BR183&lt;&gt;"",INDEX('Graduate School Code'!$A$3:$R$700, MATCH($BR183,'Graduate School Code'!$A$3:$A$700, 0), 16), "")</f>
        <v/>
      </c>
      <c r="CC183" s="179" t="str">
        <f>IF($BR183&lt;&gt;"",INDEX('Graduate School Code'!$A$3:$R$700, MATCH($BR183,'Graduate School Code'!$A$3:$A$700, 0), 17), "")</f>
        <v/>
      </c>
      <c r="CD183" s="180" t="str">
        <f>IF($BR183&lt;&gt;"",INDEX('Graduate School Code'!$A$3:$R$700, MATCH($BR183,'Graduate School Code'!$A$3:$A$700, 0), 18), "")</f>
        <v/>
      </c>
      <c r="CE183" s="181"/>
      <c r="CF183" s="182"/>
      <c r="CG183" s="182"/>
      <c r="CH183" s="62"/>
      <c r="CI183" s="182"/>
      <c r="CJ183" s="183"/>
      <c r="CK183" s="184"/>
      <c r="CL183" s="185"/>
      <c r="CM183" s="183"/>
      <c r="CN183" s="186"/>
      <c r="CO183" s="186"/>
      <c r="CP183" s="186"/>
      <c r="CQ183" s="187"/>
      <c r="CR183" s="182"/>
      <c r="CS183" s="182"/>
      <c r="CT183" s="182"/>
      <c r="CU183" s="188"/>
      <c r="CV183" s="146"/>
      <c r="CW183" s="147"/>
      <c r="CX183" s="189"/>
      <c r="CY183" s="190"/>
      <c r="CZ183" s="191"/>
      <c r="DA183" s="192"/>
      <c r="DB183" s="193"/>
      <c r="DC183" s="181"/>
      <c r="DD183" s="176"/>
      <c r="DE183" s="194"/>
      <c r="DF183" s="164" t="str">
        <f>IF($DE183&lt;&gt;"",INDEX('Graduate School Code'!$A$3:$R$700, MATCH($DE183,'Graduate School Code'!$A$3:$A$700, 0), 2), "")</f>
        <v/>
      </c>
      <c r="DG183" s="164" t="str">
        <f>IF($DE183&lt;&gt;"",INDEX('Graduate School Code'!$A$3:$R$700, MATCH($DE183,'Graduate School Code'!$A$3:$A$700, 0), 3), "")</f>
        <v/>
      </c>
      <c r="DH183" s="164" t="str">
        <f>IF($DE183&lt;&gt;"",INDEX('Graduate School Code'!$A$3:$R$700, MATCH($DE183,'Graduate School Code'!$A$3:$A$700, 0), 4), "")</f>
        <v/>
      </c>
      <c r="DI183" s="175"/>
      <c r="DJ183" s="176"/>
      <c r="DK183" s="177" t="str">
        <f>IF($DE183&lt;&gt;"",INDEX('Graduate School Code'!$A$3:$R$700, MATCH($DE183,'Graduate School Code'!$A$3:$A$700, 0), 12), "")</f>
        <v/>
      </c>
      <c r="DL183" s="178" t="str">
        <f>IF($DE183&lt;&gt;"",INDEX('Graduate School Code'!$A$3:$R$700, MATCH($DE183,'Graduate School Code'!$A$3:$A$700, 0), 13), "")</f>
        <v/>
      </c>
      <c r="DM183" s="179" t="str">
        <f>IF($DE183&lt;&gt;"",INDEX('Graduate School Code'!$A$3:$R$700, MATCH($DE183,'Graduate School Code'!$A$3:$A$700, 0), 14), "")</f>
        <v/>
      </c>
      <c r="DN183" s="179" t="str">
        <f>IF($DE183&lt;&gt;"",INDEX('Graduate School Code'!$A$3:$R$700, MATCH($DE183,'Graduate School Code'!$A$3:$A$700, 0), 15), "")</f>
        <v/>
      </c>
      <c r="DO183" s="179" t="str">
        <f>IF($DE183&lt;&gt;"",INDEX('Graduate School Code'!$A$3:$R$700, MATCH($DE183,'Graduate School Code'!$A$3:$A$700, 0), 16), "")</f>
        <v/>
      </c>
      <c r="DP183" s="179" t="str">
        <f>IF($DE183&lt;&gt;"",INDEX('Graduate School Code'!$A$3:$R$700, MATCH($DE183,'Graduate School Code'!$A$3:$A$700, 0), 17), "")</f>
        <v/>
      </c>
      <c r="DQ183" s="180" t="str">
        <f>IF($DE183&lt;&gt;"",INDEX('Graduate School Code'!$A$3:$R$700, MATCH($DE183,'Graduate School Code'!$A$3:$A$700, 0), 18), "")</f>
        <v/>
      </c>
      <c r="DR183" s="45"/>
      <c r="DS183" s="39"/>
      <c r="DT183" s="39"/>
      <c r="DU183" s="62"/>
      <c r="DV183" s="39"/>
      <c r="DW183" s="149"/>
      <c r="DX183" s="150"/>
      <c r="DY183" s="112"/>
      <c r="DZ183" s="149"/>
      <c r="EA183" s="148"/>
      <c r="EB183" s="148"/>
      <c r="EC183" s="148"/>
      <c r="ED183" s="61"/>
      <c r="EE183" s="39"/>
      <c r="EF183" s="39"/>
      <c r="EG183" s="39"/>
      <c r="EH183" s="144"/>
      <c r="EI183" s="146"/>
      <c r="EJ183" s="147"/>
      <c r="EK183" s="126"/>
      <c r="EL183" s="57"/>
      <c r="EM183" s="58"/>
      <c r="EN183" s="59"/>
      <c r="EO183" s="145"/>
      <c r="EP183" s="57"/>
      <c r="EQ183" s="44"/>
    </row>
    <row r="184" spans="1:147" ht="38.25" customHeight="1">
      <c r="A184" s="38" t="s">
        <v>278</v>
      </c>
      <c r="B184" s="39"/>
      <c r="C184" s="40"/>
      <c r="D184" s="50" t="e">
        <f>VLOOKUP(B184,Reference!$A$1:$C$250,2,FALSE)</f>
        <v>#N/A</v>
      </c>
      <c r="E184" s="50" t="e">
        <f>VLOOKUP(C184,Reference!$C$1:$I$15,2,FALSE)</f>
        <v>#N/A</v>
      </c>
      <c r="F184" s="92" t="e">
        <f t="shared" si="8"/>
        <v>#N/A</v>
      </c>
      <c r="G184" s="39"/>
      <c r="H184" s="39"/>
      <c r="I184" s="39"/>
      <c r="J184" s="51" t="str">
        <f t="shared" si="6"/>
        <v xml:space="preserve">  </v>
      </c>
      <c r="K184" s="61"/>
      <c r="L184" s="61"/>
      <c r="M184" s="61"/>
      <c r="N184" s="51" t="str">
        <f t="shared" si="7"/>
        <v xml:space="preserve">  </v>
      </c>
      <c r="O184" s="92"/>
      <c r="P184" s="93"/>
      <c r="Q184" s="50" t="str">
        <f>IF($P184&lt;&gt;"", DATEDIF($P184, Reference!$F$2, "Y"),"")</f>
        <v/>
      </c>
      <c r="R184" s="49"/>
      <c r="S184" s="62"/>
      <c r="T184" s="61"/>
      <c r="U184" s="39"/>
      <c r="V184" s="39"/>
      <c r="W184" s="61"/>
      <c r="X184" s="92"/>
      <c r="Y184" s="61"/>
      <c r="Z184" s="61"/>
      <c r="AA184" s="61"/>
      <c r="AB184" s="61"/>
      <c r="AC184" s="41"/>
      <c r="AD184" s="143"/>
      <c r="AE184" s="42"/>
      <c r="AF184" s="50" t="str">
        <f>IF($AE184&lt;&gt;"",INDEX('Graduate School Code'!$A$3:$R$700, MATCH($AE184,'Graduate School Code'!$A$3:$A$700, 0), 2), "")</f>
        <v/>
      </c>
      <c r="AG184" s="50" t="str">
        <f>IF($AE184&lt;&gt;"",INDEX('Graduate School Code'!$A$3:$R$700, MATCH($AE184,'Graduate School Code'!$A$3:$A$700, 0), 3), "")</f>
        <v/>
      </c>
      <c r="AH184" s="50" t="str">
        <f>IF($AE184&lt;&gt;"",INDEX('Graduate School Code'!$A$3:$R$700, MATCH($AE184,'Graduate School Code'!$A$3:$A$700, 0), 4), "")</f>
        <v/>
      </c>
      <c r="AI184" s="43"/>
      <c r="AJ184" s="44"/>
      <c r="AK184" s="167" t="str">
        <f>IF($AE184&lt;&gt;"",INDEX('Graduate School Code'!$A$3:$R$700, MATCH($AE184,'Graduate School Code'!$A$3:$A$700, 0), 12), "")</f>
        <v/>
      </c>
      <c r="AL184" s="168" t="str">
        <f>IF($AE184&lt;&gt;"",INDEX('Graduate School Code'!$A$3:$R$700, MATCH($AE184,'Graduate School Code'!$A$3:$A$700, 0), 13), "")</f>
        <v/>
      </c>
      <c r="AM184" s="169" t="str">
        <f>IF($AE184&lt;&gt;"",INDEX('Graduate School Code'!$A$3:$R$700, MATCH($AE184,'Graduate School Code'!$A$3:$A$700, 0), 14), "")</f>
        <v/>
      </c>
      <c r="AN184" s="169" t="str">
        <f>IF($AE184&lt;&gt;"",INDEX('Graduate School Code'!$A$3:$R$700, MATCH($AE184,'Graduate School Code'!$A$3:$A$700, 0), 15), "")</f>
        <v/>
      </c>
      <c r="AO184" s="169" t="str">
        <f>IF($AE184&lt;&gt;"",INDEX('Graduate School Code'!$A$3:$R$700, MATCH($AE184,'Graduate School Code'!$A$3:$A$700, 0), 16), "")</f>
        <v/>
      </c>
      <c r="AP184" s="169" t="str">
        <f>IF($AE184&lt;&gt;"",INDEX('Graduate School Code'!$A$3:$R$700, MATCH($AE184,'Graduate School Code'!$A$3:$A$700, 0), 17), "")</f>
        <v/>
      </c>
      <c r="AQ184" s="170" t="str">
        <f>IF($AE184&lt;&gt;"",INDEX('Graduate School Code'!$A$3:$R$700, MATCH($AE184,'Graduate School Code'!$A$3:$A$700, 0), 18), "")</f>
        <v/>
      </c>
      <c r="AR184" s="45"/>
      <c r="AS184" s="39"/>
      <c r="AT184" s="39"/>
      <c r="AU184" s="62"/>
      <c r="AV184" s="39"/>
      <c r="AW184" s="149"/>
      <c r="AX184" s="150"/>
      <c r="AY184" s="112"/>
      <c r="AZ184" s="149"/>
      <c r="BA184" s="148"/>
      <c r="BB184" s="148"/>
      <c r="BC184" s="148"/>
      <c r="BD184" s="61"/>
      <c r="BE184" s="39"/>
      <c r="BF184" s="39"/>
      <c r="BG184" s="39"/>
      <c r="BH184" s="144"/>
      <c r="BI184" s="146"/>
      <c r="BJ184" s="147"/>
      <c r="BK184" s="126"/>
      <c r="BL184" s="57"/>
      <c r="BM184" s="58"/>
      <c r="BN184" s="165"/>
      <c r="BO184" s="145"/>
      <c r="BP184" s="57"/>
      <c r="BQ184" s="44"/>
      <c r="BR184" s="42"/>
      <c r="BS184" s="164" t="str">
        <f>IF($BR184&lt;&gt;"",INDEX('Graduate School Code'!$A$3:$R$700, MATCH($BR184,'Graduate School Code'!$A$3:$A$700, 0), 2), "")</f>
        <v/>
      </c>
      <c r="BT184" s="164" t="str">
        <f>IF($BR184&lt;&gt;"",INDEX('Graduate School Code'!$A$3:$R$700, MATCH($BR184,'Graduate School Code'!$A$3:$A$700, 0), 3), "")</f>
        <v/>
      </c>
      <c r="BU184" s="164" t="str">
        <f>IF($BR184&lt;&gt;"",INDEX('Graduate School Code'!$A$3:$R$700, MATCH($BR184,'Graduate School Code'!$A$3:$A$700, 0), 4), "")</f>
        <v/>
      </c>
      <c r="BV184" s="175"/>
      <c r="BW184" s="176"/>
      <c r="BX184" s="177" t="str">
        <f>IF($BR184&lt;&gt;"",INDEX('Graduate School Code'!$A$3:$R$700, MATCH($BR184,'Graduate School Code'!$A$3:$A$700, 0), 12), "")</f>
        <v/>
      </c>
      <c r="BY184" s="178" t="str">
        <f>IF($BR184&lt;&gt;"",INDEX('Graduate School Code'!$A$3:$R$700, MATCH($BR184,'Graduate School Code'!$A$3:$A$700, 0), 13), "")</f>
        <v/>
      </c>
      <c r="BZ184" s="179" t="str">
        <f>IF($BR184&lt;&gt;"",INDEX('Graduate School Code'!$A$3:$R$700, MATCH($BR184,'Graduate School Code'!$A$3:$A$700, 0), 14), "")</f>
        <v/>
      </c>
      <c r="CA184" s="179" t="str">
        <f>IF($BR184&lt;&gt;"",INDEX('Graduate School Code'!$A$3:$R$700, MATCH($BR184,'Graduate School Code'!$A$3:$A$700, 0), 15), "")</f>
        <v/>
      </c>
      <c r="CB184" s="179" t="str">
        <f>IF($BR184&lt;&gt;"",INDEX('Graduate School Code'!$A$3:$R$700, MATCH($BR184,'Graduate School Code'!$A$3:$A$700, 0), 16), "")</f>
        <v/>
      </c>
      <c r="CC184" s="179" t="str">
        <f>IF($BR184&lt;&gt;"",INDEX('Graduate School Code'!$A$3:$R$700, MATCH($BR184,'Graduate School Code'!$A$3:$A$700, 0), 17), "")</f>
        <v/>
      </c>
      <c r="CD184" s="180" t="str">
        <f>IF($BR184&lt;&gt;"",INDEX('Graduate School Code'!$A$3:$R$700, MATCH($BR184,'Graduate School Code'!$A$3:$A$700, 0), 18), "")</f>
        <v/>
      </c>
      <c r="CE184" s="181"/>
      <c r="CF184" s="182"/>
      <c r="CG184" s="182"/>
      <c r="CH184" s="62"/>
      <c r="CI184" s="182"/>
      <c r="CJ184" s="183"/>
      <c r="CK184" s="184"/>
      <c r="CL184" s="185"/>
      <c r="CM184" s="183"/>
      <c r="CN184" s="186"/>
      <c r="CO184" s="186"/>
      <c r="CP184" s="186"/>
      <c r="CQ184" s="187"/>
      <c r="CR184" s="182"/>
      <c r="CS184" s="182"/>
      <c r="CT184" s="182"/>
      <c r="CU184" s="188"/>
      <c r="CV184" s="146"/>
      <c r="CW184" s="147"/>
      <c r="CX184" s="189"/>
      <c r="CY184" s="190"/>
      <c r="CZ184" s="191"/>
      <c r="DA184" s="192"/>
      <c r="DB184" s="193"/>
      <c r="DC184" s="181"/>
      <c r="DD184" s="176"/>
      <c r="DE184" s="194"/>
      <c r="DF184" s="164" t="str">
        <f>IF($DE184&lt;&gt;"",INDEX('Graduate School Code'!$A$3:$R$700, MATCH($DE184,'Graduate School Code'!$A$3:$A$700, 0), 2), "")</f>
        <v/>
      </c>
      <c r="DG184" s="164" t="str">
        <f>IF($DE184&lt;&gt;"",INDEX('Graduate School Code'!$A$3:$R$700, MATCH($DE184,'Graduate School Code'!$A$3:$A$700, 0), 3), "")</f>
        <v/>
      </c>
      <c r="DH184" s="164" t="str">
        <f>IF($DE184&lt;&gt;"",INDEX('Graduate School Code'!$A$3:$R$700, MATCH($DE184,'Graduate School Code'!$A$3:$A$700, 0), 4), "")</f>
        <v/>
      </c>
      <c r="DI184" s="175"/>
      <c r="DJ184" s="176"/>
      <c r="DK184" s="177" t="str">
        <f>IF($DE184&lt;&gt;"",INDEX('Graduate School Code'!$A$3:$R$700, MATCH($DE184,'Graduate School Code'!$A$3:$A$700, 0), 12), "")</f>
        <v/>
      </c>
      <c r="DL184" s="178" t="str">
        <f>IF($DE184&lt;&gt;"",INDEX('Graduate School Code'!$A$3:$R$700, MATCH($DE184,'Graduate School Code'!$A$3:$A$700, 0), 13), "")</f>
        <v/>
      </c>
      <c r="DM184" s="179" t="str">
        <f>IF($DE184&lt;&gt;"",INDEX('Graduate School Code'!$A$3:$R$700, MATCH($DE184,'Graduate School Code'!$A$3:$A$700, 0), 14), "")</f>
        <v/>
      </c>
      <c r="DN184" s="179" t="str">
        <f>IF($DE184&lt;&gt;"",INDEX('Graduate School Code'!$A$3:$R$700, MATCH($DE184,'Graduate School Code'!$A$3:$A$700, 0), 15), "")</f>
        <v/>
      </c>
      <c r="DO184" s="179" t="str">
        <f>IF($DE184&lt;&gt;"",INDEX('Graduate School Code'!$A$3:$R$700, MATCH($DE184,'Graduate School Code'!$A$3:$A$700, 0), 16), "")</f>
        <v/>
      </c>
      <c r="DP184" s="179" t="str">
        <f>IF($DE184&lt;&gt;"",INDEX('Graduate School Code'!$A$3:$R$700, MATCH($DE184,'Graduate School Code'!$A$3:$A$700, 0), 17), "")</f>
        <v/>
      </c>
      <c r="DQ184" s="180" t="str">
        <f>IF($DE184&lt;&gt;"",INDEX('Graduate School Code'!$A$3:$R$700, MATCH($DE184,'Graduate School Code'!$A$3:$A$700, 0), 18), "")</f>
        <v/>
      </c>
      <c r="DR184" s="45"/>
      <c r="DS184" s="39"/>
      <c r="DT184" s="39"/>
      <c r="DU184" s="62"/>
      <c r="DV184" s="39"/>
      <c r="DW184" s="149"/>
      <c r="DX184" s="150"/>
      <c r="DY184" s="112"/>
      <c r="DZ184" s="149"/>
      <c r="EA184" s="148"/>
      <c r="EB184" s="148"/>
      <c r="EC184" s="148"/>
      <c r="ED184" s="61"/>
      <c r="EE184" s="39"/>
      <c r="EF184" s="39"/>
      <c r="EG184" s="39"/>
      <c r="EH184" s="144"/>
      <c r="EI184" s="146"/>
      <c r="EJ184" s="147"/>
      <c r="EK184" s="126"/>
      <c r="EL184" s="57"/>
      <c r="EM184" s="58"/>
      <c r="EN184" s="59"/>
      <c r="EO184" s="145"/>
      <c r="EP184" s="57"/>
      <c r="EQ184" s="44"/>
    </row>
    <row r="185" spans="1:147" ht="38.25" customHeight="1">
      <c r="A185" s="38" t="s">
        <v>279</v>
      </c>
      <c r="B185" s="39"/>
      <c r="C185" s="40"/>
      <c r="D185" s="50" t="e">
        <f>VLOOKUP(B185,Reference!$A$1:$C$250,2,FALSE)</f>
        <v>#N/A</v>
      </c>
      <c r="E185" s="50" t="e">
        <f>VLOOKUP(C185,Reference!$C$1:$I$15,2,FALSE)</f>
        <v>#N/A</v>
      </c>
      <c r="F185" s="92" t="e">
        <f t="shared" si="8"/>
        <v>#N/A</v>
      </c>
      <c r="G185" s="39"/>
      <c r="H185" s="39"/>
      <c r="I185" s="39"/>
      <c r="J185" s="51" t="str">
        <f t="shared" si="6"/>
        <v xml:space="preserve">  </v>
      </c>
      <c r="K185" s="61"/>
      <c r="L185" s="61"/>
      <c r="M185" s="61"/>
      <c r="N185" s="51" t="str">
        <f t="shared" si="7"/>
        <v xml:space="preserve">  </v>
      </c>
      <c r="O185" s="92"/>
      <c r="P185" s="93"/>
      <c r="Q185" s="50" t="str">
        <f>IF($P185&lt;&gt;"", DATEDIF($P185, Reference!$F$2, "Y"),"")</f>
        <v/>
      </c>
      <c r="R185" s="49"/>
      <c r="S185" s="62"/>
      <c r="T185" s="61"/>
      <c r="U185" s="39"/>
      <c r="V185" s="39"/>
      <c r="W185" s="61"/>
      <c r="X185" s="92"/>
      <c r="Y185" s="61"/>
      <c r="Z185" s="61"/>
      <c r="AA185" s="61"/>
      <c r="AB185" s="61"/>
      <c r="AC185" s="41"/>
      <c r="AD185" s="143"/>
      <c r="AE185" s="42"/>
      <c r="AF185" s="50" t="str">
        <f>IF($AE185&lt;&gt;"",INDEX('Graduate School Code'!$A$3:$R$700, MATCH($AE185,'Graduate School Code'!$A$3:$A$700, 0), 2), "")</f>
        <v/>
      </c>
      <c r="AG185" s="50" t="str">
        <f>IF($AE185&lt;&gt;"",INDEX('Graduate School Code'!$A$3:$R$700, MATCH($AE185,'Graduate School Code'!$A$3:$A$700, 0), 3), "")</f>
        <v/>
      </c>
      <c r="AH185" s="50" t="str">
        <f>IF($AE185&lt;&gt;"",INDEX('Graduate School Code'!$A$3:$R$700, MATCH($AE185,'Graduate School Code'!$A$3:$A$700, 0), 4), "")</f>
        <v/>
      </c>
      <c r="AI185" s="43"/>
      <c r="AJ185" s="44"/>
      <c r="AK185" s="167" t="str">
        <f>IF($AE185&lt;&gt;"",INDEX('Graduate School Code'!$A$3:$R$700, MATCH($AE185,'Graduate School Code'!$A$3:$A$700, 0), 12), "")</f>
        <v/>
      </c>
      <c r="AL185" s="168" t="str">
        <f>IF($AE185&lt;&gt;"",INDEX('Graduate School Code'!$A$3:$R$700, MATCH($AE185,'Graduate School Code'!$A$3:$A$700, 0), 13), "")</f>
        <v/>
      </c>
      <c r="AM185" s="169" t="str">
        <f>IF($AE185&lt;&gt;"",INDEX('Graduate School Code'!$A$3:$R$700, MATCH($AE185,'Graduate School Code'!$A$3:$A$700, 0), 14), "")</f>
        <v/>
      </c>
      <c r="AN185" s="169" t="str">
        <f>IF($AE185&lt;&gt;"",INDEX('Graduate School Code'!$A$3:$R$700, MATCH($AE185,'Graduate School Code'!$A$3:$A$700, 0), 15), "")</f>
        <v/>
      </c>
      <c r="AO185" s="169" t="str">
        <f>IF($AE185&lt;&gt;"",INDEX('Graduate School Code'!$A$3:$R$700, MATCH($AE185,'Graduate School Code'!$A$3:$A$700, 0), 16), "")</f>
        <v/>
      </c>
      <c r="AP185" s="169" t="str">
        <f>IF($AE185&lt;&gt;"",INDEX('Graduate School Code'!$A$3:$R$700, MATCH($AE185,'Graduate School Code'!$A$3:$A$700, 0), 17), "")</f>
        <v/>
      </c>
      <c r="AQ185" s="170" t="str">
        <f>IF($AE185&lt;&gt;"",INDEX('Graduate School Code'!$A$3:$R$700, MATCH($AE185,'Graduate School Code'!$A$3:$A$700, 0), 18), "")</f>
        <v/>
      </c>
      <c r="AR185" s="45"/>
      <c r="AS185" s="39"/>
      <c r="AT185" s="39"/>
      <c r="AU185" s="62"/>
      <c r="AV185" s="39"/>
      <c r="AW185" s="149"/>
      <c r="AX185" s="150"/>
      <c r="AY185" s="112"/>
      <c r="AZ185" s="149"/>
      <c r="BA185" s="148"/>
      <c r="BB185" s="148"/>
      <c r="BC185" s="148"/>
      <c r="BD185" s="61"/>
      <c r="BE185" s="39"/>
      <c r="BF185" s="39"/>
      <c r="BG185" s="39"/>
      <c r="BH185" s="144"/>
      <c r="BI185" s="146"/>
      <c r="BJ185" s="147"/>
      <c r="BK185" s="126"/>
      <c r="BL185" s="57"/>
      <c r="BM185" s="58"/>
      <c r="BN185" s="165"/>
      <c r="BO185" s="145"/>
      <c r="BP185" s="57"/>
      <c r="BQ185" s="44"/>
      <c r="BR185" s="42"/>
      <c r="BS185" s="164" t="str">
        <f>IF($BR185&lt;&gt;"",INDEX('Graduate School Code'!$A$3:$R$700, MATCH($BR185,'Graduate School Code'!$A$3:$A$700, 0), 2), "")</f>
        <v/>
      </c>
      <c r="BT185" s="164" t="str">
        <f>IF($BR185&lt;&gt;"",INDEX('Graduate School Code'!$A$3:$R$700, MATCH($BR185,'Graduate School Code'!$A$3:$A$700, 0), 3), "")</f>
        <v/>
      </c>
      <c r="BU185" s="164" t="str">
        <f>IF($BR185&lt;&gt;"",INDEX('Graduate School Code'!$A$3:$R$700, MATCH($BR185,'Graduate School Code'!$A$3:$A$700, 0), 4), "")</f>
        <v/>
      </c>
      <c r="BV185" s="175"/>
      <c r="BW185" s="176"/>
      <c r="BX185" s="177" t="str">
        <f>IF($BR185&lt;&gt;"",INDEX('Graduate School Code'!$A$3:$R$700, MATCH($BR185,'Graduate School Code'!$A$3:$A$700, 0), 12), "")</f>
        <v/>
      </c>
      <c r="BY185" s="178" t="str">
        <f>IF($BR185&lt;&gt;"",INDEX('Graduate School Code'!$A$3:$R$700, MATCH($BR185,'Graduate School Code'!$A$3:$A$700, 0), 13), "")</f>
        <v/>
      </c>
      <c r="BZ185" s="179" t="str">
        <f>IF($BR185&lt;&gt;"",INDEX('Graduate School Code'!$A$3:$R$700, MATCH($BR185,'Graduate School Code'!$A$3:$A$700, 0), 14), "")</f>
        <v/>
      </c>
      <c r="CA185" s="179" t="str">
        <f>IF($BR185&lt;&gt;"",INDEX('Graduate School Code'!$A$3:$R$700, MATCH($BR185,'Graduate School Code'!$A$3:$A$700, 0), 15), "")</f>
        <v/>
      </c>
      <c r="CB185" s="179" t="str">
        <f>IF($BR185&lt;&gt;"",INDEX('Graduate School Code'!$A$3:$R$700, MATCH($BR185,'Graduate School Code'!$A$3:$A$700, 0), 16), "")</f>
        <v/>
      </c>
      <c r="CC185" s="179" t="str">
        <f>IF($BR185&lt;&gt;"",INDEX('Graduate School Code'!$A$3:$R$700, MATCH($BR185,'Graduate School Code'!$A$3:$A$700, 0), 17), "")</f>
        <v/>
      </c>
      <c r="CD185" s="180" t="str">
        <f>IF($BR185&lt;&gt;"",INDEX('Graduate School Code'!$A$3:$R$700, MATCH($BR185,'Graduate School Code'!$A$3:$A$700, 0), 18), "")</f>
        <v/>
      </c>
      <c r="CE185" s="181"/>
      <c r="CF185" s="182"/>
      <c r="CG185" s="182"/>
      <c r="CH185" s="62"/>
      <c r="CI185" s="182"/>
      <c r="CJ185" s="183"/>
      <c r="CK185" s="184"/>
      <c r="CL185" s="185"/>
      <c r="CM185" s="183"/>
      <c r="CN185" s="186"/>
      <c r="CO185" s="186"/>
      <c r="CP185" s="186"/>
      <c r="CQ185" s="187"/>
      <c r="CR185" s="182"/>
      <c r="CS185" s="182"/>
      <c r="CT185" s="182"/>
      <c r="CU185" s="188"/>
      <c r="CV185" s="146"/>
      <c r="CW185" s="147"/>
      <c r="CX185" s="189"/>
      <c r="CY185" s="190"/>
      <c r="CZ185" s="191"/>
      <c r="DA185" s="192"/>
      <c r="DB185" s="193"/>
      <c r="DC185" s="181"/>
      <c r="DD185" s="176"/>
      <c r="DE185" s="194"/>
      <c r="DF185" s="164" t="str">
        <f>IF($DE185&lt;&gt;"",INDEX('Graduate School Code'!$A$3:$R$700, MATCH($DE185,'Graduate School Code'!$A$3:$A$700, 0), 2), "")</f>
        <v/>
      </c>
      <c r="DG185" s="164" t="str">
        <f>IF($DE185&lt;&gt;"",INDEX('Graduate School Code'!$A$3:$R$700, MATCH($DE185,'Graduate School Code'!$A$3:$A$700, 0), 3), "")</f>
        <v/>
      </c>
      <c r="DH185" s="164" t="str">
        <f>IF($DE185&lt;&gt;"",INDEX('Graduate School Code'!$A$3:$R$700, MATCH($DE185,'Graduate School Code'!$A$3:$A$700, 0), 4), "")</f>
        <v/>
      </c>
      <c r="DI185" s="175"/>
      <c r="DJ185" s="176"/>
      <c r="DK185" s="177" t="str">
        <f>IF($DE185&lt;&gt;"",INDEX('Graduate School Code'!$A$3:$R$700, MATCH($DE185,'Graduate School Code'!$A$3:$A$700, 0), 12), "")</f>
        <v/>
      </c>
      <c r="DL185" s="178" t="str">
        <f>IF($DE185&lt;&gt;"",INDEX('Graduate School Code'!$A$3:$R$700, MATCH($DE185,'Graduate School Code'!$A$3:$A$700, 0), 13), "")</f>
        <v/>
      </c>
      <c r="DM185" s="179" t="str">
        <f>IF($DE185&lt;&gt;"",INDEX('Graduate School Code'!$A$3:$R$700, MATCH($DE185,'Graduate School Code'!$A$3:$A$700, 0), 14), "")</f>
        <v/>
      </c>
      <c r="DN185" s="179" t="str">
        <f>IF($DE185&lt;&gt;"",INDEX('Graduate School Code'!$A$3:$R$700, MATCH($DE185,'Graduate School Code'!$A$3:$A$700, 0), 15), "")</f>
        <v/>
      </c>
      <c r="DO185" s="179" t="str">
        <f>IF($DE185&lt;&gt;"",INDEX('Graduate School Code'!$A$3:$R$700, MATCH($DE185,'Graduate School Code'!$A$3:$A$700, 0), 16), "")</f>
        <v/>
      </c>
      <c r="DP185" s="179" t="str">
        <f>IF($DE185&lt;&gt;"",INDEX('Graduate School Code'!$A$3:$R$700, MATCH($DE185,'Graduate School Code'!$A$3:$A$700, 0), 17), "")</f>
        <v/>
      </c>
      <c r="DQ185" s="180" t="str">
        <f>IF($DE185&lt;&gt;"",INDEX('Graduate School Code'!$A$3:$R$700, MATCH($DE185,'Graduate School Code'!$A$3:$A$700, 0), 18), "")</f>
        <v/>
      </c>
      <c r="DR185" s="45"/>
      <c r="DS185" s="39"/>
      <c r="DT185" s="39"/>
      <c r="DU185" s="62"/>
      <c r="DV185" s="39"/>
      <c r="DW185" s="149"/>
      <c r="DX185" s="150"/>
      <c r="DY185" s="112"/>
      <c r="DZ185" s="149"/>
      <c r="EA185" s="148"/>
      <c r="EB185" s="148"/>
      <c r="EC185" s="148"/>
      <c r="ED185" s="61"/>
      <c r="EE185" s="39"/>
      <c r="EF185" s="39"/>
      <c r="EG185" s="39"/>
      <c r="EH185" s="144"/>
      <c r="EI185" s="146"/>
      <c r="EJ185" s="147"/>
      <c r="EK185" s="126"/>
      <c r="EL185" s="57"/>
      <c r="EM185" s="58"/>
      <c r="EN185" s="59"/>
      <c r="EO185" s="145"/>
      <c r="EP185" s="57"/>
      <c r="EQ185" s="44"/>
    </row>
    <row r="186" spans="1:147" ht="38.25" customHeight="1">
      <c r="A186" s="38" t="s">
        <v>280</v>
      </c>
      <c r="B186" s="39"/>
      <c r="C186" s="40"/>
      <c r="D186" s="50" t="e">
        <f>VLOOKUP(B186,Reference!$A$1:$C$250,2,FALSE)</f>
        <v>#N/A</v>
      </c>
      <c r="E186" s="50" t="e">
        <f>VLOOKUP(C186,Reference!$C$1:$I$15,2,FALSE)</f>
        <v>#N/A</v>
      </c>
      <c r="F186" s="92" t="e">
        <f t="shared" si="8"/>
        <v>#N/A</v>
      </c>
      <c r="G186" s="39"/>
      <c r="H186" s="39"/>
      <c r="I186" s="39"/>
      <c r="J186" s="51" t="str">
        <f t="shared" si="6"/>
        <v xml:space="preserve">  </v>
      </c>
      <c r="K186" s="61"/>
      <c r="L186" s="61"/>
      <c r="M186" s="61"/>
      <c r="N186" s="51" t="str">
        <f t="shared" si="7"/>
        <v xml:space="preserve">  </v>
      </c>
      <c r="O186" s="92"/>
      <c r="P186" s="93"/>
      <c r="Q186" s="50" t="str">
        <f>IF($P186&lt;&gt;"", DATEDIF($P186, Reference!$F$2, "Y"),"")</f>
        <v/>
      </c>
      <c r="R186" s="49"/>
      <c r="S186" s="62"/>
      <c r="T186" s="61"/>
      <c r="U186" s="39"/>
      <c r="V186" s="39"/>
      <c r="W186" s="61"/>
      <c r="X186" s="92"/>
      <c r="Y186" s="61"/>
      <c r="Z186" s="61"/>
      <c r="AA186" s="61"/>
      <c r="AB186" s="61"/>
      <c r="AC186" s="41"/>
      <c r="AD186" s="143"/>
      <c r="AE186" s="42"/>
      <c r="AF186" s="50" t="str">
        <f>IF($AE186&lt;&gt;"",INDEX('Graduate School Code'!$A$3:$R$700, MATCH($AE186,'Graduate School Code'!$A$3:$A$700, 0), 2), "")</f>
        <v/>
      </c>
      <c r="AG186" s="50" t="str">
        <f>IF($AE186&lt;&gt;"",INDEX('Graduate School Code'!$A$3:$R$700, MATCH($AE186,'Graduate School Code'!$A$3:$A$700, 0), 3), "")</f>
        <v/>
      </c>
      <c r="AH186" s="50" t="str">
        <f>IF($AE186&lt;&gt;"",INDEX('Graduate School Code'!$A$3:$R$700, MATCH($AE186,'Graduate School Code'!$A$3:$A$700, 0), 4), "")</f>
        <v/>
      </c>
      <c r="AI186" s="43"/>
      <c r="AJ186" s="44"/>
      <c r="AK186" s="167" t="str">
        <f>IF($AE186&lt;&gt;"",INDEX('Graduate School Code'!$A$3:$R$700, MATCH($AE186,'Graduate School Code'!$A$3:$A$700, 0), 12), "")</f>
        <v/>
      </c>
      <c r="AL186" s="168" t="str">
        <f>IF($AE186&lt;&gt;"",INDEX('Graduate School Code'!$A$3:$R$700, MATCH($AE186,'Graduate School Code'!$A$3:$A$700, 0), 13), "")</f>
        <v/>
      </c>
      <c r="AM186" s="169" t="str">
        <f>IF($AE186&lt;&gt;"",INDEX('Graduate School Code'!$A$3:$R$700, MATCH($AE186,'Graduate School Code'!$A$3:$A$700, 0), 14), "")</f>
        <v/>
      </c>
      <c r="AN186" s="169" t="str">
        <f>IF($AE186&lt;&gt;"",INDEX('Graduate School Code'!$A$3:$R$700, MATCH($AE186,'Graduate School Code'!$A$3:$A$700, 0), 15), "")</f>
        <v/>
      </c>
      <c r="AO186" s="169" t="str">
        <f>IF($AE186&lt;&gt;"",INDEX('Graduate School Code'!$A$3:$R$700, MATCH($AE186,'Graduate School Code'!$A$3:$A$700, 0), 16), "")</f>
        <v/>
      </c>
      <c r="AP186" s="169" t="str">
        <f>IF($AE186&lt;&gt;"",INDEX('Graduate School Code'!$A$3:$R$700, MATCH($AE186,'Graduate School Code'!$A$3:$A$700, 0), 17), "")</f>
        <v/>
      </c>
      <c r="AQ186" s="170" t="str">
        <f>IF($AE186&lt;&gt;"",INDEX('Graduate School Code'!$A$3:$R$700, MATCH($AE186,'Graduate School Code'!$A$3:$A$700, 0), 18), "")</f>
        <v/>
      </c>
      <c r="AR186" s="45"/>
      <c r="AS186" s="39"/>
      <c r="AT186" s="39"/>
      <c r="AU186" s="62"/>
      <c r="AV186" s="39"/>
      <c r="AW186" s="149"/>
      <c r="AX186" s="150"/>
      <c r="AY186" s="112"/>
      <c r="AZ186" s="149"/>
      <c r="BA186" s="148"/>
      <c r="BB186" s="148"/>
      <c r="BC186" s="148"/>
      <c r="BD186" s="61"/>
      <c r="BE186" s="39"/>
      <c r="BF186" s="39"/>
      <c r="BG186" s="39"/>
      <c r="BH186" s="144"/>
      <c r="BI186" s="146"/>
      <c r="BJ186" s="147"/>
      <c r="BK186" s="126"/>
      <c r="BL186" s="57"/>
      <c r="BM186" s="58"/>
      <c r="BN186" s="165"/>
      <c r="BO186" s="145"/>
      <c r="BP186" s="57"/>
      <c r="BQ186" s="44"/>
      <c r="BR186" s="42"/>
      <c r="BS186" s="164" t="str">
        <f>IF($BR186&lt;&gt;"",INDEX('Graduate School Code'!$A$3:$R$700, MATCH($BR186,'Graduate School Code'!$A$3:$A$700, 0), 2), "")</f>
        <v/>
      </c>
      <c r="BT186" s="164" t="str">
        <f>IF($BR186&lt;&gt;"",INDEX('Graduate School Code'!$A$3:$R$700, MATCH($BR186,'Graduate School Code'!$A$3:$A$700, 0), 3), "")</f>
        <v/>
      </c>
      <c r="BU186" s="164" t="str">
        <f>IF($BR186&lt;&gt;"",INDEX('Graduate School Code'!$A$3:$R$700, MATCH($BR186,'Graduate School Code'!$A$3:$A$700, 0), 4), "")</f>
        <v/>
      </c>
      <c r="BV186" s="175"/>
      <c r="BW186" s="176"/>
      <c r="BX186" s="177" t="str">
        <f>IF($BR186&lt;&gt;"",INDEX('Graduate School Code'!$A$3:$R$700, MATCH($BR186,'Graduate School Code'!$A$3:$A$700, 0), 12), "")</f>
        <v/>
      </c>
      <c r="BY186" s="178" t="str">
        <f>IF($BR186&lt;&gt;"",INDEX('Graduate School Code'!$A$3:$R$700, MATCH($BR186,'Graduate School Code'!$A$3:$A$700, 0), 13), "")</f>
        <v/>
      </c>
      <c r="BZ186" s="179" t="str">
        <f>IF($BR186&lt;&gt;"",INDEX('Graduate School Code'!$A$3:$R$700, MATCH($BR186,'Graduate School Code'!$A$3:$A$700, 0), 14), "")</f>
        <v/>
      </c>
      <c r="CA186" s="179" t="str">
        <f>IF($BR186&lt;&gt;"",INDEX('Graduate School Code'!$A$3:$R$700, MATCH($BR186,'Graduate School Code'!$A$3:$A$700, 0), 15), "")</f>
        <v/>
      </c>
      <c r="CB186" s="179" t="str">
        <f>IF($BR186&lt;&gt;"",INDEX('Graduate School Code'!$A$3:$R$700, MATCH($BR186,'Graduate School Code'!$A$3:$A$700, 0), 16), "")</f>
        <v/>
      </c>
      <c r="CC186" s="179" t="str">
        <f>IF($BR186&lt;&gt;"",INDEX('Graduate School Code'!$A$3:$R$700, MATCH($BR186,'Graduate School Code'!$A$3:$A$700, 0), 17), "")</f>
        <v/>
      </c>
      <c r="CD186" s="180" t="str">
        <f>IF($BR186&lt;&gt;"",INDEX('Graduate School Code'!$A$3:$R$700, MATCH($BR186,'Graduate School Code'!$A$3:$A$700, 0), 18), "")</f>
        <v/>
      </c>
      <c r="CE186" s="181"/>
      <c r="CF186" s="182"/>
      <c r="CG186" s="182"/>
      <c r="CH186" s="62"/>
      <c r="CI186" s="182"/>
      <c r="CJ186" s="183"/>
      <c r="CK186" s="184"/>
      <c r="CL186" s="185"/>
      <c r="CM186" s="183"/>
      <c r="CN186" s="186"/>
      <c r="CO186" s="186"/>
      <c r="CP186" s="186"/>
      <c r="CQ186" s="187"/>
      <c r="CR186" s="182"/>
      <c r="CS186" s="182"/>
      <c r="CT186" s="182"/>
      <c r="CU186" s="188"/>
      <c r="CV186" s="146"/>
      <c r="CW186" s="147"/>
      <c r="CX186" s="189"/>
      <c r="CY186" s="190"/>
      <c r="CZ186" s="191"/>
      <c r="DA186" s="192"/>
      <c r="DB186" s="193"/>
      <c r="DC186" s="181"/>
      <c r="DD186" s="176"/>
      <c r="DE186" s="194"/>
      <c r="DF186" s="164" t="str">
        <f>IF($DE186&lt;&gt;"",INDEX('Graduate School Code'!$A$3:$R$700, MATCH($DE186,'Graduate School Code'!$A$3:$A$700, 0), 2), "")</f>
        <v/>
      </c>
      <c r="DG186" s="164" t="str">
        <f>IF($DE186&lt;&gt;"",INDEX('Graduate School Code'!$A$3:$R$700, MATCH($DE186,'Graduate School Code'!$A$3:$A$700, 0), 3), "")</f>
        <v/>
      </c>
      <c r="DH186" s="164" t="str">
        <f>IF($DE186&lt;&gt;"",INDEX('Graduate School Code'!$A$3:$R$700, MATCH($DE186,'Graduate School Code'!$A$3:$A$700, 0), 4), "")</f>
        <v/>
      </c>
      <c r="DI186" s="175"/>
      <c r="DJ186" s="176"/>
      <c r="DK186" s="177" t="str">
        <f>IF($DE186&lt;&gt;"",INDEX('Graduate School Code'!$A$3:$R$700, MATCH($DE186,'Graduate School Code'!$A$3:$A$700, 0), 12), "")</f>
        <v/>
      </c>
      <c r="DL186" s="178" t="str">
        <f>IF($DE186&lt;&gt;"",INDEX('Graduate School Code'!$A$3:$R$700, MATCH($DE186,'Graduate School Code'!$A$3:$A$700, 0), 13), "")</f>
        <v/>
      </c>
      <c r="DM186" s="179" t="str">
        <f>IF($DE186&lt;&gt;"",INDEX('Graduate School Code'!$A$3:$R$700, MATCH($DE186,'Graduate School Code'!$A$3:$A$700, 0), 14), "")</f>
        <v/>
      </c>
      <c r="DN186" s="179" t="str">
        <f>IF($DE186&lt;&gt;"",INDEX('Graduate School Code'!$A$3:$R$700, MATCH($DE186,'Graduate School Code'!$A$3:$A$700, 0), 15), "")</f>
        <v/>
      </c>
      <c r="DO186" s="179" t="str">
        <f>IF($DE186&lt;&gt;"",INDEX('Graduate School Code'!$A$3:$R$700, MATCH($DE186,'Graduate School Code'!$A$3:$A$700, 0), 16), "")</f>
        <v/>
      </c>
      <c r="DP186" s="179" t="str">
        <f>IF($DE186&lt;&gt;"",INDEX('Graduate School Code'!$A$3:$R$700, MATCH($DE186,'Graduate School Code'!$A$3:$A$700, 0), 17), "")</f>
        <v/>
      </c>
      <c r="DQ186" s="180" t="str">
        <f>IF($DE186&lt;&gt;"",INDEX('Graduate School Code'!$A$3:$R$700, MATCH($DE186,'Graduate School Code'!$A$3:$A$700, 0), 18), "")</f>
        <v/>
      </c>
      <c r="DR186" s="45"/>
      <c r="DS186" s="39"/>
      <c r="DT186" s="39"/>
      <c r="DU186" s="62"/>
      <c r="DV186" s="39"/>
      <c r="DW186" s="149"/>
      <c r="DX186" s="150"/>
      <c r="DY186" s="112"/>
      <c r="DZ186" s="149"/>
      <c r="EA186" s="148"/>
      <c r="EB186" s="148"/>
      <c r="EC186" s="148"/>
      <c r="ED186" s="61"/>
      <c r="EE186" s="39"/>
      <c r="EF186" s="39"/>
      <c r="EG186" s="39"/>
      <c r="EH186" s="144"/>
      <c r="EI186" s="146"/>
      <c r="EJ186" s="147"/>
      <c r="EK186" s="126"/>
      <c r="EL186" s="57"/>
      <c r="EM186" s="58"/>
      <c r="EN186" s="59"/>
      <c r="EO186" s="145"/>
      <c r="EP186" s="57"/>
      <c r="EQ186" s="44"/>
    </row>
    <row r="187" spans="1:147" ht="38.25" customHeight="1">
      <c r="A187" s="38" t="s">
        <v>281</v>
      </c>
      <c r="B187" s="39"/>
      <c r="C187" s="40"/>
      <c r="D187" s="50" t="e">
        <f>VLOOKUP(B187,Reference!$A$1:$C$250,2,FALSE)</f>
        <v>#N/A</v>
      </c>
      <c r="E187" s="50" t="e">
        <f>VLOOKUP(C187,Reference!$C$1:$I$15,2,FALSE)</f>
        <v>#N/A</v>
      </c>
      <c r="F187" s="92" t="e">
        <f t="shared" si="8"/>
        <v>#N/A</v>
      </c>
      <c r="G187" s="39"/>
      <c r="H187" s="39"/>
      <c r="I187" s="39"/>
      <c r="J187" s="51" t="str">
        <f t="shared" si="6"/>
        <v xml:space="preserve">  </v>
      </c>
      <c r="K187" s="61"/>
      <c r="L187" s="61"/>
      <c r="M187" s="61"/>
      <c r="N187" s="51" t="str">
        <f t="shared" si="7"/>
        <v xml:space="preserve">  </v>
      </c>
      <c r="O187" s="92"/>
      <c r="P187" s="93"/>
      <c r="Q187" s="50" t="str">
        <f>IF($P187&lt;&gt;"", DATEDIF($P187, Reference!$F$2, "Y"),"")</f>
        <v/>
      </c>
      <c r="R187" s="49"/>
      <c r="S187" s="62"/>
      <c r="T187" s="61"/>
      <c r="U187" s="39"/>
      <c r="V187" s="39"/>
      <c r="W187" s="61"/>
      <c r="X187" s="92"/>
      <c r="Y187" s="61"/>
      <c r="Z187" s="61"/>
      <c r="AA187" s="61"/>
      <c r="AB187" s="61"/>
      <c r="AC187" s="41"/>
      <c r="AD187" s="143"/>
      <c r="AE187" s="42"/>
      <c r="AF187" s="50" t="str">
        <f>IF($AE187&lt;&gt;"",INDEX('Graduate School Code'!$A$3:$R$700, MATCH($AE187,'Graduate School Code'!$A$3:$A$700, 0), 2), "")</f>
        <v/>
      </c>
      <c r="AG187" s="50" t="str">
        <f>IF($AE187&lt;&gt;"",INDEX('Graduate School Code'!$A$3:$R$700, MATCH($AE187,'Graduate School Code'!$A$3:$A$700, 0), 3), "")</f>
        <v/>
      </c>
      <c r="AH187" s="50" t="str">
        <f>IF($AE187&lt;&gt;"",INDEX('Graduate School Code'!$A$3:$R$700, MATCH($AE187,'Graduate School Code'!$A$3:$A$700, 0), 4), "")</f>
        <v/>
      </c>
      <c r="AI187" s="43"/>
      <c r="AJ187" s="44"/>
      <c r="AK187" s="167" t="str">
        <f>IF($AE187&lt;&gt;"",INDEX('Graduate School Code'!$A$3:$R$700, MATCH($AE187,'Graduate School Code'!$A$3:$A$700, 0), 12), "")</f>
        <v/>
      </c>
      <c r="AL187" s="168" t="str">
        <f>IF($AE187&lt;&gt;"",INDEX('Graduate School Code'!$A$3:$R$700, MATCH($AE187,'Graduate School Code'!$A$3:$A$700, 0), 13), "")</f>
        <v/>
      </c>
      <c r="AM187" s="169" t="str">
        <f>IF($AE187&lt;&gt;"",INDEX('Graduate School Code'!$A$3:$R$700, MATCH($AE187,'Graduate School Code'!$A$3:$A$700, 0), 14), "")</f>
        <v/>
      </c>
      <c r="AN187" s="169" t="str">
        <f>IF($AE187&lt;&gt;"",INDEX('Graduate School Code'!$A$3:$R$700, MATCH($AE187,'Graduate School Code'!$A$3:$A$700, 0), 15), "")</f>
        <v/>
      </c>
      <c r="AO187" s="169" t="str">
        <f>IF($AE187&lt;&gt;"",INDEX('Graduate School Code'!$A$3:$R$700, MATCH($AE187,'Graduate School Code'!$A$3:$A$700, 0), 16), "")</f>
        <v/>
      </c>
      <c r="AP187" s="169" t="str">
        <f>IF($AE187&lt;&gt;"",INDEX('Graduate School Code'!$A$3:$R$700, MATCH($AE187,'Graduate School Code'!$A$3:$A$700, 0), 17), "")</f>
        <v/>
      </c>
      <c r="AQ187" s="170" t="str">
        <f>IF($AE187&lt;&gt;"",INDEX('Graduate School Code'!$A$3:$R$700, MATCH($AE187,'Graduate School Code'!$A$3:$A$700, 0), 18), "")</f>
        <v/>
      </c>
      <c r="AR187" s="45"/>
      <c r="AS187" s="39"/>
      <c r="AT187" s="39"/>
      <c r="AU187" s="62"/>
      <c r="AV187" s="39"/>
      <c r="AW187" s="149"/>
      <c r="AX187" s="150"/>
      <c r="AY187" s="112"/>
      <c r="AZ187" s="149"/>
      <c r="BA187" s="148"/>
      <c r="BB187" s="148"/>
      <c r="BC187" s="148"/>
      <c r="BD187" s="61"/>
      <c r="BE187" s="39"/>
      <c r="BF187" s="39"/>
      <c r="BG187" s="39"/>
      <c r="BH187" s="144"/>
      <c r="BI187" s="146"/>
      <c r="BJ187" s="147"/>
      <c r="BK187" s="126"/>
      <c r="BL187" s="57"/>
      <c r="BM187" s="58"/>
      <c r="BN187" s="165"/>
      <c r="BO187" s="145"/>
      <c r="BP187" s="57"/>
      <c r="BQ187" s="44"/>
      <c r="BR187" s="42"/>
      <c r="BS187" s="164" t="str">
        <f>IF($BR187&lt;&gt;"",INDEX('Graduate School Code'!$A$3:$R$700, MATCH($BR187,'Graduate School Code'!$A$3:$A$700, 0), 2), "")</f>
        <v/>
      </c>
      <c r="BT187" s="164" t="str">
        <f>IF($BR187&lt;&gt;"",INDEX('Graduate School Code'!$A$3:$R$700, MATCH($BR187,'Graduate School Code'!$A$3:$A$700, 0), 3), "")</f>
        <v/>
      </c>
      <c r="BU187" s="164" t="str">
        <f>IF($BR187&lt;&gt;"",INDEX('Graduate School Code'!$A$3:$R$700, MATCH($BR187,'Graduate School Code'!$A$3:$A$700, 0), 4), "")</f>
        <v/>
      </c>
      <c r="BV187" s="175"/>
      <c r="BW187" s="176"/>
      <c r="BX187" s="177" t="str">
        <f>IF($BR187&lt;&gt;"",INDEX('Graduate School Code'!$A$3:$R$700, MATCH($BR187,'Graduate School Code'!$A$3:$A$700, 0), 12), "")</f>
        <v/>
      </c>
      <c r="BY187" s="178" t="str">
        <f>IF($BR187&lt;&gt;"",INDEX('Graduate School Code'!$A$3:$R$700, MATCH($BR187,'Graduate School Code'!$A$3:$A$700, 0), 13), "")</f>
        <v/>
      </c>
      <c r="BZ187" s="179" t="str">
        <f>IF($BR187&lt;&gt;"",INDEX('Graduate School Code'!$A$3:$R$700, MATCH($BR187,'Graduate School Code'!$A$3:$A$700, 0), 14), "")</f>
        <v/>
      </c>
      <c r="CA187" s="179" t="str">
        <f>IF($BR187&lt;&gt;"",INDEX('Graduate School Code'!$A$3:$R$700, MATCH($BR187,'Graduate School Code'!$A$3:$A$700, 0), 15), "")</f>
        <v/>
      </c>
      <c r="CB187" s="179" t="str">
        <f>IF($BR187&lt;&gt;"",INDEX('Graduate School Code'!$A$3:$R$700, MATCH($BR187,'Graduate School Code'!$A$3:$A$700, 0), 16), "")</f>
        <v/>
      </c>
      <c r="CC187" s="179" t="str">
        <f>IF($BR187&lt;&gt;"",INDEX('Graduate School Code'!$A$3:$R$700, MATCH($BR187,'Graduate School Code'!$A$3:$A$700, 0), 17), "")</f>
        <v/>
      </c>
      <c r="CD187" s="180" t="str">
        <f>IF($BR187&lt;&gt;"",INDEX('Graduate School Code'!$A$3:$R$700, MATCH($BR187,'Graduate School Code'!$A$3:$A$700, 0), 18), "")</f>
        <v/>
      </c>
      <c r="CE187" s="181"/>
      <c r="CF187" s="182"/>
      <c r="CG187" s="182"/>
      <c r="CH187" s="62"/>
      <c r="CI187" s="182"/>
      <c r="CJ187" s="183"/>
      <c r="CK187" s="184"/>
      <c r="CL187" s="185"/>
      <c r="CM187" s="183"/>
      <c r="CN187" s="186"/>
      <c r="CO187" s="186"/>
      <c r="CP187" s="186"/>
      <c r="CQ187" s="187"/>
      <c r="CR187" s="182"/>
      <c r="CS187" s="182"/>
      <c r="CT187" s="182"/>
      <c r="CU187" s="188"/>
      <c r="CV187" s="146"/>
      <c r="CW187" s="147"/>
      <c r="CX187" s="189"/>
      <c r="CY187" s="190"/>
      <c r="CZ187" s="191"/>
      <c r="DA187" s="192"/>
      <c r="DB187" s="193"/>
      <c r="DC187" s="181"/>
      <c r="DD187" s="176"/>
      <c r="DE187" s="194"/>
      <c r="DF187" s="164" t="str">
        <f>IF($DE187&lt;&gt;"",INDEX('Graduate School Code'!$A$3:$R$700, MATCH($DE187,'Graduate School Code'!$A$3:$A$700, 0), 2), "")</f>
        <v/>
      </c>
      <c r="DG187" s="164" t="str">
        <f>IF($DE187&lt;&gt;"",INDEX('Graduate School Code'!$A$3:$R$700, MATCH($DE187,'Graduate School Code'!$A$3:$A$700, 0), 3), "")</f>
        <v/>
      </c>
      <c r="DH187" s="164" t="str">
        <f>IF($DE187&lt;&gt;"",INDEX('Graduate School Code'!$A$3:$R$700, MATCH($DE187,'Graduate School Code'!$A$3:$A$700, 0), 4), "")</f>
        <v/>
      </c>
      <c r="DI187" s="175"/>
      <c r="DJ187" s="176"/>
      <c r="DK187" s="177" t="str">
        <f>IF($DE187&lt;&gt;"",INDEX('Graduate School Code'!$A$3:$R$700, MATCH($DE187,'Graduate School Code'!$A$3:$A$700, 0), 12), "")</f>
        <v/>
      </c>
      <c r="DL187" s="178" t="str">
        <f>IF($DE187&lt;&gt;"",INDEX('Graduate School Code'!$A$3:$R$700, MATCH($DE187,'Graduate School Code'!$A$3:$A$700, 0), 13), "")</f>
        <v/>
      </c>
      <c r="DM187" s="179" t="str">
        <f>IF($DE187&lt;&gt;"",INDEX('Graduate School Code'!$A$3:$R$700, MATCH($DE187,'Graduate School Code'!$A$3:$A$700, 0), 14), "")</f>
        <v/>
      </c>
      <c r="DN187" s="179" t="str">
        <f>IF($DE187&lt;&gt;"",INDEX('Graduate School Code'!$A$3:$R$700, MATCH($DE187,'Graduate School Code'!$A$3:$A$700, 0), 15), "")</f>
        <v/>
      </c>
      <c r="DO187" s="179" t="str">
        <f>IF($DE187&lt;&gt;"",INDEX('Graduate School Code'!$A$3:$R$700, MATCH($DE187,'Graduate School Code'!$A$3:$A$700, 0), 16), "")</f>
        <v/>
      </c>
      <c r="DP187" s="179" t="str">
        <f>IF($DE187&lt;&gt;"",INDEX('Graduate School Code'!$A$3:$R$700, MATCH($DE187,'Graduate School Code'!$A$3:$A$700, 0), 17), "")</f>
        <v/>
      </c>
      <c r="DQ187" s="180" t="str">
        <f>IF($DE187&lt;&gt;"",INDEX('Graduate School Code'!$A$3:$R$700, MATCH($DE187,'Graduate School Code'!$A$3:$A$700, 0), 18), "")</f>
        <v/>
      </c>
      <c r="DR187" s="45"/>
      <c r="DS187" s="39"/>
      <c r="DT187" s="39"/>
      <c r="DU187" s="62"/>
      <c r="DV187" s="39"/>
      <c r="DW187" s="149"/>
      <c r="DX187" s="150"/>
      <c r="DY187" s="112"/>
      <c r="DZ187" s="149"/>
      <c r="EA187" s="148"/>
      <c r="EB187" s="148"/>
      <c r="EC187" s="148"/>
      <c r="ED187" s="61"/>
      <c r="EE187" s="39"/>
      <c r="EF187" s="39"/>
      <c r="EG187" s="39"/>
      <c r="EH187" s="144"/>
      <c r="EI187" s="146"/>
      <c r="EJ187" s="147"/>
      <c r="EK187" s="126"/>
      <c r="EL187" s="57"/>
      <c r="EM187" s="58"/>
      <c r="EN187" s="59"/>
      <c r="EO187" s="145"/>
      <c r="EP187" s="57"/>
      <c r="EQ187" s="44"/>
    </row>
    <row r="188" spans="1:147" ht="38.25" customHeight="1">
      <c r="A188" s="38" t="s">
        <v>282</v>
      </c>
      <c r="B188" s="39"/>
      <c r="C188" s="40"/>
      <c r="D188" s="50" t="e">
        <f>VLOOKUP(B188,Reference!$A$1:$C$250,2,FALSE)</f>
        <v>#N/A</v>
      </c>
      <c r="E188" s="50" t="e">
        <f>VLOOKUP(C188,Reference!$C$1:$I$15,2,FALSE)</f>
        <v>#N/A</v>
      </c>
      <c r="F188" s="92" t="e">
        <f t="shared" si="8"/>
        <v>#N/A</v>
      </c>
      <c r="G188" s="39"/>
      <c r="H188" s="39"/>
      <c r="I188" s="39"/>
      <c r="J188" s="51" t="str">
        <f t="shared" si="6"/>
        <v xml:space="preserve">  </v>
      </c>
      <c r="K188" s="61"/>
      <c r="L188" s="61"/>
      <c r="M188" s="61"/>
      <c r="N188" s="51" t="str">
        <f t="shared" si="7"/>
        <v xml:space="preserve">  </v>
      </c>
      <c r="O188" s="92"/>
      <c r="P188" s="93"/>
      <c r="Q188" s="50" t="str">
        <f>IF($P188&lt;&gt;"", DATEDIF($P188, Reference!$F$2, "Y"),"")</f>
        <v/>
      </c>
      <c r="R188" s="49"/>
      <c r="S188" s="62"/>
      <c r="T188" s="61"/>
      <c r="U188" s="39"/>
      <c r="V188" s="39"/>
      <c r="W188" s="61"/>
      <c r="X188" s="92"/>
      <c r="Y188" s="61"/>
      <c r="Z188" s="61"/>
      <c r="AA188" s="61"/>
      <c r="AB188" s="61"/>
      <c r="AC188" s="41"/>
      <c r="AD188" s="143"/>
      <c r="AE188" s="42"/>
      <c r="AF188" s="50" t="str">
        <f>IF($AE188&lt;&gt;"",INDEX('Graduate School Code'!$A$3:$R$700, MATCH($AE188,'Graduate School Code'!$A$3:$A$700, 0), 2), "")</f>
        <v/>
      </c>
      <c r="AG188" s="50" t="str">
        <f>IF($AE188&lt;&gt;"",INDEX('Graduate School Code'!$A$3:$R$700, MATCH($AE188,'Graduate School Code'!$A$3:$A$700, 0), 3), "")</f>
        <v/>
      </c>
      <c r="AH188" s="50" t="str">
        <f>IF($AE188&lt;&gt;"",INDEX('Graduate School Code'!$A$3:$R$700, MATCH($AE188,'Graduate School Code'!$A$3:$A$700, 0), 4), "")</f>
        <v/>
      </c>
      <c r="AI188" s="43"/>
      <c r="AJ188" s="44"/>
      <c r="AK188" s="167" t="str">
        <f>IF($AE188&lt;&gt;"",INDEX('Graduate School Code'!$A$3:$R$700, MATCH($AE188,'Graduate School Code'!$A$3:$A$700, 0), 12), "")</f>
        <v/>
      </c>
      <c r="AL188" s="168" t="str">
        <f>IF($AE188&lt;&gt;"",INDEX('Graduate School Code'!$A$3:$R$700, MATCH($AE188,'Graduate School Code'!$A$3:$A$700, 0), 13), "")</f>
        <v/>
      </c>
      <c r="AM188" s="169" t="str">
        <f>IF($AE188&lt;&gt;"",INDEX('Graduate School Code'!$A$3:$R$700, MATCH($AE188,'Graduate School Code'!$A$3:$A$700, 0), 14), "")</f>
        <v/>
      </c>
      <c r="AN188" s="169" t="str">
        <f>IF($AE188&lt;&gt;"",INDEX('Graduate School Code'!$A$3:$R$700, MATCH($AE188,'Graduate School Code'!$A$3:$A$700, 0), 15), "")</f>
        <v/>
      </c>
      <c r="AO188" s="169" t="str">
        <f>IF($AE188&lt;&gt;"",INDEX('Graduate School Code'!$A$3:$R$700, MATCH($AE188,'Graduate School Code'!$A$3:$A$700, 0), 16), "")</f>
        <v/>
      </c>
      <c r="AP188" s="169" t="str">
        <f>IF($AE188&lt;&gt;"",INDEX('Graduate School Code'!$A$3:$R$700, MATCH($AE188,'Graduate School Code'!$A$3:$A$700, 0), 17), "")</f>
        <v/>
      </c>
      <c r="AQ188" s="170" t="str">
        <f>IF($AE188&lt;&gt;"",INDEX('Graduate School Code'!$A$3:$R$700, MATCH($AE188,'Graduate School Code'!$A$3:$A$700, 0), 18), "")</f>
        <v/>
      </c>
      <c r="AR188" s="45"/>
      <c r="AS188" s="39"/>
      <c r="AT188" s="39"/>
      <c r="AU188" s="62"/>
      <c r="AV188" s="39"/>
      <c r="AW188" s="149"/>
      <c r="AX188" s="150"/>
      <c r="AY188" s="112"/>
      <c r="AZ188" s="149"/>
      <c r="BA188" s="148"/>
      <c r="BB188" s="148"/>
      <c r="BC188" s="148"/>
      <c r="BD188" s="61"/>
      <c r="BE188" s="39"/>
      <c r="BF188" s="39"/>
      <c r="BG188" s="39"/>
      <c r="BH188" s="144"/>
      <c r="BI188" s="146"/>
      <c r="BJ188" s="147"/>
      <c r="BK188" s="126"/>
      <c r="BL188" s="57"/>
      <c r="BM188" s="58"/>
      <c r="BN188" s="165"/>
      <c r="BO188" s="145"/>
      <c r="BP188" s="57"/>
      <c r="BQ188" s="44"/>
      <c r="BR188" s="42"/>
      <c r="BS188" s="164" t="str">
        <f>IF($BR188&lt;&gt;"",INDEX('Graduate School Code'!$A$3:$R$700, MATCH($BR188,'Graduate School Code'!$A$3:$A$700, 0), 2), "")</f>
        <v/>
      </c>
      <c r="BT188" s="164" t="str">
        <f>IF($BR188&lt;&gt;"",INDEX('Graduate School Code'!$A$3:$R$700, MATCH($BR188,'Graduate School Code'!$A$3:$A$700, 0), 3), "")</f>
        <v/>
      </c>
      <c r="BU188" s="164" t="str">
        <f>IF($BR188&lt;&gt;"",INDEX('Graduate School Code'!$A$3:$R$700, MATCH($BR188,'Graduate School Code'!$A$3:$A$700, 0), 4), "")</f>
        <v/>
      </c>
      <c r="BV188" s="175"/>
      <c r="BW188" s="176"/>
      <c r="BX188" s="177" t="str">
        <f>IF($BR188&lt;&gt;"",INDEX('Graduate School Code'!$A$3:$R$700, MATCH($BR188,'Graduate School Code'!$A$3:$A$700, 0), 12), "")</f>
        <v/>
      </c>
      <c r="BY188" s="178" t="str">
        <f>IF($BR188&lt;&gt;"",INDEX('Graduate School Code'!$A$3:$R$700, MATCH($BR188,'Graduate School Code'!$A$3:$A$700, 0), 13), "")</f>
        <v/>
      </c>
      <c r="BZ188" s="179" t="str">
        <f>IF($BR188&lt;&gt;"",INDEX('Graduate School Code'!$A$3:$R$700, MATCH($BR188,'Graduate School Code'!$A$3:$A$700, 0), 14), "")</f>
        <v/>
      </c>
      <c r="CA188" s="179" t="str">
        <f>IF($BR188&lt;&gt;"",INDEX('Graduate School Code'!$A$3:$R$700, MATCH($BR188,'Graduate School Code'!$A$3:$A$700, 0), 15), "")</f>
        <v/>
      </c>
      <c r="CB188" s="179" t="str">
        <f>IF($BR188&lt;&gt;"",INDEX('Graduate School Code'!$A$3:$R$700, MATCH($BR188,'Graduate School Code'!$A$3:$A$700, 0), 16), "")</f>
        <v/>
      </c>
      <c r="CC188" s="179" t="str">
        <f>IF($BR188&lt;&gt;"",INDEX('Graduate School Code'!$A$3:$R$700, MATCH($BR188,'Graduate School Code'!$A$3:$A$700, 0), 17), "")</f>
        <v/>
      </c>
      <c r="CD188" s="180" t="str">
        <f>IF($BR188&lt;&gt;"",INDEX('Graduate School Code'!$A$3:$R$700, MATCH($BR188,'Graduate School Code'!$A$3:$A$700, 0), 18), "")</f>
        <v/>
      </c>
      <c r="CE188" s="181"/>
      <c r="CF188" s="182"/>
      <c r="CG188" s="182"/>
      <c r="CH188" s="62"/>
      <c r="CI188" s="182"/>
      <c r="CJ188" s="183"/>
      <c r="CK188" s="184"/>
      <c r="CL188" s="185"/>
      <c r="CM188" s="183"/>
      <c r="CN188" s="186"/>
      <c r="CO188" s="186"/>
      <c r="CP188" s="186"/>
      <c r="CQ188" s="187"/>
      <c r="CR188" s="182"/>
      <c r="CS188" s="182"/>
      <c r="CT188" s="182"/>
      <c r="CU188" s="188"/>
      <c r="CV188" s="146"/>
      <c r="CW188" s="147"/>
      <c r="CX188" s="189"/>
      <c r="CY188" s="190"/>
      <c r="CZ188" s="191"/>
      <c r="DA188" s="192"/>
      <c r="DB188" s="193"/>
      <c r="DC188" s="181"/>
      <c r="DD188" s="176"/>
      <c r="DE188" s="194"/>
      <c r="DF188" s="164" t="str">
        <f>IF($DE188&lt;&gt;"",INDEX('Graduate School Code'!$A$3:$R$700, MATCH($DE188,'Graduate School Code'!$A$3:$A$700, 0), 2), "")</f>
        <v/>
      </c>
      <c r="DG188" s="164" t="str">
        <f>IF($DE188&lt;&gt;"",INDEX('Graduate School Code'!$A$3:$R$700, MATCH($DE188,'Graduate School Code'!$A$3:$A$700, 0), 3), "")</f>
        <v/>
      </c>
      <c r="DH188" s="164" t="str">
        <f>IF($DE188&lt;&gt;"",INDEX('Graduate School Code'!$A$3:$R$700, MATCH($DE188,'Graduate School Code'!$A$3:$A$700, 0), 4), "")</f>
        <v/>
      </c>
      <c r="DI188" s="175"/>
      <c r="DJ188" s="176"/>
      <c r="DK188" s="177" t="str">
        <f>IF($DE188&lt;&gt;"",INDEX('Graduate School Code'!$A$3:$R$700, MATCH($DE188,'Graduate School Code'!$A$3:$A$700, 0), 12), "")</f>
        <v/>
      </c>
      <c r="DL188" s="178" t="str">
        <f>IF($DE188&lt;&gt;"",INDEX('Graduate School Code'!$A$3:$R$700, MATCH($DE188,'Graduate School Code'!$A$3:$A$700, 0), 13), "")</f>
        <v/>
      </c>
      <c r="DM188" s="179" t="str">
        <f>IF($DE188&lt;&gt;"",INDEX('Graduate School Code'!$A$3:$R$700, MATCH($DE188,'Graduate School Code'!$A$3:$A$700, 0), 14), "")</f>
        <v/>
      </c>
      <c r="DN188" s="179" t="str">
        <f>IF($DE188&lt;&gt;"",INDEX('Graduate School Code'!$A$3:$R$700, MATCH($DE188,'Graduate School Code'!$A$3:$A$700, 0), 15), "")</f>
        <v/>
      </c>
      <c r="DO188" s="179" t="str">
        <f>IF($DE188&lt;&gt;"",INDEX('Graduate School Code'!$A$3:$R$700, MATCH($DE188,'Graduate School Code'!$A$3:$A$700, 0), 16), "")</f>
        <v/>
      </c>
      <c r="DP188" s="179" t="str">
        <f>IF($DE188&lt;&gt;"",INDEX('Graduate School Code'!$A$3:$R$700, MATCH($DE188,'Graduate School Code'!$A$3:$A$700, 0), 17), "")</f>
        <v/>
      </c>
      <c r="DQ188" s="180" t="str">
        <f>IF($DE188&lt;&gt;"",INDEX('Graduate School Code'!$A$3:$R$700, MATCH($DE188,'Graduate School Code'!$A$3:$A$700, 0), 18), "")</f>
        <v/>
      </c>
      <c r="DR188" s="45"/>
      <c r="DS188" s="39"/>
      <c r="DT188" s="39"/>
      <c r="DU188" s="62"/>
      <c r="DV188" s="39"/>
      <c r="DW188" s="149"/>
      <c r="DX188" s="150"/>
      <c r="DY188" s="112"/>
      <c r="DZ188" s="149"/>
      <c r="EA188" s="148"/>
      <c r="EB188" s="148"/>
      <c r="EC188" s="148"/>
      <c r="ED188" s="61"/>
      <c r="EE188" s="39"/>
      <c r="EF188" s="39"/>
      <c r="EG188" s="39"/>
      <c r="EH188" s="144"/>
      <c r="EI188" s="146"/>
      <c r="EJ188" s="147"/>
      <c r="EK188" s="126"/>
      <c r="EL188" s="57"/>
      <c r="EM188" s="58"/>
      <c r="EN188" s="59"/>
      <c r="EO188" s="145"/>
      <c r="EP188" s="57"/>
      <c r="EQ188" s="44"/>
    </row>
    <row r="189" spans="1:147" ht="38.25" customHeight="1">
      <c r="A189" s="38" t="s">
        <v>283</v>
      </c>
      <c r="B189" s="39"/>
      <c r="C189" s="40"/>
      <c r="D189" s="50" t="e">
        <f>VLOOKUP(B189,Reference!$A$1:$C$250,2,FALSE)</f>
        <v>#N/A</v>
      </c>
      <c r="E189" s="50" t="e">
        <f>VLOOKUP(C189,Reference!$C$1:$I$15,2,FALSE)</f>
        <v>#N/A</v>
      </c>
      <c r="F189" s="92" t="e">
        <f t="shared" si="8"/>
        <v>#N/A</v>
      </c>
      <c r="G189" s="39"/>
      <c r="H189" s="39"/>
      <c r="I189" s="39"/>
      <c r="J189" s="51" t="str">
        <f t="shared" si="6"/>
        <v xml:space="preserve">  </v>
      </c>
      <c r="K189" s="61"/>
      <c r="L189" s="61"/>
      <c r="M189" s="61"/>
      <c r="N189" s="51" t="str">
        <f t="shared" si="7"/>
        <v xml:space="preserve">  </v>
      </c>
      <c r="O189" s="92"/>
      <c r="P189" s="93"/>
      <c r="Q189" s="50" t="str">
        <f>IF($P189&lt;&gt;"", DATEDIF($P189, Reference!$F$2, "Y"),"")</f>
        <v/>
      </c>
      <c r="R189" s="49"/>
      <c r="S189" s="62"/>
      <c r="T189" s="61"/>
      <c r="U189" s="39"/>
      <c r="V189" s="39"/>
      <c r="W189" s="61"/>
      <c r="X189" s="92"/>
      <c r="Y189" s="61"/>
      <c r="Z189" s="61"/>
      <c r="AA189" s="61"/>
      <c r="AB189" s="61"/>
      <c r="AC189" s="41"/>
      <c r="AD189" s="143"/>
      <c r="AE189" s="42"/>
      <c r="AF189" s="50" t="str">
        <f>IF($AE189&lt;&gt;"",INDEX('Graduate School Code'!$A$3:$R$700, MATCH($AE189,'Graduate School Code'!$A$3:$A$700, 0), 2), "")</f>
        <v/>
      </c>
      <c r="AG189" s="50" t="str">
        <f>IF($AE189&lt;&gt;"",INDEX('Graduate School Code'!$A$3:$R$700, MATCH($AE189,'Graduate School Code'!$A$3:$A$700, 0), 3), "")</f>
        <v/>
      </c>
      <c r="AH189" s="50" t="str">
        <f>IF($AE189&lt;&gt;"",INDEX('Graduate School Code'!$A$3:$R$700, MATCH($AE189,'Graduate School Code'!$A$3:$A$700, 0), 4), "")</f>
        <v/>
      </c>
      <c r="AI189" s="43"/>
      <c r="AJ189" s="44"/>
      <c r="AK189" s="167" t="str">
        <f>IF($AE189&lt;&gt;"",INDEX('Graduate School Code'!$A$3:$R$700, MATCH($AE189,'Graduate School Code'!$A$3:$A$700, 0), 12), "")</f>
        <v/>
      </c>
      <c r="AL189" s="168" t="str">
        <f>IF($AE189&lt;&gt;"",INDEX('Graduate School Code'!$A$3:$R$700, MATCH($AE189,'Graduate School Code'!$A$3:$A$700, 0), 13), "")</f>
        <v/>
      </c>
      <c r="AM189" s="169" t="str">
        <f>IF($AE189&lt;&gt;"",INDEX('Graduate School Code'!$A$3:$R$700, MATCH($AE189,'Graduate School Code'!$A$3:$A$700, 0), 14), "")</f>
        <v/>
      </c>
      <c r="AN189" s="169" t="str">
        <f>IF($AE189&lt;&gt;"",INDEX('Graduate School Code'!$A$3:$R$700, MATCH($AE189,'Graduate School Code'!$A$3:$A$700, 0), 15), "")</f>
        <v/>
      </c>
      <c r="AO189" s="169" t="str">
        <f>IF($AE189&lt;&gt;"",INDEX('Graduate School Code'!$A$3:$R$700, MATCH($AE189,'Graduate School Code'!$A$3:$A$700, 0), 16), "")</f>
        <v/>
      </c>
      <c r="AP189" s="169" t="str">
        <f>IF($AE189&lt;&gt;"",INDEX('Graduate School Code'!$A$3:$R$700, MATCH($AE189,'Graduate School Code'!$A$3:$A$700, 0), 17), "")</f>
        <v/>
      </c>
      <c r="AQ189" s="170" t="str">
        <f>IF($AE189&lt;&gt;"",INDEX('Graduate School Code'!$A$3:$R$700, MATCH($AE189,'Graduate School Code'!$A$3:$A$700, 0), 18), "")</f>
        <v/>
      </c>
      <c r="AR189" s="45"/>
      <c r="AS189" s="39"/>
      <c r="AT189" s="39"/>
      <c r="AU189" s="62"/>
      <c r="AV189" s="39"/>
      <c r="AW189" s="149"/>
      <c r="AX189" s="150"/>
      <c r="AY189" s="112"/>
      <c r="AZ189" s="149"/>
      <c r="BA189" s="148"/>
      <c r="BB189" s="148"/>
      <c r="BC189" s="148"/>
      <c r="BD189" s="61"/>
      <c r="BE189" s="39"/>
      <c r="BF189" s="39"/>
      <c r="BG189" s="39"/>
      <c r="BH189" s="144"/>
      <c r="BI189" s="146"/>
      <c r="BJ189" s="147"/>
      <c r="BK189" s="126"/>
      <c r="BL189" s="57"/>
      <c r="BM189" s="58"/>
      <c r="BN189" s="165"/>
      <c r="BO189" s="145"/>
      <c r="BP189" s="57"/>
      <c r="BQ189" s="44"/>
      <c r="BR189" s="42"/>
      <c r="BS189" s="164" t="str">
        <f>IF($BR189&lt;&gt;"",INDEX('Graduate School Code'!$A$3:$R$700, MATCH($BR189,'Graduate School Code'!$A$3:$A$700, 0), 2), "")</f>
        <v/>
      </c>
      <c r="BT189" s="164" t="str">
        <f>IF($BR189&lt;&gt;"",INDEX('Graduate School Code'!$A$3:$R$700, MATCH($BR189,'Graduate School Code'!$A$3:$A$700, 0), 3), "")</f>
        <v/>
      </c>
      <c r="BU189" s="164" t="str">
        <f>IF($BR189&lt;&gt;"",INDEX('Graduate School Code'!$A$3:$R$700, MATCH($BR189,'Graduate School Code'!$A$3:$A$700, 0), 4), "")</f>
        <v/>
      </c>
      <c r="BV189" s="175"/>
      <c r="BW189" s="176"/>
      <c r="BX189" s="177" t="str">
        <f>IF($BR189&lt;&gt;"",INDEX('Graduate School Code'!$A$3:$R$700, MATCH($BR189,'Graduate School Code'!$A$3:$A$700, 0), 12), "")</f>
        <v/>
      </c>
      <c r="BY189" s="178" t="str">
        <f>IF($BR189&lt;&gt;"",INDEX('Graduate School Code'!$A$3:$R$700, MATCH($BR189,'Graduate School Code'!$A$3:$A$700, 0), 13), "")</f>
        <v/>
      </c>
      <c r="BZ189" s="179" t="str">
        <f>IF($BR189&lt;&gt;"",INDEX('Graduate School Code'!$A$3:$R$700, MATCH($BR189,'Graduate School Code'!$A$3:$A$700, 0), 14), "")</f>
        <v/>
      </c>
      <c r="CA189" s="179" t="str">
        <f>IF($BR189&lt;&gt;"",INDEX('Graduate School Code'!$A$3:$R$700, MATCH($BR189,'Graduate School Code'!$A$3:$A$700, 0), 15), "")</f>
        <v/>
      </c>
      <c r="CB189" s="179" t="str">
        <f>IF($BR189&lt;&gt;"",INDEX('Graduate School Code'!$A$3:$R$700, MATCH($BR189,'Graduate School Code'!$A$3:$A$700, 0), 16), "")</f>
        <v/>
      </c>
      <c r="CC189" s="179" t="str">
        <f>IF($BR189&lt;&gt;"",INDEX('Graduate School Code'!$A$3:$R$700, MATCH($BR189,'Graduate School Code'!$A$3:$A$700, 0), 17), "")</f>
        <v/>
      </c>
      <c r="CD189" s="180" t="str">
        <f>IF($BR189&lt;&gt;"",INDEX('Graduate School Code'!$A$3:$R$700, MATCH($BR189,'Graduate School Code'!$A$3:$A$700, 0), 18), "")</f>
        <v/>
      </c>
      <c r="CE189" s="181"/>
      <c r="CF189" s="182"/>
      <c r="CG189" s="182"/>
      <c r="CH189" s="62"/>
      <c r="CI189" s="182"/>
      <c r="CJ189" s="183"/>
      <c r="CK189" s="184"/>
      <c r="CL189" s="185"/>
      <c r="CM189" s="183"/>
      <c r="CN189" s="186"/>
      <c r="CO189" s="186"/>
      <c r="CP189" s="186"/>
      <c r="CQ189" s="187"/>
      <c r="CR189" s="182"/>
      <c r="CS189" s="182"/>
      <c r="CT189" s="182"/>
      <c r="CU189" s="188"/>
      <c r="CV189" s="146"/>
      <c r="CW189" s="147"/>
      <c r="CX189" s="189"/>
      <c r="CY189" s="190"/>
      <c r="CZ189" s="191"/>
      <c r="DA189" s="192"/>
      <c r="DB189" s="193"/>
      <c r="DC189" s="181"/>
      <c r="DD189" s="176"/>
      <c r="DE189" s="194"/>
      <c r="DF189" s="164" t="str">
        <f>IF($DE189&lt;&gt;"",INDEX('Graduate School Code'!$A$3:$R$700, MATCH($DE189,'Graduate School Code'!$A$3:$A$700, 0), 2), "")</f>
        <v/>
      </c>
      <c r="DG189" s="164" t="str">
        <f>IF($DE189&lt;&gt;"",INDEX('Graduate School Code'!$A$3:$R$700, MATCH($DE189,'Graduate School Code'!$A$3:$A$700, 0), 3), "")</f>
        <v/>
      </c>
      <c r="DH189" s="164" t="str">
        <f>IF($DE189&lt;&gt;"",INDEX('Graduate School Code'!$A$3:$R$700, MATCH($DE189,'Graduate School Code'!$A$3:$A$700, 0), 4), "")</f>
        <v/>
      </c>
      <c r="DI189" s="175"/>
      <c r="DJ189" s="176"/>
      <c r="DK189" s="177" t="str">
        <f>IF($DE189&lt;&gt;"",INDEX('Graduate School Code'!$A$3:$R$700, MATCH($DE189,'Graduate School Code'!$A$3:$A$700, 0), 12), "")</f>
        <v/>
      </c>
      <c r="DL189" s="178" t="str">
        <f>IF($DE189&lt;&gt;"",INDEX('Graduate School Code'!$A$3:$R$700, MATCH($DE189,'Graduate School Code'!$A$3:$A$700, 0), 13), "")</f>
        <v/>
      </c>
      <c r="DM189" s="179" t="str">
        <f>IF($DE189&lt;&gt;"",INDEX('Graduate School Code'!$A$3:$R$700, MATCH($DE189,'Graduate School Code'!$A$3:$A$700, 0), 14), "")</f>
        <v/>
      </c>
      <c r="DN189" s="179" t="str">
        <f>IF($DE189&lt;&gt;"",INDEX('Graduate School Code'!$A$3:$R$700, MATCH($DE189,'Graduate School Code'!$A$3:$A$700, 0), 15), "")</f>
        <v/>
      </c>
      <c r="DO189" s="179" t="str">
        <f>IF($DE189&lt;&gt;"",INDEX('Graduate School Code'!$A$3:$R$700, MATCH($DE189,'Graduate School Code'!$A$3:$A$700, 0), 16), "")</f>
        <v/>
      </c>
      <c r="DP189" s="179" t="str">
        <f>IF($DE189&lt;&gt;"",INDEX('Graduate School Code'!$A$3:$R$700, MATCH($DE189,'Graduate School Code'!$A$3:$A$700, 0), 17), "")</f>
        <v/>
      </c>
      <c r="DQ189" s="180" t="str">
        <f>IF($DE189&lt;&gt;"",INDEX('Graduate School Code'!$A$3:$R$700, MATCH($DE189,'Graduate School Code'!$A$3:$A$700, 0), 18), "")</f>
        <v/>
      </c>
      <c r="DR189" s="45"/>
      <c r="DS189" s="39"/>
      <c r="DT189" s="39"/>
      <c r="DU189" s="62"/>
      <c r="DV189" s="39"/>
      <c r="DW189" s="149"/>
      <c r="DX189" s="150"/>
      <c r="DY189" s="112"/>
      <c r="DZ189" s="149"/>
      <c r="EA189" s="148"/>
      <c r="EB189" s="148"/>
      <c r="EC189" s="148"/>
      <c r="ED189" s="61"/>
      <c r="EE189" s="39"/>
      <c r="EF189" s="39"/>
      <c r="EG189" s="39"/>
      <c r="EH189" s="144"/>
      <c r="EI189" s="146"/>
      <c r="EJ189" s="147"/>
      <c r="EK189" s="126"/>
      <c r="EL189" s="57"/>
      <c r="EM189" s="58"/>
      <c r="EN189" s="59"/>
      <c r="EO189" s="145"/>
      <c r="EP189" s="57"/>
      <c r="EQ189" s="44"/>
    </row>
    <row r="190" spans="1:147" ht="38.25" customHeight="1">
      <c r="A190" s="38" t="s">
        <v>284</v>
      </c>
      <c r="B190" s="39"/>
      <c r="C190" s="40"/>
      <c r="D190" s="50" t="e">
        <f>VLOOKUP(B190,Reference!$A$1:$C$250,2,FALSE)</f>
        <v>#N/A</v>
      </c>
      <c r="E190" s="50" t="e">
        <f>VLOOKUP(C190,Reference!$C$1:$I$15,2,FALSE)</f>
        <v>#N/A</v>
      </c>
      <c r="F190" s="92" t="e">
        <f t="shared" si="8"/>
        <v>#N/A</v>
      </c>
      <c r="G190" s="39"/>
      <c r="H190" s="39"/>
      <c r="I190" s="39"/>
      <c r="J190" s="51" t="str">
        <f t="shared" si="6"/>
        <v xml:space="preserve">  </v>
      </c>
      <c r="K190" s="61"/>
      <c r="L190" s="61"/>
      <c r="M190" s="61"/>
      <c r="N190" s="51" t="str">
        <f t="shared" si="7"/>
        <v xml:space="preserve">  </v>
      </c>
      <c r="O190" s="92"/>
      <c r="P190" s="93"/>
      <c r="Q190" s="50" t="str">
        <f>IF($P190&lt;&gt;"", DATEDIF($P190, Reference!$F$2, "Y"),"")</f>
        <v/>
      </c>
      <c r="R190" s="49"/>
      <c r="S190" s="62"/>
      <c r="T190" s="61"/>
      <c r="U190" s="39"/>
      <c r="V190" s="39"/>
      <c r="W190" s="61"/>
      <c r="X190" s="92"/>
      <c r="Y190" s="61"/>
      <c r="Z190" s="61"/>
      <c r="AA190" s="61"/>
      <c r="AB190" s="61"/>
      <c r="AC190" s="41"/>
      <c r="AD190" s="143"/>
      <c r="AE190" s="42"/>
      <c r="AF190" s="50" t="str">
        <f>IF($AE190&lt;&gt;"",INDEX('Graduate School Code'!$A$3:$R$700, MATCH($AE190,'Graduate School Code'!$A$3:$A$700, 0), 2), "")</f>
        <v/>
      </c>
      <c r="AG190" s="50" t="str">
        <f>IF($AE190&lt;&gt;"",INDEX('Graduate School Code'!$A$3:$R$700, MATCH($AE190,'Graduate School Code'!$A$3:$A$700, 0), 3), "")</f>
        <v/>
      </c>
      <c r="AH190" s="50" t="str">
        <f>IF($AE190&lt;&gt;"",INDEX('Graduate School Code'!$A$3:$R$700, MATCH($AE190,'Graduate School Code'!$A$3:$A$700, 0), 4), "")</f>
        <v/>
      </c>
      <c r="AI190" s="43"/>
      <c r="AJ190" s="44"/>
      <c r="AK190" s="167" t="str">
        <f>IF($AE190&lt;&gt;"",INDEX('Graduate School Code'!$A$3:$R$700, MATCH($AE190,'Graduate School Code'!$A$3:$A$700, 0), 12), "")</f>
        <v/>
      </c>
      <c r="AL190" s="168" t="str">
        <f>IF($AE190&lt;&gt;"",INDEX('Graduate School Code'!$A$3:$R$700, MATCH($AE190,'Graduate School Code'!$A$3:$A$700, 0), 13), "")</f>
        <v/>
      </c>
      <c r="AM190" s="169" t="str">
        <f>IF($AE190&lt;&gt;"",INDEX('Graduate School Code'!$A$3:$R$700, MATCH($AE190,'Graduate School Code'!$A$3:$A$700, 0), 14), "")</f>
        <v/>
      </c>
      <c r="AN190" s="169" t="str">
        <f>IF($AE190&lt;&gt;"",INDEX('Graduate School Code'!$A$3:$R$700, MATCH($AE190,'Graduate School Code'!$A$3:$A$700, 0), 15), "")</f>
        <v/>
      </c>
      <c r="AO190" s="169" t="str">
        <f>IF($AE190&lt;&gt;"",INDEX('Graduate School Code'!$A$3:$R$700, MATCH($AE190,'Graduate School Code'!$A$3:$A$700, 0), 16), "")</f>
        <v/>
      </c>
      <c r="AP190" s="169" t="str">
        <f>IF($AE190&lt;&gt;"",INDEX('Graduate School Code'!$A$3:$R$700, MATCH($AE190,'Graduate School Code'!$A$3:$A$700, 0), 17), "")</f>
        <v/>
      </c>
      <c r="AQ190" s="170" t="str">
        <f>IF($AE190&lt;&gt;"",INDEX('Graduate School Code'!$A$3:$R$700, MATCH($AE190,'Graduate School Code'!$A$3:$A$700, 0), 18), "")</f>
        <v/>
      </c>
      <c r="AR190" s="45"/>
      <c r="AS190" s="39"/>
      <c r="AT190" s="39"/>
      <c r="AU190" s="62"/>
      <c r="AV190" s="39"/>
      <c r="AW190" s="149"/>
      <c r="AX190" s="150"/>
      <c r="AY190" s="112"/>
      <c r="AZ190" s="149"/>
      <c r="BA190" s="148"/>
      <c r="BB190" s="148"/>
      <c r="BC190" s="148"/>
      <c r="BD190" s="61"/>
      <c r="BE190" s="39"/>
      <c r="BF190" s="39"/>
      <c r="BG190" s="39"/>
      <c r="BH190" s="144"/>
      <c r="BI190" s="146"/>
      <c r="BJ190" s="147"/>
      <c r="BK190" s="126"/>
      <c r="BL190" s="57"/>
      <c r="BM190" s="58"/>
      <c r="BN190" s="165"/>
      <c r="BO190" s="145"/>
      <c r="BP190" s="57"/>
      <c r="BQ190" s="44"/>
      <c r="BR190" s="42"/>
      <c r="BS190" s="164" t="str">
        <f>IF($BR190&lt;&gt;"",INDEX('Graduate School Code'!$A$3:$R$700, MATCH($BR190,'Graduate School Code'!$A$3:$A$700, 0), 2), "")</f>
        <v/>
      </c>
      <c r="BT190" s="164" t="str">
        <f>IF($BR190&lt;&gt;"",INDEX('Graduate School Code'!$A$3:$R$700, MATCH($BR190,'Graduate School Code'!$A$3:$A$700, 0), 3), "")</f>
        <v/>
      </c>
      <c r="BU190" s="164" t="str">
        <f>IF($BR190&lt;&gt;"",INDEX('Graduate School Code'!$A$3:$R$700, MATCH($BR190,'Graduate School Code'!$A$3:$A$700, 0), 4), "")</f>
        <v/>
      </c>
      <c r="BV190" s="175"/>
      <c r="BW190" s="176"/>
      <c r="BX190" s="177" t="str">
        <f>IF($BR190&lt;&gt;"",INDEX('Graduate School Code'!$A$3:$R$700, MATCH($BR190,'Graduate School Code'!$A$3:$A$700, 0), 12), "")</f>
        <v/>
      </c>
      <c r="BY190" s="178" t="str">
        <f>IF($BR190&lt;&gt;"",INDEX('Graduate School Code'!$A$3:$R$700, MATCH($BR190,'Graduate School Code'!$A$3:$A$700, 0), 13), "")</f>
        <v/>
      </c>
      <c r="BZ190" s="179" t="str">
        <f>IF($BR190&lt;&gt;"",INDEX('Graduate School Code'!$A$3:$R$700, MATCH($BR190,'Graduate School Code'!$A$3:$A$700, 0), 14), "")</f>
        <v/>
      </c>
      <c r="CA190" s="179" t="str">
        <f>IF($BR190&lt;&gt;"",INDEX('Graduate School Code'!$A$3:$R$700, MATCH($BR190,'Graduate School Code'!$A$3:$A$700, 0), 15), "")</f>
        <v/>
      </c>
      <c r="CB190" s="179" t="str">
        <f>IF($BR190&lt;&gt;"",INDEX('Graduate School Code'!$A$3:$R$700, MATCH($BR190,'Graduate School Code'!$A$3:$A$700, 0), 16), "")</f>
        <v/>
      </c>
      <c r="CC190" s="179" t="str">
        <f>IF($BR190&lt;&gt;"",INDEX('Graduate School Code'!$A$3:$R$700, MATCH($BR190,'Graduate School Code'!$A$3:$A$700, 0), 17), "")</f>
        <v/>
      </c>
      <c r="CD190" s="180" t="str">
        <f>IF($BR190&lt;&gt;"",INDEX('Graduate School Code'!$A$3:$R$700, MATCH($BR190,'Graduate School Code'!$A$3:$A$700, 0), 18), "")</f>
        <v/>
      </c>
      <c r="CE190" s="181"/>
      <c r="CF190" s="182"/>
      <c r="CG190" s="182"/>
      <c r="CH190" s="62"/>
      <c r="CI190" s="182"/>
      <c r="CJ190" s="183"/>
      <c r="CK190" s="184"/>
      <c r="CL190" s="185"/>
      <c r="CM190" s="183"/>
      <c r="CN190" s="186"/>
      <c r="CO190" s="186"/>
      <c r="CP190" s="186"/>
      <c r="CQ190" s="187"/>
      <c r="CR190" s="182"/>
      <c r="CS190" s="182"/>
      <c r="CT190" s="182"/>
      <c r="CU190" s="188"/>
      <c r="CV190" s="146"/>
      <c r="CW190" s="147"/>
      <c r="CX190" s="189"/>
      <c r="CY190" s="190"/>
      <c r="CZ190" s="191"/>
      <c r="DA190" s="192"/>
      <c r="DB190" s="193"/>
      <c r="DC190" s="181"/>
      <c r="DD190" s="176"/>
      <c r="DE190" s="194"/>
      <c r="DF190" s="164" t="str">
        <f>IF($DE190&lt;&gt;"",INDEX('Graduate School Code'!$A$3:$R$700, MATCH($DE190,'Graduate School Code'!$A$3:$A$700, 0), 2), "")</f>
        <v/>
      </c>
      <c r="DG190" s="164" t="str">
        <f>IF($DE190&lt;&gt;"",INDEX('Graduate School Code'!$A$3:$R$700, MATCH($DE190,'Graduate School Code'!$A$3:$A$700, 0), 3), "")</f>
        <v/>
      </c>
      <c r="DH190" s="164" t="str">
        <f>IF($DE190&lt;&gt;"",INDEX('Graduate School Code'!$A$3:$R$700, MATCH($DE190,'Graduate School Code'!$A$3:$A$700, 0), 4), "")</f>
        <v/>
      </c>
      <c r="DI190" s="175"/>
      <c r="DJ190" s="176"/>
      <c r="DK190" s="177" t="str">
        <f>IF($DE190&lt;&gt;"",INDEX('Graduate School Code'!$A$3:$R$700, MATCH($DE190,'Graduate School Code'!$A$3:$A$700, 0), 12), "")</f>
        <v/>
      </c>
      <c r="DL190" s="178" t="str">
        <f>IF($DE190&lt;&gt;"",INDEX('Graduate School Code'!$A$3:$R$700, MATCH($DE190,'Graduate School Code'!$A$3:$A$700, 0), 13), "")</f>
        <v/>
      </c>
      <c r="DM190" s="179" t="str">
        <f>IF($DE190&lt;&gt;"",INDEX('Graduate School Code'!$A$3:$R$700, MATCH($DE190,'Graduate School Code'!$A$3:$A$700, 0), 14), "")</f>
        <v/>
      </c>
      <c r="DN190" s="179" t="str">
        <f>IF($DE190&lt;&gt;"",INDEX('Graduate School Code'!$A$3:$R$700, MATCH($DE190,'Graduate School Code'!$A$3:$A$700, 0), 15), "")</f>
        <v/>
      </c>
      <c r="DO190" s="179" t="str">
        <f>IF($DE190&lt;&gt;"",INDEX('Graduate School Code'!$A$3:$R$700, MATCH($DE190,'Graduate School Code'!$A$3:$A$700, 0), 16), "")</f>
        <v/>
      </c>
      <c r="DP190" s="179" t="str">
        <f>IF($DE190&lt;&gt;"",INDEX('Graduate School Code'!$A$3:$R$700, MATCH($DE190,'Graduate School Code'!$A$3:$A$700, 0), 17), "")</f>
        <v/>
      </c>
      <c r="DQ190" s="180" t="str">
        <f>IF($DE190&lt;&gt;"",INDEX('Graduate School Code'!$A$3:$R$700, MATCH($DE190,'Graduate School Code'!$A$3:$A$700, 0), 18), "")</f>
        <v/>
      </c>
      <c r="DR190" s="45"/>
      <c r="DS190" s="39"/>
      <c r="DT190" s="39"/>
      <c r="DU190" s="62"/>
      <c r="DV190" s="39"/>
      <c r="DW190" s="149"/>
      <c r="DX190" s="150"/>
      <c r="DY190" s="112"/>
      <c r="DZ190" s="149"/>
      <c r="EA190" s="148"/>
      <c r="EB190" s="148"/>
      <c r="EC190" s="148"/>
      <c r="ED190" s="61"/>
      <c r="EE190" s="39"/>
      <c r="EF190" s="39"/>
      <c r="EG190" s="39"/>
      <c r="EH190" s="144"/>
      <c r="EI190" s="146"/>
      <c r="EJ190" s="147"/>
      <c r="EK190" s="126"/>
      <c r="EL190" s="57"/>
      <c r="EM190" s="58"/>
      <c r="EN190" s="59"/>
      <c r="EO190" s="145"/>
      <c r="EP190" s="57"/>
      <c r="EQ190" s="44"/>
    </row>
    <row r="191" spans="1:147" ht="38.25" customHeight="1">
      <c r="A191" s="38" t="s">
        <v>285</v>
      </c>
      <c r="B191" s="39"/>
      <c r="C191" s="40"/>
      <c r="D191" s="50" t="e">
        <f>VLOOKUP(B191,Reference!$A$1:$C$250,2,FALSE)</f>
        <v>#N/A</v>
      </c>
      <c r="E191" s="50" t="e">
        <f>VLOOKUP(C191,Reference!$C$1:$I$15,2,FALSE)</f>
        <v>#N/A</v>
      </c>
      <c r="F191" s="92" t="e">
        <f t="shared" si="8"/>
        <v>#N/A</v>
      </c>
      <c r="G191" s="39"/>
      <c r="H191" s="39"/>
      <c r="I191" s="39"/>
      <c r="J191" s="51" t="str">
        <f t="shared" si="6"/>
        <v xml:space="preserve">  </v>
      </c>
      <c r="K191" s="61"/>
      <c r="L191" s="61"/>
      <c r="M191" s="61"/>
      <c r="N191" s="51" t="str">
        <f t="shared" si="7"/>
        <v xml:space="preserve">  </v>
      </c>
      <c r="O191" s="92"/>
      <c r="P191" s="93"/>
      <c r="Q191" s="50" t="str">
        <f>IF($P191&lt;&gt;"", DATEDIF($P191, Reference!$F$2, "Y"),"")</f>
        <v/>
      </c>
      <c r="R191" s="49"/>
      <c r="S191" s="62"/>
      <c r="T191" s="61"/>
      <c r="U191" s="39"/>
      <c r="V191" s="39"/>
      <c r="W191" s="61"/>
      <c r="X191" s="92"/>
      <c r="Y191" s="61"/>
      <c r="Z191" s="61"/>
      <c r="AA191" s="61"/>
      <c r="AB191" s="61"/>
      <c r="AC191" s="41"/>
      <c r="AD191" s="143"/>
      <c r="AE191" s="42"/>
      <c r="AF191" s="50" t="str">
        <f>IF($AE191&lt;&gt;"",INDEX('Graduate School Code'!$A$3:$R$700, MATCH($AE191,'Graduate School Code'!$A$3:$A$700, 0), 2), "")</f>
        <v/>
      </c>
      <c r="AG191" s="50" t="str">
        <f>IF($AE191&lt;&gt;"",INDEX('Graduate School Code'!$A$3:$R$700, MATCH($AE191,'Graduate School Code'!$A$3:$A$700, 0), 3), "")</f>
        <v/>
      </c>
      <c r="AH191" s="50" t="str">
        <f>IF($AE191&lt;&gt;"",INDEX('Graduate School Code'!$A$3:$R$700, MATCH($AE191,'Graduate School Code'!$A$3:$A$700, 0), 4), "")</f>
        <v/>
      </c>
      <c r="AI191" s="43"/>
      <c r="AJ191" s="44"/>
      <c r="AK191" s="167" t="str">
        <f>IF($AE191&lt;&gt;"",INDEX('Graduate School Code'!$A$3:$R$700, MATCH($AE191,'Graduate School Code'!$A$3:$A$700, 0), 12), "")</f>
        <v/>
      </c>
      <c r="AL191" s="168" t="str">
        <f>IF($AE191&lt;&gt;"",INDEX('Graduate School Code'!$A$3:$R$700, MATCH($AE191,'Graduate School Code'!$A$3:$A$700, 0), 13), "")</f>
        <v/>
      </c>
      <c r="AM191" s="169" t="str">
        <f>IF($AE191&lt;&gt;"",INDEX('Graduate School Code'!$A$3:$R$700, MATCH($AE191,'Graduate School Code'!$A$3:$A$700, 0), 14), "")</f>
        <v/>
      </c>
      <c r="AN191" s="169" t="str">
        <f>IF($AE191&lt;&gt;"",INDEX('Graduate School Code'!$A$3:$R$700, MATCH($AE191,'Graduate School Code'!$A$3:$A$700, 0), 15), "")</f>
        <v/>
      </c>
      <c r="AO191" s="169" t="str">
        <f>IF($AE191&lt;&gt;"",INDEX('Graduate School Code'!$A$3:$R$700, MATCH($AE191,'Graduate School Code'!$A$3:$A$700, 0), 16), "")</f>
        <v/>
      </c>
      <c r="AP191" s="169" t="str">
        <f>IF($AE191&lt;&gt;"",INDEX('Graduate School Code'!$A$3:$R$700, MATCH($AE191,'Graduate School Code'!$A$3:$A$700, 0), 17), "")</f>
        <v/>
      </c>
      <c r="AQ191" s="170" t="str">
        <f>IF($AE191&lt;&gt;"",INDEX('Graduate School Code'!$A$3:$R$700, MATCH($AE191,'Graduate School Code'!$A$3:$A$700, 0), 18), "")</f>
        <v/>
      </c>
      <c r="AR191" s="45"/>
      <c r="AS191" s="39"/>
      <c r="AT191" s="39"/>
      <c r="AU191" s="62"/>
      <c r="AV191" s="39"/>
      <c r="AW191" s="149"/>
      <c r="AX191" s="150"/>
      <c r="AY191" s="112"/>
      <c r="AZ191" s="149"/>
      <c r="BA191" s="148"/>
      <c r="BB191" s="148"/>
      <c r="BC191" s="148"/>
      <c r="BD191" s="61"/>
      <c r="BE191" s="39"/>
      <c r="BF191" s="39"/>
      <c r="BG191" s="39"/>
      <c r="BH191" s="144"/>
      <c r="BI191" s="146"/>
      <c r="BJ191" s="147"/>
      <c r="BK191" s="126"/>
      <c r="BL191" s="57"/>
      <c r="BM191" s="58"/>
      <c r="BN191" s="165"/>
      <c r="BO191" s="145"/>
      <c r="BP191" s="57"/>
      <c r="BQ191" s="44"/>
      <c r="BR191" s="42"/>
      <c r="BS191" s="164" t="str">
        <f>IF($BR191&lt;&gt;"",INDEX('Graduate School Code'!$A$3:$R$700, MATCH($BR191,'Graduate School Code'!$A$3:$A$700, 0), 2), "")</f>
        <v/>
      </c>
      <c r="BT191" s="164" t="str">
        <f>IF($BR191&lt;&gt;"",INDEX('Graduate School Code'!$A$3:$R$700, MATCH($BR191,'Graduate School Code'!$A$3:$A$700, 0), 3), "")</f>
        <v/>
      </c>
      <c r="BU191" s="164" t="str">
        <f>IF($BR191&lt;&gt;"",INDEX('Graduate School Code'!$A$3:$R$700, MATCH($BR191,'Graduate School Code'!$A$3:$A$700, 0), 4), "")</f>
        <v/>
      </c>
      <c r="BV191" s="175"/>
      <c r="BW191" s="176"/>
      <c r="BX191" s="177" t="str">
        <f>IF($BR191&lt;&gt;"",INDEX('Graduate School Code'!$A$3:$R$700, MATCH($BR191,'Graduate School Code'!$A$3:$A$700, 0), 12), "")</f>
        <v/>
      </c>
      <c r="BY191" s="178" t="str">
        <f>IF($BR191&lt;&gt;"",INDEX('Graduate School Code'!$A$3:$R$700, MATCH($BR191,'Graduate School Code'!$A$3:$A$700, 0), 13), "")</f>
        <v/>
      </c>
      <c r="BZ191" s="179" t="str">
        <f>IF($BR191&lt;&gt;"",INDEX('Graduate School Code'!$A$3:$R$700, MATCH($BR191,'Graduate School Code'!$A$3:$A$700, 0), 14), "")</f>
        <v/>
      </c>
      <c r="CA191" s="179" t="str">
        <f>IF($BR191&lt;&gt;"",INDEX('Graduate School Code'!$A$3:$R$700, MATCH($BR191,'Graduate School Code'!$A$3:$A$700, 0), 15), "")</f>
        <v/>
      </c>
      <c r="CB191" s="179" t="str">
        <f>IF($BR191&lt;&gt;"",INDEX('Graduate School Code'!$A$3:$R$700, MATCH($BR191,'Graduate School Code'!$A$3:$A$700, 0), 16), "")</f>
        <v/>
      </c>
      <c r="CC191" s="179" t="str">
        <f>IF($BR191&lt;&gt;"",INDEX('Graduate School Code'!$A$3:$R$700, MATCH($BR191,'Graduate School Code'!$A$3:$A$700, 0), 17), "")</f>
        <v/>
      </c>
      <c r="CD191" s="180" t="str">
        <f>IF($BR191&lt;&gt;"",INDEX('Graduate School Code'!$A$3:$R$700, MATCH($BR191,'Graduate School Code'!$A$3:$A$700, 0), 18), "")</f>
        <v/>
      </c>
      <c r="CE191" s="181"/>
      <c r="CF191" s="182"/>
      <c r="CG191" s="182"/>
      <c r="CH191" s="62"/>
      <c r="CI191" s="182"/>
      <c r="CJ191" s="183"/>
      <c r="CK191" s="184"/>
      <c r="CL191" s="185"/>
      <c r="CM191" s="183"/>
      <c r="CN191" s="186"/>
      <c r="CO191" s="186"/>
      <c r="CP191" s="186"/>
      <c r="CQ191" s="187"/>
      <c r="CR191" s="182"/>
      <c r="CS191" s="182"/>
      <c r="CT191" s="182"/>
      <c r="CU191" s="188"/>
      <c r="CV191" s="146"/>
      <c r="CW191" s="147"/>
      <c r="CX191" s="189"/>
      <c r="CY191" s="190"/>
      <c r="CZ191" s="191"/>
      <c r="DA191" s="192"/>
      <c r="DB191" s="193"/>
      <c r="DC191" s="181"/>
      <c r="DD191" s="176"/>
      <c r="DE191" s="194"/>
      <c r="DF191" s="164" t="str">
        <f>IF($DE191&lt;&gt;"",INDEX('Graduate School Code'!$A$3:$R$700, MATCH($DE191,'Graduate School Code'!$A$3:$A$700, 0), 2), "")</f>
        <v/>
      </c>
      <c r="DG191" s="164" t="str">
        <f>IF($DE191&lt;&gt;"",INDEX('Graduate School Code'!$A$3:$R$700, MATCH($DE191,'Graduate School Code'!$A$3:$A$700, 0), 3), "")</f>
        <v/>
      </c>
      <c r="DH191" s="164" t="str">
        <f>IF($DE191&lt;&gt;"",INDEX('Graduate School Code'!$A$3:$R$700, MATCH($DE191,'Graduate School Code'!$A$3:$A$700, 0), 4), "")</f>
        <v/>
      </c>
      <c r="DI191" s="175"/>
      <c r="DJ191" s="176"/>
      <c r="DK191" s="177" t="str">
        <f>IF($DE191&lt;&gt;"",INDEX('Graduate School Code'!$A$3:$R$700, MATCH($DE191,'Graduate School Code'!$A$3:$A$700, 0), 12), "")</f>
        <v/>
      </c>
      <c r="DL191" s="178" t="str">
        <f>IF($DE191&lt;&gt;"",INDEX('Graduate School Code'!$A$3:$R$700, MATCH($DE191,'Graduate School Code'!$A$3:$A$700, 0), 13), "")</f>
        <v/>
      </c>
      <c r="DM191" s="179" t="str">
        <f>IF($DE191&lt;&gt;"",INDEX('Graduate School Code'!$A$3:$R$700, MATCH($DE191,'Graduate School Code'!$A$3:$A$700, 0), 14), "")</f>
        <v/>
      </c>
      <c r="DN191" s="179" t="str">
        <f>IF($DE191&lt;&gt;"",INDEX('Graduate School Code'!$A$3:$R$700, MATCH($DE191,'Graduate School Code'!$A$3:$A$700, 0), 15), "")</f>
        <v/>
      </c>
      <c r="DO191" s="179" t="str">
        <f>IF($DE191&lt;&gt;"",INDEX('Graduate School Code'!$A$3:$R$700, MATCH($DE191,'Graduate School Code'!$A$3:$A$700, 0), 16), "")</f>
        <v/>
      </c>
      <c r="DP191" s="179" t="str">
        <f>IF($DE191&lt;&gt;"",INDEX('Graduate School Code'!$A$3:$R$700, MATCH($DE191,'Graduate School Code'!$A$3:$A$700, 0), 17), "")</f>
        <v/>
      </c>
      <c r="DQ191" s="180" t="str">
        <f>IF($DE191&lt;&gt;"",INDEX('Graduate School Code'!$A$3:$R$700, MATCH($DE191,'Graduate School Code'!$A$3:$A$700, 0), 18), "")</f>
        <v/>
      </c>
      <c r="DR191" s="45"/>
      <c r="DS191" s="39"/>
      <c r="DT191" s="39"/>
      <c r="DU191" s="62"/>
      <c r="DV191" s="39"/>
      <c r="DW191" s="149"/>
      <c r="DX191" s="150"/>
      <c r="DY191" s="112"/>
      <c r="DZ191" s="149"/>
      <c r="EA191" s="148"/>
      <c r="EB191" s="148"/>
      <c r="EC191" s="148"/>
      <c r="ED191" s="61"/>
      <c r="EE191" s="39"/>
      <c r="EF191" s="39"/>
      <c r="EG191" s="39"/>
      <c r="EH191" s="144"/>
      <c r="EI191" s="146"/>
      <c r="EJ191" s="147"/>
      <c r="EK191" s="126"/>
      <c r="EL191" s="57"/>
      <c r="EM191" s="58"/>
      <c r="EN191" s="59"/>
      <c r="EO191" s="145"/>
      <c r="EP191" s="57"/>
      <c r="EQ191" s="44"/>
    </row>
    <row r="192" spans="1:147" ht="38.25" customHeight="1">
      <c r="A192" s="38" t="s">
        <v>286</v>
      </c>
      <c r="B192" s="39"/>
      <c r="C192" s="40"/>
      <c r="D192" s="50" t="e">
        <f>VLOOKUP(B192,Reference!$A$1:$C$250,2,FALSE)</f>
        <v>#N/A</v>
      </c>
      <c r="E192" s="50" t="e">
        <f>VLOOKUP(C192,Reference!$C$1:$I$15,2,FALSE)</f>
        <v>#N/A</v>
      </c>
      <c r="F192" s="92" t="e">
        <f t="shared" si="8"/>
        <v>#N/A</v>
      </c>
      <c r="G192" s="39"/>
      <c r="H192" s="39"/>
      <c r="I192" s="39"/>
      <c r="J192" s="51" t="str">
        <f t="shared" si="6"/>
        <v xml:space="preserve">  </v>
      </c>
      <c r="K192" s="61"/>
      <c r="L192" s="61"/>
      <c r="M192" s="61"/>
      <c r="N192" s="51" t="str">
        <f t="shared" si="7"/>
        <v xml:space="preserve">  </v>
      </c>
      <c r="O192" s="92"/>
      <c r="P192" s="93"/>
      <c r="Q192" s="50" t="str">
        <f>IF($P192&lt;&gt;"", DATEDIF($P192, Reference!$F$2, "Y"),"")</f>
        <v/>
      </c>
      <c r="R192" s="49"/>
      <c r="S192" s="62"/>
      <c r="T192" s="61"/>
      <c r="U192" s="39"/>
      <c r="V192" s="39"/>
      <c r="W192" s="61"/>
      <c r="X192" s="92"/>
      <c r="Y192" s="61"/>
      <c r="Z192" s="61"/>
      <c r="AA192" s="61"/>
      <c r="AB192" s="61"/>
      <c r="AC192" s="41"/>
      <c r="AD192" s="143"/>
      <c r="AE192" s="42"/>
      <c r="AF192" s="50" t="str">
        <f>IF($AE192&lt;&gt;"",INDEX('Graduate School Code'!$A$3:$R$700, MATCH($AE192,'Graduate School Code'!$A$3:$A$700, 0), 2), "")</f>
        <v/>
      </c>
      <c r="AG192" s="50" t="str">
        <f>IF($AE192&lt;&gt;"",INDEX('Graduate School Code'!$A$3:$R$700, MATCH($AE192,'Graduate School Code'!$A$3:$A$700, 0), 3), "")</f>
        <v/>
      </c>
      <c r="AH192" s="50" t="str">
        <f>IF($AE192&lt;&gt;"",INDEX('Graduate School Code'!$A$3:$R$700, MATCH($AE192,'Graduate School Code'!$A$3:$A$700, 0), 4), "")</f>
        <v/>
      </c>
      <c r="AI192" s="43"/>
      <c r="AJ192" s="44"/>
      <c r="AK192" s="167" t="str">
        <f>IF($AE192&lt;&gt;"",INDEX('Graduate School Code'!$A$3:$R$700, MATCH($AE192,'Graduate School Code'!$A$3:$A$700, 0), 12), "")</f>
        <v/>
      </c>
      <c r="AL192" s="168" t="str">
        <f>IF($AE192&lt;&gt;"",INDEX('Graduate School Code'!$A$3:$R$700, MATCH($AE192,'Graduate School Code'!$A$3:$A$700, 0), 13), "")</f>
        <v/>
      </c>
      <c r="AM192" s="169" t="str">
        <f>IF($AE192&lt;&gt;"",INDEX('Graduate School Code'!$A$3:$R$700, MATCH($AE192,'Graduate School Code'!$A$3:$A$700, 0), 14), "")</f>
        <v/>
      </c>
      <c r="AN192" s="169" t="str">
        <f>IF($AE192&lt;&gt;"",INDEX('Graduate School Code'!$A$3:$R$700, MATCH($AE192,'Graduate School Code'!$A$3:$A$700, 0), 15), "")</f>
        <v/>
      </c>
      <c r="AO192" s="169" t="str">
        <f>IF($AE192&lt;&gt;"",INDEX('Graduate School Code'!$A$3:$R$700, MATCH($AE192,'Graduate School Code'!$A$3:$A$700, 0), 16), "")</f>
        <v/>
      </c>
      <c r="AP192" s="169" t="str">
        <f>IF($AE192&lt;&gt;"",INDEX('Graduate School Code'!$A$3:$R$700, MATCH($AE192,'Graduate School Code'!$A$3:$A$700, 0), 17), "")</f>
        <v/>
      </c>
      <c r="AQ192" s="170" t="str">
        <f>IF($AE192&lt;&gt;"",INDEX('Graduate School Code'!$A$3:$R$700, MATCH($AE192,'Graduate School Code'!$A$3:$A$700, 0), 18), "")</f>
        <v/>
      </c>
      <c r="AR192" s="45"/>
      <c r="AS192" s="39"/>
      <c r="AT192" s="39"/>
      <c r="AU192" s="62"/>
      <c r="AV192" s="39"/>
      <c r="AW192" s="149"/>
      <c r="AX192" s="150"/>
      <c r="AY192" s="112"/>
      <c r="AZ192" s="149"/>
      <c r="BA192" s="148"/>
      <c r="BB192" s="148"/>
      <c r="BC192" s="148"/>
      <c r="BD192" s="61"/>
      <c r="BE192" s="39"/>
      <c r="BF192" s="39"/>
      <c r="BG192" s="39"/>
      <c r="BH192" s="144"/>
      <c r="BI192" s="146"/>
      <c r="BJ192" s="147"/>
      <c r="BK192" s="126"/>
      <c r="BL192" s="57"/>
      <c r="BM192" s="58"/>
      <c r="BN192" s="165"/>
      <c r="BO192" s="145"/>
      <c r="BP192" s="57"/>
      <c r="BQ192" s="44"/>
      <c r="BR192" s="42"/>
      <c r="BS192" s="164" t="str">
        <f>IF($BR192&lt;&gt;"",INDEX('Graduate School Code'!$A$3:$R$700, MATCH($BR192,'Graduate School Code'!$A$3:$A$700, 0), 2), "")</f>
        <v/>
      </c>
      <c r="BT192" s="164" t="str">
        <f>IF($BR192&lt;&gt;"",INDEX('Graduate School Code'!$A$3:$R$700, MATCH($BR192,'Graduate School Code'!$A$3:$A$700, 0), 3), "")</f>
        <v/>
      </c>
      <c r="BU192" s="164" t="str">
        <f>IF($BR192&lt;&gt;"",INDEX('Graduate School Code'!$A$3:$R$700, MATCH($BR192,'Graduate School Code'!$A$3:$A$700, 0), 4), "")</f>
        <v/>
      </c>
      <c r="BV192" s="175"/>
      <c r="BW192" s="176"/>
      <c r="BX192" s="177" t="str">
        <f>IF($BR192&lt;&gt;"",INDEX('Graduate School Code'!$A$3:$R$700, MATCH($BR192,'Graduate School Code'!$A$3:$A$700, 0), 12), "")</f>
        <v/>
      </c>
      <c r="BY192" s="178" t="str">
        <f>IF($BR192&lt;&gt;"",INDEX('Graduate School Code'!$A$3:$R$700, MATCH($BR192,'Graduate School Code'!$A$3:$A$700, 0), 13), "")</f>
        <v/>
      </c>
      <c r="BZ192" s="179" t="str">
        <f>IF($BR192&lt;&gt;"",INDEX('Graduate School Code'!$A$3:$R$700, MATCH($BR192,'Graduate School Code'!$A$3:$A$700, 0), 14), "")</f>
        <v/>
      </c>
      <c r="CA192" s="179" t="str">
        <f>IF($BR192&lt;&gt;"",INDEX('Graduate School Code'!$A$3:$R$700, MATCH($BR192,'Graduate School Code'!$A$3:$A$700, 0), 15), "")</f>
        <v/>
      </c>
      <c r="CB192" s="179" t="str">
        <f>IF($BR192&lt;&gt;"",INDEX('Graduate School Code'!$A$3:$R$700, MATCH($BR192,'Graduate School Code'!$A$3:$A$700, 0), 16), "")</f>
        <v/>
      </c>
      <c r="CC192" s="179" t="str">
        <f>IF($BR192&lt;&gt;"",INDEX('Graduate School Code'!$A$3:$R$700, MATCH($BR192,'Graduate School Code'!$A$3:$A$700, 0), 17), "")</f>
        <v/>
      </c>
      <c r="CD192" s="180" t="str">
        <f>IF($BR192&lt;&gt;"",INDEX('Graduate School Code'!$A$3:$R$700, MATCH($BR192,'Graduate School Code'!$A$3:$A$700, 0), 18), "")</f>
        <v/>
      </c>
      <c r="CE192" s="181"/>
      <c r="CF192" s="182"/>
      <c r="CG192" s="182"/>
      <c r="CH192" s="62"/>
      <c r="CI192" s="182"/>
      <c r="CJ192" s="183"/>
      <c r="CK192" s="184"/>
      <c r="CL192" s="185"/>
      <c r="CM192" s="183"/>
      <c r="CN192" s="186"/>
      <c r="CO192" s="186"/>
      <c r="CP192" s="186"/>
      <c r="CQ192" s="187"/>
      <c r="CR192" s="182"/>
      <c r="CS192" s="182"/>
      <c r="CT192" s="182"/>
      <c r="CU192" s="188"/>
      <c r="CV192" s="146"/>
      <c r="CW192" s="147"/>
      <c r="CX192" s="189"/>
      <c r="CY192" s="190"/>
      <c r="CZ192" s="191"/>
      <c r="DA192" s="192"/>
      <c r="DB192" s="193"/>
      <c r="DC192" s="181"/>
      <c r="DD192" s="176"/>
      <c r="DE192" s="194"/>
      <c r="DF192" s="164" t="str">
        <f>IF($DE192&lt;&gt;"",INDEX('Graduate School Code'!$A$3:$R$700, MATCH($DE192,'Graduate School Code'!$A$3:$A$700, 0), 2), "")</f>
        <v/>
      </c>
      <c r="DG192" s="164" t="str">
        <f>IF($DE192&lt;&gt;"",INDEX('Graduate School Code'!$A$3:$R$700, MATCH($DE192,'Graduate School Code'!$A$3:$A$700, 0), 3), "")</f>
        <v/>
      </c>
      <c r="DH192" s="164" t="str">
        <f>IF($DE192&lt;&gt;"",INDEX('Graduate School Code'!$A$3:$R$700, MATCH($DE192,'Graduate School Code'!$A$3:$A$700, 0), 4), "")</f>
        <v/>
      </c>
      <c r="DI192" s="175"/>
      <c r="DJ192" s="176"/>
      <c r="DK192" s="177" t="str">
        <f>IF($DE192&lt;&gt;"",INDEX('Graduate School Code'!$A$3:$R$700, MATCH($DE192,'Graduate School Code'!$A$3:$A$700, 0), 12), "")</f>
        <v/>
      </c>
      <c r="DL192" s="178" t="str">
        <f>IF($DE192&lt;&gt;"",INDEX('Graduate School Code'!$A$3:$R$700, MATCH($DE192,'Graduate School Code'!$A$3:$A$700, 0), 13), "")</f>
        <v/>
      </c>
      <c r="DM192" s="179" t="str">
        <f>IF($DE192&lt;&gt;"",INDEX('Graduate School Code'!$A$3:$R$700, MATCH($DE192,'Graduate School Code'!$A$3:$A$700, 0), 14), "")</f>
        <v/>
      </c>
      <c r="DN192" s="179" t="str">
        <f>IF($DE192&lt;&gt;"",INDEX('Graduate School Code'!$A$3:$R$700, MATCH($DE192,'Graduate School Code'!$A$3:$A$700, 0), 15), "")</f>
        <v/>
      </c>
      <c r="DO192" s="179" t="str">
        <f>IF($DE192&lt;&gt;"",INDEX('Graduate School Code'!$A$3:$R$700, MATCH($DE192,'Graduate School Code'!$A$3:$A$700, 0), 16), "")</f>
        <v/>
      </c>
      <c r="DP192" s="179" t="str">
        <f>IF($DE192&lt;&gt;"",INDEX('Graduate School Code'!$A$3:$R$700, MATCH($DE192,'Graduate School Code'!$A$3:$A$700, 0), 17), "")</f>
        <v/>
      </c>
      <c r="DQ192" s="180" t="str">
        <f>IF($DE192&lt;&gt;"",INDEX('Graduate School Code'!$A$3:$R$700, MATCH($DE192,'Graduate School Code'!$A$3:$A$700, 0), 18), "")</f>
        <v/>
      </c>
      <c r="DR192" s="45"/>
      <c r="DS192" s="39"/>
      <c r="DT192" s="39"/>
      <c r="DU192" s="62"/>
      <c r="DV192" s="39"/>
      <c r="DW192" s="149"/>
      <c r="DX192" s="150"/>
      <c r="DY192" s="112"/>
      <c r="DZ192" s="149"/>
      <c r="EA192" s="148"/>
      <c r="EB192" s="148"/>
      <c r="EC192" s="148"/>
      <c r="ED192" s="61"/>
      <c r="EE192" s="39"/>
      <c r="EF192" s="39"/>
      <c r="EG192" s="39"/>
      <c r="EH192" s="144"/>
      <c r="EI192" s="146"/>
      <c r="EJ192" s="147"/>
      <c r="EK192" s="126"/>
      <c r="EL192" s="57"/>
      <c r="EM192" s="58"/>
      <c r="EN192" s="59"/>
      <c r="EO192" s="145"/>
      <c r="EP192" s="57"/>
      <c r="EQ192" s="44"/>
    </row>
    <row r="193" spans="1:147" ht="38.25" customHeight="1">
      <c r="A193" s="38" t="s">
        <v>287</v>
      </c>
      <c r="B193" s="39"/>
      <c r="C193" s="40"/>
      <c r="D193" s="50" t="e">
        <f>VLOOKUP(B193,Reference!$A$1:$C$250,2,FALSE)</f>
        <v>#N/A</v>
      </c>
      <c r="E193" s="50" t="e">
        <f>VLOOKUP(C193,Reference!$C$1:$I$15,2,FALSE)</f>
        <v>#N/A</v>
      </c>
      <c r="F193" s="92" t="e">
        <f t="shared" si="8"/>
        <v>#N/A</v>
      </c>
      <c r="G193" s="39"/>
      <c r="H193" s="39"/>
      <c r="I193" s="39"/>
      <c r="J193" s="51" t="str">
        <f t="shared" si="6"/>
        <v xml:space="preserve">  </v>
      </c>
      <c r="K193" s="61"/>
      <c r="L193" s="61"/>
      <c r="M193" s="61"/>
      <c r="N193" s="51" t="str">
        <f t="shared" si="7"/>
        <v xml:space="preserve">  </v>
      </c>
      <c r="O193" s="92"/>
      <c r="P193" s="93"/>
      <c r="Q193" s="50" t="str">
        <f>IF($P193&lt;&gt;"", DATEDIF($P193, Reference!$F$2, "Y"),"")</f>
        <v/>
      </c>
      <c r="R193" s="49"/>
      <c r="S193" s="62"/>
      <c r="T193" s="61"/>
      <c r="U193" s="39"/>
      <c r="V193" s="39"/>
      <c r="W193" s="61"/>
      <c r="X193" s="92"/>
      <c r="Y193" s="61"/>
      <c r="Z193" s="61"/>
      <c r="AA193" s="61"/>
      <c r="AB193" s="61"/>
      <c r="AC193" s="41"/>
      <c r="AD193" s="143"/>
      <c r="AE193" s="42"/>
      <c r="AF193" s="50" t="str">
        <f>IF($AE193&lt;&gt;"",INDEX('Graduate School Code'!$A$3:$R$700, MATCH($AE193,'Graduate School Code'!$A$3:$A$700, 0), 2), "")</f>
        <v/>
      </c>
      <c r="AG193" s="50" t="str">
        <f>IF($AE193&lt;&gt;"",INDEX('Graduate School Code'!$A$3:$R$700, MATCH($AE193,'Graduate School Code'!$A$3:$A$700, 0), 3), "")</f>
        <v/>
      </c>
      <c r="AH193" s="50" t="str">
        <f>IF($AE193&lt;&gt;"",INDEX('Graduate School Code'!$A$3:$R$700, MATCH($AE193,'Graduate School Code'!$A$3:$A$700, 0), 4), "")</f>
        <v/>
      </c>
      <c r="AI193" s="43"/>
      <c r="AJ193" s="44"/>
      <c r="AK193" s="167" t="str">
        <f>IF($AE193&lt;&gt;"",INDEX('Graduate School Code'!$A$3:$R$700, MATCH($AE193,'Graduate School Code'!$A$3:$A$700, 0), 12), "")</f>
        <v/>
      </c>
      <c r="AL193" s="168" t="str">
        <f>IF($AE193&lt;&gt;"",INDEX('Graduate School Code'!$A$3:$R$700, MATCH($AE193,'Graduate School Code'!$A$3:$A$700, 0), 13), "")</f>
        <v/>
      </c>
      <c r="AM193" s="169" t="str">
        <f>IF($AE193&lt;&gt;"",INDEX('Graduate School Code'!$A$3:$R$700, MATCH($AE193,'Graduate School Code'!$A$3:$A$700, 0), 14), "")</f>
        <v/>
      </c>
      <c r="AN193" s="169" t="str">
        <f>IF($AE193&lt;&gt;"",INDEX('Graduate School Code'!$A$3:$R$700, MATCH($AE193,'Graduate School Code'!$A$3:$A$700, 0), 15), "")</f>
        <v/>
      </c>
      <c r="AO193" s="169" t="str">
        <f>IF($AE193&lt;&gt;"",INDEX('Graduate School Code'!$A$3:$R$700, MATCH($AE193,'Graduate School Code'!$A$3:$A$700, 0), 16), "")</f>
        <v/>
      </c>
      <c r="AP193" s="169" t="str">
        <f>IF($AE193&lt;&gt;"",INDEX('Graduate School Code'!$A$3:$R$700, MATCH($AE193,'Graduate School Code'!$A$3:$A$700, 0), 17), "")</f>
        <v/>
      </c>
      <c r="AQ193" s="170" t="str">
        <f>IF($AE193&lt;&gt;"",INDEX('Graduate School Code'!$A$3:$R$700, MATCH($AE193,'Graduate School Code'!$A$3:$A$700, 0), 18), "")</f>
        <v/>
      </c>
      <c r="AR193" s="45"/>
      <c r="AS193" s="39"/>
      <c r="AT193" s="39"/>
      <c r="AU193" s="62"/>
      <c r="AV193" s="39"/>
      <c r="AW193" s="149"/>
      <c r="AX193" s="150"/>
      <c r="AY193" s="112"/>
      <c r="AZ193" s="149"/>
      <c r="BA193" s="148"/>
      <c r="BB193" s="148"/>
      <c r="BC193" s="148"/>
      <c r="BD193" s="61"/>
      <c r="BE193" s="39"/>
      <c r="BF193" s="39"/>
      <c r="BG193" s="39"/>
      <c r="BH193" s="144"/>
      <c r="BI193" s="146"/>
      <c r="BJ193" s="147"/>
      <c r="BK193" s="126"/>
      <c r="BL193" s="57"/>
      <c r="BM193" s="58"/>
      <c r="BN193" s="165"/>
      <c r="BO193" s="145"/>
      <c r="BP193" s="57"/>
      <c r="BQ193" s="44"/>
      <c r="BR193" s="42"/>
      <c r="BS193" s="164" t="str">
        <f>IF($BR193&lt;&gt;"",INDEX('Graduate School Code'!$A$3:$R$700, MATCH($BR193,'Graduate School Code'!$A$3:$A$700, 0), 2), "")</f>
        <v/>
      </c>
      <c r="BT193" s="164" t="str">
        <f>IF($BR193&lt;&gt;"",INDEX('Graduate School Code'!$A$3:$R$700, MATCH($BR193,'Graduate School Code'!$A$3:$A$700, 0), 3), "")</f>
        <v/>
      </c>
      <c r="BU193" s="164" t="str">
        <f>IF($BR193&lt;&gt;"",INDEX('Graduate School Code'!$A$3:$R$700, MATCH($BR193,'Graduate School Code'!$A$3:$A$700, 0), 4), "")</f>
        <v/>
      </c>
      <c r="BV193" s="175"/>
      <c r="BW193" s="176"/>
      <c r="BX193" s="177" t="str">
        <f>IF($BR193&lt;&gt;"",INDEX('Graduate School Code'!$A$3:$R$700, MATCH($BR193,'Graduate School Code'!$A$3:$A$700, 0), 12), "")</f>
        <v/>
      </c>
      <c r="BY193" s="178" t="str">
        <f>IF($BR193&lt;&gt;"",INDEX('Graduate School Code'!$A$3:$R$700, MATCH($BR193,'Graduate School Code'!$A$3:$A$700, 0), 13), "")</f>
        <v/>
      </c>
      <c r="BZ193" s="179" t="str">
        <f>IF($BR193&lt;&gt;"",INDEX('Graduate School Code'!$A$3:$R$700, MATCH($BR193,'Graduate School Code'!$A$3:$A$700, 0), 14), "")</f>
        <v/>
      </c>
      <c r="CA193" s="179" t="str">
        <f>IF($BR193&lt;&gt;"",INDEX('Graduate School Code'!$A$3:$R$700, MATCH($BR193,'Graduate School Code'!$A$3:$A$700, 0), 15), "")</f>
        <v/>
      </c>
      <c r="CB193" s="179" t="str">
        <f>IF($BR193&lt;&gt;"",INDEX('Graduate School Code'!$A$3:$R$700, MATCH($BR193,'Graduate School Code'!$A$3:$A$700, 0), 16), "")</f>
        <v/>
      </c>
      <c r="CC193" s="179" t="str">
        <f>IF($BR193&lt;&gt;"",INDEX('Graduate School Code'!$A$3:$R$700, MATCH($BR193,'Graduate School Code'!$A$3:$A$700, 0), 17), "")</f>
        <v/>
      </c>
      <c r="CD193" s="180" t="str">
        <f>IF($BR193&lt;&gt;"",INDEX('Graduate School Code'!$A$3:$R$700, MATCH($BR193,'Graduate School Code'!$A$3:$A$700, 0), 18), "")</f>
        <v/>
      </c>
      <c r="CE193" s="181"/>
      <c r="CF193" s="182"/>
      <c r="CG193" s="182"/>
      <c r="CH193" s="62"/>
      <c r="CI193" s="182"/>
      <c r="CJ193" s="183"/>
      <c r="CK193" s="184"/>
      <c r="CL193" s="185"/>
      <c r="CM193" s="183"/>
      <c r="CN193" s="186"/>
      <c r="CO193" s="186"/>
      <c r="CP193" s="186"/>
      <c r="CQ193" s="187"/>
      <c r="CR193" s="182"/>
      <c r="CS193" s="182"/>
      <c r="CT193" s="182"/>
      <c r="CU193" s="188"/>
      <c r="CV193" s="146"/>
      <c r="CW193" s="147"/>
      <c r="CX193" s="189"/>
      <c r="CY193" s="190"/>
      <c r="CZ193" s="191"/>
      <c r="DA193" s="192"/>
      <c r="DB193" s="193"/>
      <c r="DC193" s="181"/>
      <c r="DD193" s="176"/>
      <c r="DE193" s="194"/>
      <c r="DF193" s="164" t="str">
        <f>IF($DE193&lt;&gt;"",INDEX('Graduate School Code'!$A$3:$R$700, MATCH($DE193,'Graduate School Code'!$A$3:$A$700, 0), 2), "")</f>
        <v/>
      </c>
      <c r="DG193" s="164" t="str">
        <f>IF($DE193&lt;&gt;"",INDEX('Graduate School Code'!$A$3:$R$700, MATCH($DE193,'Graduate School Code'!$A$3:$A$700, 0), 3), "")</f>
        <v/>
      </c>
      <c r="DH193" s="164" t="str">
        <f>IF($DE193&lt;&gt;"",INDEX('Graduate School Code'!$A$3:$R$700, MATCH($DE193,'Graduate School Code'!$A$3:$A$700, 0), 4), "")</f>
        <v/>
      </c>
      <c r="DI193" s="175"/>
      <c r="DJ193" s="176"/>
      <c r="DK193" s="177" t="str">
        <f>IF($DE193&lt;&gt;"",INDEX('Graduate School Code'!$A$3:$R$700, MATCH($DE193,'Graduate School Code'!$A$3:$A$700, 0), 12), "")</f>
        <v/>
      </c>
      <c r="DL193" s="178" t="str">
        <f>IF($DE193&lt;&gt;"",INDEX('Graduate School Code'!$A$3:$R$700, MATCH($DE193,'Graduate School Code'!$A$3:$A$700, 0), 13), "")</f>
        <v/>
      </c>
      <c r="DM193" s="179" t="str">
        <f>IF($DE193&lt;&gt;"",INDEX('Graduate School Code'!$A$3:$R$700, MATCH($DE193,'Graduate School Code'!$A$3:$A$700, 0), 14), "")</f>
        <v/>
      </c>
      <c r="DN193" s="179" t="str">
        <f>IF($DE193&lt;&gt;"",INDEX('Graduate School Code'!$A$3:$R$700, MATCH($DE193,'Graduate School Code'!$A$3:$A$700, 0), 15), "")</f>
        <v/>
      </c>
      <c r="DO193" s="179" t="str">
        <f>IF($DE193&lt;&gt;"",INDEX('Graduate School Code'!$A$3:$R$700, MATCH($DE193,'Graduate School Code'!$A$3:$A$700, 0), 16), "")</f>
        <v/>
      </c>
      <c r="DP193" s="179" t="str">
        <f>IF($DE193&lt;&gt;"",INDEX('Graduate School Code'!$A$3:$R$700, MATCH($DE193,'Graduate School Code'!$A$3:$A$700, 0), 17), "")</f>
        <v/>
      </c>
      <c r="DQ193" s="180" t="str">
        <f>IF($DE193&lt;&gt;"",INDEX('Graduate School Code'!$A$3:$R$700, MATCH($DE193,'Graduate School Code'!$A$3:$A$700, 0), 18), "")</f>
        <v/>
      </c>
      <c r="DR193" s="45"/>
      <c r="DS193" s="39"/>
      <c r="DT193" s="39"/>
      <c r="DU193" s="62"/>
      <c r="DV193" s="39"/>
      <c r="DW193" s="149"/>
      <c r="DX193" s="150"/>
      <c r="DY193" s="112"/>
      <c r="DZ193" s="149"/>
      <c r="EA193" s="148"/>
      <c r="EB193" s="148"/>
      <c r="EC193" s="148"/>
      <c r="ED193" s="61"/>
      <c r="EE193" s="39"/>
      <c r="EF193" s="39"/>
      <c r="EG193" s="39"/>
      <c r="EH193" s="144"/>
      <c r="EI193" s="146"/>
      <c r="EJ193" s="147"/>
      <c r="EK193" s="126"/>
      <c r="EL193" s="57"/>
      <c r="EM193" s="58"/>
      <c r="EN193" s="59"/>
      <c r="EO193" s="145"/>
      <c r="EP193" s="57"/>
      <c r="EQ193" s="44"/>
    </row>
    <row r="194" spans="1:147" ht="38.25" customHeight="1">
      <c r="A194" s="38" t="s">
        <v>288</v>
      </c>
      <c r="B194" s="39"/>
      <c r="C194" s="40"/>
      <c r="D194" s="50" t="e">
        <f>VLOOKUP(B194,Reference!$A$1:$C$250,2,FALSE)</f>
        <v>#N/A</v>
      </c>
      <c r="E194" s="50" t="e">
        <f>VLOOKUP(C194,Reference!$C$1:$I$15,2,FALSE)</f>
        <v>#N/A</v>
      </c>
      <c r="F194" s="92" t="e">
        <f t="shared" si="8"/>
        <v>#N/A</v>
      </c>
      <c r="G194" s="39"/>
      <c r="H194" s="39"/>
      <c r="I194" s="39"/>
      <c r="J194" s="51" t="str">
        <f t="shared" si="6"/>
        <v xml:space="preserve">  </v>
      </c>
      <c r="K194" s="61"/>
      <c r="L194" s="61"/>
      <c r="M194" s="61"/>
      <c r="N194" s="51" t="str">
        <f t="shared" si="7"/>
        <v xml:space="preserve">  </v>
      </c>
      <c r="O194" s="92"/>
      <c r="P194" s="93"/>
      <c r="Q194" s="50" t="str">
        <f>IF($P194&lt;&gt;"", DATEDIF($P194, Reference!$F$2, "Y"),"")</f>
        <v/>
      </c>
      <c r="R194" s="49"/>
      <c r="S194" s="62"/>
      <c r="T194" s="61"/>
      <c r="U194" s="39"/>
      <c r="V194" s="39"/>
      <c r="W194" s="61"/>
      <c r="X194" s="92"/>
      <c r="Y194" s="61"/>
      <c r="Z194" s="61"/>
      <c r="AA194" s="61"/>
      <c r="AB194" s="61"/>
      <c r="AC194" s="41"/>
      <c r="AD194" s="143"/>
      <c r="AE194" s="42"/>
      <c r="AF194" s="50" t="str">
        <f>IF($AE194&lt;&gt;"",INDEX('Graduate School Code'!$A$3:$R$700, MATCH($AE194,'Graduate School Code'!$A$3:$A$700, 0), 2), "")</f>
        <v/>
      </c>
      <c r="AG194" s="50" t="str">
        <f>IF($AE194&lt;&gt;"",INDEX('Graduate School Code'!$A$3:$R$700, MATCH($AE194,'Graduate School Code'!$A$3:$A$700, 0), 3), "")</f>
        <v/>
      </c>
      <c r="AH194" s="50" t="str">
        <f>IF($AE194&lt;&gt;"",INDEX('Graduate School Code'!$A$3:$R$700, MATCH($AE194,'Graduate School Code'!$A$3:$A$700, 0), 4), "")</f>
        <v/>
      </c>
      <c r="AI194" s="43"/>
      <c r="AJ194" s="44"/>
      <c r="AK194" s="167" t="str">
        <f>IF($AE194&lt;&gt;"",INDEX('Graduate School Code'!$A$3:$R$700, MATCH($AE194,'Graduate School Code'!$A$3:$A$700, 0), 12), "")</f>
        <v/>
      </c>
      <c r="AL194" s="168" t="str">
        <f>IF($AE194&lt;&gt;"",INDEX('Graduate School Code'!$A$3:$R$700, MATCH($AE194,'Graduate School Code'!$A$3:$A$700, 0), 13), "")</f>
        <v/>
      </c>
      <c r="AM194" s="169" t="str">
        <f>IF($AE194&lt;&gt;"",INDEX('Graduate School Code'!$A$3:$R$700, MATCH($AE194,'Graduate School Code'!$A$3:$A$700, 0), 14), "")</f>
        <v/>
      </c>
      <c r="AN194" s="169" t="str">
        <f>IF($AE194&lt;&gt;"",INDEX('Graduate School Code'!$A$3:$R$700, MATCH($AE194,'Graduate School Code'!$A$3:$A$700, 0), 15), "")</f>
        <v/>
      </c>
      <c r="AO194" s="169" t="str">
        <f>IF($AE194&lt;&gt;"",INDEX('Graduate School Code'!$A$3:$R$700, MATCH($AE194,'Graduate School Code'!$A$3:$A$700, 0), 16), "")</f>
        <v/>
      </c>
      <c r="AP194" s="169" t="str">
        <f>IF($AE194&lt;&gt;"",INDEX('Graduate School Code'!$A$3:$R$700, MATCH($AE194,'Graduate School Code'!$A$3:$A$700, 0), 17), "")</f>
        <v/>
      </c>
      <c r="AQ194" s="170" t="str">
        <f>IF($AE194&lt;&gt;"",INDEX('Graduate School Code'!$A$3:$R$700, MATCH($AE194,'Graduate School Code'!$A$3:$A$700, 0), 18), "")</f>
        <v/>
      </c>
      <c r="AR194" s="45"/>
      <c r="AS194" s="39"/>
      <c r="AT194" s="39"/>
      <c r="AU194" s="62"/>
      <c r="AV194" s="39"/>
      <c r="AW194" s="149"/>
      <c r="AX194" s="150"/>
      <c r="AY194" s="112"/>
      <c r="AZ194" s="149"/>
      <c r="BA194" s="148"/>
      <c r="BB194" s="148"/>
      <c r="BC194" s="148"/>
      <c r="BD194" s="61"/>
      <c r="BE194" s="39"/>
      <c r="BF194" s="39"/>
      <c r="BG194" s="39"/>
      <c r="BH194" s="144"/>
      <c r="BI194" s="146"/>
      <c r="BJ194" s="147"/>
      <c r="BK194" s="126"/>
      <c r="BL194" s="57"/>
      <c r="BM194" s="58"/>
      <c r="BN194" s="165"/>
      <c r="BO194" s="145"/>
      <c r="BP194" s="57"/>
      <c r="BQ194" s="44"/>
      <c r="BR194" s="42"/>
      <c r="BS194" s="164" t="str">
        <f>IF($BR194&lt;&gt;"",INDEX('Graduate School Code'!$A$3:$R$700, MATCH($BR194,'Graduate School Code'!$A$3:$A$700, 0), 2), "")</f>
        <v/>
      </c>
      <c r="BT194" s="164" t="str">
        <f>IF($BR194&lt;&gt;"",INDEX('Graduate School Code'!$A$3:$R$700, MATCH($BR194,'Graduate School Code'!$A$3:$A$700, 0), 3), "")</f>
        <v/>
      </c>
      <c r="BU194" s="164" t="str">
        <f>IF($BR194&lt;&gt;"",INDEX('Graduate School Code'!$A$3:$R$700, MATCH($BR194,'Graduate School Code'!$A$3:$A$700, 0), 4), "")</f>
        <v/>
      </c>
      <c r="BV194" s="175"/>
      <c r="BW194" s="176"/>
      <c r="BX194" s="177" t="str">
        <f>IF($BR194&lt;&gt;"",INDEX('Graduate School Code'!$A$3:$R$700, MATCH($BR194,'Graduate School Code'!$A$3:$A$700, 0), 12), "")</f>
        <v/>
      </c>
      <c r="BY194" s="178" t="str">
        <f>IF($BR194&lt;&gt;"",INDEX('Graduate School Code'!$A$3:$R$700, MATCH($BR194,'Graduate School Code'!$A$3:$A$700, 0), 13), "")</f>
        <v/>
      </c>
      <c r="BZ194" s="179" t="str">
        <f>IF($BR194&lt;&gt;"",INDEX('Graduate School Code'!$A$3:$R$700, MATCH($BR194,'Graduate School Code'!$A$3:$A$700, 0), 14), "")</f>
        <v/>
      </c>
      <c r="CA194" s="179" t="str">
        <f>IF($BR194&lt;&gt;"",INDEX('Graduate School Code'!$A$3:$R$700, MATCH($BR194,'Graduate School Code'!$A$3:$A$700, 0), 15), "")</f>
        <v/>
      </c>
      <c r="CB194" s="179" t="str">
        <f>IF($BR194&lt;&gt;"",INDEX('Graduate School Code'!$A$3:$R$700, MATCH($BR194,'Graduate School Code'!$A$3:$A$700, 0), 16), "")</f>
        <v/>
      </c>
      <c r="CC194" s="179" t="str">
        <f>IF($BR194&lt;&gt;"",INDEX('Graduate School Code'!$A$3:$R$700, MATCH($BR194,'Graduate School Code'!$A$3:$A$700, 0), 17), "")</f>
        <v/>
      </c>
      <c r="CD194" s="180" t="str">
        <f>IF($BR194&lt;&gt;"",INDEX('Graduate School Code'!$A$3:$R$700, MATCH($BR194,'Graduate School Code'!$A$3:$A$700, 0), 18), "")</f>
        <v/>
      </c>
      <c r="CE194" s="181"/>
      <c r="CF194" s="182"/>
      <c r="CG194" s="182"/>
      <c r="CH194" s="62"/>
      <c r="CI194" s="182"/>
      <c r="CJ194" s="183"/>
      <c r="CK194" s="184"/>
      <c r="CL194" s="185"/>
      <c r="CM194" s="183"/>
      <c r="CN194" s="186"/>
      <c r="CO194" s="186"/>
      <c r="CP194" s="186"/>
      <c r="CQ194" s="187"/>
      <c r="CR194" s="182"/>
      <c r="CS194" s="182"/>
      <c r="CT194" s="182"/>
      <c r="CU194" s="188"/>
      <c r="CV194" s="146"/>
      <c r="CW194" s="147"/>
      <c r="CX194" s="189"/>
      <c r="CY194" s="190"/>
      <c r="CZ194" s="191"/>
      <c r="DA194" s="192"/>
      <c r="DB194" s="193"/>
      <c r="DC194" s="181"/>
      <c r="DD194" s="176"/>
      <c r="DE194" s="194"/>
      <c r="DF194" s="164" t="str">
        <f>IF($DE194&lt;&gt;"",INDEX('Graduate School Code'!$A$3:$R$700, MATCH($DE194,'Graduate School Code'!$A$3:$A$700, 0), 2), "")</f>
        <v/>
      </c>
      <c r="DG194" s="164" t="str">
        <f>IF($DE194&lt;&gt;"",INDEX('Graduate School Code'!$A$3:$R$700, MATCH($DE194,'Graduate School Code'!$A$3:$A$700, 0), 3), "")</f>
        <v/>
      </c>
      <c r="DH194" s="164" t="str">
        <f>IF($DE194&lt;&gt;"",INDEX('Graduate School Code'!$A$3:$R$700, MATCH($DE194,'Graduate School Code'!$A$3:$A$700, 0), 4), "")</f>
        <v/>
      </c>
      <c r="DI194" s="175"/>
      <c r="DJ194" s="176"/>
      <c r="DK194" s="177" t="str">
        <f>IF($DE194&lt;&gt;"",INDEX('Graduate School Code'!$A$3:$R$700, MATCH($DE194,'Graduate School Code'!$A$3:$A$700, 0), 12), "")</f>
        <v/>
      </c>
      <c r="DL194" s="178" t="str">
        <f>IF($DE194&lt;&gt;"",INDEX('Graduate School Code'!$A$3:$R$700, MATCH($DE194,'Graduate School Code'!$A$3:$A$700, 0), 13), "")</f>
        <v/>
      </c>
      <c r="DM194" s="179" t="str">
        <f>IF($DE194&lt;&gt;"",INDEX('Graduate School Code'!$A$3:$R$700, MATCH($DE194,'Graduate School Code'!$A$3:$A$700, 0), 14), "")</f>
        <v/>
      </c>
      <c r="DN194" s="179" t="str">
        <f>IF($DE194&lt;&gt;"",INDEX('Graduate School Code'!$A$3:$R$700, MATCH($DE194,'Graduate School Code'!$A$3:$A$700, 0), 15), "")</f>
        <v/>
      </c>
      <c r="DO194" s="179" t="str">
        <f>IF($DE194&lt;&gt;"",INDEX('Graduate School Code'!$A$3:$R$700, MATCH($DE194,'Graduate School Code'!$A$3:$A$700, 0), 16), "")</f>
        <v/>
      </c>
      <c r="DP194" s="179" t="str">
        <f>IF($DE194&lt;&gt;"",INDEX('Graduate School Code'!$A$3:$R$700, MATCH($DE194,'Graduate School Code'!$A$3:$A$700, 0), 17), "")</f>
        <v/>
      </c>
      <c r="DQ194" s="180" t="str">
        <f>IF($DE194&lt;&gt;"",INDEX('Graduate School Code'!$A$3:$R$700, MATCH($DE194,'Graduate School Code'!$A$3:$A$700, 0), 18), "")</f>
        <v/>
      </c>
      <c r="DR194" s="45"/>
      <c r="DS194" s="39"/>
      <c r="DT194" s="39"/>
      <c r="DU194" s="62"/>
      <c r="DV194" s="39"/>
      <c r="DW194" s="149"/>
      <c r="DX194" s="150"/>
      <c r="DY194" s="112"/>
      <c r="DZ194" s="149"/>
      <c r="EA194" s="148"/>
      <c r="EB194" s="148"/>
      <c r="EC194" s="148"/>
      <c r="ED194" s="61"/>
      <c r="EE194" s="39"/>
      <c r="EF194" s="39"/>
      <c r="EG194" s="39"/>
      <c r="EH194" s="144"/>
      <c r="EI194" s="146"/>
      <c r="EJ194" s="147"/>
      <c r="EK194" s="126"/>
      <c r="EL194" s="57"/>
      <c r="EM194" s="58"/>
      <c r="EN194" s="59"/>
      <c r="EO194" s="145"/>
      <c r="EP194" s="57"/>
      <c r="EQ194" s="44"/>
    </row>
    <row r="195" spans="1:147" ht="38.25" customHeight="1">
      <c r="A195" s="38" t="s">
        <v>289</v>
      </c>
      <c r="B195" s="39"/>
      <c r="C195" s="40"/>
      <c r="D195" s="50" t="e">
        <f>VLOOKUP(B195,Reference!$A$1:$C$250,2,FALSE)</f>
        <v>#N/A</v>
      </c>
      <c r="E195" s="50" t="e">
        <f>VLOOKUP(C195,Reference!$C$1:$I$15,2,FALSE)</f>
        <v>#N/A</v>
      </c>
      <c r="F195" s="92" t="e">
        <f t="shared" si="8"/>
        <v>#N/A</v>
      </c>
      <c r="G195" s="39"/>
      <c r="H195" s="39"/>
      <c r="I195" s="39"/>
      <c r="J195" s="51" t="str">
        <f t="shared" si="6"/>
        <v xml:space="preserve">  </v>
      </c>
      <c r="K195" s="61"/>
      <c r="L195" s="61"/>
      <c r="M195" s="61"/>
      <c r="N195" s="51" t="str">
        <f t="shared" si="7"/>
        <v xml:space="preserve">  </v>
      </c>
      <c r="O195" s="92"/>
      <c r="P195" s="93"/>
      <c r="Q195" s="50" t="str">
        <f>IF($P195&lt;&gt;"", DATEDIF($P195, Reference!$F$2, "Y"),"")</f>
        <v/>
      </c>
      <c r="R195" s="49"/>
      <c r="S195" s="62"/>
      <c r="T195" s="61"/>
      <c r="U195" s="39"/>
      <c r="V195" s="39"/>
      <c r="W195" s="61"/>
      <c r="X195" s="92"/>
      <c r="Y195" s="61"/>
      <c r="Z195" s="61"/>
      <c r="AA195" s="61"/>
      <c r="AB195" s="61"/>
      <c r="AC195" s="41"/>
      <c r="AD195" s="143"/>
      <c r="AE195" s="42"/>
      <c r="AF195" s="50" t="str">
        <f>IF($AE195&lt;&gt;"",INDEX('Graduate School Code'!$A$3:$R$700, MATCH($AE195,'Graduate School Code'!$A$3:$A$700, 0), 2), "")</f>
        <v/>
      </c>
      <c r="AG195" s="50" t="str">
        <f>IF($AE195&lt;&gt;"",INDEX('Graduate School Code'!$A$3:$R$700, MATCH($AE195,'Graduate School Code'!$A$3:$A$700, 0), 3), "")</f>
        <v/>
      </c>
      <c r="AH195" s="50" t="str">
        <f>IF($AE195&lt;&gt;"",INDEX('Graduate School Code'!$A$3:$R$700, MATCH($AE195,'Graduate School Code'!$A$3:$A$700, 0), 4), "")</f>
        <v/>
      </c>
      <c r="AI195" s="43"/>
      <c r="AJ195" s="44"/>
      <c r="AK195" s="167" t="str">
        <f>IF($AE195&lt;&gt;"",INDEX('Graduate School Code'!$A$3:$R$700, MATCH($AE195,'Graduate School Code'!$A$3:$A$700, 0), 12), "")</f>
        <v/>
      </c>
      <c r="AL195" s="168" t="str">
        <f>IF($AE195&lt;&gt;"",INDEX('Graduate School Code'!$A$3:$R$700, MATCH($AE195,'Graduate School Code'!$A$3:$A$700, 0), 13), "")</f>
        <v/>
      </c>
      <c r="AM195" s="169" t="str">
        <f>IF($AE195&lt;&gt;"",INDEX('Graduate School Code'!$A$3:$R$700, MATCH($AE195,'Graduate School Code'!$A$3:$A$700, 0), 14), "")</f>
        <v/>
      </c>
      <c r="AN195" s="169" t="str">
        <f>IF($AE195&lt;&gt;"",INDEX('Graduate School Code'!$A$3:$R$700, MATCH($AE195,'Graduate School Code'!$A$3:$A$700, 0), 15), "")</f>
        <v/>
      </c>
      <c r="AO195" s="169" t="str">
        <f>IF($AE195&lt;&gt;"",INDEX('Graduate School Code'!$A$3:$R$700, MATCH($AE195,'Graduate School Code'!$A$3:$A$700, 0), 16), "")</f>
        <v/>
      </c>
      <c r="AP195" s="169" t="str">
        <f>IF($AE195&lt;&gt;"",INDEX('Graduate School Code'!$A$3:$R$700, MATCH($AE195,'Graduate School Code'!$A$3:$A$700, 0), 17), "")</f>
        <v/>
      </c>
      <c r="AQ195" s="170" t="str">
        <f>IF($AE195&lt;&gt;"",INDEX('Graduate School Code'!$A$3:$R$700, MATCH($AE195,'Graduate School Code'!$A$3:$A$700, 0), 18), "")</f>
        <v/>
      </c>
      <c r="AR195" s="45"/>
      <c r="AS195" s="39"/>
      <c r="AT195" s="39"/>
      <c r="AU195" s="62"/>
      <c r="AV195" s="39"/>
      <c r="AW195" s="149"/>
      <c r="AX195" s="150"/>
      <c r="AY195" s="112"/>
      <c r="AZ195" s="149"/>
      <c r="BA195" s="148"/>
      <c r="BB195" s="148"/>
      <c r="BC195" s="148"/>
      <c r="BD195" s="61"/>
      <c r="BE195" s="39"/>
      <c r="BF195" s="39"/>
      <c r="BG195" s="39"/>
      <c r="BH195" s="144"/>
      <c r="BI195" s="146"/>
      <c r="BJ195" s="147"/>
      <c r="BK195" s="126"/>
      <c r="BL195" s="57"/>
      <c r="BM195" s="58"/>
      <c r="BN195" s="165"/>
      <c r="BO195" s="145"/>
      <c r="BP195" s="57"/>
      <c r="BQ195" s="44"/>
      <c r="BR195" s="42"/>
      <c r="BS195" s="164" t="str">
        <f>IF($BR195&lt;&gt;"",INDEX('Graduate School Code'!$A$3:$R$700, MATCH($BR195,'Graduate School Code'!$A$3:$A$700, 0), 2), "")</f>
        <v/>
      </c>
      <c r="BT195" s="164" t="str">
        <f>IF($BR195&lt;&gt;"",INDEX('Graduate School Code'!$A$3:$R$700, MATCH($BR195,'Graduate School Code'!$A$3:$A$700, 0), 3), "")</f>
        <v/>
      </c>
      <c r="BU195" s="164" t="str">
        <f>IF($BR195&lt;&gt;"",INDEX('Graduate School Code'!$A$3:$R$700, MATCH($BR195,'Graduate School Code'!$A$3:$A$700, 0), 4), "")</f>
        <v/>
      </c>
      <c r="BV195" s="175"/>
      <c r="BW195" s="176"/>
      <c r="BX195" s="177" t="str">
        <f>IF($BR195&lt;&gt;"",INDEX('Graduate School Code'!$A$3:$R$700, MATCH($BR195,'Graduate School Code'!$A$3:$A$700, 0), 12), "")</f>
        <v/>
      </c>
      <c r="BY195" s="178" t="str">
        <f>IF($BR195&lt;&gt;"",INDEX('Graduate School Code'!$A$3:$R$700, MATCH($BR195,'Graduate School Code'!$A$3:$A$700, 0), 13), "")</f>
        <v/>
      </c>
      <c r="BZ195" s="179" t="str">
        <f>IF($BR195&lt;&gt;"",INDEX('Graduate School Code'!$A$3:$R$700, MATCH($BR195,'Graduate School Code'!$A$3:$A$700, 0), 14), "")</f>
        <v/>
      </c>
      <c r="CA195" s="179" t="str">
        <f>IF($BR195&lt;&gt;"",INDEX('Graduate School Code'!$A$3:$R$700, MATCH($BR195,'Graduate School Code'!$A$3:$A$700, 0), 15), "")</f>
        <v/>
      </c>
      <c r="CB195" s="179" t="str">
        <f>IF($BR195&lt;&gt;"",INDEX('Graduate School Code'!$A$3:$R$700, MATCH($BR195,'Graduate School Code'!$A$3:$A$700, 0), 16), "")</f>
        <v/>
      </c>
      <c r="CC195" s="179" t="str">
        <f>IF($BR195&lt;&gt;"",INDEX('Graduate School Code'!$A$3:$R$700, MATCH($BR195,'Graduate School Code'!$A$3:$A$700, 0), 17), "")</f>
        <v/>
      </c>
      <c r="CD195" s="180" t="str">
        <f>IF($BR195&lt;&gt;"",INDEX('Graduate School Code'!$A$3:$R$700, MATCH($BR195,'Graduate School Code'!$A$3:$A$700, 0), 18), "")</f>
        <v/>
      </c>
      <c r="CE195" s="181"/>
      <c r="CF195" s="182"/>
      <c r="CG195" s="182"/>
      <c r="CH195" s="62"/>
      <c r="CI195" s="182"/>
      <c r="CJ195" s="183"/>
      <c r="CK195" s="184"/>
      <c r="CL195" s="185"/>
      <c r="CM195" s="183"/>
      <c r="CN195" s="186"/>
      <c r="CO195" s="186"/>
      <c r="CP195" s="186"/>
      <c r="CQ195" s="187"/>
      <c r="CR195" s="182"/>
      <c r="CS195" s="182"/>
      <c r="CT195" s="182"/>
      <c r="CU195" s="188"/>
      <c r="CV195" s="146"/>
      <c r="CW195" s="147"/>
      <c r="CX195" s="189"/>
      <c r="CY195" s="190"/>
      <c r="CZ195" s="191"/>
      <c r="DA195" s="192"/>
      <c r="DB195" s="193"/>
      <c r="DC195" s="181"/>
      <c r="DD195" s="176"/>
      <c r="DE195" s="194"/>
      <c r="DF195" s="164" t="str">
        <f>IF($DE195&lt;&gt;"",INDEX('Graduate School Code'!$A$3:$R$700, MATCH($DE195,'Graduate School Code'!$A$3:$A$700, 0), 2), "")</f>
        <v/>
      </c>
      <c r="DG195" s="164" t="str">
        <f>IF($DE195&lt;&gt;"",INDEX('Graduate School Code'!$A$3:$R$700, MATCH($DE195,'Graduate School Code'!$A$3:$A$700, 0), 3), "")</f>
        <v/>
      </c>
      <c r="DH195" s="164" t="str">
        <f>IF($DE195&lt;&gt;"",INDEX('Graduate School Code'!$A$3:$R$700, MATCH($DE195,'Graduate School Code'!$A$3:$A$700, 0), 4), "")</f>
        <v/>
      </c>
      <c r="DI195" s="175"/>
      <c r="DJ195" s="176"/>
      <c r="DK195" s="177" t="str">
        <f>IF($DE195&lt;&gt;"",INDEX('Graduate School Code'!$A$3:$R$700, MATCH($DE195,'Graduate School Code'!$A$3:$A$700, 0), 12), "")</f>
        <v/>
      </c>
      <c r="DL195" s="178" t="str">
        <f>IF($DE195&lt;&gt;"",INDEX('Graduate School Code'!$A$3:$R$700, MATCH($DE195,'Graduate School Code'!$A$3:$A$700, 0), 13), "")</f>
        <v/>
      </c>
      <c r="DM195" s="179" t="str">
        <f>IF($DE195&lt;&gt;"",INDEX('Graduate School Code'!$A$3:$R$700, MATCH($DE195,'Graduate School Code'!$A$3:$A$700, 0), 14), "")</f>
        <v/>
      </c>
      <c r="DN195" s="179" t="str">
        <f>IF($DE195&lt;&gt;"",INDEX('Graduate School Code'!$A$3:$R$700, MATCH($DE195,'Graduate School Code'!$A$3:$A$700, 0), 15), "")</f>
        <v/>
      </c>
      <c r="DO195" s="179" t="str">
        <f>IF($DE195&lt;&gt;"",INDEX('Graduate School Code'!$A$3:$R$700, MATCH($DE195,'Graduate School Code'!$A$3:$A$700, 0), 16), "")</f>
        <v/>
      </c>
      <c r="DP195" s="179" t="str">
        <f>IF($DE195&lt;&gt;"",INDEX('Graduate School Code'!$A$3:$R$700, MATCH($DE195,'Graduate School Code'!$A$3:$A$700, 0), 17), "")</f>
        <v/>
      </c>
      <c r="DQ195" s="180" t="str">
        <f>IF($DE195&lt;&gt;"",INDEX('Graduate School Code'!$A$3:$R$700, MATCH($DE195,'Graduate School Code'!$A$3:$A$700, 0), 18), "")</f>
        <v/>
      </c>
      <c r="DR195" s="45"/>
      <c r="DS195" s="39"/>
      <c r="DT195" s="39"/>
      <c r="DU195" s="62"/>
      <c r="DV195" s="39"/>
      <c r="DW195" s="149"/>
      <c r="DX195" s="150"/>
      <c r="DY195" s="112"/>
      <c r="DZ195" s="149"/>
      <c r="EA195" s="148"/>
      <c r="EB195" s="148"/>
      <c r="EC195" s="148"/>
      <c r="ED195" s="61"/>
      <c r="EE195" s="39"/>
      <c r="EF195" s="39"/>
      <c r="EG195" s="39"/>
      <c r="EH195" s="144"/>
      <c r="EI195" s="146"/>
      <c r="EJ195" s="147"/>
      <c r="EK195" s="126"/>
      <c r="EL195" s="57"/>
      <c r="EM195" s="58"/>
      <c r="EN195" s="59"/>
      <c r="EO195" s="145"/>
      <c r="EP195" s="57"/>
      <c r="EQ195" s="44"/>
    </row>
    <row r="196" spans="1:147" ht="38.25" customHeight="1">
      <c r="A196" s="38" t="s">
        <v>290</v>
      </c>
      <c r="B196" s="39"/>
      <c r="C196" s="40"/>
      <c r="D196" s="50" t="e">
        <f>VLOOKUP(B196,Reference!$A$1:$C$250,2,FALSE)</f>
        <v>#N/A</v>
      </c>
      <c r="E196" s="50" t="e">
        <f>VLOOKUP(C196,Reference!$C$1:$I$15,2,FALSE)</f>
        <v>#N/A</v>
      </c>
      <c r="F196" s="92" t="e">
        <f t="shared" si="8"/>
        <v>#N/A</v>
      </c>
      <c r="G196" s="39"/>
      <c r="H196" s="39"/>
      <c r="I196" s="39"/>
      <c r="J196" s="51" t="str">
        <f t="shared" si="6"/>
        <v xml:space="preserve">  </v>
      </c>
      <c r="K196" s="61"/>
      <c r="L196" s="61"/>
      <c r="M196" s="61"/>
      <c r="N196" s="51" t="str">
        <f t="shared" si="7"/>
        <v xml:space="preserve">  </v>
      </c>
      <c r="O196" s="92"/>
      <c r="P196" s="93"/>
      <c r="Q196" s="50" t="str">
        <f>IF($P196&lt;&gt;"", DATEDIF($P196, Reference!$F$2, "Y"),"")</f>
        <v/>
      </c>
      <c r="R196" s="49"/>
      <c r="S196" s="62"/>
      <c r="T196" s="61"/>
      <c r="U196" s="39"/>
      <c r="V196" s="39"/>
      <c r="W196" s="61"/>
      <c r="X196" s="92"/>
      <c r="Y196" s="61"/>
      <c r="Z196" s="61"/>
      <c r="AA196" s="61"/>
      <c r="AB196" s="61"/>
      <c r="AC196" s="41"/>
      <c r="AD196" s="143"/>
      <c r="AE196" s="42"/>
      <c r="AF196" s="50" t="str">
        <f>IF($AE196&lt;&gt;"",INDEX('Graduate School Code'!$A$3:$R$700, MATCH($AE196,'Graduate School Code'!$A$3:$A$700, 0), 2), "")</f>
        <v/>
      </c>
      <c r="AG196" s="50" t="str">
        <f>IF($AE196&lt;&gt;"",INDEX('Graduate School Code'!$A$3:$R$700, MATCH($AE196,'Graduate School Code'!$A$3:$A$700, 0), 3), "")</f>
        <v/>
      </c>
      <c r="AH196" s="50" t="str">
        <f>IF($AE196&lt;&gt;"",INDEX('Graduate School Code'!$A$3:$R$700, MATCH($AE196,'Graduate School Code'!$A$3:$A$700, 0), 4), "")</f>
        <v/>
      </c>
      <c r="AI196" s="43"/>
      <c r="AJ196" s="44"/>
      <c r="AK196" s="167" t="str">
        <f>IF($AE196&lt;&gt;"",INDEX('Graduate School Code'!$A$3:$R$700, MATCH($AE196,'Graduate School Code'!$A$3:$A$700, 0), 12), "")</f>
        <v/>
      </c>
      <c r="AL196" s="168" t="str">
        <f>IF($AE196&lt;&gt;"",INDEX('Graduate School Code'!$A$3:$R$700, MATCH($AE196,'Graduate School Code'!$A$3:$A$700, 0), 13), "")</f>
        <v/>
      </c>
      <c r="AM196" s="169" t="str">
        <f>IF($AE196&lt;&gt;"",INDEX('Graduate School Code'!$A$3:$R$700, MATCH($AE196,'Graduate School Code'!$A$3:$A$700, 0), 14), "")</f>
        <v/>
      </c>
      <c r="AN196" s="169" t="str">
        <f>IF($AE196&lt;&gt;"",INDEX('Graduate School Code'!$A$3:$R$700, MATCH($AE196,'Graduate School Code'!$A$3:$A$700, 0), 15), "")</f>
        <v/>
      </c>
      <c r="AO196" s="169" t="str">
        <f>IF($AE196&lt;&gt;"",INDEX('Graduate School Code'!$A$3:$R$700, MATCH($AE196,'Graduate School Code'!$A$3:$A$700, 0), 16), "")</f>
        <v/>
      </c>
      <c r="AP196" s="169" t="str">
        <f>IF($AE196&lt;&gt;"",INDEX('Graduate School Code'!$A$3:$R$700, MATCH($AE196,'Graduate School Code'!$A$3:$A$700, 0), 17), "")</f>
        <v/>
      </c>
      <c r="AQ196" s="170" t="str">
        <f>IF($AE196&lt;&gt;"",INDEX('Graduate School Code'!$A$3:$R$700, MATCH($AE196,'Graduate School Code'!$A$3:$A$700, 0), 18), "")</f>
        <v/>
      </c>
      <c r="AR196" s="45"/>
      <c r="AS196" s="39"/>
      <c r="AT196" s="39"/>
      <c r="AU196" s="62"/>
      <c r="AV196" s="39"/>
      <c r="AW196" s="149"/>
      <c r="AX196" s="150"/>
      <c r="AY196" s="112"/>
      <c r="AZ196" s="149"/>
      <c r="BA196" s="148"/>
      <c r="BB196" s="148"/>
      <c r="BC196" s="148"/>
      <c r="BD196" s="61"/>
      <c r="BE196" s="39"/>
      <c r="BF196" s="39"/>
      <c r="BG196" s="39"/>
      <c r="BH196" s="144"/>
      <c r="BI196" s="146"/>
      <c r="BJ196" s="147"/>
      <c r="BK196" s="126"/>
      <c r="BL196" s="57"/>
      <c r="BM196" s="58"/>
      <c r="BN196" s="165"/>
      <c r="BO196" s="145"/>
      <c r="BP196" s="57"/>
      <c r="BQ196" s="44"/>
      <c r="BR196" s="42"/>
      <c r="BS196" s="164" t="str">
        <f>IF($BR196&lt;&gt;"",INDEX('Graduate School Code'!$A$3:$R$700, MATCH($BR196,'Graduate School Code'!$A$3:$A$700, 0), 2), "")</f>
        <v/>
      </c>
      <c r="BT196" s="164" t="str">
        <f>IF($BR196&lt;&gt;"",INDEX('Graduate School Code'!$A$3:$R$700, MATCH($BR196,'Graduate School Code'!$A$3:$A$700, 0), 3), "")</f>
        <v/>
      </c>
      <c r="BU196" s="164" t="str">
        <f>IF($BR196&lt;&gt;"",INDEX('Graduate School Code'!$A$3:$R$700, MATCH($BR196,'Graduate School Code'!$A$3:$A$700, 0), 4), "")</f>
        <v/>
      </c>
      <c r="BV196" s="175"/>
      <c r="BW196" s="176"/>
      <c r="BX196" s="177" t="str">
        <f>IF($BR196&lt;&gt;"",INDEX('Graduate School Code'!$A$3:$R$700, MATCH($BR196,'Graduate School Code'!$A$3:$A$700, 0), 12), "")</f>
        <v/>
      </c>
      <c r="BY196" s="178" t="str">
        <f>IF($BR196&lt;&gt;"",INDEX('Graduate School Code'!$A$3:$R$700, MATCH($BR196,'Graduate School Code'!$A$3:$A$700, 0), 13), "")</f>
        <v/>
      </c>
      <c r="BZ196" s="179" t="str">
        <f>IF($BR196&lt;&gt;"",INDEX('Graduate School Code'!$A$3:$R$700, MATCH($BR196,'Graduate School Code'!$A$3:$A$700, 0), 14), "")</f>
        <v/>
      </c>
      <c r="CA196" s="179" t="str">
        <f>IF($BR196&lt;&gt;"",INDEX('Graduate School Code'!$A$3:$R$700, MATCH($BR196,'Graduate School Code'!$A$3:$A$700, 0), 15), "")</f>
        <v/>
      </c>
      <c r="CB196" s="179" t="str">
        <f>IF($BR196&lt;&gt;"",INDEX('Graduate School Code'!$A$3:$R$700, MATCH($BR196,'Graduate School Code'!$A$3:$A$700, 0), 16), "")</f>
        <v/>
      </c>
      <c r="CC196" s="179" t="str">
        <f>IF($BR196&lt;&gt;"",INDEX('Graduate School Code'!$A$3:$R$700, MATCH($BR196,'Graduate School Code'!$A$3:$A$700, 0), 17), "")</f>
        <v/>
      </c>
      <c r="CD196" s="180" t="str">
        <f>IF($BR196&lt;&gt;"",INDEX('Graduate School Code'!$A$3:$R$700, MATCH($BR196,'Graduate School Code'!$A$3:$A$700, 0), 18), "")</f>
        <v/>
      </c>
      <c r="CE196" s="181"/>
      <c r="CF196" s="182"/>
      <c r="CG196" s="182"/>
      <c r="CH196" s="62"/>
      <c r="CI196" s="182"/>
      <c r="CJ196" s="183"/>
      <c r="CK196" s="184"/>
      <c r="CL196" s="185"/>
      <c r="CM196" s="183"/>
      <c r="CN196" s="186"/>
      <c r="CO196" s="186"/>
      <c r="CP196" s="186"/>
      <c r="CQ196" s="187"/>
      <c r="CR196" s="182"/>
      <c r="CS196" s="182"/>
      <c r="CT196" s="182"/>
      <c r="CU196" s="188"/>
      <c r="CV196" s="146"/>
      <c r="CW196" s="147"/>
      <c r="CX196" s="189"/>
      <c r="CY196" s="190"/>
      <c r="CZ196" s="191"/>
      <c r="DA196" s="192"/>
      <c r="DB196" s="193"/>
      <c r="DC196" s="181"/>
      <c r="DD196" s="176"/>
      <c r="DE196" s="194"/>
      <c r="DF196" s="164" t="str">
        <f>IF($DE196&lt;&gt;"",INDEX('Graduate School Code'!$A$3:$R$700, MATCH($DE196,'Graduate School Code'!$A$3:$A$700, 0), 2), "")</f>
        <v/>
      </c>
      <c r="DG196" s="164" t="str">
        <f>IF($DE196&lt;&gt;"",INDEX('Graduate School Code'!$A$3:$R$700, MATCH($DE196,'Graduate School Code'!$A$3:$A$700, 0), 3), "")</f>
        <v/>
      </c>
      <c r="DH196" s="164" t="str">
        <f>IF($DE196&lt;&gt;"",INDEX('Graduate School Code'!$A$3:$R$700, MATCH($DE196,'Graduate School Code'!$A$3:$A$700, 0), 4), "")</f>
        <v/>
      </c>
      <c r="DI196" s="175"/>
      <c r="DJ196" s="176"/>
      <c r="DK196" s="177" t="str">
        <f>IF($DE196&lt;&gt;"",INDEX('Graduate School Code'!$A$3:$R$700, MATCH($DE196,'Graduate School Code'!$A$3:$A$700, 0), 12), "")</f>
        <v/>
      </c>
      <c r="DL196" s="178" t="str">
        <f>IF($DE196&lt;&gt;"",INDEX('Graduate School Code'!$A$3:$R$700, MATCH($DE196,'Graduate School Code'!$A$3:$A$700, 0), 13), "")</f>
        <v/>
      </c>
      <c r="DM196" s="179" t="str">
        <f>IF($DE196&lt;&gt;"",INDEX('Graduate School Code'!$A$3:$R$700, MATCH($DE196,'Graduate School Code'!$A$3:$A$700, 0), 14), "")</f>
        <v/>
      </c>
      <c r="DN196" s="179" t="str">
        <f>IF($DE196&lt;&gt;"",INDEX('Graduate School Code'!$A$3:$R$700, MATCH($DE196,'Graduate School Code'!$A$3:$A$700, 0), 15), "")</f>
        <v/>
      </c>
      <c r="DO196" s="179" t="str">
        <f>IF($DE196&lt;&gt;"",INDEX('Graduate School Code'!$A$3:$R$700, MATCH($DE196,'Graduate School Code'!$A$3:$A$700, 0), 16), "")</f>
        <v/>
      </c>
      <c r="DP196" s="179" t="str">
        <f>IF($DE196&lt;&gt;"",INDEX('Graduate School Code'!$A$3:$R$700, MATCH($DE196,'Graduate School Code'!$A$3:$A$700, 0), 17), "")</f>
        <v/>
      </c>
      <c r="DQ196" s="180" t="str">
        <f>IF($DE196&lt;&gt;"",INDEX('Graduate School Code'!$A$3:$R$700, MATCH($DE196,'Graduate School Code'!$A$3:$A$700, 0), 18), "")</f>
        <v/>
      </c>
      <c r="DR196" s="45"/>
      <c r="DS196" s="39"/>
      <c r="DT196" s="39"/>
      <c r="DU196" s="62"/>
      <c r="DV196" s="39"/>
      <c r="DW196" s="149"/>
      <c r="DX196" s="150"/>
      <c r="DY196" s="112"/>
      <c r="DZ196" s="149"/>
      <c r="EA196" s="148"/>
      <c r="EB196" s="148"/>
      <c r="EC196" s="148"/>
      <c r="ED196" s="61"/>
      <c r="EE196" s="39"/>
      <c r="EF196" s="39"/>
      <c r="EG196" s="39"/>
      <c r="EH196" s="144"/>
      <c r="EI196" s="146"/>
      <c r="EJ196" s="147"/>
      <c r="EK196" s="126"/>
      <c r="EL196" s="57"/>
      <c r="EM196" s="58"/>
      <c r="EN196" s="59"/>
      <c r="EO196" s="145"/>
      <c r="EP196" s="57"/>
      <c r="EQ196" s="44"/>
    </row>
    <row r="197" spans="1:147" ht="38.25" customHeight="1">
      <c r="A197" s="38" t="s">
        <v>291</v>
      </c>
      <c r="B197" s="39"/>
      <c r="C197" s="40"/>
      <c r="D197" s="50" t="e">
        <f>VLOOKUP(B197,Reference!$A$1:$C$250,2,FALSE)</f>
        <v>#N/A</v>
      </c>
      <c r="E197" s="50" t="e">
        <f>VLOOKUP(C197,Reference!$C$1:$I$15,2,FALSE)</f>
        <v>#N/A</v>
      </c>
      <c r="F197" s="92" t="e">
        <f t="shared" si="8"/>
        <v>#N/A</v>
      </c>
      <c r="G197" s="39"/>
      <c r="H197" s="39"/>
      <c r="I197" s="39"/>
      <c r="J197" s="51" t="str">
        <f t="shared" si="6"/>
        <v xml:space="preserve">  </v>
      </c>
      <c r="K197" s="61"/>
      <c r="L197" s="61"/>
      <c r="M197" s="61"/>
      <c r="N197" s="51" t="str">
        <f t="shared" si="7"/>
        <v xml:space="preserve">  </v>
      </c>
      <c r="O197" s="92"/>
      <c r="P197" s="93"/>
      <c r="Q197" s="50" t="str">
        <f>IF($P197&lt;&gt;"", DATEDIF($P197, Reference!$F$2, "Y"),"")</f>
        <v/>
      </c>
      <c r="R197" s="49"/>
      <c r="S197" s="62"/>
      <c r="T197" s="61"/>
      <c r="U197" s="39"/>
      <c r="V197" s="39"/>
      <c r="W197" s="61"/>
      <c r="X197" s="92"/>
      <c r="Y197" s="61"/>
      <c r="Z197" s="61"/>
      <c r="AA197" s="61"/>
      <c r="AB197" s="61"/>
      <c r="AC197" s="41"/>
      <c r="AD197" s="143"/>
      <c r="AE197" s="42"/>
      <c r="AF197" s="50" t="str">
        <f>IF($AE197&lt;&gt;"",INDEX('Graduate School Code'!$A$3:$R$700, MATCH($AE197,'Graduate School Code'!$A$3:$A$700, 0), 2), "")</f>
        <v/>
      </c>
      <c r="AG197" s="50" t="str">
        <f>IF($AE197&lt;&gt;"",INDEX('Graduate School Code'!$A$3:$R$700, MATCH($AE197,'Graduate School Code'!$A$3:$A$700, 0), 3), "")</f>
        <v/>
      </c>
      <c r="AH197" s="50" t="str">
        <f>IF($AE197&lt;&gt;"",INDEX('Graduate School Code'!$A$3:$R$700, MATCH($AE197,'Graduate School Code'!$A$3:$A$700, 0), 4), "")</f>
        <v/>
      </c>
      <c r="AI197" s="43"/>
      <c r="AJ197" s="44"/>
      <c r="AK197" s="167" t="str">
        <f>IF($AE197&lt;&gt;"",INDEX('Graduate School Code'!$A$3:$R$700, MATCH($AE197,'Graduate School Code'!$A$3:$A$700, 0), 12), "")</f>
        <v/>
      </c>
      <c r="AL197" s="168" t="str">
        <f>IF($AE197&lt;&gt;"",INDEX('Graduate School Code'!$A$3:$R$700, MATCH($AE197,'Graduate School Code'!$A$3:$A$700, 0), 13), "")</f>
        <v/>
      </c>
      <c r="AM197" s="169" t="str">
        <f>IF($AE197&lt;&gt;"",INDEX('Graduate School Code'!$A$3:$R$700, MATCH($AE197,'Graduate School Code'!$A$3:$A$700, 0), 14), "")</f>
        <v/>
      </c>
      <c r="AN197" s="169" t="str">
        <f>IF($AE197&lt;&gt;"",INDEX('Graduate School Code'!$A$3:$R$700, MATCH($AE197,'Graduate School Code'!$A$3:$A$700, 0), 15), "")</f>
        <v/>
      </c>
      <c r="AO197" s="169" t="str">
        <f>IF($AE197&lt;&gt;"",INDEX('Graduate School Code'!$A$3:$R$700, MATCH($AE197,'Graduate School Code'!$A$3:$A$700, 0), 16), "")</f>
        <v/>
      </c>
      <c r="AP197" s="169" t="str">
        <f>IF($AE197&lt;&gt;"",INDEX('Graduate School Code'!$A$3:$R$700, MATCH($AE197,'Graduate School Code'!$A$3:$A$700, 0), 17), "")</f>
        <v/>
      </c>
      <c r="AQ197" s="170" t="str">
        <f>IF($AE197&lt;&gt;"",INDEX('Graduate School Code'!$A$3:$R$700, MATCH($AE197,'Graduate School Code'!$A$3:$A$700, 0), 18), "")</f>
        <v/>
      </c>
      <c r="AR197" s="45"/>
      <c r="AS197" s="39"/>
      <c r="AT197" s="39"/>
      <c r="AU197" s="62"/>
      <c r="AV197" s="39"/>
      <c r="AW197" s="149"/>
      <c r="AX197" s="150"/>
      <c r="AY197" s="112"/>
      <c r="AZ197" s="149"/>
      <c r="BA197" s="148"/>
      <c r="BB197" s="148"/>
      <c r="BC197" s="148"/>
      <c r="BD197" s="61"/>
      <c r="BE197" s="39"/>
      <c r="BF197" s="39"/>
      <c r="BG197" s="39"/>
      <c r="BH197" s="144"/>
      <c r="BI197" s="146"/>
      <c r="BJ197" s="147"/>
      <c r="BK197" s="126"/>
      <c r="BL197" s="57"/>
      <c r="BM197" s="58"/>
      <c r="BN197" s="165"/>
      <c r="BO197" s="145"/>
      <c r="BP197" s="57"/>
      <c r="BQ197" s="44"/>
      <c r="BR197" s="42"/>
      <c r="BS197" s="164" t="str">
        <f>IF($BR197&lt;&gt;"",INDEX('Graduate School Code'!$A$3:$R$700, MATCH($BR197,'Graduate School Code'!$A$3:$A$700, 0), 2), "")</f>
        <v/>
      </c>
      <c r="BT197" s="164" t="str">
        <f>IF($BR197&lt;&gt;"",INDEX('Graduate School Code'!$A$3:$R$700, MATCH($BR197,'Graduate School Code'!$A$3:$A$700, 0), 3), "")</f>
        <v/>
      </c>
      <c r="BU197" s="164" t="str">
        <f>IF($BR197&lt;&gt;"",INDEX('Graduate School Code'!$A$3:$R$700, MATCH($BR197,'Graduate School Code'!$A$3:$A$700, 0), 4), "")</f>
        <v/>
      </c>
      <c r="BV197" s="175"/>
      <c r="BW197" s="176"/>
      <c r="BX197" s="177" t="str">
        <f>IF($BR197&lt;&gt;"",INDEX('Graduate School Code'!$A$3:$R$700, MATCH($BR197,'Graduate School Code'!$A$3:$A$700, 0), 12), "")</f>
        <v/>
      </c>
      <c r="BY197" s="178" t="str">
        <f>IF($BR197&lt;&gt;"",INDEX('Graduate School Code'!$A$3:$R$700, MATCH($BR197,'Graduate School Code'!$A$3:$A$700, 0), 13), "")</f>
        <v/>
      </c>
      <c r="BZ197" s="179" t="str">
        <f>IF($BR197&lt;&gt;"",INDEX('Graduate School Code'!$A$3:$R$700, MATCH($BR197,'Graduate School Code'!$A$3:$A$700, 0), 14), "")</f>
        <v/>
      </c>
      <c r="CA197" s="179" t="str">
        <f>IF($BR197&lt;&gt;"",INDEX('Graduate School Code'!$A$3:$R$700, MATCH($BR197,'Graduate School Code'!$A$3:$A$700, 0), 15), "")</f>
        <v/>
      </c>
      <c r="CB197" s="179" t="str">
        <f>IF($BR197&lt;&gt;"",INDEX('Graduate School Code'!$A$3:$R$700, MATCH($BR197,'Graduate School Code'!$A$3:$A$700, 0), 16), "")</f>
        <v/>
      </c>
      <c r="CC197" s="179" t="str">
        <f>IF($BR197&lt;&gt;"",INDEX('Graduate School Code'!$A$3:$R$700, MATCH($BR197,'Graduate School Code'!$A$3:$A$700, 0), 17), "")</f>
        <v/>
      </c>
      <c r="CD197" s="180" t="str">
        <f>IF($BR197&lt;&gt;"",INDEX('Graduate School Code'!$A$3:$R$700, MATCH($BR197,'Graduate School Code'!$A$3:$A$700, 0), 18), "")</f>
        <v/>
      </c>
      <c r="CE197" s="181"/>
      <c r="CF197" s="182"/>
      <c r="CG197" s="182"/>
      <c r="CH197" s="62"/>
      <c r="CI197" s="182"/>
      <c r="CJ197" s="183"/>
      <c r="CK197" s="184"/>
      <c r="CL197" s="185"/>
      <c r="CM197" s="183"/>
      <c r="CN197" s="186"/>
      <c r="CO197" s="186"/>
      <c r="CP197" s="186"/>
      <c r="CQ197" s="187"/>
      <c r="CR197" s="182"/>
      <c r="CS197" s="182"/>
      <c r="CT197" s="182"/>
      <c r="CU197" s="188"/>
      <c r="CV197" s="146"/>
      <c r="CW197" s="147"/>
      <c r="CX197" s="189"/>
      <c r="CY197" s="190"/>
      <c r="CZ197" s="191"/>
      <c r="DA197" s="192"/>
      <c r="DB197" s="193"/>
      <c r="DC197" s="181"/>
      <c r="DD197" s="176"/>
      <c r="DE197" s="194"/>
      <c r="DF197" s="164" t="str">
        <f>IF($DE197&lt;&gt;"",INDEX('Graduate School Code'!$A$3:$R$700, MATCH($DE197,'Graduate School Code'!$A$3:$A$700, 0), 2), "")</f>
        <v/>
      </c>
      <c r="DG197" s="164" t="str">
        <f>IF($DE197&lt;&gt;"",INDEX('Graduate School Code'!$A$3:$R$700, MATCH($DE197,'Graduate School Code'!$A$3:$A$700, 0), 3), "")</f>
        <v/>
      </c>
      <c r="DH197" s="164" t="str">
        <f>IF($DE197&lt;&gt;"",INDEX('Graduate School Code'!$A$3:$R$700, MATCH($DE197,'Graduate School Code'!$A$3:$A$700, 0), 4), "")</f>
        <v/>
      </c>
      <c r="DI197" s="175"/>
      <c r="DJ197" s="176"/>
      <c r="DK197" s="177" t="str">
        <f>IF($DE197&lt;&gt;"",INDEX('Graduate School Code'!$A$3:$R$700, MATCH($DE197,'Graduate School Code'!$A$3:$A$700, 0), 12), "")</f>
        <v/>
      </c>
      <c r="DL197" s="178" t="str">
        <f>IF($DE197&lt;&gt;"",INDEX('Graduate School Code'!$A$3:$R$700, MATCH($DE197,'Graduate School Code'!$A$3:$A$700, 0), 13), "")</f>
        <v/>
      </c>
      <c r="DM197" s="179" t="str">
        <f>IF($DE197&lt;&gt;"",INDEX('Graduate School Code'!$A$3:$R$700, MATCH($DE197,'Graduate School Code'!$A$3:$A$700, 0), 14), "")</f>
        <v/>
      </c>
      <c r="DN197" s="179" t="str">
        <f>IF($DE197&lt;&gt;"",INDEX('Graduate School Code'!$A$3:$R$700, MATCH($DE197,'Graduate School Code'!$A$3:$A$700, 0), 15), "")</f>
        <v/>
      </c>
      <c r="DO197" s="179" t="str">
        <f>IF($DE197&lt;&gt;"",INDEX('Graduate School Code'!$A$3:$R$700, MATCH($DE197,'Graduate School Code'!$A$3:$A$700, 0), 16), "")</f>
        <v/>
      </c>
      <c r="DP197" s="179" t="str">
        <f>IF($DE197&lt;&gt;"",INDEX('Graduate School Code'!$A$3:$R$700, MATCH($DE197,'Graduate School Code'!$A$3:$A$700, 0), 17), "")</f>
        <v/>
      </c>
      <c r="DQ197" s="180" t="str">
        <f>IF($DE197&lt;&gt;"",INDEX('Graduate School Code'!$A$3:$R$700, MATCH($DE197,'Graduate School Code'!$A$3:$A$700, 0), 18), "")</f>
        <v/>
      </c>
      <c r="DR197" s="45"/>
      <c r="DS197" s="39"/>
      <c r="DT197" s="39"/>
      <c r="DU197" s="62"/>
      <c r="DV197" s="39"/>
      <c r="DW197" s="149"/>
      <c r="DX197" s="150"/>
      <c r="DY197" s="112"/>
      <c r="DZ197" s="149"/>
      <c r="EA197" s="148"/>
      <c r="EB197" s="148"/>
      <c r="EC197" s="148"/>
      <c r="ED197" s="61"/>
      <c r="EE197" s="39"/>
      <c r="EF197" s="39"/>
      <c r="EG197" s="39"/>
      <c r="EH197" s="144"/>
      <c r="EI197" s="146"/>
      <c r="EJ197" s="147"/>
      <c r="EK197" s="126"/>
      <c r="EL197" s="57"/>
      <c r="EM197" s="58"/>
      <c r="EN197" s="59"/>
      <c r="EO197" s="145"/>
      <c r="EP197" s="57"/>
      <c r="EQ197" s="44"/>
    </row>
    <row r="198" spans="1:147" ht="38.25" customHeight="1">
      <c r="A198" s="38" t="s">
        <v>292</v>
      </c>
      <c r="B198" s="39"/>
      <c r="C198" s="40"/>
      <c r="D198" s="50" t="e">
        <f>VLOOKUP(B198,Reference!$A$1:$C$250,2,FALSE)</f>
        <v>#N/A</v>
      </c>
      <c r="E198" s="50" t="e">
        <f>VLOOKUP(C198,Reference!$C$1:$I$15,2,FALSE)</f>
        <v>#N/A</v>
      </c>
      <c r="F198" s="92" t="e">
        <f t="shared" si="8"/>
        <v>#N/A</v>
      </c>
      <c r="G198" s="39"/>
      <c r="H198" s="39"/>
      <c r="I198" s="39"/>
      <c r="J198" s="51" t="str">
        <f t="shared" si="6"/>
        <v xml:space="preserve">  </v>
      </c>
      <c r="K198" s="61"/>
      <c r="L198" s="61"/>
      <c r="M198" s="61"/>
      <c r="N198" s="51" t="str">
        <f t="shared" si="7"/>
        <v xml:space="preserve">  </v>
      </c>
      <c r="O198" s="92"/>
      <c r="P198" s="93"/>
      <c r="Q198" s="50" t="str">
        <f>IF($P198&lt;&gt;"", DATEDIF($P198, Reference!$F$2, "Y"),"")</f>
        <v/>
      </c>
      <c r="R198" s="49"/>
      <c r="S198" s="62"/>
      <c r="T198" s="61"/>
      <c r="U198" s="39"/>
      <c r="V198" s="39"/>
      <c r="W198" s="61"/>
      <c r="X198" s="92"/>
      <c r="Y198" s="61"/>
      <c r="Z198" s="61"/>
      <c r="AA198" s="61"/>
      <c r="AB198" s="61"/>
      <c r="AC198" s="41"/>
      <c r="AD198" s="143"/>
      <c r="AE198" s="42"/>
      <c r="AF198" s="50" t="str">
        <f>IF($AE198&lt;&gt;"",INDEX('Graduate School Code'!$A$3:$R$700, MATCH($AE198,'Graduate School Code'!$A$3:$A$700, 0), 2), "")</f>
        <v/>
      </c>
      <c r="AG198" s="50" t="str">
        <f>IF($AE198&lt;&gt;"",INDEX('Graduate School Code'!$A$3:$R$700, MATCH($AE198,'Graduate School Code'!$A$3:$A$700, 0), 3), "")</f>
        <v/>
      </c>
      <c r="AH198" s="50" t="str">
        <f>IF($AE198&lt;&gt;"",INDEX('Graduate School Code'!$A$3:$R$700, MATCH($AE198,'Graduate School Code'!$A$3:$A$700, 0), 4), "")</f>
        <v/>
      </c>
      <c r="AI198" s="43"/>
      <c r="AJ198" s="44"/>
      <c r="AK198" s="167" t="str">
        <f>IF($AE198&lt;&gt;"",INDEX('Graduate School Code'!$A$3:$R$700, MATCH($AE198,'Graduate School Code'!$A$3:$A$700, 0), 12), "")</f>
        <v/>
      </c>
      <c r="AL198" s="168" t="str">
        <f>IF($AE198&lt;&gt;"",INDEX('Graduate School Code'!$A$3:$R$700, MATCH($AE198,'Graduate School Code'!$A$3:$A$700, 0), 13), "")</f>
        <v/>
      </c>
      <c r="AM198" s="169" t="str">
        <f>IF($AE198&lt;&gt;"",INDEX('Graduate School Code'!$A$3:$R$700, MATCH($AE198,'Graduate School Code'!$A$3:$A$700, 0), 14), "")</f>
        <v/>
      </c>
      <c r="AN198" s="169" t="str">
        <f>IF($AE198&lt;&gt;"",INDEX('Graduate School Code'!$A$3:$R$700, MATCH($AE198,'Graduate School Code'!$A$3:$A$700, 0), 15), "")</f>
        <v/>
      </c>
      <c r="AO198" s="169" t="str">
        <f>IF($AE198&lt;&gt;"",INDEX('Graduate School Code'!$A$3:$R$700, MATCH($AE198,'Graduate School Code'!$A$3:$A$700, 0), 16), "")</f>
        <v/>
      </c>
      <c r="AP198" s="169" t="str">
        <f>IF($AE198&lt;&gt;"",INDEX('Graduate School Code'!$A$3:$R$700, MATCH($AE198,'Graduate School Code'!$A$3:$A$700, 0), 17), "")</f>
        <v/>
      </c>
      <c r="AQ198" s="170" t="str">
        <f>IF($AE198&lt;&gt;"",INDEX('Graduate School Code'!$A$3:$R$700, MATCH($AE198,'Graduate School Code'!$A$3:$A$700, 0), 18), "")</f>
        <v/>
      </c>
      <c r="AR198" s="45"/>
      <c r="AS198" s="39"/>
      <c r="AT198" s="39"/>
      <c r="AU198" s="62"/>
      <c r="AV198" s="39"/>
      <c r="AW198" s="149"/>
      <c r="AX198" s="150"/>
      <c r="AY198" s="112"/>
      <c r="AZ198" s="149"/>
      <c r="BA198" s="148"/>
      <c r="BB198" s="148"/>
      <c r="BC198" s="148"/>
      <c r="BD198" s="61"/>
      <c r="BE198" s="39"/>
      <c r="BF198" s="39"/>
      <c r="BG198" s="39"/>
      <c r="BH198" s="144"/>
      <c r="BI198" s="146"/>
      <c r="BJ198" s="147"/>
      <c r="BK198" s="126"/>
      <c r="BL198" s="57"/>
      <c r="BM198" s="58"/>
      <c r="BN198" s="165"/>
      <c r="BO198" s="145"/>
      <c r="BP198" s="57"/>
      <c r="BQ198" s="44"/>
      <c r="BR198" s="42"/>
      <c r="BS198" s="164" t="str">
        <f>IF($BR198&lt;&gt;"",INDEX('Graduate School Code'!$A$3:$R$700, MATCH($BR198,'Graduate School Code'!$A$3:$A$700, 0), 2), "")</f>
        <v/>
      </c>
      <c r="BT198" s="164" t="str">
        <f>IF($BR198&lt;&gt;"",INDEX('Graduate School Code'!$A$3:$R$700, MATCH($BR198,'Graduate School Code'!$A$3:$A$700, 0), 3), "")</f>
        <v/>
      </c>
      <c r="BU198" s="164" t="str">
        <f>IF($BR198&lt;&gt;"",INDEX('Graduate School Code'!$A$3:$R$700, MATCH($BR198,'Graduate School Code'!$A$3:$A$700, 0), 4), "")</f>
        <v/>
      </c>
      <c r="BV198" s="175"/>
      <c r="BW198" s="176"/>
      <c r="BX198" s="177" t="str">
        <f>IF($BR198&lt;&gt;"",INDEX('Graduate School Code'!$A$3:$R$700, MATCH($BR198,'Graduate School Code'!$A$3:$A$700, 0), 12), "")</f>
        <v/>
      </c>
      <c r="BY198" s="178" t="str">
        <f>IF($BR198&lt;&gt;"",INDEX('Graduate School Code'!$A$3:$R$700, MATCH($BR198,'Graduate School Code'!$A$3:$A$700, 0), 13), "")</f>
        <v/>
      </c>
      <c r="BZ198" s="179" t="str">
        <f>IF($BR198&lt;&gt;"",INDEX('Graduate School Code'!$A$3:$R$700, MATCH($BR198,'Graduate School Code'!$A$3:$A$700, 0), 14), "")</f>
        <v/>
      </c>
      <c r="CA198" s="179" t="str">
        <f>IF($BR198&lt;&gt;"",INDEX('Graduate School Code'!$A$3:$R$700, MATCH($BR198,'Graduate School Code'!$A$3:$A$700, 0), 15), "")</f>
        <v/>
      </c>
      <c r="CB198" s="179" t="str">
        <f>IF($BR198&lt;&gt;"",INDEX('Graduate School Code'!$A$3:$R$700, MATCH($BR198,'Graduate School Code'!$A$3:$A$700, 0), 16), "")</f>
        <v/>
      </c>
      <c r="CC198" s="179" t="str">
        <f>IF($BR198&lt;&gt;"",INDEX('Graduate School Code'!$A$3:$R$700, MATCH($BR198,'Graduate School Code'!$A$3:$A$700, 0), 17), "")</f>
        <v/>
      </c>
      <c r="CD198" s="180" t="str">
        <f>IF($BR198&lt;&gt;"",INDEX('Graduate School Code'!$A$3:$R$700, MATCH($BR198,'Graduate School Code'!$A$3:$A$700, 0), 18), "")</f>
        <v/>
      </c>
      <c r="CE198" s="181"/>
      <c r="CF198" s="182"/>
      <c r="CG198" s="182"/>
      <c r="CH198" s="62"/>
      <c r="CI198" s="182"/>
      <c r="CJ198" s="183"/>
      <c r="CK198" s="184"/>
      <c r="CL198" s="185"/>
      <c r="CM198" s="183"/>
      <c r="CN198" s="186"/>
      <c r="CO198" s="186"/>
      <c r="CP198" s="186"/>
      <c r="CQ198" s="187"/>
      <c r="CR198" s="182"/>
      <c r="CS198" s="182"/>
      <c r="CT198" s="182"/>
      <c r="CU198" s="188"/>
      <c r="CV198" s="146"/>
      <c r="CW198" s="147"/>
      <c r="CX198" s="189"/>
      <c r="CY198" s="190"/>
      <c r="CZ198" s="191"/>
      <c r="DA198" s="192"/>
      <c r="DB198" s="193"/>
      <c r="DC198" s="181"/>
      <c r="DD198" s="176"/>
      <c r="DE198" s="194"/>
      <c r="DF198" s="164" t="str">
        <f>IF($DE198&lt;&gt;"",INDEX('Graduate School Code'!$A$3:$R$700, MATCH($DE198,'Graduate School Code'!$A$3:$A$700, 0), 2), "")</f>
        <v/>
      </c>
      <c r="DG198" s="164" t="str">
        <f>IF($DE198&lt;&gt;"",INDEX('Graduate School Code'!$A$3:$R$700, MATCH($DE198,'Graduate School Code'!$A$3:$A$700, 0), 3), "")</f>
        <v/>
      </c>
      <c r="DH198" s="164" t="str">
        <f>IF($DE198&lt;&gt;"",INDEX('Graduate School Code'!$A$3:$R$700, MATCH($DE198,'Graduate School Code'!$A$3:$A$700, 0), 4), "")</f>
        <v/>
      </c>
      <c r="DI198" s="175"/>
      <c r="DJ198" s="176"/>
      <c r="DK198" s="177" t="str">
        <f>IF($DE198&lt;&gt;"",INDEX('Graduate School Code'!$A$3:$R$700, MATCH($DE198,'Graduate School Code'!$A$3:$A$700, 0), 12), "")</f>
        <v/>
      </c>
      <c r="DL198" s="178" t="str">
        <f>IF($DE198&lt;&gt;"",INDEX('Graduate School Code'!$A$3:$R$700, MATCH($DE198,'Graduate School Code'!$A$3:$A$700, 0), 13), "")</f>
        <v/>
      </c>
      <c r="DM198" s="179" t="str">
        <f>IF($DE198&lt;&gt;"",INDEX('Graduate School Code'!$A$3:$R$700, MATCH($DE198,'Graduate School Code'!$A$3:$A$700, 0), 14), "")</f>
        <v/>
      </c>
      <c r="DN198" s="179" t="str">
        <f>IF($DE198&lt;&gt;"",INDEX('Graduate School Code'!$A$3:$R$700, MATCH($DE198,'Graduate School Code'!$A$3:$A$700, 0), 15), "")</f>
        <v/>
      </c>
      <c r="DO198" s="179" t="str">
        <f>IF($DE198&lt;&gt;"",INDEX('Graduate School Code'!$A$3:$R$700, MATCH($DE198,'Graduate School Code'!$A$3:$A$700, 0), 16), "")</f>
        <v/>
      </c>
      <c r="DP198" s="179" t="str">
        <f>IF($DE198&lt;&gt;"",INDEX('Graduate School Code'!$A$3:$R$700, MATCH($DE198,'Graduate School Code'!$A$3:$A$700, 0), 17), "")</f>
        <v/>
      </c>
      <c r="DQ198" s="180" t="str">
        <f>IF($DE198&lt;&gt;"",INDEX('Graduate School Code'!$A$3:$R$700, MATCH($DE198,'Graduate School Code'!$A$3:$A$700, 0), 18), "")</f>
        <v/>
      </c>
      <c r="DR198" s="45"/>
      <c r="DS198" s="39"/>
      <c r="DT198" s="39"/>
      <c r="DU198" s="62"/>
      <c r="DV198" s="39"/>
      <c r="DW198" s="149"/>
      <c r="DX198" s="150"/>
      <c r="DY198" s="112"/>
      <c r="DZ198" s="149"/>
      <c r="EA198" s="148"/>
      <c r="EB198" s="148"/>
      <c r="EC198" s="148"/>
      <c r="ED198" s="61"/>
      <c r="EE198" s="39"/>
      <c r="EF198" s="39"/>
      <c r="EG198" s="39"/>
      <c r="EH198" s="144"/>
      <c r="EI198" s="146"/>
      <c r="EJ198" s="147"/>
      <c r="EK198" s="126"/>
      <c r="EL198" s="57"/>
      <c r="EM198" s="58"/>
      <c r="EN198" s="59"/>
      <c r="EO198" s="145"/>
      <c r="EP198" s="57"/>
      <c r="EQ198" s="44"/>
    </row>
    <row r="199" spans="1:147" ht="38.25" customHeight="1">
      <c r="A199" s="38" t="s">
        <v>293</v>
      </c>
      <c r="B199" s="39"/>
      <c r="C199" s="40"/>
      <c r="D199" s="50" t="e">
        <f>VLOOKUP(B199,Reference!$A$1:$C$250,2,FALSE)</f>
        <v>#N/A</v>
      </c>
      <c r="E199" s="50" t="e">
        <f>VLOOKUP(C199,Reference!$C$1:$I$15,2,FALSE)</f>
        <v>#N/A</v>
      </c>
      <c r="F199" s="92" t="e">
        <f t="shared" si="8"/>
        <v>#N/A</v>
      </c>
      <c r="G199" s="39"/>
      <c r="H199" s="39"/>
      <c r="I199" s="39"/>
      <c r="J199" s="51" t="str">
        <f t="shared" ref="J199:J262" si="9">CONCATENATE($G199," ",$H199," ",$I199)</f>
        <v xml:space="preserve">  </v>
      </c>
      <c r="K199" s="61"/>
      <c r="L199" s="61"/>
      <c r="M199" s="61"/>
      <c r="N199" s="51" t="str">
        <f t="shared" ref="N199:N262" si="10">CONCATENATE($K199," ",$L199," ",$M199)</f>
        <v xml:space="preserve">  </v>
      </c>
      <c r="O199" s="92"/>
      <c r="P199" s="93"/>
      <c r="Q199" s="50" t="str">
        <f>IF($P199&lt;&gt;"", DATEDIF($P199, Reference!$F$2, "Y"),"")</f>
        <v/>
      </c>
      <c r="R199" s="49"/>
      <c r="S199" s="62"/>
      <c r="T199" s="61"/>
      <c r="U199" s="39"/>
      <c r="V199" s="39"/>
      <c r="W199" s="61"/>
      <c r="X199" s="92"/>
      <c r="Y199" s="61"/>
      <c r="Z199" s="61"/>
      <c r="AA199" s="61"/>
      <c r="AB199" s="61"/>
      <c r="AC199" s="41"/>
      <c r="AD199" s="143"/>
      <c r="AE199" s="42"/>
      <c r="AF199" s="50" t="str">
        <f>IF($AE199&lt;&gt;"",INDEX('Graduate School Code'!$A$3:$R$700, MATCH($AE199,'Graduate School Code'!$A$3:$A$700, 0), 2), "")</f>
        <v/>
      </c>
      <c r="AG199" s="50" t="str">
        <f>IF($AE199&lt;&gt;"",INDEX('Graduate School Code'!$A$3:$R$700, MATCH($AE199,'Graduate School Code'!$A$3:$A$700, 0), 3), "")</f>
        <v/>
      </c>
      <c r="AH199" s="50" t="str">
        <f>IF($AE199&lt;&gt;"",INDEX('Graduate School Code'!$A$3:$R$700, MATCH($AE199,'Graduate School Code'!$A$3:$A$700, 0), 4), "")</f>
        <v/>
      </c>
      <c r="AI199" s="43"/>
      <c r="AJ199" s="44"/>
      <c r="AK199" s="167" t="str">
        <f>IF($AE199&lt;&gt;"",INDEX('Graduate School Code'!$A$3:$R$700, MATCH($AE199,'Graduate School Code'!$A$3:$A$700, 0), 12), "")</f>
        <v/>
      </c>
      <c r="AL199" s="168" t="str">
        <f>IF($AE199&lt;&gt;"",INDEX('Graduate School Code'!$A$3:$R$700, MATCH($AE199,'Graduate School Code'!$A$3:$A$700, 0), 13), "")</f>
        <v/>
      </c>
      <c r="AM199" s="169" t="str">
        <f>IF($AE199&lt;&gt;"",INDEX('Graduate School Code'!$A$3:$R$700, MATCH($AE199,'Graduate School Code'!$A$3:$A$700, 0), 14), "")</f>
        <v/>
      </c>
      <c r="AN199" s="169" t="str">
        <f>IF($AE199&lt;&gt;"",INDEX('Graduate School Code'!$A$3:$R$700, MATCH($AE199,'Graduate School Code'!$A$3:$A$700, 0), 15), "")</f>
        <v/>
      </c>
      <c r="AO199" s="169" t="str">
        <f>IF($AE199&lt;&gt;"",INDEX('Graduate School Code'!$A$3:$R$700, MATCH($AE199,'Graduate School Code'!$A$3:$A$700, 0), 16), "")</f>
        <v/>
      </c>
      <c r="AP199" s="169" t="str">
        <f>IF($AE199&lt;&gt;"",INDEX('Graduate School Code'!$A$3:$R$700, MATCH($AE199,'Graduate School Code'!$A$3:$A$700, 0), 17), "")</f>
        <v/>
      </c>
      <c r="AQ199" s="170" t="str">
        <f>IF($AE199&lt;&gt;"",INDEX('Graduate School Code'!$A$3:$R$700, MATCH($AE199,'Graduate School Code'!$A$3:$A$700, 0), 18), "")</f>
        <v/>
      </c>
      <c r="AR199" s="45"/>
      <c r="AS199" s="39"/>
      <c r="AT199" s="39"/>
      <c r="AU199" s="62"/>
      <c r="AV199" s="39"/>
      <c r="AW199" s="149"/>
      <c r="AX199" s="150"/>
      <c r="AY199" s="112"/>
      <c r="AZ199" s="149"/>
      <c r="BA199" s="148"/>
      <c r="BB199" s="148"/>
      <c r="BC199" s="148"/>
      <c r="BD199" s="61"/>
      <c r="BE199" s="39"/>
      <c r="BF199" s="39"/>
      <c r="BG199" s="39"/>
      <c r="BH199" s="144"/>
      <c r="BI199" s="146"/>
      <c r="BJ199" s="147"/>
      <c r="BK199" s="126"/>
      <c r="BL199" s="57"/>
      <c r="BM199" s="58"/>
      <c r="BN199" s="165"/>
      <c r="BO199" s="145"/>
      <c r="BP199" s="57"/>
      <c r="BQ199" s="44"/>
      <c r="BR199" s="42"/>
      <c r="BS199" s="164" t="str">
        <f>IF($BR199&lt;&gt;"",INDEX('Graduate School Code'!$A$3:$R$700, MATCH($BR199,'Graduate School Code'!$A$3:$A$700, 0), 2), "")</f>
        <v/>
      </c>
      <c r="BT199" s="164" t="str">
        <f>IF($BR199&lt;&gt;"",INDEX('Graduate School Code'!$A$3:$R$700, MATCH($BR199,'Graduate School Code'!$A$3:$A$700, 0), 3), "")</f>
        <v/>
      </c>
      <c r="BU199" s="164" t="str">
        <f>IF($BR199&lt;&gt;"",INDEX('Graduate School Code'!$A$3:$R$700, MATCH($BR199,'Graduate School Code'!$A$3:$A$700, 0), 4), "")</f>
        <v/>
      </c>
      <c r="BV199" s="175"/>
      <c r="BW199" s="176"/>
      <c r="BX199" s="177" t="str">
        <f>IF($BR199&lt;&gt;"",INDEX('Graduate School Code'!$A$3:$R$700, MATCH($BR199,'Graduate School Code'!$A$3:$A$700, 0), 12), "")</f>
        <v/>
      </c>
      <c r="BY199" s="178" t="str">
        <f>IF($BR199&lt;&gt;"",INDEX('Graduate School Code'!$A$3:$R$700, MATCH($BR199,'Graduate School Code'!$A$3:$A$700, 0), 13), "")</f>
        <v/>
      </c>
      <c r="BZ199" s="179" t="str">
        <f>IF($BR199&lt;&gt;"",INDEX('Graduate School Code'!$A$3:$R$700, MATCH($BR199,'Graduate School Code'!$A$3:$A$700, 0), 14), "")</f>
        <v/>
      </c>
      <c r="CA199" s="179" t="str">
        <f>IF($BR199&lt;&gt;"",INDEX('Graduate School Code'!$A$3:$R$700, MATCH($BR199,'Graduate School Code'!$A$3:$A$700, 0), 15), "")</f>
        <v/>
      </c>
      <c r="CB199" s="179" t="str">
        <f>IF($BR199&lt;&gt;"",INDEX('Graduate School Code'!$A$3:$R$700, MATCH($BR199,'Graduate School Code'!$A$3:$A$700, 0), 16), "")</f>
        <v/>
      </c>
      <c r="CC199" s="179" t="str">
        <f>IF($BR199&lt;&gt;"",INDEX('Graduate School Code'!$A$3:$R$700, MATCH($BR199,'Graduate School Code'!$A$3:$A$700, 0), 17), "")</f>
        <v/>
      </c>
      <c r="CD199" s="180" t="str">
        <f>IF($BR199&lt;&gt;"",INDEX('Graduate School Code'!$A$3:$R$700, MATCH($BR199,'Graduate School Code'!$A$3:$A$700, 0), 18), "")</f>
        <v/>
      </c>
      <c r="CE199" s="181"/>
      <c r="CF199" s="182"/>
      <c r="CG199" s="182"/>
      <c r="CH199" s="62"/>
      <c r="CI199" s="182"/>
      <c r="CJ199" s="183"/>
      <c r="CK199" s="184"/>
      <c r="CL199" s="185"/>
      <c r="CM199" s="183"/>
      <c r="CN199" s="186"/>
      <c r="CO199" s="186"/>
      <c r="CP199" s="186"/>
      <c r="CQ199" s="187"/>
      <c r="CR199" s="182"/>
      <c r="CS199" s="182"/>
      <c r="CT199" s="182"/>
      <c r="CU199" s="188"/>
      <c r="CV199" s="146"/>
      <c r="CW199" s="147"/>
      <c r="CX199" s="189"/>
      <c r="CY199" s="190"/>
      <c r="CZ199" s="191"/>
      <c r="DA199" s="192"/>
      <c r="DB199" s="193"/>
      <c r="DC199" s="181"/>
      <c r="DD199" s="176"/>
      <c r="DE199" s="194"/>
      <c r="DF199" s="164" t="str">
        <f>IF($DE199&lt;&gt;"",INDEX('Graduate School Code'!$A$3:$R$700, MATCH($DE199,'Graduate School Code'!$A$3:$A$700, 0), 2), "")</f>
        <v/>
      </c>
      <c r="DG199" s="164" t="str">
        <f>IF($DE199&lt;&gt;"",INDEX('Graduate School Code'!$A$3:$R$700, MATCH($DE199,'Graduate School Code'!$A$3:$A$700, 0), 3), "")</f>
        <v/>
      </c>
      <c r="DH199" s="164" t="str">
        <f>IF($DE199&lt;&gt;"",INDEX('Graduate School Code'!$A$3:$R$700, MATCH($DE199,'Graduate School Code'!$A$3:$A$700, 0), 4), "")</f>
        <v/>
      </c>
      <c r="DI199" s="175"/>
      <c r="DJ199" s="176"/>
      <c r="DK199" s="177" t="str">
        <f>IF($DE199&lt;&gt;"",INDEX('Graduate School Code'!$A$3:$R$700, MATCH($DE199,'Graduate School Code'!$A$3:$A$700, 0), 12), "")</f>
        <v/>
      </c>
      <c r="DL199" s="178" t="str">
        <f>IF($DE199&lt;&gt;"",INDEX('Graduate School Code'!$A$3:$R$700, MATCH($DE199,'Graduate School Code'!$A$3:$A$700, 0), 13), "")</f>
        <v/>
      </c>
      <c r="DM199" s="179" t="str">
        <f>IF($DE199&lt;&gt;"",INDEX('Graduate School Code'!$A$3:$R$700, MATCH($DE199,'Graduate School Code'!$A$3:$A$700, 0), 14), "")</f>
        <v/>
      </c>
      <c r="DN199" s="179" t="str">
        <f>IF($DE199&lt;&gt;"",INDEX('Graduate School Code'!$A$3:$R$700, MATCH($DE199,'Graduate School Code'!$A$3:$A$700, 0), 15), "")</f>
        <v/>
      </c>
      <c r="DO199" s="179" t="str">
        <f>IF($DE199&lt;&gt;"",INDEX('Graduate School Code'!$A$3:$R$700, MATCH($DE199,'Graduate School Code'!$A$3:$A$700, 0), 16), "")</f>
        <v/>
      </c>
      <c r="DP199" s="179" t="str">
        <f>IF($DE199&lt;&gt;"",INDEX('Graduate School Code'!$A$3:$R$700, MATCH($DE199,'Graduate School Code'!$A$3:$A$700, 0), 17), "")</f>
        <v/>
      </c>
      <c r="DQ199" s="180" t="str">
        <f>IF($DE199&lt;&gt;"",INDEX('Graduate School Code'!$A$3:$R$700, MATCH($DE199,'Graduate School Code'!$A$3:$A$700, 0), 18), "")</f>
        <v/>
      </c>
      <c r="DR199" s="45"/>
      <c r="DS199" s="39"/>
      <c r="DT199" s="39"/>
      <c r="DU199" s="62"/>
      <c r="DV199" s="39"/>
      <c r="DW199" s="149"/>
      <c r="DX199" s="150"/>
      <c r="DY199" s="112"/>
      <c r="DZ199" s="149"/>
      <c r="EA199" s="148"/>
      <c r="EB199" s="148"/>
      <c r="EC199" s="148"/>
      <c r="ED199" s="61"/>
      <c r="EE199" s="39"/>
      <c r="EF199" s="39"/>
      <c r="EG199" s="39"/>
      <c r="EH199" s="144"/>
      <c r="EI199" s="146"/>
      <c r="EJ199" s="147"/>
      <c r="EK199" s="126"/>
      <c r="EL199" s="57"/>
      <c r="EM199" s="58"/>
      <c r="EN199" s="59"/>
      <c r="EO199" s="145"/>
      <c r="EP199" s="57"/>
      <c r="EQ199" s="44"/>
    </row>
    <row r="200" spans="1:147" ht="38.25" customHeight="1">
      <c r="A200" s="38" t="s">
        <v>294</v>
      </c>
      <c r="B200" s="39"/>
      <c r="C200" s="40"/>
      <c r="D200" s="50" t="e">
        <f>VLOOKUP(B200,Reference!$A$1:$C$250,2,FALSE)</f>
        <v>#N/A</v>
      </c>
      <c r="E200" s="50" t="e">
        <f>VLOOKUP(C200,Reference!$C$1:$I$15,2,FALSE)</f>
        <v>#N/A</v>
      </c>
      <c r="F200" s="92" t="e">
        <f t="shared" ref="F200:F263" si="11">D200&amp;E200&amp;A200</f>
        <v>#N/A</v>
      </c>
      <c r="G200" s="39"/>
      <c r="H200" s="39"/>
      <c r="I200" s="39"/>
      <c r="J200" s="51" t="str">
        <f t="shared" si="9"/>
        <v xml:space="preserve">  </v>
      </c>
      <c r="K200" s="61"/>
      <c r="L200" s="61"/>
      <c r="M200" s="61"/>
      <c r="N200" s="51" t="str">
        <f t="shared" si="10"/>
        <v xml:space="preserve">  </v>
      </c>
      <c r="O200" s="92"/>
      <c r="P200" s="93"/>
      <c r="Q200" s="50" t="str">
        <f>IF($P200&lt;&gt;"", DATEDIF($P200, Reference!$F$2, "Y"),"")</f>
        <v/>
      </c>
      <c r="R200" s="49"/>
      <c r="S200" s="62"/>
      <c r="T200" s="61"/>
      <c r="U200" s="39"/>
      <c r="V200" s="39"/>
      <c r="W200" s="61"/>
      <c r="X200" s="92"/>
      <c r="Y200" s="61"/>
      <c r="Z200" s="61"/>
      <c r="AA200" s="61"/>
      <c r="AB200" s="61"/>
      <c r="AC200" s="41"/>
      <c r="AD200" s="143"/>
      <c r="AE200" s="42"/>
      <c r="AF200" s="50" t="str">
        <f>IF($AE200&lt;&gt;"",INDEX('Graduate School Code'!$A$3:$R$700, MATCH($AE200,'Graduate School Code'!$A$3:$A$700, 0), 2), "")</f>
        <v/>
      </c>
      <c r="AG200" s="50" t="str">
        <f>IF($AE200&lt;&gt;"",INDEX('Graduate School Code'!$A$3:$R$700, MATCH($AE200,'Graduate School Code'!$A$3:$A$700, 0), 3), "")</f>
        <v/>
      </c>
      <c r="AH200" s="50" t="str">
        <f>IF($AE200&lt;&gt;"",INDEX('Graduate School Code'!$A$3:$R$700, MATCH($AE200,'Graduate School Code'!$A$3:$A$700, 0), 4), "")</f>
        <v/>
      </c>
      <c r="AI200" s="43"/>
      <c r="AJ200" s="44"/>
      <c r="AK200" s="167" t="str">
        <f>IF($AE200&lt;&gt;"",INDEX('Graduate School Code'!$A$3:$R$700, MATCH($AE200,'Graduate School Code'!$A$3:$A$700, 0), 12), "")</f>
        <v/>
      </c>
      <c r="AL200" s="168" t="str">
        <f>IF($AE200&lt;&gt;"",INDEX('Graduate School Code'!$A$3:$R$700, MATCH($AE200,'Graduate School Code'!$A$3:$A$700, 0), 13), "")</f>
        <v/>
      </c>
      <c r="AM200" s="169" t="str">
        <f>IF($AE200&lt;&gt;"",INDEX('Graduate School Code'!$A$3:$R$700, MATCH($AE200,'Graduate School Code'!$A$3:$A$700, 0), 14), "")</f>
        <v/>
      </c>
      <c r="AN200" s="169" t="str">
        <f>IF($AE200&lt;&gt;"",INDEX('Graduate School Code'!$A$3:$R$700, MATCH($AE200,'Graduate School Code'!$A$3:$A$700, 0), 15), "")</f>
        <v/>
      </c>
      <c r="AO200" s="169" t="str">
        <f>IF($AE200&lt;&gt;"",INDEX('Graduate School Code'!$A$3:$R$700, MATCH($AE200,'Graduate School Code'!$A$3:$A$700, 0), 16), "")</f>
        <v/>
      </c>
      <c r="AP200" s="169" t="str">
        <f>IF($AE200&lt;&gt;"",INDEX('Graduate School Code'!$A$3:$R$700, MATCH($AE200,'Graduate School Code'!$A$3:$A$700, 0), 17), "")</f>
        <v/>
      </c>
      <c r="AQ200" s="170" t="str">
        <f>IF($AE200&lt;&gt;"",INDEX('Graduate School Code'!$A$3:$R$700, MATCH($AE200,'Graduate School Code'!$A$3:$A$700, 0), 18), "")</f>
        <v/>
      </c>
      <c r="AR200" s="45"/>
      <c r="AS200" s="39"/>
      <c r="AT200" s="39"/>
      <c r="AU200" s="62"/>
      <c r="AV200" s="39"/>
      <c r="AW200" s="149"/>
      <c r="AX200" s="150"/>
      <c r="AY200" s="112"/>
      <c r="AZ200" s="149"/>
      <c r="BA200" s="148"/>
      <c r="BB200" s="148"/>
      <c r="BC200" s="148"/>
      <c r="BD200" s="61"/>
      <c r="BE200" s="39"/>
      <c r="BF200" s="39"/>
      <c r="BG200" s="39"/>
      <c r="BH200" s="144"/>
      <c r="BI200" s="146"/>
      <c r="BJ200" s="147"/>
      <c r="BK200" s="126"/>
      <c r="BL200" s="57"/>
      <c r="BM200" s="58"/>
      <c r="BN200" s="165"/>
      <c r="BO200" s="145"/>
      <c r="BP200" s="57"/>
      <c r="BQ200" s="44"/>
      <c r="BR200" s="42"/>
      <c r="BS200" s="164" t="str">
        <f>IF($BR200&lt;&gt;"",INDEX('Graduate School Code'!$A$3:$R$700, MATCH($BR200,'Graduate School Code'!$A$3:$A$700, 0), 2), "")</f>
        <v/>
      </c>
      <c r="BT200" s="164" t="str">
        <f>IF($BR200&lt;&gt;"",INDEX('Graduate School Code'!$A$3:$R$700, MATCH($BR200,'Graduate School Code'!$A$3:$A$700, 0), 3), "")</f>
        <v/>
      </c>
      <c r="BU200" s="164" t="str">
        <f>IF($BR200&lt;&gt;"",INDEX('Graduate School Code'!$A$3:$R$700, MATCH($BR200,'Graduate School Code'!$A$3:$A$700, 0), 4), "")</f>
        <v/>
      </c>
      <c r="BV200" s="175"/>
      <c r="BW200" s="176"/>
      <c r="BX200" s="177" t="str">
        <f>IF($BR200&lt;&gt;"",INDEX('Graduate School Code'!$A$3:$R$700, MATCH($BR200,'Graduate School Code'!$A$3:$A$700, 0), 12), "")</f>
        <v/>
      </c>
      <c r="BY200" s="178" t="str">
        <f>IF($BR200&lt;&gt;"",INDEX('Graduate School Code'!$A$3:$R$700, MATCH($BR200,'Graduate School Code'!$A$3:$A$700, 0), 13), "")</f>
        <v/>
      </c>
      <c r="BZ200" s="179" t="str">
        <f>IF($BR200&lt;&gt;"",INDEX('Graduate School Code'!$A$3:$R$700, MATCH($BR200,'Graduate School Code'!$A$3:$A$700, 0), 14), "")</f>
        <v/>
      </c>
      <c r="CA200" s="179" t="str">
        <f>IF($BR200&lt;&gt;"",INDEX('Graduate School Code'!$A$3:$R$700, MATCH($BR200,'Graduate School Code'!$A$3:$A$700, 0), 15), "")</f>
        <v/>
      </c>
      <c r="CB200" s="179" t="str">
        <f>IF($BR200&lt;&gt;"",INDEX('Graduate School Code'!$A$3:$R$700, MATCH($BR200,'Graduate School Code'!$A$3:$A$700, 0), 16), "")</f>
        <v/>
      </c>
      <c r="CC200" s="179" t="str">
        <f>IF($BR200&lt;&gt;"",INDEX('Graduate School Code'!$A$3:$R$700, MATCH($BR200,'Graduate School Code'!$A$3:$A$700, 0), 17), "")</f>
        <v/>
      </c>
      <c r="CD200" s="180" t="str">
        <f>IF($BR200&lt;&gt;"",INDEX('Graduate School Code'!$A$3:$R$700, MATCH($BR200,'Graduate School Code'!$A$3:$A$700, 0), 18), "")</f>
        <v/>
      </c>
      <c r="CE200" s="181"/>
      <c r="CF200" s="182"/>
      <c r="CG200" s="182"/>
      <c r="CH200" s="62"/>
      <c r="CI200" s="182"/>
      <c r="CJ200" s="183"/>
      <c r="CK200" s="184"/>
      <c r="CL200" s="185"/>
      <c r="CM200" s="183"/>
      <c r="CN200" s="186"/>
      <c r="CO200" s="186"/>
      <c r="CP200" s="186"/>
      <c r="CQ200" s="187"/>
      <c r="CR200" s="182"/>
      <c r="CS200" s="182"/>
      <c r="CT200" s="182"/>
      <c r="CU200" s="188"/>
      <c r="CV200" s="146"/>
      <c r="CW200" s="147"/>
      <c r="CX200" s="189"/>
      <c r="CY200" s="190"/>
      <c r="CZ200" s="191"/>
      <c r="DA200" s="192"/>
      <c r="DB200" s="193"/>
      <c r="DC200" s="181"/>
      <c r="DD200" s="176"/>
      <c r="DE200" s="194"/>
      <c r="DF200" s="164" t="str">
        <f>IF($DE200&lt;&gt;"",INDEX('Graduate School Code'!$A$3:$R$700, MATCH($DE200,'Graduate School Code'!$A$3:$A$700, 0), 2), "")</f>
        <v/>
      </c>
      <c r="DG200" s="164" t="str">
        <f>IF($DE200&lt;&gt;"",INDEX('Graduate School Code'!$A$3:$R$700, MATCH($DE200,'Graduate School Code'!$A$3:$A$700, 0), 3), "")</f>
        <v/>
      </c>
      <c r="DH200" s="164" t="str">
        <f>IF($DE200&lt;&gt;"",INDEX('Graduate School Code'!$A$3:$R$700, MATCH($DE200,'Graduate School Code'!$A$3:$A$700, 0), 4), "")</f>
        <v/>
      </c>
      <c r="DI200" s="175"/>
      <c r="DJ200" s="176"/>
      <c r="DK200" s="177" t="str">
        <f>IF($DE200&lt;&gt;"",INDEX('Graduate School Code'!$A$3:$R$700, MATCH($DE200,'Graduate School Code'!$A$3:$A$700, 0), 12), "")</f>
        <v/>
      </c>
      <c r="DL200" s="178" t="str">
        <f>IF($DE200&lt;&gt;"",INDEX('Graduate School Code'!$A$3:$R$700, MATCH($DE200,'Graduate School Code'!$A$3:$A$700, 0), 13), "")</f>
        <v/>
      </c>
      <c r="DM200" s="179" t="str">
        <f>IF($DE200&lt;&gt;"",INDEX('Graduate School Code'!$A$3:$R$700, MATCH($DE200,'Graduate School Code'!$A$3:$A$700, 0), 14), "")</f>
        <v/>
      </c>
      <c r="DN200" s="179" t="str">
        <f>IF($DE200&lt;&gt;"",INDEX('Graduate School Code'!$A$3:$R$700, MATCH($DE200,'Graduate School Code'!$A$3:$A$700, 0), 15), "")</f>
        <v/>
      </c>
      <c r="DO200" s="179" t="str">
        <f>IF($DE200&lt;&gt;"",INDEX('Graduate School Code'!$A$3:$R$700, MATCH($DE200,'Graduate School Code'!$A$3:$A$700, 0), 16), "")</f>
        <v/>
      </c>
      <c r="DP200" s="179" t="str">
        <f>IF($DE200&lt;&gt;"",INDEX('Graduate School Code'!$A$3:$R$700, MATCH($DE200,'Graduate School Code'!$A$3:$A$700, 0), 17), "")</f>
        <v/>
      </c>
      <c r="DQ200" s="180" t="str">
        <f>IF($DE200&lt;&gt;"",INDEX('Graduate School Code'!$A$3:$R$700, MATCH($DE200,'Graduate School Code'!$A$3:$A$700, 0), 18), "")</f>
        <v/>
      </c>
      <c r="DR200" s="45"/>
      <c r="DS200" s="39"/>
      <c r="DT200" s="39"/>
      <c r="DU200" s="62"/>
      <c r="DV200" s="39"/>
      <c r="DW200" s="149"/>
      <c r="DX200" s="150"/>
      <c r="DY200" s="112"/>
      <c r="DZ200" s="149"/>
      <c r="EA200" s="148"/>
      <c r="EB200" s="148"/>
      <c r="EC200" s="148"/>
      <c r="ED200" s="61"/>
      <c r="EE200" s="39"/>
      <c r="EF200" s="39"/>
      <c r="EG200" s="39"/>
      <c r="EH200" s="144"/>
      <c r="EI200" s="146"/>
      <c r="EJ200" s="147"/>
      <c r="EK200" s="126"/>
      <c r="EL200" s="57"/>
      <c r="EM200" s="58"/>
      <c r="EN200" s="59"/>
      <c r="EO200" s="145"/>
      <c r="EP200" s="57"/>
      <c r="EQ200" s="44"/>
    </row>
    <row r="201" spans="1:147" ht="38.25" customHeight="1">
      <c r="A201" s="38" t="s">
        <v>295</v>
      </c>
      <c r="B201" s="39"/>
      <c r="C201" s="40"/>
      <c r="D201" s="50" t="e">
        <f>VLOOKUP(B201,Reference!$A$1:$C$250,2,FALSE)</f>
        <v>#N/A</v>
      </c>
      <c r="E201" s="50" t="e">
        <f>VLOOKUP(C201,Reference!$C$1:$I$15,2,FALSE)</f>
        <v>#N/A</v>
      </c>
      <c r="F201" s="92" t="e">
        <f t="shared" si="11"/>
        <v>#N/A</v>
      </c>
      <c r="G201" s="39"/>
      <c r="H201" s="39"/>
      <c r="I201" s="39"/>
      <c r="J201" s="51" t="str">
        <f t="shared" si="9"/>
        <v xml:space="preserve">  </v>
      </c>
      <c r="K201" s="61"/>
      <c r="L201" s="61"/>
      <c r="M201" s="61"/>
      <c r="N201" s="51" t="str">
        <f t="shared" si="10"/>
        <v xml:space="preserve">  </v>
      </c>
      <c r="O201" s="92"/>
      <c r="P201" s="93"/>
      <c r="Q201" s="50" t="str">
        <f>IF($P201&lt;&gt;"", DATEDIF($P201, Reference!$F$2, "Y"),"")</f>
        <v/>
      </c>
      <c r="R201" s="49"/>
      <c r="S201" s="62"/>
      <c r="T201" s="61"/>
      <c r="U201" s="39"/>
      <c r="V201" s="39"/>
      <c r="W201" s="61"/>
      <c r="X201" s="92"/>
      <c r="Y201" s="61"/>
      <c r="Z201" s="61"/>
      <c r="AA201" s="61"/>
      <c r="AB201" s="61"/>
      <c r="AC201" s="41"/>
      <c r="AD201" s="143"/>
      <c r="AE201" s="42"/>
      <c r="AF201" s="50" t="str">
        <f>IF($AE201&lt;&gt;"",INDEX('Graduate School Code'!$A$3:$R$700, MATCH($AE201,'Graduate School Code'!$A$3:$A$700, 0), 2), "")</f>
        <v/>
      </c>
      <c r="AG201" s="50" t="str">
        <f>IF($AE201&lt;&gt;"",INDEX('Graduate School Code'!$A$3:$R$700, MATCH($AE201,'Graduate School Code'!$A$3:$A$700, 0), 3), "")</f>
        <v/>
      </c>
      <c r="AH201" s="50" t="str">
        <f>IF($AE201&lt;&gt;"",INDEX('Graduate School Code'!$A$3:$R$700, MATCH($AE201,'Graduate School Code'!$A$3:$A$700, 0), 4), "")</f>
        <v/>
      </c>
      <c r="AI201" s="43"/>
      <c r="AJ201" s="44"/>
      <c r="AK201" s="167" t="str">
        <f>IF($AE201&lt;&gt;"",INDEX('Graduate School Code'!$A$3:$R$700, MATCH($AE201,'Graduate School Code'!$A$3:$A$700, 0), 12), "")</f>
        <v/>
      </c>
      <c r="AL201" s="168" t="str">
        <f>IF($AE201&lt;&gt;"",INDEX('Graduate School Code'!$A$3:$R$700, MATCH($AE201,'Graduate School Code'!$A$3:$A$700, 0), 13), "")</f>
        <v/>
      </c>
      <c r="AM201" s="169" t="str">
        <f>IF($AE201&lt;&gt;"",INDEX('Graduate School Code'!$A$3:$R$700, MATCH($AE201,'Graduate School Code'!$A$3:$A$700, 0), 14), "")</f>
        <v/>
      </c>
      <c r="AN201" s="169" t="str">
        <f>IF($AE201&lt;&gt;"",INDEX('Graduate School Code'!$A$3:$R$700, MATCH($AE201,'Graduate School Code'!$A$3:$A$700, 0), 15), "")</f>
        <v/>
      </c>
      <c r="AO201" s="169" t="str">
        <f>IF($AE201&lt;&gt;"",INDEX('Graduate School Code'!$A$3:$R$700, MATCH($AE201,'Graduate School Code'!$A$3:$A$700, 0), 16), "")</f>
        <v/>
      </c>
      <c r="AP201" s="169" t="str">
        <f>IF($AE201&lt;&gt;"",INDEX('Graduate School Code'!$A$3:$R$700, MATCH($AE201,'Graduate School Code'!$A$3:$A$700, 0), 17), "")</f>
        <v/>
      </c>
      <c r="AQ201" s="170" t="str">
        <f>IF($AE201&lt;&gt;"",INDEX('Graduate School Code'!$A$3:$R$700, MATCH($AE201,'Graduate School Code'!$A$3:$A$700, 0), 18), "")</f>
        <v/>
      </c>
      <c r="AR201" s="45"/>
      <c r="AS201" s="39"/>
      <c r="AT201" s="39"/>
      <c r="AU201" s="62"/>
      <c r="AV201" s="39"/>
      <c r="AW201" s="149"/>
      <c r="AX201" s="150"/>
      <c r="AY201" s="112"/>
      <c r="AZ201" s="149"/>
      <c r="BA201" s="148"/>
      <c r="BB201" s="148"/>
      <c r="BC201" s="148"/>
      <c r="BD201" s="61"/>
      <c r="BE201" s="39"/>
      <c r="BF201" s="39"/>
      <c r="BG201" s="39"/>
      <c r="BH201" s="144"/>
      <c r="BI201" s="146"/>
      <c r="BJ201" s="147"/>
      <c r="BK201" s="126"/>
      <c r="BL201" s="57"/>
      <c r="BM201" s="58"/>
      <c r="BN201" s="165"/>
      <c r="BO201" s="145"/>
      <c r="BP201" s="57"/>
      <c r="BQ201" s="44"/>
      <c r="BR201" s="42"/>
      <c r="BS201" s="164" t="str">
        <f>IF($BR201&lt;&gt;"",INDEX('Graduate School Code'!$A$3:$R$700, MATCH($BR201,'Graduate School Code'!$A$3:$A$700, 0), 2), "")</f>
        <v/>
      </c>
      <c r="BT201" s="164" t="str">
        <f>IF($BR201&lt;&gt;"",INDEX('Graduate School Code'!$A$3:$R$700, MATCH($BR201,'Graduate School Code'!$A$3:$A$700, 0), 3), "")</f>
        <v/>
      </c>
      <c r="BU201" s="164" t="str">
        <f>IF($BR201&lt;&gt;"",INDEX('Graduate School Code'!$A$3:$R$700, MATCH($BR201,'Graduate School Code'!$A$3:$A$700, 0), 4), "")</f>
        <v/>
      </c>
      <c r="BV201" s="175"/>
      <c r="BW201" s="176"/>
      <c r="BX201" s="177" t="str">
        <f>IF($BR201&lt;&gt;"",INDEX('Graduate School Code'!$A$3:$R$700, MATCH($BR201,'Graduate School Code'!$A$3:$A$700, 0), 12), "")</f>
        <v/>
      </c>
      <c r="BY201" s="178" t="str">
        <f>IF($BR201&lt;&gt;"",INDEX('Graduate School Code'!$A$3:$R$700, MATCH($BR201,'Graduate School Code'!$A$3:$A$700, 0), 13), "")</f>
        <v/>
      </c>
      <c r="BZ201" s="179" t="str">
        <f>IF($BR201&lt;&gt;"",INDEX('Graduate School Code'!$A$3:$R$700, MATCH($BR201,'Graduate School Code'!$A$3:$A$700, 0), 14), "")</f>
        <v/>
      </c>
      <c r="CA201" s="179" t="str">
        <f>IF($BR201&lt;&gt;"",INDEX('Graduate School Code'!$A$3:$R$700, MATCH($BR201,'Graduate School Code'!$A$3:$A$700, 0), 15), "")</f>
        <v/>
      </c>
      <c r="CB201" s="179" t="str">
        <f>IF($BR201&lt;&gt;"",INDEX('Graduate School Code'!$A$3:$R$700, MATCH($BR201,'Graduate School Code'!$A$3:$A$700, 0), 16), "")</f>
        <v/>
      </c>
      <c r="CC201" s="179" t="str">
        <f>IF($BR201&lt;&gt;"",INDEX('Graduate School Code'!$A$3:$R$700, MATCH($BR201,'Graduate School Code'!$A$3:$A$700, 0), 17), "")</f>
        <v/>
      </c>
      <c r="CD201" s="180" t="str">
        <f>IF($BR201&lt;&gt;"",INDEX('Graduate School Code'!$A$3:$R$700, MATCH($BR201,'Graduate School Code'!$A$3:$A$700, 0), 18), "")</f>
        <v/>
      </c>
      <c r="CE201" s="181"/>
      <c r="CF201" s="182"/>
      <c r="CG201" s="182"/>
      <c r="CH201" s="62"/>
      <c r="CI201" s="182"/>
      <c r="CJ201" s="183"/>
      <c r="CK201" s="184"/>
      <c r="CL201" s="185"/>
      <c r="CM201" s="183"/>
      <c r="CN201" s="186"/>
      <c r="CO201" s="186"/>
      <c r="CP201" s="186"/>
      <c r="CQ201" s="187"/>
      <c r="CR201" s="182"/>
      <c r="CS201" s="182"/>
      <c r="CT201" s="182"/>
      <c r="CU201" s="188"/>
      <c r="CV201" s="146"/>
      <c r="CW201" s="147"/>
      <c r="CX201" s="189"/>
      <c r="CY201" s="190"/>
      <c r="CZ201" s="191"/>
      <c r="DA201" s="192"/>
      <c r="DB201" s="193"/>
      <c r="DC201" s="181"/>
      <c r="DD201" s="176"/>
      <c r="DE201" s="194"/>
      <c r="DF201" s="164" t="str">
        <f>IF($DE201&lt;&gt;"",INDEX('Graduate School Code'!$A$3:$R$700, MATCH($DE201,'Graduate School Code'!$A$3:$A$700, 0), 2), "")</f>
        <v/>
      </c>
      <c r="DG201" s="164" t="str">
        <f>IF($DE201&lt;&gt;"",INDEX('Graduate School Code'!$A$3:$R$700, MATCH($DE201,'Graduate School Code'!$A$3:$A$700, 0), 3), "")</f>
        <v/>
      </c>
      <c r="DH201" s="164" t="str">
        <f>IF($DE201&lt;&gt;"",INDEX('Graduate School Code'!$A$3:$R$700, MATCH($DE201,'Graduate School Code'!$A$3:$A$700, 0), 4), "")</f>
        <v/>
      </c>
      <c r="DI201" s="175"/>
      <c r="DJ201" s="176"/>
      <c r="DK201" s="177" t="str">
        <f>IF($DE201&lt;&gt;"",INDEX('Graduate School Code'!$A$3:$R$700, MATCH($DE201,'Graduate School Code'!$A$3:$A$700, 0), 12), "")</f>
        <v/>
      </c>
      <c r="DL201" s="178" t="str">
        <f>IF($DE201&lt;&gt;"",INDEX('Graduate School Code'!$A$3:$R$700, MATCH($DE201,'Graduate School Code'!$A$3:$A$700, 0), 13), "")</f>
        <v/>
      </c>
      <c r="DM201" s="179" t="str">
        <f>IF($DE201&lt;&gt;"",INDEX('Graduate School Code'!$A$3:$R$700, MATCH($DE201,'Graduate School Code'!$A$3:$A$700, 0), 14), "")</f>
        <v/>
      </c>
      <c r="DN201" s="179" t="str">
        <f>IF($DE201&lt;&gt;"",INDEX('Graduate School Code'!$A$3:$R$700, MATCH($DE201,'Graduate School Code'!$A$3:$A$700, 0), 15), "")</f>
        <v/>
      </c>
      <c r="DO201" s="179" t="str">
        <f>IF($DE201&lt;&gt;"",INDEX('Graduate School Code'!$A$3:$R$700, MATCH($DE201,'Graduate School Code'!$A$3:$A$700, 0), 16), "")</f>
        <v/>
      </c>
      <c r="DP201" s="179" t="str">
        <f>IF($DE201&lt;&gt;"",INDEX('Graduate School Code'!$A$3:$R$700, MATCH($DE201,'Graduate School Code'!$A$3:$A$700, 0), 17), "")</f>
        <v/>
      </c>
      <c r="DQ201" s="180" t="str">
        <f>IF($DE201&lt;&gt;"",INDEX('Graduate School Code'!$A$3:$R$700, MATCH($DE201,'Graduate School Code'!$A$3:$A$700, 0), 18), "")</f>
        <v/>
      </c>
      <c r="DR201" s="45"/>
      <c r="DS201" s="39"/>
      <c r="DT201" s="39"/>
      <c r="DU201" s="62"/>
      <c r="DV201" s="39"/>
      <c r="DW201" s="149"/>
      <c r="DX201" s="150"/>
      <c r="DY201" s="112"/>
      <c r="DZ201" s="149"/>
      <c r="EA201" s="148"/>
      <c r="EB201" s="148"/>
      <c r="EC201" s="148"/>
      <c r="ED201" s="61"/>
      <c r="EE201" s="39"/>
      <c r="EF201" s="39"/>
      <c r="EG201" s="39"/>
      <c r="EH201" s="144"/>
      <c r="EI201" s="146"/>
      <c r="EJ201" s="147"/>
      <c r="EK201" s="126"/>
      <c r="EL201" s="57"/>
      <c r="EM201" s="58"/>
      <c r="EN201" s="59"/>
      <c r="EO201" s="145"/>
      <c r="EP201" s="57"/>
      <c r="EQ201" s="44"/>
    </row>
    <row r="202" spans="1:147" ht="38.25" customHeight="1">
      <c r="A202" s="38" t="s">
        <v>296</v>
      </c>
      <c r="B202" s="39"/>
      <c r="C202" s="40"/>
      <c r="D202" s="50" t="e">
        <f>VLOOKUP(B202,Reference!$A$1:$C$250,2,FALSE)</f>
        <v>#N/A</v>
      </c>
      <c r="E202" s="50" t="e">
        <f>VLOOKUP(C202,Reference!$C$1:$I$15,2,FALSE)</f>
        <v>#N/A</v>
      </c>
      <c r="F202" s="92" t="e">
        <f t="shared" si="11"/>
        <v>#N/A</v>
      </c>
      <c r="G202" s="39"/>
      <c r="H202" s="39"/>
      <c r="I202" s="39"/>
      <c r="J202" s="51" t="str">
        <f t="shared" si="9"/>
        <v xml:space="preserve">  </v>
      </c>
      <c r="K202" s="61"/>
      <c r="L202" s="61"/>
      <c r="M202" s="61"/>
      <c r="N202" s="51" t="str">
        <f t="shared" si="10"/>
        <v xml:space="preserve">  </v>
      </c>
      <c r="O202" s="92"/>
      <c r="P202" s="93"/>
      <c r="Q202" s="50" t="str">
        <f>IF($P202&lt;&gt;"", DATEDIF($P202, Reference!$F$2, "Y"),"")</f>
        <v/>
      </c>
      <c r="R202" s="49"/>
      <c r="S202" s="62"/>
      <c r="T202" s="61"/>
      <c r="U202" s="39"/>
      <c r="V202" s="39"/>
      <c r="W202" s="61"/>
      <c r="X202" s="92"/>
      <c r="Y202" s="61"/>
      <c r="Z202" s="61"/>
      <c r="AA202" s="61"/>
      <c r="AB202" s="61"/>
      <c r="AC202" s="41"/>
      <c r="AD202" s="143"/>
      <c r="AE202" s="42"/>
      <c r="AF202" s="50" t="str">
        <f>IF($AE202&lt;&gt;"",INDEX('Graduate School Code'!$A$3:$R$700, MATCH($AE202,'Graduate School Code'!$A$3:$A$700, 0), 2), "")</f>
        <v/>
      </c>
      <c r="AG202" s="50" t="str">
        <f>IF($AE202&lt;&gt;"",INDEX('Graduate School Code'!$A$3:$R$700, MATCH($AE202,'Graduate School Code'!$A$3:$A$700, 0), 3), "")</f>
        <v/>
      </c>
      <c r="AH202" s="50" t="str">
        <f>IF($AE202&lt;&gt;"",INDEX('Graduate School Code'!$A$3:$R$700, MATCH($AE202,'Graduate School Code'!$A$3:$A$700, 0), 4), "")</f>
        <v/>
      </c>
      <c r="AI202" s="43"/>
      <c r="AJ202" s="44"/>
      <c r="AK202" s="167" t="str">
        <f>IF($AE202&lt;&gt;"",INDEX('Graduate School Code'!$A$3:$R$700, MATCH($AE202,'Graduate School Code'!$A$3:$A$700, 0), 12), "")</f>
        <v/>
      </c>
      <c r="AL202" s="168" t="str">
        <f>IF($AE202&lt;&gt;"",INDEX('Graduate School Code'!$A$3:$R$700, MATCH($AE202,'Graduate School Code'!$A$3:$A$700, 0), 13), "")</f>
        <v/>
      </c>
      <c r="AM202" s="169" t="str">
        <f>IF($AE202&lt;&gt;"",INDEX('Graduate School Code'!$A$3:$R$700, MATCH($AE202,'Graduate School Code'!$A$3:$A$700, 0), 14), "")</f>
        <v/>
      </c>
      <c r="AN202" s="169" t="str">
        <f>IF($AE202&lt;&gt;"",INDEX('Graduate School Code'!$A$3:$R$700, MATCH($AE202,'Graduate School Code'!$A$3:$A$700, 0), 15), "")</f>
        <v/>
      </c>
      <c r="AO202" s="169" t="str">
        <f>IF($AE202&lt;&gt;"",INDEX('Graduate School Code'!$A$3:$R$700, MATCH($AE202,'Graduate School Code'!$A$3:$A$700, 0), 16), "")</f>
        <v/>
      </c>
      <c r="AP202" s="169" t="str">
        <f>IF($AE202&lt;&gt;"",INDEX('Graduate School Code'!$A$3:$R$700, MATCH($AE202,'Graduate School Code'!$A$3:$A$700, 0), 17), "")</f>
        <v/>
      </c>
      <c r="AQ202" s="170" t="str">
        <f>IF($AE202&lt;&gt;"",INDEX('Graduate School Code'!$A$3:$R$700, MATCH($AE202,'Graduate School Code'!$A$3:$A$700, 0), 18), "")</f>
        <v/>
      </c>
      <c r="AR202" s="45"/>
      <c r="AS202" s="39"/>
      <c r="AT202" s="39"/>
      <c r="AU202" s="62"/>
      <c r="AV202" s="39"/>
      <c r="AW202" s="149"/>
      <c r="AX202" s="150"/>
      <c r="AY202" s="112"/>
      <c r="AZ202" s="149"/>
      <c r="BA202" s="148"/>
      <c r="BB202" s="148"/>
      <c r="BC202" s="148"/>
      <c r="BD202" s="61"/>
      <c r="BE202" s="39"/>
      <c r="BF202" s="39"/>
      <c r="BG202" s="39"/>
      <c r="BH202" s="144"/>
      <c r="BI202" s="146"/>
      <c r="BJ202" s="147"/>
      <c r="BK202" s="126"/>
      <c r="BL202" s="57"/>
      <c r="BM202" s="58"/>
      <c r="BN202" s="165"/>
      <c r="BO202" s="145"/>
      <c r="BP202" s="57"/>
      <c r="BQ202" s="44"/>
      <c r="BR202" s="42"/>
      <c r="BS202" s="164" t="str">
        <f>IF($BR202&lt;&gt;"",INDEX('Graduate School Code'!$A$3:$R$700, MATCH($BR202,'Graduate School Code'!$A$3:$A$700, 0), 2), "")</f>
        <v/>
      </c>
      <c r="BT202" s="164" t="str">
        <f>IF($BR202&lt;&gt;"",INDEX('Graduate School Code'!$A$3:$R$700, MATCH($BR202,'Graduate School Code'!$A$3:$A$700, 0), 3), "")</f>
        <v/>
      </c>
      <c r="BU202" s="164" t="str">
        <f>IF($BR202&lt;&gt;"",INDEX('Graduate School Code'!$A$3:$R$700, MATCH($BR202,'Graduate School Code'!$A$3:$A$700, 0), 4), "")</f>
        <v/>
      </c>
      <c r="BV202" s="175"/>
      <c r="BW202" s="176"/>
      <c r="BX202" s="177" t="str">
        <f>IF($BR202&lt;&gt;"",INDEX('Graduate School Code'!$A$3:$R$700, MATCH($BR202,'Graduate School Code'!$A$3:$A$700, 0), 12), "")</f>
        <v/>
      </c>
      <c r="BY202" s="178" t="str">
        <f>IF($BR202&lt;&gt;"",INDEX('Graduate School Code'!$A$3:$R$700, MATCH($BR202,'Graduate School Code'!$A$3:$A$700, 0), 13), "")</f>
        <v/>
      </c>
      <c r="BZ202" s="179" t="str">
        <f>IF($BR202&lt;&gt;"",INDEX('Graduate School Code'!$A$3:$R$700, MATCH($BR202,'Graduate School Code'!$A$3:$A$700, 0), 14), "")</f>
        <v/>
      </c>
      <c r="CA202" s="179" t="str">
        <f>IF($BR202&lt;&gt;"",INDEX('Graduate School Code'!$A$3:$R$700, MATCH($BR202,'Graduate School Code'!$A$3:$A$700, 0), 15), "")</f>
        <v/>
      </c>
      <c r="CB202" s="179" t="str">
        <f>IF($BR202&lt;&gt;"",INDEX('Graduate School Code'!$A$3:$R$700, MATCH($BR202,'Graduate School Code'!$A$3:$A$700, 0), 16), "")</f>
        <v/>
      </c>
      <c r="CC202" s="179" t="str">
        <f>IF($BR202&lt;&gt;"",INDEX('Graduate School Code'!$A$3:$R$700, MATCH($BR202,'Graduate School Code'!$A$3:$A$700, 0), 17), "")</f>
        <v/>
      </c>
      <c r="CD202" s="180" t="str">
        <f>IF($BR202&lt;&gt;"",INDEX('Graduate School Code'!$A$3:$R$700, MATCH($BR202,'Graduate School Code'!$A$3:$A$700, 0), 18), "")</f>
        <v/>
      </c>
      <c r="CE202" s="181"/>
      <c r="CF202" s="182"/>
      <c r="CG202" s="182"/>
      <c r="CH202" s="62"/>
      <c r="CI202" s="182"/>
      <c r="CJ202" s="183"/>
      <c r="CK202" s="184"/>
      <c r="CL202" s="185"/>
      <c r="CM202" s="183"/>
      <c r="CN202" s="186"/>
      <c r="CO202" s="186"/>
      <c r="CP202" s="186"/>
      <c r="CQ202" s="187"/>
      <c r="CR202" s="182"/>
      <c r="CS202" s="182"/>
      <c r="CT202" s="182"/>
      <c r="CU202" s="188"/>
      <c r="CV202" s="146"/>
      <c r="CW202" s="147"/>
      <c r="CX202" s="189"/>
      <c r="CY202" s="190"/>
      <c r="CZ202" s="191"/>
      <c r="DA202" s="192"/>
      <c r="DB202" s="193"/>
      <c r="DC202" s="181"/>
      <c r="DD202" s="176"/>
      <c r="DE202" s="194"/>
      <c r="DF202" s="164" t="str">
        <f>IF($DE202&lt;&gt;"",INDEX('Graduate School Code'!$A$3:$R$700, MATCH($DE202,'Graduate School Code'!$A$3:$A$700, 0), 2), "")</f>
        <v/>
      </c>
      <c r="DG202" s="164" t="str">
        <f>IF($DE202&lt;&gt;"",INDEX('Graduate School Code'!$A$3:$R$700, MATCH($DE202,'Graduate School Code'!$A$3:$A$700, 0), 3), "")</f>
        <v/>
      </c>
      <c r="DH202" s="164" t="str">
        <f>IF($DE202&lt;&gt;"",INDEX('Graduate School Code'!$A$3:$R$700, MATCH($DE202,'Graduate School Code'!$A$3:$A$700, 0), 4), "")</f>
        <v/>
      </c>
      <c r="DI202" s="175"/>
      <c r="DJ202" s="176"/>
      <c r="DK202" s="177" t="str">
        <f>IF($DE202&lt;&gt;"",INDEX('Graduate School Code'!$A$3:$R$700, MATCH($DE202,'Graduate School Code'!$A$3:$A$700, 0), 12), "")</f>
        <v/>
      </c>
      <c r="DL202" s="178" t="str">
        <f>IF($DE202&lt;&gt;"",INDEX('Graduate School Code'!$A$3:$R$700, MATCH($DE202,'Graduate School Code'!$A$3:$A$700, 0), 13), "")</f>
        <v/>
      </c>
      <c r="DM202" s="179" t="str">
        <f>IF($DE202&lt;&gt;"",INDEX('Graduate School Code'!$A$3:$R$700, MATCH($DE202,'Graduate School Code'!$A$3:$A$700, 0), 14), "")</f>
        <v/>
      </c>
      <c r="DN202" s="179" t="str">
        <f>IF($DE202&lt;&gt;"",INDEX('Graduate School Code'!$A$3:$R$700, MATCH($DE202,'Graduate School Code'!$A$3:$A$700, 0), 15), "")</f>
        <v/>
      </c>
      <c r="DO202" s="179" t="str">
        <f>IF($DE202&lt;&gt;"",INDEX('Graduate School Code'!$A$3:$R$700, MATCH($DE202,'Graduate School Code'!$A$3:$A$700, 0), 16), "")</f>
        <v/>
      </c>
      <c r="DP202" s="179" t="str">
        <f>IF($DE202&lt;&gt;"",INDEX('Graduate School Code'!$A$3:$R$700, MATCH($DE202,'Graduate School Code'!$A$3:$A$700, 0), 17), "")</f>
        <v/>
      </c>
      <c r="DQ202" s="180" t="str">
        <f>IF($DE202&lt;&gt;"",INDEX('Graduate School Code'!$A$3:$R$700, MATCH($DE202,'Graduate School Code'!$A$3:$A$700, 0), 18), "")</f>
        <v/>
      </c>
      <c r="DR202" s="45"/>
      <c r="DS202" s="39"/>
      <c r="DT202" s="39"/>
      <c r="DU202" s="62"/>
      <c r="DV202" s="39"/>
      <c r="DW202" s="149"/>
      <c r="DX202" s="150"/>
      <c r="DY202" s="112"/>
      <c r="DZ202" s="149"/>
      <c r="EA202" s="148"/>
      <c r="EB202" s="148"/>
      <c r="EC202" s="148"/>
      <c r="ED202" s="61"/>
      <c r="EE202" s="39"/>
      <c r="EF202" s="39"/>
      <c r="EG202" s="39"/>
      <c r="EH202" s="144"/>
      <c r="EI202" s="146"/>
      <c r="EJ202" s="147"/>
      <c r="EK202" s="126"/>
      <c r="EL202" s="57"/>
      <c r="EM202" s="58"/>
      <c r="EN202" s="59"/>
      <c r="EO202" s="145"/>
      <c r="EP202" s="57"/>
      <c r="EQ202" s="44"/>
    </row>
    <row r="203" spans="1:147" ht="38.25" customHeight="1">
      <c r="A203" s="38" t="s">
        <v>297</v>
      </c>
      <c r="B203" s="39"/>
      <c r="C203" s="40"/>
      <c r="D203" s="50" t="e">
        <f>VLOOKUP(B203,Reference!$A$1:$C$250,2,FALSE)</f>
        <v>#N/A</v>
      </c>
      <c r="E203" s="50" t="e">
        <f>VLOOKUP(C203,Reference!$C$1:$I$15,2,FALSE)</f>
        <v>#N/A</v>
      </c>
      <c r="F203" s="92" t="e">
        <f t="shared" si="11"/>
        <v>#N/A</v>
      </c>
      <c r="G203" s="39"/>
      <c r="H203" s="39"/>
      <c r="I203" s="39"/>
      <c r="J203" s="51" t="str">
        <f t="shared" si="9"/>
        <v xml:space="preserve">  </v>
      </c>
      <c r="K203" s="61"/>
      <c r="L203" s="61"/>
      <c r="M203" s="61"/>
      <c r="N203" s="51" t="str">
        <f t="shared" si="10"/>
        <v xml:space="preserve">  </v>
      </c>
      <c r="O203" s="92"/>
      <c r="P203" s="93"/>
      <c r="Q203" s="50" t="str">
        <f>IF($P203&lt;&gt;"", DATEDIF($P203, Reference!$F$2, "Y"),"")</f>
        <v/>
      </c>
      <c r="R203" s="49"/>
      <c r="S203" s="62"/>
      <c r="T203" s="61"/>
      <c r="U203" s="39"/>
      <c r="V203" s="39"/>
      <c r="W203" s="61"/>
      <c r="X203" s="92"/>
      <c r="Y203" s="61"/>
      <c r="Z203" s="61"/>
      <c r="AA203" s="61"/>
      <c r="AB203" s="61"/>
      <c r="AC203" s="41"/>
      <c r="AD203" s="143"/>
      <c r="AE203" s="42"/>
      <c r="AF203" s="50" t="str">
        <f>IF($AE203&lt;&gt;"",INDEX('Graduate School Code'!$A$3:$R$700, MATCH($AE203,'Graduate School Code'!$A$3:$A$700, 0), 2), "")</f>
        <v/>
      </c>
      <c r="AG203" s="50" t="str">
        <f>IF($AE203&lt;&gt;"",INDEX('Graduate School Code'!$A$3:$R$700, MATCH($AE203,'Graduate School Code'!$A$3:$A$700, 0), 3), "")</f>
        <v/>
      </c>
      <c r="AH203" s="50" t="str">
        <f>IF($AE203&lt;&gt;"",INDEX('Graduate School Code'!$A$3:$R$700, MATCH($AE203,'Graduate School Code'!$A$3:$A$700, 0), 4), "")</f>
        <v/>
      </c>
      <c r="AI203" s="43"/>
      <c r="AJ203" s="44"/>
      <c r="AK203" s="167" t="str">
        <f>IF($AE203&lt;&gt;"",INDEX('Graduate School Code'!$A$3:$R$700, MATCH($AE203,'Graduate School Code'!$A$3:$A$700, 0), 12), "")</f>
        <v/>
      </c>
      <c r="AL203" s="168" t="str">
        <f>IF($AE203&lt;&gt;"",INDEX('Graduate School Code'!$A$3:$R$700, MATCH($AE203,'Graduate School Code'!$A$3:$A$700, 0), 13), "")</f>
        <v/>
      </c>
      <c r="AM203" s="169" t="str">
        <f>IF($AE203&lt;&gt;"",INDEX('Graduate School Code'!$A$3:$R$700, MATCH($AE203,'Graduate School Code'!$A$3:$A$700, 0), 14), "")</f>
        <v/>
      </c>
      <c r="AN203" s="169" t="str">
        <f>IF($AE203&lt;&gt;"",INDEX('Graduate School Code'!$A$3:$R$700, MATCH($AE203,'Graduate School Code'!$A$3:$A$700, 0), 15), "")</f>
        <v/>
      </c>
      <c r="AO203" s="169" t="str">
        <f>IF($AE203&lt;&gt;"",INDEX('Graduate School Code'!$A$3:$R$700, MATCH($AE203,'Graduate School Code'!$A$3:$A$700, 0), 16), "")</f>
        <v/>
      </c>
      <c r="AP203" s="169" t="str">
        <f>IF($AE203&lt;&gt;"",INDEX('Graduate School Code'!$A$3:$R$700, MATCH($AE203,'Graduate School Code'!$A$3:$A$700, 0), 17), "")</f>
        <v/>
      </c>
      <c r="AQ203" s="170" t="str">
        <f>IF($AE203&lt;&gt;"",INDEX('Graduate School Code'!$A$3:$R$700, MATCH($AE203,'Graduate School Code'!$A$3:$A$700, 0), 18), "")</f>
        <v/>
      </c>
      <c r="AR203" s="45"/>
      <c r="AS203" s="39"/>
      <c r="AT203" s="39"/>
      <c r="AU203" s="62"/>
      <c r="AV203" s="39"/>
      <c r="AW203" s="149"/>
      <c r="AX203" s="150"/>
      <c r="AY203" s="112"/>
      <c r="AZ203" s="149"/>
      <c r="BA203" s="148"/>
      <c r="BB203" s="148"/>
      <c r="BC203" s="148"/>
      <c r="BD203" s="61"/>
      <c r="BE203" s="39"/>
      <c r="BF203" s="39"/>
      <c r="BG203" s="39"/>
      <c r="BH203" s="144"/>
      <c r="BI203" s="146"/>
      <c r="BJ203" s="147"/>
      <c r="BK203" s="126"/>
      <c r="BL203" s="57"/>
      <c r="BM203" s="58"/>
      <c r="BN203" s="165"/>
      <c r="BO203" s="145"/>
      <c r="BP203" s="57"/>
      <c r="BQ203" s="44"/>
      <c r="BR203" s="42"/>
      <c r="BS203" s="164" t="str">
        <f>IF($BR203&lt;&gt;"",INDEX('Graduate School Code'!$A$3:$R$700, MATCH($BR203,'Graduate School Code'!$A$3:$A$700, 0), 2), "")</f>
        <v/>
      </c>
      <c r="BT203" s="164" t="str">
        <f>IF($BR203&lt;&gt;"",INDEX('Graduate School Code'!$A$3:$R$700, MATCH($BR203,'Graduate School Code'!$A$3:$A$700, 0), 3), "")</f>
        <v/>
      </c>
      <c r="BU203" s="164" t="str">
        <f>IF($BR203&lt;&gt;"",INDEX('Graduate School Code'!$A$3:$R$700, MATCH($BR203,'Graduate School Code'!$A$3:$A$700, 0), 4), "")</f>
        <v/>
      </c>
      <c r="BV203" s="175"/>
      <c r="BW203" s="176"/>
      <c r="BX203" s="177" t="str">
        <f>IF($BR203&lt;&gt;"",INDEX('Graduate School Code'!$A$3:$R$700, MATCH($BR203,'Graduate School Code'!$A$3:$A$700, 0), 12), "")</f>
        <v/>
      </c>
      <c r="BY203" s="178" t="str">
        <f>IF($BR203&lt;&gt;"",INDEX('Graduate School Code'!$A$3:$R$700, MATCH($BR203,'Graduate School Code'!$A$3:$A$700, 0), 13), "")</f>
        <v/>
      </c>
      <c r="BZ203" s="179" t="str">
        <f>IF($BR203&lt;&gt;"",INDEX('Graduate School Code'!$A$3:$R$700, MATCH($BR203,'Graduate School Code'!$A$3:$A$700, 0), 14), "")</f>
        <v/>
      </c>
      <c r="CA203" s="179" t="str">
        <f>IF($BR203&lt;&gt;"",INDEX('Graduate School Code'!$A$3:$R$700, MATCH($BR203,'Graduate School Code'!$A$3:$A$700, 0), 15), "")</f>
        <v/>
      </c>
      <c r="CB203" s="179" t="str">
        <f>IF($BR203&lt;&gt;"",INDEX('Graduate School Code'!$A$3:$R$700, MATCH($BR203,'Graduate School Code'!$A$3:$A$700, 0), 16), "")</f>
        <v/>
      </c>
      <c r="CC203" s="179" t="str">
        <f>IF($BR203&lt;&gt;"",INDEX('Graduate School Code'!$A$3:$R$700, MATCH($BR203,'Graduate School Code'!$A$3:$A$700, 0), 17), "")</f>
        <v/>
      </c>
      <c r="CD203" s="180" t="str">
        <f>IF($BR203&lt;&gt;"",INDEX('Graduate School Code'!$A$3:$R$700, MATCH($BR203,'Graduate School Code'!$A$3:$A$700, 0), 18), "")</f>
        <v/>
      </c>
      <c r="CE203" s="181"/>
      <c r="CF203" s="182"/>
      <c r="CG203" s="182"/>
      <c r="CH203" s="62"/>
      <c r="CI203" s="182"/>
      <c r="CJ203" s="183"/>
      <c r="CK203" s="184"/>
      <c r="CL203" s="185"/>
      <c r="CM203" s="183"/>
      <c r="CN203" s="186"/>
      <c r="CO203" s="186"/>
      <c r="CP203" s="186"/>
      <c r="CQ203" s="187"/>
      <c r="CR203" s="182"/>
      <c r="CS203" s="182"/>
      <c r="CT203" s="182"/>
      <c r="CU203" s="188"/>
      <c r="CV203" s="146"/>
      <c r="CW203" s="147"/>
      <c r="CX203" s="189"/>
      <c r="CY203" s="190"/>
      <c r="CZ203" s="191"/>
      <c r="DA203" s="192"/>
      <c r="DB203" s="193"/>
      <c r="DC203" s="181"/>
      <c r="DD203" s="176"/>
      <c r="DE203" s="194"/>
      <c r="DF203" s="164" t="str">
        <f>IF($DE203&lt;&gt;"",INDEX('Graduate School Code'!$A$3:$R$700, MATCH($DE203,'Graduate School Code'!$A$3:$A$700, 0), 2), "")</f>
        <v/>
      </c>
      <c r="DG203" s="164" t="str">
        <f>IF($DE203&lt;&gt;"",INDEX('Graduate School Code'!$A$3:$R$700, MATCH($DE203,'Graduate School Code'!$A$3:$A$700, 0), 3), "")</f>
        <v/>
      </c>
      <c r="DH203" s="164" t="str">
        <f>IF($DE203&lt;&gt;"",INDEX('Graduate School Code'!$A$3:$R$700, MATCH($DE203,'Graduate School Code'!$A$3:$A$700, 0), 4), "")</f>
        <v/>
      </c>
      <c r="DI203" s="175"/>
      <c r="DJ203" s="176"/>
      <c r="DK203" s="177" t="str">
        <f>IF($DE203&lt;&gt;"",INDEX('Graduate School Code'!$A$3:$R$700, MATCH($DE203,'Graduate School Code'!$A$3:$A$700, 0), 12), "")</f>
        <v/>
      </c>
      <c r="DL203" s="178" t="str">
        <f>IF($DE203&lt;&gt;"",INDEX('Graduate School Code'!$A$3:$R$700, MATCH($DE203,'Graduate School Code'!$A$3:$A$700, 0), 13), "")</f>
        <v/>
      </c>
      <c r="DM203" s="179" t="str">
        <f>IF($DE203&lt;&gt;"",INDEX('Graduate School Code'!$A$3:$R$700, MATCH($DE203,'Graduate School Code'!$A$3:$A$700, 0), 14), "")</f>
        <v/>
      </c>
      <c r="DN203" s="179" t="str">
        <f>IF($DE203&lt;&gt;"",INDEX('Graduate School Code'!$A$3:$R$700, MATCH($DE203,'Graduate School Code'!$A$3:$A$700, 0), 15), "")</f>
        <v/>
      </c>
      <c r="DO203" s="179" t="str">
        <f>IF($DE203&lt;&gt;"",INDEX('Graduate School Code'!$A$3:$R$700, MATCH($DE203,'Graduate School Code'!$A$3:$A$700, 0), 16), "")</f>
        <v/>
      </c>
      <c r="DP203" s="179" t="str">
        <f>IF($DE203&lt;&gt;"",INDEX('Graduate School Code'!$A$3:$R$700, MATCH($DE203,'Graduate School Code'!$A$3:$A$700, 0), 17), "")</f>
        <v/>
      </c>
      <c r="DQ203" s="180" t="str">
        <f>IF($DE203&lt;&gt;"",INDEX('Graduate School Code'!$A$3:$R$700, MATCH($DE203,'Graduate School Code'!$A$3:$A$700, 0), 18), "")</f>
        <v/>
      </c>
      <c r="DR203" s="45"/>
      <c r="DS203" s="39"/>
      <c r="DT203" s="39"/>
      <c r="DU203" s="62"/>
      <c r="DV203" s="39"/>
      <c r="DW203" s="149"/>
      <c r="DX203" s="150"/>
      <c r="DY203" s="112"/>
      <c r="DZ203" s="149"/>
      <c r="EA203" s="148"/>
      <c r="EB203" s="148"/>
      <c r="EC203" s="148"/>
      <c r="ED203" s="61"/>
      <c r="EE203" s="39"/>
      <c r="EF203" s="39"/>
      <c r="EG203" s="39"/>
      <c r="EH203" s="144"/>
      <c r="EI203" s="146"/>
      <c r="EJ203" s="147"/>
      <c r="EK203" s="126"/>
      <c r="EL203" s="57"/>
      <c r="EM203" s="58"/>
      <c r="EN203" s="59"/>
      <c r="EO203" s="145"/>
      <c r="EP203" s="57"/>
      <c r="EQ203" s="44"/>
    </row>
    <row r="204" spans="1:147" ht="38.25" customHeight="1">
      <c r="A204" s="38" t="s">
        <v>298</v>
      </c>
      <c r="B204" s="39"/>
      <c r="C204" s="40"/>
      <c r="D204" s="50" t="e">
        <f>VLOOKUP(B204,Reference!$A$1:$C$250,2,FALSE)</f>
        <v>#N/A</v>
      </c>
      <c r="E204" s="50" t="e">
        <f>VLOOKUP(C204,Reference!$C$1:$I$15,2,FALSE)</f>
        <v>#N/A</v>
      </c>
      <c r="F204" s="92" t="e">
        <f t="shared" si="11"/>
        <v>#N/A</v>
      </c>
      <c r="G204" s="39"/>
      <c r="H204" s="39"/>
      <c r="I204" s="39"/>
      <c r="J204" s="51" t="str">
        <f t="shared" si="9"/>
        <v xml:space="preserve">  </v>
      </c>
      <c r="K204" s="61"/>
      <c r="L204" s="61"/>
      <c r="M204" s="61"/>
      <c r="N204" s="51" t="str">
        <f t="shared" si="10"/>
        <v xml:space="preserve">  </v>
      </c>
      <c r="O204" s="92"/>
      <c r="P204" s="93"/>
      <c r="Q204" s="50" t="str">
        <f>IF($P204&lt;&gt;"", DATEDIF($P204, Reference!$F$2, "Y"),"")</f>
        <v/>
      </c>
      <c r="R204" s="49"/>
      <c r="S204" s="62"/>
      <c r="T204" s="61"/>
      <c r="U204" s="39"/>
      <c r="V204" s="39"/>
      <c r="W204" s="61"/>
      <c r="X204" s="92"/>
      <c r="Y204" s="61"/>
      <c r="Z204" s="61"/>
      <c r="AA204" s="61"/>
      <c r="AB204" s="61"/>
      <c r="AC204" s="41"/>
      <c r="AD204" s="143"/>
      <c r="AE204" s="42"/>
      <c r="AF204" s="50" t="str">
        <f>IF($AE204&lt;&gt;"",INDEX('Graduate School Code'!$A$3:$R$700, MATCH($AE204,'Graduate School Code'!$A$3:$A$700, 0), 2), "")</f>
        <v/>
      </c>
      <c r="AG204" s="50" t="str">
        <f>IF($AE204&lt;&gt;"",INDEX('Graduate School Code'!$A$3:$R$700, MATCH($AE204,'Graduate School Code'!$A$3:$A$700, 0), 3), "")</f>
        <v/>
      </c>
      <c r="AH204" s="50" t="str">
        <f>IF($AE204&lt;&gt;"",INDEX('Graduate School Code'!$A$3:$R$700, MATCH($AE204,'Graduate School Code'!$A$3:$A$700, 0), 4), "")</f>
        <v/>
      </c>
      <c r="AI204" s="43"/>
      <c r="AJ204" s="44"/>
      <c r="AK204" s="167" t="str">
        <f>IF($AE204&lt;&gt;"",INDEX('Graduate School Code'!$A$3:$R$700, MATCH($AE204,'Graduate School Code'!$A$3:$A$700, 0), 12), "")</f>
        <v/>
      </c>
      <c r="AL204" s="168" t="str">
        <f>IF($AE204&lt;&gt;"",INDEX('Graduate School Code'!$A$3:$R$700, MATCH($AE204,'Graduate School Code'!$A$3:$A$700, 0), 13), "")</f>
        <v/>
      </c>
      <c r="AM204" s="169" t="str">
        <f>IF($AE204&lt;&gt;"",INDEX('Graduate School Code'!$A$3:$R$700, MATCH($AE204,'Graduate School Code'!$A$3:$A$700, 0), 14), "")</f>
        <v/>
      </c>
      <c r="AN204" s="169" t="str">
        <f>IF($AE204&lt;&gt;"",INDEX('Graduate School Code'!$A$3:$R$700, MATCH($AE204,'Graduate School Code'!$A$3:$A$700, 0), 15), "")</f>
        <v/>
      </c>
      <c r="AO204" s="169" t="str">
        <f>IF($AE204&lt;&gt;"",INDEX('Graduate School Code'!$A$3:$R$700, MATCH($AE204,'Graduate School Code'!$A$3:$A$700, 0), 16), "")</f>
        <v/>
      </c>
      <c r="AP204" s="169" t="str">
        <f>IF($AE204&lt;&gt;"",INDEX('Graduate School Code'!$A$3:$R$700, MATCH($AE204,'Graduate School Code'!$A$3:$A$700, 0), 17), "")</f>
        <v/>
      </c>
      <c r="AQ204" s="170" t="str">
        <f>IF($AE204&lt;&gt;"",INDEX('Graduate School Code'!$A$3:$R$700, MATCH($AE204,'Graduate School Code'!$A$3:$A$700, 0), 18), "")</f>
        <v/>
      </c>
      <c r="AR204" s="45"/>
      <c r="AS204" s="39"/>
      <c r="AT204" s="39"/>
      <c r="AU204" s="62"/>
      <c r="AV204" s="39"/>
      <c r="AW204" s="149"/>
      <c r="AX204" s="150"/>
      <c r="AY204" s="112"/>
      <c r="AZ204" s="149"/>
      <c r="BA204" s="148"/>
      <c r="BB204" s="148"/>
      <c r="BC204" s="148"/>
      <c r="BD204" s="61"/>
      <c r="BE204" s="39"/>
      <c r="BF204" s="39"/>
      <c r="BG204" s="39"/>
      <c r="BH204" s="144"/>
      <c r="BI204" s="146"/>
      <c r="BJ204" s="147"/>
      <c r="BK204" s="126"/>
      <c r="BL204" s="57"/>
      <c r="BM204" s="58"/>
      <c r="BN204" s="165"/>
      <c r="BO204" s="145"/>
      <c r="BP204" s="57"/>
      <c r="BQ204" s="44"/>
      <c r="BR204" s="42"/>
      <c r="BS204" s="164" t="str">
        <f>IF($BR204&lt;&gt;"",INDEX('Graduate School Code'!$A$3:$R$700, MATCH($BR204,'Graduate School Code'!$A$3:$A$700, 0), 2), "")</f>
        <v/>
      </c>
      <c r="BT204" s="164" t="str">
        <f>IF($BR204&lt;&gt;"",INDEX('Graduate School Code'!$A$3:$R$700, MATCH($BR204,'Graduate School Code'!$A$3:$A$700, 0), 3), "")</f>
        <v/>
      </c>
      <c r="BU204" s="164" t="str">
        <f>IF($BR204&lt;&gt;"",INDEX('Graduate School Code'!$A$3:$R$700, MATCH($BR204,'Graduate School Code'!$A$3:$A$700, 0), 4), "")</f>
        <v/>
      </c>
      <c r="BV204" s="175"/>
      <c r="BW204" s="176"/>
      <c r="BX204" s="177" t="str">
        <f>IF($BR204&lt;&gt;"",INDEX('Graduate School Code'!$A$3:$R$700, MATCH($BR204,'Graduate School Code'!$A$3:$A$700, 0), 12), "")</f>
        <v/>
      </c>
      <c r="BY204" s="178" t="str">
        <f>IF($BR204&lt;&gt;"",INDEX('Graduate School Code'!$A$3:$R$700, MATCH($BR204,'Graduate School Code'!$A$3:$A$700, 0), 13), "")</f>
        <v/>
      </c>
      <c r="BZ204" s="179" t="str">
        <f>IF($BR204&lt;&gt;"",INDEX('Graduate School Code'!$A$3:$R$700, MATCH($BR204,'Graduate School Code'!$A$3:$A$700, 0), 14), "")</f>
        <v/>
      </c>
      <c r="CA204" s="179" t="str">
        <f>IF($BR204&lt;&gt;"",INDEX('Graduate School Code'!$A$3:$R$700, MATCH($BR204,'Graduate School Code'!$A$3:$A$700, 0), 15), "")</f>
        <v/>
      </c>
      <c r="CB204" s="179" t="str">
        <f>IF($BR204&lt;&gt;"",INDEX('Graduate School Code'!$A$3:$R$700, MATCH($BR204,'Graduate School Code'!$A$3:$A$700, 0), 16), "")</f>
        <v/>
      </c>
      <c r="CC204" s="179" t="str">
        <f>IF($BR204&lt;&gt;"",INDEX('Graduate School Code'!$A$3:$R$700, MATCH($BR204,'Graduate School Code'!$A$3:$A$700, 0), 17), "")</f>
        <v/>
      </c>
      <c r="CD204" s="180" t="str">
        <f>IF($BR204&lt;&gt;"",INDEX('Graduate School Code'!$A$3:$R$700, MATCH($BR204,'Graduate School Code'!$A$3:$A$700, 0), 18), "")</f>
        <v/>
      </c>
      <c r="CE204" s="181"/>
      <c r="CF204" s="182"/>
      <c r="CG204" s="182"/>
      <c r="CH204" s="62"/>
      <c r="CI204" s="182"/>
      <c r="CJ204" s="183"/>
      <c r="CK204" s="184"/>
      <c r="CL204" s="185"/>
      <c r="CM204" s="183"/>
      <c r="CN204" s="186"/>
      <c r="CO204" s="186"/>
      <c r="CP204" s="186"/>
      <c r="CQ204" s="187"/>
      <c r="CR204" s="182"/>
      <c r="CS204" s="182"/>
      <c r="CT204" s="182"/>
      <c r="CU204" s="188"/>
      <c r="CV204" s="146"/>
      <c r="CW204" s="147"/>
      <c r="CX204" s="189"/>
      <c r="CY204" s="190"/>
      <c r="CZ204" s="191"/>
      <c r="DA204" s="192"/>
      <c r="DB204" s="193"/>
      <c r="DC204" s="181"/>
      <c r="DD204" s="176"/>
      <c r="DE204" s="194"/>
      <c r="DF204" s="164" t="str">
        <f>IF($DE204&lt;&gt;"",INDEX('Graduate School Code'!$A$3:$R$700, MATCH($DE204,'Graduate School Code'!$A$3:$A$700, 0), 2), "")</f>
        <v/>
      </c>
      <c r="DG204" s="164" t="str">
        <f>IF($DE204&lt;&gt;"",INDEX('Graduate School Code'!$A$3:$R$700, MATCH($DE204,'Graduate School Code'!$A$3:$A$700, 0), 3), "")</f>
        <v/>
      </c>
      <c r="DH204" s="164" t="str">
        <f>IF($DE204&lt;&gt;"",INDEX('Graduate School Code'!$A$3:$R$700, MATCH($DE204,'Graduate School Code'!$A$3:$A$700, 0), 4), "")</f>
        <v/>
      </c>
      <c r="DI204" s="175"/>
      <c r="DJ204" s="176"/>
      <c r="DK204" s="177" t="str">
        <f>IF($DE204&lt;&gt;"",INDEX('Graduate School Code'!$A$3:$R$700, MATCH($DE204,'Graduate School Code'!$A$3:$A$700, 0), 12), "")</f>
        <v/>
      </c>
      <c r="DL204" s="178" t="str">
        <f>IF($DE204&lt;&gt;"",INDEX('Graduate School Code'!$A$3:$R$700, MATCH($DE204,'Graduate School Code'!$A$3:$A$700, 0), 13), "")</f>
        <v/>
      </c>
      <c r="DM204" s="179" t="str">
        <f>IF($DE204&lt;&gt;"",INDEX('Graduate School Code'!$A$3:$R$700, MATCH($DE204,'Graduate School Code'!$A$3:$A$700, 0), 14), "")</f>
        <v/>
      </c>
      <c r="DN204" s="179" t="str">
        <f>IF($DE204&lt;&gt;"",INDEX('Graduate School Code'!$A$3:$R$700, MATCH($DE204,'Graduate School Code'!$A$3:$A$700, 0), 15), "")</f>
        <v/>
      </c>
      <c r="DO204" s="179" t="str">
        <f>IF($DE204&lt;&gt;"",INDEX('Graduate School Code'!$A$3:$R$700, MATCH($DE204,'Graduate School Code'!$A$3:$A$700, 0), 16), "")</f>
        <v/>
      </c>
      <c r="DP204" s="179" t="str">
        <f>IF($DE204&lt;&gt;"",INDEX('Graduate School Code'!$A$3:$R$700, MATCH($DE204,'Graduate School Code'!$A$3:$A$700, 0), 17), "")</f>
        <v/>
      </c>
      <c r="DQ204" s="180" t="str">
        <f>IF($DE204&lt;&gt;"",INDEX('Graduate School Code'!$A$3:$R$700, MATCH($DE204,'Graduate School Code'!$A$3:$A$700, 0), 18), "")</f>
        <v/>
      </c>
      <c r="DR204" s="45"/>
      <c r="DS204" s="39"/>
      <c r="DT204" s="39"/>
      <c r="DU204" s="62"/>
      <c r="DV204" s="39"/>
      <c r="DW204" s="149"/>
      <c r="DX204" s="150"/>
      <c r="DY204" s="112"/>
      <c r="DZ204" s="149"/>
      <c r="EA204" s="148"/>
      <c r="EB204" s="148"/>
      <c r="EC204" s="148"/>
      <c r="ED204" s="61"/>
      <c r="EE204" s="39"/>
      <c r="EF204" s="39"/>
      <c r="EG204" s="39"/>
      <c r="EH204" s="144"/>
      <c r="EI204" s="146"/>
      <c r="EJ204" s="147"/>
      <c r="EK204" s="126"/>
      <c r="EL204" s="57"/>
      <c r="EM204" s="58"/>
      <c r="EN204" s="59"/>
      <c r="EO204" s="145"/>
      <c r="EP204" s="57"/>
      <c r="EQ204" s="44"/>
    </row>
    <row r="205" spans="1:147" ht="38.25" customHeight="1">
      <c r="A205" s="38" t="s">
        <v>299</v>
      </c>
      <c r="B205" s="39"/>
      <c r="C205" s="40"/>
      <c r="D205" s="50" t="e">
        <f>VLOOKUP(B205,Reference!$A$1:$C$250,2,FALSE)</f>
        <v>#N/A</v>
      </c>
      <c r="E205" s="50" t="e">
        <f>VLOOKUP(C205,Reference!$C$1:$I$15,2,FALSE)</f>
        <v>#N/A</v>
      </c>
      <c r="F205" s="92" t="e">
        <f t="shared" si="11"/>
        <v>#N/A</v>
      </c>
      <c r="G205" s="39"/>
      <c r="H205" s="39"/>
      <c r="I205" s="39"/>
      <c r="J205" s="51" t="str">
        <f t="shared" si="9"/>
        <v xml:space="preserve">  </v>
      </c>
      <c r="K205" s="61"/>
      <c r="L205" s="61"/>
      <c r="M205" s="61"/>
      <c r="N205" s="51" t="str">
        <f t="shared" si="10"/>
        <v xml:space="preserve">  </v>
      </c>
      <c r="O205" s="92"/>
      <c r="P205" s="93"/>
      <c r="Q205" s="50" t="str">
        <f>IF($P205&lt;&gt;"", DATEDIF($P205, Reference!$F$2, "Y"),"")</f>
        <v/>
      </c>
      <c r="R205" s="49"/>
      <c r="S205" s="62"/>
      <c r="T205" s="61"/>
      <c r="U205" s="39"/>
      <c r="V205" s="39"/>
      <c r="W205" s="61"/>
      <c r="X205" s="92"/>
      <c r="Y205" s="61"/>
      <c r="Z205" s="61"/>
      <c r="AA205" s="61"/>
      <c r="AB205" s="61"/>
      <c r="AC205" s="41"/>
      <c r="AD205" s="143"/>
      <c r="AE205" s="42"/>
      <c r="AF205" s="50" t="str">
        <f>IF($AE205&lt;&gt;"",INDEX('Graduate School Code'!$A$3:$R$700, MATCH($AE205,'Graduate School Code'!$A$3:$A$700, 0), 2), "")</f>
        <v/>
      </c>
      <c r="AG205" s="50" t="str">
        <f>IF($AE205&lt;&gt;"",INDEX('Graduate School Code'!$A$3:$R$700, MATCH($AE205,'Graduate School Code'!$A$3:$A$700, 0), 3), "")</f>
        <v/>
      </c>
      <c r="AH205" s="50" t="str">
        <f>IF($AE205&lt;&gt;"",INDEX('Graduate School Code'!$A$3:$R$700, MATCH($AE205,'Graduate School Code'!$A$3:$A$700, 0), 4), "")</f>
        <v/>
      </c>
      <c r="AI205" s="43"/>
      <c r="AJ205" s="44"/>
      <c r="AK205" s="167" t="str">
        <f>IF($AE205&lt;&gt;"",INDEX('Graduate School Code'!$A$3:$R$700, MATCH($AE205,'Graduate School Code'!$A$3:$A$700, 0), 12), "")</f>
        <v/>
      </c>
      <c r="AL205" s="168" t="str">
        <f>IF($AE205&lt;&gt;"",INDEX('Graduate School Code'!$A$3:$R$700, MATCH($AE205,'Graduate School Code'!$A$3:$A$700, 0), 13), "")</f>
        <v/>
      </c>
      <c r="AM205" s="169" t="str">
        <f>IF($AE205&lt;&gt;"",INDEX('Graduate School Code'!$A$3:$R$700, MATCH($AE205,'Graduate School Code'!$A$3:$A$700, 0), 14), "")</f>
        <v/>
      </c>
      <c r="AN205" s="169" t="str">
        <f>IF($AE205&lt;&gt;"",INDEX('Graduate School Code'!$A$3:$R$700, MATCH($AE205,'Graduate School Code'!$A$3:$A$700, 0), 15), "")</f>
        <v/>
      </c>
      <c r="AO205" s="169" t="str">
        <f>IF($AE205&lt;&gt;"",INDEX('Graduate School Code'!$A$3:$R$700, MATCH($AE205,'Graduate School Code'!$A$3:$A$700, 0), 16), "")</f>
        <v/>
      </c>
      <c r="AP205" s="169" t="str">
        <f>IF($AE205&lt;&gt;"",INDEX('Graduate School Code'!$A$3:$R$700, MATCH($AE205,'Graduate School Code'!$A$3:$A$700, 0), 17), "")</f>
        <v/>
      </c>
      <c r="AQ205" s="170" t="str">
        <f>IF($AE205&lt;&gt;"",INDEX('Graduate School Code'!$A$3:$R$700, MATCH($AE205,'Graduate School Code'!$A$3:$A$700, 0), 18), "")</f>
        <v/>
      </c>
      <c r="AR205" s="45"/>
      <c r="AS205" s="39"/>
      <c r="AT205" s="39"/>
      <c r="AU205" s="62"/>
      <c r="AV205" s="39"/>
      <c r="AW205" s="149"/>
      <c r="AX205" s="150"/>
      <c r="AY205" s="112"/>
      <c r="AZ205" s="149"/>
      <c r="BA205" s="148"/>
      <c r="BB205" s="148"/>
      <c r="BC205" s="148"/>
      <c r="BD205" s="61"/>
      <c r="BE205" s="39"/>
      <c r="BF205" s="39"/>
      <c r="BG205" s="39"/>
      <c r="BH205" s="144"/>
      <c r="BI205" s="146"/>
      <c r="BJ205" s="147"/>
      <c r="BK205" s="126"/>
      <c r="BL205" s="57"/>
      <c r="BM205" s="58"/>
      <c r="BN205" s="165"/>
      <c r="BO205" s="145"/>
      <c r="BP205" s="57"/>
      <c r="BQ205" s="44"/>
      <c r="BR205" s="42"/>
      <c r="BS205" s="164" t="str">
        <f>IF($BR205&lt;&gt;"",INDEX('Graduate School Code'!$A$3:$R$700, MATCH($BR205,'Graduate School Code'!$A$3:$A$700, 0), 2), "")</f>
        <v/>
      </c>
      <c r="BT205" s="164" t="str">
        <f>IF($BR205&lt;&gt;"",INDEX('Graduate School Code'!$A$3:$R$700, MATCH($BR205,'Graduate School Code'!$A$3:$A$700, 0), 3), "")</f>
        <v/>
      </c>
      <c r="BU205" s="164" t="str">
        <f>IF($BR205&lt;&gt;"",INDEX('Graduate School Code'!$A$3:$R$700, MATCH($BR205,'Graduate School Code'!$A$3:$A$700, 0), 4), "")</f>
        <v/>
      </c>
      <c r="BV205" s="175"/>
      <c r="BW205" s="176"/>
      <c r="BX205" s="177" t="str">
        <f>IF($BR205&lt;&gt;"",INDEX('Graduate School Code'!$A$3:$R$700, MATCH($BR205,'Graduate School Code'!$A$3:$A$700, 0), 12), "")</f>
        <v/>
      </c>
      <c r="BY205" s="178" t="str">
        <f>IF($BR205&lt;&gt;"",INDEX('Graduate School Code'!$A$3:$R$700, MATCH($BR205,'Graduate School Code'!$A$3:$A$700, 0), 13), "")</f>
        <v/>
      </c>
      <c r="BZ205" s="179" t="str">
        <f>IF($BR205&lt;&gt;"",INDEX('Graduate School Code'!$A$3:$R$700, MATCH($BR205,'Graduate School Code'!$A$3:$A$700, 0), 14), "")</f>
        <v/>
      </c>
      <c r="CA205" s="179" t="str">
        <f>IF($BR205&lt;&gt;"",INDEX('Graduate School Code'!$A$3:$R$700, MATCH($BR205,'Graduate School Code'!$A$3:$A$700, 0), 15), "")</f>
        <v/>
      </c>
      <c r="CB205" s="179" t="str">
        <f>IF($BR205&lt;&gt;"",INDEX('Graduate School Code'!$A$3:$R$700, MATCH($BR205,'Graduate School Code'!$A$3:$A$700, 0), 16), "")</f>
        <v/>
      </c>
      <c r="CC205" s="179" t="str">
        <f>IF($BR205&lt;&gt;"",INDEX('Graduate School Code'!$A$3:$R$700, MATCH($BR205,'Graduate School Code'!$A$3:$A$700, 0), 17), "")</f>
        <v/>
      </c>
      <c r="CD205" s="180" t="str">
        <f>IF($BR205&lt;&gt;"",INDEX('Graduate School Code'!$A$3:$R$700, MATCH($BR205,'Graduate School Code'!$A$3:$A$700, 0), 18), "")</f>
        <v/>
      </c>
      <c r="CE205" s="181"/>
      <c r="CF205" s="182"/>
      <c r="CG205" s="182"/>
      <c r="CH205" s="62"/>
      <c r="CI205" s="182"/>
      <c r="CJ205" s="183"/>
      <c r="CK205" s="184"/>
      <c r="CL205" s="185"/>
      <c r="CM205" s="183"/>
      <c r="CN205" s="186"/>
      <c r="CO205" s="186"/>
      <c r="CP205" s="186"/>
      <c r="CQ205" s="187"/>
      <c r="CR205" s="182"/>
      <c r="CS205" s="182"/>
      <c r="CT205" s="182"/>
      <c r="CU205" s="188"/>
      <c r="CV205" s="146"/>
      <c r="CW205" s="147"/>
      <c r="CX205" s="189"/>
      <c r="CY205" s="190"/>
      <c r="CZ205" s="191"/>
      <c r="DA205" s="192"/>
      <c r="DB205" s="193"/>
      <c r="DC205" s="181"/>
      <c r="DD205" s="176"/>
      <c r="DE205" s="194"/>
      <c r="DF205" s="164" t="str">
        <f>IF($DE205&lt;&gt;"",INDEX('Graduate School Code'!$A$3:$R$700, MATCH($DE205,'Graduate School Code'!$A$3:$A$700, 0), 2), "")</f>
        <v/>
      </c>
      <c r="DG205" s="164" t="str">
        <f>IF($DE205&lt;&gt;"",INDEX('Graduate School Code'!$A$3:$R$700, MATCH($DE205,'Graduate School Code'!$A$3:$A$700, 0), 3), "")</f>
        <v/>
      </c>
      <c r="DH205" s="164" t="str">
        <f>IF($DE205&lt;&gt;"",INDEX('Graduate School Code'!$A$3:$R$700, MATCH($DE205,'Graduate School Code'!$A$3:$A$700, 0), 4), "")</f>
        <v/>
      </c>
      <c r="DI205" s="175"/>
      <c r="DJ205" s="176"/>
      <c r="DK205" s="177" t="str">
        <f>IF($DE205&lt;&gt;"",INDEX('Graduate School Code'!$A$3:$R$700, MATCH($DE205,'Graduate School Code'!$A$3:$A$700, 0), 12), "")</f>
        <v/>
      </c>
      <c r="DL205" s="178" t="str">
        <f>IF($DE205&lt;&gt;"",INDEX('Graduate School Code'!$A$3:$R$700, MATCH($DE205,'Graduate School Code'!$A$3:$A$700, 0), 13), "")</f>
        <v/>
      </c>
      <c r="DM205" s="179" t="str">
        <f>IF($DE205&lt;&gt;"",INDEX('Graduate School Code'!$A$3:$R$700, MATCH($DE205,'Graduate School Code'!$A$3:$A$700, 0), 14), "")</f>
        <v/>
      </c>
      <c r="DN205" s="179" t="str">
        <f>IF($DE205&lt;&gt;"",INDEX('Graduate School Code'!$A$3:$R$700, MATCH($DE205,'Graduate School Code'!$A$3:$A$700, 0), 15), "")</f>
        <v/>
      </c>
      <c r="DO205" s="179" t="str">
        <f>IF($DE205&lt;&gt;"",INDEX('Graduate School Code'!$A$3:$R$700, MATCH($DE205,'Graduate School Code'!$A$3:$A$700, 0), 16), "")</f>
        <v/>
      </c>
      <c r="DP205" s="179" t="str">
        <f>IF($DE205&lt;&gt;"",INDEX('Graduate School Code'!$A$3:$R$700, MATCH($DE205,'Graduate School Code'!$A$3:$A$700, 0), 17), "")</f>
        <v/>
      </c>
      <c r="DQ205" s="180" t="str">
        <f>IF($DE205&lt;&gt;"",INDEX('Graduate School Code'!$A$3:$R$700, MATCH($DE205,'Graduate School Code'!$A$3:$A$700, 0), 18), "")</f>
        <v/>
      </c>
      <c r="DR205" s="45"/>
      <c r="DS205" s="39"/>
      <c r="DT205" s="39"/>
      <c r="DU205" s="62"/>
      <c r="DV205" s="39"/>
      <c r="DW205" s="149"/>
      <c r="DX205" s="150"/>
      <c r="DY205" s="112"/>
      <c r="DZ205" s="149"/>
      <c r="EA205" s="148"/>
      <c r="EB205" s="148"/>
      <c r="EC205" s="148"/>
      <c r="ED205" s="61"/>
      <c r="EE205" s="39"/>
      <c r="EF205" s="39"/>
      <c r="EG205" s="39"/>
      <c r="EH205" s="144"/>
      <c r="EI205" s="146"/>
      <c r="EJ205" s="147"/>
      <c r="EK205" s="126"/>
      <c r="EL205" s="57"/>
      <c r="EM205" s="58"/>
      <c r="EN205" s="59"/>
      <c r="EO205" s="145"/>
      <c r="EP205" s="57"/>
      <c r="EQ205" s="44"/>
    </row>
    <row r="206" spans="1:147" ht="38.25" customHeight="1">
      <c r="A206" s="38" t="s">
        <v>300</v>
      </c>
      <c r="B206" s="39"/>
      <c r="C206" s="40"/>
      <c r="D206" s="50" t="e">
        <f>VLOOKUP(B206,Reference!$A$1:$C$250,2,FALSE)</f>
        <v>#N/A</v>
      </c>
      <c r="E206" s="50" t="e">
        <f>VLOOKUP(C206,Reference!$C$1:$I$15,2,FALSE)</f>
        <v>#N/A</v>
      </c>
      <c r="F206" s="92" t="e">
        <f t="shared" si="11"/>
        <v>#N/A</v>
      </c>
      <c r="G206" s="39"/>
      <c r="H206" s="39"/>
      <c r="I206" s="39"/>
      <c r="J206" s="51" t="str">
        <f t="shared" si="9"/>
        <v xml:space="preserve">  </v>
      </c>
      <c r="K206" s="61"/>
      <c r="L206" s="61"/>
      <c r="M206" s="61"/>
      <c r="N206" s="51" t="str">
        <f t="shared" si="10"/>
        <v xml:space="preserve">  </v>
      </c>
      <c r="O206" s="92"/>
      <c r="P206" s="93"/>
      <c r="Q206" s="50" t="str">
        <f>IF($P206&lt;&gt;"", DATEDIF($P206, Reference!$F$2, "Y"),"")</f>
        <v/>
      </c>
      <c r="R206" s="49"/>
      <c r="S206" s="62"/>
      <c r="T206" s="61"/>
      <c r="U206" s="39"/>
      <c r="V206" s="39"/>
      <c r="W206" s="61"/>
      <c r="X206" s="92"/>
      <c r="Y206" s="61"/>
      <c r="Z206" s="61"/>
      <c r="AA206" s="61"/>
      <c r="AB206" s="61"/>
      <c r="AC206" s="41"/>
      <c r="AD206" s="143"/>
      <c r="AE206" s="42"/>
      <c r="AF206" s="50" t="str">
        <f>IF($AE206&lt;&gt;"",INDEX('Graduate School Code'!$A$3:$R$700, MATCH($AE206,'Graduate School Code'!$A$3:$A$700, 0), 2), "")</f>
        <v/>
      </c>
      <c r="AG206" s="50" t="str">
        <f>IF($AE206&lt;&gt;"",INDEX('Graduate School Code'!$A$3:$R$700, MATCH($AE206,'Graduate School Code'!$A$3:$A$700, 0), 3), "")</f>
        <v/>
      </c>
      <c r="AH206" s="50" t="str">
        <f>IF($AE206&lt;&gt;"",INDEX('Graduate School Code'!$A$3:$R$700, MATCH($AE206,'Graduate School Code'!$A$3:$A$700, 0), 4), "")</f>
        <v/>
      </c>
      <c r="AI206" s="43"/>
      <c r="AJ206" s="44"/>
      <c r="AK206" s="167" t="str">
        <f>IF($AE206&lt;&gt;"",INDEX('Graduate School Code'!$A$3:$R$700, MATCH($AE206,'Graduate School Code'!$A$3:$A$700, 0), 12), "")</f>
        <v/>
      </c>
      <c r="AL206" s="168" t="str">
        <f>IF($AE206&lt;&gt;"",INDEX('Graduate School Code'!$A$3:$R$700, MATCH($AE206,'Graduate School Code'!$A$3:$A$700, 0), 13), "")</f>
        <v/>
      </c>
      <c r="AM206" s="169" t="str">
        <f>IF($AE206&lt;&gt;"",INDEX('Graduate School Code'!$A$3:$R$700, MATCH($AE206,'Graduate School Code'!$A$3:$A$700, 0), 14), "")</f>
        <v/>
      </c>
      <c r="AN206" s="169" t="str">
        <f>IF($AE206&lt;&gt;"",INDEX('Graduate School Code'!$A$3:$R$700, MATCH($AE206,'Graduate School Code'!$A$3:$A$700, 0), 15), "")</f>
        <v/>
      </c>
      <c r="AO206" s="169" t="str">
        <f>IF($AE206&lt;&gt;"",INDEX('Graduate School Code'!$A$3:$R$700, MATCH($AE206,'Graduate School Code'!$A$3:$A$700, 0), 16), "")</f>
        <v/>
      </c>
      <c r="AP206" s="169" t="str">
        <f>IF($AE206&lt;&gt;"",INDEX('Graduate School Code'!$A$3:$R$700, MATCH($AE206,'Graduate School Code'!$A$3:$A$700, 0), 17), "")</f>
        <v/>
      </c>
      <c r="AQ206" s="170" t="str">
        <f>IF($AE206&lt;&gt;"",INDEX('Graduate School Code'!$A$3:$R$700, MATCH($AE206,'Graduate School Code'!$A$3:$A$700, 0), 18), "")</f>
        <v/>
      </c>
      <c r="AR206" s="45"/>
      <c r="AS206" s="39"/>
      <c r="AT206" s="39"/>
      <c r="AU206" s="62"/>
      <c r="AV206" s="39"/>
      <c r="AW206" s="149"/>
      <c r="AX206" s="150"/>
      <c r="AY206" s="112"/>
      <c r="AZ206" s="149"/>
      <c r="BA206" s="148"/>
      <c r="BB206" s="148"/>
      <c r="BC206" s="148"/>
      <c r="BD206" s="61"/>
      <c r="BE206" s="39"/>
      <c r="BF206" s="39"/>
      <c r="BG206" s="39"/>
      <c r="BH206" s="144"/>
      <c r="BI206" s="146"/>
      <c r="BJ206" s="147"/>
      <c r="BK206" s="126"/>
      <c r="BL206" s="57"/>
      <c r="BM206" s="58"/>
      <c r="BN206" s="165"/>
      <c r="BO206" s="145"/>
      <c r="BP206" s="57"/>
      <c r="BQ206" s="44"/>
      <c r="BR206" s="42"/>
      <c r="BS206" s="164" t="str">
        <f>IF($BR206&lt;&gt;"",INDEX('Graduate School Code'!$A$3:$R$700, MATCH($BR206,'Graduate School Code'!$A$3:$A$700, 0), 2), "")</f>
        <v/>
      </c>
      <c r="BT206" s="164" t="str">
        <f>IF($BR206&lt;&gt;"",INDEX('Graduate School Code'!$A$3:$R$700, MATCH($BR206,'Graduate School Code'!$A$3:$A$700, 0), 3), "")</f>
        <v/>
      </c>
      <c r="BU206" s="164" t="str">
        <f>IF($BR206&lt;&gt;"",INDEX('Graduate School Code'!$A$3:$R$700, MATCH($BR206,'Graduate School Code'!$A$3:$A$700, 0), 4), "")</f>
        <v/>
      </c>
      <c r="BV206" s="175"/>
      <c r="BW206" s="176"/>
      <c r="BX206" s="177" t="str">
        <f>IF($BR206&lt;&gt;"",INDEX('Graduate School Code'!$A$3:$R$700, MATCH($BR206,'Graduate School Code'!$A$3:$A$700, 0), 12), "")</f>
        <v/>
      </c>
      <c r="BY206" s="178" t="str">
        <f>IF($BR206&lt;&gt;"",INDEX('Graduate School Code'!$A$3:$R$700, MATCH($BR206,'Graduate School Code'!$A$3:$A$700, 0), 13), "")</f>
        <v/>
      </c>
      <c r="BZ206" s="179" t="str">
        <f>IF($BR206&lt;&gt;"",INDEX('Graduate School Code'!$A$3:$R$700, MATCH($BR206,'Graduate School Code'!$A$3:$A$700, 0), 14), "")</f>
        <v/>
      </c>
      <c r="CA206" s="179" t="str">
        <f>IF($BR206&lt;&gt;"",INDEX('Graduate School Code'!$A$3:$R$700, MATCH($BR206,'Graduate School Code'!$A$3:$A$700, 0), 15), "")</f>
        <v/>
      </c>
      <c r="CB206" s="179" t="str">
        <f>IF($BR206&lt;&gt;"",INDEX('Graduate School Code'!$A$3:$R$700, MATCH($BR206,'Graduate School Code'!$A$3:$A$700, 0), 16), "")</f>
        <v/>
      </c>
      <c r="CC206" s="179" t="str">
        <f>IF($BR206&lt;&gt;"",INDEX('Graduate School Code'!$A$3:$R$700, MATCH($BR206,'Graduate School Code'!$A$3:$A$700, 0), 17), "")</f>
        <v/>
      </c>
      <c r="CD206" s="180" t="str">
        <f>IF($BR206&lt;&gt;"",INDEX('Graduate School Code'!$A$3:$R$700, MATCH($BR206,'Graduate School Code'!$A$3:$A$700, 0), 18), "")</f>
        <v/>
      </c>
      <c r="CE206" s="181"/>
      <c r="CF206" s="182"/>
      <c r="CG206" s="182"/>
      <c r="CH206" s="62"/>
      <c r="CI206" s="182"/>
      <c r="CJ206" s="183"/>
      <c r="CK206" s="184"/>
      <c r="CL206" s="185"/>
      <c r="CM206" s="183"/>
      <c r="CN206" s="186"/>
      <c r="CO206" s="186"/>
      <c r="CP206" s="186"/>
      <c r="CQ206" s="187"/>
      <c r="CR206" s="182"/>
      <c r="CS206" s="182"/>
      <c r="CT206" s="182"/>
      <c r="CU206" s="188"/>
      <c r="CV206" s="146"/>
      <c r="CW206" s="147"/>
      <c r="CX206" s="189"/>
      <c r="CY206" s="190"/>
      <c r="CZ206" s="191"/>
      <c r="DA206" s="192"/>
      <c r="DB206" s="193"/>
      <c r="DC206" s="181"/>
      <c r="DD206" s="176"/>
      <c r="DE206" s="194"/>
      <c r="DF206" s="164" t="str">
        <f>IF($DE206&lt;&gt;"",INDEX('Graduate School Code'!$A$3:$R$700, MATCH($DE206,'Graduate School Code'!$A$3:$A$700, 0), 2), "")</f>
        <v/>
      </c>
      <c r="DG206" s="164" t="str">
        <f>IF($DE206&lt;&gt;"",INDEX('Graduate School Code'!$A$3:$R$700, MATCH($DE206,'Graduate School Code'!$A$3:$A$700, 0), 3), "")</f>
        <v/>
      </c>
      <c r="DH206" s="164" t="str">
        <f>IF($DE206&lt;&gt;"",INDEX('Graduate School Code'!$A$3:$R$700, MATCH($DE206,'Graduate School Code'!$A$3:$A$700, 0), 4), "")</f>
        <v/>
      </c>
      <c r="DI206" s="175"/>
      <c r="DJ206" s="176"/>
      <c r="DK206" s="177" t="str">
        <f>IF($DE206&lt;&gt;"",INDEX('Graduate School Code'!$A$3:$R$700, MATCH($DE206,'Graduate School Code'!$A$3:$A$700, 0), 12), "")</f>
        <v/>
      </c>
      <c r="DL206" s="178" t="str">
        <f>IF($DE206&lt;&gt;"",INDEX('Graduate School Code'!$A$3:$R$700, MATCH($DE206,'Graduate School Code'!$A$3:$A$700, 0), 13), "")</f>
        <v/>
      </c>
      <c r="DM206" s="179" t="str">
        <f>IF($DE206&lt;&gt;"",INDEX('Graduate School Code'!$A$3:$R$700, MATCH($DE206,'Graduate School Code'!$A$3:$A$700, 0), 14), "")</f>
        <v/>
      </c>
      <c r="DN206" s="179" t="str">
        <f>IF($DE206&lt;&gt;"",INDEX('Graduate School Code'!$A$3:$R$700, MATCH($DE206,'Graduate School Code'!$A$3:$A$700, 0), 15), "")</f>
        <v/>
      </c>
      <c r="DO206" s="179" t="str">
        <f>IF($DE206&lt;&gt;"",INDEX('Graduate School Code'!$A$3:$R$700, MATCH($DE206,'Graduate School Code'!$A$3:$A$700, 0), 16), "")</f>
        <v/>
      </c>
      <c r="DP206" s="179" t="str">
        <f>IF($DE206&lt;&gt;"",INDEX('Graduate School Code'!$A$3:$R$700, MATCH($DE206,'Graduate School Code'!$A$3:$A$700, 0), 17), "")</f>
        <v/>
      </c>
      <c r="DQ206" s="180" t="str">
        <f>IF($DE206&lt;&gt;"",INDEX('Graduate School Code'!$A$3:$R$700, MATCH($DE206,'Graduate School Code'!$A$3:$A$700, 0), 18), "")</f>
        <v/>
      </c>
      <c r="DR206" s="45"/>
      <c r="DS206" s="39"/>
      <c r="DT206" s="39"/>
      <c r="DU206" s="62"/>
      <c r="DV206" s="39"/>
      <c r="DW206" s="149"/>
      <c r="DX206" s="150"/>
      <c r="DY206" s="112"/>
      <c r="DZ206" s="149"/>
      <c r="EA206" s="148"/>
      <c r="EB206" s="148"/>
      <c r="EC206" s="148"/>
      <c r="ED206" s="61"/>
      <c r="EE206" s="39"/>
      <c r="EF206" s="39"/>
      <c r="EG206" s="39"/>
      <c r="EH206" s="144"/>
      <c r="EI206" s="146"/>
      <c r="EJ206" s="147"/>
      <c r="EK206" s="126"/>
      <c r="EL206" s="57"/>
      <c r="EM206" s="58"/>
      <c r="EN206" s="59"/>
      <c r="EO206" s="145"/>
      <c r="EP206" s="57"/>
      <c r="EQ206" s="44"/>
    </row>
    <row r="207" spans="1:147" ht="38.25" customHeight="1">
      <c r="A207" s="38" t="s">
        <v>301</v>
      </c>
      <c r="B207" s="39"/>
      <c r="C207" s="40"/>
      <c r="D207" s="50" t="e">
        <f>VLOOKUP(B207,Reference!$A$1:$C$250,2,FALSE)</f>
        <v>#N/A</v>
      </c>
      <c r="E207" s="50" t="e">
        <f>VLOOKUP(C207,Reference!$C$1:$I$15,2,FALSE)</f>
        <v>#N/A</v>
      </c>
      <c r="F207" s="92" t="e">
        <f t="shared" si="11"/>
        <v>#N/A</v>
      </c>
      <c r="G207" s="39"/>
      <c r="H207" s="39"/>
      <c r="I207" s="39"/>
      <c r="J207" s="51" t="str">
        <f t="shared" si="9"/>
        <v xml:space="preserve">  </v>
      </c>
      <c r="K207" s="61"/>
      <c r="L207" s="61"/>
      <c r="M207" s="61"/>
      <c r="N207" s="51" t="str">
        <f t="shared" si="10"/>
        <v xml:space="preserve">  </v>
      </c>
      <c r="O207" s="92"/>
      <c r="P207" s="93"/>
      <c r="Q207" s="50" t="str">
        <f>IF($P207&lt;&gt;"", DATEDIF($P207, Reference!$F$2, "Y"),"")</f>
        <v/>
      </c>
      <c r="R207" s="49"/>
      <c r="S207" s="62"/>
      <c r="T207" s="61"/>
      <c r="U207" s="39"/>
      <c r="V207" s="39"/>
      <c r="W207" s="61"/>
      <c r="X207" s="92"/>
      <c r="Y207" s="61"/>
      <c r="Z207" s="61"/>
      <c r="AA207" s="61"/>
      <c r="AB207" s="61"/>
      <c r="AC207" s="41"/>
      <c r="AD207" s="143"/>
      <c r="AE207" s="42"/>
      <c r="AF207" s="50" t="str">
        <f>IF($AE207&lt;&gt;"",INDEX('Graduate School Code'!$A$3:$R$700, MATCH($AE207,'Graduate School Code'!$A$3:$A$700, 0), 2), "")</f>
        <v/>
      </c>
      <c r="AG207" s="50" t="str">
        <f>IF($AE207&lt;&gt;"",INDEX('Graduate School Code'!$A$3:$R$700, MATCH($AE207,'Graduate School Code'!$A$3:$A$700, 0), 3), "")</f>
        <v/>
      </c>
      <c r="AH207" s="50" t="str">
        <f>IF($AE207&lt;&gt;"",INDEX('Graduate School Code'!$A$3:$R$700, MATCH($AE207,'Graduate School Code'!$A$3:$A$700, 0), 4), "")</f>
        <v/>
      </c>
      <c r="AI207" s="43"/>
      <c r="AJ207" s="44"/>
      <c r="AK207" s="167" t="str">
        <f>IF($AE207&lt;&gt;"",INDEX('Graduate School Code'!$A$3:$R$700, MATCH($AE207,'Graduate School Code'!$A$3:$A$700, 0), 12), "")</f>
        <v/>
      </c>
      <c r="AL207" s="168" t="str">
        <f>IF($AE207&lt;&gt;"",INDEX('Graduate School Code'!$A$3:$R$700, MATCH($AE207,'Graduate School Code'!$A$3:$A$700, 0), 13), "")</f>
        <v/>
      </c>
      <c r="AM207" s="169" t="str">
        <f>IF($AE207&lt;&gt;"",INDEX('Graduate School Code'!$A$3:$R$700, MATCH($AE207,'Graduate School Code'!$A$3:$A$700, 0), 14), "")</f>
        <v/>
      </c>
      <c r="AN207" s="169" t="str">
        <f>IF($AE207&lt;&gt;"",INDEX('Graduate School Code'!$A$3:$R$700, MATCH($AE207,'Graduate School Code'!$A$3:$A$700, 0), 15), "")</f>
        <v/>
      </c>
      <c r="AO207" s="169" t="str">
        <f>IF($AE207&lt;&gt;"",INDEX('Graduate School Code'!$A$3:$R$700, MATCH($AE207,'Graduate School Code'!$A$3:$A$700, 0), 16), "")</f>
        <v/>
      </c>
      <c r="AP207" s="169" t="str">
        <f>IF($AE207&lt;&gt;"",INDEX('Graduate School Code'!$A$3:$R$700, MATCH($AE207,'Graduate School Code'!$A$3:$A$700, 0), 17), "")</f>
        <v/>
      </c>
      <c r="AQ207" s="170" t="str">
        <f>IF($AE207&lt;&gt;"",INDEX('Graduate School Code'!$A$3:$R$700, MATCH($AE207,'Graduate School Code'!$A$3:$A$700, 0), 18), "")</f>
        <v/>
      </c>
      <c r="AR207" s="45"/>
      <c r="AS207" s="39"/>
      <c r="AT207" s="39"/>
      <c r="AU207" s="62"/>
      <c r="AV207" s="39"/>
      <c r="AW207" s="149"/>
      <c r="AX207" s="150"/>
      <c r="AY207" s="112"/>
      <c r="AZ207" s="149"/>
      <c r="BA207" s="148"/>
      <c r="BB207" s="148"/>
      <c r="BC207" s="148"/>
      <c r="BD207" s="61"/>
      <c r="BE207" s="39"/>
      <c r="BF207" s="39"/>
      <c r="BG207" s="39"/>
      <c r="BH207" s="144"/>
      <c r="BI207" s="146"/>
      <c r="BJ207" s="147"/>
      <c r="BK207" s="126"/>
      <c r="BL207" s="57"/>
      <c r="BM207" s="58"/>
      <c r="BN207" s="165"/>
      <c r="BO207" s="145"/>
      <c r="BP207" s="57"/>
      <c r="BQ207" s="44"/>
      <c r="BR207" s="42"/>
      <c r="BS207" s="164" t="str">
        <f>IF($BR207&lt;&gt;"",INDEX('Graduate School Code'!$A$3:$R$700, MATCH($BR207,'Graduate School Code'!$A$3:$A$700, 0), 2), "")</f>
        <v/>
      </c>
      <c r="BT207" s="164" t="str">
        <f>IF($BR207&lt;&gt;"",INDEX('Graduate School Code'!$A$3:$R$700, MATCH($BR207,'Graduate School Code'!$A$3:$A$700, 0), 3), "")</f>
        <v/>
      </c>
      <c r="BU207" s="164" t="str">
        <f>IF($BR207&lt;&gt;"",INDEX('Graduate School Code'!$A$3:$R$700, MATCH($BR207,'Graduate School Code'!$A$3:$A$700, 0), 4), "")</f>
        <v/>
      </c>
      <c r="BV207" s="175"/>
      <c r="BW207" s="176"/>
      <c r="BX207" s="177" t="str">
        <f>IF($BR207&lt;&gt;"",INDEX('Graduate School Code'!$A$3:$R$700, MATCH($BR207,'Graduate School Code'!$A$3:$A$700, 0), 12), "")</f>
        <v/>
      </c>
      <c r="BY207" s="178" t="str">
        <f>IF($BR207&lt;&gt;"",INDEX('Graduate School Code'!$A$3:$R$700, MATCH($BR207,'Graduate School Code'!$A$3:$A$700, 0), 13), "")</f>
        <v/>
      </c>
      <c r="BZ207" s="179" t="str">
        <f>IF($BR207&lt;&gt;"",INDEX('Graduate School Code'!$A$3:$R$700, MATCH($BR207,'Graduate School Code'!$A$3:$A$700, 0), 14), "")</f>
        <v/>
      </c>
      <c r="CA207" s="179" t="str">
        <f>IF($BR207&lt;&gt;"",INDEX('Graduate School Code'!$A$3:$R$700, MATCH($BR207,'Graduate School Code'!$A$3:$A$700, 0), 15), "")</f>
        <v/>
      </c>
      <c r="CB207" s="179" t="str">
        <f>IF($BR207&lt;&gt;"",INDEX('Graduate School Code'!$A$3:$R$700, MATCH($BR207,'Graduate School Code'!$A$3:$A$700, 0), 16), "")</f>
        <v/>
      </c>
      <c r="CC207" s="179" t="str">
        <f>IF($BR207&lt;&gt;"",INDEX('Graduate School Code'!$A$3:$R$700, MATCH($BR207,'Graduate School Code'!$A$3:$A$700, 0), 17), "")</f>
        <v/>
      </c>
      <c r="CD207" s="180" t="str">
        <f>IF($BR207&lt;&gt;"",INDEX('Graduate School Code'!$A$3:$R$700, MATCH($BR207,'Graduate School Code'!$A$3:$A$700, 0), 18), "")</f>
        <v/>
      </c>
      <c r="CE207" s="181"/>
      <c r="CF207" s="182"/>
      <c r="CG207" s="182"/>
      <c r="CH207" s="62"/>
      <c r="CI207" s="182"/>
      <c r="CJ207" s="183"/>
      <c r="CK207" s="184"/>
      <c r="CL207" s="185"/>
      <c r="CM207" s="183"/>
      <c r="CN207" s="186"/>
      <c r="CO207" s="186"/>
      <c r="CP207" s="186"/>
      <c r="CQ207" s="187"/>
      <c r="CR207" s="182"/>
      <c r="CS207" s="182"/>
      <c r="CT207" s="182"/>
      <c r="CU207" s="188"/>
      <c r="CV207" s="146"/>
      <c r="CW207" s="147"/>
      <c r="CX207" s="189"/>
      <c r="CY207" s="190"/>
      <c r="CZ207" s="191"/>
      <c r="DA207" s="192"/>
      <c r="DB207" s="193"/>
      <c r="DC207" s="181"/>
      <c r="DD207" s="176"/>
      <c r="DE207" s="194"/>
      <c r="DF207" s="164" t="str">
        <f>IF($DE207&lt;&gt;"",INDEX('Graduate School Code'!$A$3:$R$700, MATCH($DE207,'Graduate School Code'!$A$3:$A$700, 0), 2), "")</f>
        <v/>
      </c>
      <c r="DG207" s="164" t="str">
        <f>IF($DE207&lt;&gt;"",INDEX('Graduate School Code'!$A$3:$R$700, MATCH($DE207,'Graduate School Code'!$A$3:$A$700, 0), 3), "")</f>
        <v/>
      </c>
      <c r="DH207" s="164" t="str">
        <f>IF($DE207&lt;&gt;"",INDEX('Graduate School Code'!$A$3:$R$700, MATCH($DE207,'Graduate School Code'!$A$3:$A$700, 0), 4), "")</f>
        <v/>
      </c>
      <c r="DI207" s="175"/>
      <c r="DJ207" s="176"/>
      <c r="DK207" s="177" t="str">
        <f>IF($DE207&lt;&gt;"",INDEX('Graduate School Code'!$A$3:$R$700, MATCH($DE207,'Graduate School Code'!$A$3:$A$700, 0), 12), "")</f>
        <v/>
      </c>
      <c r="DL207" s="178" t="str">
        <f>IF($DE207&lt;&gt;"",INDEX('Graduate School Code'!$A$3:$R$700, MATCH($DE207,'Graduate School Code'!$A$3:$A$700, 0), 13), "")</f>
        <v/>
      </c>
      <c r="DM207" s="179" t="str">
        <f>IF($DE207&lt;&gt;"",INDEX('Graduate School Code'!$A$3:$R$700, MATCH($DE207,'Graduate School Code'!$A$3:$A$700, 0), 14), "")</f>
        <v/>
      </c>
      <c r="DN207" s="179" t="str">
        <f>IF($DE207&lt;&gt;"",INDEX('Graduate School Code'!$A$3:$R$700, MATCH($DE207,'Graduate School Code'!$A$3:$A$700, 0), 15), "")</f>
        <v/>
      </c>
      <c r="DO207" s="179" t="str">
        <f>IF($DE207&lt;&gt;"",INDEX('Graduate School Code'!$A$3:$R$700, MATCH($DE207,'Graduate School Code'!$A$3:$A$700, 0), 16), "")</f>
        <v/>
      </c>
      <c r="DP207" s="179" t="str">
        <f>IF($DE207&lt;&gt;"",INDEX('Graduate School Code'!$A$3:$R$700, MATCH($DE207,'Graduate School Code'!$A$3:$A$700, 0), 17), "")</f>
        <v/>
      </c>
      <c r="DQ207" s="180" t="str">
        <f>IF($DE207&lt;&gt;"",INDEX('Graduate School Code'!$A$3:$R$700, MATCH($DE207,'Graduate School Code'!$A$3:$A$700, 0), 18), "")</f>
        <v/>
      </c>
      <c r="DR207" s="45"/>
      <c r="DS207" s="39"/>
      <c r="DT207" s="39"/>
      <c r="DU207" s="62"/>
      <c r="DV207" s="39"/>
      <c r="DW207" s="149"/>
      <c r="DX207" s="150"/>
      <c r="DY207" s="112"/>
      <c r="DZ207" s="149"/>
      <c r="EA207" s="148"/>
      <c r="EB207" s="148"/>
      <c r="EC207" s="148"/>
      <c r="ED207" s="61"/>
      <c r="EE207" s="39"/>
      <c r="EF207" s="39"/>
      <c r="EG207" s="39"/>
      <c r="EH207" s="144"/>
      <c r="EI207" s="146"/>
      <c r="EJ207" s="147"/>
      <c r="EK207" s="126"/>
      <c r="EL207" s="57"/>
      <c r="EM207" s="58"/>
      <c r="EN207" s="59"/>
      <c r="EO207" s="145"/>
      <c r="EP207" s="57"/>
      <c r="EQ207" s="44"/>
    </row>
    <row r="208" spans="1:147" ht="38.25" customHeight="1">
      <c r="A208" s="38" t="s">
        <v>302</v>
      </c>
      <c r="B208" s="39"/>
      <c r="C208" s="40"/>
      <c r="D208" s="50" t="e">
        <f>VLOOKUP(B208,Reference!$A$1:$C$250,2,FALSE)</f>
        <v>#N/A</v>
      </c>
      <c r="E208" s="50" t="e">
        <f>VLOOKUP(C208,Reference!$C$1:$I$15,2,FALSE)</f>
        <v>#N/A</v>
      </c>
      <c r="F208" s="92" t="e">
        <f t="shared" si="11"/>
        <v>#N/A</v>
      </c>
      <c r="G208" s="39"/>
      <c r="H208" s="39"/>
      <c r="I208" s="39"/>
      <c r="J208" s="51" t="str">
        <f t="shared" si="9"/>
        <v xml:space="preserve">  </v>
      </c>
      <c r="K208" s="61"/>
      <c r="L208" s="61"/>
      <c r="M208" s="61"/>
      <c r="N208" s="51" t="str">
        <f t="shared" si="10"/>
        <v xml:space="preserve">  </v>
      </c>
      <c r="O208" s="92"/>
      <c r="P208" s="93"/>
      <c r="Q208" s="50" t="str">
        <f>IF($P208&lt;&gt;"", DATEDIF($P208, Reference!$F$2, "Y"),"")</f>
        <v/>
      </c>
      <c r="R208" s="49"/>
      <c r="S208" s="62"/>
      <c r="T208" s="61"/>
      <c r="U208" s="39"/>
      <c r="V208" s="39"/>
      <c r="W208" s="61"/>
      <c r="X208" s="92"/>
      <c r="Y208" s="61"/>
      <c r="Z208" s="61"/>
      <c r="AA208" s="61"/>
      <c r="AB208" s="61"/>
      <c r="AC208" s="41"/>
      <c r="AD208" s="143"/>
      <c r="AE208" s="42"/>
      <c r="AF208" s="50" t="str">
        <f>IF($AE208&lt;&gt;"",INDEX('Graduate School Code'!$A$3:$R$700, MATCH($AE208,'Graduate School Code'!$A$3:$A$700, 0), 2), "")</f>
        <v/>
      </c>
      <c r="AG208" s="50" t="str">
        <f>IF($AE208&lt;&gt;"",INDEX('Graduate School Code'!$A$3:$R$700, MATCH($AE208,'Graduate School Code'!$A$3:$A$700, 0), 3), "")</f>
        <v/>
      </c>
      <c r="AH208" s="50" t="str">
        <f>IF($AE208&lt;&gt;"",INDEX('Graduate School Code'!$A$3:$R$700, MATCH($AE208,'Graduate School Code'!$A$3:$A$700, 0), 4), "")</f>
        <v/>
      </c>
      <c r="AI208" s="43"/>
      <c r="AJ208" s="44"/>
      <c r="AK208" s="167" t="str">
        <f>IF($AE208&lt;&gt;"",INDEX('Graduate School Code'!$A$3:$R$700, MATCH($AE208,'Graduate School Code'!$A$3:$A$700, 0), 12), "")</f>
        <v/>
      </c>
      <c r="AL208" s="168" t="str">
        <f>IF($AE208&lt;&gt;"",INDEX('Graduate School Code'!$A$3:$R$700, MATCH($AE208,'Graduate School Code'!$A$3:$A$700, 0), 13), "")</f>
        <v/>
      </c>
      <c r="AM208" s="169" t="str">
        <f>IF($AE208&lt;&gt;"",INDEX('Graduate School Code'!$A$3:$R$700, MATCH($AE208,'Graduate School Code'!$A$3:$A$700, 0), 14), "")</f>
        <v/>
      </c>
      <c r="AN208" s="169" t="str">
        <f>IF($AE208&lt;&gt;"",INDEX('Graduate School Code'!$A$3:$R$700, MATCH($AE208,'Graduate School Code'!$A$3:$A$700, 0), 15), "")</f>
        <v/>
      </c>
      <c r="AO208" s="169" t="str">
        <f>IF($AE208&lt;&gt;"",INDEX('Graduate School Code'!$A$3:$R$700, MATCH($AE208,'Graduate School Code'!$A$3:$A$700, 0), 16), "")</f>
        <v/>
      </c>
      <c r="AP208" s="169" t="str">
        <f>IF($AE208&lt;&gt;"",INDEX('Graduate School Code'!$A$3:$R$700, MATCH($AE208,'Graduate School Code'!$A$3:$A$700, 0), 17), "")</f>
        <v/>
      </c>
      <c r="AQ208" s="170" t="str">
        <f>IF($AE208&lt;&gt;"",INDEX('Graduate School Code'!$A$3:$R$700, MATCH($AE208,'Graduate School Code'!$A$3:$A$700, 0), 18), "")</f>
        <v/>
      </c>
      <c r="AR208" s="45"/>
      <c r="AS208" s="39"/>
      <c r="AT208" s="39"/>
      <c r="AU208" s="62"/>
      <c r="AV208" s="39"/>
      <c r="AW208" s="149"/>
      <c r="AX208" s="150"/>
      <c r="AY208" s="112"/>
      <c r="AZ208" s="149"/>
      <c r="BA208" s="148"/>
      <c r="BB208" s="148"/>
      <c r="BC208" s="148"/>
      <c r="BD208" s="61"/>
      <c r="BE208" s="39"/>
      <c r="BF208" s="39"/>
      <c r="BG208" s="39"/>
      <c r="BH208" s="144"/>
      <c r="BI208" s="146"/>
      <c r="BJ208" s="147"/>
      <c r="BK208" s="126"/>
      <c r="BL208" s="57"/>
      <c r="BM208" s="58"/>
      <c r="BN208" s="165"/>
      <c r="BO208" s="145"/>
      <c r="BP208" s="57"/>
      <c r="BQ208" s="44"/>
      <c r="BR208" s="42"/>
      <c r="BS208" s="164" t="str">
        <f>IF($BR208&lt;&gt;"",INDEX('Graduate School Code'!$A$3:$R$700, MATCH($BR208,'Graduate School Code'!$A$3:$A$700, 0), 2), "")</f>
        <v/>
      </c>
      <c r="BT208" s="164" t="str">
        <f>IF($BR208&lt;&gt;"",INDEX('Graduate School Code'!$A$3:$R$700, MATCH($BR208,'Graduate School Code'!$A$3:$A$700, 0), 3), "")</f>
        <v/>
      </c>
      <c r="BU208" s="164" t="str">
        <f>IF($BR208&lt;&gt;"",INDEX('Graduate School Code'!$A$3:$R$700, MATCH($BR208,'Graduate School Code'!$A$3:$A$700, 0), 4), "")</f>
        <v/>
      </c>
      <c r="BV208" s="175"/>
      <c r="BW208" s="176"/>
      <c r="BX208" s="177" t="str">
        <f>IF($BR208&lt;&gt;"",INDEX('Graduate School Code'!$A$3:$R$700, MATCH($BR208,'Graduate School Code'!$A$3:$A$700, 0), 12), "")</f>
        <v/>
      </c>
      <c r="BY208" s="178" t="str">
        <f>IF($BR208&lt;&gt;"",INDEX('Graduate School Code'!$A$3:$R$700, MATCH($BR208,'Graduate School Code'!$A$3:$A$700, 0), 13), "")</f>
        <v/>
      </c>
      <c r="BZ208" s="179" t="str">
        <f>IF($BR208&lt;&gt;"",INDEX('Graduate School Code'!$A$3:$R$700, MATCH($BR208,'Graduate School Code'!$A$3:$A$700, 0), 14), "")</f>
        <v/>
      </c>
      <c r="CA208" s="179" t="str">
        <f>IF($BR208&lt;&gt;"",INDEX('Graduate School Code'!$A$3:$R$700, MATCH($BR208,'Graduate School Code'!$A$3:$A$700, 0), 15), "")</f>
        <v/>
      </c>
      <c r="CB208" s="179" t="str">
        <f>IF($BR208&lt;&gt;"",INDEX('Graduate School Code'!$A$3:$R$700, MATCH($BR208,'Graduate School Code'!$A$3:$A$700, 0), 16), "")</f>
        <v/>
      </c>
      <c r="CC208" s="179" t="str">
        <f>IF($BR208&lt;&gt;"",INDEX('Graduate School Code'!$A$3:$R$700, MATCH($BR208,'Graduate School Code'!$A$3:$A$700, 0), 17), "")</f>
        <v/>
      </c>
      <c r="CD208" s="180" t="str">
        <f>IF($BR208&lt;&gt;"",INDEX('Graduate School Code'!$A$3:$R$700, MATCH($BR208,'Graduate School Code'!$A$3:$A$700, 0), 18), "")</f>
        <v/>
      </c>
      <c r="CE208" s="181"/>
      <c r="CF208" s="182"/>
      <c r="CG208" s="182"/>
      <c r="CH208" s="62"/>
      <c r="CI208" s="182"/>
      <c r="CJ208" s="183"/>
      <c r="CK208" s="184"/>
      <c r="CL208" s="185"/>
      <c r="CM208" s="183"/>
      <c r="CN208" s="186"/>
      <c r="CO208" s="186"/>
      <c r="CP208" s="186"/>
      <c r="CQ208" s="187"/>
      <c r="CR208" s="182"/>
      <c r="CS208" s="182"/>
      <c r="CT208" s="182"/>
      <c r="CU208" s="188"/>
      <c r="CV208" s="146"/>
      <c r="CW208" s="147"/>
      <c r="CX208" s="189"/>
      <c r="CY208" s="190"/>
      <c r="CZ208" s="191"/>
      <c r="DA208" s="192"/>
      <c r="DB208" s="193"/>
      <c r="DC208" s="181"/>
      <c r="DD208" s="176"/>
      <c r="DE208" s="194"/>
      <c r="DF208" s="164" t="str">
        <f>IF($DE208&lt;&gt;"",INDEX('Graduate School Code'!$A$3:$R$700, MATCH($DE208,'Graduate School Code'!$A$3:$A$700, 0), 2), "")</f>
        <v/>
      </c>
      <c r="DG208" s="164" t="str">
        <f>IF($DE208&lt;&gt;"",INDEX('Graduate School Code'!$A$3:$R$700, MATCH($DE208,'Graduate School Code'!$A$3:$A$700, 0), 3), "")</f>
        <v/>
      </c>
      <c r="DH208" s="164" t="str">
        <f>IF($DE208&lt;&gt;"",INDEX('Graduate School Code'!$A$3:$R$700, MATCH($DE208,'Graduate School Code'!$A$3:$A$700, 0), 4), "")</f>
        <v/>
      </c>
      <c r="DI208" s="175"/>
      <c r="DJ208" s="176"/>
      <c r="DK208" s="177" t="str">
        <f>IF($DE208&lt;&gt;"",INDEX('Graduate School Code'!$A$3:$R$700, MATCH($DE208,'Graduate School Code'!$A$3:$A$700, 0), 12), "")</f>
        <v/>
      </c>
      <c r="DL208" s="178" t="str">
        <f>IF($DE208&lt;&gt;"",INDEX('Graduate School Code'!$A$3:$R$700, MATCH($DE208,'Graduate School Code'!$A$3:$A$700, 0), 13), "")</f>
        <v/>
      </c>
      <c r="DM208" s="179" t="str">
        <f>IF($DE208&lt;&gt;"",INDEX('Graduate School Code'!$A$3:$R$700, MATCH($DE208,'Graduate School Code'!$A$3:$A$700, 0), 14), "")</f>
        <v/>
      </c>
      <c r="DN208" s="179" t="str">
        <f>IF($DE208&lt;&gt;"",INDEX('Graduate School Code'!$A$3:$R$700, MATCH($DE208,'Graduate School Code'!$A$3:$A$700, 0), 15), "")</f>
        <v/>
      </c>
      <c r="DO208" s="179" t="str">
        <f>IF($DE208&lt;&gt;"",INDEX('Graduate School Code'!$A$3:$R$700, MATCH($DE208,'Graduate School Code'!$A$3:$A$700, 0), 16), "")</f>
        <v/>
      </c>
      <c r="DP208" s="179" t="str">
        <f>IF($DE208&lt;&gt;"",INDEX('Graduate School Code'!$A$3:$R$700, MATCH($DE208,'Graduate School Code'!$A$3:$A$700, 0), 17), "")</f>
        <v/>
      </c>
      <c r="DQ208" s="180" t="str">
        <f>IF($DE208&lt;&gt;"",INDEX('Graduate School Code'!$A$3:$R$700, MATCH($DE208,'Graduate School Code'!$A$3:$A$700, 0), 18), "")</f>
        <v/>
      </c>
      <c r="DR208" s="45"/>
      <c r="DS208" s="39"/>
      <c r="DT208" s="39"/>
      <c r="DU208" s="62"/>
      <c r="DV208" s="39"/>
      <c r="DW208" s="149"/>
      <c r="DX208" s="150"/>
      <c r="DY208" s="112"/>
      <c r="DZ208" s="149"/>
      <c r="EA208" s="148"/>
      <c r="EB208" s="148"/>
      <c r="EC208" s="148"/>
      <c r="ED208" s="61"/>
      <c r="EE208" s="39"/>
      <c r="EF208" s="39"/>
      <c r="EG208" s="39"/>
      <c r="EH208" s="144"/>
      <c r="EI208" s="146"/>
      <c r="EJ208" s="147"/>
      <c r="EK208" s="126"/>
      <c r="EL208" s="57"/>
      <c r="EM208" s="58"/>
      <c r="EN208" s="59"/>
      <c r="EO208" s="145"/>
      <c r="EP208" s="57"/>
      <c r="EQ208" s="44"/>
    </row>
    <row r="209" spans="1:147" ht="38.25" customHeight="1">
      <c r="A209" s="38" t="s">
        <v>303</v>
      </c>
      <c r="B209" s="39"/>
      <c r="C209" s="40"/>
      <c r="D209" s="50" t="e">
        <f>VLOOKUP(B209,Reference!$A$1:$C$250,2,FALSE)</f>
        <v>#N/A</v>
      </c>
      <c r="E209" s="50" t="e">
        <f>VLOOKUP(C209,Reference!$C$1:$I$15,2,FALSE)</f>
        <v>#N/A</v>
      </c>
      <c r="F209" s="92" t="e">
        <f t="shared" si="11"/>
        <v>#N/A</v>
      </c>
      <c r="G209" s="39"/>
      <c r="H209" s="39"/>
      <c r="I209" s="39"/>
      <c r="J209" s="51" t="str">
        <f t="shared" si="9"/>
        <v xml:space="preserve">  </v>
      </c>
      <c r="K209" s="61"/>
      <c r="L209" s="61"/>
      <c r="M209" s="61"/>
      <c r="N209" s="51" t="str">
        <f t="shared" si="10"/>
        <v xml:space="preserve">  </v>
      </c>
      <c r="O209" s="92"/>
      <c r="P209" s="93"/>
      <c r="Q209" s="50" t="str">
        <f>IF($P209&lt;&gt;"", DATEDIF($P209, Reference!$F$2, "Y"),"")</f>
        <v/>
      </c>
      <c r="R209" s="49"/>
      <c r="S209" s="62"/>
      <c r="T209" s="61"/>
      <c r="U209" s="39"/>
      <c r="V209" s="39"/>
      <c r="W209" s="61"/>
      <c r="X209" s="92"/>
      <c r="Y209" s="61"/>
      <c r="Z209" s="61"/>
      <c r="AA209" s="61"/>
      <c r="AB209" s="61"/>
      <c r="AC209" s="41"/>
      <c r="AD209" s="143"/>
      <c r="AE209" s="42"/>
      <c r="AF209" s="50" t="str">
        <f>IF($AE209&lt;&gt;"",INDEX('Graduate School Code'!$A$3:$R$700, MATCH($AE209,'Graduate School Code'!$A$3:$A$700, 0), 2), "")</f>
        <v/>
      </c>
      <c r="AG209" s="50" t="str">
        <f>IF($AE209&lt;&gt;"",INDEX('Graduate School Code'!$A$3:$R$700, MATCH($AE209,'Graduate School Code'!$A$3:$A$700, 0), 3), "")</f>
        <v/>
      </c>
      <c r="AH209" s="50" t="str">
        <f>IF($AE209&lt;&gt;"",INDEX('Graduate School Code'!$A$3:$R$700, MATCH($AE209,'Graduate School Code'!$A$3:$A$700, 0), 4), "")</f>
        <v/>
      </c>
      <c r="AI209" s="43"/>
      <c r="AJ209" s="44"/>
      <c r="AK209" s="167" t="str">
        <f>IF($AE209&lt;&gt;"",INDEX('Graduate School Code'!$A$3:$R$700, MATCH($AE209,'Graduate School Code'!$A$3:$A$700, 0), 12), "")</f>
        <v/>
      </c>
      <c r="AL209" s="168" t="str">
        <f>IF($AE209&lt;&gt;"",INDEX('Graduate School Code'!$A$3:$R$700, MATCH($AE209,'Graduate School Code'!$A$3:$A$700, 0), 13), "")</f>
        <v/>
      </c>
      <c r="AM209" s="169" t="str">
        <f>IF($AE209&lt;&gt;"",INDEX('Graduate School Code'!$A$3:$R$700, MATCH($AE209,'Graduate School Code'!$A$3:$A$700, 0), 14), "")</f>
        <v/>
      </c>
      <c r="AN209" s="169" t="str">
        <f>IF($AE209&lt;&gt;"",INDEX('Graduate School Code'!$A$3:$R$700, MATCH($AE209,'Graduate School Code'!$A$3:$A$700, 0), 15), "")</f>
        <v/>
      </c>
      <c r="AO209" s="169" t="str">
        <f>IF($AE209&lt;&gt;"",INDEX('Graduate School Code'!$A$3:$R$700, MATCH($AE209,'Graduate School Code'!$A$3:$A$700, 0), 16), "")</f>
        <v/>
      </c>
      <c r="AP209" s="169" t="str">
        <f>IF($AE209&lt;&gt;"",INDEX('Graduate School Code'!$A$3:$R$700, MATCH($AE209,'Graduate School Code'!$A$3:$A$700, 0), 17), "")</f>
        <v/>
      </c>
      <c r="AQ209" s="170" t="str">
        <f>IF($AE209&lt;&gt;"",INDEX('Graduate School Code'!$A$3:$R$700, MATCH($AE209,'Graduate School Code'!$A$3:$A$700, 0), 18), "")</f>
        <v/>
      </c>
      <c r="AR209" s="45"/>
      <c r="AS209" s="39"/>
      <c r="AT209" s="39"/>
      <c r="AU209" s="62"/>
      <c r="AV209" s="39"/>
      <c r="AW209" s="149"/>
      <c r="AX209" s="150"/>
      <c r="AY209" s="112"/>
      <c r="AZ209" s="149"/>
      <c r="BA209" s="148"/>
      <c r="BB209" s="148"/>
      <c r="BC209" s="148"/>
      <c r="BD209" s="61"/>
      <c r="BE209" s="39"/>
      <c r="BF209" s="39"/>
      <c r="BG209" s="39"/>
      <c r="BH209" s="144"/>
      <c r="BI209" s="146"/>
      <c r="BJ209" s="147"/>
      <c r="BK209" s="126"/>
      <c r="BL209" s="57"/>
      <c r="BM209" s="58"/>
      <c r="BN209" s="165"/>
      <c r="BO209" s="145"/>
      <c r="BP209" s="57"/>
      <c r="BQ209" s="44"/>
      <c r="BR209" s="42"/>
      <c r="BS209" s="164" t="str">
        <f>IF($BR209&lt;&gt;"",INDEX('Graduate School Code'!$A$3:$R$700, MATCH($BR209,'Graduate School Code'!$A$3:$A$700, 0), 2), "")</f>
        <v/>
      </c>
      <c r="BT209" s="164" t="str">
        <f>IF($BR209&lt;&gt;"",INDEX('Graduate School Code'!$A$3:$R$700, MATCH($BR209,'Graduate School Code'!$A$3:$A$700, 0), 3), "")</f>
        <v/>
      </c>
      <c r="BU209" s="164" t="str">
        <f>IF($BR209&lt;&gt;"",INDEX('Graduate School Code'!$A$3:$R$700, MATCH($BR209,'Graduate School Code'!$A$3:$A$700, 0), 4), "")</f>
        <v/>
      </c>
      <c r="BV209" s="175"/>
      <c r="BW209" s="176"/>
      <c r="BX209" s="177" t="str">
        <f>IF($BR209&lt;&gt;"",INDEX('Graduate School Code'!$A$3:$R$700, MATCH($BR209,'Graduate School Code'!$A$3:$A$700, 0), 12), "")</f>
        <v/>
      </c>
      <c r="BY209" s="178" t="str">
        <f>IF($BR209&lt;&gt;"",INDEX('Graduate School Code'!$A$3:$R$700, MATCH($BR209,'Graduate School Code'!$A$3:$A$700, 0), 13), "")</f>
        <v/>
      </c>
      <c r="BZ209" s="179" t="str">
        <f>IF($BR209&lt;&gt;"",INDEX('Graduate School Code'!$A$3:$R$700, MATCH($BR209,'Graduate School Code'!$A$3:$A$700, 0), 14), "")</f>
        <v/>
      </c>
      <c r="CA209" s="179" t="str">
        <f>IF($BR209&lt;&gt;"",INDEX('Graduate School Code'!$A$3:$R$700, MATCH($BR209,'Graduate School Code'!$A$3:$A$700, 0), 15), "")</f>
        <v/>
      </c>
      <c r="CB209" s="179" t="str">
        <f>IF($BR209&lt;&gt;"",INDEX('Graduate School Code'!$A$3:$R$700, MATCH($BR209,'Graduate School Code'!$A$3:$A$700, 0), 16), "")</f>
        <v/>
      </c>
      <c r="CC209" s="179" t="str">
        <f>IF($BR209&lt;&gt;"",INDEX('Graduate School Code'!$A$3:$R$700, MATCH($BR209,'Graduate School Code'!$A$3:$A$700, 0), 17), "")</f>
        <v/>
      </c>
      <c r="CD209" s="180" t="str">
        <f>IF($BR209&lt;&gt;"",INDEX('Graduate School Code'!$A$3:$R$700, MATCH($BR209,'Graduate School Code'!$A$3:$A$700, 0), 18), "")</f>
        <v/>
      </c>
      <c r="CE209" s="181"/>
      <c r="CF209" s="182"/>
      <c r="CG209" s="182"/>
      <c r="CH209" s="62"/>
      <c r="CI209" s="182"/>
      <c r="CJ209" s="183"/>
      <c r="CK209" s="184"/>
      <c r="CL209" s="185"/>
      <c r="CM209" s="183"/>
      <c r="CN209" s="186"/>
      <c r="CO209" s="186"/>
      <c r="CP209" s="186"/>
      <c r="CQ209" s="187"/>
      <c r="CR209" s="182"/>
      <c r="CS209" s="182"/>
      <c r="CT209" s="182"/>
      <c r="CU209" s="188"/>
      <c r="CV209" s="146"/>
      <c r="CW209" s="147"/>
      <c r="CX209" s="189"/>
      <c r="CY209" s="190"/>
      <c r="CZ209" s="191"/>
      <c r="DA209" s="192"/>
      <c r="DB209" s="193"/>
      <c r="DC209" s="181"/>
      <c r="DD209" s="176"/>
      <c r="DE209" s="194"/>
      <c r="DF209" s="164" t="str">
        <f>IF($DE209&lt;&gt;"",INDEX('Graduate School Code'!$A$3:$R$700, MATCH($DE209,'Graduate School Code'!$A$3:$A$700, 0), 2), "")</f>
        <v/>
      </c>
      <c r="DG209" s="164" t="str">
        <f>IF($DE209&lt;&gt;"",INDEX('Graduate School Code'!$A$3:$R$700, MATCH($DE209,'Graduate School Code'!$A$3:$A$700, 0), 3), "")</f>
        <v/>
      </c>
      <c r="DH209" s="164" t="str">
        <f>IF($DE209&lt;&gt;"",INDEX('Graduate School Code'!$A$3:$R$700, MATCH($DE209,'Graduate School Code'!$A$3:$A$700, 0), 4), "")</f>
        <v/>
      </c>
      <c r="DI209" s="175"/>
      <c r="DJ209" s="176"/>
      <c r="DK209" s="177" t="str">
        <f>IF($DE209&lt;&gt;"",INDEX('Graduate School Code'!$A$3:$R$700, MATCH($DE209,'Graduate School Code'!$A$3:$A$700, 0), 12), "")</f>
        <v/>
      </c>
      <c r="DL209" s="178" t="str">
        <f>IF($DE209&lt;&gt;"",INDEX('Graduate School Code'!$A$3:$R$700, MATCH($DE209,'Graduate School Code'!$A$3:$A$700, 0), 13), "")</f>
        <v/>
      </c>
      <c r="DM209" s="179" t="str">
        <f>IF($DE209&lt;&gt;"",INDEX('Graduate School Code'!$A$3:$R$700, MATCH($DE209,'Graduate School Code'!$A$3:$A$700, 0), 14), "")</f>
        <v/>
      </c>
      <c r="DN209" s="179" t="str">
        <f>IF($DE209&lt;&gt;"",INDEX('Graduate School Code'!$A$3:$R$700, MATCH($DE209,'Graduate School Code'!$A$3:$A$700, 0), 15), "")</f>
        <v/>
      </c>
      <c r="DO209" s="179" t="str">
        <f>IF($DE209&lt;&gt;"",INDEX('Graduate School Code'!$A$3:$R$700, MATCH($DE209,'Graduate School Code'!$A$3:$A$700, 0), 16), "")</f>
        <v/>
      </c>
      <c r="DP209" s="179" t="str">
        <f>IF($DE209&lt;&gt;"",INDEX('Graduate School Code'!$A$3:$R$700, MATCH($DE209,'Graduate School Code'!$A$3:$A$700, 0), 17), "")</f>
        <v/>
      </c>
      <c r="DQ209" s="180" t="str">
        <f>IF($DE209&lt;&gt;"",INDEX('Graduate School Code'!$A$3:$R$700, MATCH($DE209,'Graduate School Code'!$A$3:$A$700, 0), 18), "")</f>
        <v/>
      </c>
      <c r="DR209" s="45"/>
      <c r="DS209" s="39"/>
      <c r="DT209" s="39"/>
      <c r="DU209" s="62"/>
      <c r="DV209" s="39"/>
      <c r="DW209" s="149"/>
      <c r="DX209" s="150"/>
      <c r="DY209" s="112"/>
      <c r="DZ209" s="149"/>
      <c r="EA209" s="148"/>
      <c r="EB209" s="148"/>
      <c r="EC209" s="148"/>
      <c r="ED209" s="61"/>
      <c r="EE209" s="39"/>
      <c r="EF209" s="39"/>
      <c r="EG209" s="39"/>
      <c r="EH209" s="144"/>
      <c r="EI209" s="146"/>
      <c r="EJ209" s="147"/>
      <c r="EK209" s="126"/>
      <c r="EL209" s="57"/>
      <c r="EM209" s="58"/>
      <c r="EN209" s="59"/>
      <c r="EO209" s="145"/>
      <c r="EP209" s="57"/>
      <c r="EQ209" s="44"/>
    </row>
    <row r="210" spans="1:147" ht="38.25" customHeight="1">
      <c r="A210" s="38" t="s">
        <v>304</v>
      </c>
      <c r="B210" s="39"/>
      <c r="C210" s="40"/>
      <c r="D210" s="50" t="e">
        <f>VLOOKUP(B210,Reference!$A$1:$C$250,2,FALSE)</f>
        <v>#N/A</v>
      </c>
      <c r="E210" s="50" t="e">
        <f>VLOOKUP(C210,Reference!$C$1:$I$15,2,FALSE)</f>
        <v>#N/A</v>
      </c>
      <c r="F210" s="92" t="e">
        <f t="shared" si="11"/>
        <v>#N/A</v>
      </c>
      <c r="G210" s="39"/>
      <c r="H210" s="39"/>
      <c r="I210" s="39"/>
      <c r="J210" s="51" t="str">
        <f t="shared" si="9"/>
        <v xml:space="preserve">  </v>
      </c>
      <c r="K210" s="61"/>
      <c r="L210" s="61"/>
      <c r="M210" s="61"/>
      <c r="N210" s="51" t="str">
        <f t="shared" si="10"/>
        <v xml:space="preserve">  </v>
      </c>
      <c r="O210" s="92"/>
      <c r="P210" s="93"/>
      <c r="Q210" s="50" t="str">
        <f>IF($P210&lt;&gt;"", DATEDIF($P210, Reference!$F$2, "Y"),"")</f>
        <v/>
      </c>
      <c r="R210" s="49"/>
      <c r="S210" s="62"/>
      <c r="T210" s="61"/>
      <c r="U210" s="39"/>
      <c r="V210" s="39"/>
      <c r="W210" s="61"/>
      <c r="X210" s="92"/>
      <c r="Y210" s="61"/>
      <c r="Z210" s="61"/>
      <c r="AA210" s="61"/>
      <c r="AB210" s="61"/>
      <c r="AC210" s="41"/>
      <c r="AD210" s="143"/>
      <c r="AE210" s="42"/>
      <c r="AF210" s="50" t="str">
        <f>IF($AE210&lt;&gt;"",INDEX('Graduate School Code'!$A$3:$R$700, MATCH($AE210,'Graduate School Code'!$A$3:$A$700, 0), 2), "")</f>
        <v/>
      </c>
      <c r="AG210" s="50" t="str">
        <f>IF($AE210&lt;&gt;"",INDEX('Graduate School Code'!$A$3:$R$700, MATCH($AE210,'Graduate School Code'!$A$3:$A$700, 0), 3), "")</f>
        <v/>
      </c>
      <c r="AH210" s="50" t="str">
        <f>IF($AE210&lt;&gt;"",INDEX('Graduate School Code'!$A$3:$R$700, MATCH($AE210,'Graduate School Code'!$A$3:$A$700, 0), 4), "")</f>
        <v/>
      </c>
      <c r="AI210" s="43"/>
      <c r="AJ210" s="44"/>
      <c r="AK210" s="167" t="str">
        <f>IF($AE210&lt;&gt;"",INDEX('Graduate School Code'!$A$3:$R$700, MATCH($AE210,'Graduate School Code'!$A$3:$A$700, 0), 12), "")</f>
        <v/>
      </c>
      <c r="AL210" s="168" t="str">
        <f>IF($AE210&lt;&gt;"",INDEX('Graduate School Code'!$A$3:$R$700, MATCH($AE210,'Graduate School Code'!$A$3:$A$700, 0), 13), "")</f>
        <v/>
      </c>
      <c r="AM210" s="169" t="str">
        <f>IF($AE210&lt;&gt;"",INDEX('Graduate School Code'!$A$3:$R$700, MATCH($AE210,'Graduate School Code'!$A$3:$A$700, 0), 14), "")</f>
        <v/>
      </c>
      <c r="AN210" s="169" t="str">
        <f>IF($AE210&lt;&gt;"",INDEX('Graduate School Code'!$A$3:$R$700, MATCH($AE210,'Graduate School Code'!$A$3:$A$700, 0), 15), "")</f>
        <v/>
      </c>
      <c r="AO210" s="169" t="str">
        <f>IF($AE210&lt;&gt;"",INDEX('Graduate School Code'!$A$3:$R$700, MATCH($AE210,'Graduate School Code'!$A$3:$A$700, 0), 16), "")</f>
        <v/>
      </c>
      <c r="AP210" s="169" t="str">
        <f>IF($AE210&lt;&gt;"",INDEX('Graduate School Code'!$A$3:$R$700, MATCH($AE210,'Graduate School Code'!$A$3:$A$700, 0), 17), "")</f>
        <v/>
      </c>
      <c r="AQ210" s="170" t="str">
        <f>IF($AE210&lt;&gt;"",INDEX('Graduate School Code'!$A$3:$R$700, MATCH($AE210,'Graduate School Code'!$A$3:$A$700, 0), 18), "")</f>
        <v/>
      </c>
      <c r="AR210" s="45"/>
      <c r="AS210" s="39"/>
      <c r="AT210" s="39"/>
      <c r="AU210" s="62"/>
      <c r="AV210" s="39"/>
      <c r="AW210" s="149"/>
      <c r="AX210" s="150"/>
      <c r="AY210" s="112"/>
      <c r="AZ210" s="149"/>
      <c r="BA210" s="148"/>
      <c r="BB210" s="148"/>
      <c r="BC210" s="148"/>
      <c r="BD210" s="61"/>
      <c r="BE210" s="39"/>
      <c r="BF210" s="39"/>
      <c r="BG210" s="39"/>
      <c r="BH210" s="144"/>
      <c r="BI210" s="146"/>
      <c r="BJ210" s="147"/>
      <c r="BK210" s="126"/>
      <c r="BL210" s="57"/>
      <c r="BM210" s="58"/>
      <c r="BN210" s="165"/>
      <c r="BO210" s="145"/>
      <c r="BP210" s="57"/>
      <c r="BQ210" s="44"/>
      <c r="BR210" s="42"/>
      <c r="BS210" s="164" t="str">
        <f>IF($BR210&lt;&gt;"",INDEX('Graduate School Code'!$A$3:$R$700, MATCH($BR210,'Graduate School Code'!$A$3:$A$700, 0), 2), "")</f>
        <v/>
      </c>
      <c r="BT210" s="164" t="str">
        <f>IF($BR210&lt;&gt;"",INDEX('Graduate School Code'!$A$3:$R$700, MATCH($BR210,'Graduate School Code'!$A$3:$A$700, 0), 3), "")</f>
        <v/>
      </c>
      <c r="BU210" s="164" t="str">
        <f>IF($BR210&lt;&gt;"",INDEX('Graduate School Code'!$A$3:$R$700, MATCH($BR210,'Graduate School Code'!$A$3:$A$700, 0), 4), "")</f>
        <v/>
      </c>
      <c r="BV210" s="175"/>
      <c r="BW210" s="176"/>
      <c r="BX210" s="177" t="str">
        <f>IF($BR210&lt;&gt;"",INDEX('Graduate School Code'!$A$3:$R$700, MATCH($BR210,'Graduate School Code'!$A$3:$A$700, 0), 12), "")</f>
        <v/>
      </c>
      <c r="BY210" s="178" t="str">
        <f>IF($BR210&lt;&gt;"",INDEX('Graduate School Code'!$A$3:$R$700, MATCH($BR210,'Graduate School Code'!$A$3:$A$700, 0), 13), "")</f>
        <v/>
      </c>
      <c r="BZ210" s="179" t="str">
        <f>IF($BR210&lt;&gt;"",INDEX('Graduate School Code'!$A$3:$R$700, MATCH($BR210,'Graduate School Code'!$A$3:$A$700, 0), 14), "")</f>
        <v/>
      </c>
      <c r="CA210" s="179" t="str">
        <f>IF($BR210&lt;&gt;"",INDEX('Graduate School Code'!$A$3:$R$700, MATCH($BR210,'Graduate School Code'!$A$3:$A$700, 0), 15), "")</f>
        <v/>
      </c>
      <c r="CB210" s="179" t="str">
        <f>IF($BR210&lt;&gt;"",INDEX('Graduate School Code'!$A$3:$R$700, MATCH($BR210,'Graduate School Code'!$A$3:$A$700, 0), 16), "")</f>
        <v/>
      </c>
      <c r="CC210" s="179" t="str">
        <f>IF($BR210&lt;&gt;"",INDEX('Graduate School Code'!$A$3:$R$700, MATCH($BR210,'Graduate School Code'!$A$3:$A$700, 0), 17), "")</f>
        <v/>
      </c>
      <c r="CD210" s="180" t="str">
        <f>IF($BR210&lt;&gt;"",INDEX('Graduate School Code'!$A$3:$R$700, MATCH($BR210,'Graduate School Code'!$A$3:$A$700, 0), 18), "")</f>
        <v/>
      </c>
      <c r="CE210" s="181"/>
      <c r="CF210" s="182"/>
      <c r="CG210" s="182"/>
      <c r="CH210" s="62"/>
      <c r="CI210" s="182"/>
      <c r="CJ210" s="183"/>
      <c r="CK210" s="184"/>
      <c r="CL210" s="185"/>
      <c r="CM210" s="183"/>
      <c r="CN210" s="186"/>
      <c r="CO210" s="186"/>
      <c r="CP210" s="186"/>
      <c r="CQ210" s="187"/>
      <c r="CR210" s="182"/>
      <c r="CS210" s="182"/>
      <c r="CT210" s="182"/>
      <c r="CU210" s="188"/>
      <c r="CV210" s="146"/>
      <c r="CW210" s="147"/>
      <c r="CX210" s="189"/>
      <c r="CY210" s="190"/>
      <c r="CZ210" s="191"/>
      <c r="DA210" s="192"/>
      <c r="DB210" s="193"/>
      <c r="DC210" s="181"/>
      <c r="DD210" s="176"/>
      <c r="DE210" s="194"/>
      <c r="DF210" s="164" t="str">
        <f>IF($DE210&lt;&gt;"",INDEX('Graduate School Code'!$A$3:$R$700, MATCH($DE210,'Graduate School Code'!$A$3:$A$700, 0), 2), "")</f>
        <v/>
      </c>
      <c r="DG210" s="164" t="str">
        <f>IF($DE210&lt;&gt;"",INDEX('Graduate School Code'!$A$3:$R$700, MATCH($DE210,'Graduate School Code'!$A$3:$A$700, 0), 3), "")</f>
        <v/>
      </c>
      <c r="DH210" s="164" t="str">
        <f>IF($DE210&lt;&gt;"",INDEX('Graduate School Code'!$A$3:$R$700, MATCH($DE210,'Graduate School Code'!$A$3:$A$700, 0), 4), "")</f>
        <v/>
      </c>
      <c r="DI210" s="175"/>
      <c r="DJ210" s="176"/>
      <c r="DK210" s="177" t="str">
        <f>IF($DE210&lt;&gt;"",INDEX('Graduate School Code'!$A$3:$R$700, MATCH($DE210,'Graduate School Code'!$A$3:$A$700, 0), 12), "")</f>
        <v/>
      </c>
      <c r="DL210" s="178" t="str">
        <f>IF($DE210&lt;&gt;"",INDEX('Graduate School Code'!$A$3:$R$700, MATCH($DE210,'Graduate School Code'!$A$3:$A$700, 0), 13), "")</f>
        <v/>
      </c>
      <c r="DM210" s="179" t="str">
        <f>IF($DE210&lt;&gt;"",INDEX('Graduate School Code'!$A$3:$R$700, MATCH($DE210,'Graduate School Code'!$A$3:$A$700, 0), 14), "")</f>
        <v/>
      </c>
      <c r="DN210" s="179" t="str">
        <f>IF($DE210&lt;&gt;"",INDEX('Graduate School Code'!$A$3:$R$700, MATCH($DE210,'Graduate School Code'!$A$3:$A$700, 0), 15), "")</f>
        <v/>
      </c>
      <c r="DO210" s="179" t="str">
        <f>IF($DE210&lt;&gt;"",INDEX('Graduate School Code'!$A$3:$R$700, MATCH($DE210,'Graduate School Code'!$A$3:$A$700, 0), 16), "")</f>
        <v/>
      </c>
      <c r="DP210" s="179" t="str">
        <f>IF($DE210&lt;&gt;"",INDEX('Graduate School Code'!$A$3:$R$700, MATCH($DE210,'Graduate School Code'!$A$3:$A$700, 0), 17), "")</f>
        <v/>
      </c>
      <c r="DQ210" s="180" t="str">
        <f>IF($DE210&lt;&gt;"",INDEX('Graduate School Code'!$A$3:$R$700, MATCH($DE210,'Graduate School Code'!$A$3:$A$700, 0), 18), "")</f>
        <v/>
      </c>
      <c r="DR210" s="45"/>
      <c r="DS210" s="39"/>
      <c r="DT210" s="39"/>
      <c r="DU210" s="62"/>
      <c r="DV210" s="39"/>
      <c r="DW210" s="149"/>
      <c r="DX210" s="150"/>
      <c r="DY210" s="112"/>
      <c r="DZ210" s="149"/>
      <c r="EA210" s="148"/>
      <c r="EB210" s="148"/>
      <c r="EC210" s="148"/>
      <c r="ED210" s="61"/>
      <c r="EE210" s="39"/>
      <c r="EF210" s="39"/>
      <c r="EG210" s="39"/>
      <c r="EH210" s="144"/>
      <c r="EI210" s="146"/>
      <c r="EJ210" s="147"/>
      <c r="EK210" s="126"/>
      <c r="EL210" s="57"/>
      <c r="EM210" s="58"/>
      <c r="EN210" s="59"/>
      <c r="EO210" s="145"/>
      <c r="EP210" s="57"/>
      <c r="EQ210" s="44"/>
    </row>
    <row r="211" spans="1:147" ht="38.25" customHeight="1">
      <c r="A211" s="38" t="s">
        <v>305</v>
      </c>
      <c r="B211" s="39"/>
      <c r="C211" s="40"/>
      <c r="D211" s="50" t="e">
        <f>VLOOKUP(B211,Reference!$A$1:$C$250,2,FALSE)</f>
        <v>#N/A</v>
      </c>
      <c r="E211" s="50" t="e">
        <f>VLOOKUP(C211,Reference!$C$1:$I$15,2,FALSE)</f>
        <v>#N/A</v>
      </c>
      <c r="F211" s="92" t="e">
        <f t="shared" si="11"/>
        <v>#N/A</v>
      </c>
      <c r="G211" s="39"/>
      <c r="H211" s="39"/>
      <c r="I211" s="39"/>
      <c r="J211" s="51" t="str">
        <f t="shared" si="9"/>
        <v xml:space="preserve">  </v>
      </c>
      <c r="K211" s="61"/>
      <c r="L211" s="61"/>
      <c r="M211" s="61"/>
      <c r="N211" s="51" t="str">
        <f t="shared" si="10"/>
        <v xml:space="preserve">  </v>
      </c>
      <c r="O211" s="92"/>
      <c r="P211" s="93"/>
      <c r="Q211" s="50" t="str">
        <f>IF($P211&lt;&gt;"", DATEDIF($P211, Reference!$F$2, "Y"),"")</f>
        <v/>
      </c>
      <c r="R211" s="49"/>
      <c r="S211" s="62"/>
      <c r="T211" s="61"/>
      <c r="U211" s="39"/>
      <c r="V211" s="39"/>
      <c r="W211" s="61"/>
      <c r="X211" s="92"/>
      <c r="Y211" s="61"/>
      <c r="Z211" s="61"/>
      <c r="AA211" s="61"/>
      <c r="AB211" s="61"/>
      <c r="AC211" s="41"/>
      <c r="AD211" s="143"/>
      <c r="AE211" s="42"/>
      <c r="AF211" s="50" t="str">
        <f>IF($AE211&lt;&gt;"",INDEX('Graduate School Code'!$A$3:$R$700, MATCH($AE211,'Graduate School Code'!$A$3:$A$700, 0), 2), "")</f>
        <v/>
      </c>
      <c r="AG211" s="50" t="str">
        <f>IF($AE211&lt;&gt;"",INDEX('Graduate School Code'!$A$3:$R$700, MATCH($AE211,'Graduate School Code'!$A$3:$A$700, 0), 3), "")</f>
        <v/>
      </c>
      <c r="AH211" s="50" t="str">
        <f>IF($AE211&lt;&gt;"",INDEX('Graduate School Code'!$A$3:$R$700, MATCH($AE211,'Graduate School Code'!$A$3:$A$700, 0), 4), "")</f>
        <v/>
      </c>
      <c r="AI211" s="43"/>
      <c r="AJ211" s="44"/>
      <c r="AK211" s="167" t="str">
        <f>IF($AE211&lt;&gt;"",INDEX('Graduate School Code'!$A$3:$R$700, MATCH($AE211,'Graduate School Code'!$A$3:$A$700, 0), 12), "")</f>
        <v/>
      </c>
      <c r="AL211" s="168" t="str">
        <f>IF($AE211&lt;&gt;"",INDEX('Graduate School Code'!$A$3:$R$700, MATCH($AE211,'Graduate School Code'!$A$3:$A$700, 0), 13), "")</f>
        <v/>
      </c>
      <c r="AM211" s="169" t="str">
        <f>IF($AE211&lt;&gt;"",INDEX('Graduate School Code'!$A$3:$R$700, MATCH($AE211,'Graduate School Code'!$A$3:$A$700, 0), 14), "")</f>
        <v/>
      </c>
      <c r="AN211" s="169" t="str">
        <f>IF($AE211&lt;&gt;"",INDEX('Graduate School Code'!$A$3:$R$700, MATCH($AE211,'Graduate School Code'!$A$3:$A$700, 0), 15), "")</f>
        <v/>
      </c>
      <c r="AO211" s="169" t="str">
        <f>IF($AE211&lt;&gt;"",INDEX('Graduate School Code'!$A$3:$R$700, MATCH($AE211,'Graduate School Code'!$A$3:$A$700, 0), 16), "")</f>
        <v/>
      </c>
      <c r="AP211" s="169" t="str">
        <f>IF($AE211&lt;&gt;"",INDEX('Graduate School Code'!$A$3:$R$700, MATCH($AE211,'Graduate School Code'!$A$3:$A$700, 0), 17), "")</f>
        <v/>
      </c>
      <c r="AQ211" s="170" t="str">
        <f>IF($AE211&lt;&gt;"",INDEX('Graduate School Code'!$A$3:$R$700, MATCH($AE211,'Graduate School Code'!$A$3:$A$700, 0), 18), "")</f>
        <v/>
      </c>
      <c r="AR211" s="45"/>
      <c r="AS211" s="39"/>
      <c r="AT211" s="39"/>
      <c r="AU211" s="62"/>
      <c r="AV211" s="39"/>
      <c r="AW211" s="149"/>
      <c r="AX211" s="150"/>
      <c r="AY211" s="112"/>
      <c r="AZ211" s="149"/>
      <c r="BA211" s="148"/>
      <c r="BB211" s="148"/>
      <c r="BC211" s="148"/>
      <c r="BD211" s="61"/>
      <c r="BE211" s="39"/>
      <c r="BF211" s="39"/>
      <c r="BG211" s="39"/>
      <c r="BH211" s="144"/>
      <c r="BI211" s="146"/>
      <c r="BJ211" s="147"/>
      <c r="BK211" s="126"/>
      <c r="BL211" s="57"/>
      <c r="BM211" s="58"/>
      <c r="BN211" s="165"/>
      <c r="BO211" s="145"/>
      <c r="BP211" s="57"/>
      <c r="BQ211" s="44"/>
      <c r="BR211" s="42"/>
      <c r="BS211" s="164" t="str">
        <f>IF($BR211&lt;&gt;"",INDEX('Graduate School Code'!$A$3:$R$700, MATCH($BR211,'Graduate School Code'!$A$3:$A$700, 0), 2), "")</f>
        <v/>
      </c>
      <c r="BT211" s="164" t="str">
        <f>IF($BR211&lt;&gt;"",INDEX('Graduate School Code'!$A$3:$R$700, MATCH($BR211,'Graduate School Code'!$A$3:$A$700, 0), 3), "")</f>
        <v/>
      </c>
      <c r="BU211" s="164" t="str">
        <f>IF($BR211&lt;&gt;"",INDEX('Graduate School Code'!$A$3:$R$700, MATCH($BR211,'Graduate School Code'!$A$3:$A$700, 0), 4), "")</f>
        <v/>
      </c>
      <c r="BV211" s="175"/>
      <c r="BW211" s="176"/>
      <c r="BX211" s="177" t="str">
        <f>IF($BR211&lt;&gt;"",INDEX('Graduate School Code'!$A$3:$R$700, MATCH($BR211,'Graduate School Code'!$A$3:$A$700, 0), 12), "")</f>
        <v/>
      </c>
      <c r="BY211" s="178" t="str">
        <f>IF($BR211&lt;&gt;"",INDEX('Graduate School Code'!$A$3:$R$700, MATCH($BR211,'Graduate School Code'!$A$3:$A$700, 0), 13), "")</f>
        <v/>
      </c>
      <c r="BZ211" s="179" t="str">
        <f>IF($BR211&lt;&gt;"",INDEX('Graduate School Code'!$A$3:$R$700, MATCH($BR211,'Graduate School Code'!$A$3:$A$700, 0), 14), "")</f>
        <v/>
      </c>
      <c r="CA211" s="179" t="str">
        <f>IF($BR211&lt;&gt;"",INDEX('Graduate School Code'!$A$3:$R$700, MATCH($BR211,'Graduate School Code'!$A$3:$A$700, 0), 15), "")</f>
        <v/>
      </c>
      <c r="CB211" s="179" t="str">
        <f>IF($BR211&lt;&gt;"",INDEX('Graduate School Code'!$A$3:$R$700, MATCH($BR211,'Graduate School Code'!$A$3:$A$700, 0), 16), "")</f>
        <v/>
      </c>
      <c r="CC211" s="179" t="str">
        <f>IF($BR211&lt;&gt;"",INDEX('Graduate School Code'!$A$3:$R$700, MATCH($BR211,'Graduate School Code'!$A$3:$A$700, 0), 17), "")</f>
        <v/>
      </c>
      <c r="CD211" s="180" t="str">
        <f>IF($BR211&lt;&gt;"",INDEX('Graduate School Code'!$A$3:$R$700, MATCH($BR211,'Graduate School Code'!$A$3:$A$700, 0), 18), "")</f>
        <v/>
      </c>
      <c r="CE211" s="181"/>
      <c r="CF211" s="182"/>
      <c r="CG211" s="182"/>
      <c r="CH211" s="62"/>
      <c r="CI211" s="182"/>
      <c r="CJ211" s="183"/>
      <c r="CK211" s="184"/>
      <c r="CL211" s="185"/>
      <c r="CM211" s="183"/>
      <c r="CN211" s="186"/>
      <c r="CO211" s="186"/>
      <c r="CP211" s="186"/>
      <c r="CQ211" s="187"/>
      <c r="CR211" s="182"/>
      <c r="CS211" s="182"/>
      <c r="CT211" s="182"/>
      <c r="CU211" s="188"/>
      <c r="CV211" s="146"/>
      <c r="CW211" s="147"/>
      <c r="CX211" s="189"/>
      <c r="CY211" s="190"/>
      <c r="CZ211" s="191"/>
      <c r="DA211" s="192"/>
      <c r="DB211" s="193"/>
      <c r="DC211" s="181"/>
      <c r="DD211" s="176"/>
      <c r="DE211" s="194"/>
      <c r="DF211" s="164" t="str">
        <f>IF($DE211&lt;&gt;"",INDEX('Graduate School Code'!$A$3:$R$700, MATCH($DE211,'Graduate School Code'!$A$3:$A$700, 0), 2), "")</f>
        <v/>
      </c>
      <c r="DG211" s="164" t="str">
        <f>IF($DE211&lt;&gt;"",INDEX('Graduate School Code'!$A$3:$R$700, MATCH($DE211,'Graduate School Code'!$A$3:$A$700, 0), 3), "")</f>
        <v/>
      </c>
      <c r="DH211" s="164" t="str">
        <f>IF($DE211&lt;&gt;"",INDEX('Graduate School Code'!$A$3:$R$700, MATCH($DE211,'Graduate School Code'!$A$3:$A$700, 0), 4), "")</f>
        <v/>
      </c>
      <c r="DI211" s="175"/>
      <c r="DJ211" s="176"/>
      <c r="DK211" s="177" t="str">
        <f>IF($DE211&lt;&gt;"",INDEX('Graduate School Code'!$A$3:$R$700, MATCH($DE211,'Graduate School Code'!$A$3:$A$700, 0), 12), "")</f>
        <v/>
      </c>
      <c r="DL211" s="178" t="str">
        <f>IF($DE211&lt;&gt;"",INDEX('Graduate School Code'!$A$3:$R$700, MATCH($DE211,'Graduate School Code'!$A$3:$A$700, 0), 13), "")</f>
        <v/>
      </c>
      <c r="DM211" s="179" t="str">
        <f>IF($DE211&lt;&gt;"",INDEX('Graduate School Code'!$A$3:$R$700, MATCH($DE211,'Graduate School Code'!$A$3:$A$700, 0), 14), "")</f>
        <v/>
      </c>
      <c r="DN211" s="179" t="str">
        <f>IF($DE211&lt;&gt;"",INDEX('Graduate School Code'!$A$3:$R$700, MATCH($DE211,'Graduate School Code'!$A$3:$A$700, 0), 15), "")</f>
        <v/>
      </c>
      <c r="DO211" s="179" t="str">
        <f>IF($DE211&lt;&gt;"",INDEX('Graduate School Code'!$A$3:$R$700, MATCH($DE211,'Graduate School Code'!$A$3:$A$700, 0), 16), "")</f>
        <v/>
      </c>
      <c r="DP211" s="179" t="str">
        <f>IF($DE211&lt;&gt;"",INDEX('Graduate School Code'!$A$3:$R$700, MATCH($DE211,'Graduate School Code'!$A$3:$A$700, 0), 17), "")</f>
        <v/>
      </c>
      <c r="DQ211" s="180" t="str">
        <f>IF($DE211&lt;&gt;"",INDEX('Graduate School Code'!$A$3:$R$700, MATCH($DE211,'Graduate School Code'!$A$3:$A$700, 0), 18), "")</f>
        <v/>
      </c>
      <c r="DR211" s="45"/>
      <c r="DS211" s="39"/>
      <c r="DT211" s="39"/>
      <c r="DU211" s="62"/>
      <c r="DV211" s="39"/>
      <c r="DW211" s="149"/>
      <c r="DX211" s="150"/>
      <c r="DY211" s="112"/>
      <c r="DZ211" s="149"/>
      <c r="EA211" s="148"/>
      <c r="EB211" s="148"/>
      <c r="EC211" s="148"/>
      <c r="ED211" s="61"/>
      <c r="EE211" s="39"/>
      <c r="EF211" s="39"/>
      <c r="EG211" s="39"/>
      <c r="EH211" s="144"/>
      <c r="EI211" s="146"/>
      <c r="EJ211" s="147"/>
      <c r="EK211" s="126"/>
      <c r="EL211" s="57"/>
      <c r="EM211" s="58"/>
      <c r="EN211" s="59"/>
      <c r="EO211" s="145"/>
      <c r="EP211" s="57"/>
      <c r="EQ211" s="44"/>
    </row>
    <row r="212" spans="1:147" ht="38.25" customHeight="1">
      <c r="A212" s="38" t="s">
        <v>306</v>
      </c>
      <c r="B212" s="39"/>
      <c r="C212" s="40"/>
      <c r="D212" s="50" t="e">
        <f>VLOOKUP(B212,Reference!$A$1:$C$250,2,FALSE)</f>
        <v>#N/A</v>
      </c>
      <c r="E212" s="50" t="e">
        <f>VLOOKUP(C212,Reference!$C$1:$I$15,2,FALSE)</f>
        <v>#N/A</v>
      </c>
      <c r="F212" s="92" t="e">
        <f t="shared" si="11"/>
        <v>#N/A</v>
      </c>
      <c r="G212" s="39"/>
      <c r="H212" s="39"/>
      <c r="I212" s="39"/>
      <c r="J212" s="51" t="str">
        <f t="shared" si="9"/>
        <v xml:space="preserve">  </v>
      </c>
      <c r="K212" s="61"/>
      <c r="L212" s="61"/>
      <c r="M212" s="61"/>
      <c r="N212" s="51" t="str">
        <f t="shared" si="10"/>
        <v xml:space="preserve">  </v>
      </c>
      <c r="O212" s="92"/>
      <c r="P212" s="93"/>
      <c r="Q212" s="50" t="str">
        <f>IF($P212&lt;&gt;"", DATEDIF($P212, Reference!$F$2, "Y"),"")</f>
        <v/>
      </c>
      <c r="R212" s="49"/>
      <c r="S212" s="62"/>
      <c r="T212" s="61"/>
      <c r="U212" s="39"/>
      <c r="V212" s="39"/>
      <c r="W212" s="61"/>
      <c r="X212" s="92"/>
      <c r="Y212" s="61"/>
      <c r="Z212" s="61"/>
      <c r="AA212" s="61"/>
      <c r="AB212" s="61"/>
      <c r="AC212" s="41"/>
      <c r="AD212" s="143"/>
      <c r="AE212" s="42"/>
      <c r="AF212" s="50" t="str">
        <f>IF($AE212&lt;&gt;"",INDEX('Graduate School Code'!$A$3:$R$700, MATCH($AE212,'Graduate School Code'!$A$3:$A$700, 0), 2), "")</f>
        <v/>
      </c>
      <c r="AG212" s="50" t="str">
        <f>IF($AE212&lt;&gt;"",INDEX('Graduate School Code'!$A$3:$R$700, MATCH($AE212,'Graduate School Code'!$A$3:$A$700, 0), 3), "")</f>
        <v/>
      </c>
      <c r="AH212" s="50" t="str">
        <f>IF($AE212&lt;&gt;"",INDEX('Graduate School Code'!$A$3:$R$700, MATCH($AE212,'Graduate School Code'!$A$3:$A$700, 0), 4), "")</f>
        <v/>
      </c>
      <c r="AI212" s="43"/>
      <c r="AJ212" s="44"/>
      <c r="AK212" s="167" t="str">
        <f>IF($AE212&lt;&gt;"",INDEX('Graduate School Code'!$A$3:$R$700, MATCH($AE212,'Graduate School Code'!$A$3:$A$700, 0), 12), "")</f>
        <v/>
      </c>
      <c r="AL212" s="168" t="str">
        <f>IF($AE212&lt;&gt;"",INDEX('Graduate School Code'!$A$3:$R$700, MATCH($AE212,'Graduate School Code'!$A$3:$A$700, 0), 13), "")</f>
        <v/>
      </c>
      <c r="AM212" s="169" t="str">
        <f>IF($AE212&lt;&gt;"",INDEX('Graduate School Code'!$A$3:$R$700, MATCH($AE212,'Graduate School Code'!$A$3:$A$700, 0), 14), "")</f>
        <v/>
      </c>
      <c r="AN212" s="169" t="str">
        <f>IF($AE212&lt;&gt;"",INDEX('Graduate School Code'!$A$3:$R$700, MATCH($AE212,'Graduate School Code'!$A$3:$A$700, 0), 15), "")</f>
        <v/>
      </c>
      <c r="AO212" s="169" t="str">
        <f>IF($AE212&lt;&gt;"",INDEX('Graduate School Code'!$A$3:$R$700, MATCH($AE212,'Graduate School Code'!$A$3:$A$700, 0), 16), "")</f>
        <v/>
      </c>
      <c r="AP212" s="169" t="str">
        <f>IF($AE212&lt;&gt;"",INDEX('Graduate School Code'!$A$3:$R$700, MATCH($AE212,'Graduate School Code'!$A$3:$A$700, 0), 17), "")</f>
        <v/>
      </c>
      <c r="AQ212" s="170" t="str">
        <f>IF($AE212&lt;&gt;"",INDEX('Graduate School Code'!$A$3:$R$700, MATCH($AE212,'Graduate School Code'!$A$3:$A$700, 0), 18), "")</f>
        <v/>
      </c>
      <c r="AR212" s="45"/>
      <c r="AS212" s="39"/>
      <c r="AT212" s="39"/>
      <c r="AU212" s="62"/>
      <c r="AV212" s="39"/>
      <c r="AW212" s="149"/>
      <c r="AX212" s="150"/>
      <c r="AY212" s="112"/>
      <c r="AZ212" s="149"/>
      <c r="BA212" s="148"/>
      <c r="BB212" s="148"/>
      <c r="BC212" s="148"/>
      <c r="BD212" s="61"/>
      <c r="BE212" s="39"/>
      <c r="BF212" s="39"/>
      <c r="BG212" s="39"/>
      <c r="BH212" s="144"/>
      <c r="BI212" s="146"/>
      <c r="BJ212" s="147"/>
      <c r="BK212" s="126"/>
      <c r="BL212" s="57"/>
      <c r="BM212" s="58"/>
      <c r="BN212" s="165"/>
      <c r="BO212" s="145"/>
      <c r="BP212" s="57"/>
      <c r="BQ212" s="44"/>
      <c r="BR212" s="42"/>
      <c r="BS212" s="164" t="str">
        <f>IF($BR212&lt;&gt;"",INDEX('Graduate School Code'!$A$3:$R$700, MATCH($BR212,'Graduate School Code'!$A$3:$A$700, 0), 2), "")</f>
        <v/>
      </c>
      <c r="BT212" s="164" t="str">
        <f>IF($BR212&lt;&gt;"",INDEX('Graduate School Code'!$A$3:$R$700, MATCH($BR212,'Graduate School Code'!$A$3:$A$700, 0), 3), "")</f>
        <v/>
      </c>
      <c r="BU212" s="164" t="str">
        <f>IF($BR212&lt;&gt;"",INDEX('Graduate School Code'!$A$3:$R$700, MATCH($BR212,'Graduate School Code'!$A$3:$A$700, 0), 4), "")</f>
        <v/>
      </c>
      <c r="BV212" s="175"/>
      <c r="BW212" s="176"/>
      <c r="BX212" s="177" t="str">
        <f>IF($BR212&lt;&gt;"",INDEX('Graduate School Code'!$A$3:$R$700, MATCH($BR212,'Graduate School Code'!$A$3:$A$700, 0), 12), "")</f>
        <v/>
      </c>
      <c r="BY212" s="178" t="str">
        <f>IF($BR212&lt;&gt;"",INDEX('Graduate School Code'!$A$3:$R$700, MATCH($BR212,'Graduate School Code'!$A$3:$A$700, 0), 13), "")</f>
        <v/>
      </c>
      <c r="BZ212" s="179" t="str">
        <f>IF($BR212&lt;&gt;"",INDEX('Graduate School Code'!$A$3:$R$700, MATCH($BR212,'Graduate School Code'!$A$3:$A$700, 0), 14), "")</f>
        <v/>
      </c>
      <c r="CA212" s="179" t="str">
        <f>IF($BR212&lt;&gt;"",INDEX('Graduate School Code'!$A$3:$R$700, MATCH($BR212,'Graduate School Code'!$A$3:$A$700, 0), 15), "")</f>
        <v/>
      </c>
      <c r="CB212" s="179" t="str">
        <f>IF($BR212&lt;&gt;"",INDEX('Graduate School Code'!$A$3:$R$700, MATCH($BR212,'Graduate School Code'!$A$3:$A$700, 0), 16), "")</f>
        <v/>
      </c>
      <c r="CC212" s="179" t="str">
        <f>IF($BR212&lt;&gt;"",INDEX('Graduate School Code'!$A$3:$R$700, MATCH($BR212,'Graduate School Code'!$A$3:$A$700, 0), 17), "")</f>
        <v/>
      </c>
      <c r="CD212" s="180" t="str">
        <f>IF($BR212&lt;&gt;"",INDEX('Graduate School Code'!$A$3:$R$700, MATCH($BR212,'Graduate School Code'!$A$3:$A$700, 0), 18), "")</f>
        <v/>
      </c>
      <c r="CE212" s="181"/>
      <c r="CF212" s="182"/>
      <c r="CG212" s="182"/>
      <c r="CH212" s="62"/>
      <c r="CI212" s="182"/>
      <c r="CJ212" s="183"/>
      <c r="CK212" s="184"/>
      <c r="CL212" s="185"/>
      <c r="CM212" s="183"/>
      <c r="CN212" s="186"/>
      <c r="CO212" s="186"/>
      <c r="CP212" s="186"/>
      <c r="CQ212" s="187"/>
      <c r="CR212" s="182"/>
      <c r="CS212" s="182"/>
      <c r="CT212" s="182"/>
      <c r="CU212" s="188"/>
      <c r="CV212" s="146"/>
      <c r="CW212" s="147"/>
      <c r="CX212" s="189"/>
      <c r="CY212" s="190"/>
      <c r="CZ212" s="191"/>
      <c r="DA212" s="192"/>
      <c r="DB212" s="193"/>
      <c r="DC212" s="181"/>
      <c r="DD212" s="176"/>
      <c r="DE212" s="194"/>
      <c r="DF212" s="164" t="str">
        <f>IF($DE212&lt;&gt;"",INDEX('Graduate School Code'!$A$3:$R$700, MATCH($DE212,'Graduate School Code'!$A$3:$A$700, 0), 2), "")</f>
        <v/>
      </c>
      <c r="DG212" s="164" t="str">
        <f>IF($DE212&lt;&gt;"",INDEX('Graduate School Code'!$A$3:$R$700, MATCH($DE212,'Graduate School Code'!$A$3:$A$700, 0), 3), "")</f>
        <v/>
      </c>
      <c r="DH212" s="164" t="str">
        <f>IF($DE212&lt;&gt;"",INDEX('Graduate School Code'!$A$3:$R$700, MATCH($DE212,'Graduate School Code'!$A$3:$A$700, 0), 4), "")</f>
        <v/>
      </c>
      <c r="DI212" s="175"/>
      <c r="DJ212" s="176"/>
      <c r="DK212" s="177" t="str">
        <f>IF($DE212&lt;&gt;"",INDEX('Graduate School Code'!$A$3:$R$700, MATCH($DE212,'Graduate School Code'!$A$3:$A$700, 0), 12), "")</f>
        <v/>
      </c>
      <c r="DL212" s="178" t="str">
        <f>IF($DE212&lt;&gt;"",INDEX('Graduate School Code'!$A$3:$R$700, MATCH($DE212,'Graduate School Code'!$A$3:$A$700, 0), 13), "")</f>
        <v/>
      </c>
      <c r="DM212" s="179" t="str">
        <f>IF($DE212&lt;&gt;"",INDEX('Graduate School Code'!$A$3:$R$700, MATCH($DE212,'Graduate School Code'!$A$3:$A$700, 0), 14), "")</f>
        <v/>
      </c>
      <c r="DN212" s="179" t="str">
        <f>IF($DE212&lt;&gt;"",INDEX('Graduate School Code'!$A$3:$R$700, MATCH($DE212,'Graduate School Code'!$A$3:$A$700, 0), 15), "")</f>
        <v/>
      </c>
      <c r="DO212" s="179" t="str">
        <f>IF($DE212&lt;&gt;"",INDEX('Graduate School Code'!$A$3:$R$700, MATCH($DE212,'Graduate School Code'!$A$3:$A$700, 0), 16), "")</f>
        <v/>
      </c>
      <c r="DP212" s="179" t="str">
        <f>IF($DE212&lt;&gt;"",INDEX('Graduate School Code'!$A$3:$R$700, MATCH($DE212,'Graduate School Code'!$A$3:$A$700, 0), 17), "")</f>
        <v/>
      </c>
      <c r="DQ212" s="180" t="str">
        <f>IF($DE212&lt;&gt;"",INDEX('Graduate School Code'!$A$3:$R$700, MATCH($DE212,'Graduate School Code'!$A$3:$A$700, 0), 18), "")</f>
        <v/>
      </c>
      <c r="DR212" s="45"/>
      <c r="DS212" s="39"/>
      <c r="DT212" s="39"/>
      <c r="DU212" s="62"/>
      <c r="DV212" s="39"/>
      <c r="DW212" s="149"/>
      <c r="DX212" s="150"/>
      <c r="DY212" s="112"/>
      <c r="DZ212" s="149"/>
      <c r="EA212" s="148"/>
      <c r="EB212" s="148"/>
      <c r="EC212" s="148"/>
      <c r="ED212" s="61"/>
      <c r="EE212" s="39"/>
      <c r="EF212" s="39"/>
      <c r="EG212" s="39"/>
      <c r="EH212" s="144"/>
      <c r="EI212" s="146"/>
      <c r="EJ212" s="147"/>
      <c r="EK212" s="126"/>
      <c r="EL212" s="57"/>
      <c r="EM212" s="58"/>
      <c r="EN212" s="59"/>
      <c r="EO212" s="145"/>
      <c r="EP212" s="57"/>
      <c r="EQ212" s="44"/>
    </row>
    <row r="213" spans="1:147" ht="38.25" customHeight="1">
      <c r="A213" s="38" t="s">
        <v>307</v>
      </c>
      <c r="B213" s="39"/>
      <c r="C213" s="40"/>
      <c r="D213" s="50" t="e">
        <f>VLOOKUP(B213,Reference!$A$1:$C$250,2,FALSE)</f>
        <v>#N/A</v>
      </c>
      <c r="E213" s="50" t="e">
        <f>VLOOKUP(C213,Reference!$C$1:$I$15,2,FALSE)</f>
        <v>#N/A</v>
      </c>
      <c r="F213" s="92" t="e">
        <f t="shared" si="11"/>
        <v>#N/A</v>
      </c>
      <c r="G213" s="39"/>
      <c r="H213" s="39"/>
      <c r="I213" s="39"/>
      <c r="J213" s="51" t="str">
        <f t="shared" si="9"/>
        <v xml:space="preserve">  </v>
      </c>
      <c r="K213" s="61"/>
      <c r="L213" s="61"/>
      <c r="M213" s="61"/>
      <c r="N213" s="51" t="str">
        <f t="shared" si="10"/>
        <v xml:space="preserve">  </v>
      </c>
      <c r="O213" s="92"/>
      <c r="P213" s="93"/>
      <c r="Q213" s="50" t="str">
        <f>IF($P213&lt;&gt;"", DATEDIF($P213, Reference!$F$2, "Y"),"")</f>
        <v/>
      </c>
      <c r="R213" s="49"/>
      <c r="S213" s="62"/>
      <c r="T213" s="61"/>
      <c r="U213" s="39"/>
      <c r="V213" s="39"/>
      <c r="W213" s="61"/>
      <c r="X213" s="92"/>
      <c r="Y213" s="61"/>
      <c r="Z213" s="61"/>
      <c r="AA213" s="61"/>
      <c r="AB213" s="61"/>
      <c r="AC213" s="41"/>
      <c r="AD213" s="143"/>
      <c r="AE213" s="42"/>
      <c r="AF213" s="50" t="str">
        <f>IF($AE213&lt;&gt;"",INDEX('Graduate School Code'!$A$3:$R$700, MATCH($AE213,'Graduate School Code'!$A$3:$A$700, 0), 2), "")</f>
        <v/>
      </c>
      <c r="AG213" s="50" t="str">
        <f>IF($AE213&lt;&gt;"",INDEX('Graduate School Code'!$A$3:$R$700, MATCH($AE213,'Graduate School Code'!$A$3:$A$700, 0), 3), "")</f>
        <v/>
      </c>
      <c r="AH213" s="50" t="str">
        <f>IF($AE213&lt;&gt;"",INDEX('Graduate School Code'!$A$3:$R$700, MATCH($AE213,'Graduate School Code'!$A$3:$A$700, 0), 4), "")</f>
        <v/>
      </c>
      <c r="AI213" s="43"/>
      <c r="AJ213" s="44"/>
      <c r="AK213" s="167" t="str">
        <f>IF($AE213&lt;&gt;"",INDEX('Graduate School Code'!$A$3:$R$700, MATCH($AE213,'Graduate School Code'!$A$3:$A$700, 0), 12), "")</f>
        <v/>
      </c>
      <c r="AL213" s="168" t="str">
        <f>IF($AE213&lt;&gt;"",INDEX('Graduate School Code'!$A$3:$R$700, MATCH($AE213,'Graduate School Code'!$A$3:$A$700, 0), 13), "")</f>
        <v/>
      </c>
      <c r="AM213" s="169" t="str">
        <f>IF($AE213&lt;&gt;"",INDEX('Graduate School Code'!$A$3:$R$700, MATCH($AE213,'Graduate School Code'!$A$3:$A$700, 0), 14), "")</f>
        <v/>
      </c>
      <c r="AN213" s="169" t="str">
        <f>IF($AE213&lt;&gt;"",INDEX('Graduate School Code'!$A$3:$R$700, MATCH($AE213,'Graduate School Code'!$A$3:$A$700, 0), 15), "")</f>
        <v/>
      </c>
      <c r="AO213" s="169" t="str">
        <f>IF($AE213&lt;&gt;"",INDEX('Graduate School Code'!$A$3:$R$700, MATCH($AE213,'Graduate School Code'!$A$3:$A$700, 0), 16), "")</f>
        <v/>
      </c>
      <c r="AP213" s="169" t="str">
        <f>IF($AE213&lt;&gt;"",INDEX('Graduate School Code'!$A$3:$R$700, MATCH($AE213,'Graduate School Code'!$A$3:$A$700, 0), 17), "")</f>
        <v/>
      </c>
      <c r="AQ213" s="170" t="str">
        <f>IF($AE213&lt;&gt;"",INDEX('Graduate School Code'!$A$3:$R$700, MATCH($AE213,'Graduate School Code'!$A$3:$A$700, 0), 18), "")</f>
        <v/>
      </c>
      <c r="AR213" s="45"/>
      <c r="AS213" s="39"/>
      <c r="AT213" s="39"/>
      <c r="AU213" s="62"/>
      <c r="AV213" s="39"/>
      <c r="AW213" s="149"/>
      <c r="AX213" s="150"/>
      <c r="AY213" s="112"/>
      <c r="AZ213" s="149"/>
      <c r="BA213" s="148"/>
      <c r="BB213" s="148"/>
      <c r="BC213" s="148"/>
      <c r="BD213" s="61"/>
      <c r="BE213" s="39"/>
      <c r="BF213" s="39"/>
      <c r="BG213" s="39"/>
      <c r="BH213" s="144"/>
      <c r="BI213" s="146"/>
      <c r="BJ213" s="147"/>
      <c r="BK213" s="126"/>
      <c r="BL213" s="57"/>
      <c r="BM213" s="58"/>
      <c r="BN213" s="165"/>
      <c r="BO213" s="145"/>
      <c r="BP213" s="57"/>
      <c r="BQ213" s="44"/>
      <c r="BR213" s="42"/>
      <c r="BS213" s="164" t="str">
        <f>IF($BR213&lt;&gt;"",INDEX('Graduate School Code'!$A$3:$R$700, MATCH($BR213,'Graduate School Code'!$A$3:$A$700, 0), 2), "")</f>
        <v/>
      </c>
      <c r="BT213" s="164" t="str">
        <f>IF($BR213&lt;&gt;"",INDEX('Graduate School Code'!$A$3:$R$700, MATCH($BR213,'Graduate School Code'!$A$3:$A$700, 0), 3), "")</f>
        <v/>
      </c>
      <c r="BU213" s="164" t="str">
        <f>IF($BR213&lt;&gt;"",INDEX('Graduate School Code'!$A$3:$R$700, MATCH($BR213,'Graduate School Code'!$A$3:$A$700, 0), 4), "")</f>
        <v/>
      </c>
      <c r="BV213" s="175"/>
      <c r="BW213" s="176"/>
      <c r="BX213" s="177" t="str">
        <f>IF($BR213&lt;&gt;"",INDEX('Graduate School Code'!$A$3:$R$700, MATCH($BR213,'Graduate School Code'!$A$3:$A$700, 0), 12), "")</f>
        <v/>
      </c>
      <c r="BY213" s="178" t="str">
        <f>IF($BR213&lt;&gt;"",INDEX('Graduate School Code'!$A$3:$R$700, MATCH($BR213,'Graduate School Code'!$A$3:$A$700, 0), 13), "")</f>
        <v/>
      </c>
      <c r="BZ213" s="179" t="str">
        <f>IF($BR213&lt;&gt;"",INDEX('Graduate School Code'!$A$3:$R$700, MATCH($BR213,'Graduate School Code'!$A$3:$A$700, 0), 14), "")</f>
        <v/>
      </c>
      <c r="CA213" s="179" t="str">
        <f>IF($BR213&lt;&gt;"",INDEX('Graduate School Code'!$A$3:$R$700, MATCH($BR213,'Graduate School Code'!$A$3:$A$700, 0), 15), "")</f>
        <v/>
      </c>
      <c r="CB213" s="179" t="str">
        <f>IF($BR213&lt;&gt;"",INDEX('Graduate School Code'!$A$3:$R$700, MATCH($BR213,'Graduate School Code'!$A$3:$A$700, 0), 16), "")</f>
        <v/>
      </c>
      <c r="CC213" s="179" t="str">
        <f>IF($BR213&lt;&gt;"",INDEX('Graduate School Code'!$A$3:$R$700, MATCH($BR213,'Graduate School Code'!$A$3:$A$700, 0), 17), "")</f>
        <v/>
      </c>
      <c r="CD213" s="180" t="str">
        <f>IF($BR213&lt;&gt;"",INDEX('Graduate School Code'!$A$3:$R$700, MATCH($BR213,'Graduate School Code'!$A$3:$A$700, 0), 18), "")</f>
        <v/>
      </c>
      <c r="CE213" s="181"/>
      <c r="CF213" s="182"/>
      <c r="CG213" s="182"/>
      <c r="CH213" s="62"/>
      <c r="CI213" s="182"/>
      <c r="CJ213" s="183"/>
      <c r="CK213" s="184"/>
      <c r="CL213" s="185"/>
      <c r="CM213" s="183"/>
      <c r="CN213" s="186"/>
      <c r="CO213" s="186"/>
      <c r="CP213" s="186"/>
      <c r="CQ213" s="187"/>
      <c r="CR213" s="182"/>
      <c r="CS213" s="182"/>
      <c r="CT213" s="182"/>
      <c r="CU213" s="188"/>
      <c r="CV213" s="146"/>
      <c r="CW213" s="147"/>
      <c r="CX213" s="189"/>
      <c r="CY213" s="190"/>
      <c r="CZ213" s="191"/>
      <c r="DA213" s="192"/>
      <c r="DB213" s="193"/>
      <c r="DC213" s="181"/>
      <c r="DD213" s="176"/>
      <c r="DE213" s="194"/>
      <c r="DF213" s="164" t="str">
        <f>IF($DE213&lt;&gt;"",INDEX('Graduate School Code'!$A$3:$R$700, MATCH($DE213,'Graduate School Code'!$A$3:$A$700, 0), 2), "")</f>
        <v/>
      </c>
      <c r="DG213" s="164" t="str">
        <f>IF($DE213&lt;&gt;"",INDEX('Graduate School Code'!$A$3:$R$700, MATCH($DE213,'Graduate School Code'!$A$3:$A$700, 0), 3), "")</f>
        <v/>
      </c>
      <c r="DH213" s="164" t="str">
        <f>IF($DE213&lt;&gt;"",INDEX('Graduate School Code'!$A$3:$R$700, MATCH($DE213,'Graduate School Code'!$A$3:$A$700, 0), 4), "")</f>
        <v/>
      </c>
      <c r="DI213" s="175"/>
      <c r="DJ213" s="176"/>
      <c r="DK213" s="177" t="str">
        <f>IF($DE213&lt;&gt;"",INDEX('Graduate School Code'!$A$3:$R$700, MATCH($DE213,'Graduate School Code'!$A$3:$A$700, 0), 12), "")</f>
        <v/>
      </c>
      <c r="DL213" s="178" t="str">
        <f>IF($DE213&lt;&gt;"",INDEX('Graduate School Code'!$A$3:$R$700, MATCH($DE213,'Graduate School Code'!$A$3:$A$700, 0), 13), "")</f>
        <v/>
      </c>
      <c r="DM213" s="179" t="str">
        <f>IF($DE213&lt;&gt;"",INDEX('Graduate School Code'!$A$3:$R$700, MATCH($DE213,'Graduate School Code'!$A$3:$A$700, 0), 14), "")</f>
        <v/>
      </c>
      <c r="DN213" s="179" t="str">
        <f>IF($DE213&lt;&gt;"",INDEX('Graduate School Code'!$A$3:$R$700, MATCH($DE213,'Graduate School Code'!$A$3:$A$700, 0), 15), "")</f>
        <v/>
      </c>
      <c r="DO213" s="179" t="str">
        <f>IF($DE213&lt;&gt;"",INDEX('Graduate School Code'!$A$3:$R$700, MATCH($DE213,'Graduate School Code'!$A$3:$A$700, 0), 16), "")</f>
        <v/>
      </c>
      <c r="DP213" s="179" t="str">
        <f>IF($DE213&lt;&gt;"",INDEX('Graduate School Code'!$A$3:$R$700, MATCH($DE213,'Graduate School Code'!$A$3:$A$700, 0), 17), "")</f>
        <v/>
      </c>
      <c r="DQ213" s="180" t="str">
        <f>IF($DE213&lt;&gt;"",INDEX('Graduate School Code'!$A$3:$R$700, MATCH($DE213,'Graduate School Code'!$A$3:$A$700, 0), 18), "")</f>
        <v/>
      </c>
      <c r="DR213" s="45"/>
      <c r="DS213" s="39"/>
      <c r="DT213" s="39"/>
      <c r="DU213" s="62"/>
      <c r="DV213" s="39"/>
      <c r="DW213" s="149"/>
      <c r="DX213" s="150"/>
      <c r="DY213" s="112"/>
      <c r="DZ213" s="149"/>
      <c r="EA213" s="148"/>
      <c r="EB213" s="148"/>
      <c r="EC213" s="148"/>
      <c r="ED213" s="61"/>
      <c r="EE213" s="39"/>
      <c r="EF213" s="39"/>
      <c r="EG213" s="39"/>
      <c r="EH213" s="144"/>
      <c r="EI213" s="146"/>
      <c r="EJ213" s="147"/>
      <c r="EK213" s="126"/>
      <c r="EL213" s="57"/>
      <c r="EM213" s="58"/>
      <c r="EN213" s="59"/>
      <c r="EO213" s="145"/>
      <c r="EP213" s="57"/>
      <c r="EQ213" s="44"/>
    </row>
    <row r="214" spans="1:147" ht="38.25" customHeight="1">
      <c r="A214" s="38" t="s">
        <v>308</v>
      </c>
      <c r="B214" s="39"/>
      <c r="C214" s="40"/>
      <c r="D214" s="50" t="e">
        <f>VLOOKUP(B214,Reference!$A$1:$C$250,2,FALSE)</f>
        <v>#N/A</v>
      </c>
      <c r="E214" s="50" t="e">
        <f>VLOOKUP(C214,Reference!$C$1:$I$15,2,FALSE)</f>
        <v>#N/A</v>
      </c>
      <c r="F214" s="92" t="e">
        <f t="shared" si="11"/>
        <v>#N/A</v>
      </c>
      <c r="G214" s="39"/>
      <c r="H214" s="39"/>
      <c r="I214" s="39"/>
      <c r="J214" s="51" t="str">
        <f t="shared" si="9"/>
        <v xml:space="preserve">  </v>
      </c>
      <c r="K214" s="61"/>
      <c r="L214" s="61"/>
      <c r="M214" s="61"/>
      <c r="N214" s="51" t="str">
        <f t="shared" si="10"/>
        <v xml:space="preserve">  </v>
      </c>
      <c r="O214" s="92"/>
      <c r="P214" s="93"/>
      <c r="Q214" s="50" t="str">
        <f>IF($P214&lt;&gt;"", DATEDIF($P214, Reference!$F$2, "Y"),"")</f>
        <v/>
      </c>
      <c r="R214" s="49"/>
      <c r="S214" s="62"/>
      <c r="T214" s="61"/>
      <c r="U214" s="39"/>
      <c r="V214" s="39"/>
      <c r="W214" s="61"/>
      <c r="X214" s="92"/>
      <c r="Y214" s="61"/>
      <c r="Z214" s="61"/>
      <c r="AA214" s="61"/>
      <c r="AB214" s="61"/>
      <c r="AC214" s="41"/>
      <c r="AD214" s="143"/>
      <c r="AE214" s="42"/>
      <c r="AF214" s="50" t="str">
        <f>IF($AE214&lt;&gt;"",INDEX('Graduate School Code'!$A$3:$R$700, MATCH($AE214,'Graduate School Code'!$A$3:$A$700, 0), 2), "")</f>
        <v/>
      </c>
      <c r="AG214" s="50" t="str">
        <f>IF($AE214&lt;&gt;"",INDEX('Graduate School Code'!$A$3:$R$700, MATCH($AE214,'Graduate School Code'!$A$3:$A$700, 0), 3), "")</f>
        <v/>
      </c>
      <c r="AH214" s="50" t="str">
        <f>IF($AE214&lt;&gt;"",INDEX('Graduate School Code'!$A$3:$R$700, MATCH($AE214,'Graduate School Code'!$A$3:$A$700, 0), 4), "")</f>
        <v/>
      </c>
      <c r="AI214" s="43"/>
      <c r="AJ214" s="44"/>
      <c r="AK214" s="167" t="str">
        <f>IF($AE214&lt;&gt;"",INDEX('Graduate School Code'!$A$3:$R$700, MATCH($AE214,'Graduate School Code'!$A$3:$A$700, 0), 12), "")</f>
        <v/>
      </c>
      <c r="AL214" s="168" t="str">
        <f>IF($AE214&lt;&gt;"",INDEX('Graduate School Code'!$A$3:$R$700, MATCH($AE214,'Graduate School Code'!$A$3:$A$700, 0), 13), "")</f>
        <v/>
      </c>
      <c r="AM214" s="169" t="str">
        <f>IF($AE214&lt;&gt;"",INDEX('Graduate School Code'!$A$3:$R$700, MATCH($AE214,'Graduate School Code'!$A$3:$A$700, 0), 14), "")</f>
        <v/>
      </c>
      <c r="AN214" s="169" t="str">
        <f>IF($AE214&lt;&gt;"",INDEX('Graduate School Code'!$A$3:$R$700, MATCH($AE214,'Graduate School Code'!$A$3:$A$700, 0), 15), "")</f>
        <v/>
      </c>
      <c r="AO214" s="169" t="str">
        <f>IF($AE214&lt;&gt;"",INDEX('Graduate School Code'!$A$3:$R$700, MATCH($AE214,'Graduate School Code'!$A$3:$A$700, 0), 16), "")</f>
        <v/>
      </c>
      <c r="AP214" s="169" t="str">
        <f>IF($AE214&lt;&gt;"",INDEX('Graduate School Code'!$A$3:$R$700, MATCH($AE214,'Graduate School Code'!$A$3:$A$700, 0), 17), "")</f>
        <v/>
      </c>
      <c r="AQ214" s="170" t="str">
        <f>IF($AE214&lt;&gt;"",INDEX('Graduate School Code'!$A$3:$R$700, MATCH($AE214,'Graduate School Code'!$A$3:$A$700, 0), 18), "")</f>
        <v/>
      </c>
      <c r="AR214" s="45"/>
      <c r="AS214" s="39"/>
      <c r="AT214" s="39"/>
      <c r="AU214" s="62"/>
      <c r="AV214" s="39"/>
      <c r="AW214" s="149"/>
      <c r="AX214" s="150"/>
      <c r="AY214" s="112"/>
      <c r="AZ214" s="149"/>
      <c r="BA214" s="148"/>
      <c r="BB214" s="148"/>
      <c r="BC214" s="148"/>
      <c r="BD214" s="61"/>
      <c r="BE214" s="39"/>
      <c r="BF214" s="39"/>
      <c r="BG214" s="39"/>
      <c r="BH214" s="144"/>
      <c r="BI214" s="146"/>
      <c r="BJ214" s="147"/>
      <c r="BK214" s="126"/>
      <c r="BL214" s="57"/>
      <c r="BM214" s="58"/>
      <c r="BN214" s="165"/>
      <c r="BO214" s="145"/>
      <c r="BP214" s="57"/>
      <c r="BQ214" s="44"/>
      <c r="BR214" s="42"/>
      <c r="BS214" s="164" t="str">
        <f>IF($BR214&lt;&gt;"",INDEX('Graduate School Code'!$A$3:$R$700, MATCH($BR214,'Graduate School Code'!$A$3:$A$700, 0), 2), "")</f>
        <v/>
      </c>
      <c r="BT214" s="164" t="str">
        <f>IF($BR214&lt;&gt;"",INDEX('Graduate School Code'!$A$3:$R$700, MATCH($BR214,'Graduate School Code'!$A$3:$A$700, 0), 3), "")</f>
        <v/>
      </c>
      <c r="BU214" s="164" t="str">
        <f>IF($BR214&lt;&gt;"",INDEX('Graduate School Code'!$A$3:$R$700, MATCH($BR214,'Graduate School Code'!$A$3:$A$700, 0), 4), "")</f>
        <v/>
      </c>
      <c r="BV214" s="175"/>
      <c r="BW214" s="176"/>
      <c r="BX214" s="177" t="str">
        <f>IF($BR214&lt;&gt;"",INDEX('Graduate School Code'!$A$3:$R$700, MATCH($BR214,'Graduate School Code'!$A$3:$A$700, 0), 12), "")</f>
        <v/>
      </c>
      <c r="BY214" s="178" t="str">
        <f>IF($BR214&lt;&gt;"",INDEX('Graduate School Code'!$A$3:$R$700, MATCH($BR214,'Graduate School Code'!$A$3:$A$700, 0), 13), "")</f>
        <v/>
      </c>
      <c r="BZ214" s="179" t="str">
        <f>IF($BR214&lt;&gt;"",INDEX('Graduate School Code'!$A$3:$R$700, MATCH($BR214,'Graduate School Code'!$A$3:$A$700, 0), 14), "")</f>
        <v/>
      </c>
      <c r="CA214" s="179" t="str">
        <f>IF($BR214&lt;&gt;"",INDEX('Graduate School Code'!$A$3:$R$700, MATCH($BR214,'Graduate School Code'!$A$3:$A$700, 0), 15), "")</f>
        <v/>
      </c>
      <c r="CB214" s="179" t="str">
        <f>IF($BR214&lt;&gt;"",INDEX('Graduate School Code'!$A$3:$R$700, MATCH($BR214,'Graduate School Code'!$A$3:$A$700, 0), 16), "")</f>
        <v/>
      </c>
      <c r="CC214" s="179" t="str">
        <f>IF($BR214&lt;&gt;"",INDEX('Graduate School Code'!$A$3:$R$700, MATCH($BR214,'Graduate School Code'!$A$3:$A$700, 0), 17), "")</f>
        <v/>
      </c>
      <c r="CD214" s="180" t="str">
        <f>IF($BR214&lt;&gt;"",INDEX('Graduate School Code'!$A$3:$R$700, MATCH($BR214,'Graduate School Code'!$A$3:$A$700, 0), 18), "")</f>
        <v/>
      </c>
      <c r="CE214" s="181"/>
      <c r="CF214" s="182"/>
      <c r="CG214" s="182"/>
      <c r="CH214" s="62"/>
      <c r="CI214" s="182"/>
      <c r="CJ214" s="183"/>
      <c r="CK214" s="184"/>
      <c r="CL214" s="185"/>
      <c r="CM214" s="183"/>
      <c r="CN214" s="186"/>
      <c r="CO214" s="186"/>
      <c r="CP214" s="186"/>
      <c r="CQ214" s="187"/>
      <c r="CR214" s="182"/>
      <c r="CS214" s="182"/>
      <c r="CT214" s="182"/>
      <c r="CU214" s="188"/>
      <c r="CV214" s="146"/>
      <c r="CW214" s="147"/>
      <c r="CX214" s="189"/>
      <c r="CY214" s="190"/>
      <c r="CZ214" s="191"/>
      <c r="DA214" s="192"/>
      <c r="DB214" s="193"/>
      <c r="DC214" s="181"/>
      <c r="DD214" s="176"/>
      <c r="DE214" s="194"/>
      <c r="DF214" s="164" t="str">
        <f>IF($DE214&lt;&gt;"",INDEX('Graduate School Code'!$A$3:$R$700, MATCH($DE214,'Graduate School Code'!$A$3:$A$700, 0), 2), "")</f>
        <v/>
      </c>
      <c r="DG214" s="164" t="str">
        <f>IF($DE214&lt;&gt;"",INDEX('Graduate School Code'!$A$3:$R$700, MATCH($DE214,'Graduate School Code'!$A$3:$A$700, 0), 3), "")</f>
        <v/>
      </c>
      <c r="DH214" s="164" t="str">
        <f>IF($DE214&lt;&gt;"",INDEX('Graduate School Code'!$A$3:$R$700, MATCH($DE214,'Graduate School Code'!$A$3:$A$700, 0), 4), "")</f>
        <v/>
      </c>
      <c r="DI214" s="175"/>
      <c r="DJ214" s="176"/>
      <c r="DK214" s="177" t="str">
        <f>IF($DE214&lt;&gt;"",INDEX('Graduate School Code'!$A$3:$R$700, MATCH($DE214,'Graduate School Code'!$A$3:$A$700, 0), 12), "")</f>
        <v/>
      </c>
      <c r="DL214" s="178" t="str">
        <f>IF($DE214&lt;&gt;"",INDEX('Graduate School Code'!$A$3:$R$700, MATCH($DE214,'Graduate School Code'!$A$3:$A$700, 0), 13), "")</f>
        <v/>
      </c>
      <c r="DM214" s="179" t="str">
        <f>IF($DE214&lt;&gt;"",INDEX('Graduate School Code'!$A$3:$R$700, MATCH($DE214,'Graduate School Code'!$A$3:$A$700, 0), 14), "")</f>
        <v/>
      </c>
      <c r="DN214" s="179" t="str">
        <f>IF($DE214&lt;&gt;"",INDEX('Graduate School Code'!$A$3:$R$700, MATCH($DE214,'Graduate School Code'!$A$3:$A$700, 0), 15), "")</f>
        <v/>
      </c>
      <c r="DO214" s="179" t="str">
        <f>IF($DE214&lt;&gt;"",INDEX('Graduate School Code'!$A$3:$R$700, MATCH($DE214,'Graduate School Code'!$A$3:$A$700, 0), 16), "")</f>
        <v/>
      </c>
      <c r="DP214" s="179" t="str">
        <f>IF($DE214&lt;&gt;"",INDEX('Graduate School Code'!$A$3:$R$700, MATCH($DE214,'Graduate School Code'!$A$3:$A$700, 0), 17), "")</f>
        <v/>
      </c>
      <c r="DQ214" s="180" t="str">
        <f>IF($DE214&lt;&gt;"",INDEX('Graduate School Code'!$A$3:$R$700, MATCH($DE214,'Graduate School Code'!$A$3:$A$700, 0), 18), "")</f>
        <v/>
      </c>
      <c r="DR214" s="45"/>
      <c r="DS214" s="39"/>
      <c r="DT214" s="39"/>
      <c r="DU214" s="62"/>
      <c r="DV214" s="39"/>
      <c r="DW214" s="149"/>
      <c r="DX214" s="150"/>
      <c r="DY214" s="112"/>
      <c r="DZ214" s="149"/>
      <c r="EA214" s="148"/>
      <c r="EB214" s="148"/>
      <c r="EC214" s="148"/>
      <c r="ED214" s="61"/>
      <c r="EE214" s="39"/>
      <c r="EF214" s="39"/>
      <c r="EG214" s="39"/>
      <c r="EH214" s="144"/>
      <c r="EI214" s="146"/>
      <c r="EJ214" s="147"/>
      <c r="EK214" s="126"/>
      <c r="EL214" s="57"/>
      <c r="EM214" s="58"/>
      <c r="EN214" s="59"/>
      <c r="EO214" s="145"/>
      <c r="EP214" s="57"/>
      <c r="EQ214" s="44"/>
    </row>
    <row r="215" spans="1:147" ht="38.25" customHeight="1">
      <c r="A215" s="38" t="s">
        <v>309</v>
      </c>
      <c r="B215" s="39"/>
      <c r="C215" s="40"/>
      <c r="D215" s="50" t="e">
        <f>VLOOKUP(B215,Reference!$A$1:$C$250,2,FALSE)</f>
        <v>#N/A</v>
      </c>
      <c r="E215" s="50" t="e">
        <f>VLOOKUP(C215,Reference!$C$1:$I$15,2,FALSE)</f>
        <v>#N/A</v>
      </c>
      <c r="F215" s="92" t="e">
        <f t="shared" si="11"/>
        <v>#N/A</v>
      </c>
      <c r="G215" s="39"/>
      <c r="H215" s="39"/>
      <c r="I215" s="39"/>
      <c r="J215" s="51" t="str">
        <f t="shared" si="9"/>
        <v xml:space="preserve">  </v>
      </c>
      <c r="K215" s="61"/>
      <c r="L215" s="61"/>
      <c r="M215" s="61"/>
      <c r="N215" s="51" t="str">
        <f t="shared" si="10"/>
        <v xml:space="preserve">  </v>
      </c>
      <c r="O215" s="92"/>
      <c r="P215" s="93"/>
      <c r="Q215" s="50" t="str">
        <f>IF($P215&lt;&gt;"", DATEDIF($P215, Reference!$F$2, "Y"),"")</f>
        <v/>
      </c>
      <c r="R215" s="49"/>
      <c r="S215" s="62"/>
      <c r="T215" s="61"/>
      <c r="U215" s="39"/>
      <c r="V215" s="39"/>
      <c r="W215" s="61"/>
      <c r="X215" s="92"/>
      <c r="Y215" s="61"/>
      <c r="Z215" s="61"/>
      <c r="AA215" s="61"/>
      <c r="AB215" s="61"/>
      <c r="AC215" s="41"/>
      <c r="AD215" s="143"/>
      <c r="AE215" s="42"/>
      <c r="AF215" s="50" t="str">
        <f>IF($AE215&lt;&gt;"",INDEX('Graduate School Code'!$A$3:$R$700, MATCH($AE215,'Graduate School Code'!$A$3:$A$700, 0), 2), "")</f>
        <v/>
      </c>
      <c r="AG215" s="50" t="str">
        <f>IF($AE215&lt;&gt;"",INDEX('Graduate School Code'!$A$3:$R$700, MATCH($AE215,'Graduate School Code'!$A$3:$A$700, 0), 3), "")</f>
        <v/>
      </c>
      <c r="AH215" s="50" t="str">
        <f>IF($AE215&lt;&gt;"",INDEX('Graduate School Code'!$A$3:$R$700, MATCH($AE215,'Graduate School Code'!$A$3:$A$700, 0), 4), "")</f>
        <v/>
      </c>
      <c r="AI215" s="43"/>
      <c r="AJ215" s="44"/>
      <c r="AK215" s="167" t="str">
        <f>IF($AE215&lt;&gt;"",INDEX('Graduate School Code'!$A$3:$R$700, MATCH($AE215,'Graduate School Code'!$A$3:$A$700, 0), 12), "")</f>
        <v/>
      </c>
      <c r="AL215" s="168" t="str">
        <f>IF($AE215&lt;&gt;"",INDEX('Graduate School Code'!$A$3:$R$700, MATCH($AE215,'Graduate School Code'!$A$3:$A$700, 0), 13), "")</f>
        <v/>
      </c>
      <c r="AM215" s="169" t="str">
        <f>IF($AE215&lt;&gt;"",INDEX('Graduate School Code'!$A$3:$R$700, MATCH($AE215,'Graduate School Code'!$A$3:$A$700, 0), 14), "")</f>
        <v/>
      </c>
      <c r="AN215" s="169" t="str">
        <f>IF($AE215&lt;&gt;"",INDEX('Graduate School Code'!$A$3:$R$700, MATCH($AE215,'Graduate School Code'!$A$3:$A$700, 0), 15), "")</f>
        <v/>
      </c>
      <c r="AO215" s="169" t="str">
        <f>IF($AE215&lt;&gt;"",INDEX('Graduate School Code'!$A$3:$R$700, MATCH($AE215,'Graduate School Code'!$A$3:$A$700, 0), 16), "")</f>
        <v/>
      </c>
      <c r="AP215" s="169" t="str">
        <f>IF($AE215&lt;&gt;"",INDEX('Graduate School Code'!$A$3:$R$700, MATCH($AE215,'Graduate School Code'!$A$3:$A$700, 0), 17), "")</f>
        <v/>
      </c>
      <c r="AQ215" s="170" t="str">
        <f>IF($AE215&lt;&gt;"",INDEX('Graduate School Code'!$A$3:$R$700, MATCH($AE215,'Graduate School Code'!$A$3:$A$700, 0), 18), "")</f>
        <v/>
      </c>
      <c r="AR215" s="45"/>
      <c r="AS215" s="39"/>
      <c r="AT215" s="39"/>
      <c r="AU215" s="62"/>
      <c r="AV215" s="39"/>
      <c r="AW215" s="149"/>
      <c r="AX215" s="150"/>
      <c r="AY215" s="112"/>
      <c r="AZ215" s="149"/>
      <c r="BA215" s="148"/>
      <c r="BB215" s="148"/>
      <c r="BC215" s="148"/>
      <c r="BD215" s="61"/>
      <c r="BE215" s="39"/>
      <c r="BF215" s="39"/>
      <c r="BG215" s="39"/>
      <c r="BH215" s="144"/>
      <c r="BI215" s="146"/>
      <c r="BJ215" s="147"/>
      <c r="BK215" s="126"/>
      <c r="BL215" s="57"/>
      <c r="BM215" s="58"/>
      <c r="BN215" s="165"/>
      <c r="BO215" s="145"/>
      <c r="BP215" s="57"/>
      <c r="BQ215" s="44"/>
      <c r="BR215" s="42"/>
      <c r="BS215" s="164" t="str">
        <f>IF($BR215&lt;&gt;"",INDEX('Graduate School Code'!$A$3:$R$700, MATCH($BR215,'Graduate School Code'!$A$3:$A$700, 0), 2), "")</f>
        <v/>
      </c>
      <c r="BT215" s="164" t="str">
        <f>IF($BR215&lt;&gt;"",INDEX('Graduate School Code'!$A$3:$R$700, MATCH($BR215,'Graduate School Code'!$A$3:$A$700, 0), 3), "")</f>
        <v/>
      </c>
      <c r="BU215" s="164" t="str">
        <f>IF($BR215&lt;&gt;"",INDEX('Graduate School Code'!$A$3:$R$700, MATCH($BR215,'Graduate School Code'!$A$3:$A$700, 0), 4), "")</f>
        <v/>
      </c>
      <c r="BV215" s="175"/>
      <c r="BW215" s="176"/>
      <c r="BX215" s="177" t="str">
        <f>IF($BR215&lt;&gt;"",INDEX('Graduate School Code'!$A$3:$R$700, MATCH($BR215,'Graduate School Code'!$A$3:$A$700, 0), 12), "")</f>
        <v/>
      </c>
      <c r="BY215" s="178" t="str">
        <f>IF($BR215&lt;&gt;"",INDEX('Graduate School Code'!$A$3:$R$700, MATCH($BR215,'Graduate School Code'!$A$3:$A$700, 0), 13), "")</f>
        <v/>
      </c>
      <c r="BZ215" s="179" t="str">
        <f>IF($BR215&lt;&gt;"",INDEX('Graduate School Code'!$A$3:$R$700, MATCH($BR215,'Graduate School Code'!$A$3:$A$700, 0), 14), "")</f>
        <v/>
      </c>
      <c r="CA215" s="179" t="str">
        <f>IF($BR215&lt;&gt;"",INDEX('Graduate School Code'!$A$3:$R$700, MATCH($BR215,'Graduate School Code'!$A$3:$A$700, 0), 15), "")</f>
        <v/>
      </c>
      <c r="CB215" s="179" t="str">
        <f>IF($BR215&lt;&gt;"",INDEX('Graduate School Code'!$A$3:$R$700, MATCH($BR215,'Graduate School Code'!$A$3:$A$700, 0), 16), "")</f>
        <v/>
      </c>
      <c r="CC215" s="179" t="str">
        <f>IF($BR215&lt;&gt;"",INDEX('Graduate School Code'!$A$3:$R$700, MATCH($BR215,'Graduate School Code'!$A$3:$A$700, 0), 17), "")</f>
        <v/>
      </c>
      <c r="CD215" s="180" t="str">
        <f>IF($BR215&lt;&gt;"",INDEX('Graduate School Code'!$A$3:$R$700, MATCH($BR215,'Graduate School Code'!$A$3:$A$700, 0), 18), "")</f>
        <v/>
      </c>
      <c r="CE215" s="181"/>
      <c r="CF215" s="182"/>
      <c r="CG215" s="182"/>
      <c r="CH215" s="62"/>
      <c r="CI215" s="182"/>
      <c r="CJ215" s="183"/>
      <c r="CK215" s="184"/>
      <c r="CL215" s="185"/>
      <c r="CM215" s="183"/>
      <c r="CN215" s="186"/>
      <c r="CO215" s="186"/>
      <c r="CP215" s="186"/>
      <c r="CQ215" s="187"/>
      <c r="CR215" s="182"/>
      <c r="CS215" s="182"/>
      <c r="CT215" s="182"/>
      <c r="CU215" s="188"/>
      <c r="CV215" s="146"/>
      <c r="CW215" s="147"/>
      <c r="CX215" s="189"/>
      <c r="CY215" s="190"/>
      <c r="CZ215" s="191"/>
      <c r="DA215" s="192"/>
      <c r="DB215" s="193"/>
      <c r="DC215" s="181"/>
      <c r="DD215" s="176"/>
      <c r="DE215" s="194"/>
      <c r="DF215" s="164" t="str">
        <f>IF($DE215&lt;&gt;"",INDEX('Graduate School Code'!$A$3:$R$700, MATCH($DE215,'Graduate School Code'!$A$3:$A$700, 0), 2), "")</f>
        <v/>
      </c>
      <c r="DG215" s="164" t="str">
        <f>IF($DE215&lt;&gt;"",INDEX('Graduate School Code'!$A$3:$R$700, MATCH($DE215,'Graduate School Code'!$A$3:$A$700, 0), 3), "")</f>
        <v/>
      </c>
      <c r="DH215" s="164" t="str">
        <f>IF($DE215&lt;&gt;"",INDEX('Graduate School Code'!$A$3:$R$700, MATCH($DE215,'Graduate School Code'!$A$3:$A$700, 0), 4), "")</f>
        <v/>
      </c>
      <c r="DI215" s="175"/>
      <c r="DJ215" s="176"/>
      <c r="DK215" s="177" t="str">
        <f>IF($DE215&lt;&gt;"",INDEX('Graduate School Code'!$A$3:$R$700, MATCH($DE215,'Graduate School Code'!$A$3:$A$700, 0), 12), "")</f>
        <v/>
      </c>
      <c r="DL215" s="178" t="str">
        <f>IF($DE215&lt;&gt;"",INDEX('Graduate School Code'!$A$3:$R$700, MATCH($DE215,'Graduate School Code'!$A$3:$A$700, 0), 13), "")</f>
        <v/>
      </c>
      <c r="DM215" s="179" t="str">
        <f>IF($DE215&lt;&gt;"",INDEX('Graduate School Code'!$A$3:$R$700, MATCH($DE215,'Graduate School Code'!$A$3:$A$700, 0), 14), "")</f>
        <v/>
      </c>
      <c r="DN215" s="179" t="str">
        <f>IF($DE215&lt;&gt;"",INDEX('Graduate School Code'!$A$3:$R$700, MATCH($DE215,'Graduate School Code'!$A$3:$A$700, 0), 15), "")</f>
        <v/>
      </c>
      <c r="DO215" s="179" t="str">
        <f>IF($DE215&lt;&gt;"",INDEX('Graduate School Code'!$A$3:$R$700, MATCH($DE215,'Graduate School Code'!$A$3:$A$700, 0), 16), "")</f>
        <v/>
      </c>
      <c r="DP215" s="179" t="str">
        <f>IF($DE215&lt;&gt;"",INDEX('Graduate School Code'!$A$3:$R$700, MATCH($DE215,'Graduate School Code'!$A$3:$A$700, 0), 17), "")</f>
        <v/>
      </c>
      <c r="DQ215" s="180" t="str">
        <f>IF($DE215&lt;&gt;"",INDEX('Graduate School Code'!$A$3:$R$700, MATCH($DE215,'Graduate School Code'!$A$3:$A$700, 0), 18), "")</f>
        <v/>
      </c>
      <c r="DR215" s="45"/>
      <c r="DS215" s="39"/>
      <c r="DT215" s="39"/>
      <c r="DU215" s="62"/>
      <c r="DV215" s="39"/>
      <c r="DW215" s="149"/>
      <c r="DX215" s="150"/>
      <c r="DY215" s="112"/>
      <c r="DZ215" s="149"/>
      <c r="EA215" s="148"/>
      <c r="EB215" s="148"/>
      <c r="EC215" s="148"/>
      <c r="ED215" s="61"/>
      <c r="EE215" s="39"/>
      <c r="EF215" s="39"/>
      <c r="EG215" s="39"/>
      <c r="EH215" s="144"/>
      <c r="EI215" s="146"/>
      <c r="EJ215" s="147"/>
      <c r="EK215" s="126"/>
      <c r="EL215" s="57"/>
      <c r="EM215" s="58"/>
      <c r="EN215" s="59"/>
      <c r="EO215" s="145"/>
      <c r="EP215" s="57"/>
      <c r="EQ215" s="44"/>
    </row>
    <row r="216" spans="1:147" ht="38.25" customHeight="1">
      <c r="A216" s="38" t="s">
        <v>310</v>
      </c>
      <c r="B216" s="39"/>
      <c r="C216" s="40"/>
      <c r="D216" s="50" t="e">
        <f>VLOOKUP(B216,Reference!$A$1:$C$250,2,FALSE)</f>
        <v>#N/A</v>
      </c>
      <c r="E216" s="50" t="e">
        <f>VLOOKUP(C216,Reference!$C$1:$I$15,2,FALSE)</f>
        <v>#N/A</v>
      </c>
      <c r="F216" s="92" t="e">
        <f t="shared" si="11"/>
        <v>#N/A</v>
      </c>
      <c r="G216" s="39"/>
      <c r="H216" s="39"/>
      <c r="I216" s="39"/>
      <c r="J216" s="51" t="str">
        <f t="shared" si="9"/>
        <v xml:space="preserve">  </v>
      </c>
      <c r="K216" s="61"/>
      <c r="L216" s="61"/>
      <c r="M216" s="61"/>
      <c r="N216" s="51" t="str">
        <f t="shared" si="10"/>
        <v xml:space="preserve">  </v>
      </c>
      <c r="O216" s="92"/>
      <c r="P216" s="93"/>
      <c r="Q216" s="50" t="str">
        <f>IF($P216&lt;&gt;"", DATEDIF($P216, Reference!$F$2, "Y"),"")</f>
        <v/>
      </c>
      <c r="R216" s="49"/>
      <c r="S216" s="62"/>
      <c r="T216" s="61"/>
      <c r="U216" s="39"/>
      <c r="V216" s="39"/>
      <c r="W216" s="61"/>
      <c r="X216" s="92"/>
      <c r="Y216" s="61"/>
      <c r="Z216" s="61"/>
      <c r="AA216" s="61"/>
      <c r="AB216" s="61"/>
      <c r="AC216" s="41"/>
      <c r="AD216" s="143"/>
      <c r="AE216" s="42"/>
      <c r="AF216" s="50" t="str">
        <f>IF($AE216&lt;&gt;"",INDEX('Graduate School Code'!$A$3:$R$700, MATCH($AE216,'Graduate School Code'!$A$3:$A$700, 0), 2), "")</f>
        <v/>
      </c>
      <c r="AG216" s="50" t="str">
        <f>IF($AE216&lt;&gt;"",INDEX('Graduate School Code'!$A$3:$R$700, MATCH($AE216,'Graduate School Code'!$A$3:$A$700, 0), 3), "")</f>
        <v/>
      </c>
      <c r="AH216" s="50" t="str">
        <f>IF($AE216&lt;&gt;"",INDEX('Graduate School Code'!$A$3:$R$700, MATCH($AE216,'Graduate School Code'!$A$3:$A$700, 0), 4), "")</f>
        <v/>
      </c>
      <c r="AI216" s="43"/>
      <c r="AJ216" s="44"/>
      <c r="AK216" s="167" t="str">
        <f>IF($AE216&lt;&gt;"",INDEX('Graduate School Code'!$A$3:$R$700, MATCH($AE216,'Graduate School Code'!$A$3:$A$700, 0), 12), "")</f>
        <v/>
      </c>
      <c r="AL216" s="168" t="str">
        <f>IF($AE216&lt;&gt;"",INDEX('Graduate School Code'!$A$3:$R$700, MATCH($AE216,'Graduate School Code'!$A$3:$A$700, 0), 13), "")</f>
        <v/>
      </c>
      <c r="AM216" s="169" t="str">
        <f>IF($AE216&lt;&gt;"",INDEX('Graduate School Code'!$A$3:$R$700, MATCH($AE216,'Graduate School Code'!$A$3:$A$700, 0), 14), "")</f>
        <v/>
      </c>
      <c r="AN216" s="169" t="str">
        <f>IF($AE216&lt;&gt;"",INDEX('Graduate School Code'!$A$3:$R$700, MATCH($AE216,'Graduate School Code'!$A$3:$A$700, 0), 15), "")</f>
        <v/>
      </c>
      <c r="AO216" s="169" t="str">
        <f>IF($AE216&lt;&gt;"",INDEX('Graduate School Code'!$A$3:$R$700, MATCH($AE216,'Graduate School Code'!$A$3:$A$700, 0), 16), "")</f>
        <v/>
      </c>
      <c r="AP216" s="169" t="str">
        <f>IF($AE216&lt;&gt;"",INDEX('Graduate School Code'!$A$3:$R$700, MATCH($AE216,'Graduate School Code'!$A$3:$A$700, 0), 17), "")</f>
        <v/>
      </c>
      <c r="AQ216" s="170" t="str">
        <f>IF($AE216&lt;&gt;"",INDEX('Graduate School Code'!$A$3:$R$700, MATCH($AE216,'Graduate School Code'!$A$3:$A$700, 0), 18), "")</f>
        <v/>
      </c>
      <c r="AR216" s="45"/>
      <c r="AS216" s="39"/>
      <c r="AT216" s="39"/>
      <c r="AU216" s="62"/>
      <c r="AV216" s="39"/>
      <c r="AW216" s="149"/>
      <c r="AX216" s="150"/>
      <c r="AY216" s="112"/>
      <c r="AZ216" s="149"/>
      <c r="BA216" s="148"/>
      <c r="BB216" s="148"/>
      <c r="BC216" s="148"/>
      <c r="BD216" s="61"/>
      <c r="BE216" s="39"/>
      <c r="BF216" s="39"/>
      <c r="BG216" s="39"/>
      <c r="BH216" s="144"/>
      <c r="BI216" s="146"/>
      <c r="BJ216" s="147"/>
      <c r="BK216" s="126"/>
      <c r="BL216" s="57"/>
      <c r="BM216" s="58"/>
      <c r="BN216" s="165"/>
      <c r="BO216" s="145"/>
      <c r="BP216" s="57"/>
      <c r="BQ216" s="44"/>
      <c r="BR216" s="42"/>
      <c r="BS216" s="164" t="str">
        <f>IF($BR216&lt;&gt;"",INDEX('Graduate School Code'!$A$3:$R$700, MATCH($BR216,'Graduate School Code'!$A$3:$A$700, 0), 2), "")</f>
        <v/>
      </c>
      <c r="BT216" s="164" t="str">
        <f>IF($BR216&lt;&gt;"",INDEX('Graduate School Code'!$A$3:$R$700, MATCH($BR216,'Graduate School Code'!$A$3:$A$700, 0), 3), "")</f>
        <v/>
      </c>
      <c r="BU216" s="164" t="str">
        <f>IF($BR216&lt;&gt;"",INDEX('Graduate School Code'!$A$3:$R$700, MATCH($BR216,'Graduate School Code'!$A$3:$A$700, 0), 4), "")</f>
        <v/>
      </c>
      <c r="BV216" s="175"/>
      <c r="BW216" s="176"/>
      <c r="BX216" s="177" t="str">
        <f>IF($BR216&lt;&gt;"",INDEX('Graduate School Code'!$A$3:$R$700, MATCH($BR216,'Graduate School Code'!$A$3:$A$700, 0), 12), "")</f>
        <v/>
      </c>
      <c r="BY216" s="178" t="str">
        <f>IF($BR216&lt;&gt;"",INDEX('Graduate School Code'!$A$3:$R$700, MATCH($BR216,'Graduate School Code'!$A$3:$A$700, 0), 13), "")</f>
        <v/>
      </c>
      <c r="BZ216" s="179" t="str">
        <f>IF($BR216&lt;&gt;"",INDEX('Graduate School Code'!$A$3:$R$700, MATCH($BR216,'Graduate School Code'!$A$3:$A$700, 0), 14), "")</f>
        <v/>
      </c>
      <c r="CA216" s="179" t="str">
        <f>IF($BR216&lt;&gt;"",INDEX('Graduate School Code'!$A$3:$R$700, MATCH($BR216,'Graduate School Code'!$A$3:$A$700, 0), 15), "")</f>
        <v/>
      </c>
      <c r="CB216" s="179" t="str">
        <f>IF($BR216&lt;&gt;"",INDEX('Graduate School Code'!$A$3:$R$700, MATCH($BR216,'Graduate School Code'!$A$3:$A$700, 0), 16), "")</f>
        <v/>
      </c>
      <c r="CC216" s="179" t="str">
        <f>IF($BR216&lt;&gt;"",INDEX('Graduate School Code'!$A$3:$R$700, MATCH($BR216,'Graduate School Code'!$A$3:$A$700, 0), 17), "")</f>
        <v/>
      </c>
      <c r="CD216" s="180" t="str">
        <f>IF($BR216&lt;&gt;"",INDEX('Graduate School Code'!$A$3:$R$700, MATCH($BR216,'Graduate School Code'!$A$3:$A$700, 0), 18), "")</f>
        <v/>
      </c>
      <c r="CE216" s="181"/>
      <c r="CF216" s="182"/>
      <c r="CG216" s="182"/>
      <c r="CH216" s="62"/>
      <c r="CI216" s="182"/>
      <c r="CJ216" s="183"/>
      <c r="CK216" s="184"/>
      <c r="CL216" s="185"/>
      <c r="CM216" s="183"/>
      <c r="CN216" s="186"/>
      <c r="CO216" s="186"/>
      <c r="CP216" s="186"/>
      <c r="CQ216" s="187"/>
      <c r="CR216" s="182"/>
      <c r="CS216" s="182"/>
      <c r="CT216" s="182"/>
      <c r="CU216" s="188"/>
      <c r="CV216" s="146"/>
      <c r="CW216" s="147"/>
      <c r="CX216" s="189"/>
      <c r="CY216" s="190"/>
      <c r="CZ216" s="191"/>
      <c r="DA216" s="192"/>
      <c r="DB216" s="193"/>
      <c r="DC216" s="181"/>
      <c r="DD216" s="176"/>
      <c r="DE216" s="194"/>
      <c r="DF216" s="164" t="str">
        <f>IF($DE216&lt;&gt;"",INDEX('Graduate School Code'!$A$3:$R$700, MATCH($DE216,'Graduate School Code'!$A$3:$A$700, 0), 2), "")</f>
        <v/>
      </c>
      <c r="DG216" s="164" t="str">
        <f>IF($DE216&lt;&gt;"",INDEX('Graduate School Code'!$A$3:$R$700, MATCH($DE216,'Graduate School Code'!$A$3:$A$700, 0), 3), "")</f>
        <v/>
      </c>
      <c r="DH216" s="164" t="str">
        <f>IF($DE216&lt;&gt;"",INDEX('Graduate School Code'!$A$3:$R$700, MATCH($DE216,'Graduate School Code'!$A$3:$A$700, 0), 4), "")</f>
        <v/>
      </c>
      <c r="DI216" s="175"/>
      <c r="DJ216" s="176"/>
      <c r="DK216" s="177" t="str">
        <f>IF($DE216&lt;&gt;"",INDEX('Graduate School Code'!$A$3:$R$700, MATCH($DE216,'Graduate School Code'!$A$3:$A$700, 0), 12), "")</f>
        <v/>
      </c>
      <c r="DL216" s="178" t="str">
        <f>IF($DE216&lt;&gt;"",INDEX('Graduate School Code'!$A$3:$R$700, MATCH($DE216,'Graduate School Code'!$A$3:$A$700, 0), 13), "")</f>
        <v/>
      </c>
      <c r="DM216" s="179" t="str">
        <f>IF($DE216&lt;&gt;"",INDEX('Graduate School Code'!$A$3:$R$700, MATCH($DE216,'Graduate School Code'!$A$3:$A$700, 0), 14), "")</f>
        <v/>
      </c>
      <c r="DN216" s="179" t="str">
        <f>IF($DE216&lt;&gt;"",INDEX('Graduate School Code'!$A$3:$R$700, MATCH($DE216,'Graduate School Code'!$A$3:$A$700, 0), 15), "")</f>
        <v/>
      </c>
      <c r="DO216" s="179" t="str">
        <f>IF($DE216&lt;&gt;"",INDEX('Graduate School Code'!$A$3:$R$700, MATCH($DE216,'Graduate School Code'!$A$3:$A$700, 0), 16), "")</f>
        <v/>
      </c>
      <c r="DP216" s="179" t="str">
        <f>IF($DE216&lt;&gt;"",INDEX('Graduate School Code'!$A$3:$R$700, MATCH($DE216,'Graduate School Code'!$A$3:$A$700, 0), 17), "")</f>
        <v/>
      </c>
      <c r="DQ216" s="180" t="str">
        <f>IF($DE216&lt;&gt;"",INDEX('Graduate School Code'!$A$3:$R$700, MATCH($DE216,'Graduate School Code'!$A$3:$A$700, 0), 18), "")</f>
        <v/>
      </c>
      <c r="DR216" s="45"/>
      <c r="DS216" s="39"/>
      <c r="DT216" s="39"/>
      <c r="DU216" s="62"/>
      <c r="DV216" s="39"/>
      <c r="DW216" s="149"/>
      <c r="DX216" s="150"/>
      <c r="DY216" s="112"/>
      <c r="DZ216" s="149"/>
      <c r="EA216" s="148"/>
      <c r="EB216" s="148"/>
      <c r="EC216" s="148"/>
      <c r="ED216" s="61"/>
      <c r="EE216" s="39"/>
      <c r="EF216" s="39"/>
      <c r="EG216" s="39"/>
      <c r="EH216" s="144"/>
      <c r="EI216" s="146"/>
      <c r="EJ216" s="147"/>
      <c r="EK216" s="126"/>
      <c r="EL216" s="57"/>
      <c r="EM216" s="58"/>
      <c r="EN216" s="59"/>
      <c r="EO216" s="145"/>
      <c r="EP216" s="57"/>
      <c r="EQ216" s="44"/>
    </row>
    <row r="217" spans="1:147" ht="38.25" customHeight="1">
      <c r="A217" s="38" t="s">
        <v>311</v>
      </c>
      <c r="B217" s="39"/>
      <c r="C217" s="40"/>
      <c r="D217" s="50" t="e">
        <f>VLOOKUP(B217,Reference!$A$1:$C$250,2,FALSE)</f>
        <v>#N/A</v>
      </c>
      <c r="E217" s="50" t="e">
        <f>VLOOKUP(C217,Reference!$C$1:$I$15,2,FALSE)</f>
        <v>#N/A</v>
      </c>
      <c r="F217" s="92" t="e">
        <f t="shared" si="11"/>
        <v>#N/A</v>
      </c>
      <c r="G217" s="39"/>
      <c r="H217" s="39"/>
      <c r="I217" s="39"/>
      <c r="J217" s="51" t="str">
        <f t="shared" si="9"/>
        <v xml:space="preserve">  </v>
      </c>
      <c r="K217" s="61"/>
      <c r="L217" s="61"/>
      <c r="M217" s="61"/>
      <c r="N217" s="51" t="str">
        <f t="shared" si="10"/>
        <v xml:space="preserve">  </v>
      </c>
      <c r="O217" s="92"/>
      <c r="P217" s="93"/>
      <c r="Q217" s="50" t="str">
        <f>IF($P217&lt;&gt;"", DATEDIF($P217, Reference!$F$2, "Y"),"")</f>
        <v/>
      </c>
      <c r="R217" s="49"/>
      <c r="S217" s="62"/>
      <c r="T217" s="61"/>
      <c r="U217" s="39"/>
      <c r="V217" s="39"/>
      <c r="W217" s="61"/>
      <c r="X217" s="92"/>
      <c r="Y217" s="61"/>
      <c r="Z217" s="61"/>
      <c r="AA217" s="61"/>
      <c r="AB217" s="61"/>
      <c r="AC217" s="41"/>
      <c r="AD217" s="143"/>
      <c r="AE217" s="42"/>
      <c r="AF217" s="50" t="str">
        <f>IF($AE217&lt;&gt;"",INDEX('Graduate School Code'!$A$3:$R$700, MATCH($AE217,'Graduate School Code'!$A$3:$A$700, 0), 2), "")</f>
        <v/>
      </c>
      <c r="AG217" s="50" t="str">
        <f>IF($AE217&lt;&gt;"",INDEX('Graduate School Code'!$A$3:$R$700, MATCH($AE217,'Graduate School Code'!$A$3:$A$700, 0), 3), "")</f>
        <v/>
      </c>
      <c r="AH217" s="50" t="str">
        <f>IF($AE217&lt;&gt;"",INDEX('Graduate School Code'!$A$3:$R$700, MATCH($AE217,'Graduate School Code'!$A$3:$A$700, 0), 4), "")</f>
        <v/>
      </c>
      <c r="AI217" s="43"/>
      <c r="AJ217" s="44"/>
      <c r="AK217" s="167" t="str">
        <f>IF($AE217&lt;&gt;"",INDEX('Graduate School Code'!$A$3:$R$700, MATCH($AE217,'Graduate School Code'!$A$3:$A$700, 0), 12), "")</f>
        <v/>
      </c>
      <c r="AL217" s="168" t="str">
        <f>IF($AE217&lt;&gt;"",INDEX('Graduate School Code'!$A$3:$R$700, MATCH($AE217,'Graduate School Code'!$A$3:$A$700, 0), 13), "")</f>
        <v/>
      </c>
      <c r="AM217" s="169" t="str">
        <f>IF($AE217&lt;&gt;"",INDEX('Graduate School Code'!$A$3:$R$700, MATCH($AE217,'Graduate School Code'!$A$3:$A$700, 0), 14), "")</f>
        <v/>
      </c>
      <c r="AN217" s="169" t="str">
        <f>IF($AE217&lt;&gt;"",INDEX('Graduate School Code'!$A$3:$R$700, MATCH($AE217,'Graduate School Code'!$A$3:$A$700, 0), 15), "")</f>
        <v/>
      </c>
      <c r="AO217" s="169" t="str">
        <f>IF($AE217&lt;&gt;"",INDEX('Graduate School Code'!$A$3:$R$700, MATCH($AE217,'Graduate School Code'!$A$3:$A$700, 0), 16), "")</f>
        <v/>
      </c>
      <c r="AP217" s="169" t="str">
        <f>IF($AE217&lt;&gt;"",INDEX('Graduate School Code'!$A$3:$R$700, MATCH($AE217,'Graduate School Code'!$A$3:$A$700, 0), 17), "")</f>
        <v/>
      </c>
      <c r="AQ217" s="170" t="str">
        <f>IF($AE217&lt;&gt;"",INDEX('Graduate School Code'!$A$3:$R$700, MATCH($AE217,'Graduate School Code'!$A$3:$A$700, 0), 18), "")</f>
        <v/>
      </c>
      <c r="AR217" s="45"/>
      <c r="AS217" s="39"/>
      <c r="AT217" s="39"/>
      <c r="AU217" s="62"/>
      <c r="AV217" s="39"/>
      <c r="AW217" s="149"/>
      <c r="AX217" s="150"/>
      <c r="AY217" s="112"/>
      <c r="AZ217" s="149"/>
      <c r="BA217" s="148"/>
      <c r="BB217" s="148"/>
      <c r="BC217" s="148"/>
      <c r="BD217" s="61"/>
      <c r="BE217" s="39"/>
      <c r="BF217" s="39"/>
      <c r="BG217" s="39"/>
      <c r="BH217" s="144"/>
      <c r="BI217" s="146"/>
      <c r="BJ217" s="147"/>
      <c r="BK217" s="126"/>
      <c r="BL217" s="57"/>
      <c r="BM217" s="58"/>
      <c r="BN217" s="165"/>
      <c r="BO217" s="145"/>
      <c r="BP217" s="57"/>
      <c r="BQ217" s="44"/>
      <c r="BR217" s="42"/>
      <c r="BS217" s="164" t="str">
        <f>IF($BR217&lt;&gt;"",INDEX('Graduate School Code'!$A$3:$R$700, MATCH($BR217,'Graduate School Code'!$A$3:$A$700, 0), 2), "")</f>
        <v/>
      </c>
      <c r="BT217" s="164" t="str">
        <f>IF($BR217&lt;&gt;"",INDEX('Graduate School Code'!$A$3:$R$700, MATCH($BR217,'Graduate School Code'!$A$3:$A$700, 0), 3), "")</f>
        <v/>
      </c>
      <c r="BU217" s="164" t="str">
        <f>IF($BR217&lt;&gt;"",INDEX('Graduate School Code'!$A$3:$R$700, MATCH($BR217,'Graduate School Code'!$A$3:$A$700, 0), 4), "")</f>
        <v/>
      </c>
      <c r="BV217" s="175"/>
      <c r="BW217" s="176"/>
      <c r="BX217" s="177" t="str">
        <f>IF($BR217&lt;&gt;"",INDEX('Graduate School Code'!$A$3:$R$700, MATCH($BR217,'Graduate School Code'!$A$3:$A$700, 0), 12), "")</f>
        <v/>
      </c>
      <c r="BY217" s="178" t="str">
        <f>IF($BR217&lt;&gt;"",INDEX('Graduate School Code'!$A$3:$R$700, MATCH($BR217,'Graduate School Code'!$A$3:$A$700, 0), 13), "")</f>
        <v/>
      </c>
      <c r="BZ217" s="179" t="str">
        <f>IF($BR217&lt;&gt;"",INDEX('Graduate School Code'!$A$3:$R$700, MATCH($BR217,'Graduate School Code'!$A$3:$A$700, 0), 14), "")</f>
        <v/>
      </c>
      <c r="CA217" s="179" t="str">
        <f>IF($BR217&lt;&gt;"",INDEX('Graduate School Code'!$A$3:$R$700, MATCH($BR217,'Graduate School Code'!$A$3:$A$700, 0), 15), "")</f>
        <v/>
      </c>
      <c r="CB217" s="179" t="str">
        <f>IF($BR217&lt;&gt;"",INDEX('Graduate School Code'!$A$3:$R$700, MATCH($BR217,'Graduate School Code'!$A$3:$A$700, 0), 16), "")</f>
        <v/>
      </c>
      <c r="CC217" s="179" t="str">
        <f>IF($BR217&lt;&gt;"",INDEX('Graduate School Code'!$A$3:$R$700, MATCH($BR217,'Graduate School Code'!$A$3:$A$700, 0), 17), "")</f>
        <v/>
      </c>
      <c r="CD217" s="180" t="str">
        <f>IF($BR217&lt;&gt;"",INDEX('Graduate School Code'!$A$3:$R$700, MATCH($BR217,'Graduate School Code'!$A$3:$A$700, 0), 18), "")</f>
        <v/>
      </c>
      <c r="CE217" s="181"/>
      <c r="CF217" s="182"/>
      <c r="CG217" s="182"/>
      <c r="CH217" s="62"/>
      <c r="CI217" s="182"/>
      <c r="CJ217" s="183"/>
      <c r="CK217" s="184"/>
      <c r="CL217" s="185"/>
      <c r="CM217" s="183"/>
      <c r="CN217" s="186"/>
      <c r="CO217" s="186"/>
      <c r="CP217" s="186"/>
      <c r="CQ217" s="187"/>
      <c r="CR217" s="182"/>
      <c r="CS217" s="182"/>
      <c r="CT217" s="182"/>
      <c r="CU217" s="188"/>
      <c r="CV217" s="146"/>
      <c r="CW217" s="147"/>
      <c r="CX217" s="189"/>
      <c r="CY217" s="190"/>
      <c r="CZ217" s="191"/>
      <c r="DA217" s="192"/>
      <c r="DB217" s="193"/>
      <c r="DC217" s="181"/>
      <c r="DD217" s="176"/>
      <c r="DE217" s="194"/>
      <c r="DF217" s="164" t="str">
        <f>IF($DE217&lt;&gt;"",INDEX('Graduate School Code'!$A$3:$R$700, MATCH($DE217,'Graduate School Code'!$A$3:$A$700, 0), 2), "")</f>
        <v/>
      </c>
      <c r="DG217" s="164" t="str">
        <f>IF($DE217&lt;&gt;"",INDEX('Graduate School Code'!$A$3:$R$700, MATCH($DE217,'Graduate School Code'!$A$3:$A$700, 0), 3), "")</f>
        <v/>
      </c>
      <c r="DH217" s="164" t="str">
        <f>IF($DE217&lt;&gt;"",INDEX('Graduate School Code'!$A$3:$R$700, MATCH($DE217,'Graduate School Code'!$A$3:$A$700, 0), 4), "")</f>
        <v/>
      </c>
      <c r="DI217" s="175"/>
      <c r="DJ217" s="176"/>
      <c r="DK217" s="177" t="str">
        <f>IF($DE217&lt;&gt;"",INDEX('Graduate School Code'!$A$3:$R$700, MATCH($DE217,'Graduate School Code'!$A$3:$A$700, 0), 12), "")</f>
        <v/>
      </c>
      <c r="DL217" s="178" t="str">
        <f>IF($DE217&lt;&gt;"",INDEX('Graduate School Code'!$A$3:$R$700, MATCH($DE217,'Graduate School Code'!$A$3:$A$700, 0), 13), "")</f>
        <v/>
      </c>
      <c r="DM217" s="179" t="str">
        <f>IF($DE217&lt;&gt;"",INDEX('Graduate School Code'!$A$3:$R$700, MATCH($DE217,'Graduate School Code'!$A$3:$A$700, 0), 14), "")</f>
        <v/>
      </c>
      <c r="DN217" s="179" t="str">
        <f>IF($DE217&lt;&gt;"",INDEX('Graduate School Code'!$A$3:$R$700, MATCH($DE217,'Graduate School Code'!$A$3:$A$700, 0), 15), "")</f>
        <v/>
      </c>
      <c r="DO217" s="179" t="str">
        <f>IF($DE217&lt;&gt;"",INDEX('Graduate School Code'!$A$3:$R$700, MATCH($DE217,'Graduate School Code'!$A$3:$A$700, 0), 16), "")</f>
        <v/>
      </c>
      <c r="DP217" s="179" t="str">
        <f>IF($DE217&lt;&gt;"",INDEX('Graduate School Code'!$A$3:$R$700, MATCH($DE217,'Graduate School Code'!$A$3:$A$700, 0), 17), "")</f>
        <v/>
      </c>
      <c r="DQ217" s="180" t="str">
        <f>IF($DE217&lt;&gt;"",INDEX('Graduate School Code'!$A$3:$R$700, MATCH($DE217,'Graduate School Code'!$A$3:$A$700, 0), 18), "")</f>
        <v/>
      </c>
      <c r="DR217" s="45"/>
      <c r="DS217" s="39"/>
      <c r="DT217" s="39"/>
      <c r="DU217" s="62"/>
      <c r="DV217" s="39"/>
      <c r="DW217" s="149"/>
      <c r="DX217" s="150"/>
      <c r="DY217" s="112"/>
      <c r="DZ217" s="149"/>
      <c r="EA217" s="148"/>
      <c r="EB217" s="148"/>
      <c r="EC217" s="148"/>
      <c r="ED217" s="61"/>
      <c r="EE217" s="39"/>
      <c r="EF217" s="39"/>
      <c r="EG217" s="39"/>
      <c r="EH217" s="144"/>
      <c r="EI217" s="146"/>
      <c r="EJ217" s="147"/>
      <c r="EK217" s="126"/>
      <c r="EL217" s="57"/>
      <c r="EM217" s="58"/>
      <c r="EN217" s="59"/>
      <c r="EO217" s="145"/>
      <c r="EP217" s="57"/>
      <c r="EQ217" s="44"/>
    </row>
    <row r="218" spans="1:147" ht="38.25" customHeight="1">
      <c r="A218" s="38" t="s">
        <v>312</v>
      </c>
      <c r="B218" s="39"/>
      <c r="C218" s="40"/>
      <c r="D218" s="50" t="e">
        <f>VLOOKUP(B218,Reference!$A$1:$C$250,2,FALSE)</f>
        <v>#N/A</v>
      </c>
      <c r="E218" s="50" t="e">
        <f>VLOOKUP(C218,Reference!$C$1:$I$15,2,FALSE)</f>
        <v>#N/A</v>
      </c>
      <c r="F218" s="92" t="e">
        <f t="shared" si="11"/>
        <v>#N/A</v>
      </c>
      <c r="G218" s="39"/>
      <c r="H218" s="39"/>
      <c r="I218" s="39"/>
      <c r="J218" s="51" t="str">
        <f t="shared" si="9"/>
        <v xml:space="preserve">  </v>
      </c>
      <c r="K218" s="61"/>
      <c r="L218" s="61"/>
      <c r="M218" s="61"/>
      <c r="N218" s="51" t="str">
        <f t="shared" si="10"/>
        <v xml:space="preserve">  </v>
      </c>
      <c r="O218" s="92"/>
      <c r="P218" s="93"/>
      <c r="Q218" s="50" t="str">
        <f>IF($P218&lt;&gt;"", DATEDIF($P218, Reference!$F$2, "Y"),"")</f>
        <v/>
      </c>
      <c r="R218" s="49"/>
      <c r="S218" s="62"/>
      <c r="T218" s="61"/>
      <c r="U218" s="39"/>
      <c r="V218" s="39"/>
      <c r="W218" s="61"/>
      <c r="X218" s="92"/>
      <c r="Y218" s="61"/>
      <c r="Z218" s="61"/>
      <c r="AA218" s="61"/>
      <c r="AB218" s="61"/>
      <c r="AC218" s="41"/>
      <c r="AD218" s="143"/>
      <c r="AE218" s="42"/>
      <c r="AF218" s="50" t="str">
        <f>IF($AE218&lt;&gt;"",INDEX('Graduate School Code'!$A$3:$R$700, MATCH($AE218,'Graduate School Code'!$A$3:$A$700, 0), 2), "")</f>
        <v/>
      </c>
      <c r="AG218" s="50" t="str">
        <f>IF($AE218&lt;&gt;"",INDEX('Graduate School Code'!$A$3:$R$700, MATCH($AE218,'Graduate School Code'!$A$3:$A$700, 0), 3), "")</f>
        <v/>
      </c>
      <c r="AH218" s="50" t="str">
        <f>IF($AE218&lt;&gt;"",INDEX('Graduate School Code'!$A$3:$R$700, MATCH($AE218,'Graduate School Code'!$A$3:$A$700, 0), 4), "")</f>
        <v/>
      </c>
      <c r="AI218" s="43"/>
      <c r="AJ218" s="44"/>
      <c r="AK218" s="167" t="str">
        <f>IF($AE218&lt;&gt;"",INDEX('Graduate School Code'!$A$3:$R$700, MATCH($AE218,'Graduate School Code'!$A$3:$A$700, 0), 12), "")</f>
        <v/>
      </c>
      <c r="AL218" s="168" t="str">
        <f>IF($AE218&lt;&gt;"",INDEX('Graduate School Code'!$A$3:$R$700, MATCH($AE218,'Graduate School Code'!$A$3:$A$700, 0), 13), "")</f>
        <v/>
      </c>
      <c r="AM218" s="169" t="str">
        <f>IF($AE218&lt;&gt;"",INDEX('Graduate School Code'!$A$3:$R$700, MATCH($AE218,'Graduate School Code'!$A$3:$A$700, 0), 14), "")</f>
        <v/>
      </c>
      <c r="AN218" s="169" t="str">
        <f>IF($AE218&lt;&gt;"",INDEX('Graduate School Code'!$A$3:$R$700, MATCH($AE218,'Graduate School Code'!$A$3:$A$700, 0), 15), "")</f>
        <v/>
      </c>
      <c r="AO218" s="169" t="str">
        <f>IF($AE218&lt;&gt;"",INDEX('Graduate School Code'!$A$3:$R$700, MATCH($AE218,'Graduate School Code'!$A$3:$A$700, 0), 16), "")</f>
        <v/>
      </c>
      <c r="AP218" s="169" t="str">
        <f>IF($AE218&lt;&gt;"",INDEX('Graduate School Code'!$A$3:$R$700, MATCH($AE218,'Graduate School Code'!$A$3:$A$700, 0), 17), "")</f>
        <v/>
      </c>
      <c r="AQ218" s="170" t="str">
        <f>IF($AE218&lt;&gt;"",INDEX('Graduate School Code'!$A$3:$R$700, MATCH($AE218,'Graduate School Code'!$A$3:$A$700, 0), 18), "")</f>
        <v/>
      </c>
      <c r="AR218" s="45"/>
      <c r="AS218" s="39"/>
      <c r="AT218" s="39"/>
      <c r="AU218" s="62"/>
      <c r="AV218" s="39"/>
      <c r="AW218" s="149"/>
      <c r="AX218" s="150"/>
      <c r="AY218" s="112"/>
      <c r="AZ218" s="149"/>
      <c r="BA218" s="148"/>
      <c r="BB218" s="148"/>
      <c r="BC218" s="148"/>
      <c r="BD218" s="61"/>
      <c r="BE218" s="39"/>
      <c r="BF218" s="39"/>
      <c r="BG218" s="39"/>
      <c r="BH218" s="144"/>
      <c r="BI218" s="146"/>
      <c r="BJ218" s="147"/>
      <c r="BK218" s="126"/>
      <c r="BL218" s="57"/>
      <c r="BM218" s="58"/>
      <c r="BN218" s="165"/>
      <c r="BO218" s="145"/>
      <c r="BP218" s="57"/>
      <c r="BQ218" s="44"/>
      <c r="BR218" s="42"/>
      <c r="BS218" s="164" t="str">
        <f>IF($BR218&lt;&gt;"",INDEX('Graduate School Code'!$A$3:$R$700, MATCH($BR218,'Graduate School Code'!$A$3:$A$700, 0), 2), "")</f>
        <v/>
      </c>
      <c r="BT218" s="164" t="str">
        <f>IF($BR218&lt;&gt;"",INDEX('Graduate School Code'!$A$3:$R$700, MATCH($BR218,'Graduate School Code'!$A$3:$A$700, 0), 3), "")</f>
        <v/>
      </c>
      <c r="BU218" s="164" t="str">
        <f>IF($BR218&lt;&gt;"",INDEX('Graduate School Code'!$A$3:$R$700, MATCH($BR218,'Graduate School Code'!$A$3:$A$700, 0), 4), "")</f>
        <v/>
      </c>
      <c r="BV218" s="175"/>
      <c r="BW218" s="176"/>
      <c r="BX218" s="177" t="str">
        <f>IF($BR218&lt;&gt;"",INDEX('Graduate School Code'!$A$3:$R$700, MATCH($BR218,'Graduate School Code'!$A$3:$A$700, 0), 12), "")</f>
        <v/>
      </c>
      <c r="BY218" s="178" t="str">
        <f>IF($BR218&lt;&gt;"",INDEX('Graduate School Code'!$A$3:$R$700, MATCH($BR218,'Graduate School Code'!$A$3:$A$700, 0), 13), "")</f>
        <v/>
      </c>
      <c r="BZ218" s="179" t="str">
        <f>IF($BR218&lt;&gt;"",INDEX('Graduate School Code'!$A$3:$R$700, MATCH($BR218,'Graduate School Code'!$A$3:$A$700, 0), 14), "")</f>
        <v/>
      </c>
      <c r="CA218" s="179" t="str">
        <f>IF($BR218&lt;&gt;"",INDEX('Graduate School Code'!$A$3:$R$700, MATCH($BR218,'Graduate School Code'!$A$3:$A$700, 0), 15), "")</f>
        <v/>
      </c>
      <c r="CB218" s="179" t="str">
        <f>IF($BR218&lt;&gt;"",INDEX('Graduate School Code'!$A$3:$R$700, MATCH($BR218,'Graduate School Code'!$A$3:$A$700, 0), 16), "")</f>
        <v/>
      </c>
      <c r="CC218" s="179" t="str">
        <f>IF($BR218&lt;&gt;"",INDEX('Graduate School Code'!$A$3:$R$700, MATCH($BR218,'Graduate School Code'!$A$3:$A$700, 0), 17), "")</f>
        <v/>
      </c>
      <c r="CD218" s="180" t="str">
        <f>IF($BR218&lt;&gt;"",INDEX('Graduate School Code'!$A$3:$R$700, MATCH($BR218,'Graduate School Code'!$A$3:$A$700, 0), 18), "")</f>
        <v/>
      </c>
      <c r="CE218" s="181"/>
      <c r="CF218" s="182"/>
      <c r="CG218" s="182"/>
      <c r="CH218" s="62"/>
      <c r="CI218" s="182"/>
      <c r="CJ218" s="183"/>
      <c r="CK218" s="184"/>
      <c r="CL218" s="185"/>
      <c r="CM218" s="183"/>
      <c r="CN218" s="186"/>
      <c r="CO218" s="186"/>
      <c r="CP218" s="186"/>
      <c r="CQ218" s="187"/>
      <c r="CR218" s="182"/>
      <c r="CS218" s="182"/>
      <c r="CT218" s="182"/>
      <c r="CU218" s="188"/>
      <c r="CV218" s="146"/>
      <c r="CW218" s="147"/>
      <c r="CX218" s="189"/>
      <c r="CY218" s="190"/>
      <c r="CZ218" s="191"/>
      <c r="DA218" s="192"/>
      <c r="DB218" s="193"/>
      <c r="DC218" s="181"/>
      <c r="DD218" s="176"/>
      <c r="DE218" s="194"/>
      <c r="DF218" s="164" t="str">
        <f>IF($DE218&lt;&gt;"",INDEX('Graduate School Code'!$A$3:$R$700, MATCH($DE218,'Graduate School Code'!$A$3:$A$700, 0), 2), "")</f>
        <v/>
      </c>
      <c r="DG218" s="164" t="str">
        <f>IF($DE218&lt;&gt;"",INDEX('Graduate School Code'!$A$3:$R$700, MATCH($DE218,'Graduate School Code'!$A$3:$A$700, 0), 3), "")</f>
        <v/>
      </c>
      <c r="DH218" s="164" t="str">
        <f>IF($DE218&lt;&gt;"",INDEX('Graduate School Code'!$A$3:$R$700, MATCH($DE218,'Graduate School Code'!$A$3:$A$700, 0), 4), "")</f>
        <v/>
      </c>
      <c r="DI218" s="175"/>
      <c r="DJ218" s="176"/>
      <c r="DK218" s="177" t="str">
        <f>IF($DE218&lt;&gt;"",INDEX('Graduate School Code'!$A$3:$R$700, MATCH($DE218,'Graduate School Code'!$A$3:$A$700, 0), 12), "")</f>
        <v/>
      </c>
      <c r="DL218" s="178" t="str">
        <f>IF($DE218&lt;&gt;"",INDEX('Graduate School Code'!$A$3:$R$700, MATCH($DE218,'Graduate School Code'!$A$3:$A$700, 0), 13), "")</f>
        <v/>
      </c>
      <c r="DM218" s="179" t="str">
        <f>IF($DE218&lt;&gt;"",INDEX('Graduate School Code'!$A$3:$R$700, MATCH($DE218,'Graduate School Code'!$A$3:$A$700, 0), 14), "")</f>
        <v/>
      </c>
      <c r="DN218" s="179" t="str">
        <f>IF($DE218&lt;&gt;"",INDEX('Graduate School Code'!$A$3:$R$700, MATCH($DE218,'Graduate School Code'!$A$3:$A$700, 0), 15), "")</f>
        <v/>
      </c>
      <c r="DO218" s="179" t="str">
        <f>IF($DE218&lt;&gt;"",INDEX('Graduate School Code'!$A$3:$R$700, MATCH($DE218,'Graduate School Code'!$A$3:$A$700, 0), 16), "")</f>
        <v/>
      </c>
      <c r="DP218" s="179" t="str">
        <f>IF($DE218&lt;&gt;"",INDEX('Graduate School Code'!$A$3:$R$700, MATCH($DE218,'Graduate School Code'!$A$3:$A$700, 0), 17), "")</f>
        <v/>
      </c>
      <c r="DQ218" s="180" t="str">
        <f>IF($DE218&lt;&gt;"",INDEX('Graduate School Code'!$A$3:$R$700, MATCH($DE218,'Graduate School Code'!$A$3:$A$700, 0), 18), "")</f>
        <v/>
      </c>
      <c r="DR218" s="45"/>
      <c r="DS218" s="39"/>
      <c r="DT218" s="39"/>
      <c r="DU218" s="62"/>
      <c r="DV218" s="39"/>
      <c r="DW218" s="149"/>
      <c r="DX218" s="150"/>
      <c r="DY218" s="112"/>
      <c r="DZ218" s="149"/>
      <c r="EA218" s="148"/>
      <c r="EB218" s="148"/>
      <c r="EC218" s="148"/>
      <c r="ED218" s="61"/>
      <c r="EE218" s="39"/>
      <c r="EF218" s="39"/>
      <c r="EG218" s="39"/>
      <c r="EH218" s="144"/>
      <c r="EI218" s="146"/>
      <c r="EJ218" s="147"/>
      <c r="EK218" s="126"/>
      <c r="EL218" s="57"/>
      <c r="EM218" s="58"/>
      <c r="EN218" s="59"/>
      <c r="EO218" s="145"/>
      <c r="EP218" s="57"/>
      <c r="EQ218" s="44"/>
    </row>
    <row r="219" spans="1:147" ht="38.25" customHeight="1">
      <c r="A219" s="38" t="s">
        <v>313</v>
      </c>
      <c r="B219" s="39"/>
      <c r="C219" s="40"/>
      <c r="D219" s="50" t="e">
        <f>VLOOKUP(B219,Reference!$A$1:$C$250,2,FALSE)</f>
        <v>#N/A</v>
      </c>
      <c r="E219" s="50" t="e">
        <f>VLOOKUP(C219,Reference!$C$1:$I$15,2,FALSE)</f>
        <v>#N/A</v>
      </c>
      <c r="F219" s="92" t="e">
        <f t="shared" si="11"/>
        <v>#N/A</v>
      </c>
      <c r="G219" s="39"/>
      <c r="H219" s="39"/>
      <c r="I219" s="39"/>
      <c r="J219" s="51" t="str">
        <f t="shared" si="9"/>
        <v xml:space="preserve">  </v>
      </c>
      <c r="K219" s="61"/>
      <c r="L219" s="61"/>
      <c r="M219" s="61"/>
      <c r="N219" s="51" t="str">
        <f t="shared" si="10"/>
        <v xml:space="preserve">  </v>
      </c>
      <c r="O219" s="92"/>
      <c r="P219" s="93"/>
      <c r="Q219" s="50" t="str">
        <f>IF($P219&lt;&gt;"", DATEDIF($P219, Reference!$F$2, "Y"),"")</f>
        <v/>
      </c>
      <c r="R219" s="49"/>
      <c r="S219" s="62"/>
      <c r="T219" s="61"/>
      <c r="U219" s="39"/>
      <c r="V219" s="39"/>
      <c r="W219" s="61"/>
      <c r="X219" s="92"/>
      <c r="Y219" s="61"/>
      <c r="Z219" s="61"/>
      <c r="AA219" s="61"/>
      <c r="AB219" s="61"/>
      <c r="AC219" s="41"/>
      <c r="AD219" s="143"/>
      <c r="AE219" s="42"/>
      <c r="AF219" s="50" t="str">
        <f>IF($AE219&lt;&gt;"",INDEX('Graduate School Code'!$A$3:$R$700, MATCH($AE219,'Graduate School Code'!$A$3:$A$700, 0), 2), "")</f>
        <v/>
      </c>
      <c r="AG219" s="50" t="str">
        <f>IF($AE219&lt;&gt;"",INDEX('Graduate School Code'!$A$3:$R$700, MATCH($AE219,'Graduate School Code'!$A$3:$A$700, 0), 3), "")</f>
        <v/>
      </c>
      <c r="AH219" s="50" t="str">
        <f>IF($AE219&lt;&gt;"",INDEX('Graduate School Code'!$A$3:$R$700, MATCH($AE219,'Graduate School Code'!$A$3:$A$700, 0), 4), "")</f>
        <v/>
      </c>
      <c r="AI219" s="43"/>
      <c r="AJ219" s="44"/>
      <c r="AK219" s="167" t="str">
        <f>IF($AE219&lt;&gt;"",INDEX('Graduate School Code'!$A$3:$R$700, MATCH($AE219,'Graduate School Code'!$A$3:$A$700, 0), 12), "")</f>
        <v/>
      </c>
      <c r="AL219" s="168" t="str">
        <f>IF($AE219&lt;&gt;"",INDEX('Graduate School Code'!$A$3:$R$700, MATCH($AE219,'Graduate School Code'!$A$3:$A$700, 0), 13), "")</f>
        <v/>
      </c>
      <c r="AM219" s="169" t="str">
        <f>IF($AE219&lt;&gt;"",INDEX('Graduate School Code'!$A$3:$R$700, MATCH($AE219,'Graduate School Code'!$A$3:$A$700, 0), 14), "")</f>
        <v/>
      </c>
      <c r="AN219" s="169" t="str">
        <f>IF($AE219&lt;&gt;"",INDEX('Graduate School Code'!$A$3:$R$700, MATCH($AE219,'Graduate School Code'!$A$3:$A$700, 0), 15), "")</f>
        <v/>
      </c>
      <c r="AO219" s="169" t="str">
        <f>IF($AE219&lt;&gt;"",INDEX('Graduate School Code'!$A$3:$R$700, MATCH($AE219,'Graduate School Code'!$A$3:$A$700, 0), 16), "")</f>
        <v/>
      </c>
      <c r="AP219" s="169" t="str">
        <f>IF($AE219&lt;&gt;"",INDEX('Graduate School Code'!$A$3:$R$700, MATCH($AE219,'Graduate School Code'!$A$3:$A$700, 0), 17), "")</f>
        <v/>
      </c>
      <c r="AQ219" s="170" t="str">
        <f>IF($AE219&lt;&gt;"",INDEX('Graduate School Code'!$A$3:$R$700, MATCH($AE219,'Graduate School Code'!$A$3:$A$700, 0), 18), "")</f>
        <v/>
      </c>
      <c r="AR219" s="45"/>
      <c r="AS219" s="39"/>
      <c r="AT219" s="39"/>
      <c r="AU219" s="62"/>
      <c r="AV219" s="39"/>
      <c r="AW219" s="149"/>
      <c r="AX219" s="150"/>
      <c r="AY219" s="112"/>
      <c r="AZ219" s="149"/>
      <c r="BA219" s="148"/>
      <c r="BB219" s="148"/>
      <c r="BC219" s="148"/>
      <c r="BD219" s="61"/>
      <c r="BE219" s="39"/>
      <c r="BF219" s="39"/>
      <c r="BG219" s="39"/>
      <c r="BH219" s="144"/>
      <c r="BI219" s="146"/>
      <c r="BJ219" s="147"/>
      <c r="BK219" s="126"/>
      <c r="BL219" s="57"/>
      <c r="BM219" s="58"/>
      <c r="BN219" s="165"/>
      <c r="BO219" s="145"/>
      <c r="BP219" s="57"/>
      <c r="BQ219" s="44"/>
      <c r="BR219" s="42"/>
      <c r="BS219" s="164" t="str">
        <f>IF($BR219&lt;&gt;"",INDEX('Graduate School Code'!$A$3:$R$700, MATCH($BR219,'Graduate School Code'!$A$3:$A$700, 0), 2), "")</f>
        <v/>
      </c>
      <c r="BT219" s="164" t="str">
        <f>IF($BR219&lt;&gt;"",INDEX('Graduate School Code'!$A$3:$R$700, MATCH($BR219,'Graduate School Code'!$A$3:$A$700, 0), 3), "")</f>
        <v/>
      </c>
      <c r="BU219" s="164" t="str">
        <f>IF($BR219&lt;&gt;"",INDEX('Graduate School Code'!$A$3:$R$700, MATCH($BR219,'Graduate School Code'!$A$3:$A$700, 0), 4), "")</f>
        <v/>
      </c>
      <c r="BV219" s="175"/>
      <c r="BW219" s="176"/>
      <c r="BX219" s="177" t="str">
        <f>IF($BR219&lt;&gt;"",INDEX('Graduate School Code'!$A$3:$R$700, MATCH($BR219,'Graduate School Code'!$A$3:$A$700, 0), 12), "")</f>
        <v/>
      </c>
      <c r="BY219" s="178" t="str">
        <f>IF($BR219&lt;&gt;"",INDEX('Graduate School Code'!$A$3:$R$700, MATCH($BR219,'Graduate School Code'!$A$3:$A$700, 0), 13), "")</f>
        <v/>
      </c>
      <c r="BZ219" s="179" t="str">
        <f>IF($BR219&lt;&gt;"",INDEX('Graduate School Code'!$A$3:$R$700, MATCH($BR219,'Graduate School Code'!$A$3:$A$700, 0), 14), "")</f>
        <v/>
      </c>
      <c r="CA219" s="179" t="str">
        <f>IF($BR219&lt;&gt;"",INDEX('Graduate School Code'!$A$3:$R$700, MATCH($BR219,'Graduate School Code'!$A$3:$A$700, 0), 15), "")</f>
        <v/>
      </c>
      <c r="CB219" s="179" t="str">
        <f>IF($BR219&lt;&gt;"",INDEX('Graduate School Code'!$A$3:$R$700, MATCH($BR219,'Graduate School Code'!$A$3:$A$700, 0), 16), "")</f>
        <v/>
      </c>
      <c r="CC219" s="179" t="str">
        <f>IF($BR219&lt;&gt;"",INDEX('Graduate School Code'!$A$3:$R$700, MATCH($BR219,'Graduate School Code'!$A$3:$A$700, 0), 17), "")</f>
        <v/>
      </c>
      <c r="CD219" s="180" t="str">
        <f>IF($BR219&lt;&gt;"",INDEX('Graduate School Code'!$A$3:$R$700, MATCH($BR219,'Graduate School Code'!$A$3:$A$700, 0), 18), "")</f>
        <v/>
      </c>
      <c r="CE219" s="181"/>
      <c r="CF219" s="182"/>
      <c r="CG219" s="182"/>
      <c r="CH219" s="62"/>
      <c r="CI219" s="182"/>
      <c r="CJ219" s="183"/>
      <c r="CK219" s="184"/>
      <c r="CL219" s="185"/>
      <c r="CM219" s="183"/>
      <c r="CN219" s="186"/>
      <c r="CO219" s="186"/>
      <c r="CP219" s="186"/>
      <c r="CQ219" s="187"/>
      <c r="CR219" s="182"/>
      <c r="CS219" s="182"/>
      <c r="CT219" s="182"/>
      <c r="CU219" s="188"/>
      <c r="CV219" s="146"/>
      <c r="CW219" s="147"/>
      <c r="CX219" s="189"/>
      <c r="CY219" s="190"/>
      <c r="CZ219" s="191"/>
      <c r="DA219" s="192"/>
      <c r="DB219" s="193"/>
      <c r="DC219" s="181"/>
      <c r="DD219" s="176"/>
      <c r="DE219" s="194"/>
      <c r="DF219" s="164" t="str">
        <f>IF($DE219&lt;&gt;"",INDEX('Graduate School Code'!$A$3:$R$700, MATCH($DE219,'Graduate School Code'!$A$3:$A$700, 0), 2), "")</f>
        <v/>
      </c>
      <c r="DG219" s="164" t="str">
        <f>IF($DE219&lt;&gt;"",INDEX('Graduate School Code'!$A$3:$R$700, MATCH($DE219,'Graduate School Code'!$A$3:$A$700, 0), 3), "")</f>
        <v/>
      </c>
      <c r="DH219" s="164" t="str">
        <f>IF($DE219&lt;&gt;"",INDEX('Graduate School Code'!$A$3:$R$700, MATCH($DE219,'Graduate School Code'!$A$3:$A$700, 0), 4), "")</f>
        <v/>
      </c>
      <c r="DI219" s="175"/>
      <c r="DJ219" s="176"/>
      <c r="DK219" s="177" t="str">
        <f>IF($DE219&lt;&gt;"",INDEX('Graduate School Code'!$A$3:$R$700, MATCH($DE219,'Graduate School Code'!$A$3:$A$700, 0), 12), "")</f>
        <v/>
      </c>
      <c r="DL219" s="178" t="str">
        <f>IF($DE219&lt;&gt;"",INDEX('Graduate School Code'!$A$3:$R$700, MATCH($DE219,'Graduate School Code'!$A$3:$A$700, 0), 13), "")</f>
        <v/>
      </c>
      <c r="DM219" s="179" t="str">
        <f>IF($DE219&lt;&gt;"",INDEX('Graduate School Code'!$A$3:$R$700, MATCH($DE219,'Graduate School Code'!$A$3:$A$700, 0), 14), "")</f>
        <v/>
      </c>
      <c r="DN219" s="179" t="str">
        <f>IF($DE219&lt;&gt;"",INDEX('Graduate School Code'!$A$3:$R$700, MATCH($DE219,'Graduate School Code'!$A$3:$A$700, 0), 15), "")</f>
        <v/>
      </c>
      <c r="DO219" s="179" t="str">
        <f>IF($DE219&lt;&gt;"",INDEX('Graduate School Code'!$A$3:$R$700, MATCH($DE219,'Graduate School Code'!$A$3:$A$700, 0), 16), "")</f>
        <v/>
      </c>
      <c r="DP219" s="179" t="str">
        <f>IF($DE219&lt;&gt;"",INDEX('Graduate School Code'!$A$3:$R$700, MATCH($DE219,'Graduate School Code'!$A$3:$A$700, 0), 17), "")</f>
        <v/>
      </c>
      <c r="DQ219" s="180" t="str">
        <f>IF($DE219&lt;&gt;"",INDEX('Graduate School Code'!$A$3:$R$700, MATCH($DE219,'Graduate School Code'!$A$3:$A$700, 0), 18), "")</f>
        <v/>
      </c>
      <c r="DR219" s="45"/>
      <c r="DS219" s="39"/>
      <c r="DT219" s="39"/>
      <c r="DU219" s="62"/>
      <c r="DV219" s="39"/>
      <c r="DW219" s="149"/>
      <c r="DX219" s="150"/>
      <c r="DY219" s="112"/>
      <c r="DZ219" s="149"/>
      <c r="EA219" s="148"/>
      <c r="EB219" s="148"/>
      <c r="EC219" s="148"/>
      <c r="ED219" s="61"/>
      <c r="EE219" s="39"/>
      <c r="EF219" s="39"/>
      <c r="EG219" s="39"/>
      <c r="EH219" s="144"/>
      <c r="EI219" s="146"/>
      <c r="EJ219" s="147"/>
      <c r="EK219" s="126"/>
      <c r="EL219" s="57"/>
      <c r="EM219" s="58"/>
      <c r="EN219" s="59"/>
      <c r="EO219" s="145"/>
      <c r="EP219" s="57"/>
      <c r="EQ219" s="44"/>
    </row>
    <row r="220" spans="1:147" ht="38.25" customHeight="1">
      <c r="A220" s="38" t="s">
        <v>314</v>
      </c>
      <c r="B220" s="39"/>
      <c r="C220" s="40"/>
      <c r="D220" s="50" t="e">
        <f>VLOOKUP(B220,Reference!$A$1:$C$250,2,FALSE)</f>
        <v>#N/A</v>
      </c>
      <c r="E220" s="50" t="e">
        <f>VLOOKUP(C220,Reference!$C$1:$I$15,2,FALSE)</f>
        <v>#N/A</v>
      </c>
      <c r="F220" s="92" t="e">
        <f t="shared" si="11"/>
        <v>#N/A</v>
      </c>
      <c r="G220" s="39"/>
      <c r="H220" s="39"/>
      <c r="I220" s="39"/>
      <c r="J220" s="51" t="str">
        <f t="shared" si="9"/>
        <v xml:space="preserve">  </v>
      </c>
      <c r="K220" s="61"/>
      <c r="L220" s="61"/>
      <c r="M220" s="61"/>
      <c r="N220" s="51" t="str">
        <f t="shared" si="10"/>
        <v xml:space="preserve">  </v>
      </c>
      <c r="O220" s="92"/>
      <c r="P220" s="93"/>
      <c r="Q220" s="50" t="str">
        <f>IF($P220&lt;&gt;"", DATEDIF($P220, Reference!$F$2, "Y"),"")</f>
        <v/>
      </c>
      <c r="R220" s="49"/>
      <c r="S220" s="62"/>
      <c r="T220" s="61"/>
      <c r="U220" s="39"/>
      <c r="V220" s="39"/>
      <c r="W220" s="61"/>
      <c r="X220" s="92"/>
      <c r="Y220" s="61"/>
      <c r="Z220" s="61"/>
      <c r="AA220" s="61"/>
      <c r="AB220" s="61"/>
      <c r="AC220" s="41"/>
      <c r="AD220" s="143"/>
      <c r="AE220" s="42"/>
      <c r="AF220" s="50" t="str">
        <f>IF($AE220&lt;&gt;"",INDEX('Graduate School Code'!$A$3:$R$700, MATCH($AE220,'Graduate School Code'!$A$3:$A$700, 0), 2), "")</f>
        <v/>
      </c>
      <c r="AG220" s="50" t="str">
        <f>IF($AE220&lt;&gt;"",INDEX('Graduate School Code'!$A$3:$R$700, MATCH($AE220,'Graduate School Code'!$A$3:$A$700, 0), 3), "")</f>
        <v/>
      </c>
      <c r="AH220" s="50" t="str">
        <f>IF($AE220&lt;&gt;"",INDEX('Graduate School Code'!$A$3:$R$700, MATCH($AE220,'Graduate School Code'!$A$3:$A$700, 0), 4), "")</f>
        <v/>
      </c>
      <c r="AI220" s="43"/>
      <c r="AJ220" s="44"/>
      <c r="AK220" s="167" t="str">
        <f>IF($AE220&lt;&gt;"",INDEX('Graduate School Code'!$A$3:$R$700, MATCH($AE220,'Graduate School Code'!$A$3:$A$700, 0), 12), "")</f>
        <v/>
      </c>
      <c r="AL220" s="168" t="str">
        <f>IF($AE220&lt;&gt;"",INDEX('Graduate School Code'!$A$3:$R$700, MATCH($AE220,'Graduate School Code'!$A$3:$A$700, 0), 13), "")</f>
        <v/>
      </c>
      <c r="AM220" s="169" t="str">
        <f>IF($AE220&lt;&gt;"",INDEX('Graduate School Code'!$A$3:$R$700, MATCH($AE220,'Graduate School Code'!$A$3:$A$700, 0), 14), "")</f>
        <v/>
      </c>
      <c r="AN220" s="169" t="str">
        <f>IF($AE220&lt;&gt;"",INDEX('Graduate School Code'!$A$3:$R$700, MATCH($AE220,'Graduate School Code'!$A$3:$A$700, 0), 15), "")</f>
        <v/>
      </c>
      <c r="AO220" s="169" t="str">
        <f>IF($AE220&lt;&gt;"",INDEX('Graduate School Code'!$A$3:$R$700, MATCH($AE220,'Graduate School Code'!$A$3:$A$700, 0), 16), "")</f>
        <v/>
      </c>
      <c r="AP220" s="169" t="str">
        <f>IF($AE220&lt;&gt;"",INDEX('Graduate School Code'!$A$3:$R$700, MATCH($AE220,'Graduate School Code'!$A$3:$A$700, 0), 17), "")</f>
        <v/>
      </c>
      <c r="AQ220" s="170" t="str">
        <f>IF($AE220&lt;&gt;"",INDEX('Graduate School Code'!$A$3:$R$700, MATCH($AE220,'Graduate School Code'!$A$3:$A$700, 0), 18), "")</f>
        <v/>
      </c>
      <c r="AR220" s="45"/>
      <c r="AS220" s="39"/>
      <c r="AT220" s="39"/>
      <c r="AU220" s="62"/>
      <c r="AV220" s="39"/>
      <c r="AW220" s="149"/>
      <c r="AX220" s="150"/>
      <c r="AY220" s="112"/>
      <c r="AZ220" s="149"/>
      <c r="BA220" s="148"/>
      <c r="BB220" s="148"/>
      <c r="BC220" s="148"/>
      <c r="BD220" s="61"/>
      <c r="BE220" s="39"/>
      <c r="BF220" s="39"/>
      <c r="BG220" s="39"/>
      <c r="BH220" s="144"/>
      <c r="BI220" s="146"/>
      <c r="BJ220" s="147"/>
      <c r="BK220" s="126"/>
      <c r="BL220" s="57"/>
      <c r="BM220" s="58"/>
      <c r="BN220" s="165"/>
      <c r="BO220" s="145"/>
      <c r="BP220" s="57"/>
      <c r="BQ220" s="44"/>
      <c r="BR220" s="42"/>
      <c r="BS220" s="164" t="str">
        <f>IF($BR220&lt;&gt;"",INDEX('Graduate School Code'!$A$3:$R$700, MATCH($BR220,'Graduate School Code'!$A$3:$A$700, 0), 2), "")</f>
        <v/>
      </c>
      <c r="BT220" s="164" t="str">
        <f>IF($BR220&lt;&gt;"",INDEX('Graduate School Code'!$A$3:$R$700, MATCH($BR220,'Graduate School Code'!$A$3:$A$700, 0), 3), "")</f>
        <v/>
      </c>
      <c r="BU220" s="164" t="str">
        <f>IF($BR220&lt;&gt;"",INDEX('Graduate School Code'!$A$3:$R$700, MATCH($BR220,'Graduate School Code'!$A$3:$A$700, 0), 4), "")</f>
        <v/>
      </c>
      <c r="BV220" s="175"/>
      <c r="BW220" s="176"/>
      <c r="BX220" s="177" t="str">
        <f>IF($BR220&lt;&gt;"",INDEX('Graduate School Code'!$A$3:$R$700, MATCH($BR220,'Graduate School Code'!$A$3:$A$700, 0), 12), "")</f>
        <v/>
      </c>
      <c r="BY220" s="178" t="str">
        <f>IF($BR220&lt;&gt;"",INDEX('Graduate School Code'!$A$3:$R$700, MATCH($BR220,'Graduate School Code'!$A$3:$A$700, 0), 13), "")</f>
        <v/>
      </c>
      <c r="BZ220" s="179" t="str">
        <f>IF($BR220&lt;&gt;"",INDEX('Graduate School Code'!$A$3:$R$700, MATCH($BR220,'Graduate School Code'!$A$3:$A$700, 0), 14), "")</f>
        <v/>
      </c>
      <c r="CA220" s="179" t="str">
        <f>IF($BR220&lt;&gt;"",INDEX('Graduate School Code'!$A$3:$R$700, MATCH($BR220,'Graduate School Code'!$A$3:$A$700, 0), 15), "")</f>
        <v/>
      </c>
      <c r="CB220" s="179" t="str">
        <f>IF($BR220&lt;&gt;"",INDEX('Graduate School Code'!$A$3:$R$700, MATCH($BR220,'Graduate School Code'!$A$3:$A$700, 0), 16), "")</f>
        <v/>
      </c>
      <c r="CC220" s="179" t="str">
        <f>IF($BR220&lt;&gt;"",INDEX('Graduate School Code'!$A$3:$R$700, MATCH($BR220,'Graduate School Code'!$A$3:$A$700, 0), 17), "")</f>
        <v/>
      </c>
      <c r="CD220" s="180" t="str">
        <f>IF($BR220&lt;&gt;"",INDEX('Graduate School Code'!$A$3:$R$700, MATCH($BR220,'Graduate School Code'!$A$3:$A$700, 0), 18), "")</f>
        <v/>
      </c>
      <c r="CE220" s="181"/>
      <c r="CF220" s="182"/>
      <c r="CG220" s="182"/>
      <c r="CH220" s="62"/>
      <c r="CI220" s="182"/>
      <c r="CJ220" s="183"/>
      <c r="CK220" s="184"/>
      <c r="CL220" s="185"/>
      <c r="CM220" s="183"/>
      <c r="CN220" s="186"/>
      <c r="CO220" s="186"/>
      <c r="CP220" s="186"/>
      <c r="CQ220" s="187"/>
      <c r="CR220" s="182"/>
      <c r="CS220" s="182"/>
      <c r="CT220" s="182"/>
      <c r="CU220" s="188"/>
      <c r="CV220" s="146"/>
      <c r="CW220" s="147"/>
      <c r="CX220" s="189"/>
      <c r="CY220" s="190"/>
      <c r="CZ220" s="191"/>
      <c r="DA220" s="192"/>
      <c r="DB220" s="193"/>
      <c r="DC220" s="181"/>
      <c r="DD220" s="176"/>
      <c r="DE220" s="194"/>
      <c r="DF220" s="164" t="str">
        <f>IF($DE220&lt;&gt;"",INDEX('Graduate School Code'!$A$3:$R$700, MATCH($DE220,'Graduate School Code'!$A$3:$A$700, 0), 2), "")</f>
        <v/>
      </c>
      <c r="DG220" s="164" t="str">
        <f>IF($DE220&lt;&gt;"",INDEX('Graduate School Code'!$A$3:$R$700, MATCH($DE220,'Graduate School Code'!$A$3:$A$700, 0), 3), "")</f>
        <v/>
      </c>
      <c r="DH220" s="164" t="str">
        <f>IF($DE220&lt;&gt;"",INDEX('Graduate School Code'!$A$3:$R$700, MATCH($DE220,'Graduate School Code'!$A$3:$A$700, 0), 4), "")</f>
        <v/>
      </c>
      <c r="DI220" s="175"/>
      <c r="DJ220" s="176"/>
      <c r="DK220" s="177" t="str">
        <f>IF($DE220&lt;&gt;"",INDEX('Graduate School Code'!$A$3:$R$700, MATCH($DE220,'Graduate School Code'!$A$3:$A$700, 0), 12), "")</f>
        <v/>
      </c>
      <c r="DL220" s="178" t="str">
        <f>IF($DE220&lt;&gt;"",INDEX('Graduate School Code'!$A$3:$R$700, MATCH($DE220,'Graduate School Code'!$A$3:$A$700, 0), 13), "")</f>
        <v/>
      </c>
      <c r="DM220" s="179" t="str">
        <f>IF($DE220&lt;&gt;"",INDEX('Graduate School Code'!$A$3:$R$700, MATCH($DE220,'Graduate School Code'!$A$3:$A$700, 0), 14), "")</f>
        <v/>
      </c>
      <c r="DN220" s="179" t="str">
        <f>IF($DE220&lt;&gt;"",INDEX('Graduate School Code'!$A$3:$R$700, MATCH($DE220,'Graduate School Code'!$A$3:$A$700, 0), 15), "")</f>
        <v/>
      </c>
      <c r="DO220" s="179" t="str">
        <f>IF($DE220&lt;&gt;"",INDEX('Graduate School Code'!$A$3:$R$700, MATCH($DE220,'Graduate School Code'!$A$3:$A$700, 0), 16), "")</f>
        <v/>
      </c>
      <c r="DP220" s="179" t="str">
        <f>IF($DE220&lt;&gt;"",INDEX('Graduate School Code'!$A$3:$R$700, MATCH($DE220,'Graduate School Code'!$A$3:$A$700, 0), 17), "")</f>
        <v/>
      </c>
      <c r="DQ220" s="180" t="str">
        <f>IF($DE220&lt;&gt;"",INDEX('Graduate School Code'!$A$3:$R$700, MATCH($DE220,'Graduate School Code'!$A$3:$A$700, 0), 18), "")</f>
        <v/>
      </c>
      <c r="DR220" s="45"/>
      <c r="DS220" s="39"/>
      <c r="DT220" s="39"/>
      <c r="DU220" s="62"/>
      <c r="DV220" s="39"/>
      <c r="DW220" s="149"/>
      <c r="DX220" s="150"/>
      <c r="DY220" s="112"/>
      <c r="DZ220" s="149"/>
      <c r="EA220" s="148"/>
      <c r="EB220" s="148"/>
      <c r="EC220" s="148"/>
      <c r="ED220" s="61"/>
      <c r="EE220" s="39"/>
      <c r="EF220" s="39"/>
      <c r="EG220" s="39"/>
      <c r="EH220" s="144"/>
      <c r="EI220" s="146"/>
      <c r="EJ220" s="147"/>
      <c r="EK220" s="126"/>
      <c r="EL220" s="57"/>
      <c r="EM220" s="58"/>
      <c r="EN220" s="59"/>
      <c r="EO220" s="145"/>
      <c r="EP220" s="57"/>
      <c r="EQ220" s="44"/>
    </row>
    <row r="221" spans="1:147" ht="38.25" customHeight="1">
      <c r="A221" s="38" t="s">
        <v>315</v>
      </c>
      <c r="B221" s="39"/>
      <c r="C221" s="40"/>
      <c r="D221" s="50" t="e">
        <f>VLOOKUP(B221,Reference!$A$1:$C$250,2,FALSE)</f>
        <v>#N/A</v>
      </c>
      <c r="E221" s="50" t="e">
        <f>VLOOKUP(C221,Reference!$C$1:$I$15,2,FALSE)</f>
        <v>#N/A</v>
      </c>
      <c r="F221" s="92" t="e">
        <f t="shared" si="11"/>
        <v>#N/A</v>
      </c>
      <c r="G221" s="39"/>
      <c r="H221" s="39"/>
      <c r="I221" s="39"/>
      <c r="J221" s="51" t="str">
        <f t="shared" si="9"/>
        <v xml:space="preserve">  </v>
      </c>
      <c r="K221" s="61"/>
      <c r="L221" s="61"/>
      <c r="M221" s="61"/>
      <c r="N221" s="51" t="str">
        <f t="shared" si="10"/>
        <v xml:space="preserve">  </v>
      </c>
      <c r="O221" s="92"/>
      <c r="P221" s="93"/>
      <c r="Q221" s="50" t="str">
        <f>IF($P221&lt;&gt;"", DATEDIF($P221, Reference!$F$2, "Y"),"")</f>
        <v/>
      </c>
      <c r="R221" s="49"/>
      <c r="S221" s="62"/>
      <c r="T221" s="61"/>
      <c r="U221" s="39"/>
      <c r="V221" s="39"/>
      <c r="W221" s="61"/>
      <c r="X221" s="92"/>
      <c r="Y221" s="61"/>
      <c r="Z221" s="61"/>
      <c r="AA221" s="61"/>
      <c r="AB221" s="61"/>
      <c r="AC221" s="41"/>
      <c r="AD221" s="143"/>
      <c r="AE221" s="42"/>
      <c r="AF221" s="50" t="str">
        <f>IF($AE221&lt;&gt;"",INDEX('Graduate School Code'!$A$3:$R$700, MATCH($AE221,'Graduate School Code'!$A$3:$A$700, 0), 2), "")</f>
        <v/>
      </c>
      <c r="AG221" s="50" t="str">
        <f>IF($AE221&lt;&gt;"",INDEX('Graduate School Code'!$A$3:$R$700, MATCH($AE221,'Graduate School Code'!$A$3:$A$700, 0), 3), "")</f>
        <v/>
      </c>
      <c r="AH221" s="50" t="str">
        <f>IF($AE221&lt;&gt;"",INDEX('Graduate School Code'!$A$3:$R$700, MATCH($AE221,'Graduate School Code'!$A$3:$A$700, 0), 4), "")</f>
        <v/>
      </c>
      <c r="AI221" s="43"/>
      <c r="AJ221" s="44"/>
      <c r="AK221" s="167" t="str">
        <f>IF($AE221&lt;&gt;"",INDEX('Graduate School Code'!$A$3:$R$700, MATCH($AE221,'Graduate School Code'!$A$3:$A$700, 0), 12), "")</f>
        <v/>
      </c>
      <c r="AL221" s="168" t="str">
        <f>IF($AE221&lt;&gt;"",INDEX('Graduate School Code'!$A$3:$R$700, MATCH($AE221,'Graduate School Code'!$A$3:$A$700, 0), 13), "")</f>
        <v/>
      </c>
      <c r="AM221" s="169" t="str">
        <f>IF($AE221&lt;&gt;"",INDEX('Graduate School Code'!$A$3:$R$700, MATCH($AE221,'Graduate School Code'!$A$3:$A$700, 0), 14), "")</f>
        <v/>
      </c>
      <c r="AN221" s="169" t="str">
        <f>IF($AE221&lt;&gt;"",INDEX('Graduate School Code'!$A$3:$R$700, MATCH($AE221,'Graduate School Code'!$A$3:$A$700, 0), 15), "")</f>
        <v/>
      </c>
      <c r="AO221" s="169" t="str">
        <f>IF($AE221&lt;&gt;"",INDEX('Graduate School Code'!$A$3:$R$700, MATCH($AE221,'Graduate School Code'!$A$3:$A$700, 0), 16), "")</f>
        <v/>
      </c>
      <c r="AP221" s="169" t="str">
        <f>IF($AE221&lt;&gt;"",INDEX('Graduate School Code'!$A$3:$R$700, MATCH($AE221,'Graduate School Code'!$A$3:$A$700, 0), 17), "")</f>
        <v/>
      </c>
      <c r="AQ221" s="170" t="str">
        <f>IF($AE221&lt;&gt;"",INDEX('Graduate School Code'!$A$3:$R$700, MATCH($AE221,'Graduate School Code'!$A$3:$A$700, 0), 18), "")</f>
        <v/>
      </c>
      <c r="AR221" s="45"/>
      <c r="AS221" s="39"/>
      <c r="AT221" s="39"/>
      <c r="AU221" s="62"/>
      <c r="AV221" s="39"/>
      <c r="AW221" s="149"/>
      <c r="AX221" s="150"/>
      <c r="AY221" s="112"/>
      <c r="AZ221" s="149"/>
      <c r="BA221" s="148"/>
      <c r="BB221" s="148"/>
      <c r="BC221" s="148"/>
      <c r="BD221" s="61"/>
      <c r="BE221" s="39"/>
      <c r="BF221" s="39"/>
      <c r="BG221" s="39"/>
      <c r="BH221" s="144"/>
      <c r="BI221" s="146"/>
      <c r="BJ221" s="147"/>
      <c r="BK221" s="126"/>
      <c r="BL221" s="57"/>
      <c r="BM221" s="58"/>
      <c r="BN221" s="165"/>
      <c r="BO221" s="145"/>
      <c r="BP221" s="57"/>
      <c r="BQ221" s="44"/>
      <c r="BR221" s="42"/>
      <c r="BS221" s="164" t="str">
        <f>IF($BR221&lt;&gt;"",INDEX('Graduate School Code'!$A$3:$R$700, MATCH($BR221,'Graduate School Code'!$A$3:$A$700, 0), 2), "")</f>
        <v/>
      </c>
      <c r="BT221" s="164" t="str">
        <f>IF($BR221&lt;&gt;"",INDEX('Graduate School Code'!$A$3:$R$700, MATCH($BR221,'Graduate School Code'!$A$3:$A$700, 0), 3), "")</f>
        <v/>
      </c>
      <c r="BU221" s="164" t="str">
        <f>IF($BR221&lt;&gt;"",INDEX('Graduate School Code'!$A$3:$R$700, MATCH($BR221,'Graduate School Code'!$A$3:$A$700, 0), 4), "")</f>
        <v/>
      </c>
      <c r="BV221" s="175"/>
      <c r="BW221" s="176"/>
      <c r="BX221" s="177" t="str">
        <f>IF($BR221&lt;&gt;"",INDEX('Graduate School Code'!$A$3:$R$700, MATCH($BR221,'Graduate School Code'!$A$3:$A$700, 0), 12), "")</f>
        <v/>
      </c>
      <c r="BY221" s="178" t="str">
        <f>IF($BR221&lt;&gt;"",INDEX('Graduate School Code'!$A$3:$R$700, MATCH($BR221,'Graduate School Code'!$A$3:$A$700, 0), 13), "")</f>
        <v/>
      </c>
      <c r="BZ221" s="179" t="str">
        <f>IF($BR221&lt;&gt;"",INDEX('Graduate School Code'!$A$3:$R$700, MATCH($BR221,'Graduate School Code'!$A$3:$A$700, 0), 14), "")</f>
        <v/>
      </c>
      <c r="CA221" s="179" t="str">
        <f>IF($BR221&lt;&gt;"",INDEX('Graduate School Code'!$A$3:$R$700, MATCH($BR221,'Graduate School Code'!$A$3:$A$700, 0), 15), "")</f>
        <v/>
      </c>
      <c r="CB221" s="179" t="str">
        <f>IF($BR221&lt;&gt;"",INDEX('Graduate School Code'!$A$3:$R$700, MATCH($BR221,'Graduate School Code'!$A$3:$A$700, 0), 16), "")</f>
        <v/>
      </c>
      <c r="CC221" s="179" t="str">
        <f>IF($BR221&lt;&gt;"",INDEX('Graduate School Code'!$A$3:$R$700, MATCH($BR221,'Graduate School Code'!$A$3:$A$700, 0), 17), "")</f>
        <v/>
      </c>
      <c r="CD221" s="180" t="str">
        <f>IF($BR221&lt;&gt;"",INDEX('Graduate School Code'!$A$3:$R$700, MATCH($BR221,'Graduate School Code'!$A$3:$A$700, 0), 18), "")</f>
        <v/>
      </c>
      <c r="CE221" s="181"/>
      <c r="CF221" s="182"/>
      <c r="CG221" s="182"/>
      <c r="CH221" s="62"/>
      <c r="CI221" s="182"/>
      <c r="CJ221" s="183"/>
      <c r="CK221" s="184"/>
      <c r="CL221" s="185"/>
      <c r="CM221" s="183"/>
      <c r="CN221" s="186"/>
      <c r="CO221" s="186"/>
      <c r="CP221" s="186"/>
      <c r="CQ221" s="187"/>
      <c r="CR221" s="182"/>
      <c r="CS221" s="182"/>
      <c r="CT221" s="182"/>
      <c r="CU221" s="188"/>
      <c r="CV221" s="146"/>
      <c r="CW221" s="147"/>
      <c r="CX221" s="189"/>
      <c r="CY221" s="190"/>
      <c r="CZ221" s="191"/>
      <c r="DA221" s="192"/>
      <c r="DB221" s="193"/>
      <c r="DC221" s="181"/>
      <c r="DD221" s="176"/>
      <c r="DE221" s="194"/>
      <c r="DF221" s="164" t="str">
        <f>IF($DE221&lt;&gt;"",INDEX('Graduate School Code'!$A$3:$R$700, MATCH($DE221,'Graduate School Code'!$A$3:$A$700, 0), 2), "")</f>
        <v/>
      </c>
      <c r="DG221" s="164" t="str">
        <f>IF($DE221&lt;&gt;"",INDEX('Graduate School Code'!$A$3:$R$700, MATCH($DE221,'Graduate School Code'!$A$3:$A$700, 0), 3), "")</f>
        <v/>
      </c>
      <c r="DH221" s="164" t="str">
        <f>IF($DE221&lt;&gt;"",INDEX('Graduate School Code'!$A$3:$R$700, MATCH($DE221,'Graduate School Code'!$A$3:$A$700, 0), 4), "")</f>
        <v/>
      </c>
      <c r="DI221" s="175"/>
      <c r="DJ221" s="176"/>
      <c r="DK221" s="177" t="str">
        <f>IF($DE221&lt;&gt;"",INDEX('Graduate School Code'!$A$3:$R$700, MATCH($DE221,'Graduate School Code'!$A$3:$A$700, 0), 12), "")</f>
        <v/>
      </c>
      <c r="DL221" s="178" t="str">
        <f>IF($DE221&lt;&gt;"",INDEX('Graduate School Code'!$A$3:$R$700, MATCH($DE221,'Graduate School Code'!$A$3:$A$700, 0), 13), "")</f>
        <v/>
      </c>
      <c r="DM221" s="179" t="str">
        <f>IF($DE221&lt;&gt;"",INDEX('Graduate School Code'!$A$3:$R$700, MATCH($DE221,'Graduate School Code'!$A$3:$A$700, 0), 14), "")</f>
        <v/>
      </c>
      <c r="DN221" s="179" t="str">
        <f>IF($DE221&lt;&gt;"",INDEX('Graduate School Code'!$A$3:$R$700, MATCH($DE221,'Graduate School Code'!$A$3:$A$700, 0), 15), "")</f>
        <v/>
      </c>
      <c r="DO221" s="179" t="str">
        <f>IF($DE221&lt;&gt;"",INDEX('Graduate School Code'!$A$3:$R$700, MATCH($DE221,'Graduate School Code'!$A$3:$A$700, 0), 16), "")</f>
        <v/>
      </c>
      <c r="DP221" s="179" t="str">
        <f>IF($DE221&lt;&gt;"",INDEX('Graduate School Code'!$A$3:$R$700, MATCH($DE221,'Graduate School Code'!$A$3:$A$700, 0), 17), "")</f>
        <v/>
      </c>
      <c r="DQ221" s="180" t="str">
        <f>IF($DE221&lt;&gt;"",INDEX('Graduate School Code'!$A$3:$R$700, MATCH($DE221,'Graduate School Code'!$A$3:$A$700, 0), 18), "")</f>
        <v/>
      </c>
      <c r="DR221" s="45"/>
      <c r="DS221" s="39"/>
      <c r="DT221" s="39"/>
      <c r="DU221" s="62"/>
      <c r="DV221" s="39"/>
      <c r="DW221" s="149"/>
      <c r="DX221" s="150"/>
      <c r="DY221" s="112"/>
      <c r="DZ221" s="149"/>
      <c r="EA221" s="148"/>
      <c r="EB221" s="148"/>
      <c r="EC221" s="148"/>
      <c r="ED221" s="61"/>
      <c r="EE221" s="39"/>
      <c r="EF221" s="39"/>
      <c r="EG221" s="39"/>
      <c r="EH221" s="144"/>
      <c r="EI221" s="146"/>
      <c r="EJ221" s="147"/>
      <c r="EK221" s="126"/>
      <c r="EL221" s="57"/>
      <c r="EM221" s="58"/>
      <c r="EN221" s="59"/>
      <c r="EO221" s="145"/>
      <c r="EP221" s="57"/>
      <c r="EQ221" s="44"/>
    </row>
    <row r="222" spans="1:147" ht="38.25" customHeight="1">
      <c r="A222" s="38" t="s">
        <v>316</v>
      </c>
      <c r="B222" s="39"/>
      <c r="C222" s="40"/>
      <c r="D222" s="50" t="e">
        <f>VLOOKUP(B222,Reference!$A$1:$C$250,2,FALSE)</f>
        <v>#N/A</v>
      </c>
      <c r="E222" s="50" t="e">
        <f>VLOOKUP(C222,Reference!$C$1:$I$15,2,FALSE)</f>
        <v>#N/A</v>
      </c>
      <c r="F222" s="92" t="e">
        <f t="shared" si="11"/>
        <v>#N/A</v>
      </c>
      <c r="G222" s="39"/>
      <c r="H222" s="39"/>
      <c r="I222" s="39"/>
      <c r="J222" s="51" t="str">
        <f t="shared" si="9"/>
        <v xml:space="preserve">  </v>
      </c>
      <c r="K222" s="61"/>
      <c r="L222" s="61"/>
      <c r="M222" s="61"/>
      <c r="N222" s="51" t="str">
        <f t="shared" si="10"/>
        <v xml:space="preserve">  </v>
      </c>
      <c r="O222" s="92"/>
      <c r="P222" s="93"/>
      <c r="Q222" s="50" t="str">
        <f>IF($P222&lt;&gt;"", DATEDIF($P222, Reference!$F$2, "Y"),"")</f>
        <v/>
      </c>
      <c r="R222" s="49"/>
      <c r="S222" s="62"/>
      <c r="T222" s="61"/>
      <c r="U222" s="39"/>
      <c r="V222" s="39"/>
      <c r="W222" s="61"/>
      <c r="X222" s="92"/>
      <c r="Y222" s="61"/>
      <c r="Z222" s="61"/>
      <c r="AA222" s="61"/>
      <c r="AB222" s="61"/>
      <c r="AC222" s="41"/>
      <c r="AD222" s="143"/>
      <c r="AE222" s="42"/>
      <c r="AF222" s="50" t="str">
        <f>IF($AE222&lt;&gt;"",INDEX('Graduate School Code'!$A$3:$R$700, MATCH($AE222,'Graduate School Code'!$A$3:$A$700, 0), 2), "")</f>
        <v/>
      </c>
      <c r="AG222" s="50" t="str">
        <f>IF($AE222&lt;&gt;"",INDEX('Graduate School Code'!$A$3:$R$700, MATCH($AE222,'Graduate School Code'!$A$3:$A$700, 0), 3), "")</f>
        <v/>
      </c>
      <c r="AH222" s="50" t="str">
        <f>IF($AE222&lt;&gt;"",INDEX('Graduate School Code'!$A$3:$R$700, MATCH($AE222,'Graduate School Code'!$A$3:$A$700, 0), 4), "")</f>
        <v/>
      </c>
      <c r="AI222" s="43"/>
      <c r="AJ222" s="44"/>
      <c r="AK222" s="167" t="str">
        <f>IF($AE222&lt;&gt;"",INDEX('Graduate School Code'!$A$3:$R$700, MATCH($AE222,'Graduate School Code'!$A$3:$A$700, 0), 12), "")</f>
        <v/>
      </c>
      <c r="AL222" s="168" t="str">
        <f>IF($AE222&lt;&gt;"",INDEX('Graduate School Code'!$A$3:$R$700, MATCH($AE222,'Graduate School Code'!$A$3:$A$700, 0), 13), "")</f>
        <v/>
      </c>
      <c r="AM222" s="169" t="str">
        <f>IF($AE222&lt;&gt;"",INDEX('Graduate School Code'!$A$3:$R$700, MATCH($AE222,'Graduate School Code'!$A$3:$A$700, 0), 14), "")</f>
        <v/>
      </c>
      <c r="AN222" s="169" t="str">
        <f>IF($AE222&lt;&gt;"",INDEX('Graduate School Code'!$A$3:$R$700, MATCH($AE222,'Graduate School Code'!$A$3:$A$700, 0), 15), "")</f>
        <v/>
      </c>
      <c r="AO222" s="169" t="str">
        <f>IF($AE222&lt;&gt;"",INDEX('Graduate School Code'!$A$3:$R$700, MATCH($AE222,'Graduate School Code'!$A$3:$A$700, 0), 16), "")</f>
        <v/>
      </c>
      <c r="AP222" s="169" t="str">
        <f>IF($AE222&lt;&gt;"",INDEX('Graduate School Code'!$A$3:$R$700, MATCH($AE222,'Graduate School Code'!$A$3:$A$700, 0), 17), "")</f>
        <v/>
      </c>
      <c r="AQ222" s="170" t="str">
        <f>IF($AE222&lt;&gt;"",INDEX('Graduate School Code'!$A$3:$R$700, MATCH($AE222,'Graduate School Code'!$A$3:$A$700, 0), 18), "")</f>
        <v/>
      </c>
      <c r="AR222" s="45"/>
      <c r="AS222" s="39"/>
      <c r="AT222" s="39"/>
      <c r="AU222" s="62"/>
      <c r="AV222" s="39"/>
      <c r="AW222" s="149"/>
      <c r="AX222" s="150"/>
      <c r="AY222" s="112"/>
      <c r="AZ222" s="149"/>
      <c r="BA222" s="148"/>
      <c r="BB222" s="148"/>
      <c r="BC222" s="148"/>
      <c r="BD222" s="61"/>
      <c r="BE222" s="39"/>
      <c r="BF222" s="39"/>
      <c r="BG222" s="39"/>
      <c r="BH222" s="144"/>
      <c r="BI222" s="146"/>
      <c r="BJ222" s="147"/>
      <c r="BK222" s="126"/>
      <c r="BL222" s="57"/>
      <c r="BM222" s="58"/>
      <c r="BN222" s="165"/>
      <c r="BO222" s="145"/>
      <c r="BP222" s="57"/>
      <c r="BQ222" s="44"/>
      <c r="BR222" s="42"/>
      <c r="BS222" s="164" t="str">
        <f>IF($BR222&lt;&gt;"",INDEX('Graduate School Code'!$A$3:$R$700, MATCH($BR222,'Graduate School Code'!$A$3:$A$700, 0), 2), "")</f>
        <v/>
      </c>
      <c r="BT222" s="164" t="str">
        <f>IF($BR222&lt;&gt;"",INDEX('Graduate School Code'!$A$3:$R$700, MATCH($BR222,'Graduate School Code'!$A$3:$A$700, 0), 3), "")</f>
        <v/>
      </c>
      <c r="BU222" s="164" t="str">
        <f>IF($BR222&lt;&gt;"",INDEX('Graduate School Code'!$A$3:$R$700, MATCH($BR222,'Graduate School Code'!$A$3:$A$700, 0), 4), "")</f>
        <v/>
      </c>
      <c r="BV222" s="175"/>
      <c r="BW222" s="176"/>
      <c r="BX222" s="177" t="str">
        <f>IF($BR222&lt;&gt;"",INDEX('Graduate School Code'!$A$3:$R$700, MATCH($BR222,'Graduate School Code'!$A$3:$A$700, 0), 12), "")</f>
        <v/>
      </c>
      <c r="BY222" s="178" t="str">
        <f>IF($BR222&lt;&gt;"",INDEX('Graduate School Code'!$A$3:$R$700, MATCH($BR222,'Graduate School Code'!$A$3:$A$700, 0), 13), "")</f>
        <v/>
      </c>
      <c r="BZ222" s="179" t="str">
        <f>IF($BR222&lt;&gt;"",INDEX('Graduate School Code'!$A$3:$R$700, MATCH($BR222,'Graduate School Code'!$A$3:$A$700, 0), 14), "")</f>
        <v/>
      </c>
      <c r="CA222" s="179" t="str">
        <f>IF($BR222&lt;&gt;"",INDEX('Graduate School Code'!$A$3:$R$700, MATCH($BR222,'Graduate School Code'!$A$3:$A$700, 0), 15), "")</f>
        <v/>
      </c>
      <c r="CB222" s="179" t="str">
        <f>IF($BR222&lt;&gt;"",INDEX('Graduate School Code'!$A$3:$R$700, MATCH($BR222,'Graduate School Code'!$A$3:$A$700, 0), 16), "")</f>
        <v/>
      </c>
      <c r="CC222" s="179" t="str">
        <f>IF($BR222&lt;&gt;"",INDEX('Graduate School Code'!$A$3:$R$700, MATCH($BR222,'Graduate School Code'!$A$3:$A$700, 0), 17), "")</f>
        <v/>
      </c>
      <c r="CD222" s="180" t="str">
        <f>IF($BR222&lt;&gt;"",INDEX('Graduate School Code'!$A$3:$R$700, MATCH($BR222,'Graduate School Code'!$A$3:$A$700, 0), 18), "")</f>
        <v/>
      </c>
      <c r="CE222" s="181"/>
      <c r="CF222" s="182"/>
      <c r="CG222" s="182"/>
      <c r="CH222" s="62"/>
      <c r="CI222" s="182"/>
      <c r="CJ222" s="183"/>
      <c r="CK222" s="184"/>
      <c r="CL222" s="185"/>
      <c r="CM222" s="183"/>
      <c r="CN222" s="186"/>
      <c r="CO222" s="186"/>
      <c r="CP222" s="186"/>
      <c r="CQ222" s="187"/>
      <c r="CR222" s="182"/>
      <c r="CS222" s="182"/>
      <c r="CT222" s="182"/>
      <c r="CU222" s="188"/>
      <c r="CV222" s="146"/>
      <c r="CW222" s="147"/>
      <c r="CX222" s="189"/>
      <c r="CY222" s="190"/>
      <c r="CZ222" s="191"/>
      <c r="DA222" s="192"/>
      <c r="DB222" s="193"/>
      <c r="DC222" s="181"/>
      <c r="DD222" s="176"/>
      <c r="DE222" s="194"/>
      <c r="DF222" s="164" t="str">
        <f>IF($DE222&lt;&gt;"",INDEX('Graduate School Code'!$A$3:$R$700, MATCH($DE222,'Graduate School Code'!$A$3:$A$700, 0), 2), "")</f>
        <v/>
      </c>
      <c r="DG222" s="164" t="str">
        <f>IF($DE222&lt;&gt;"",INDEX('Graduate School Code'!$A$3:$R$700, MATCH($DE222,'Graduate School Code'!$A$3:$A$700, 0), 3), "")</f>
        <v/>
      </c>
      <c r="DH222" s="164" t="str">
        <f>IF($DE222&lt;&gt;"",INDEX('Graduate School Code'!$A$3:$R$700, MATCH($DE222,'Graduate School Code'!$A$3:$A$700, 0), 4), "")</f>
        <v/>
      </c>
      <c r="DI222" s="175"/>
      <c r="DJ222" s="176"/>
      <c r="DK222" s="177" t="str">
        <f>IF($DE222&lt;&gt;"",INDEX('Graduate School Code'!$A$3:$R$700, MATCH($DE222,'Graduate School Code'!$A$3:$A$700, 0), 12), "")</f>
        <v/>
      </c>
      <c r="DL222" s="178" t="str">
        <f>IF($DE222&lt;&gt;"",INDEX('Graduate School Code'!$A$3:$R$700, MATCH($DE222,'Graduate School Code'!$A$3:$A$700, 0), 13), "")</f>
        <v/>
      </c>
      <c r="DM222" s="179" t="str">
        <f>IF($DE222&lt;&gt;"",INDEX('Graduate School Code'!$A$3:$R$700, MATCH($DE222,'Graduate School Code'!$A$3:$A$700, 0), 14), "")</f>
        <v/>
      </c>
      <c r="DN222" s="179" t="str">
        <f>IF($DE222&lt;&gt;"",INDEX('Graduate School Code'!$A$3:$R$700, MATCH($DE222,'Graduate School Code'!$A$3:$A$700, 0), 15), "")</f>
        <v/>
      </c>
      <c r="DO222" s="179" t="str">
        <f>IF($DE222&lt;&gt;"",INDEX('Graduate School Code'!$A$3:$R$700, MATCH($DE222,'Graduate School Code'!$A$3:$A$700, 0), 16), "")</f>
        <v/>
      </c>
      <c r="DP222" s="179" t="str">
        <f>IF($DE222&lt;&gt;"",INDEX('Graduate School Code'!$A$3:$R$700, MATCH($DE222,'Graduate School Code'!$A$3:$A$700, 0), 17), "")</f>
        <v/>
      </c>
      <c r="DQ222" s="180" t="str">
        <f>IF($DE222&lt;&gt;"",INDEX('Graduate School Code'!$A$3:$R$700, MATCH($DE222,'Graduate School Code'!$A$3:$A$700, 0), 18), "")</f>
        <v/>
      </c>
      <c r="DR222" s="45"/>
      <c r="DS222" s="39"/>
      <c r="DT222" s="39"/>
      <c r="DU222" s="62"/>
      <c r="DV222" s="39"/>
      <c r="DW222" s="149"/>
      <c r="DX222" s="150"/>
      <c r="DY222" s="112"/>
      <c r="DZ222" s="149"/>
      <c r="EA222" s="148"/>
      <c r="EB222" s="148"/>
      <c r="EC222" s="148"/>
      <c r="ED222" s="61"/>
      <c r="EE222" s="39"/>
      <c r="EF222" s="39"/>
      <c r="EG222" s="39"/>
      <c r="EH222" s="144"/>
      <c r="EI222" s="146"/>
      <c r="EJ222" s="147"/>
      <c r="EK222" s="126"/>
      <c r="EL222" s="57"/>
      <c r="EM222" s="58"/>
      <c r="EN222" s="59"/>
      <c r="EO222" s="145"/>
      <c r="EP222" s="57"/>
      <c r="EQ222" s="44"/>
    </row>
    <row r="223" spans="1:147" ht="38.25" customHeight="1">
      <c r="A223" s="38" t="s">
        <v>317</v>
      </c>
      <c r="B223" s="39"/>
      <c r="C223" s="40"/>
      <c r="D223" s="50" t="e">
        <f>VLOOKUP(B223,Reference!$A$1:$C$250,2,FALSE)</f>
        <v>#N/A</v>
      </c>
      <c r="E223" s="50" t="e">
        <f>VLOOKUP(C223,Reference!$C$1:$I$15,2,FALSE)</f>
        <v>#N/A</v>
      </c>
      <c r="F223" s="92" t="e">
        <f t="shared" si="11"/>
        <v>#N/A</v>
      </c>
      <c r="G223" s="39"/>
      <c r="H223" s="39"/>
      <c r="I223" s="39"/>
      <c r="J223" s="51" t="str">
        <f t="shared" si="9"/>
        <v xml:space="preserve">  </v>
      </c>
      <c r="K223" s="61"/>
      <c r="L223" s="61"/>
      <c r="M223" s="61"/>
      <c r="N223" s="51" t="str">
        <f t="shared" si="10"/>
        <v xml:space="preserve">  </v>
      </c>
      <c r="O223" s="92"/>
      <c r="P223" s="93"/>
      <c r="Q223" s="50" t="str">
        <f>IF($P223&lt;&gt;"", DATEDIF($P223, Reference!$F$2, "Y"),"")</f>
        <v/>
      </c>
      <c r="R223" s="49"/>
      <c r="S223" s="62"/>
      <c r="T223" s="61"/>
      <c r="U223" s="39"/>
      <c r="V223" s="39"/>
      <c r="W223" s="61"/>
      <c r="X223" s="92"/>
      <c r="Y223" s="61"/>
      <c r="Z223" s="61"/>
      <c r="AA223" s="61"/>
      <c r="AB223" s="61"/>
      <c r="AC223" s="41"/>
      <c r="AD223" s="143"/>
      <c r="AE223" s="42"/>
      <c r="AF223" s="50" t="str">
        <f>IF($AE223&lt;&gt;"",INDEX('Graduate School Code'!$A$3:$R$700, MATCH($AE223,'Graduate School Code'!$A$3:$A$700, 0), 2), "")</f>
        <v/>
      </c>
      <c r="AG223" s="50" t="str">
        <f>IF($AE223&lt;&gt;"",INDEX('Graduate School Code'!$A$3:$R$700, MATCH($AE223,'Graduate School Code'!$A$3:$A$700, 0), 3), "")</f>
        <v/>
      </c>
      <c r="AH223" s="50" t="str">
        <f>IF($AE223&lt;&gt;"",INDEX('Graduate School Code'!$A$3:$R$700, MATCH($AE223,'Graduate School Code'!$A$3:$A$700, 0), 4), "")</f>
        <v/>
      </c>
      <c r="AI223" s="43"/>
      <c r="AJ223" s="44"/>
      <c r="AK223" s="167" t="str">
        <f>IF($AE223&lt;&gt;"",INDEX('Graduate School Code'!$A$3:$R$700, MATCH($AE223,'Graduate School Code'!$A$3:$A$700, 0), 12), "")</f>
        <v/>
      </c>
      <c r="AL223" s="168" t="str">
        <f>IF($AE223&lt;&gt;"",INDEX('Graduate School Code'!$A$3:$R$700, MATCH($AE223,'Graduate School Code'!$A$3:$A$700, 0), 13), "")</f>
        <v/>
      </c>
      <c r="AM223" s="169" t="str">
        <f>IF($AE223&lt;&gt;"",INDEX('Graduate School Code'!$A$3:$R$700, MATCH($AE223,'Graduate School Code'!$A$3:$A$700, 0), 14), "")</f>
        <v/>
      </c>
      <c r="AN223" s="169" t="str">
        <f>IF($AE223&lt;&gt;"",INDEX('Graduate School Code'!$A$3:$R$700, MATCH($AE223,'Graduate School Code'!$A$3:$A$700, 0), 15), "")</f>
        <v/>
      </c>
      <c r="AO223" s="169" t="str">
        <f>IF($AE223&lt;&gt;"",INDEX('Graduate School Code'!$A$3:$R$700, MATCH($AE223,'Graduate School Code'!$A$3:$A$700, 0), 16), "")</f>
        <v/>
      </c>
      <c r="AP223" s="169" t="str">
        <f>IF($AE223&lt;&gt;"",INDEX('Graduate School Code'!$A$3:$R$700, MATCH($AE223,'Graduate School Code'!$A$3:$A$700, 0), 17), "")</f>
        <v/>
      </c>
      <c r="AQ223" s="170" t="str">
        <f>IF($AE223&lt;&gt;"",INDEX('Graduate School Code'!$A$3:$R$700, MATCH($AE223,'Graduate School Code'!$A$3:$A$700, 0), 18), "")</f>
        <v/>
      </c>
      <c r="AR223" s="45"/>
      <c r="AS223" s="39"/>
      <c r="AT223" s="39"/>
      <c r="AU223" s="62"/>
      <c r="AV223" s="39"/>
      <c r="AW223" s="149"/>
      <c r="AX223" s="150"/>
      <c r="AY223" s="112"/>
      <c r="AZ223" s="149"/>
      <c r="BA223" s="148"/>
      <c r="BB223" s="148"/>
      <c r="BC223" s="148"/>
      <c r="BD223" s="61"/>
      <c r="BE223" s="39"/>
      <c r="BF223" s="39"/>
      <c r="BG223" s="39"/>
      <c r="BH223" s="144"/>
      <c r="BI223" s="146"/>
      <c r="BJ223" s="147"/>
      <c r="BK223" s="126"/>
      <c r="BL223" s="57"/>
      <c r="BM223" s="58"/>
      <c r="BN223" s="165"/>
      <c r="BO223" s="145"/>
      <c r="BP223" s="57"/>
      <c r="BQ223" s="44"/>
      <c r="BR223" s="42"/>
      <c r="BS223" s="164" t="str">
        <f>IF($BR223&lt;&gt;"",INDEX('Graduate School Code'!$A$3:$R$700, MATCH($BR223,'Graduate School Code'!$A$3:$A$700, 0), 2), "")</f>
        <v/>
      </c>
      <c r="BT223" s="164" t="str">
        <f>IF($BR223&lt;&gt;"",INDEX('Graduate School Code'!$A$3:$R$700, MATCH($BR223,'Graduate School Code'!$A$3:$A$700, 0), 3), "")</f>
        <v/>
      </c>
      <c r="BU223" s="164" t="str">
        <f>IF($BR223&lt;&gt;"",INDEX('Graduate School Code'!$A$3:$R$700, MATCH($BR223,'Graduate School Code'!$A$3:$A$700, 0), 4), "")</f>
        <v/>
      </c>
      <c r="BV223" s="175"/>
      <c r="BW223" s="176"/>
      <c r="BX223" s="177" t="str">
        <f>IF($BR223&lt;&gt;"",INDEX('Graduate School Code'!$A$3:$R$700, MATCH($BR223,'Graduate School Code'!$A$3:$A$700, 0), 12), "")</f>
        <v/>
      </c>
      <c r="BY223" s="178" t="str">
        <f>IF($BR223&lt;&gt;"",INDEX('Graduate School Code'!$A$3:$R$700, MATCH($BR223,'Graduate School Code'!$A$3:$A$700, 0), 13), "")</f>
        <v/>
      </c>
      <c r="BZ223" s="179" t="str">
        <f>IF($BR223&lt;&gt;"",INDEX('Graduate School Code'!$A$3:$R$700, MATCH($BR223,'Graduate School Code'!$A$3:$A$700, 0), 14), "")</f>
        <v/>
      </c>
      <c r="CA223" s="179" t="str">
        <f>IF($BR223&lt;&gt;"",INDEX('Graduate School Code'!$A$3:$R$700, MATCH($BR223,'Graduate School Code'!$A$3:$A$700, 0), 15), "")</f>
        <v/>
      </c>
      <c r="CB223" s="179" t="str">
        <f>IF($BR223&lt;&gt;"",INDEX('Graduate School Code'!$A$3:$R$700, MATCH($BR223,'Graduate School Code'!$A$3:$A$700, 0), 16), "")</f>
        <v/>
      </c>
      <c r="CC223" s="179" t="str">
        <f>IF($BR223&lt;&gt;"",INDEX('Graduate School Code'!$A$3:$R$700, MATCH($BR223,'Graduate School Code'!$A$3:$A$700, 0), 17), "")</f>
        <v/>
      </c>
      <c r="CD223" s="180" t="str">
        <f>IF($BR223&lt;&gt;"",INDEX('Graduate School Code'!$A$3:$R$700, MATCH($BR223,'Graduate School Code'!$A$3:$A$700, 0), 18), "")</f>
        <v/>
      </c>
      <c r="CE223" s="181"/>
      <c r="CF223" s="182"/>
      <c r="CG223" s="182"/>
      <c r="CH223" s="62"/>
      <c r="CI223" s="182"/>
      <c r="CJ223" s="183"/>
      <c r="CK223" s="184"/>
      <c r="CL223" s="185"/>
      <c r="CM223" s="183"/>
      <c r="CN223" s="186"/>
      <c r="CO223" s="186"/>
      <c r="CP223" s="186"/>
      <c r="CQ223" s="187"/>
      <c r="CR223" s="182"/>
      <c r="CS223" s="182"/>
      <c r="CT223" s="182"/>
      <c r="CU223" s="188"/>
      <c r="CV223" s="146"/>
      <c r="CW223" s="147"/>
      <c r="CX223" s="189"/>
      <c r="CY223" s="190"/>
      <c r="CZ223" s="191"/>
      <c r="DA223" s="192"/>
      <c r="DB223" s="193"/>
      <c r="DC223" s="181"/>
      <c r="DD223" s="176"/>
      <c r="DE223" s="194"/>
      <c r="DF223" s="164" t="str">
        <f>IF($DE223&lt;&gt;"",INDEX('Graduate School Code'!$A$3:$R$700, MATCH($DE223,'Graduate School Code'!$A$3:$A$700, 0), 2), "")</f>
        <v/>
      </c>
      <c r="DG223" s="164" t="str">
        <f>IF($DE223&lt;&gt;"",INDEX('Graduate School Code'!$A$3:$R$700, MATCH($DE223,'Graduate School Code'!$A$3:$A$700, 0), 3), "")</f>
        <v/>
      </c>
      <c r="DH223" s="164" t="str">
        <f>IF($DE223&lt;&gt;"",INDEX('Graduate School Code'!$A$3:$R$700, MATCH($DE223,'Graduate School Code'!$A$3:$A$700, 0), 4), "")</f>
        <v/>
      </c>
      <c r="DI223" s="175"/>
      <c r="DJ223" s="176"/>
      <c r="DK223" s="177" t="str">
        <f>IF($DE223&lt;&gt;"",INDEX('Graduate School Code'!$A$3:$R$700, MATCH($DE223,'Graduate School Code'!$A$3:$A$700, 0), 12), "")</f>
        <v/>
      </c>
      <c r="DL223" s="178" t="str">
        <f>IF($DE223&lt;&gt;"",INDEX('Graduate School Code'!$A$3:$R$700, MATCH($DE223,'Graduate School Code'!$A$3:$A$700, 0), 13), "")</f>
        <v/>
      </c>
      <c r="DM223" s="179" t="str">
        <f>IF($DE223&lt;&gt;"",INDEX('Graduate School Code'!$A$3:$R$700, MATCH($DE223,'Graduate School Code'!$A$3:$A$700, 0), 14), "")</f>
        <v/>
      </c>
      <c r="DN223" s="179" t="str">
        <f>IF($DE223&lt;&gt;"",INDEX('Graduate School Code'!$A$3:$R$700, MATCH($DE223,'Graduate School Code'!$A$3:$A$700, 0), 15), "")</f>
        <v/>
      </c>
      <c r="DO223" s="179" t="str">
        <f>IF($DE223&lt;&gt;"",INDEX('Graduate School Code'!$A$3:$R$700, MATCH($DE223,'Graduate School Code'!$A$3:$A$700, 0), 16), "")</f>
        <v/>
      </c>
      <c r="DP223" s="179" t="str">
        <f>IF($DE223&lt;&gt;"",INDEX('Graduate School Code'!$A$3:$R$700, MATCH($DE223,'Graduate School Code'!$A$3:$A$700, 0), 17), "")</f>
        <v/>
      </c>
      <c r="DQ223" s="180" t="str">
        <f>IF($DE223&lt;&gt;"",INDEX('Graduate School Code'!$A$3:$R$700, MATCH($DE223,'Graduate School Code'!$A$3:$A$700, 0), 18), "")</f>
        <v/>
      </c>
      <c r="DR223" s="45"/>
      <c r="DS223" s="39"/>
      <c r="DT223" s="39"/>
      <c r="DU223" s="62"/>
      <c r="DV223" s="39"/>
      <c r="DW223" s="149"/>
      <c r="DX223" s="150"/>
      <c r="DY223" s="112"/>
      <c r="DZ223" s="149"/>
      <c r="EA223" s="148"/>
      <c r="EB223" s="148"/>
      <c r="EC223" s="148"/>
      <c r="ED223" s="61"/>
      <c r="EE223" s="39"/>
      <c r="EF223" s="39"/>
      <c r="EG223" s="39"/>
      <c r="EH223" s="144"/>
      <c r="EI223" s="146"/>
      <c r="EJ223" s="147"/>
      <c r="EK223" s="126"/>
      <c r="EL223" s="57"/>
      <c r="EM223" s="58"/>
      <c r="EN223" s="59"/>
      <c r="EO223" s="145"/>
      <c r="EP223" s="57"/>
      <c r="EQ223" s="44"/>
    </row>
    <row r="224" spans="1:147" ht="38.25" customHeight="1">
      <c r="A224" s="38" t="s">
        <v>318</v>
      </c>
      <c r="B224" s="39"/>
      <c r="C224" s="40"/>
      <c r="D224" s="50" t="e">
        <f>VLOOKUP(B224,Reference!$A$1:$C$250,2,FALSE)</f>
        <v>#N/A</v>
      </c>
      <c r="E224" s="50" t="e">
        <f>VLOOKUP(C224,Reference!$C$1:$I$15,2,FALSE)</f>
        <v>#N/A</v>
      </c>
      <c r="F224" s="92" t="e">
        <f t="shared" si="11"/>
        <v>#N/A</v>
      </c>
      <c r="G224" s="39"/>
      <c r="H224" s="39"/>
      <c r="I224" s="39"/>
      <c r="J224" s="51" t="str">
        <f t="shared" si="9"/>
        <v xml:space="preserve">  </v>
      </c>
      <c r="K224" s="61"/>
      <c r="L224" s="61"/>
      <c r="M224" s="61"/>
      <c r="N224" s="51" t="str">
        <f t="shared" si="10"/>
        <v xml:space="preserve">  </v>
      </c>
      <c r="O224" s="92"/>
      <c r="P224" s="93"/>
      <c r="Q224" s="50" t="str">
        <f>IF($P224&lt;&gt;"", DATEDIF($P224, Reference!$F$2, "Y"),"")</f>
        <v/>
      </c>
      <c r="R224" s="49"/>
      <c r="S224" s="62"/>
      <c r="T224" s="61"/>
      <c r="U224" s="39"/>
      <c r="V224" s="39"/>
      <c r="W224" s="61"/>
      <c r="X224" s="92"/>
      <c r="Y224" s="61"/>
      <c r="Z224" s="61"/>
      <c r="AA224" s="61"/>
      <c r="AB224" s="61"/>
      <c r="AC224" s="41"/>
      <c r="AD224" s="143"/>
      <c r="AE224" s="42"/>
      <c r="AF224" s="50" t="str">
        <f>IF($AE224&lt;&gt;"",INDEX('Graduate School Code'!$A$3:$R$700, MATCH($AE224,'Graduate School Code'!$A$3:$A$700, 0), 2), "")</f>
        <v/>
      </c>
      <c r="AG224" s="50" t="str">
        <f>IF($AE224&lt;&gt;"",INDEX('Graduate School Code'!$A$3:$R$700, MATCH($AE224,'Graduate School Code'!$A$3:$A$700, 0), 3), "")</f>
        <v/>
      </c>
      <c r="AH224" s="50" t="str">
        <f>IF($AE224&lt;&gt;"",INDEX('Graduate School Code'!$A$3:$R$700, MATCH($AE224,'Graduate School Code'!$A$3:$A$700, 0), 4), "")</f>
        <v/>
      </c>
      <c r="AI224" s="43"/>
      <c r="AJ224" s="44"/>
      <c r="AK224" s="167" t="str">
        <f>IF($AE224&lt;&gt;"",INDEX('Graduate School Code'!$A$3:$R$700, MATCH($AE224,'Graduate School Code'!$A$3:$A$700, 0), 12), "")</f>
        <v/>
      </c>
      <c r="AL224" s="168" t="str">
        <f>IF($AE224&lt;&gt;"",INDEX('Graduate School Code'!$A$3:$R$700, MATCH($AE224,'Graduate School Code'!$A$3:$A$700, 0), 13), "")</f>
        <v/>
      </c>
      <c r="AM224" s="169" t="str">
        <f>IF($AE224&lt;&gt;"",INDEX('Graduate School Code'!$A$3:$R$700, MATCH($AE224,'Graduate School Code'!$A$3:$A$700, 0), 14), "")</f>
        <v/>
      </c>
      <c r="AN224" s="169" t="str">
        <f>IF($AE224&lt;&gt;"",INDEX('Graduate School Code'!$A$3:$R$700, MATCH($AE224,'Graduate School Code'!$A$3:$A$700, 0), 15), "")</f>
        <v/>
      </c>
      <c r="AO224" s="169" t="str">
        <f>IF($AE224&lt;&gt;"",INDEX('Graduate School Code'!$A$3:$R$700, MATCH($AE224,'Graduate School Code'!$A$3:$A$700, 0), 16), "")</f>
        <v/>
      </c>
      <c r="AP224" s="169" t="str">
        <f>IF($AE224&lt;&gt;"",INDEX('Graduate School Code'!$A$3:$R$700, MATCH($AE224,'Graduate School Code'!$A$3:$A$700, 0), 17), "")</f>
        <v/>
      </c>
      <c r="AQ224" s="170" t="str">
        <f>IF($AE224&lt;&gt;"",INDEX('Graduate School Code'!$A$3:$R$700, MATCH($AE224,'Graduate School Code'!$A$3:$A$700, 0), 18), "")</f>
        <v/>
      </c>
      <c r="AR224" s="45"/>
      <c r="AS224" s="39"/>
      <c r="AT224" s="39"/>
      <c r="AU224" s="62"/>
      <c r="AV224" s="39"/>
      <c r="AW224" s="149"/>
      <c r="AX224" s="150"/>
      <c r="AY224" s="112"/>
      <c r="AZ224" s="149"/>
      <c r="BA224" s="148"/>
      <c r="BB224" s="148"/>
      <c r="BC224" s="148"/>
      <c r="BD224" s="61"/>
      <c r="BE224" s="39"/>
      <c r="BF224" s="39"/>
      <c r="BG224" s="39"/>
      <c r="BH224" s="144"/>
      <c r="BI224" s="146"/>
      <c r="BJ224" s="147"/>
      <c r="BK224" s="126"/>
      <c r="BL224" s="57"/>
      <c r="BM224" s="58"/>
      <c r="BN224" s="165"/>
      <c r="BO224" s="145"/>
      <c r="BP224" s="57"/>
      <c r="BQ224" s="44"/>
      <c r="BR224" s="42"/>
      <c r="BS224" s="164" t="str">
        <f>IF($BR224&lt;&gt;"",INDEX('Graduate School Code'!$A$3:$R$700, MATCH($BR224,'Graduate School Code'!$A$3:$A$700, 0), 2), "")</f>
        <v/>
      </c>
      <c r="BT224" s="164" t="str">
        <f>IF($BR224&lt;&gt;"",INDEX('Graduate School Code'!$A$3:$R$700, MATCH($BR224,'Graduate School Code'!$A$3:$A$700, 0), 3), "")</f>
        <v/>
      </c>
      <c r="BU224" s="164" t="str">
        <f>IF($BR224&lt;&gt;"",INDEX('Graduate School Code'!$A$3:$R$700, MATCH($BR224,'Graduate School Code'!$A$3:$A$700, 0), 4), "")</f>
        <v/>
      </c>
      <c r="BV224" s="175"/>
      <c r="BW224" s="176"/>
      <c r="BX224" s="177" t="str">
        <f>IF($BR224&lt;&gt;"",INDEX('Graduate School Code'!$A$3:$R$700, MATCH($BR224,'Graduate School Code'!$A$3:$A$700, 0), 12), "")</f>
        <v/>
      </c>
      <c r="BY224" s="178" t="str">
        <f>IF($BR224&lt;&gt;"",INDEX('Graduate School Code'!$A$3:$R$700, MATCH($BR224,'Graduate School Code'!$A$3:$A$700, 0), 13), "")</f>
        <v/>
      </c>
      <c r="BZ224" s="179" t="str">
        <f>IF($BR224&lt;&gt;"",INDEX('Graduate School Code'!$A$3:$R$700, MATCH($BR224,'Graduate School Code'!$A$3:$A$700, 0), 14), "")</f>
        <v/>
      </c>
      <c r="CA224" s="179" t="str">
        <f>IF($BR224&lt;&gt;"",INDEX('Graduate School Code'!$A$3:$R$700, MATCH($BR224,'Graduate School Code'!$A$3:$A$700, 0), 15), "")</f>
        <v/>
      </c>
      <c r="CB224" s="179" t="str">
        <f>IF($BR224&lt;&gt;"",INDEX('Graduate School Code'!$A$3:$R$700, MATCH($BR224,'Graduate School Code'!$A$3:$A$700, 0), 16), "")</f>
        <v/>
      </c>
      <c r="CC224" s="179" t="str">
        <f>IF($BR224&lt;&gt;"",INDEX('Graduate School Code'!$A$3:$R$700, MATCH($BR224,'Graduate School Code'!$A$3:$A$700, 0), 17), "")</f>
        <v/>
      </c>
      <c r="CD224" s="180" t="str">
        <f>IF($BR224&lt;&gt;"",INDEX('Graduate School Code'!$A$3:$R$700, MATCH($BR224,'Graduate School Code'!$A$3:$A$700, 0), 18), "")</f>
        <v/>
      </c>
      <c r="CE224" s="181"/>
      <c r="CF224" s="182"/>
      <c r="CG224" s="182"/>
      <c r="CH224" s="62"/>
      <c r="CI224" s="182"/>
      <c r="CJ224" s="183"/>
      <c r="CK224" s="184"/>
      <c r="CL224" s="185"/>
      <c r="CM224" s="183"/>
      <c r="CN224" s="186"/>
      <c r="CO224" s="186"/>
      <c r="CP224" s="186"/>
      <c r="CQ224" s="187"/>
      <c r="CR224" s="182"/>
      <c r="CS224" s="182"/>
      <c r="CT224" s="182"/>
      <c r="CU224" s="188"/>
      <c r="CV224" s="146"/>
      <c r="CW224" s="147"/>
      <c r="CX224" s="189"/>
      <c r="CY224" s="190"/>
      <c r="CZ224" s="191"/>
      <c r="DA224" s="192"/>
      <c r="DB224" s="193"/>
      <c r="DC224" s="181"/>
      <c r="DD224" s="176"/>
      <c r="DE224" s="194"/>
      <c r="DF224" s="164" t="str">
        <f>IF($DE224&lt;&gt;"",INDEX('Graduate School Code'!$A$3:$R$700, MATCH($DE224,'Graduate School Code'!$A$3:$A$700, 0), 2), "")</f>
        <v/>
      </c>
      <c r="DG224" s="164" t="str">
        <f>IF($DE224&lt;&gt;"",INDEX('Graduate School Code'!$A$3:$R$700, MATCH($DE224,'Graduate School Code'!$A$3:$A$700, 0), 3), "")</f>
        <v/>
      </c>
      <c r="DH224" s="164" t="str">
        <f>IF($DE224&lt;&gt;"",INDEX('Graduate School Code'!$A$3:$R$700, MATCH($DE224,'Graduate School Code'!$A$3:$A$700, 0), 4), "")</f>
        <v/>
      </c>
      <c r="DI224" s="175"/>
      <c r="DJ224" s="176"/>
      <c r="DK224" s="177" t="str">
        <f>IF($DE224&lt;&gt;"",INDEX('Graduate School Code'!$A$3:$R$700, MATCH($DE224,'Graduate School Code'!$A$3:$A$700, 0), 12), "")</f>
        <v/>
      </c>
      <c r="DL224" s="178" t="str">
        <f>IF($DE224&lt;&gt;"",INDEX('Graduate School Code'!$A$3:$R$700, MATCH($DE224,'Graduate School Code'!$A$3:$A$700, 0), 13), "")</f>
        <v/>
      </c>
      <c r="DM224" s="179" t="str">
        <f>IF($DE224&lt;&gt;"",INDEX('Graduate School Code'!$A$3:$R$700, MATCH($DE224,'Graduate School Code'!$A$3:$A$700, 0), 14), "")</f>
        <v/>
      </c>
      <c r="DN224" s="179" t="str">
        <f>IF($DE224&lt;&gt;"",INDEX('Graduate School Code'!$A$3:$R$700, MATCH($DE224,'Graduate School Code'!$A$3:$A$700, 0), 15), "")</f>
        <v/>
      </c>
      <c r="DO224" s="179" t="str">
        <f>IF($DE224&lt;&gt;"",INDEX('Graduate School Code'!$A$3:$R$700, MATCH($DE224,'Graduate School Code'!$A$3:$A$700, 0), 16), "")</f>
        <v/>
      </c>
      <c r="DP224" s="179" t="str">
        <f>IF($DE224&lt;&gt;"",INDEX('Graduate School Code'!$A$3:$R$700, MATCH($DE224,'Graduate School Code'!$A$3:$A$700, 0), 17), "")</f>
        <v/>
      </c>
      <c r="DQ224" s="180" t="str">
        <f>IF($DE224&lt;&gt;"",INDEX('Graduate School Code'!$A$3:$R$700, MATCH($DE224,'Graduate School Code'!$A$3:$A$700, 0), 18), "")</f>
        <v/>
      </c>
      <c r="DR224" s="45"/>
      <c r="DS224" s="39"/>
      <c r="DT224" s="39"/>
      <c r="DU224" s="62"/>
      <c r="DV224" s="39"/>
      <c r="DW224" s="149"/>
      <c r="DX224" s="150"/>
      <c r="DY224" s="112"/>
      <c r="DZ224" s="149"/>
      <c r="EA224" s="148"/>
      <c r="EB224" s="148"/>
      <c r="EC224" s="148"/>
      <c r="ED224" s="61"/>
      <c r="EE224" s="39"/>
      <c r="EF224" s="39"/>
      <c r="EG224" s="39"/>
      <c r="EH224" s="144"/>
      <c r="EI224" s="146"/>
      <c r="EJ224" s="147"/>
      <c r="EK224" s="126"/>
      <c r="EL224" s="57"/>
      <c r="EM224" s="58"/>
      <c r="EN224" s="59"/>
      <c r="EO224" s="145"/>
      <c r="EP224" s="57"/>
      <c r="EQ224" s="44"/>
    </row>
    <row r="225" spans="1:147" ht="38.25" customHeight="1">
      <c r="A225" s="38" t="s">
        <v>319</v>
      </c>
      <c r="B225" s="39"/>
      <c r="C225" s="40"/>
      <c r="D225" s="50" t="e">
        <f>VLOOKUP(B225,Reference!$A$1:$C$250,2,FALSE)</f>
        <v>#N/A</v>
      </c>
      <c r="E225" s="50" t="e">
        <f>VLOOKUP(C225,Reference!$C$1:$I$15,2,FALSE)</f>
        <v>#N/A</v>
      </c>
      <c r="F225" s="92" t="e">
        <f t="shared" si="11"/>
        <v>#N/A</v>
      </c>
      <c r="G225" s="39"/>
      <c r="H225" s="39"/>
      <c r="I225" s="39"/>
      <c r="J225" s="51" t="str">
        <f t="shared" si="9"/>
        <v xml:space="preserve">  </v>
      </c>
      <c r="K225" s="61"/>
      <c r="L225" s="61"/>
      <c r="M225" s="61"/>
      <c r="N225" s="51" t="str">
        <f t="shared" si="10"/>
        <v xml:space="preserve">  </v>
      </c>
      <c r="O225" s="92"/>
      <c r="P225" s="93"/>
      <c r="Q225" s="50" t="str">
        <f>IF($P225&lt;&gt;"", DATEDIF($P225, Reference!$F$2, "Y"),"")</f>
        <v/>
      </c>
      <c r="R225" s="49"/>
      <c r="S225" s="62"/>
      <c r="T225" s="61"/>
      <c r="U225" s="39"/>
      <c r="V225" s="39"/>
      <c r="W225" s="61"/>
      <c r="X225" s="92"/>
      <c r="Y225" s="61"/>
      <c r="Z225" s="61"/>
      <c r="AA225" s="61"/>
      <c r="AB225" s="61"/>
      <c r="AC225" s="41"/>
      <c r="AD225" s="143"/>
      <c r="AE225" s="42"/>
      <c r="AF225" s="50" t="str">
        <f>IF($AE225&lt;&gt;"",INDEX('Graduate School Code'!$A$3:$R$700, MATCH($AE225,'Graduate School Code'!$A$3:$A$700, 0), 2), "")</f>
        <v/>
      </c>
      <c r="AG225" s="50" t="str">
        <f>IF($AE225&lt;&gt;"",INDEX('Graduate School Code'!$A$3:$R$700, MATCH($AE225,'Graduate School Code'!$A$3:$A$700, 0), 3), "")</f>
        <v/>
      </c>
      <c r="AH225" s="50" t="str">
        <f>IF($AE225&lt;&gt;"",INDEX('Graduate School Code'!$A$3:$R$700, MATCH($AE225,'Graduate School Code'!$A$3:$A$700, 0), 4), "")</f>
        <v/>
      </c>
      <c r="AI225" s="43"/>
      <c r="AJ225" s="44"/>
      <c r="AK225" s="167" t="str">
        <f>IF($AE225&lt;&gt;"",INDEX('Graduate School Code'!$A$3:$R$700, MATCH($AE225,'Graduate School Code'!$A$3:$A$700, 0), 12), "")</f>
        <v/>
      </c>
      <c r="AL225" s="168" t="str">
        <f>IF($AE225&lt;&gt;"",INDEX('Graduate School Code'!$A$3:$R$700, MATCH($AE225,'Graduate School Code'!$A$3:$A$700, 0), 13), "")</f>
        <v/>
      </c>
      <c r="AM225" s="169" t="str">
        <f>IF($AE225&lt;&gt;"",INDEX('Graduate School Code'!$A$3:$R$700, MATCH($AE225,'Graduate School Code'!$A$3:$A$700, 0), 14), "")</f>
        <v/>
      </c>
      <c r="AN225" s="169" t="str">
        <f>IF($AE225&lt;&gt;"",INDEX('Graduate School Code'!$A$3:$R$700, MATCH($AE225,'Graduate School Code'!$A$3:$A$700, 0), 15), "")</f>
        <v/>
      </c>
      <c r="AO225" s="169" t="str">
        <f>IF($AE225&lt;&gt;"",INDEX('Graduate School Code'!$A$3:$R$700, MATCH($AE225,'Graduate School Code'!$A$3:$A$700, 0), 16), "")</f>
        <v/>
      </c>
      <c r="AP225" s="169" t="str">
        <f>IF($AE225&lt;&gt;"",INDEX('Graduate School Code'!$A$3:$R$700, MATCH($AE225,'Graduate School Code'!$A$3:$A$700, 0), 17), "")</f>
        <v/>
      </c>
      <c r="AQ225" s="170" t="str">
        <f>IF($AE225&lt;&gt;"",INDEX('Graduate School Code'!$A$3:$R$700, MATCH($AE225,'Graduate School Code'!$A$3:$A$700, 0), 18), "")</f>
        <v/>
      </c>
      <c r="AR225" s="45"/>
      <c r="AS225" s="39"/>
      <c r="AT225" s="39"/>
      <c r="AU225" s="62"/>
      <c r="AV225" s="39"/>
      <c r="AW225" s="149"/>
      <c r="AX225" s="150"/>
      <c r="AY225" s="112"/>
      <c r="AZ225" s="149"/>
      <c r="BA225" s="148"/>
      <c r="BB225" s="148"/>
      <c r="BC225" s="148"/>
      <c r="BD225" s="61"/>
      <c r="BE225" s="39"/>
      <c r="BF225" s="39"/>
      <c r="BG225" s="39"/>
      <c r="BH225" s="144"/>
      <c r="BI225" s="146"/>
      <c r="BJ225" s="147"/>
      <c r="BK225" s="126"/>
      <c r="BL225" s="57"/>
      <c r="BM225" s="58"/>
      <c r="BN225" s="165"/>
      <c r="BO225" s="145"/>
      <c r="BP225" s="57"/>
      <c r="BQ225" s="44"/>
      <c r="BR225" s="42"/>
      <c r="BS225" s="164" t="str">
        <f>IF($BR225&lt;&gt;"",INDEX('Graduate School Code'!$A$3:$R$700, MATCH($BR225,'Graduate School Code'!$A$3:$A$700, 0), 2), "")</f>
        <v/>
      </c>
      <c r="BT225" s="164" t="str">
        <f>IF($BR225&lt;&gt;"",INDEX('Graduate School Code'!$A$3:$R$700, MATCH($BR225,'Graduate School Code'!$A$3:$A$700, 0), 3), "")</f>
        <v/>
      </c>
      <c r="BU225" s="164" t="str">
        <f>IF($BR225&lt;&gt;"",INDEX('Graduate School Code'!$A$3:$R$700, MATCH($BR225,'Graduate School Code'!$A$3:$A$700, 0), 4), "")</f>
        <v/>
      </c>
      <c r="BV225" s="175"/>
      <c r="BW225" s="176"/>
      <c r="BX225" s="177" t="str">
        <f>IF($BR225&lt;&gt;"",INDEX('Graduate School Code'!$A$3:$R$700, MATCH($BR225,'Graduate School Code'!$A$3:$A$700, 0), 12), "")</f>
        <v/>
      </c>
      <c r="BY225" s="178" t="str">
        <f>IF($BR225&lt;&gt;"",INDEX('Graduate School Code'!$A$3:$R$700, MATCH($BR225,'Graduate School Code'!$A$3:$A$700, 0), 13), "")</f>
        <v/>
      </c>
      <c r="BZ225" s="179" t="str">
        <f>IF($BR225&lt;&gt;"",INDEX('Graduate School Code'!$A$3:$R$700, MATCH($BR225,'Graduate School Code'!$A$3:$A$700, 0), 14), "")</f>
        <v/>
      </c>
      <c r="CA225" s="179" t="str">
        <f>IF($BR225&lt;&gt;"",INDEX('Graduate School Code'!$A$3:$R$700, MATCH($BR225,'Graduate School Code'!$A$3:$A$700, 0), 15), "")</f>
        <v/>
      </c>
      <c r="CB225" s="179" t="str">
        <f>IF($BR225&lt;&gt;"",INDEX('Graduate School Code'!$A$3:$R$700, MATCH($BR225,'Graduate School Code'!$A$3:$A$700, 0), 16), "")</f>
        <v/>
      </c>
      <c r="CC225" s="179" t="str">
        <f>IF($BR225&lt;&gt;"",INDEX('Graduate School Code'!$A$3:$R$700, MATCH($BR225,'Graduate School Code'!$A$3:$A$700, 0), 17), "")</f>
        <v/>
      </c>
      <c r="CD225" s="180" t="str">
        <f>IF($BR225&lt;&gt;"",INDEX('Graduate School Code'!$A$3:$R$700, MATCH($BR225,'Graduate School Code'!$A$3:$A$700, 0), 18), "")</f>
        <v/>
      </c>
      <c r="CE225" s="181"/>
      <c r="CF225" s="182"/>
      <c r="CG225" s="182"/>
      <c r="CH225" s="62"/>
      <c r="CI225" s="182"/>
      <c r="CJ225" s="183"/>
      <c r="CK225" s="184"/>
      <c r="CL225" s="185"/>
      <c r="CM225" s="183"/>
      <c r="CN225" s="186"/>
      <c r="CO225" s="186"/>
      <c r="CP225" s="186"/>
      <c r="CQ225" s="187"/>
      <c r="CR225" s="182"/>
      <c r="CS225" s="182"/>
      <c r="CT225" s="182"/>
      <c r="CU225" s="188"/>
      <c r="CV225" s="146"/>
      <c r="CW225" s="147"/>
      <c r="CX225" s="189"/>
      <c r="CY225" s="190"/>
      <c r="CZ225" s="191"/>
      <c r="DA225" s="192"/>
      <c r="DB225" s="193"/>
      <c r="DC225" s="181"/>
      <c r="DD225" s="176"/>
      <c r="DE225" s="194"/>
      <c r="DF225" s="164" t="str">
        <f>IF($DE225&lt;&gt;"",INDEX('Graduate School Code'!$A$3:$R$700, MATCH($DE225,'Graduate School Code'!$A$3:$A$700, 0), 2), "")</f>
        <v/>
      </c>
      <c r="DG225" s="164" t="str">
        <f>IF($DE225&lt;&gt;"",INDEX('Graduate School Code'!$A$3:$R$700, MATCH($DE225,'Graduate School Code'!$A$3:$A$700, 0), 3), "")</f>
        <v/>
      </c>
      <c r="DH225" s="164" t="str">
        <f>IF($DE225&lt;&gt;"",INDEX('Graduate School Code'!$A$3:$R$700, MATCH($DE225,'Graduate School Code'!$A$3:$A$700, 0), 4), "")</f>
        <v/>
      </c>
      <c r="DI225" s="175"/>
      <c r="DJ225" s="176"/>
      <c r="DK225" s="177" t="str">
        <f>IF($DE225&lt;&gt;"",INDEX('Graduate School Code'!$A$3:$R$700, MATCH($DE225,'Graduate School Code'!$A$3:$A$700, 0), 12), "")</f>
        <v/>
      </c>
      <c r="DL225" s="178" t="str">
        <f>IF($DE225&lt;&gt;"",INDEX('Graduate School Code'!$A$3:$R$700, MATCH($DE225,'Graduate School Code'!$A$3:$A$700, 0), 13), "")</f>
        <v/>
      </c>
      <c r="DM225" s="179" t="str">
        <f>IF($DE225&lt;&gt;"",INDEX('Graduate School Code'!$A$3:$R$700, MATCH($DE225,'Graduate School Code'!$A$3:$A$700, 0), 14), "")</f>
        <v/>
      </c>
      <c r="DN225" s="179" t="str">
        <f>IF($DE225&lt;&gt;"",INDEX('Graduate School Code'!$A$3:$R$700, MATCH($DE225,'Graduate School Code'!$A$3:$A$700, 0), 15), "")</f>
        <v/>
      </c>
      <c r="DO225" s="179" t="str">
        <f>IF($DE225&lt;&gt;"",INDEX('Graduate School Code'!$A$3:$R$700, MATCH($DE225,'Graduate School Code'!$A$3:$A$700, 0), 16), "")</f>
        <v/>
      </c>
      <c r="DP225" s="179" t="str">
        <f>IF($DE225&lt;&gt;"",INDEX('Graduate School Code'!$A$3:$R$700, MATCH($DE225,'Graduate School Code'!$A$3:$A$700, 0), 17), "")</f>
        <v/>
      </c>
      <c r="DQ225" s="180" t="str">
        <f>IF($DE225&lt;&gt;"",INDEX('Graduate School Code'!$A$3:$R$700, MATCH($DE225,'Graduate School Code'!$A$3:$A$700, 0), 18), "")</f>
        <v/>
      </c>
      <c r="DR225" s="45"/>
      <c r="DS225" s="39"/>
      <c r="DT225" s="39"/>
      <c r="DU225" s="62"/>
      <c r="DV225" s="39"/>
      <c r="DW225" s="149"/>
      <c r="DX225" s="150"/>
      <c r="DY225" s="112"/>
      <c r="DZ225" s="149"/>
      <c r="EA225" s="148"/>
      <c r="EB225" s="148"/>
      <c r="EC225" s="148"/>
      <c r="ED225" s="61"/>
      <c r="EE225" s="39"/>
      <c r="EF225" s="39"/>
      <c r="EG225" s="39"/>
      <c r="EH225" s="144"/>
      <c r="EI225" s="146"/>
      <c r="EJ225" s="147"/>
      <c r="EK225" s="126"/>
      <c r="EL225" s="57"/>
      <c r="EM225" s="58"/>
      <c r="EN225" s="59"/>
      <c r="EO225" s="145"/>
      <c r="EP225" s="57"/>
      <c r="EQ225" s="44"/>
    </row>
    <row r="226" spans="1:147" ht="38.25" customHeight="1">
      <c r="A226" s="38" t="s">
        <v>320</v>
      </c>
      <c r="B226" s="39"/>
      <c r="C226" s="40"/>
      <c r="D226" s="50" t="e">
        <f>VLOOKUP(B226,Reference!$A$1:$C$250,2,FALSE)</f>
        <v>#N/A</v>
      </c>
      <c r="E226" s="50" t="e">
        <f>VLOOKUP(C226,Reference!$C$1:$I$15,2,FALSE)</f>
        <v>#N/A</v>
      </c>
      <c r="F226" s="92" t="e">
        <f t="shared" si="11"/>
        <v>#N/A</v>
      </c>
      <c r="G226" s="39"/>
      <c r="H226" s="39"/>
      <c r="I226" s="39"/>
      <c r="J226" s="51" t="str">
        <f t="shared" si="9"/>
        <v xml:space="preserve">  </v>
      </c>
      <c r="K226" s="61"/>
      <c r="L226" s="61"/>
      <c r="M226" s="61"/>
      <c r="N226" s="51" t="str">
        <f t="shared" si="10"/>
        <v xml:space="preserve">  </v>
      </c>
      <c r="O226" s="92"/>
      <c r="P226" s="93"/>
      <c r="Q226" s="50" t="str">
        <f>IF($P226&lt;&gt;"", DATEDIF($P226, Reference!$F$2, "Y"),"")</f>
        <v/>
      </c>
      <c r="R226" s="49"/>
      <c r="S226" s="62"/>
      <c r="T226" s="61"/>
      <c r="U226" s="39"/>
      <c r="V226" s="39"/>
      <c r="W226" s="61"/>
      <c r="X226" s="92"/>
      <c r="Y226" s="61"/>
      <c r="Z226" s="61"/>
      <c r="AA226" s="61"/>
      <c r="AB226" s="61"/>
      <c r="AC226" s="41"/>
      <c r="AD226" s="143"/>
      <c r="AE226" s="42"/>
      <c r="AF226" s="50" t="str">
        <f>IF($AE226&lt;&gt;"",INDEX('Graduate School Code'!$A$3:$R$700, MATCH($AE226,'Graduate School Code'!$A$3:$A$700, 0), 2), "")</f>
        <v/>
      </c>
      <c r="AG226" s="50" t="str">
        <f>IF($AE226&lt;&gt;"",INDEX('Graduate School Code'!$A$3:$R$700, MATCH($AE226,'Graduate School Code'!$A$3:$A$700, 0), 3), "")</f>
        <v/>
      </c>
      <c r="AH226" s="50" t="str">
        <f>IF($AE226&lt;&gt;"",INDEX('Graduate School Code'!$A$3:$R$700, MATCH($AE226,'Graduate School Code'!$A$3:$A$700, 0), 4), "")</f>
        <v/>
      </c>
      <c r="AI226" s="43"/>
      <c r="AJ226" s="44"/>
      <c r="AK226" s="167" t="str">
        <f>IF($AE226&lt;&gt;"",INDEX('Graduate School Code'!$A$3:$R$700, MATCH($AE226,'Graduate School Code'!$A$3:$A$700, 0), 12), "")</f>
        <v/>
      </c>
      <c r="AL226" s="168" t="str">
        <f>IF($AE226&lt;&gt;"",INDEX('Graduate School Code'!$A$3:$R$700, MATCH($AE226,'Graduate School Code'!$A$3:$A$700, 0), 13), "")</f>
        <v/>
      </c>
      <c r="AM226" s="169" t="str">
        <f>IF($AE226&lt;&gt;"",INDEX('Graduate School Code'!$A$3:$R$700, MATCH($AE226,'Graduate School Code'!$A$3:$A$700, 0), 14), "")</f>
        <v/>
      </c>
      <c r="AN226" s="169" t="str">
        <f>IF($AE226&lt;&gt;"",INDEX('Graduate School Code'!$A$3:$R$700, MATCH($AE226,'Graduate School Code'!$A$3:$A$700, 0), 15), "")</f>
        <v/>
      </c>
      <c r="AO226" s="169" t="str">
        <f>IF($AE226&lt;&gt;"",INDEX('Graduate School Code'!$A$3:$R$700, MATCH($AE226,'Graduate School Code'!$A$3:$A$700, 0), 16), "")</f>
        <v/>
      </c>
      <c r="AP226" s="169" t="str">
        <f>IF($AE226&lt;&gt;"",INDEX('Graduate School Code'!$A$3:$R$700, MATCH($AE226,'Graduate School Code'!$A$3:$A$700, 0), 17), "")</f>
        <v/>
      </c>
      <c r="AQ226" s="170" t="str">
        <f>IF($AE226&lt;&gt;"",INDEX('Graduate School Code'!$A$3:$R$700, MATCH($AE226,'Graduate School Code'!$A$3:$A$700, 0), 18), "")</f>
        <v/>
      </c>
      <c r="AR226" s="45"/>
      <c r="AS226" s="39"/>
      <c r="AT226" s="39"/>
      <c r="AU226" s="62"/>
      <c r="AV226" s="39"/>
      <c r="AW226" s="149"/>
      <c r="AX226" s="150"/>
      <c r="AY226" s="112"/>
      <c r="AZ226" s="149"/>
      <c r="BA226" s="148"/>
      <c r="BB226" s="148"/>
      <c r="BC226" s="148"/>
      <c r="BD226" s="61"/>
      <c r="BE226" s="39"/>
      <c r="BF226" s="39"/>
      <c r="BG226" s="39"/>
      <c r="BH226" s="144"/>
      <c r="BI226" s="146"/>
      <c r="BJ226" s="147"/>
      <c r="BK226" s="126"/>
      <c r="BL226" s="57"/>
      <c r="BM226" s="58"/>
      <c r="BN226" s="165"/>
      <c r="BO226" s="145"/>
      <c r="BP226" s="57"/>
      <c r="BQ226" s="44"/>
      <c r="BR226" s="42"/>
      <c r="BS226" s="164" t="str">
        <f>IF($BR226&lt;&gt;"",INDEX('Graduate School Code'!$A$3:$R$700, MATCH($BR226,'Graduate School Code'!$A$3:$A$700, 0), 2), "")</f>
        <v/>
      </c>
      <c r="BT226" s="164" t="str">
        <f>IF($BR226&lt;&gt;"",INDEX('Graduate School Code'!$A$3:$R$700, MATCH($BR226,'Graduate School Code'!$A$3:$A$700, 0), 3), "")</f>
        <v/>
      </c>
      <c r="BU226" s="164" t="str">
        <f>IF($BR226&lt;&gt;"",INDEX('Graduate School Code'!$A$3:$R$700, MATCH($BR226,'Graduate School Code'!$A$3:$A$700, 0), 4), "")</f>
        <v/>
      </c>
      <c r="BV226" s="175"/>
      <c r="BW226" s="176"/>
      <c r="BX226" s="177" t="str">
        <f>IF($BR226&lt;&gt;"",INDEX('Graduate School Code'!$A$3:$R$700, MATCH($BR226,'Graduate School Code'!$A$3:$A$700, 0), 12), "")</f>
        <v/>
      </c>
      <c r="BY226" s="178" t="str">
        <f>IF($BR226&lt;&gt;"",INDEX('Graduate School Code'!$A$3:$R$700, MATCH($BR226,'Graduate School Code'!$A$3:$A$700, 0), 13), "")</f>
        <v/>
      </c>
      <c r="BZ226" s="179" t="str">
        <f>IF($BR226&lt;&gt;"",INDEX('Graduate School Code'!$A$3:$R$700, MATCH($BR226,'Graduate School Code'!$A$3:$A$700, 0), 14), "")</f>
        <v/>
      </c>
      <c r="CA226" s="179" t="str">
        <f>IF($BR226&lt;&gt;"",INDEX('Graduate School Code'!$A$3:$R$700, MATCH($BR226,'Graduate School Code'!$A$3:$A$700, 0), 15), "")</f>
        <v/>
      </c>
      <c r="CB226" s="179" t="str">
        <f>IF($BR226&lt;&gt;"",INDEX('Graduate School Code'!$A$3:$R$700, MATCH($BR226,'Graduate School Code'!$A$3:$A$700, 0), 16), "")</f>
        <v/>
      </c>
      <c r="CC226" s="179" t="str">
        <f>IF($BR226&lt;&gt;"",INDEX('Graduate School Code'!$A$3:$R$700, MATCH($BR226,'Graduate School Code'!$A$3:$A$700, 0), 17), "")</f>
        <v/>
      </c>
      <c r="CD226" s="180" t="str">
        <f>IF($BR226&lt;&gt;"",INDEX('Graduate School Code'!$A$3:$R$700, MATCH($BR226,'Graduate School Code'!$A$3:$A$700, 0), 18), "")</f>
        <v/>
      </c>
      <c r="CE226" s="181"/>
      <c r="CF226" s="182"/>
      <c r="CG226" s="182"/>
      <c r="CH226" s="62"/>
      <c r="CI226" s="182"/>
      <c r="CJ226" s="183"/>
      <c r="CK226" s="184"/>
      <c r="CL226" s="185"/>
      <c r="CM226" s="183"/>
      <c r="CN226" s="186"/>
      <c r="CO226" s="186"/>
      <c r="CP226" s="186"/>
      <c r="CQ226" s="187"/>
      <c r="CR226" s="182"/>
      <c r="CS226" s="182"/>
      <c r="CT226" s="182"/>
      <c r="CU226" s="188"/>
      <c r="CV226" s="146"/>
      <c r="CW226" s="147"/>
      <c r="CX226" s="189"/>
      <c r="CY226" s="190"/>
      <c r="CZ226" s="191"/>
      <c r="DA226" s="192"/>
      <c r="DB226" s="193"/>
      <c r="DC226" s="181"/>
      <c r="DD226" s="176"/>
      <c r="DE226" s="194"/>
      <c r="DF226" s="164" t="str">
        <f>IF($DE226&lt;&gt;"",INDEX('Graduate School Code'!$A$3:$R$700, MATCH($DE226,'Graduate School Code'!$A$3:$A$700, 0), 2), "")</f>
        <v/>
      </c>
      <c r="DG226" s="164" t="str">
        <f>IF($DE226&lt;&gt;"",INDEX('Graduate School Code'!$A$3:$R$700, MATCH($DE226,'Graduate School Code'!$A$3:$A$700, 0), 3), "")</f>
        <v/>
      </c>
      <c r="DH226" s="164" t="str">
        <f>IF($DE226&lt;&gt;"",INDEX('Graduate School Code'!$A$3:$R$700, MATCH($DE226,'Graduate School Code'!$A$3:$A$700, 0), 4), "")</f>
        <v/>
      </c>
      <c r="DI226" s="175"/>
      <c r="DJ226" s="176"/>
      <c r="DK226" s="177" t="str">
        <f>IF($DE226&lt;&gt;"",INDEX('Graduate School Code'!$A$3:$R$700, MATCH($DE226,'Graduate School Code'!$A$3:$A$700, 0), 12), "")</f>
        <v/>
      </c>
      <c r="DL226" s="178" t="str">
        <f>IF($DE226&lt;&gt;"",INDEX('Graduate School Code'!$A$3:$R$700, MATCH($DE226,'Graduate School Code'!$A$3:$A$700, 0), 13), "")</f>
        <v/>
      </c>
      <c r="DM226" s="179" t="str">
        <f>IF($DE226&lt;&gt;"",INDEX('Graduate School Code'!$A$3:$R$700, MATCH($DE226,'Graduate School Code'!$A$3:$A$700, 0), 14), "")</f>
        <v/>
      </c>
      <c r="DN226" s="179" t="str">
        <f>IF($DE226&lt;&gt;"",INDEX('Graduate School Code'!$A$3:$R$700, MATCH($DE226,'Graduate School Code'!$A$3:$A$700, 0), 15), "")</f>
        <v/>
      </c>
      <c r="DO226" s="179" t="str">
        <f>IF($DE226&lt;&gt;"",INDEX('Graduate School Code'!$A$3:$R$700, MATCH($DE226,'Graduate School Code'!$A$3:$A$700, 0), 16), "")</f>
        <v/>
      </c>
      <c r="DP226" s="179" t="str">
        <f>IF($DE226&lt;&gt;"",INDEX('Graduate School Code'!$A$3:$R$700, MATCH($DE226,'Graduate School Code'!$A$3:$A$700, 0), 17), "")</f>
        <v/>
      </c>
      <c r="DQ226" s="180" t="str">
        <f>IF($DE226&lt;&gt;"",INDEX('Graduate School Code'!$A$3:$R$700, MATCH($DE226,'Graduate School Code'!$A$3:$A$700, 0), 18), "")</f>
        <v/>
      </c>
      <c r="DR226" s="45"/>
      <c r="DS226" s="39"/>
      <c r="DT226" s="39"/>
      <c r="DU226" s="62"/>
      <c r="DV226" s="39"/>
      <c r="DW226" s="149"/>
      <c r="DX226" s="150"/>
      <c r="DY226" s="112"/>
      <c r="DZ226" s="149"/>
      <c r="EA226" s="148"/>
      <c r="EB226" s="148"/>
      <c r="EC226" s="148"/>
      <c r="ED226" s="61"/>
      <c r="EE226" s="39"/>
      <c r="EF226" s="39"/>
      <c r="EG226" s="39"/>
      <c r="EH226" s="144"/>
      <c r="EI226" s="146"/>
      <c r="EJ226" s="147"/>
      <c r="EK226" s="126"/>
      <c r="EL226" s="57"/>
      <c r="EM226" s="58"/>
      <c r="EN226" s="59"/>
      <c r="EO226" s="145"/>
      <c r="EP226" s="57"/>
      <c r="EQ226" s="44"/>
    </row>
    <row r="227" spans="1:147" ht="38.25" customHeight="1">
      <c r="A227" s="38" t="s">
        <v>321</v>
      </c>
      <c r="B227" s="39"/>
      <c r="C227" s="40"/>
      <c r="D227" s="50" t="e">
        <f>VLOOKUP(B227,Reference!$A$1:$C$250,2,FALSE)</f>
        <v>#N/A</v>
      </c>
      <c r="E227" s="50" t="e">
        <f>VLOOKUP(C227,Reference!$C$1:$I$15,2,FALSE)</f>
        <v>#N/A</v>
      </c>
      <c r="F227" s="92" t="e">
        <f t="shared" si="11"/>
        <v>#N/A</v>
      </c>
      <c r="G227" s="39"/>
      <c r="H227" s="39"/>
      <c r="I227" s="39"/>
      <c r="J227" s="51" t="str">
        <f t="shared" si="9"/>
        <v xml:space="preserve">  </v>
      </c>
      <c r="K227" s="61"/>
      <c r="L227" s="61"/>
      <c r="M227" s="61"/>
      <c r="N227" s="51" t="str">
        <f t="shared" si="10"/>
        <v xml:space="preserve">  </v>
      </c>
      <c r="O227" s="92"/>
      <c r="P227" s="93"/>
      <c r="Q227" s="50" t="str">
        <f>IF($P227&lt;&gt;"", DATEDIF($P227, Reference!$F$2, "Y"),"")</f>
        <v/>
      </c>
      <c r="R227" s="49"/>
      <c r="S227" s="62"/>
      <c r="T227" s="61"/>
      <c r="U227" s="39"/>
      <c r="V227" s="39"/>
      <c r="W227" s="61"/>
      <c r="X227" s="92"/>
      <c r="Y227" s="61"/>
      <c r="Z227" s="61"/>
      <c r="AA227" s="61"/>
      <c r="AB227" s="61"/>
      <c r="AC227" s="41"/>
      <c r="AD227" s="143"/>
      <c r="AE227" s="42"/>
      <c r="AF227" s="50" t="str">
        <f>IF($AE227&lt;&gt;"",INDEX('Graduate School Code'!$A$3:$R$700, MATCH($AE227,'Graduate School Code'!$A$3:$A$700, 0), 2), "")</f>
        <v/>
      </c>
      <c r="AG227" s="50" t="str">
        <f>IF($AE227&lt;&gt;"",INDEX('Graduate School Code'!$A$3:$R$700, MATCH($AE227,'Graduate School Code'!$A$3:$A$700, 0), 3), "")</f>
        <v/>
      </c>
      <c r="AH227" s="50" t="str">
        <f>IF($AE227&lt;&gt;"",INDEX('Graduate School Code'!$A$3:$R$700, MATCH($AE227,'Graduate School Code'!$A$3:$A$700, 0), 4), "")</f>
        <v/>
      </c>
      <c r="AI227" s="43"/>
      <c r="AJ227" s="44"/>
      <c r="AK227" s="167" t="str">
        <f>IF($AE227&lt;&gt;"",INDEX('Graduate School Code'!$A$3:$R$700, MATCH($AE227,'Graduate School Code'!$A$3:$A$700, 0), 12), "")</f>
        <v/>
      </c>
      <c r="AL227" s="168" t="str">
        <f>IF($AE227&lt;&gt;"",INDEX('Graduate School Code'!$A$3:$R$700, MATCH($AE227,'Graduate School Code'!$A$3:$A$700, 0), 13), "")</f>
        <v/>
      </c>
      <c r="AM227" s="169" t="str">
        <f>IF($AE227&lt;&gt;"",INDEX('Graduate School Code'!$A$3:$R$700, MATCH($AE227,'Graduate School Code'!$A$3:$A$700, 0), 14), "")</f>
        <v/>
      </c>
      <c r="AN227" s="169" t="str">
        <f>IF($AE227&lt;&gt;"",INDEX('Graduate School Code'!$A$3:$R$700, MATCH($AE227,'Graduate School Code'!$A$3:$A$700, 0), 15), "")</f>
        <v/>
      </c>
      <c r="AO227" s="169" t="str">
        <f>IF($AE227&lt;&gt;"",INDEX('Graduate School Code'!$A$3:$R$700, MATCH($AE227,'Graduate School Code'!$A$3:$A$700, 0), 16), "")</f>
        <v/>
      </c>
      <c r="AP227" s="169" t="str">
        <f>IF($AE227&lt;&gt;"",INDEX('Graduate School Code'!$A$3:$R$700, MATCH($AE227,'Graduate School Code'!$A$3:$A$700, 0), 17), "")</f>
        <v/>
      </c>
      <c r="AQ227" s="170" t="str">
        <f>IF($AE227&lt;&gt;"",INDEX('Graduate School Code'!$A$3:$R$700, MATCH($AE227,'Graduate School Code'!$A$3:$A$700, 0), 18), "")</f>
        <v/>
      </c>
      <c r="AR227" s="45"/>
      <c r="AS227" s="39"/>
      <c r="AT227" s="39"/>
      <c r="AU227" s="62"/>
      <c r="AV227" s="39"/>
      <c r="AW227" s="149"/>
      <c r="AX227" s="150"/>
      <c r="AY227" s="112"/>
      <c r="AZ227" s="149"/>
      <c r="BA227" s="148"/>
      <c r="BB227" s="148"/>
      <c r="BC227" s="148"/>
      <c r="BD227" s="61"/>
      <c r="BE227" s="39"/>
      <c r="BF227" s="39"/>
      <c r="BG227" s="39"/>
      <c r="BH227" s="144"/>
      <c r="BI227" s="146"/>
      <c r="BJ227" s="147"/>
      <c r="BK227" s="126"/>
      <c r="BL227" s="57"/>
      <c r="BM227" s="58"/>
      <c r="BN227" s="165"/>
      <c r="BO227" s="145"/>
      <c r="BP227" s="57"/>
      <c r="BQ227" s="44"/>
      <c r="BR227" s="42"/>
      <c r="BS227" s="164" t="str">
        <f>IF($BR227&lt;&gt;"",INDEX('Graduate School Code'!$A$3:$R$700, MATCH($BR227,'Graduate School Code'!$A$3:$A$700, 0), 2), "")</f>
        <v/>
      </c>
      <c r="BT227" s="164" t="str">
        <f>IF($BR227&lt;&gt;"",INDEX('Graduate School Code'!$A$3:$R$700, MATCH($BR227,'Graduate School Code'!$A$3:$A$700, 0), 3), "")</f>
        <v/>
      </c>
      <c r="BU227" s="164" t="str">
        <f>IF($BR227&lt;&gt;"",INDEX('Graduate School Code'!$A$3:$R$700, MATCH($BR227,'Graduate School Code'!$A$3:$A$700, 0), 4), "")</f>
        <v/>
      </c>
      <c r="BV227" s="175"/>
      <c r="BW227" s="176"/>
      <c r="BX227" s="177" t="str">
        <f>IF($BR227&lt;&gt;"",INDEX('Graduate School Code'!$A$3:$R$700, MATCH($BR227,'Graduate School Code'!$A$3:$A$700, 0), 12), "")</f>
        <v/>
      </c>
      <c r="BY227" s="178" t="str">
        <f>IF($BR227&lt;&gt;"",INDEX('Graduate School Code'!$A$3:$R$700, MATCH($BR227,'Graduate School Code'!$A$3:$A$700, 0), 13), "")</f>
        <v/>
      </c>
      <c r="BZ227" s="179" t="str">
        <f>IF($BR227&lt;&gt;"",INDEX('Graduate School Code'!$A$3:$R$700, MATCH($BR227,'Graduate School Code'!$A$3:$A$700, 0), 14), "")</f>
        <v/>
      </c>
      <c r="CA227" s="179" t="str">
        <f>IF($BR227&lt;&gt;"",INDEX('Graduate School Code'!$A$3:$R$700, MATCH($BR227,'Graduate School Code'!$A$3:$A$700, 0), 15), "")</f>
        <v/>
      </c>
      <c r="CB227" s="179" t="str">
        <f>IF($BR227&lt;&gt;"",INDEX('Graduate School Code'!$A$3:$R$700, MATCH($BR227,'Graduate School Code'!$A$3:$A$700, 0), 16), "")</f>
        <v/>
      </c>
      <c r="CC227" s="179" t="str">
        <f>IF($BR227&lt;&gt;"",INDEX('Graduate School Code'!$A$3:$R$700, MATCH($BR227,'Graduate School Code'!$A$3:$A$700, 0), 17), "")</f>
        <v/>
      </c>
      <c r="CD227" s="180" t="str">
        <f>IF($BR227&lt;&gt;"",INDEX('Graduate School Code'!$A$3:$R$700, MATCH($BR227,'Graduate School Code'!$A$3:$A$700, 0), 18), "")</f>
        <v/>
      </c>
      <c r="CE227" s="181"/>
      <c r="CF227" s="182"/>
      <c r="CG227" s="182"/>
      <c r="CH227" s="62"/>
      <c r="CI227" s="182"/>
      <c r="CJ227" s="183"/>
      <c r="CK227" s="184"/>
      <c r="CL227" s="185"/>
      <c r="CM227" s="183"/>
      <c r="CN227" s="186"/>
      <c r="CO227" s="186"/>
      <c r="CP227" s="186"/>
      <c r="CQ227" s="187"/>
      <c r="CR227" s="182"/>
      <c r="CS227" s="182"/>
      <c r="CT227" s="182"/>
      <c r="CU227" s="188"/>
      <c r="CV227" s="146"/>
      <c r="CW227" s="147"/>
      <c r="CX227" s="189"/>
      <c r="CY227" s="190"/>
      <c r="CZ227" s="191"/>
      <c r="DA227" s="192"/>
      <c r="DB227" s="193"/>
      <c r="DC227" s="181"/>
      <c r="DD227" s="176"/>
      <c r="DE227" s="194"/>
      <c r="DF227" s="164" t="str">
        <f>IF($DE227&lt;&gt;"",INDEX('Graduate School Code'!$A$3:$R$700, MATCH($DE227,'Graduate School Code'!$A$3:$A$700, 0), 2), "")</f>
        <v/>
      </c>
      <c r="DG227" s="164" t="str">
        <f>IF($DE227&lt;&gt;"",INDEX('Graduate School Code'!$A$3:$R$700, MATCH($DE227,'Graduate School Code'!$A$3:$A$700, 0), 3), "")</f>
        <v/>
      </c>
      <c r="DH227" s="164" t="str">
        <f>IF($DE227&lt;&gt;"",INDEX('Graduate School Code'!$A$3:$R$700, MATCH($DE227,'Graduate School Code'!$A$3:$A$700, 0), 4), "")</f>
        <v/>
      </c>
      <c r="DI227" s="175"/>
      <c r="DJ227" s="176"/>
      <c r="DK227" s="177" t="str">
        <f>IF($DE227&lt;&gt;"",INDEX('Graduate School Code'!$A$3:$R$700, MATCH($DE227,'Graduate School Code'!$A$3:$A$700, 0), 12), "")</f>
        <v/>
      </c>
      <c r="DL227" s="178" t="str">
        <f>IF($DE227&lt;&gt;"",INDEX('Graduate School Code'!$A$3:$R$700, MATCH($DE227,'Graduate School Code'!$A$3:$A$700, 0), 13), "")</f>
        <v/>
      </c>
      <c r="DM227" s="179" t="str">
        <f>IF($DE227&lt;&gt;"",INDEX('Graduate School Code'!$A$3:$R$700, MATCH($DE227,'Graduate School Code'!$A$3:$A$700, 0), 14), "")</f>
        <v/>
      </c>
      <c r="DN227" s="179" t="str">
        <f>IF($DE227&lt;&gt;"",INDEX('Graduate School Code'!$A$3:$R$700, MATCH($DE227,'Graduate School Code'!$A$3:$A$700, 0), 15), "")</f>
        <v/>
      </c>
      <c r="DO227" s="179" t="str">
        <f>IF($DE227&lt;&gt;"",INDEX('Graduate School Code'!$A$3:$R$700, MATCH($DE227,'Graduate School Code'!$A$3:$A$700, 0), 16), "")</f>
        <v/>
      </c>
      <c r="DP227" s="179" t="str">
        <f>IF($DE227&lt;&gt;"",INDEX('Graduate School Code'!$A$3:$R$700, MATCH($DE227,'Graduate School Code'!$A$3:$A$700, 0), 17), "")</f>
        <v/>
      </c>
      <c r="DQ227" s="180" t="str">
        <f>IF($DE227&lt;&gt;"",INDEX('Graduate School Code'!$A$3:$R$700, MATCH($DE227,'Graduate School Code'!$A$3:$A$700, 0), 18), "")</f>
        <v/>
      </c>
      <c r="DR227" s="45"/>
      <c r="DS227" s="39"/>
      <c r="DT227" s="39"/>
      <c r="DU227" s="62"/>
      <c r="DV227" s="39"/>
      <c r="DW227" s="149"/>
      <c r="DX227" s="150"/>
      <c r="DY227" s="112"/>
      <c r="DZ227" s="149"/>
      <c r="EA227" s="148"/>
      <c r="EB227" s="148"/>
      <c r="EC227" s="148"/>
      <c r="ED227" s="61"/>
      <c r="EE227" s="39"/>
      <c r="EF227" s="39"/>
      <c r="EG227" s="39"/>
      <c r="EH227" s="144"/>
      <c r="EI227" s="146"/>
      <c r="EJ227" s="147"/>
      <c r="EK227" s="126"/>
      <c r="EL227" s="57"/>
      <c r="EM227" s="58"/>
      <c r="EN227" s="59"/>
      <c r="EO227" s="145"/>
      <c r="EP227" s="57"/>
      <c r="EQ227" s="44"/>
    </row>
    <row r="228" spans="1:147" ht="38.25" customHeight="1">
      <c r="A228" s="38" t="s">
        <v>322</v>
      </c>
      <c r="B228" s="39"/>
      <c r="C228" s="40"/>
      <c r="D228" s="50" t="e">
        <f>VLOOKUP(B228,Reference!$A$1:$C$250,2,FALSE)</f>
        <v>#N/A</v>
      </c>
      <c r="E228" s="50" t="e">
        <f>VLOOKUP(C228,Reference!$C$1:$I$15,2,FALSE)</f>
        <v>#N/A</v>
      </c>
      <c r="F228" s="92" t="e">
        <f t="shared" si="11"/>
        <v>#N/A</v>
      </c>
      <c r="G228" s="39"/>
      <c r="H228" s="39"/>
      <c r="I228" s="39"/>
      <c r="J228" s="51" t="str">
        <f t="shared" si="9"/>
        <v xml:space="preserve">  </v>
      </c>
      <c r="K228" s="61"/>
      <c r="L228" s="61"/>
      <c r="M228" s="61"/>
      <c r="N228" s="51" t="str">
        <f t="shared" si="10"/>
        <v xml:space="preserve">  </v>
      </c>
      <c r="O228" s="92"/>
      <c r="P228" s="93"/>
      <c r="Q228" s="50" t="str">
        <f>IF($P228&lt;&gt;"", DATEDIF($P228, Reference!$F$2, "Y"),"")</f>
        <v/>
      </c>
      <c r="R228" s="49"/>
      <c r="S228" s="62"/>
      <c r="T228" s="61"/>
      <c r="U228" s="39"/>
      <c r="V228" s="39"/>
      <c r="W228" s="61"/>
      <c r="X228" s="92"/>
      <c r="Y228" s="61"/>
      <c r="Z228" s="61"/>
      <c r="AA228" s="61"/>
      <c r="AB228" s="61"/>
      <c r="AC228" s="41"/>
      <c r="AD228" s="143"/>
      <c r="AE228" s="42"/>
      <c r="AF228" s="50" t="str">
        <f>IF($AE228&lt;&gt;"",INDEX('Graduate School Code'!$A$3:$R$700, MATCH($AE228,'Graduate School Code'!$A$3:$A$700, 0), 2), "")</f>
        <v/>
      </c>
      <c r="AG228" s="50" t="str">
        <f>IF($AE228&lt;&gt;"",INDEX('Graduate School Code'!$A$3:$R$700, MATCH($AE228,'Graduate School Code'!$A$3:$A$700, 0), 3), "")</f>
        <v/>
      </c>
      <c r="AH228" s="50" t="str">
        <f>IF($AE228&lt;&gt;"",INDEX('Graduate School Code'!$A$3:$R$700, MATCH($AE228,'Graduate School Code'!$A$3:$A$700, 0), 4), "")</f>
        <v/>
      </c>
      <c r="AI228" s="43"/>
      <c r="AJ228" s="44"/>
      <c r="AK228" s="167" t="str">
        <f>IF($AE228&lt;&gt;"",INDEX('Graduate School Code'!$A$3:$R$700, MATCH($AE228,'Graduate School Code'!$A$3:$A$700, 0), 12), "")</f>
        <v/>
      </c>
      <c r="AL228" s="168" t="str">
        <f>IF($AE228&lt;&gt;"",INDEX('Graduate School Code'!$A$3:$R$700, MATCH($AE228,'Graduate School Code'!$A$3:$A$700, 0), 13), "")</f>
        <v/>
      </c>
      <c r="AM228" s="169" t="str">
        <f>IF($AE228&lt;&gt;"",INDEX('Graduate School Code'!$A$3:$R$700, MATCH($AE228,'Graduate School Code'!$A$3:$A$700, 0), 14), "")</f>
        <v/>
      </c>
      <c r="AN228" s="169" t="str">
        <f>IF($AE228&lt;&gt;"",INDEX('Graduate School Code'!$A$3:$R$700, MATCH($AE228,'Graduate School Code'!$A$3:$A$700, 0), 15), "")</f>
        <v/>
      </c>
      <c r="AO228" s="169" t="str">
        <f>IF($AE228&lt;&gt;"",INDEX('Graduate School Code'!$A$3:$R$700, MATCH($AE228,'Graduate School Code'!$A$3:$A$700, 0), 16), "")</f>
        <v/>
      </c>
      <c r="AP228" s="169" t="str">
        <f>IF($AE228&lt;&gt;"",INDEX('Graduate School Code'!$A$3:$R$700, MATCH($AE228,'Graduate School Code'!$A$3:$A$700, 0), 17), "")</f>
        <v/>
      </c>
      <c r="AQ228" s="170" t="str">
        <f>IF($AE228&lt;&gt;"",INDEX('Graduate School Code'!$A$3:$R$700, MATCH($AE228,'Graduate School Code'!$A$3:$A$700, 0), 18), "")</f>
        <v/>
      </c>
      <c r="AR228" s="45"/>
      <c r="AS228" s="39"/>
      <c r="AT228" s="39"/>
      <c r="AU228" s="62"/>
      <c r="AV228" s="39"/>
      <c r="AW228" s="149"/>
      <c r="AX228" s="150"/>
      <c r="AY228" s="112"/>
      <c r="AZ228" s="149"/>
      <c r="BA228" s="148"/>
      <c r="BB228" s="148"/>
      <c r="BC228" s="148"/>
      <c r="BD228" s="61"/>
      <c r="BE228" s="39"/>
      <c r="BF228" s="39"/>
      <c r="BG228" s="39"/>
      <c r="BH228" s="144"/>
      <c r="BI228" s="146"/>
      <c r="BJ228" s="147"/>
      <c r="BK228" s="126"/>
      <c r="BL228" s="57"/>
      <c r="BM228" s="58"/>
      <c r="BN228" s="165"/>
      <c r="BO228" s="145"/>
      <c r="BP228" s="57"/>
      <c r="BQ228" s="44"/>
      <c r="BR228" s="42"/>
      <c r="BS228" s="164" t="str">
        <f>IF($BR228&lt;&gt;"",INDEX('Graduate School Code'!$A$3:$R$700, MATCH($BR228,'Graduate School Code'!$A$3:$A$700, 0), 2), "")</f>
        <v/>
      </c>
      <c r="BT228" s="164" t="str">
        <f>IF($BR228&lt;&gt;"",INDEX('Graduate School Code'!$A$3:$R$700, MATCH($BR228,'Graduate School Code'!$A$3:$A$700, 0), 3), "")</f>
        <v/>
      </c>
      <c r="BU228" s="164" t="str">
        <f>IF($BR228&lt;&gt;"",INDEX('Graduate School Code'!$A$3:$R$700, MATCH($BR228,'Graduate School Code'!$A$3:$A$700, 0), 4), "")</f>
        <v/>
      </c>
      <c r="BV228" s="175"/>
      <c r="BW228" s="176"/>
      <c r="BX228" s="177" t="str">
        <f>IF($BR228&lt;&gt;"",INDEX('Graduate School Code'!$A$3:$R$700, MATCH($BR228,'Graduate School Code'!$A$3:$A$700, 0), 12), "")</f>
        <v/>
      </c>
      <c r="BY228" s="178" t="str">
        <f>IF($BR228&lt;&gt;"",INDEX('Graduate School Code'!$A$3:$R$700, MATCH($BR228,'Graduate School Code'!$A$3:$A$700, 0), 13), "")</f>
        <v/>
      </c>
      <c r="BZ228" s="179" t="str">
        <f>IF($BR228&lt;&gt;"",INDEX('Graduate School Code'!$A$3:$R$700, MATCH($BR228,'Graduate School Code'!$A$3:$A$700, 0), 14), "")</f>
        <v/>
      </c>
      <c r="CA228" s="179" t="str">
        <f>IF($BR228&lt;&gt;"",INDEX('Graduate School Code'!$A$3:$R$700, MATCH($BR228,'Graduate School Code'!$A$3:$A$700, 0), 15), "")</f>
        <v/>
      </c>
      <c r="CB228" s="179" t="str">
        <f>IF($BR228&lt;&gt;"",INDEX('Graduate School Code'!$A$3:$R$700, MATCH($BR228,'Graduate School Code'!$A$3:$A$700, 0), 16), "")</f>
        <v/>
      </c>
      <c r="CC228" s="179" t="str">
        <f>IF($BR228&lt;&gt;"",INDEX('Graduate School Code'!$A$3:$R$700, MATCH($BR228,'Graduate School Code'!$A$3:$A$700, 0), 17), "")</f>
        <v/>
      </c>
      <c r="CD228" s="180" t="str">
        <f>IF($BR228&lt;&gt;"",INDEX('Graduate School Code'!$A$3:$R$700, MATCH($BR228,'Graduate School Code'!$A$3:$A$700, 0), 18), "")</f>
        <v/>
      </c>
      <c r="CE228" s="181"/>
      <c r="CF228" s="182"/>
      <c r="CG228" s="182"/>
      <c r="CH228" s="62"/>
      <c r="CI228" s="182"/>
      <c r="CJ228" s="183"/>
      <c r="CK228" s="184"/>
      <c r="CL228" s="185"/>
      <c r="CM228" s="183"/>
      <c r="CN228" s="186"/>
      <c r="CO228" s="186"/>
      <c r="CP228" s="186"/>
      <c r="CQ228" s="187"/>
      <c r="CR228" s="182"/>
      <c r="CS228" s="182"/>
      <c r="CT228" s="182"/>
      <c r="CU228" s="188"/>
      <c r="CV228" s="146"/>
      <c r="CW228" s="147"/>
      <c r="CX228" s="189"/>
      <c r="CY228" s="190"/>
      <c r="CZ228" s="191"/>
      <c r="DA228" s="192"/>
      <c r="DB228" s="193"/>
      <c r="DC228" s="181"/>
      <c r="DD228" s="176"/>
      <c r="DE228" s="194"/>
      <c r="DF228" s="164" t="str">
        <f>IF($DE228&lt;&gt;"",INDEX('Graduate School Code'!$A$3:$R$700, MATCH($DE228,'Graduate School Code'!$A$3:$A$700, 0), 2), "")</f>
        <v/>
      </c>
      <c r="DG228" s="164" t="str">
        <f>IF($DE228&lt;&gt;"",INDEX('Graduate School Code'!$A$3:$R$700, MATCH($DE228,'Graduate School Code'!$A$3:$A$700, 0), 3), "")</f>
        <v/>
      </c>
      <c r="DH228" s="164" t="str">
        <f>IF($DE228&lt;&gt;"",INDEX('Graduate School Code'!$A$3:$R$700, MATCH($DE228,'Graduate School Code'!$A$3:$A$700, 0), 4), "")</f>
        <v/>
      </c>
      <c r="DI228" s="175"/>
      <c r="DJ228" s="176"/>
      <c r="DK228" s="177" t="str">
        <f>IF($DE228&lt;&gt;"",INDEX('Graduate School Code'!$A$3:$R$700, MATCH($DE228,'Graduate School Code'!$A$3:$A$700, 0), 12), "")</f>
        <v/>
      </c>
      <c r="DL228" s="178" t="str">
        <f>IF($DE228&lt;&gt;"",INDEX('Graduate School Code'!$A$3:$R$700, MATCH($DE228,'Graduate School Code'!$A$3:$A$700, 0), 13), "")</f>
        <v/>
      </c>
      <c r="DM228" s="179" t="str">
        <f>IF($DE228&lt;&gt;"",INDEX('Graduate School Code'!$A$3:$R$700, MATCH($DE228,'Graduate School Code'!$A$3:$A$700, 0), 14), "")</f>
        <v/>
      </c>
      <c r="DN228" s="179" t="str">
        <f>IF($DE228&lt;&gt;"",INDEX('Graduate School Code'!$A$3:$R$700, MATCH($DE228,'Graduate School Code'!$A$3:$A$700, 0), 15), "")</f>
        <v/>
      </c>
      <c r="DO228" s="179" t="str">
        <f>IF($DE228&lt;&gt;"",INDEX('Graduate School Code'!$A$3:$R$700, MATCH($DE228,'Graduate School Code'!$A$3:$A$700, 0), 16), "")</f>
        <v/>
      </c>
      <c r="DP228" s="179" t="str">
        <f>IF($DE228&lt;&gt;"",INDEX('Graduate School Code'!$A$3:$R$700, MATCH($DE228,'Graduate School Code'!$A$3:$A$700, 0), 17), "")</f>
        <v/>
      </c>
      <c r="DQ228" s="180" t="str">
        <f>IF($DE228&lt;&gt;"",INDEX('Graduate School Code'!$A$3:$R$700, MATCH($DE228,'Graduate School Code'!$A$3:$A$700, 0), 18), "")</f>
        <v/>
      </c>
      <c r="DR228" s="45"/>
      <c r="DS228" s="39"/>
      <c r="DT228" s="39"/>
      <c r="DU228" s="62"/>
      <c r="DV228" s="39"/>
      <c r="DW228" s="149"/>
      <c r="DX228" s="150"/>
      <c r="DY228" s="112"/>
      <c r="DZ228" s="149"/>
      <c r="EA228" s="148"/>
      <c r="EB228" s="148"/>
      <c r="EC228" s="148"/>
      <c r="ED228" s="61"/>
      <c r="EE228" s="39"/>
      <c r="EF228" s="39"/>
      <c r="EG228" s="39"/>
      <c r="EH228" s="144"/>
      <c r="EI228" s="146"/>
      <c r="EJ228" s="147"/>
      <c r="EK228" s="126"/>
      <c r="EL228" s="57"/>
      <c r="EM228" s="58"/>
      <c r="EN228" s="59"/>
      <c r="EO228" s="145"/>
      <c r="EP228" s="57"/>
      <c r="EQ228" s="44"/>
    </row>
    <row r="229" spans="1:147" ht="38.25" customHeight="1">
      <c r="A229" s="38" t="s">
        <v>323</v>
      </c>
      <c r="B229" s="39"/>
      <c r="C229" s="40"/>
      <c r="D229" s="50" t="e">
        <f>VLOOKUP(B229,Reference!$A$1:$C$250,2,FALSE)</f>
        <v>#N/A</v>
      </c>
      <c r="E229" s="50" t="e">
        <f>VLOOKUP(C229,Reference!$C$1:$I$15,2,FALSE)</f>
        <v>#N/A</v>
      </c>
      <c r="F229" s="92" t="e">
        <f t="shared" si="11"/>
        <v>#N/A</v>
      </c>
      <c r="G229" s="39"/>
      <c r="H229" s="39"/>
      <c r="I229" s="39"/>
      <c r="J229" s="51" t="str">
        <f t="shared" si="9"/>
        <v xml:space="preserve">  </v>
      </c>
      <c r="K229" s="61"/>
      <c r="L229" s="61"/>
      <c r="M229" s="61"/>
      <c r="N229" s="51" t="str">
        <f t="shared" si="10"/>
        <v xml:space="preserve">  </v>
      </c>
      <c r="O229" s="92"/>
      <c r="P229" s="93"/>
      <c r="Q229" s="50" t="str">
        <f>IF($P229&lt;&gt;"", DATEDIF($P229, Reference!$F$2, "Y"),"")</f>
        <v/>
      </c>
      <c r="R229" s="49"/>
      <c r="S229" s="62"/>
      <c r="T229" s="61"/>
      <c r="U229" s="39"/>
      <c r="V229" s="39"/>
      <c r="W229" s="61"/>
      <c r="X229" s="92"/>
      <c r="Y229" s="61"/>
      <c r="Z229" s="61"/>
      <c r="AA229" s="61"/>
      <c r="AB229" s="61"/>
      <c r="AC229" s="41"/>
      <c r="AD229" s="143"/>
      <c r="AE229" s="42"/>
      <c r="AF229" s="50" t="str">
        <f>IF($AE229&lt;&gt;"",INDEX('Graduate School Code'!$A$3:$R$700, MATCH($AE229,'Graduate School Code'!$A$3:$A$700, 0), 2), "")</f>
        <v/>
      </c>
      <c r="AG229" s="50" t="str">
        <f>IF($AE229&lt;&gt;"",INDEX('Graduate School Code'!$A$3:$R$700, MATCH($AE229,'Graduate School Code'!$A$3:$A$700, 0), 3), "")</f>
        <v/>
      </c>
      <c r="AH229" s="50" t="str">
        <f>IF($AE229&lt;&gt;"",INDEX('Graduate School Code'!$A$3:$R$700, MATCH($AE229,'Graduate School Code'!$A$3:$A$700, 0), 4), "")</f>
        <v/>
      </c>
      <c r="AI229" s="43"/>
      <c r="AJ229" s="44"/>
      <c r="AK229" s="167" t="str">
        <f>IF($AE229&lt;&gt;"",INDEX('Graduate School Code'!$A$3:$R$700, MATCH($AE229,'Graduate School Code'!$A$3:$A$700, 0), 12), "")</f>
        <v/>
      </c>
      <c r="AL229" s="168" t="str">
        <f>IF($AE229&lt;&gt;"",INDEX('Graduate School Code'!$A$3:$R$700, MATCH($AE229,'Graduate School Code'!$A$3:$A$700, 0), 13), "")</f>
        <v/>
      </c>
      <c r="AM229" s="169" t="str">
        <f>IF($AE229&lt;&gt;"",INDEX('Graduate School Code'!$A$3:$R$700, MATCH($AE229,'Graduate School Code'!$A$3:$A$700, 0), 14), "")</f>
        <v/>
      </c>
      <c r="AN229" s="169" t="str">
        <f>IF($AE229&lt;&gt;"",INDEX('Graduate School Code'!$A$3:$R$700, MATCH($AE229,'Graduate School Code'!$A$3:$A$700, 0), 15), "")</f>
        <v/>
      </c>
      <c r="AO229" s="169" t="str">
        <f>IF($AE229&lt;&gt;"",INDEX('Graduate School Code'!$A$3:$R$700, MATCH($AE229,'Graduate School Code'!$A$3:$A$700, 0), 16), "")</f>
        <v/>
      </c>
      <c r="AP229" s="169" t="str">
        <f>IF($AE229&lt;&gt;"",INDEX('Graduate School Code'!$A$3:$R$700, MATCH($AE229,'Graduate School Code'!$A$3:$A$700, 0), 17), "")</f>
        <v/>
      </c>
      <c r="AQ229" s="170" t="str">
        <f>IF($AE229&lt;&gt;"",INDEX('Graduate School Code'!$A$3:$R$700, MATCH($AE229,'Graduate School Code'!$A$3:$A$700, 0), 18), "")</f>
        <v/>
      </c>
      <c r="AR229" s="45"/>
      <c r="AS229" s="39"/>
      <c r="AT229" s="39"/>
      <c r="AU229" s="62"/>
      <c r="AV229" s="39"/>
      <c r="AW229" s="149"/>
      <c r="AX229" s="150"/>
      <c r="AY229" s="112"/>
      <c r="AZ229" s="149"/>
      <c r="BA229" s="148"/>
      <c r="BB229" s="148"/>
      <c r="BC229" s="148"/>
      <c r="BD229" s="61"/>
      <c r="BE229" s="39"/>
      <c r="BF229" s="39"/>
      <c r="BG229" s="39"/>
      <c r="BH229" s="144"/>
      <c r="BI229" s="146"/>
      <c r="BJ229" s="147"/>
      <c r="BK229" s="126"/>
      <c r="BL229" s="57"/>
      <c r="BM229" s="58"/>
      <c r="BN229" s="165"/>
      <c r="BO229" s="145"/>
      <c r="BP229" s="57"/>
      <c r="BQ229" s="44"/>
      <c r="BR229" s="42"/>
      <c r="BS229" s="164" t="str">
        <f>IF($BR229&lt;&gt;"",INDEX('Graduate School Code'!$A$3:$R$700, MATCH($BR229,'Graduate School Code'!$A$3:$A$700, 0), 2), "")</f>
        <v/>
      </c>
      <c r="BT229" s="164" t="str">
        <f>IF($BR229&lt;&gt;"",INDEX('Graduate School Code'!$A$3:$R$700, MATCH($BR229,'Graduate School Code'!$A$3:$A$700, 0), 3), "")</f>
        <v/>
      </c>
      <c r="BU229" s="164" t="str">
        <f>IF($BR229&lt;&gt;"",INDEX('Graduate School Code'!$A$3:$R$700, MATCH($BR229,'Graduate School Code'!$A$3:$A$700, 0), 4), "")</f>
        <v/>
      </c>
      <c r="BV229" s="175"/>
      <c r="BW229" s="176"/>
      <c r="BX229" s="177" t="str">
        <f>IF($BR229&lt;&gt;"",INDEX('Graduate School Code'!$A$3:$R$700, MATCH($BR229,'Graduate School Code'!$A$3:$A$700, 0), 12), "")</f>
        <v/>
      </c>
      <c r="BY229" s="178" t="str">
        <f>IF($BR229&lt;&gt;"",INDEX('Graduate School Code'!$A$3:$R$700, MATCH($BR229,'Graduate School Code'!$A$3:$A$700, 0), 13), "")</f>
        <v/>
      </c>
      <c r="BZ229" s="179" t="str">
        <f>IF($BR229&lt;&gt;"",INDEX('Graduate School Code'!$A$3:$R$700, MATCH($BR229,'Graduate School Code'!$A$3:$A$700, 0), 14), "")</f>
        <v/>
      </c>
      <c r="CA229" s="179" t="str">
        <f>IF($BR229&lt;&gt;"",INDEX('Graduate School Code'!$A$3:$R$700, MATCH($BR229,'Graduate School Code'!$A$3:$A$700, 0), 15), "")</f>
        <v/>
      </c>
      <c r="CB229" s="179" t="str">
        <f>IF($BR229&lt;&gt;"",INDEX('Graduate School Code'!$A$3:$R$700, MATCH($BR229,'Graduate School Code'!$A$3:$A$700, 0), 16), "")</f>
        <v/>
      </c>
      <c r="CC229" s="179" t="str">
        <f>IF($BR229&lt;&gt;"",INDEX('Graduate School Code'!$A$3:$R$700, MATCH($BR229,'Graduate School Code'!$A$3:$A$700, 0), 17), "")</f>
        <v/>
      </c>
      <c r="CD229" s="180" t="str">
        <f>IF($BR229&lt;&gt;"",INDEX('Graduate School Code'!$A$3:$R$700, MATCH($BR229,'Graduate School Code'!$A$3:$A$700, 0), 18), "")</f>
        <v/>
      </c>
      <c r="CE229" s="181"/>
      <c r="CF229" s="182"/>
      <c r="CG229" s="182"/>
      <c r="CH229" s="62"/>
      <c r="CI229" s="182"/>
      <c r="CJ229" s="183"/>
      <c r="CK229" s="184"/>
      <c r="CL229" s="185"/>
      <c r="CM229" s="183"/>
      <c r="CN229" s="186"/>
      <c r="CO229" s="186"/>
      <c r="CP229" s="186"/>
      <c r="CQ229" s="187"/>
      <c r="CR229" s="182"/>
      <c r="CS229" s="182"/>
      <c r="CT229" s="182"/>
      <c r="CU229" s="188"/>
      <c r="CV229" s="146"/>
      <c r="CW229" s="147"/>
      <c r="CX229" s="189"/>
      <c r="CY229" s="190"/>
      <c r="CZ229" s="191"/>
      <c r="DA229" s="192"/>
      <c r="DB229" s="193"/>
      <c r="DC229" s="181"/>
      <c r="DD229" s="176"/>
      <c r="DE229" s="194"/>
      <c r="DF229" s="164" t="str">
        <f>IF($DE229&lt;&gt;"",INDEX('Graduate School Code'!$A$3:$R$700, MATCH($DE229,'Graduate School Code'!$A$3:$A$700, 0), 2), "")</f>
        <v/>
      </c>
      <c r="DG229" s="164" t="str">
        <f>IF($DE229&lt;&gt;"",INDEX('Graduate School Code'!$A$3:$R$700, MATCH($DE229,'Graduate School Code'!$A$3:$A$700, 0), 3), "")</f>
        <v/>
      </c>
      <c r="DH229" s="164" t="str">
        <f>IF($DE229&lt;&gt;"",INDEX('Graduate School Code'!$A$3:$R$700, MATCH($DE229,'Graduate School Code'!$A$3:$A$700, 0), 4), "")</f>
        <v/>
      </c>
      <c r="DI229" s="175"/>
      <c r="DJ229" s="176"/>
      <c r="DK229" s="177" t="str">
        <f>IF($DE229&lt;&gt;"",INDEX('Graduate School Code'!$A$3:$R$700, MATCH($DE229,'Graduate School Code'!$A$3:$A$700, 0), 12), "")</f>
        <v/>
      </c>
      <c r="DL229" s="178" t="str">
        <f>IF($DE229&lt;&gt;"",INDEX('Graduate School Code'!$A$3:$R$700, MATCH($DE229,'Graduate School Code'!$A$3:$A$700, 0), 13), "")</f>
        <v/>
      </c>
      <c r="DM229" s="179" t="str">
        <f>IF($DE229&lt;&gt;"",INDEX('Graduate School Code'!$A$3:$R$700, MATCH($DE229,'Graduate School Code'!$A$3:$A$700, 0), 14), "")</f>
        <v/>
      </c>
      <c r="DN229" s="179" t="str">
        <f>IF($DE229&lt;&gt;"",INDEX('Graduate School Code'!$A$3:$R$700, MATCH($DE229,'Graduate School Code'!$A$3:$A$700, 0), 15), "")</f>
        <v/>
      </c>
      <c r="DO229" s="179" t="str">
        <f>IF($DE229&lt;&gt;"",INDEX('Graduate School Code'!$A$3:$R$700, MATCH($DE229,'Graduate School Code'!$A$3:$A$700, 0), 16), "")</f>
        <v/>
      </c>
      <c r="DP229" s="179" t="str">
        <f>IF($DE229&lt;&gt;"",INDEX('Graduate School Code'!$A$3:$R$700, MATCH($DE229,'Graduate School Code'!$A$3:$A$700, 0), 17), "")</f>
        <v/>
      </c>
      <c r="DQ229" s="180" t="str">
        <f>IF($DE229&lt;&gt;"",INDEX('Graduate School Code'!$A$3:$R$700, MATCH($DE229,'Graduate School Code'!$A$3:$A$700, 0), 18), "")</f>
        <v/>
      </c>
      <c r="DR229" s="45"/>
      <c r="DS229" s="39"/>
      <c r="DT229" s="39"/>
      <c r="DU229" s="62"/>
      <c r="DV229" s="39"/>
      <c r="DW229" s="149"/>
      <c r="DX229" s="150"/>
      <c r="DY229" s="112"/>
      <c r="DZ229" s="149"/>
      <c r="EA229" s="148"/>
      <c r="EB229" s="148"/>
      <c r="EC229" s="148"/>
      <c r="ED229" s="61"/>
      <c r="EE229" s="39"/>
      <c r="EF229" s="39"/>
      <c r="EG229" s="39"/>
      <c r="EH229" s="144"/>
      <c r="EI229" s="146"/>
      <c r="EJ229" s="147"/>
      <c r="EK229" s="126"/>
      <c r="EL229" s="57"/>
      <c r="EM229" s="58"/>
      <c r="EN229" s="59"/>
      <c r="EO229" s="145"/>
      <c r="EP229" s="57"/>
      <c r="EQ229" s="44"/>
    </row>
    <row r="230" spans="1:147" ht="38.25" customHeight="1">
      <c r="A230" s="38" t="s">
        <v>324</v>
      </c>
      <c r="B230" s="39"/>
      <c r="C230" s="40"/>
      <c r="D230" s="50" t="e">
        <f>VLOOKUP(B230,Reference!$A$1:$C$250,2,FALSE)</f>
        <v>#N/A</v>
      </c>
      <c r="E230" s="50" t="e">
        <f>VLOOKUP(C230,Reference!$C$1:$I$15,2,FALSE)</f>
        <v>#N/A</v>
      </c>
      <c r="F230" s="92" t="e">
        <f t="shared" si="11"/>
        <v>#N/A</v>
      </c>
      <c r="G230" s="39"/>
      <c r="H230" s="39"/>
      <c r="I230" s="39"/>
      <c r="J230" s="51" t="str">
        <f t="shared" si="9"/>
        <v xml:space="preserve">  </v>
      </c>
      <c r="K230" s="61"/>
      <c r="L230" s="61"/>
      <c r="M230" s="61"/>
      <c r="N230" s="51" t="str">
        <f t="shared" si="10"/>
        <v xml:space="preserve">  </v>
      </c>
      <c r="O230" s="92"/>
      <c r="P230" s="93"/>
      <c r="Q230" s="50" t="str">
        <f>IF($P230&lt;&gt;"", DATEDIF($P230, Reference!$F$2, "Y"),"")</f>
        <v/>
      </c>
      <c r="R230" s="49"/>
      <c r="S230" s="62"/>
      <c r="T230" s="61"/>
      <c r="U230" s="39"/>
      <c r="V230" s="39"/>
      <c r="W230" s="61"/>
      <c r="X230" s="92"/>
      <c r="Y230" s="61"/>
      <c r="Z230" s="61"/>
      <c r="AA230" s="61"/>
      <c r="AB230" s="61"/>
      <c r="AC230" s="41"/>
      <c r="AD230" s="143"/>
      <c r="AE230" s="42"/>
      <c r="AF230" s="50" t="str">
        <f>IF($AE230&lt;&gt;"",INDEX('Graduate School Code'!$A$3:$R$700, MATCH($AE230,'Graduate School Code'!$A$3:$A$700, 0), 2), "")</f>
        <v/>
      </c>
      <c r="AG230" s="50" t="str">
        <f>IF($AE230&lt;&gt;"",INDEX('Graduate School Code'!$A$3:$R$700, MATCH($AE230,'Graduate School Code'!$A$3:$A$700, 0), 3), "")</f>
        <v/>
      </c>
      <c r="AH230" s="50" t="str">
        <f>IF($AE230&lt;&gt;"",INDEX('Graduate School Code'!$A$3:$R$700, MATCH($AE230,'Graduate School Code'!$A$3:$A$700, 0), 4), "")</f>
        <v/>
      </c>
      <c r="AI230" s="43"/>
      <c r="AJ230" s="44"/>
      <c r="AK230" s="167" t="str">
        <f>IF($AE230&lt;&gt;"",INDEX('Graduate School Code'!$A$3:$R$700, MATCH($AE230,'Graduate School Code'!$A$3:$A$700, 0), 12), "")</f>
        <v/>
      </c>
      <c r="AL230" s="168" t="str">
        <f>IF($AE230&lt;&gt;"",INDEX('Graduate School Code'!$A$3:$R$700, MATCH($AE230,'Graduate School Code'!$A$3:$A$700, 0), 13), "")</f>
        <v/>
      </c>
      <c r="AM230" s="169" t="str">
        <f>IF($AE230&lt;&gt;"",INDEX('Graduate School Code'!$A$3:$R$700, MATCH($AE230,'Graduate School Code'!$A$3:$A$700, 0), 14), "")</f>
        <v/>
      </c>
      <c r="AN230" s="169" t="str">
        <f>IF($AE230&lt;&gt;"",INDEX('Graduate School Code'!$A$3:$R$700, MATCH($AE230,'Graduate School Code'!$A$3:$A$700, 0), 15), "")</f>
        <v/>
      </c>
      <c r="AO230" s="169" t="str">
        <f>IF($AE230&lt;&gt;"",INDEX('Graduate School Code'!$A$3:$R$700, MATCH($AE230,'Graduate School Code'!$A$3:$A$700, 0), 16), "")</f>
        <v/>
      </c>
      <c r="AP230" s="169" t="str">
        <f>IF($AE230&lt;&gt;"",INDEX('Graduate School Code'!$A$3:$R$700, MATCH($AE230,'Graduate School Code'!$A$3:$A$700, 0), 17), "")</f>
        <v/>
      </c>
      <c r="AQ230" s="170" t="str">
        <f>IF($AE230&lt;&gt;"",INDEX('Graduate School Code'!$A$3:$R$700, MATCH($AE230,'Graduate School Code'!$A$3:$A$700, 0), 18), "")</f>
        <v/>
      </c>
      <c r="AR230" s="45"/>
      <c r="AS230" s="39"/>
      <c r="AT230" s="39"/>
      <c r="AU230" s="62"/>
      <c r="AV230" s="39"/>
      <c r="AW230" s="149"/>
      <c r="AX230" s="150"/>
      <c r="AY230" s="112"/>
      <c r="AZ230" s="149"/>
      <c r="BA230" s="148"/>
      <c r="BB230" s="148"/>
      <c r="BC230" s="148"/>
      <c r="BD230" s="61"/>
      <c r="BE230" s="39"/>
      <c r="BF230" s="39"/>
      <c r="BG230" s="39"/>
      <c r="BH230" s="144"/>
      <c r="BI230" s="146"/>
      <c r="BJ230" s="147"/>
      <c r="BK230" s="126"/>
      <c r="BL230" s="57"/>
      <c r="BM230" s="58"/>
      <c r="BN230" s="165"/>
      <c r="BO230" s="145"/>
      <c r="BP230" s="57"/>
      <c r="BQ230" s="44"/>
      <c r="BR230" s="42"/>
      <c r="BS230" s="164" t="str">
        <f>IF($BR230&lt;&gt;"",INDEX('Graduate School Code'!$A$3:$R$700, MATCH($BR230,'Graduate School Code'!$A$3:$A$700, 0), 2), "")</f>
        <v/>
      </c>
      <c r="BT230" s="164" t="str">
        <f>IF($BR230&lt;&gt;"",INDEX('Graduate School Code'!$A$3:$R$700, MATCH($BR230,'Graduate School Code'!$A$3:$A$700, 0), 3), "")</f>
        <v/>
      </c>
      <c r="BU230" s="164" t="str">
        <f>IF($BR230&lt;&gt;"",INDEX('Graduate School Code'!$A$3:$R$700, MATCH($BR230,'Graduate School Code'!$A$3:$A$700, 0), 4), "")</f>
        <v/>
      </c>
      <c r="BV230" s="175"/>
      <c r="BW230" s="176"/>
      <c r="BX230" s="177" t="str">
        <f>IF($BR230&lt;&gt;"",INDEX('Graduate School Code'!$A$3:$R$700, MATCH($BR230,'Graduate School Code'!$A$3:$A$700, 0), 12), "")</f>
        <v/>
      </c>
      <c r="BY230" s="178" t="str">
        <f>IF($BR230&lt;&gt;"",INDEX('Graduate School Code'!$A$3:$R$700, MATCH($BR230,'Graduate School Code'!$A$3:$A$700, 0), 13), "")</f>
        <v/>
      </c>
      <c r="BZ230" s="179" t="str">
        <f>IF($BR230&lt;&gt;"",INDEX('Graduate School Code'!$A$3:$R$700, MATCH($BR230,'Graduate School Code'!$A$3:$A$700, 0), 14), "")</f>
        <v/>
      </c>
      <c r="CA230" s="179" t="str">
        <f>IF($BR230&lt;&gt;"",INDEX('Graduate School Code'!$A$3:$R$700, MATCH($BR230,'Graduate School Code'!$A$3:$A$700, 0), 15), "")</f>
        <v/>
      </c>
      <c r="CB230" s="179" t="str">
        <f>IF($BR230&lt;&gt;"",INDEX('Graduate School Code'!$A$3:$R$700, MATCH($BR230,'Graduate School Code'!$A$3:$A$700, 0), 16), "")</f>
        <v/>
      </c>
      <c r="CC230" s="179" t="str">
        <f>IF($BR230&lt;&gt;"",INDEX('Graduate School Code'!$A$3:$R$700, MATCH($BR230,'Graduate School Code'!$A$3:$A$700, 0), 17), "")</f>
        <v/>
      </c>
      <c r="CD230" s="180" t="str">
        <f>IF($BR230&lt;&gt;"",INDEX('Graduate School Code'!$A$3:$R$700, MATCH($BR230,'Graduate School Code'!$A$3:$A$700, 0), 18), "")</f>
        <v/>
      </c>
      <c r="CE230" s="181"/>
      <c r="CF230" s="182"/>
      <c r="CG230" s="182"/>
      <c r="CH230" s="62"/>
      <c r="CI230" s="182"/>
      <c r="CJ230" s="183"/>
      <c r="CK230" s="184"/>
      <c r="CL230" s="185"/>
      <c r="CM230" s="183"/>
      <c r="CN230" s="186"/>
      <c r="CO230" s="186"/>
      <c r="CP230" s="186"/>
      <c r="CQ230" s="187"/>
      <c r="CR230" s="182"/>
      <c r="CS230" s="182"/>
      <c r="CT230" s="182"/>
      <c r="CU230" s="188"/>
      <c r="CV230" s="146"/>
      <c r="CW230" s="147"/>
      <c r="CX230" s="189"/>
      <c r="CY230" s="190"/>
      <c r="CZ230" s="191"/>
      <c r="DA230" s="192"/>
      <c r="DB230" s="193"/>
      <c r="DC230" s="181"/>
      <c r="DD230" s="176"/>
      <c r="DE230" s="194"/>
      <c r="DF230" s="164" t="str">
        <f>IF($DE230&lt;&gt;"",INDEX('Graduate School Code'!$A$3:$R$700, MATCH($DE230,'Graduate School Code'!$A$3:$A$700, 0), 2), "")</f>
        <v/>
      </c>
      <c r="DG230" s="164" t="str">
        <f>IF($DE230&lt;&gt;"",INDEX('Graduate School Code'!$A$3:$R$700, MATCH($DE230,'Graduate School Code'!$A$3:$A$700, 0), 3), "")</f>
        <v/>
      </c>
      <c r="DH230" s="164" t="str">
        <f>IF($DE230&lt;&gt;"",INDEX('Graduate School Code'!$A$3:$R$700, MATCH($DE230,'Graduate School Code'!$A$3:$A$700, 0), 4), "")</f>
        <v/>
      </c>
      <c r="DI230" s="175"/>
      <c r="DJ230" s="176"/>
      <c r="DK230" s="177" t="str">
        <f>IF($DE230&lt;&gt;"",INDEX('Graduate School Code'!$A$3:$R$700, MATCH($DE230,'Graduate School Code'!$A$3:$A$700, 0), 12), "")</f>
        <v/>
      </c>
      <c r="DL230" s="178" t="str">
        <f>IF($DE230&lt;&gt;"",INDEX('Graduate School Code'!$A$3:$R$700, MATCH($DE230,'Graduate School Code'!$A$3:$A$700, 0), 13), "")</f>
        <v/>
      </c>
      <c r="DM230" s="179" t="str">
        <f>IF($DE230&lt;&gt;"",INDEX('Graduate School Code'!$A$3:$R$700, MATCH($DE230,'Graduate School Code'!$A$3:$A$700, 0), 14), "")</f>
        <v/>
      </c>
      <c r="DN230" s="179" t="str">
        <f>IF($DE230&lt;&gt;"",INDEX('Graduate School Code'!$A$3:$R$700, MATCH($DE230,'Graduate School Code'!$A$3:$A$700, 0), 15), "")</f>
        <v/>
      </c>
      <c r="DO230" s="179" t="str">
        <f>IF($DE230&lt;&gt;"",INDEX('Graduate School Code'!$A$3:$R$700, MATCH($DE230,'Graduate School Code'!$A$3:$A$700, 0), 16), "")</f>
        <v/>
      </c>
      <c r="DP230" s="179" t="str">
        <f>IF($DE230&lt;&gt;"",INDEX('Graduate School Code'!$A$3:$R$700, MATCH($DE230,'Graduate School Code'!$A$3:$A$700, 0), 17), "")</f>
        <v/>
      </c>
      <c r="DQ230" s="180" t="str">
        <f>IF($DE230&lt;&gt;"",INDEX('Graduate School Code'!$A$3:$R$700, MATCH($DE230,'Graduate School Code'!$A$3:$A$700, 0), 18), "")</f>
        <v/>
      </c>
      <c r="DR230" s="45"/>
      <c r="DS230" s="39"/>
      <c r="DT230" s="39"/>
      <c r="DU230" s="62"/>
      <c r="DV230" s="39"/>
      <c r="DW230" s="149"/>
      <c r="DX230" s="150"/>
      <c r="DY230" s="112"/>
      <c r="DZ230" s="149"/>
      <c r="EA230" s="148"/>
      <c r="EB230" s="148"/>
      <c r="EC230" s="148"/>
      <c r="ED230" s="61"/>
      <c r="EE230" s="39"/>
      <c r="EF230" s="39"/>
      <c r="EG230" s="39"/>
      <c r="EH230" s="144"/>
      <c r="EI230" s="146"/>
      <c r="EJ230" s="147"/>
      <c r="EK230" s="126"/>
      <c r="EL230" s="57"/>
      <c r="EM230" s="58"/>
      <c r="EN230" s="59"/>
      <c r="EO230" s="145"/>
      <c r="EP230" s="57"/>
      <c r="EQ230" s="44"/>
    </row>
    <row r="231" spans="1:147" ht="38.25" customHeight="1">
      <c r="A231" s="38" t="s">
        <v>325</v>
      </c>
      <c r="B231" s="39"/>
      <c r="C231" s="40"/>
      <c r="D231" s="50" t="e">
        <f>VLOOKUP(B231,Reference!$A$1:$C$250,2,FALSE)</f>
        <v>#N/A</v>
      </c>
      <c r="E231" s="50" t="e">
        <f>VLOOKUP(C231,Reference!$C$1:$I$15,2,FALSE)</f>
        <v>#N/A</v>
      </c>
      <c r="F231" s="92" t="e">
        <f t="shared" si="11"/>
        <v>#N/A</v>
      </c>
      <c r="G231" s="39"/>
      <c r="H231" s="39"/>
      <c r="I231" s="39"/>
      <c r="J231" s="51" t="str">
        <f t="shared" si="9"/>
        <v xml:space="preserve">  </v>
      </c>
      <c r="K231" s="61"/>
      <c r="L231" s="61"/>
      <c r="M231" s="61"/>
      <c r="N231" s="51" t="str">
        <f t="shared" si="10"/>
        <v xml:space="preserve">  </v>
      </c>
      <c r="O231" s="92"/>
      <c r="P231" s="93"/>
      <c r="Q231" s="50" t="str">
        <f>IF($P231&lt;&gt;"", DATEDIF($P231, Reference!$F$2, "Y"),"")</f>
        <v/>
      </c>
      <c r="R231" s="49"/>
      <c r="S231" s="62"/>
      <c r="T231" s="61"/>
      <c r="U231" s="39"/>
      <c r="V231" s="39"/>
      <c r="W231" s="61"/>
      <c r="X231" s="92"/>
      <c r="Y231" s="61"/>
      <c r="Z231" s="61"/>
      <c r="AA231" s="61"/>
      <c r="AB231" s="61"/>
      <c r="AC231" s="41"/>
      <c r="AD231" s="143"/>
      <c r="AE231" s="42"/>
      <c r="AF231" s="50" t="str">
        <f>IF($AE231&lt;&gt;"",INDEX('Graduate School Code'!$A$3:$R$700, MATCH($AE231,'Graduate School Code'!$A$3:$A$700, 0), 2), "")</f>
        <v/>
      </c>
      <c r="AG231" s="50" t="str">
        <f>IF($AE231&lt;&gt;"",INDEX('Graduate School Code'!$A$3:$R$700, MATCH($AE231,'Graduate School Code'!$A$3:$A$700, 0), 3), "")</f>
        <v/>
      </c>
      <c r="AH231" s="50" t="str">
        <f>IF($AE231&lt;&gt;"",INDEX('Graduate School Code'!$A$3:$R$700, MATCH($AE231,'Graduate School Code'!$A$3:$A$700, 0), 4), "")</f>
        <v/>
      </c>
      <c r="AI231" s="43"/>
      <c r="AJ231" s="44"/>
      <c r="AK231" s="167" t="str">
        <f>IF($AE231&lt;&gt;"",INDEX('Graduate School Code'!$A$3:$R$700, MATCH($AE231,'Graduate School Code'!$A$3:$A$700, 0), 12), "")</f>
        <v/>
      </c>
      <c r="AL231" s="168" t="str">
        <f>IF($AE231&lt;&gt;"",INDEX('Graduate School Code'!$A$3:$R$700, MATCH($AE231,'Graduate School Code'!$A$3:$A$700, 0), 13), "")</f>
        <v/>
      </c>
      <c r="AM231" s="169" t="str">
        <f>IF($AE231&lt;&gt;"",INDEX('Graduate School Code'!$A$3:$R$700, MATCH($AE231,'Graduate School Code'!$A$3:$A$700, 0), 14), "")</f>
        <v/>
      </c>
      <c r="AN231" s="169" t="str">
        <f>IF($AE231&lt;&gt;"",INDEX('Graduate School Code'!$A$3:$R$700, MATCH($AE231,'Graduate School Code'!$A$3:$A$700, 0), 15), "")</f>
        <v/>
      </c>
      <c r="AO231" s="169" t="str">
        <f>IF($AE231&lt;&gt;"",INDEX('Graduate School Code'!$A$3:$R$700, MATCH($AE231,'Graduate School Code'!$A$3:$A$700, 0), 16), "")</f>
        <v/>
      </c>
      <c r="AP231" s="169" t="str">
        <f>IF($AE231&lt;&gt;"",INDEX('Graduate School Code'!$A$3:$R$700, MATCH($AE231,'Graduate School Code'!$A$3:$A$700, 0), 17), "")</f>
        <v/>
      </c>
      <c r="AQ231" s="170" t="str">
        <f>IF($AE231&lt;&gt;"",INDEX('Graduate School Code'!$A$3:$R$700, MATCH($AE231,'Graduate School Code'!$A$3:$A$700, 0), 18), "")</f>
        <v/>
      </c>
      <c r="AR231" s="45"/>
      <c r="AS231" s="39"/>
      <c r="AT231" s="39"/>
      <c r="AU231" s="62"/>
      <c r="AV231" s="39"/>
      <c r="AW231" s="149"/>
      <c r="AX231" s="150"/>
      <c r="AY231" s="112"/>
      <c r="AZ231" s="149"/>
      <c r="BA231" s="148"/>
      <c r="BB231" s="148"/>
      <c r="BC231" s="148"/>
      <c r="BD231" s="61"/>
      <c r="BE231" s="39"/>
      <c r="BF231" s="39"/>
      <c r="BG231" s="39"/>
      <c r="BH231" s="144"/>
      <c r="BI231" s="146"/>
      <c r="BJ231" s="147"/>
      <c r="BK231" s="126"/>
      <c r="BL231" s="57"/>
      <c r="BM231" s="58"/>
      <c r="BN231" s="165"/>
      <c r="BO231" s="145"/>
      <c r="BP231" s="57"/>
      <c r="BQ231" s="44"/>
      <c r="BR231" s="42"/>
      <c r="BS231" s="164" t="str">
        <f>IF($BR231&lt;&gt;"",INDEX('Graduate School Code'!$A$3:$R$700, MATCH($BR231,'Graduate School Code'!$A$3:$A$700, 0), 2), "")</f>
        <v/>
      </c>
      <c r="BT231" s="164" t="str">
        <f>IF($BR231&lt;&gt;"",INDEX('Graduate School Code'!$A$3:$R$700, MATCH($BR231,'Graduate School Code'!$A$3:$A$700, 0), 3), "")</f>
        <v/>
      </c>
      <c r="BU231" s="164" t="str">
        <f>IF($BR231&lt;&gt;"",INDEX('Graduate School Code'!$A$3:$R$700, MATCH($BR231,'Graduate School Code'!$A$3:$A$700, 0), 4), "")</f>
        <v/>
      </c>
      <c r="BV231" s="175"/>
      <c r="BW231" s="176"/>
      <c r="BX231" s="177" t="str">
        <f>IF($BR231&lt;&gt;"",INDEX('Graduate School Code'!$A$3:$R$700, MATCH($BR231,'Graduate School Code'!$A$3:$A$700, 0), 12), "")</f>
        <v/>
      </c>
      <c r="BY231" s="178" t="str">
        <f>IF($BR231&lt;&gt;"",INDEX('Graduate School Code'!$A$3:$R$700, MATCH($BR231,'Graduate School Code'!$A$3:$A$700, 0), 13), "")</f>
        <v/>
      </c>
      <c r="BZ231" s="179" t="str">
        <f>IF($BR231&lt;&gt;"",INDEX('Graduate School Code'!$A$3:$R$700, MATCH($BR231,'Graduate School Code'!$A$3:$A$700, 0), 14), "")</f>
        <v/>
      </c>
      <c r="CA231" s="179" t="str">
        <f>IF($BR231&lt;&gt;"",INDEX('Graduate School Code'!$A$3:$R$700, MATCH($BR231,'Graduate School Code'!$A$3:$A$700, 0), 15), "")</f>
        <v/>
      </c>
      <c r="CB231" s="179" t="str">
        <f>IF($BR231&lt;&gt;"",INDEX('Graduate School Code'!$A$3:$R$700, MATCH($BR231,'Graduate School Code'!$A$3:$A$700, 0), 16), "")</f>
        <v/>
      </c>
      <c r="CC231" s="179" t="str">
        <f>IF($BR231&lt;&gt;"",INDEX('Graduate School Code'!$A$3:$R$700, MATCH($BR231,'Graduate School Code'!$A$3:$A$700, 0), 17), "")</f>
        <v/>
      </c>
      <c r="CD231" s="180" t="str">
        <f>IF($BR231&lt;&gt;"",INDEX('Graduate School Code'!$A$3:$R$700, MATCH($BR231,'Graduate School Code'!$A$3:$A$700, 0), 18), "")</f>
        <v/>
      </c>
      <c r="CE231" s="181"/>
      <c r="CF231" s="182"/>
      <c r="CG231" s="182"/>
      <c r="CH231" s="62"/>
      <c r="CI231" s="182"/>
      <c r="CJ231" s="183"/>
      <c r="CK231" s="184"/>
      <c r="CL231" s="185"/>
      <c r="CM231" s="183"/>
      <c r="CN231" s="186"/>
      <c r="CO231" s="186"/>
      <c r="CP231" s="186"/>
      <c r="CQ231" s="187"/>
      <c r="CR231" s="182"/>
      <c r="CS231" s="182"/>
      <c r="CT231" s="182"/>
      <c r="CU231" s="188"/>
      <c r="CV231" s="146"/>
      <c r="CW231" s="147"/>
      <c r="CX231" s="189"/>
      <c r="CY231" s="190"/>
      <c r="CZ231" s="191"/>
      <c r="DA231" s="192"/>
      <c r="DB231" s="193"/>
      <c r="DC231" s="181"/>
      <c r="DD231" s="176"/>
      <c r="DE231" s="194"/>
      <c r="DF231" s="164" t="str">
        <f>IF($DE231&lt;&gt;"",INDEX('Graduate School Code'!$A$3:$R$700, MATCH($DE231,'Graduate School Code'!$A$3:$A$700, 0), 2), "")</f>
        <v/>
      </c>
      <c r="DG231" s="164" t="str">
        <f>IF($DE231&lt;&gt;"",INDEX('Graduate School Code'!$A$3:$R$700, MATCH($DE231,'Graduate School Code'!$A$3:$A$700, 0), 3), "")</f>
        <v/>
      </c>
      <c r="DH231" s="164" t="str">
        <f>IF($DE231&lt;&gt;"",INDEX('Graduate School Code'!$A$3:$R$700, MATCH($DE231,'Graduate School Code'!$A$3:$A$700, 0), 4), "")</f>
        <v/>
      </c>
      <c r="DI231" s="175"/>
      <c r="DJ231" s="176"/>
      <c r="DK231" s="177" t="str">
        <f>IF($DE231&lt;&gt;"",INDEX('Graduate School Code'!$A$3:$R$700, MATCH($DE231,'Graduate School Code'!$A$3:$A$700, 0), 12), "")</f>
        <v/>
      </c>
      <c r="DL231" s="178" t="str">
        <f>IF($DE231&lt;&gt;"",INDEX('Graduate School Code'!$A$3:$R$700, MATCH($DE231,'Graduate School Code'!$A$3:$A$700, 0), 13), "")</f>
        <v/>
      </c>
      <c r="DM231" s="179" t="str">
        <f>IF($DE231&lt;&gt;"",INDEX('Graduate School Code'!$A$3:$R$700, MATCH($DE231,'Graduate School Code'!$A$3:$A$700, 0), 14), "")</f>
        <v/>
      </c>
      <c r="DN231" s="179" t="str">
        <f>IF($DE231&lt;&gt;"",INDEX('Graduate School Code'!$A$3:$R$700, MATCH($DE231,'Graduate School Code'!$A$3:$A$700, 0), 15), "")</f>
        <v/>
      </c>
      <c r="DO231" s="179" t="str">
        <f>IF($DE231&lt;&gt;"",INDEX('Graduate School Code'!$A$3:$R$700, MATCH($DE231,'Graduate School Code'!$A$3:$A$700, 0), 16), "")</f>
        <v/>
      </c>
      <c r="DP231" s="179" t="str">
        <f>IF($DE231&lt;&gt;"",INDEX('Graduate School Code'!$A$3:$R$700, MATCH($DE231,'Graduate School Code'!$A$3:$A$700, 0), 17), "")</f>
        <v/>
      </c>
      <c r="DQ231" s="180" t="str">
        <f>IF($DE231&lt;&gt;"",INDEX('Graduate School Code'!$A$3:$R$700, MATCH($DE231,'Graduate School Code'!$A$3:$A$700, 0), 18), "")</f>
        <v/>
      </c>
      <c r="DR231" s="45"/>
      <c r="DS231" s="39"/>
      <c r="DT231" s="39"/>
      <c r="DU231" s="62"/>
      <c r="DV231" s="39"/>
      <c r="DW231" s="149"/>
      <c r="DX231" s="150"/>
      <c r="DY231" s="112"/>
      <c r="DZ231" s="149"/>
      <c r="EA231" s="148"/>
      <c r="EB231" s="148"/>
      <c r="EC231" s="148"/>
      <c r="ED231" s="61"/>
      <c r="EE231" s="39"/>
      <c r="EF231" s="39"/>
      <c r="EG231" s="39"/>
      <c r="EH231" s="144"/>
      <c r="EI231" s="146"/>
      <c r="EJ231" s="147"/>
      <c r="EK231" s="126"/>
      <c r="EL231" s="57"/>
      <c r="EM231" s="58"/>
      <c r="EN231" s="59"/>
      <c r="EO231" s="145"/>
      <c r="EP231" s="57"/>
      <c r="EQ231" s="44"/>
    </row>
    <row r="232" spans="1:147" ht="38.25" customHeight="1">
      <c r="A232" s="38" t="s">
        <v>326</v>
      </c>
      <c r="B232" s="39"/>
      <c r="C232" s="40"/>
      <c r="D232" s="50" t="e">
        <f>VLOOKUP(B232,Reference!$A$1:$C$250,2,FALSE)</f>
        <v>#N/A</v>
      </c>
      <c r="E232" s="50" t="e">
        <f>VLOOKUP(C232,Reference!$C$1:$I$15,2,FALSE)</f>
        <v>#N/A</v>
      </c>
      <c r="F232" s="92" t="e">
        <f t="shared" si="11"/>
        <v>#N/A</v>
      </c>
      <c r="G232" s="39"/>
      <c r="H232" s="39"/>
      <c r="I232" s="39"/>
      <c r="J232" s="51" t="str">
        <f t="shared" si="9"/>
        <v xml:space="preserve">  </v>
      </c>
      <c r="K232" s="61"/>
      <c r="L232" s="61"/>
      <c r="M232" s="61"/>
      <c r="N232" s="51" t="str">
        <f t="shared" si="10"/>
        <v xml:space="preserve">  </v>
      </c>
      <c r="O232" s="92"/>
      <c r="P232" s="93"/>
      <c r="Q232" s="50" t="str">
        <f>IF($P232&lt;&gt;"", DATEDIF($P232, Reference!$F$2, "Y"),"")</f>
        <v/>
      </c>
      <c r="R232" s="49"/>
      <c r="S232" s="62"/>
      <c r="T232" s="61"/>
      <c r="U232" s="39"/>
      <c r="V232" s="39"/>
      <c r="W232" s="61"/>
      <c r="X232" s="92"/>
      <c r="Y232" s="61"/>
      <c r="Z232" s="61"/>
      <c r="AA232" s="61"/>
      <c r="AB232" s="61"/>
      <c r="AC232" s="41"/>
      <c r="AD232" s="143"/>
      <c r="AE232" s="42"/>
      <c r="AF232" s="50" t="str">
        <f>IF($AE232&lt;&gt;"",INDEX('Graduate School Code'!$A$3:$R$700, MATCH($AE232,'Graduate School Code'!$A$3:$A$700, 0), 2), "")</f>
        <v/>
      </c>
      <c r="AG232" s="50" t="str">
        <f>IF($AE232&lt;&gt;"",INDEX('Graduate School Code'!$A$3:$R$700, MATCH($AE232,'Graduate School Code'!$A$3:$A$700, 0), 3), "")</f>
        <v/>
      </c>
      <c r="AH232" s="50" t="str">
        <f>IF($AE232&lt;&gt;"",INDEX('Graduate School Code'!$A$3:$R$700, MATCH($AE232,'Graduate School Code'!$A$3:$A$700, 0), 4), "")</f>
        <v/>
      </c>
      <c r="AI232" s="43"/>
      <c r="AJ232" s="44"/>
      <c r="AK232" s="167" t="str">
        <f>IF($AE232&lt;&gt;"",INDEX('Graduate School Code'!$A$3:$R$700, MATCH($AE232,'Graduate School Code'!$A$3:$A$700, 0), 12), "")</f>
        <v/>
      </c>
      <c r="AL232" s="168" t="str">
        <f>IF($AE232&lt;&gt;"",INDEX('Graduate School Code'!$A$3:$R$700, MATCH($AE232,'Graduate School Code'!$A$3:$A$700, 0), 13), "")</f>
        <v/>
      </c>
      <c r="AM232" s="169" t="str">
        <f>IF($AE232&lt;&gt;"",INDEX('Graduate School Code'!$A$3:$R$700, MATCH($AE232,'Graduate School Code'!$A$3:$A$700, 0), 14), "")</f>
        <v/>
      </c>
      <c r="AN232" s="169" t="str">
        <f>IF($AE232&lt;&gt;"",INDEX('Graduate School Code'!$A$3:$R$700, MATCH($AE232,'Graduate School Code'!$A$3:$A$700, 0), 15), "")</f>
        <v/>
      </c>
      <c r="AO232" s="169" t="str">
        <f>IF($AE232&lt;&gt;"",INDEX('Graduate School Code'!$A$3:$R$700, MATCH($AE232,'Graduate School Code'!$A$3:$A$700, 0), 16), "")</f>
        <v/>
      </c>
      <c r="AP232" s="169" t="str">
        <f>IF($AE232&lt;&gt;"",INDEX('Graduate School Code'!$A$3:$R$700, MATCH($AE232,'Graduate School Code'!$A$3:$A$700, 0), 17), "")</f>
        <v/>
      </c>
      <c r="AQ232" s="170" t="str">
        <f>IF($AE232&lt;&gt;"",INDEX('Graduate School Code'!$A$3:$R$700, MATCH($AE232,'Graduate School Code'!$A$3:$A$700, 0), 18), "")</f>
        <v/>
      </c>
      <c r="AR232" s="45"/>
      <c r="AS232" s="39"/>
      <c r="AT232" s="39"/>
      <c r="AU232" s="62"/>
      <c r="AV232" s="39"/>
      <c r="AW232" s="149"/>
      <c r="AX232" s="150"/>
      <c r="AY232" s="112"/>
      <c r="AZ232" s="149"/>
      <c r="BA232" s="148"/>
      <c r="BB232" s="148"/>
      <c r="BC232" s="148"/>
      <c r="BD232" s="61"/>
      <c r="BE232" s="39"/>
      <c r="BF232" s="39"/>
      <c r="BG232" s="39"/>
      <c r="BH232" s="144"/>
      <c r="BI232" s="146"/>
      <c r="BJ232" s="147"/>
      <c r="BK232" s="126"/>
      <c r="BL232" s="57"/>
      <c r="BM232" s="58"/>
      <c r="BN232" s="165"/>
      <c r="BO232" s="145"/>
      <c r="BP232" s="57"/>
      <c r="BQ232" s="44"/>
      <c r="BR232" s="42"/>
      <c r="BS232" s="164" t="str">
        <f>IF($BR232&lt;&gt;"",INDEX('Graduate School Code'!$A$3:$R$700, MATCH($BR232,'Graduate School Code'!$A$3:$A$700, 0), 2), "")</f>
        <v/>
      </c>
      <c r="BT232" s="164" t="str">
        <f>IF($BR232&lt;&gt;"",INDEX('Graduate School Code'!$A$3:$R$700, MATCH($BR232,'Graduate School Code'!$A$3:$A$700, 0), 3), "")</f>
        <v/>
      </c>
      <c r="BU232" s="164" t="str">
        <f>IF($BR232&lt;&gt;"",INDEX('Graduate School Code'!$A$3:$R$700, MATCH($BR232,'Graduate School Code'!$A$3:$A$700, 0), 4), "")</f>
        <v/>
      </c>
      <c r="BV232" s="175"/>
      <c r="BW232" s="176"/>
      <c r="BX232" s="177" t="str">
        <f>IF($BR232&lt;&gt;"",INDEX('Graduate School Code'!$A$3:$R$700, MATCH($BR232,'Graduate School Code'!$A$3:$A$700, 0), 12), "")</f>
        <v/>
      </c>
      <c r="BY232" s="178" t="str">
        <f>IF($BR232&lt;&gt;"",INDEX('Graduate School Code'!$A$3:$R$700, MATCH($BR232,'Graduate School Code'!$A$3:$A$700, 0), 13), "")</f>
        <v/>
      </c>
      <c r="BZ232" s="179" t="str">
        <f>IF($BR232&lt;&gt;"",INDEX('Graduate School Code'!$A$3:$R$700, MATCH($BR232,'Graduate School Code'!$A$3:$A$700, 0), 14), "")</f>
        <v/>
      </c>
      <c r="CA232" s="179" t="str">
        <f>IF($BR232&lt;&gt;"",INDEX('Graduate School Code'!$A$3:$R$700, MATCH($BR232,'Graduate School Code'!$A$3:$A$700, 0), 15), "")</f>
        <v/>
      </c>
      <c r="CB232" s="179" t="str">
        <f>IF($BR232&lt;&gt;"",INDEX('Graduate School Code'!$A$3:$R$700, MATCH($BR232,'Graduate School Code'!$A$3:$A$700, 0), 16), "")</f>
        <v/>
      </c>
      <c r="CC232" s="179" t="str">
        <f>IF($BR232&lt;&gt;"",INDEX('Graduate School Code'!$A$3:$R$700, MATCH($BR232,'Graduate School Code'!$A$3:$A$700, 0), 17), "")</f>
        <v/>
      </c>
      <c r="CD232" s="180" t="str">
        <f>IF($BR232&lt;&gt;"",INDEX('Graduate School Code'!$A$3:$R$700, MATCH($BR232,'Graduate School Code'!$A$3:$A$700, 0), 18), "")</f>
        <v/>
      </c>
      <c r="CE232" s="181"/>
      <c r="CF232" s="182"/>
      <c r="CG232" s="182"/>
      <c r="CH232" s="62"/>
      <c r="CI232" s="182"/>
      <c r="CJ232" s="183"/>
      <c r="CK232" s="184"/>
      <c r="CL232" s="185"/>
      <c r="CM232" s="183"/>
      <c r="CN232" s="186"/>
      <c r="CO232" s="186"/>
      <c r="CP232" s="186"/>
      <c r="CQ232" s="187"/>
      <c r="CR232" s="182"/>
      <c r="CS232" s="182"/>
      <c r="CT232" s="182"/>
      <c r="CU232" s="188"/>
      <c r="CV232" s="146"/>
      <c r="CW232" s="147"/>
      <c r="CX232" s="189"/>
      <c r="CY232" s="190"/>
      <c r="CZ232" s="191"/>
      <c r="DA232" s="192"/>
      <c r="DB232" s="193"/>
      <c r="DC232" s="181"/>
      <c r="DD232" s="176"/>
      <c r="DE232" s="194"/>
      <c r="DF232" s="164" t="str">
        <f>IF($DE232&lt;&gt;"",INDEX('Graduate School Code'!$A$3:$R$700, MATCH($DE232,'Graduate School Code'!$A$3:$A$700, 0), 2), "")</f>
        <v/>
      </c>
      <c r="DG232" s="164" t="str">
        <f>IF($DE232&lt;&gt;"",INDEX('Graduate School Code'!$A$3:$R$700, MATCH($DE232,'Graduate School Code'!$A$3:$A$700, 0), 3), "")</f>
        <v/>
      </c>
      <c r="DH232" s="164" t="str">
        <f>IF($DE232&lt;&gt;"",INDEX('Graduate School Code'!$A$3:$R$700, MATCH($DE232,'Graduate School Code'!$A$3:$A$700, 0), 4), "")</f>
        <v/>
      </c>
      <c r="DI232" s="175"/>
      <c r="DJ232" s="176"/>
      <c r="DK232" s="177" t="str">
        <f>IF($DE232&lt;&gt;"",INDEX('Graduate School Code'!$A$3:$R$700, MATCH($DE232,'Graduate School Code'!$A$3:$A$700, 0), 12), "")</f>
        <v/>
      </c>
      <c r="DL232" s="178" t="str">
        <f>IF($DE232&lt;&gt;"",INDEX('Graduate School Code'!$A$3:$R$700, MATCH($DE232,'Graduate School Code'!$A$3:$A$700, 0), 13), "")</f>
        <v/>
      </c>
      <c r="DM232" s="179" t="str">
        <f>IF($DE232&lt;&gt;"",INDEX('Graduate School Code'!$A$3:$R$700, MATCH($DE232,'Graduate School Code'!$A$3:$A$700, 0), 14), "")</f>
        <v/>
      </c>
      <c r="DN232" s="179" t="str">
        <f>IF($DE232&lt;&gt;"",INDEX('Graduate School Code'!$A$3:$R$700, MATCH($DE232,'Graduate School Code'!$A$3:$A$700, 0), 15), "")</f>
        <v/>
      </c>
      <c r="DO232" s="179" t="str">
        <f>IF($DE232&lt;&gt;"",INDEX('Graduate School Code'!$A$3:$R$700, MATCH($DE232,'Graduate School Code'!$A$3:$A$700, 0), 16), "")</f>
        <v/>
      </c>
      <c r="DP232" s="179" t="str">
        <f>IF($DE232&lt;&gt;"",INDEX('Graduate School Code'!$A$3:$R$700, MATCH($DE232,'Graduate School Code'!$A$3:$A$700, 0), 17), "")</f>
        <v/>
      </c>
      <c r="DQ232" s="180" t="str">
        <f>IF($DE232&lt;&gt;"",INDEX('Graduate School Code'!$A$3:$R$700, MATCH($DE232,'Graduate School Code'!$A$3:$A$700, 0), 18), "")</f>
        <v/>
      </c>
      <c r="DR232" s="45"/>
      <c r="DS232" s="39"/>
      <c r="DT232" s="39"/>
      <c r="DU232" s="62"/>
      <c r="DV232" s="39"/>
      <c r="DW232" s="149"/>
      <c r="DX232" s="150"/>
      <c r="DY232" s="112"/>
      <c r="DZ232" s="149"/>
      <c r="EA232" s="148"/>
      <c r="EB232" s="148"/>
      <c r="EC232" s="148"/>
      <c r="ED232" s="61"/>
      <c r="EE232" s="39"/>
      <c r="EF232" s="39"/>
      <c r="EG232" s="39"/>
      <c r="EH232" s="144"/>
      <c r="EI232" s="146"/>
      <c r="EJ232" s="147"/>
      <c r="EK232" s="126"/>
      <c r="EL232" s="57"/>
      <c r="EM232" s="58"/>
      <c r="EN232" s="59"/>
      <c r="EO232" s="145"/>
      <c r="EP232" s="57"/>
      <c r="EQ232" s="44"/>
    </row>
    <row r="233" spans="1:147" ht="38.25" customHeight="1">
      <c r="A233" s="38" t="s">
        <v>327</v>
      </c>
      <c r="B233" s="39"/>
      <c r="C233" s="40"/>
      <c r="D233" s="50" t="e">
        <f>VLOOKUP(B233,Reference!$A$1:$C$250,2,FALSE)</f>
        <v>#N/A</v>
      </c>
      <c r="E233" s="50" t="e">
        <f>VLOOKUP(C233,Reference!$C$1:$I$15,2,FALSE)</f>
        <v>#N/A</v>
      </c>
      <c r="F233" s="92" t="e">
        <f t="shared" si="11"/>
        <v>#N/A</v>
      </c>
      <c r="G233" s="39"/>
      <c r="H233" s="39"/>
      <c r="I233" s="39"/>
      <c r="J233" s="51" t="str">
        <f t="shared" si="9"/>
        <v xml:space="preserve">  </v>
      </c>
      <c r="K233" s="61"/>
      <c r="L233" s="61"/>
      <c r="M233" s="61"/>
      <c r="N233" s="51" t="str">
        <f t="shared" si="10"/>
        <v xml:space="preserve">  </v>
      </c>
      <c r="O233" s="92"/>
      <c r="P233" s="93"/>
      <c r="Q233" s="50" t="str">
        <f>IF($P233&lt;&gt;"", DATEDIF($P233, Reference!$F$2, "Y"),"")</f>
        <v/>
      </c>
      <c r="R233" s="49"/>
      <c r="S233" s="62"/>
      <c r="T233" s="61"/>
      <c r="U233" s="39"/>
      <c r="V233" s="39"/>
      <c r="W233" s="61"/>
      <c r="X233" s="92"/>
      <c r="Y233" s="61"/>
      <c r="Z233" s="61"/>
      <c r="AA233" s="61"/>
      <c r="AB233" s="61"/>
      <c r="AC233" s="41"/>
      <c r="AD233" s="143"/>
      <c r="AE233" s="42"/>
      <c r="AF233" s="50" t="str">
        <f>IF($AE233&lt;&gt;"",INDEX('Graduate School Code'!$A$3:$R$700, MATCH($AE233,'Graduate School Code'!$A$3:$A$700, 0), 2), "")</f>
        <v/>
      </c>
      <c r="AG233" s="50" t="str">
        <f>IF($AE233&lt;&gt;"",INDEX('Graduate School Code'!$A$3:$R$700, MATCH($AE233,'Graduate School Code'!$A$3:$A$700, 0), 3), "")</f>
        <v/>
      </c>
      <c r="AH233" s="50" t="str">
        <f>IF($AE233&lt;&gt;"",INDEX('Graduate School Code'!$A$3:$R$700, MATCH($AE233,'Graduate School Code'!$A$3:$A$700, 0), 4), "")</f>
        <v/>
      </c>
      <c r="AI233" s="43"/>
      <c r="AJ233" s="44"/>
      <c r="AK233" s="167" t="str">
        <f>IF($AE233&lt;&gt;"",INDEX('Graduate School Code'!$A$3:$R$700, MATCH($AE233,'Graduate School Code'!$A$3:$A$700, 0), 12), "")</f>
        <v/>
      </c>
      <c r="AL233" s="168" t="str">
        <f>IF($AE233&lt;&gt;"",INDEX('Graduate School Code'!$A$3:$R$700, MATCH($AE233,'Graduate School Code'!$A$3:$A$700, 0), 13), "")</f>
        <v/>
      </c>
      <c r="AM233" s="169" t="str">
        <f>IF($AE233&lt;&gt;"",INDEX('Graduate School Code'!$A$3:$R$700, MATCH($AE233,'Graduate School Code'!$A$3:$A$700, 0), 14), "")</f>
        <v/>
      </c>
      <c r="AN233" s="169" t="str">
        <f>IF($AE233&lt;&gt;"",INDEX('Graduate School Code'!$A$3:$R$700, MATCH($AE233,'Graduate School Code'!$A$3:$A$700, 0), 15), "")</f>
        <v/>
      </c>
      <c r="AO233" s="169" t="str">
        <f>IF($AE233&lt;&gt;"",INDEX('Graduate School Code'!$A$3:$R$700, MATCH($AE233,'Graduate School Code'!$A$3:$A$700, 0), 16), "")</f>
        <v/>
      </c>
      <c r="AP233" s="169" t="str">
        <f>IF($AE233&lt;&gt;"",INDEX('Graduate School Code'!$A$3:$R$700, MATCH($AE233,'Graduate School Code'!$A$3:$A$700, 0), 17), "")</f>
        <v/>
      </c>
      <c r="AQ233" s="170" t="str">
        <f>IF($AE233&lt;&gt;"",INDEX('Graduate School Code'!$A$3:$R$700, MATCH($AE233,'Graduate School Code'!$A$3:$A$700, 0), 18), "")</f>
        <v/>
      </c>
      <c r="AR233" s="45"/>
      <c r="AS233" s="39"/>
      <c r="AT233" s="39"/>
      <c r="AU233" s="62"/>
      <c r="AV233" s="39"/>
      <c r="AW233" s="149"/>
      <c r="AX233" s="150"/>
      <c r="AY233" s="112"/>
      <c r="AZ233" s="149"/>
      <c r="BA233" s="148"/>
      <c r="BB233" s="148"/>
      <c r="BC233" s="148"/>
      <c r="BD233" s="61"/>
      <c r="BE233" s="39"/>
      <c r="BF233" s="39"/>
      <c r="BG233" s="39"/>
      <c r="BH233" s="144"/>
      <c r="BI233" s="146"/>
      <c r="BJ233" s="147"/>
      <c r="BK233" s="126"/>
      <c r="BL233" s="57"/>
      <c r="BM233" s="58"/>
      <c r="BN233" s="165"/>
      <c r="BO233" s="145"/>
      <c r="BP233" s="57"/>
      <c r="BQ233" s="44"/>
      <c r="BR233" s="42"/>
      <c r="BS233" s="164" t="str">
        <f>IF($BR233&lt;&gt;"",INDEX('Graduate School Code'!$A$3:$R$700, MATCH($BR233,'Graduate School Code'!$A$3:$A$700, 0), 2), "")</f>
        <v/>
      </c>
      <c r="BT233" s="164" t="str">
        <f>IF($BR233&lt;&gt;"",INDEX('Graduate School Code'!$A$3:$R$700, MATCH($BR233,'Graduate School Code'!$A$3:$A$700, 0), 3), "")</f>
        <v/>
      </c>
      <c r="BU233" s="164" t="str">
        <f>IF($BR233&lt;&gt;"",INDEX('Graduate School Code'!$A$3:$R$700, MATCH($BR233,'Graduate School Code'!$A$3:$A$700, 0), 4), "")</f>
        <v/>
      </c>
      <c r="BV233" s="175"/>
      <c r="BW233" s="176"/>
      <c r="BX233" s="177" t="str">
        <f>IF($BR233&lt;&gt;"",INDEX('Graduate School Code'!$A$3:$R$700, MATCH($BR233,'Graduate School Code'!$A$3:$A$700, 0), 12), "")</f>
        <v/>
      </c>
      <c r="BY233" s="178" t="str">
        <f>IF($BR233&lt;&gt;"",INDEX('Graduate School Code'!$A$3:$R$700, MATCH($BR233,'Graduate School Code'!$A$3:$A$700, 0), 13), "")</f>
        <v/>
      </c>
      <c r="BZ233" s="179" t="str">
        <f>IF($BR233&lt;&gt;"",INDEX('Graduate School Code'!$A$3:$R$700, MATCH($BR233,'Graduate School Code'!$A$3:$A$700, 0), 14), "")</f>
        <v/>
      </c>
      <c r="CA233" s="179" t="str">
        <f>IF($BR233&lt;&gt;"",INDEX('Graduate School Code'!$A$3:$R$700, MATCH($BR233,'Graduate School Code'!$A$3:$A$700, 0), 15), "")</f>
        <v/>
      </c>
      <c r="CB233" s="179" t="str">
        <f>IF($BR233&lt;&gt;"",INDEX('Graduate School Code'!$A$3:$R$700, MATCH($BR233,'Graduate School Code'!$A$3:$A$700, 0), 16), "")</f>
        <v/>
      </c>
      <c r="CC233" s="179" t="str">
        <f>IF($BR233&lt;&gt;"",INDEX('Graduate School Code'!$A$3:$R$700, MATCH($BR233,'Graduate School Code'!$A$3:$A$700, 0), 17), "")</f>
        <v/>
      </c>
      <c r="CD233" s="180" t="str">
        <f>IF($BR233&lt;&gt;"",INDEX('Graduate School Code'!$A$3:$R$700, MATCH($BR233,'Graduate School Code'!$A$3:$A$700, 0), 18), "")</f>
        <v/>
      </c>
      <c r="CE233" s="181"/>
      <c r="CF233" s="182"/>
      <c r="CG233" s="182"/>
      <c r="CH233" s="62"/>
      <c r="CI233" s="182"/>
      <c r="CJ233" s="183"/>
      <c r="CK233" s="184"/>
      <c r="CL233" s="185"/>
      <c r="CM233" s="183"/>
      <c r="CN233" s="186"/>
      <c r="CO233" s="186"/>
      <c r="CP233" s="186"/>
      <c r="CQ233" s="187"/>
      <c r="CR233" s="182"/>
      <c r="CS233" s="182"/>
      <c r="CT233" s="182"/>
      <c r="CU233" s="188"/>
      <c r="CV233" s="146"/>
      <c r="CW233" s="147"/>
      <c r="CX233" s="189"/>
      <c r="CY233" s="190"/>
      <c r="CZ233" s="191"/>
      <c r="DA233" s="192"/>
      <c r="DB233" s="193"/>
      <c r="DC233" s="181"/>
      <c r="DD233" s="176"/>
      <c r="DE233" s="194"/>
      <c r="DF233" s="164" t="str">
        <f>IF($DE233&lt;&gt;"",INDEX('Graduate School Code'!$A$3:$R$700, MATCH($DE233,'Graduate School Code'!$A$3:$A$700, 0), 2), "")</f>
        <v/>
      </c>
      <c r="DG233" s="164" t="str">
        <f>IF($DE233&lt;&gt;"",INDEX('Graduate School Code'!$A$3:$R$700, MATCH($DE233,'Graduate School Code'!$A$3:$A$700, 0), 3), "")</f>
        <v/>
      </c>
      <c r="DH233" s="164" t="str">
        <f>IF($DE233&lt;&gt;"",INDEX('Graduate School Code'!$A$3:$R$700, MATCH($DE233,'Graduate School Code'!$A$3:$A$700, 0), 4), "")</f>
        <v/>
      </c>
      <c r="DI233" s="175"/>
      <c r="DJ233" s="176"/>
      <c r="DK233" s="177" t="str">
        <f>IF($DE233&lt;&gt;"",INDEX('Graduate School Code'!$A$3:$R$700, MATCH($DE233,'Graduate School Code'!$A$3:$A$700, 0), 12), "")</f>
        <v/>
      </c>
      <c r="DL233" s="178" t="str">
        <f>IF($DE233&lt;&gt;"",INDEX('Graduate School Code'!$A$3:$R$700, MATCH($DE233,'Graduate School Code'!$A$3:$A$700, 0), 13), "")</f>
        <v/>
      </c>
      <c r="DM233" s="179" t="str">
        <f>IF($DE233&lt;&gt;"",INDEX('Graduate School Code'!$A$3:$R$700, MATCH($DE233,'Graduate School Code'!$A$3:$A$700, 0), 14), "")</f>
        <v/>
      </c>
      <c r="DN233" s="179" t="str">
        <f>IF($DE233&lt;&gt;"",INDEX('Graduate School Code'!$A$3:$R$700, MATCH($DE233,'Graduate School Code'!$A$3:$A$700, 0), 15), "")</f>
        <v/>
      </c>
      <c r="DO233" s="179" t="str">
        <f>IF($DE233&lt;&gt;"",INDEX('Graduate School Code'!$A$3:$R$700, MATCH($DE233,'Graduate School Code'!$A$3:$A$700, 0), 16), "")</f>
        <v/>
      </c>
      <c r="DP233" s="179" t="str">
        <f>IF($DE233&lt;&gt;"",INDEX('Graduate School Code'!$A$3:$R$700, MATCH($DE233,'Graduate School Code'!$A$3:$A$700, 0), 17), "")</f>
        <v/>
      </c>
      <c r="DQ233" s="180" t="str">
        <f>IF($DE233&lt;&gt;"",INDEX('Graduate School Code'!$A$3:$R$700, MATCH($DE233,'Graduate School Code'!$A$3:$A$700, 0), 18), "")</f>
        <v/>
      </c>
      <c r="DR233" s="45"/>
      <c r="DS233" s="39"/>
      <c r="DT233" s="39"/>
      <c r="DU233" s="62"/>
      <c r="DV233" s="39"/>
      <c r="DW233" s="149"/>
      <c r="DX233" s="150"/>
      <c r="DY233" s="112"/>
      <c r="DZ233" s="149"/>
      <c r="EA233" s="148"/>
      <c r="EB233" s="148"/>
      <c r="EC233" s="148"/>
      <c r="ED233" s="61"/>
      <c r="EE233" s="39"/>
      <c r="EF233" s="39"/>
      <c r="EG233" s="39"/>
      <c r="EH233" s="144"/>
      <c r="EI233" s="146"/>
      <c r="EJ233" s="147"/>
      <c r="EK233" s="126"/>
      <c r="EL233" s="57"/>
      <c r="EM233" s="58"/>
      <c r="EN233" s="59"/>
      <c r="EO233" s="145"/>
      <c r="EP233" s="57"/>
      <c r="EQ233" s="44"/>
    </row>
    <row r="234" spans="1:147" ht="38.25" customHeight="1">
      <c r="A234" s="38" t="s">
        <v>328</v>
      </c>
      <c r="B234" s="39"/>
      <c r="C234" s="40"/>
      <c r="D234" s="50" t="e">
        <f>VLOOKUP(B234,Reference!$A$1:$C$250,2,FALSE)</f>
        <v>#N/A</v>
      </c>
      <c r="E234" s="50" t="e">
        <f>VLOOKUP(C234,Reference!$C$1:$I$15,2,FALSE)</f>
        <v>#N/A</v>
      </c>
      <c r="F234" s="92" t="e">
        <f t="shared" si="11"/>
        <v>#N/A</v>
      </c>
      <c r="G234" s="39"/>
      <c r="H234" s="39"/>
      <c r="I234" s="39"/>
      <c r="J234" s="51" t="str">
        <f t="shared" si="9"/>
        <v xml:space="preserve">  </v>
      </c>
      <c r="K234" s="61"/>
      <c r="L234" s="61"/>
      <c r="M234" s="61"/>
      <c r="N234" s="51" t="str">
        <f t="shared" si="10"/>
        <v xml:space="preserve">  </v>
      </c>
      <c r="O234" s="92"/>
      <c r="P234" s="93"/>
      <c r="Q234" s="50" t="str">
        <f>IF($P234&lt;&gt;"", DATEDIF($P234, Reference!$F$2, "Y"),"")</f>
        <v/>
      </c>
      <c r="R234" s="49"/>
      <c r="S234" s="62"/>
      <c r="T234" s="61"/>
      <c r="U234" s="39"/>
      <c r="V234" s="39"/>
      <c r="W234" s="61"/>
      <c r="X234" s="92"/>
      <c r="Y234" s="61"/>
      <c r="Z234" s="61"/>
      <c r="AA234" s="61"/>
      <c r="AB234" s="61"/>
      <c r="AC234" s="41"/>
      <c r="AD234" s="143"/>
      <c r="AE234" s="42"/>
      <c r="AF234" s="50" t="str">
        <f>IF($AE234&lt;&gt;"",INDEX('Graduate School Code'!$A$3:$R$700, MATCH($AE234,'Graduate School Code'!$A$3:$A$700, 0), 2), "")</f>
        <v/>
      </c>
      <c r="AG234" s="50" t="str">
        <f>IF($AE234&lt;&gt;"",INDEX('Graduate School Code'!$A$3:$R$700, MATCH($AE234,'Graduate School Code'!$A$3:$A$700, 0), 3), "")</f>
        <v/>
      </c>
      <c r="AH234" s="50" t="str">
        <f>IF($AE234&lt;&gt;"",INDEX('Graduate School Code'!$A$3:$R$700, MATCH($AE234,'Graduate School Code'!$A$3:$A$700, 0), 4), "")</f>
        <v/>
      </c>
      <c r="AI234" s="43"/>
      <c r="AJ234" s="44"/>
      <c r="AK234" s="167" t="str">
        <f>IF($AE234&lt;&gt;"",INDEX('Graduate School Code'!$A$3:$R$700, MATCH($AE234,'Graduate School Code'!$A$3:$A$700, 0), 12), "")</f>
        <v/>
      </c>
      <c r="AL234" s="168" t="str">
        <f>IF($AE234&lt;&gt;"",INDEX('Graduate School Code'!$A$3:$R$700, MATCH($AE234,'Graduate School Code'!$A$3:$A$700, 0), 13), "")</f>
        <v/>
      </c>
      <c r="AM234" s="169" t="str">
        <f>IF($AE234&lt;&gt;"",INDEX('Graduate School Code'!$A$3:$R$700, MATCH($AE234,'Graduate School Code'!$A$3:$A$700, 0), 14), "")</f>
        <v/>
      </c>
      <c r="AN234" s="169" t="str">
        <f>IF($AE234&lt;&gt;"",INDEX('Graduate School Code'!$A$3:$R$700, MATCH($AE234,'Graduate School Code'!$A$3:$A$700, 0), 15), "")</f>
        <v/>
      </c>
      <c r="AO234" s="169" t="str">
        <f>IF($AE234&lt;&gt;"",INDEX('Graduate School Code'!$A$3:$R$700, MATCH($AE234,'Graduate School Code'!$A$3:$A$700, 0), 16), "")</f>
        <v/>
      </c>
      <c r="AP234" s="169" t="str">
        <f>IF($AE234&lt;&gt;"",INDEX('Graduate School Code'!$A$3:$R$700, MATCH($AE234,'Graduate School Code'!$A$3:$A$700, 0), 17), "")</f>
        <v/>
      </c>
      <c r="AQ234" s="170" t="str">
        <f>IF($AE234&lt;&gt;"",INDEX('Graduate School Code'!$A$3:$R$700, MATCH($AE234,'Graduate School Code'!$A$3:$A$700, 0), 18), "")</f>
        <v/>
      </c>
      <c r="AR234" s="45"/>
      <c r="AS234" s="39"/>
      <c r="AT234" s="39"/>
      <c r="AU234" s="62"/>
      <c r="AV234" s="39"/>
      <c r="AW234" s="149"/>
      <c r="AX234" s="150"/>
      <c r="AY234" s="112"/>
      <c r="AZ234" s="149"/>
      <c r="BA234" s="148"/>
      <c r="BB234" s="148"/>
      <c r="BC234" s="148"/>
      <c r="BD234" s="61"/>
      <c r="BE234" s="39"/>
      <c r="BF234" s="39"/>
      <c r="BG234" s="39"/>
      <c r="BH234" s="144"/>
      <c r="BI234" s="146"/>
      <c r="BJ234" s="147"/>
      <c r="BK234" s="126"/>
      <c r="BL234" s="57"/>
      <c r="BM234" s="58"/>
      <c r="BN234" s="165"/>
      <c r="BO234" s="145"/>
      <c r="BP234" s="57"/>
      <c r="BQ234" s="44"/>
      <c r="BR234" s="42"/>
      <c r="BS234" s="164" t="str">
        <f>IF($BR234&lt;&gt;"",INDEX('Graduate School Code'!$A$3:$R$700, MATCH($BR234,'Graduate School Code'!$A$3:$A$700, 0), 2), "")</f>
        <v/>
      </c>
      <c r="BT234" s="164" t="str">
        <f>IF($BR234&lt;&gt;"",INDEX('Graduate School Code'!$A$3:$R$700, MATCH($BR234,'Graduate School Code'!$A$3:$A$700, 0), 3), "")</f>
        <v/>
      </c>
      <c r="BU234" s="164" t="str">
        <f>IF($BR234&lt;&gt;"",INDEX('Graduate School Code'!$A$3:$R$700, MATCH($BR234,'Graduate School Code'!$A$3:$A$700, 0), 4), "")</f>
        <v/>
      </c>
      <c r="BV234" s="175"/>
      <c r="BW234" s="176"/>
      <c r="BX234" s="177" t="str">
        <f>IF($BR234&lt;&gt;"",INDEX('Graduate School Code'!$A$3:$R$700, MATCH($BR234,'Graduate School Code'!$A$3:$A$700, 0), 12), "")</f>
        <v/>
      </c>
      <c r="BY234" s="178" t="str">
        <f>IF($BR234&lt;&gt;"",INDEX('Graduate School Code'!$A$3:$R$700, MATCH($BR234,'Graduate School Code'!$A$3:$A$700, 0), 13), "")</f>
        <v/>
      </c>
      <c r="BZ234" s="179" t="str">
        <f>IF($BR234&lt;&gt;"",INDEX('Graduate School Code'!$A$3:$R$700, MATCH($BR234,'Graduate School Code'!$A$3:$A$700, 0), 14), "")</f>
        <v/>
      </c>
      <c r="CA234" s="179" t="str">
        <f>IF($BR234&lt;&gt;"",INDEX('Graduate School Code'!$A$3:$R$700, MATCH($BR234,'Graduate School Code'!$A$3:$A$700, 0), 15), "")</f>
        <v/>
      </c>
      <c r="CB234" s="179" t="str">
        <f>IF($BR234&lt;&gt;"",INDEX('Graduate School Code'!$A$3:$R$700, MATCH($BR234,'Graduate School Code'!$A$3:$A$700, 0), 16), "")</f>
        <v/>
      </c>
      <c r="CC234" s="179" t="str">
        <f>IF($BR234&lt;&gt;"",INDEX('Graduate School Code'!$A$3:$R$700, MATCH($BR234,'Graduate School Code'!$A$3:$A$700, 0), 17), "")</f>
        <v/>
      </c>
      <c r="CD234" s="180" t="str">
        <f>IF($BR234&lt;&gt;"",INDEX('Graduate School Code'!$A$3:$R$700, MATCH($BR234,'Graduate School Code'!$A$3:$A$700, 0), 18), "")</f>
        <v/>
      </c>
      <c r="CE234" s="181"/>
      <c r="CF234" s="182"/>
      <c r="CG234" s="182"/>
      <c r="CH234" s="62"/>
      <c r="CI234" s="182"/>
      <c r="CJ234" s="183"/>
      <c r="CK234" s="184"/>
      <c r="CL234" s="185"/>
      <c r="CM234" s="183"/>
      <c r="CN234" s="186"/>
      <c r="CO234" s="186"/>
      <c r="CP234" s="186"/>
      <c r="CQ234" s="187"/>
      <c r="CR234" s="182"/>
      <c r="CS234" s="182"/>
      <c r="CT234" s="182"/>
      <c r="CU234" s="188"/>
      <c r="CV234" s="146"/>
      <c r="CW234" s="147"/>
      <c r="CX234" s="189"/>
      <c r="CY234" s="190"/>
      <c r="CZ234" s="191"/>
      <c r="DA234" s="192"/>
      <c r="DB234" s="193"/>
      <c r="DC234" s="181"/>
      <c r="DD234" s="176"/>
      <c r="DE234" s="194"/>
      <c r="DF234" s="164" t="str">
        <f>IF($DE234&lt;&gt;"",INDEX('Graduate School Code'!$A$3:$R$700, MATCH($DE234,'Graduate School Code'!$A$3:$A$700, 0), 2), "")</f>
        <v/>
      </c>
      <c r="DG234" s="164" t="str">
        <f>IF($DE234&lt;&gt;"",INDEX('Graduate School Code'!$A$3:$R$700, MATCH($DE234,'Graduate School Code'!$A$3:$A$700, 0), 3), "")</f>
        <v/>
      </c>
      <c r="DH234" s="164" t="str">
        <f>IF($DE234&lt;&gt;"",INDEX('Graduate School Code'!$A$3:$R$700, MATCH($DE234,'Graduate School Code'!$A$3:$A$700, 0), 4), "")</f>
        <v/>
      </c>
      <c r="DI234" s="175"/>
      <c r="DJ234" s="176"/>
      <c r="DK234" s="177" t="str">
        <f>IF($DE234&lt;&gt;"",INDEX('Graduate School Code'!$A$3:$R$700, MATCH($DE234,'Graduate School Code'!$A$3:$A$700, 0), 12), "")</f>
        <v/>
      </c>
      <c r="DL234" s="178" t="str">
        <f>IF($DE234&lt;&gt;"",INDEX('Graduate School Code'!$A$3:$R$700, MATCH($DE234,'Graduate School Code'!$A$3:$A$700, 0), 13), "")</f>
        <v/>
      </c>
      <c r="DM234" s="179" t="str">
        <f>IF($DE234&lt;&gt;"",INDEX('Graduate School Code'!$A$3:$R$700, MATCH($DE234,'Graduate School Code'!$A$3:$A$700, 0), 14), "")</f>
        <v/>
      </c>
      <c r="DN234" s="179" t="str">
        <f>IF($DE234&lt;&gt;"",INDEX('Graduate School Code'!$A$3:$R$700, MATCH($DE234,'Graduate School Code'!$A$3:$A$700, 0), 15), "")</f>
        <v/>
      </c>
      <c r="DO234" s="179" t="str">
        <f>IF($DE234&lt;&gt;"",INDEX('Graduate School Code'!$A$3:$R$700, MATCH($DE234,'Graduate School Code'!$A$3:$A$700, 0), 16), "")</f>
        <v/>
      </c>
      <c r="DP234" s="179" t="str">
        <f>IF($DE234&lt;&gt;"",INDEX('Graduate School Code'!$A$3:$R$700, MATCH($DE234,'Graduate School Code'!$A$3:$A$700, 0), 17), "")</f>
        <v/>
      </c>
      <c r="DQ234" s="180" t="str">
        <f>IF($DE234&lt;&gt;"",INDEX('Graduate School Code'!$A$3:$R$700, MATCH($DE234,'Graduate School Code'!$A$3:$A$700, 0), 18), "")</f>
        <v/>
      </c>
      <c r="DR234" s="45"/>
      <c r="DS234" s="39"/>
      <c r="DT234" s="39"/>
      <c r="DU234" s="62"/>
      <c r="DV234" s="39"/>
      <c r="DW234" s="149"/>
      <c r="DX234" s="150"/>
      <c r="DY234" s="112"/>
      <c r="DZ234" s="149"/>
      <c r="EA234" s="148"/>
      <c r="EB234" s="148"/>
      <c r="EC234" s="148"/>
      <c r="ED234" s="61"/>
      <c r="EE234" s="39"/>
      <c r="EF234" s="39"/>
      <c r="EG234" s="39"/>
      <c r="EH234" s="144"/>
      <c r="EI234" s="146"/>
      <c r="EJ234" s="147"/>
      <c r="EK234" s="126"/>
      <c r="EL234" s="57"/>
      <c r="EM234" s="58"/>
      <c r="EN234" s="59"/>
      <c r="EO234" s="145"/>
      <c r="EP234" s="57"/>
      <c r="EQ234" s="44"/>
    </row>
    <row r="235" spans="1:147" ht="38.25" customHeight="1">
      <c r="A235" s="38" t="s">
        <v>329</v>
      </c>
      <c r="B235" s="39"/>
      <c r="C235" s="40"/>
      <c r="D235" s="50" t="e">
        <f>VLOOKUP(B235,Reference!$A$1:$C$250,2,FALSE)</f>
        <v>#N/A</v>
      </c>
      <c r="E235" s="50" t="e">
        <f>VLOOKUP(C235,Reference!$C$1:$I$15,2,FALSE)</f>
        <v>#N/A</v>
      </c>
      <c r="F235" s="92" t="e">
        <f t="shared" si="11"/>
        <v>#N/A</v>
      </c>
      <c r="G235" s="39"/>
      <c r="H235" s="39"/>
      <c r="I235" s="39"/>
      <c r="J235" s="51" t="str">
        <f t="shared" si="9"/>
        <v xml:space="preserve">  </v>
      </c>
      <c r="K235" s="61"/>
      <c r="L235" s="61"/>
      <c r="M235" s="61"/>
      <c r="N235" s="51" t="str">
        <f t="shared" si="10"/>
        <v xml:space="preserve">  </v>
      </c>
      <c r="O235" s="92"/>
      <c r="P235" s="93"/>
      <c r="Q235" s="50" t="str">
        <f>IF($P235&lt;&gt;"", DATEDIF($P235, Reference!$F$2, "Y"),"")</f>
        <v/>
      </c>
      <c r="R235" s="49"/>
      <c r="S235" s="62"/>
      <c r="T235" s="61"/>
      <c r="U235" s="39"/>
      <c r="V235" s="39"/>
      <c r="W235" s="61"/>
      <c r="X235" s="92"/>
      <c r="Y235" s="61"/>
      <c r="Z235" s="61"/>
      <c r="AA235" s="61"/>
      <c r="AB235" s="61"/>
      <c r="AC235" s="41"/>
      <c r="AD235" s="143"/>
      <c r="AE235" s="42"/>
      <c r="AF235" s="50" t="str">
        <f>IF($AE235&lt;&gt;"",INDEX('Graduate School Code'!$A$3:$R$700, MATCH($AE235,'Graduate School Code'!$A$3:$A$700, 0), 2), "")</f>
        <v/>
      </c>
      <c r="AG235" s="50" t="str">
        <f>IF($AE235&lt;&gt;"",INDEX('Graduate School Code'!$A$3:$R$700, MATCH($AE235,'Graduate School Code'!$A$3:$A$700, 0), 3), "")</f>
        <v/>
      </c>
      <c r="AH235" s="50" t="str">
        <f>IF($AE235&lt;&gt;"",INDEX('Graduate School Code'!$A$3:$R$700, MATCH($AE235,'Graduate School Code'!$A$3:$A$700, 0), 4), "")</f>
        <v/>
      </c>
      <c r="AI235" s="43"/>
      <c r="AJ235" s="44"/>
      <c r="AK235" s="167" t="str">
        <f>IF($AE235&lt;&gt;"",INDEX('Graduate School Code'!$A$3:$R$700, MATCH($AE235,'Graduate School Code'!$A$3:$A$700, 0), 12), "")</f>
        <v/>
      </c>
      <c r="AL235" s="168" t="str">
        <f>IF($AE235&lt;&gt;"",INDEX('Graduate School Code'!$A$3:$R$700, MATCH($AE235,'Graduate School Code'!$A$3:$A$700, 0), 13), "")</f>
        <v/>
      </c>
      <c r="AM235" s="169" t="str">
        <f>IF($AE235&lt;&gt;"",INDEX('Graduate School Code'!$A$3:$R$700, MATCH($AE235,'Graduate School Code'!$A$3:$A$700, 0), 14), "")</f>
        <v/>
      </c>
      <c r="AN235" s="169" t="str">
        <f>IF($AE235&lt;&gt;"",INDEX('Graduate School Code'!$A$3:$R$700, MATCH($AE235,'Graduate School Code'!$A$3:$A$700, 0), 15), "")</f>
        <v/>
      </c>
      <c r="AO235" s="169" t="str">
        <f>IF($AE235&lt;&gt;"",INDEX('Graduate School Code'!$A$3:$R$700, MATCH($AE235,'Graduate School Code'!$A$3:$A$700, 0), 16), "")</f>
        <v/>
      </c>
      <c r="AP235" s="169" t="str">
        <f>IF($AE235&lt;&gt;"",INDEX('Graduate School Code'!$A$3:$R$700, MATCH($AE235,'Graduate School Code'!$A$3:$A$700, 0), 17), "")</f>
        <v/>
      </c>
      <c r="AQ235" s="170" t="str">
        <f>IF($AE235&lt;&gt;"",INDEX('Graduate School Code'!$A$3:$R$700, MATCH($AE235,'Graduate School Code'!$A$3:$A$700, 0), 18), "")</f>
        <v/>
      </c>
      <c r="AR235" s="45"/>
      <c r="AS235" s="39"/>
      <c r="AT235" s="39"/>
      <c r="AU235" s="62"/>
      <c r="AV235" s="39"/>
      <c r="AW235" s="149"/>
      <c r="AX235" s="150"/>
      <c r="AY235" s="112"/>
      <c r="AZ235" s="149"/>
      <c r="BA235" s="148"/>
      <c r="BB235" s="148"/>
      <c r="BC235" s="148"/>
      <c r="BD235" s="61"/>
      <c r="BE235" s="39"/>
      <c r="BF235" s="39"/>
      <c r="BG235" s="39"/>
      <c r="BH235" s="144"/>
      <c r="BI235" s="146"/>
      <c r="BJ235" s="147"/>
      <c r="BK235" s="126"/>
      <c r="BL235" s="57"/>
      <c r="BM235" s="58"/>
      <c r="BN235" s="165"/>
      <c r="BO235" s="145"/>
      <c r="BP235" s="57"/>
      <c r="BQ235" s="44"/>
      <c r="BR235" s="42"/>
      <c r="BS235" s="164" t="str">
        <f>IF($BR235&lt;&gt;"",INDEX('Graduate School Code'!$A$3:$R$700, MATCH($BR235,'Graduate School Code'!$A$3:$A$700, 0), 2), "")</f>
        <v/>
      </c>
      <c r="BT235" s="164" t="str">
        <f>IF($BR235&lt;&gt;"",INDEX('Graduate School Code'!$A$3:$R$700, MATCH($BR235,'Graduate School Code'!$A$3:$A$700, 0), 3), "")</f>
        <v/>
      </c>
      <c r="BU235" s="164" t="str">
        <f>IF($BR235&lt;&gt;"",INDEX('Graduate School Code'!$A$3:$R$700, MATCH($BR235,'Graduate School Code'!$A$3:$A$700, 0), 4), "")</f>
        <v/>
      </c>
      <c r="BV235" s="175"/>
      <c r="BW235" s="176"/>
      <c r="BX235" s="177" t="str">
        <f>IF($BR235&lt;&gt;"",INDEX('Graduate School Code'!$A$3:$R$700, MATCH($BR235,'Graduate School Code'!$A$3:$A$700, 0), 12), "")</f>
        <v/>
      </c>
      <c r="BY235" s="178" t="str">
        <f>IF($BR235&lt;&gt;"",INDEX('Graduate School Code'!$A$3:$R$700, MATCH($BR235,'Graduate School Code'!$A$3:$A$700, 0), 13), "")</f>
        <v/>
      </c>
      <c r="BZ235" s="179" t="str">
        <f>IF($BR235&lt;&gt;"",INDEX('Graduate School Code'!$A$3:$R$700, MATCH($BR235,'Graduate School Code'!$A$3:$A$700, 0), 14), "")</f>
        <v/>
      </c>
      <c r="CA235" s="179" t="str">
        <f>IF($BR235&lt;&gt;"",INDEX('Graduate School Code'!$A$3:$R$700, MATCH($BR235,'Graduate School Code'!$A$3:$A$700, 0), 15), "")</f>
        <v/>
      </c>
      <c r="CB235" s="179" t="str">
        <f>IF($BR235&lt;&gt;"",INDEX('Graduate School Code'!$A$3:$R$700, MATCH($BR235,'Graduate School Code'!$A$3:$A$700, 0), 16), "")</f>
        <v/>
      </c>
      <c r="CC235" s="179" t="str">
        <f>IF($BR235&lt;&gt;"",INDEX('Graduate School Code'!$A$3:$R$700, MATCH($BR235,'Graduate School Code'!$A$3:$A$700, 0), 17), "")</f>
        <v/>
      </c>
      <c r="CD235" s="180" t="str">
        <f>IF($BR235&lt;&gt;"",INDEX('Graduate School Code'!$A$3:$R$700, MATCH($BR235,'Graduate School Code'!$A$3:$A$700, 0), 18), "")</f>
        <v/>
      </c>
      <c r="CE235" s="181"/>
      <c r="CF235" s="182"/>
      <c r="CG235" s="182"/>
      <c r="CH235" s="62"/>
      <c r="CI235" s="182"/>
      <c r="CJ235" s="183"/>
      <c r="CK235" s="184"/>
      <c r="CL235" s="185"/>
      <c r="CM235" s="183"/>
      <c r="CN235" s="186"/>
      <c r="CO235" s="186"/>
      <c r="CP235" s="186"/>
      <c r="CQ235" s="187"/>
      <c r="CR235" s="182"/>
      <c r="CS235" s="182"/>
      <c r="CT235" s="182"/>
      <c r="CU235" s="188"/>
      <c r="CV235" s="146"/>
      <c r="CW235" s="147"/>
      <c r="CX235" s="189"/>
      <c r="CY235" s="190"/>
      <c r="CZ235" s="191"/>
      <c r="DA235" s="192"/>
      <c r="DB235" s="193"/>
      <c r="DC235" s="181"/>
      <c r="DD235" s="176"/>
      <c r="DE235" s="194"/>
      <c r="DF235" s="164" t="str">
        <f>IF($DE235&lt;&gt;"",INDEX('Graduate School Code'!$A$3:$R$700, MATCH($DE235,'Graduate School Code'!$A$3:$A$700, 0), 2), "")</f>
        <v/>
      </c>
      <c r="DG235" s="164" t="str">
        <f>IF($DE235&lt;&gt;"",INDEX('Graduate School Code'!$A$3:$R$700, MATCH($DE235,'Graduate School Code'!$A$3:$A$700, 0), 3), "")</f>
        <v/>
      </c>
      <c r="DH235" s="164" t="str">
        <f>IF($DE235&lt;&gt;"",INDEX('Graduate School Code'!$A$3:$R$700, MATCH($DE235,'Graduate School Code'!$A$3:$A$700, 0), 4), "")</f>
        <v/>
      </c>
      <c r="DI235" s="175"/>
      <c r="DJ235" s="176"/>
      <c r="DK235" s="177" t="str">
        <f>IF($DE235&lt;&gt;"",INDEX('Graduate School Code'!$A$3:$R$700, MATCH($DE235,'Graduate School Code'!$A$3:$A$700, 0), 12), "")</f>
        <v/>
      </c>
      <c r="DL235" s="178" t="str">
        <f>IF($DE235&lt;&gt;"",INDEX('Graduate School Code'!$A$3:$R$700, MATCH($DE235,'Graduate School Code'!$A$3:$A$700, 0), 13), "")</f>
        <v/>
      </c>
      <c r="DM235" s="179" t="str">
        <f>IF($DE235&lt;&gt;"",INDEX('Graduate School Code'!$A$3:$R$700, MATCH($DE235,'Graduate School Code'!$A$3:$A$700, 0), 14), "")</f>
        <v/>
      </c>
      <c r="DN235" s="179" t="str">
        <f>IF($DE235&lt;&gt;"",INDEX('Graduate School Code'!$A$3:$R$700, MATCH($DE235,'Graduate School Code'!$A$3:$A$700, 0), 15), "")</f>
        <v/>
      </c>
      <c r="DO235" s="179" t="str">
        <f>IF($DE235&lt;&gt;"",INDEX('Graduate School Code'!$A$3:$R$700, MATCH($DE235,'Graduate School Code'!$A$3:$A$700, 0), 16), "")</f>
        <v/>
      </c>
      <c r="DP235" s="179" t="str">
        <f>IF($DE235&lt;&gt;"",INDEX('Graduate School Code'!$A$3:$R$700, MATCH($DE235,'Graduate School Code'!$A$3:$A$700, 0), 17), "")</f>
        <v/>
      </c>
      <c r="DQ235" s="180" t="str">
        <f>IF($DE235&lt;&gt;"",INDEX('Graduate School Code'!$A$3:$R$700, MATCH($DE235,'Graduate School Code'!$A$3:$A$700, 0), 18), "")</f>
        <v/>
      </c>
      <c r="DR235" s="45"/>
      <c r="DS235" s="39"/>
      <c r="DT235" s="39"/>
      <c r="DU235" s="62"/>
      <c r="DV235" s="39"/>
      <c r="DW235" s="149"/>
      <c r="DX235" s="150"/>
      <c r="DY235" s="112"/>
      <c r="DZ235" s="149"/>
      <c r="EA235" s="148"/>
      <c r="EB235" s="148"/>
      <c r="EC235" s="148"/>
      <c r="ED235" s="61"/>
      <c r="EE235" s="39"/>
      <c r="EF235" s="39"/>
      <c r="EG235" s="39"/>
      <c r="EH235" s="144"/>
      <c r="EI235" s="146"/>
      <c r="EJ235" s="147"/>
      <c r="EK235" s="126"/>
      <c r="EL235" s="57"/>
      <c r="EM235" s="58"/>
      <c r="EN235" s="59"/>
      <c r="EO235" s="145"/>
      <c r="EP235" s="57"/>
      <c r="EQ235" s="44"/>
    </row>
    <row r="236" spans="1:147" ht="38.25" customHeight="1">
      <c r="A236" s="38" t="s">
        <v>330</v>
      </c>
      <c r="B236" s="39"/>
      <c r="C236" s="40"/>
      <c r="D236" s="50" t="e">
        <f>VLOOKUP(B236,Reference!$A$1:$C$250,2,FALSE)</f>
        <v>#N/A</v>
      </c>
      <c r="E236" s="50" t="e">
        <f>VLOOKUP(C236,Reference!$C$1:$I$15,2,FALSE)</f>
        <v>#N/A</v>
      </c>
      <c r="F236" s="92" t="e">
        <f t="shared" si="11"/>
        <v>#N/A</v>
      </c>
      <c r="G236" s="39"/>
      <c r="H236" s="39"/>
      <c r="I236" s="39"/>
      <c r="J236" s="51" t="str">
        <f t="shared" si="9"/>
        <v xml:space="preserve">  </v>
      </c>
      <c r="K236" s="61"/>
      <c r="L236" s="61"/>
      <c r="M236" s="61"/>
      <c r="N236" s="51" t="str">
        <f t="shared" si="10"/>
        <v xml:space="preserve">  </v>
      </c>
      <c r="O236" s="92"/>
      <c r="P236" s="93"/>
      <c r="Q236" s="50" t="str">
        <f>IF($P236&lt;&gt;"", DATEDIF($P236, Reference!$F$2, "Y"),"")</f>
        <v/>
      </c>
      <c r="R236" s="49"/>
      <c r="S236" s="62"/>
      <c r="T236" s="61"/>
      <c r="U236" s="39"/>
      <c r="V236" s="39"/>
      <c r="W236" s="61"/>
      <c r="X236" s="92"/>
      <c r="Y236" s="61"/>
      <c r="Z236" s="61"/>
      <c r="AA236" s="61"/>
      <c r="AB236" s="61"/>
      <c r="AC236" s="41"/>
      <c r="AD236" s="143"/>
      <c r="AE236" s="42"/>
      <c r="AF236" s="50" t="str">
        <f>IF($AE236&lt;&gt;"",INDEX('Graduate School Code'!$A$3:$R$700, MATCH($AE236,'Graduate School Code'!$A$3:$A$700, 0), 2), "")</f>
        <v/>
      </c>
      <c r="AG236" s="50" t="str">
        <f>IF($AE236&lt;&gt;"",INDEX('Graduate School Code'!$A$3:$R$700, MATCH($AE236,'Graduate School Code'!$A$3:$A$700, 0), 3), "")</f>
        <v/>
      </c>
      <c r="AH236" s="50" t="str">
        <f>IF($AE236&lt;&gt;"",INDEX('Graduate School Code'!$A$3:$R$700, MATCH($AE236,'Graduate School Code'!$A$3:$A$700, 0), 4), "")</f>
        <v/>
      </c>
      <c r="AI236" s="43"/>
      <c r="AJ236" s="44"/>
      <c r="AK236" s="167" t="str">
        <f>IF($AE236&lt;&gt;"",INDEX('Graduate School Code'!$A$3:$R$700, MATCH($AE236,'Graduate School Code'!$A$3:$A$700, 0), 12), "")</f>
        <v/>
      </c>
      <c r="AL236" s="168" t="str">
        <f>IF($AE236&lt;&gt;"",INDEX('Graduate School Code'!$A$3:$R$700, MATCH($AE236,'Graduate School Code'!$A$3:$A$700, 0), 13), "")</f>
        <v/>
      </c>
      <c r="AM236" s="169" t="str">
        <f>IF($AE236&lt;&gt;"",INDEX('Graduate School Code'!$A$3:$R$700, MATCH($AE236,'Graduate School Code'!$A$3:$A$700, 0), 14), "")</f>
        <v/>
      </c>
      <c r="AN236" s="169" t="str">
        <f>IF($AE236&lt;&gt;"",INDEX('Graduate School Code'!$A$3:$R$700, MATCH($AE236,'Graduate School Code'!$A$3:$A$700, 0), 15), "")</f>
        <v/>
      </c>
      <c r="AO236" s="169" t="str">
        <f>IF($AE236&lt;&gt;"",INDEX('Graduate School Code'!$A$3:$R$700, MATCH($AE236,'Graduate School Code'!$A$3:$A$700, 0), 16), "")</f>
        <v/>
      </c>
      <c r="AP236" s="169" t="str">
        <f>IF($AE236&lt;&gt;"",INDEX('Graduate School Code'!$A$3:$R$700, MATCH($AE236,'Graduate School Code'!$A$3:$A$700, 0), 17), "")</f>
        <v/>
      </c>
      <c r="AQ236" s="170" t="str">
        <f>IF($AE236&lt;&gt;"",INDEX('Graduate School Code'!$A$3:$R$700, MATCH($AE236,'Graduate School Code'!$A$3:$A$700, 0), 18), "")</f>
        <v/>
      </c>
      <c r="AR236" s="45"/>
      <c r="AS236" s="39"/>
      <c r="AT236" s="39"/>
      <c r="AU236" s="62"/>
      <c r="AV236" s="39"/>
      <c r="AW236" s="149"/>
      <c r="AX236" s="150"/>
      <c r="AY236" s="112"/>
      <c r="AZ236" s="149"/>
      <c r="BA236" s="148"/>
      <c r="BB236" s="148"/>
      <c r="BC236" s="148"/>
      <c r="BD236" s="61"/>
      <c r="BE236" s="39"/>
      <c r="BF236" s="39"/>
      <c r="BG236" s="39"/>
      <c r="BH236" s="144"/>
      <c r="BI236" s="146"/>
      <c r="BJ236" s="147"/>
      <c r="BK236" s="126"/>
      <c r="BL236" s="57"/>
      <c r="BM236" s="58"/>
      <c r="BN236" s="165"/>
      <c r="BO236" s="145"/>
      <c r="BP236" s="57"/>
      <c r="BQ236" s="44"/>
      <c r="BR236" s="42"/>
      <c r="BS236" s="164" t="str">
        <f>IF($BR236&lt;&gt;"",INDEX('Graduate School Code'!$A$3:$R$700, MATCH($BR236,'Graduate School Code'!$A$3:$A$700, 0), 2), "")</f>
        <v/>
      </c>
      <c r="BT236" s="164" t="str">
        <f>IF($BR236&lt;&gt;"",INDEX('Graduate School Code'!$A$3:$R$700, MATCH($BR236,'Graduate School Code'!$A$3:$A$700, 0), 3), "")</f>
        <v/>
      </c>
      <c r="BU236" s="164" t="str">
        <f>IF($BR236&lt;&gt;"",INDEX('Graduate School Code'!$A$3:$R$700, MATCH($BR236,'Graduate School Code'!$A$3:$A$700, 0), 4), "")</f>
        <v/>
      </c>
      <c r="BV236" s="175"/>
      <c r="BW236" s="176"/>
      <c r="BX236" s="177" t="str">
        <f>IF($BR236&lt;&gt;"",INDEX('Graduate School Code'!$A$3:$R$700, MATCH($BR236,'Graduate School Code'!$A$3:$A$700, 0), 12), "")</f>
        <v/>
      </c>
      <c r="BY236" s="178" t="str">
        <f>IF($BR236&lt;&gt;"",INDEX('Graduate School Code'!$A$3:$R$700, MATCH($BR236,'Graduate School Code'!$A$3:$A$700, 0), 13), "")</f>
        <v/>
      </c>
      <c r="BZ236" s="179" t="str">
        <f>IF($BR236&lt;&gt;"",INDEX('Graduate School Code'!$A$3:$R$700, MATCH($BR236,'Graduate School Code'!$A$3:$A$700, 0), 14), "")</f>
        <v/>
      </c>
      <c r="CA236" s="179" t="str">
        <f>IF($BR236&lt;&gt;"",INDEX('Graduate School Code'!$A$3:$R$700, MATCH($BR236,'Graduate School Code'!$A$3:$A$700, 0), 15), "")</f>
        <v/>
      </c>
      <c r="CB236" s="179" t="str">
        <f>IF($BR236&lt;&gt;"",INDEX('Graduate School Code'!$A$3:$R$700, MATCH($BR236,'Graduate School Code'!$A$3:$A$700, 0), 16), "")</f>
        <v/>
      </c>
      <c r="CC236" s="179" t="str">
        <f>IF($BR236&lt;&gt;"",INDEX('Graduate School Code'!$A$3:$R$700, MATCH($BR236,'Graduate School Code'!$A$3:$A$700, 0), 17), "")</f>
        <v/>
      </c>
      <c r="CD236" s="180" t="str">
        <f>IF($BR236&lt;&gt;"",INDEX('Graduate School Code'!$A$3:$R$700, MATCH($BR236,'Graduate School Code'!$A$3:$A$700, 0), 18), "")</f>
        <v/>
      </c>
      <c r="CE236" s="181"/>
      <c r="CF236" s="182"/>
      <c r="CG236" s="182"/>
      <c r="CH236" s="62"/>
      <c r="CI236" s="182"/>
      <c r="CJ236" s="183"/>
      <c r="CK236" s="184"/>
      <c r="CL236" s="185"/>
      <c r="CM236" s="183"/>
      <c r="CN236" s="186"/>
      <c r="CO236" s="186"/>
      <c r="CP236" s="186"/>
      <c r="CQ236" s="187"/>
      <c r="CR236" s="182"/>
      <c r="CS236" s="182"/>
      <c r="CT236" s="182"/>
      <c r="CU236" s="188"/>
      <c r="CV236" s="146"/>
      <c r="CW236" s="147"/>
      <c r="CX236" s="189"/>
      <c r="CY236" s="190"/>
      <c r="CZ236" s="191"/>
      <c r="DA236" s="192"/>
      <c r="DB236" s="193"/>
      <c r="DC236" s="181"/>
      <c r="DD236" s="176"/>
      <c r="DE236" s="194"/>
      <c r="DF236" s="164" t="str">
        <f>IF($DE236&lt;&gt;"",INDEX('Graduate School Code'!$A$3:$R$700, MATCH($DE236,'Graduate School Code'!$A$3:$A$700, 0), 2), "")</f>
        <v/>
      </c>
      <c r="DG236" s="164" t="str">
        <f>IF($DE236&lt;&gt;"",INDEX('Graduate School Code'!$A$3:$R$700, MATCH($DE236,'Graduate School Code'!$A$3:$A$700, 0), 3), "")</f>
        <v/>
      </c>
      <c r="DH236" s="164" t="str">
        <f>IF($DE236&lt;&gt;"",INDEX('Graduate School Code'!$A$3:$R$700, MATCH($DE236,'Graduate School Code'!$A$3:$A$700, 0), 4), "")</f>
        <v/>
      </c>
      <c r="DI236" s="175"/>
      <c r="DJ236" s="176"/>
      <c r="DK236" s="177" t="str">
        <f>IF($DE236&lt;&gt;"",INDEX('Graduate School Code'!$A$3:$R$700, MATCH($DE236,'Graduate School Code'!$A$3:$A$700, 0), 12), "")</f>
        <v/>
      </c>
      <c r="DL236" s="178" t="str">
        <f>IF($DE236&lt;&gt;"",INDEX('Graduate School Code'!$A$3:$R$700, MATCH($DE236,'Graduate School Code'!$A$3:$A$700, 0), 13), "")</f>
        <v/>
      </c>
      <c r="DM236" s="179" t="str">
        <f>IF($DE236&lt;&gt;"",INDEX('Graduate School Code'!$A$3:$R$700, MATCH($DE236,'Graduate School Code'!$A$3:$A$700, 0), 14), "")</f>
        <v/>
      </c>
      <c r="DN236" s="179" t="str">
        <f>IF($DE236&lt;&gt;"",INDEX('Graduate School Code'!$A$3:$R$700, MATCH($DE236,'Graduate School Code'!$A$3:$A$700, 0), 15), "")</f>
        <v/>
      </c>
      <c r="DO236" s="179" t="str">
        <f>IF($DE236&lt;&gt;"",INDEX('Graduate School Code'!$A$3:$R$700, MATCH($DE236,'Graduate School Code'!$A$3:$A$700, 0), 16), "")</f>
        <v/>
      </c>
      <c r="DP236" s="179" t="str">
        <f>IF($DE236&lt;&gt;"",INDEX('Graduate School Code'!$A$3:$R$700, MATCH($DE236,'Graduate School Code'!$A$3:$A$700, 0), 17), "")</f>
        <v/>
      </c>
      <c r="DQ236" s="180" t="str">
        <f>IF($DE236&lt;&gt;"",INDEX('Graduate School Code'!$A$3:$R$700, MATCH($DE236,'Graduate School Code'!$A$3:$A$700, 0), 18), "")</f>
        <v/>
      </c>
      <c r="DR236" s="45"/>
      <c r="DS236" s="39"/>
      <c r="DT236" s="39"/>
      <c r="DU236" s="62"/>
      <c r="DV236" s="39"/>
      <c r="DW236" s="149"/>
      <c r="DX236" s="150"/>
      <c r="DY236" s="112"/>
      <c r="DZ236" s="149"/>
      <c r="EA236" s="148"/>
      <c r="EB236" s="148"/>
      <c r="EC236" s="148"/>
      <c r="ED236" s="61"/>
      <c r="EE236" s="39"/>
      <c r="EF236" s="39"/>
      <c r="EG236" s="39"/>
      <c r="EH236" s="144"/>
      <c r="EI236" s="146"/>
      <c r="EJ236" s="147"/>
      <c r="EK236" s="126"/>
      <c r="EL236" s="57"/>
      <c r="EM236" s="58"/>
      <c r="EN236" s="59"/>
      <c r="EO236" s="145"/>
      <c r="EP236" s="57"/>
      <c r="EQ236" s="44"/>
    </row>
    <row r="237" spans="1:147" ht="38.25" customHeight="1">
      <c r="A237" s="38" t="s">
        <v>331</v>
      </c>
      <c r="B237" s="39"/>
      <c r="C237" s="40"/>
      <c r="D237" s="50" t="e">
        <f>VLOOKUP(B237,Reference!$A$1:$C$250,2,FALSE)</f>
        <v>#N/A</v>
      </c>
      <c r="E237" s="50" t="e">
        <f>VLOOKUP(C237,Reference!$C$1:$I$15,2,FALSE)</f>
        <v>#N/A</v>
      </c>
      <c r="F237" s="92" t="e">
        <f t="shared" si="11"/>
        <v>#N/A</v>
      </c>
      <c r="G237" s="39"/>
      <c r="H237" s="39"/>
      <c r="I237" s="39"/>
      <c r="J237" s="51" t="str">
        <f t="shared" si="9"/>
        <v xml:space="preserve">  </v>
      </c>
      <c r="K237" s="61"/>
      <c r="L237" s="61"/>
      <c r="M237" s="61"/>
      <c r="N237" s="51" t="str">
        <f t="shared" si="10"/>
        <v xml:space="preserve">  </v>
      </c>
      <c r="O237" s="92"/>
      <c r="P237" s="93"/>
      <c r="Q237" s="50" t="str">
        <f>IF($P237&lt;&gt;"", DATEDIF($P237, Reference!$F$2, "Y"),"")</f>
        <v/>
      </c>
      <c r="R237" s="49"/>
      <c r="S237" s="62"/>
      <c r="T237" s="61"/>
      <c r="U237" s="39"/>
      <c r="V237" s="39"/>
      <c r="W237" s="61"/>
      <c r="X237" s="92"/>
      <c r="Y237" s="61"/>
      <c r="Z237" s="61"/>
      <c r="AA237" s="61"/>
      <c r="AB237" s="61"/>
      <c r="AC237" s="41"/>
      <c r="AD237" s="143"/>
      <c r="AE237" s="42"/>
      <c r="AF237" s="50" t="str">
        <f>IF($AE237&lt;&gt;"",INDEX('Graduate School Code'!$A$3:$R$700, MATCH($AE237,'Graduate School Code'!$A$3:$A$700, 0), 2), "")</f>
        <v/>
      </c>
      <c r="AG237" s="50" t="str">
        <f>IF($AE237&lt;&gt;"",INDEX('Graduate School Code'!$A$3:$R$700, MATCH($AE237,'Graduate School Code'!$A$3:$A$700, 0), 3), "")</f>
        <v/>
      </c>
      <c r="AH237" s="50" t="str">
        <f>IF($AE237&lt;&gt;"",INDEX('Graduate School Code'!$A$3:$R$700, MATCH($AE237,'Graduate School Code'!$A$3:$A$700, 0), 4), "")</f>
        <v/>
      </c>
      <c r="AI237" s="43"/>
      <c r="AJ237" s="44"/>
      <c r="AK237" s="167" t="str">
        <f>IF($AE237&lt;&gt;"",INDEX('Graduate School Code'!$A$3:$R$700, MATCH($AE237,'Graduate School Code'!$A$3:$A$700, 0), 12), "")</f>
        <v/>
      </c>
      <c r="AL237" s="168" t="str">
        <f>IF($AE237&lt;&gt;"",INDEX('Graduate School Code'!$A$3:$R$700, MATCH($AE237,'Graduate School Code'!$A$3:$A$700, 0), 13), "")</f>
        <v/>
      </c>
      <c r="AM237" s="169" t="str">
        <f>IF($AE237&lt;&gt;"",INDEX('Graduate School Code'!$A$3:$R$700, MATCH($AE237,'Graduate School Code'!$A$3:$A$700, 0), 14), "")</f>
        <v/>
      </c>
      <c r="AN237" s="169" t="str">
        <f>IF($AE237&lt;&gt;"",INDEX('Graduate School Code'!$A$3:$R$700, MATCH($AE237,'Graduate School Code'!$A$3:$A$700, 0), 15), "")</f>
        <v/>
      </c>
      <c r="AO237" s="169" t="str">
        <f>IF($AE237&lt;&gt;"",INDEX('Graduate School Code'!$A$3:$R$700, MATCH($AE237,'Graduate School Code'!$A$3:$A$700, 0), 16), "")</f>
        <v/>
      </c>
      <c r="AP237" s="169" t="str">
        <f>IF($AE237&lt;&gt;"",INDEX('Graduate School Code'!$A$3:$R$700, MATCH($AE237,'Graduate School Code'!$A$3:$A$700, 0), 17), "")</f>
        <v/>
      </c>
      <c r="AQ237" s="170" t="str">
        <f>IF($AE237&lt;&gt;"",INDEX('Graduate School Code'!$A$3:$R$700, MATCH($AE237,'Graduate School Code'!$A$3:$A$700, 0), 18), "")</f>
        <v/>
      </c>
      <c r="AR237" s="45"/>
      <c r="AS237" s="39"/>
      <c r="AT237" s="39"/>
      <c r="AU237" s="62"/>
      <c r="AV237" s="39"/>
      <c r="AW237" s="149"/>
      <c r="AX237" s="150"/>
      <c r="AY237" s="112"/>
      <c r="AZ237" s="149"/>
      <c r="BA237" s="148"/>
      <c r="BB237" s="148"/>
      <c r="BC237" s="148"/>
      <c r="BD237" s="61"/>
      <c r="BE237" s="39"/>
      <c r="BF237" s="39"/>
      <c r="BG237" s="39"/>
      <c r="BH237" s="144"/>
      <c r="BI237" s="146"/>
      <c r="BJ237" s="147"/>
      <c r="BK237" s="126"/>
      <c r="BL237" s="57"/>
      <c r="BM237" s="58"/>
      <c r="BN237" s="165"/>
      <c r="BO237" s="145"/>
      <c r="BP237" s="57"/>
      <c r="BQ237" s="44"/>
      <c r="BR237" s="42"/>
      <c r="BS237" s="164" t="str">
        <f>IF($BR237&lt;&gt;"",INDEX('Graduate School Code'!$A$3:$R$700, MATCH($BR237,'Graduate School Code'!$A$3:$A$700, 0), 2), "")</f>
        <v/>
      </c>
      <c r="BT237" s="164" t="str">
        <f>IF($BR237&lt;&gt;"",INDEX('Graduate School Code'!$A$3:$R$700, MATCH($BR237,'Graduate School Code'!$A$3:$A$700, 0), 3), "")</f>
        <v/>
      </c>
      <c r="BU237" s="164" t="str">
        <f>IF($BR237&lt;&gt;"",INDEX('Graduate School Code'!$A$3:$R$700, MATCH($BR237,'Graduate School Code'!$A$3:$A$700, 0), 4), "")</f>
        <v/>
      </c>
      <c r="BV237" s="175"/>
      <c r="BW237" s="176"/>
      <c r="BX237" s="177" t="str">
        <f>IF($BR237&lt;&gt;"",INDEX('Graduate School Code'!$A$3:$R$700, MATCH($BR237,'Graduate School Code'!$A$3:$A$700, 0), 12), "")</f>
        <v/>
      </c>
      <c r="BY237" s="178" t="str">
        <f>IF($BR237&lt;&gt;"",INDEX('Graduate School Code'!$A$3:$R$700, MATCH($BR237,'Graduate School Code'!$A$3:$A$700, 0), 13), "")</f>
        <v/>
      </c>
      <c r="BZ237" s="179" t="str">
        <f>IF($BR237&lt;&gt;"",INDEX('Graduate School Code'!$A$3:$R$700, MATCH($BR237,'Graduate School Code'!$A$3:$A$700, 0), 14), "")</f>
        <v/>
      </c>
      <c r="CA237" s="179" t="str">
        <f>IF($BR237&lt;&gt;"",INDEX('Graduate School Code'!$A$3:$R$700, MATCH($BR237,'Graduate School Code'!$A$3:$A$700, 0), 15), "")</f>
        <v/>
      </c>
      <c r="CB237" s="179" t="str">
        <f>IF($BR237&lt;&gt;"",INDEX('Graduate School Code'!$A$3:$R$700, MATCH($BR237,'Graduate School Code'!$A$3:$A$700, 0), 16), "")</f>
        <v/>
      </c>
      <c r="CC237" s="179" t="str">
        <f>IF($BR237&lt;&gt;"",INDEX('Graduate School Code'!$A$3:$R$700, MATCH($BR237,'Graduate School Code'!$A$3:$A$700, 0), 17), "")</f>
        <v/>
      </c>
      <c r="CD237" s="180" t="str">
        <f>IF($BR237&lt;&gt;"",INDEX('Graduate School Code'!$A$3:$R$700, MATCH($BR237,'Graduate School Code'!$A$3:$A$700, 0), 18), "")</f>
        <v/>
      </c>
      <c r="CE237" s="181"/>
      <c r="CF237" s="182"/>
      <c r="CG237" s="182"/>
      <c r="CH237" s="62"/>
      <c r="CI237" s="182"/>
      <c r="CJ237" s="183"/>
      <c r="CK237" s="184"/>
      <c r="CL237" s="185"/>
      <c r="CM237" s="183"/>
      <c r="CN237" s="186"/>
      <c r="CO237" s="186"/>
      <c r="CP237" s="186"/>
      <c r="CQ237" s="187"/>
      <c r="CR237" s="182"/>
      <c r="CS237" s="182"/>
      <c r="CT237" s="182"/>
      <c r="CU237" s="188"/>
      <c r="CV237" s="146"/>
      <c r="CW237" s="147"/>
      <c r="CX237" s="189"/>
      <c r="CY237" s="190"/>
      <c r="CZ237" s="191"/>
      <c r="DA237" s="192"/>
      <c r="DB237" s="193"/>
      <c r="DC237" s="181"/>
      <c r="DD237" s="176"/>
      <c r="DE237" s="194"/>
      <c r="DF237" s="164" t="str">
        <f>IF($DE237&lt;&gt;"",INDEX('Graduate School Code'!$A$3:$R$700, MATCH($DE237,'Graduate School Code'!$A$3:$A$700, 0), 2), "")</f>
        <v/>
      </c>
      <c r="DG237" s="164" t="str">
        <f>IF($DE237&lt;&gt;"",INDEX('Graduate School Code'!$A$3:$R$700, MATCH($DE237,'Graduate School Code'!$A$3:$A$700, 0), 3), "")</f>
        <v/>
      </c>
      <c r="DH237" s="164" t="str">
        <f>IF($DE237&lt;&gt;"",INDEX('Graduate School Code'!$A$3:$R$700, MATCH($DE237,'Graduate School Code'!$A$3:$A$700, 0), 4), "")</f>
        <v/>
      </c>
      <c r="DI237" s="175"/>
      <c r="DJ237" s="176"/>
      <c r="DK237" s="177" t="str">
        <f>IF($DE237&lt;&gt;"",INDEX('Graduate School Code'!$A$3:$R$700, MATCH($DE237,'Graduate School Code'!$A$3:$A$700, 0), 12), "")</f>
        <v/>
      </c>
      <c r="DL237" s="178" t="str">
        <f>IF($DE237&lt;&gt;"",INDEX('Graduate School Code'!$A$3:$R$700, MATCH($DE237,'Graduate School Code'!$A$3:$A$700, 0), 13), "")</f>
        <v/>
      </c>
      <c r="DM237" s="179" t="str">
        <f>IF($DE237&lt;&gt;"",INDEX('Graduate School Code'!$A$3:$R$700, MATCH($DE237,'Graduate School Code'!$A$3:$A$700, 0), 14), "")</f>
        <v/>
      </c>
      <c r="DN237" s="179" t="str">
        <f>IF($DE237&lt;&gt;"",INDEX('Graduate School Code'!$A$3:$R$700, MATCH($DE237,'Graduate School Code'!$A$3:$A$700, 0), 15), "")</f>
        <v/>
      </c>
      <c r="DO237" s="179" t="str">
        <f>IF($DE237&lt;&gt;"",INDEX('Graduate School Code'!$A$3:$R$700, MATCH($DE237,'Graduate School Code'!$A$3:$A$700, 0), 16), "")</f>
        <v/>
      </c>
      <c r="DP237" s="179" t="str">
        <f>IF($DE237&lt;&gt;"",INDEX('Graduate School Code'!$A$3:$R$700, MATCH($DE237,'Graduate School Code'!$A$3:$A$700, 0), 17), "")</f>
        <v/>
      </c>
      <c r="DQ237" s="180" t="str">
        <f>IF($DE237&lt;&gt;"",INDEX('Graduate School Code'!$A$3:$R$700, MATCH($DE237,'Graduate School Code'!$A$3:$A$700, 0), 18), "")</f>
        <v/>
      </c>
      <c r="DR237" s="45"/>
      <c r="DS237" s="39"/>
      <c r="DT237" s="39"/>
      <c r="DU237" s="62"/>
      <c r="DV237" s="39"/>
      <c r="DW237" s="149"/>
      <c r="DX237" s="150"/>
      <c r="DY237" s="112"/>
      <c r="DZ237" s="149"/>
      <c r="EA237" s="148"/>
      <c r="EB237" s="148"/>
      <c r="EC237" s="148"/>
      <c r="ED237" s="61"/>
      <c r="EE237" s="39"/>
      <c r="EF237" s="39"/>
      <c r="EG237" s="39"/>
      <c r="EH237" s="144"/>
      <c r="EI237" s="146"/>
      <c r="EJ237" s="147"/>
      <c r="EK237" s="126"/>
      <c r="EL237" s="57"/>
      <c r="EM237" s="58"/>
      <c r="EN237" s="59"/>
      <c r="EO237" s="145"/>
      <c r="EP237" s="57"/>
      <c r="EQ237" s="44"/>
    </row>
    <row r="238" spans="1:147" ht="38.25" customHeight="1">
      <c r="A238" s="38" t="s">
        <v>332</v>
      </c>
      <c r="B238" s="39"/>
      <c r="C238" s="40"/>
      <c r="D238" s="50" t="e">
        <f>VLOOKUP(B238,Reference!$A$1:$C$250,2,FALSE)</f>
        <v>#N/A</v>
      </c>
      <c r="E238" s="50" t="e">
        <f>VLOOKUP(C238,Reference!$C$1:$I$15,2,FALSE)</f>
        <v>#N/A</v>
      </c>
      <c r="F238" s="92" t="e">
        <f t="shared" si="11"/>
        <v>#N/A</v>
      </c>
      <c r="G238" s="39"/>
      <c r="H238" s="39"/>
      <c r="I238" s="39"/>
      <c r="J238" s="51" t="str">
        <f t="shared" si="9"/>
        <v xml:space="preserve">  </v>
      </c>
      <c r="K238" s="61"/>
      <c r="L238" s="61"/>
      <c r="M238" s="61"/>
      <c r="N238" s="51" t="str">
        <f t="shared" si="10"/>
        <v xml:space="preserve">  </v>
      </c>
      <c r="O238" s="92"/>
      <c r="P238" s="93"/>
      <c r="Q238" s="50" t="str">
        <f>IF($P238&lt;&gt;"", DATEDIF($P238, Reference!$F$2, "Y"),"")</f>
        <v/>
      </c>
      <c r="R238" s="49"/>
      <c r="S238" s="62"/>
      <c r="T238" s="61"/>
      <c r="U238" s="39"/>
      <c r="V238" s="39"/>
      <c r="W238" s="61"/>
      <c r="X238" s="92"/>
      <c r="Y238" s="61"/>
      <c r="Z238" s="61"/>
      <c r="AA238" s="61"/>
      <c r="AB238" s="61"/>
      <c r="AC238" s="41"/>
      <c r="AD238" s="143"/>
      <c r="AE238" s="42"/>
      <c r="AF238" s="50" t="str">
        <f>IF($AE238&lt;&gt;"",INDEX('Graduate School Code'!$A$3:$R$700, MATCH($AE238,'Graduate School Code'!$A$3:$A$700, 0), 2), "")</f>
        <v/>
      </c>
      <c r="AG238" s="50" t="str">
        <f>IF($AE238&lt;&gt;"",INDEX('Graduate School Code'!$A$3:$R$700, MATCH($AE238,'Graduate School Code'!$A$3:$A$700, 0), 3), "")</f>
        <v/>
      </c>
      <c r="AH238" s="50" t="str">
        <f>IF($AE238&lt;&gt;"",INDEX('Graduate School Code'!$A$3:$R$700, MATCH($AE238,'Graduate School Code'!$A$3:$A$700, 0), 4), "")</f>
        <v/>
      </c>
      <c r="AI238" s="43"/>
      <c r="AJ238" s="44"/>
      <c r="AK238" s="167" t="str">
        <f>IF($AE238&lt;&gt;"",INDEX('Graduate School Code'!$A$3:$R$700, MATCH($AE238,'Graduate School Code'!$A$3:$A$700, 0), 12), "")</f>
        <v/>
      </c>
      <c r="AL238" s="168" t="str">
        <f>IF($AE238&lt;&gt;"",INDEX('Graduate School Code'!$A$3:$R$700, MATCH($AE238,'Graduate School Code'!$A$3:$A$700, 0), 13), "")</f>
        <v/>
      </c>
      <c r="AM238" s="169" t="str">
        <f>IF($AE238&lt;&gt;"",INDEX('Graduate School Code'!$A$3:$R$700, MATCH($AE238,'Graduate School Code'!$A$3:$A$700, 0), 14), "")</f>
        <v/>
      </c>
      <c r="AN238" s="169" t="str">
        <f>IF($AE238&lt;&gt;"",INDEX('Graduate School Code'!$A$3:$R$700, MATCH($AE238,'Graduate School Code'!$A$3:$A$700, 0), 15), "")</f>
        <v/>
      </c>
      <c r="AO238" s="169" t="str">
        <f>IF($AE238&lt;&gt;"",INDEX('Graduate School Code'!$A$3:$R$700, MATCH($AE238,'Graduate School Code'!$A$3:$A$700, 0), 16), "")</f>
        <v/>
      </c>
      <c r="AP238" s="169" t="str">
        <f>IF($AE238&lt;&gt;"",INDEX('Graduate School Code'!$A$3:$R$700, MATCH($AE238,'Graduate School Code'!$A$3:$A$700, 0), 17), "")</f>
        <v/>
      </c>
      <c r="AQ238" s="170" t="str">
        <f>IF($AE238&lt;&gt;"",INDEX('Graduate School Code'!$A$3:$R$700, MATCH($AE238,'Graduate School Code'!$A$3:$A$700, 0), 18), "")</f>
        <v/>
      </c>
      <c r="AR238" s="45"/>
      <c r="AS238" s="39"/>
      <c r="AT238" s="39"/>
      <c r="AU238" s="62"/>
      <c r="AV238" s="39"/>
      <c r="AW238" s="149"/>
      <c r="AX238" s="150"/>
      <c r="AY238" s="112"/>
      <c r="AZ238" s="149"/>
      <c r="BA238" s="148"/>
      <c r="BB238" s="148"/>
      <c r="BC238" s="148"/>
      <c r="BD238" s="61"/>
      <c r="BE238" s="39"/>
      <c r="BF238" s="39"/>
      <c r="BG238" s="39"/>
      <c r="BH238" s="144"/>
      <c r="BI238" s="146"/>
      <c r="BJ238" s="147"/>
      <c r="BK238" s="126"/>
      <c r="BL238" s="57"/>
      <c r="BM238" s="58"/>
      <c r="BN238" s="165"/>
      <c r="BO238" s="145"/>
      <c r="BP238" s="57"/>
      <c r="BQ238" s="44"/>
      <c r="BR238" s="42"/>
      <c r="BS238" s="164" t="str">
        <f>IF($BR238&lt;&gt;"",INDEX('Graduate School Code'!$A$3:$R$700, MATCH($BR238,'Graduate School Code'!$A$3:$A$700, 0), 2), "")</f>
        <v/>
      </c>
      <c r="BT238" s="164" t="str">
        <f>IF($BR238&lt;&gt;"",INDEX('Graduate School Code'!$A$3:$R$700, MATCH($BR238,'Graduate School Code'!$A$3:$A$700, 0), 3), "")</f>
        <v/>
      </c>
      <c r="BU238" s="164" t="str">
        <f>IF($BR238&lt;&gt;"",INDEX('Graduate School Code'!$A$3:$R$700, MATCH($BR238,'Graduate School Code'!$A$3:$A$700, 0), 4), "")</f>
        <v/>
      </c>
      <c r="BV238" s="175"/>
      <c r="BW238" s="176"/>
      <c r="BX238" s="177" t="str">
        <f>IF($BR238&lt;&gt;"",INDEX('Graduate School Code'!$A$3:$R$700, MATCH($BR238,'Graduate School Code'!$A$3:$A$700, 0), 12), "")</f>
        <v/>
      </c>
      <c r="BY238" s="178" t="str">
        <f>IF($BR238&lt;&gt;"",INDEX('Graduate School Code'!$A$3:$R$700, MATCH($BR238,'Graduate School Code'!$A$3:$A$700, 0), 13), "")</f>
        <v/>
      </c>
      <c r="BZ238" s="179" t="str">
        <f>IF($BR238&lt;&gt;"",INDEX('Graduate School Code'!$A$3:$R$700, MATCH($BR238,'Graduate School Code'!$A$3:$A$700, 0), 14), "")</f>
        <v/>
      </c>
      <c r="CA238" s="179" t="str">
        <f>IF($BR238&lt;&gt;"",INDEX('Graduate School Code'!$A$3:$R$700, MATCH($BR238,'Graduate School Code'!$A$3:$A$700, 0), 15), "")</f>
        <v/>
      </c>
      <c r="CB238" s="179" t="str">
        <f>IF($BR238&lt;&gt;"",INDEX('Graduate School Code'!$A$3:$R$700, MATCH($BR238,'Graduate School Code'!$A$3:$A$700, 0), 16), "")</f>
        <v/>
      </c>
      <c r="CC238" s="179" t="str">
        <f>IF($BR238&lt;&gt;"",INDEX('Graduate School Code'!$A$3:$R$700, MATCH($BR238,'Graduate School Code'!$A$3:$A$700, 0), 17), "")</f>
        <v/>
      </c>
      <c r="CD238" s="180" t="str">
        <f>IF($BR238&lt;&gt;"",INDEX('Graduate School Code'!$A$3:$R$700, MATCH($BR238,'Graduate School Code'!$A$3:$A$700, 0), 18), "")</f>
        <v/>
      </c>
      <c r="CE238" s="181"/>
      <c r="CF238" s="182"/>
      <c r="CG238" s="182"/>
      <c r="CH238" s="62"/>
      <c r="CI238" s="182"/>
      <c r="CJ238" s="183"/>
      <c r="CK238" s="184"/>
      <c r="CL238" s="185"/>
      <c r="CM238" s="183"/>
      <c r="CN238" s="186"/>
      <c r="CO238" s="186"/>
      <c r="CP238" s="186"/>
      <c r="CQ238" s="187"/>
      <c r="CR238" s="182"/>
      <c r="CS238" s="182"/>
      <c r="CT238" s="182"/>
      <c r="CU238" s="188"/>
      <c r="CV238" s="146"/>
      <c r="CW238" s="147"/>
      <c r="CX238" s="189"/>
      <c r="CY238" s="190"/>
      <c r="CZ238" s="191"/>
      <c r="DA238" s="192"/>
      <c r="DB238" s="193"/>
      <c r="DC238" s="181"/>
      <c r="DD238" s="176"/>
      <c r="DE238" s="194"/>
      <c r="DF238" s="164" t="str">
        <f>IF($DE238&lt;&gt;"",INDEX('Graduate School Code'!$A$3:$R$700, MATCH($DE238,'Graduate School Code'!$A$3:$A$700, 0), 2), "")</f>
        <v/>
      </c>
      <c r="DG238" s="164" t="str">
        <f>IF($DE238&lt;&gt;"",INDEX('Graduate School Code'!$A$3:$R$700, MATCH($DE238,'Graduate School Code'!$A$3:$A$700, 0), 3), "")</f>
        <v/>
      </c>
      <c r="DH238" s="164" t="str">
        <f>IF($DE238&lt;&gt;"",INDEX('Graduate School Code'!$A$3:$R$700, MATCH($DE238,'Graduate School Code'!$A$3:$A$700, 0), 4), "")</f>
        <v/>
      </c>
      <c r="DI238" s="175"/>
      <c r="DJ238" s="176"/>
      <c r="DK238" s="177" t="str">
        <f>IF($DE238&lt;&gt;"",INDEX('Graduate School Code'!$A$3:$R$700, MATCH($DE238,'Graduate School Code'!$A$3:$A$700, 0), 12), "")</f>
        <v/>
      </c>
      <c r="DL238" s="178" t="str">
        <f>IF($DE238&lt;&gt;"",INDEX('Graduate School Code'!$A$3:$R$700, MATCH($DE238,'Graduate School Code'!$A$3:$A$700, 0), 13), "")</f>
        <v/>
      </c>
      <c r="DM238" s="179" t="str">
        <f>IF($DE238&lt;&gt;"",INDEX('Graduate School Code'!$A$3:$R$700, MATCH($DE238,'Graduate School Code'!$A$3:$A$700, 0), 14), "")</f>
        <v/>
      </c>
      <c r="DN238" s="179" t="str">
        <f>IF($DE238&lt;&gt;"",INDEX('Graduate School Code'!$A$3:$R$700, MATCH($DE238,'Graduate School Code'!$A$3:$A$700, 0), 15), "")</f>
        <v/>
      </c>
      <c r="DO238" s="179" t="str">
        <f>IF($DE238&lt;&gt;"",INDEX('Graduate School Code'!$A$3:$R$700, MATCH($DE238,'Graduate School Code'!$A$3:$A$700, 0), 16), "")</f>
        <v/>
      </c>
      <c r="DP238" s="179" t="str">
        <f>IF($DE238&lt;&gt;"",INDEX('Graduate School Code'!$A$3:$R$700, MATCH($DE238,'Graduate School Code'!$A$3:$A$700, 0), 17), "")</f>
        <v/>
      </c>
      <c r="DQ238" s="180" t="str">
        <f>IF($DE238&lt;&gt;"",INDEX('Graduate School Code'!$A$3:$R$700, MATCH($DE238,'Graduate School Code'!$A$3:$A$700, 0), 18), "")</f>
        <v/>
      </c>
      <c r="DR238" s="45"/>
      <c r="DS238" s="39"/>
      <c r="DT238" s="39"/>
      <c r="DU238" s="62"/>
      <c r="DV238" s="39"/>
      <c r="DW238" s="149"/>
      <c r="DX238" s="150"/>
      <c r="DY238" s="112"/>
      <c r="DZ238" s="149"/>
      <c r="EA238" s="148"/>
      <c r="EB238" s="148"/>
      <c r="EC238" s="148"/>
      <c r="ED238" s="61"/>
      <c r="EE238" s="39"/>
      <c r="EF238" s="39"/>
      <c r="EG238" s="39"/>
      <c r="EH238" s="144"/>
      <c r="EI238" s="146"/>
      <c r="EJ238" s="147"/>
      <c r="EK238" s="126"/>
      <c r="EL238" s="57"/>
      <c r="EM238" s="58"/>
      <c r="EN238" s="59"/>
      <c r="EO238" s="145"/>
      <c r="EP238" s="57"/>
      <c r="EQ238" s="44"/>
    </row>
    <row r="239" spans="1:147" ht="38.25" customHeight="1">
      <c r="A239" s="38" t="s">
        <v>333</v>
      </c>
      <c r="B239" s="39"/>
      <c r="C239" s="40"/>
      <c r="D239" s="50" t="e">
        <f>VLOOKUP(B239,Reference!$A$1:$C$250,2,FALSE)</f>
        <v>#N/A</v>
      </c>
      <c r="E239" s="50" t="e">
        <f>VLOOKUP(C239,Reference!$C$1:$I$15,2,FALSE)</f>
        <v>#N/A</v>
      </c>
      <c r="F239" s="92" t="e">
        <f t="shared" si="11"/>
        <v>#N/A</v>
      </c>
      <c r="G239" s="39"/>
      <c r="H239" s="39"/>
      <c r="I239" s="39"/>
      <c r="J239" s="51" t="str">
        <f t="shared" si="9"/>
        <v xml:space="preserve">  </v>
      </c>
      <c r="K239" s="61"/>
      <c r="L239" s="61"/>
      <c r="M239" s="61"/>
      <c r="N239" s="51" t="str">
        <f t="shared" si="10"/>
        <v xml:space="preserve">  </v>
      </c>
      <c r="O239" s="92"/>
      <c r="P239" s="93"/>
      <c r="Q239" s="50" t="str">
        <f>IF($P239&lt;&gt;"", DATEDIF($P239, Reference!$F$2, "Y"),"")</f>
        <v/>
      </c>
      <c r="R239" s="49"/>
      <c r="S239" s="62"/>
      <c r="T239" s="61"/>
      <c r="U239" s="39"/>
      <c r="V239" s="39"/>
      <c r="W239" s="61"/>
      <c r="X239" s="92"/>
      <c r="Y239" s="61"/>
      <c r="Z239" s="61"/>
      <c r="AA239" s="61"/>
      <c r="AB239" s="61"/>
      <c r="AC239" s="41"/>
      <c r="AD239" s="143"/>
      <c r="AE239" s="42"/>
      <c r="AF239" s="50" t="str">
        <f>IF($AE239&lt;&gt;"",INDEX('Graduate School Code'!$A$3:$R$700, MATCH($AE239,'Graduate School Code'!$A$3:$A$700, 0), 2), "")</f>
        <v/>
      </c>
      <c r="AG239" s="50" t="str">
        <f>IF($AE239&lt;&gt;"",INDEX('Graduate School Code'!$A$3:$R$700, MATCH($AE239,'Graduate School Code'!$A$3:$A$700, 0), 3), "")</f>
        <v/>
      </c>
      <c r="AH239" s="50" t="str">
        <f>IF($AE239&lt;&gt;"",INDEX('Graduate School Code'!$A$3:$R$700, MATCH($AE239,'Graduate School Code'!$A$3:$A$700, 0), 4), "")</f>
        <v/>
      </c>
      <c r="AI239" s="43"/>
      <c r="AJ239" s="44"/>
      <c r="AK239" s="167" t="str">
        <f>IF($AE239&lt;&gt;"",INDEX('Graduate School Code'!$A$3:$R$700, MATCH($AE239,'Graduate School Code'!$A$3:$A$700, 0), 12), "")</f>
        <v/>
      </c>
      <c r="AL239" s="168" t="str">
        <f>IF($AE239&lt;&gt;"",INDEX('Graduate School Code'!$A$3:$R$700, MATCH($AE239,'Graduate School Code'!$A$3:$A$700, 0), 13), "")</f>
        <v/>
      </c>
      <c r="AM239" s="169" t="str">
        <f>IF($AE239&lt;&gt;"",INDEX('Graduate School Code'!$A$3:$R$700, MATCH($AE239,'Graduate School Code'!$A$3:$A$700, 0), 14), "")</f>
        <v/>
      </c>
      <c r="AN239" s="169" t="str">
        <f>IF($AE239&lt;&gt;"",INDEX('Graduate School Code'!$A$3:$R$700, MATCH($AE239,'Graduate School Code'!$A$3:$A$700, 0), 15), "")</f>
        <v/>
      </c>
      <c r="AO239" s="169" t="str">
        <f>IF($AE239&lt;&gt;"",INDEX('Graduate School Code'!$A$3:$R$700, MATCH($AE239,'Graduate School Code'!$A$3:$A$700, 0), 16), "")</f>
        <v/>
      </c>
      <c r="AP239" s="169" t="str">
        <f>IF($AE239&lt;&gt;"",INDEX('Graduate School Code'!$A$3:$R$700, MATCH($AE239,'Graduate School Code'!$A$3:$A$700, 0), 17), "")</f>
        <v/>
      </c>
      <c r="AQ239" s="170" t="str">
        <f>IF($AE239&lt;&gt;"",INDEX('Graduate School Code'!$A$3:$R$700, MATCH($AE239,'Graduate School Code'!$A$3:$A$700, 0), 18), "")</f>
        <v/>
      </c>
      <c r="AR239" s="45"/>
      <c r="AS239" s="39"/>
      <c r="AT239" s="39"/>
      <c r="AU239" s="62"/>
      <c r="AV239" s="39"/>
      <c r="AW239" s="149"/>
      <c r="AX239" s="150"/>
      <c r="AY239" s="112"/>
      <c r="AZ239" s="149"/>
      <c r="BA239" s="148"/>
      <c r="BB239" s="148"/>
      <c r="BC239" s="148"/>
      <c r="BD239" s="61"/>
      <c r="BE239" s="39"/>
      <c r="BF239" s="39"/>
      <c r="BG239" s="39"/>
      <c r="BH239" s="144"/>
      <c r="BI239" s="146"/>
      <c r="BJ239" s="147"/>
      <c r="BK239" s="126"/>
      <c r="BL239" s="57"/>
      <c r="BM239" s="58"/>
      <c r="BN239" s="165"/>
      <c r="BO239" s="145"/>
      <c r="BP239" s="57"/>
      <c r="BQ239" s="44"/>
      <c r="BR239" s="42"/>
      <c r="BS239" s="164" t="str">
        <f>IF($BR239&lt;&gt;"",INDEX('Graduate School Code'!$A$3:$R$700, MATCH($BR239,'Graduate School Code'!$A$3:$A$700, 0), 2), "")</f>
        <v/>
      </c>
      <c r="BT239" s="164" t="str">
        <f>IF($BR239&lt;&gt;"",INDEX('Graduate School Code'!$A$3:$R$700, MATCH($BR239,'Graduate School Code'!$A$3:$A$700, 0), 3), "")</f>
        <v/>
      </c>
      <c r="BU239" s="164" t="str">
        <f>IF($BR239&lt;&gt;"",INDEX('Graduate School Code'!$A$3:$R$700, MATCH($BR239,'Graduate School Code'!$A$3:$A$700, 0), 4), "")</f>
        <v/>
      </c>
      <c r="BV239" s="175"/>
      <c r="BW239" s="176"/>
      <c r="BX239" s="177" t="str">
        <f>IF($BR239&lt;&gt;"",INDEX('Graduate School Code'!$A$3:$R$700, MATCH($BR239,'Graduate School Code'!$A$3:$A$700, 0), 12), "")</f>
        <v/>
      </c>
      <c r="BY239" s="178" t="str">
        <f>IF($BR239&lt;&gt;"",INDEX('Graduate School Code'!$A$3:$R$700, MATCH($BR239,'Graduate School Code'!$A$3:$A$700, 0), 13), "")</f>
        <v/>
      </c>
      <c r="BZ239" s="179" t="str">
        <f>IF($BR239&lt;&gt;"",INDEX('Graduate School Code'!$A$3:$R$700, MATCH($BR239,'Graduate School Code'!$A$3:$A$700, 0), 14), "")</f>
        <v/>
      </c>
      <c r="CA239" s="179" t="str">
        <f>IF($BR239&lt;&gt;"",INDEX('Graduate School Code'!$A$3:$R$700, MATCH($BR239,'Graduate School Code'!$A$3:$A$700, 0), 15), "")</f>
        <v/>
      </c>
      <c r="CB239" s="179" t="str">
        <f>IF($BR239&lt;&gt;"",INDEX('Graduate School Code'!$A$3:$R$700, MATCH($BR239,'Graduate School Code'!$A$3:$A$700, 0), 16), "")</f>
        <v/>
      </c>
      <c r="CC239" s="179" t="str">
        <f>IF($BR239&lt;&gt;"",INDEX('Graduate School Code'!$A$3:$R$700, MATCH($BR239,'Graduate School Code'!$A$3:$A$700, 0), 17), "")</f>
        <v/>
      </c>
      <c r="CD239" s="180" t="str">
        <f>IF($BR239&lt;&gt;"",INDEX('Graduate School Code'!$A$3:$R$700, MATCH($BR239,'Graduate School Code'!$A$3:$A$700, 0), 18), "")</f>
        <v/>
      </c>
      <c r="CE239" s="181"/>
      <c r="CF239" s="182"/>
      <c r="CG239" s="182"/>
      <c r="CH239" s="62"/>
      <c r="CI239" s="182"/>
      <c r="CJ239" s="183"/>
      <c r="CK239" s="184"/>
      <c r="CL239" s="185"/>
      <c r="CM239" s="183"/>
      <c r="CN239" s="186"/>
      <c r="CO239" s="186"/>
      <c r="CP239" s="186"/>
      <c r="CQ239" s="187"/>
      <c r="CR239" s="182"/>
      <c r="CS239" s="182"/>
      <c r="CT239" s="182"/>
      <c r="CU239" s="188"/>
      <c r="CV239" s="146"/>
      <c r="CW239" s="147"/>
      <c r="CX239" s="189"/>
      <c r="CY239" s="190"/>
      <c r="CZ239" s="191"/>
      <c r="DA239" s="192"/>
      <c r="DB239" s="193"/>
      <c r="DC239" s="181"/>
      <c r="DD239" s="176"/>
      <c r="DE239" s="194"/>
      <c r="DF239" s="164" t="str">
        <f>IF($DE239&lt;&gt;"",INDEX('Graduate School Code'!$A$3:$R$700, MATCH($DE239,'Graduate School Code'!$A$3:$A$700, 0), 2), "")</f>
        <v/>
      </c>
      <c r="DG239" s="164" t="str">
        <f>IF($DE239&lt;&gt;"",INDEX('Graduate School Code'!$A$3:$R$700, MATCH($DE239,'Graduate School Code'!$A$3:$A$700, 0), 3), "")</f>
        <v/>
      </c>
      <c r="DH239" s="164" t="str">
        <f>IF($DE239&lt;&gt;"",INDEX('Graduate School Code'!$A$3:$R$700, MATCH($DE239,'Graduate School Code'!$A$3:$A$700, 0), 4), "")</f>
        <v/>
      </c>
      <c r="DI239" s="175"/>
      <c r="DJ239" s="176"/>
      <c r="DK239" s="177" t="str">
        <f>IF($DE239&lt;&gt;"",INDEX('Graduate School Code'!$A$3:$R$700, MATCH($DE239,'Graduate School Code'!$A$3:$A$700, 0), 12), "")</f>
        <v/>
      </c>
      <c r="DL239" s="178" t="str">
        <f>IF($DE239&lt;&gt;"",INDEX('Graduate School Code'!$A$3:$R$700, MATCH($DE239,'Graduate School Code'!$A$3:$A$700, 0), 13), "")</f>
        <v/>
      </c>
      <c r="DM239" s="179" t="str">
        <f>IF($DE239&lt;&gt;"",INDEX('Graduate School Code'!$A$3:$R$700, MATCH($DE239,'Graduate School Code'!$A$3:$A$700, 0), 14), "")</f>
        <v/>
      </c>
      <c r="DN239" s="179" t="str">
        <f>IF($DE239&lt;&gt;"",INDEX('Graduate School Code'!$A$3:$R$700, MATCH($DE239,'Graduate School Code'!$A$3:$A$700, 0), 15), "")</f>
        <v/>
      </c>
      <c r="DO239" s="179" t="str">
        <f>IF($DE239&lt;&gt;"",INDEX('Graduate School Code'!$A$3:$R$700, MATCH($DE239,'Graduate School Code'!$A$3:$A$700, 0), 16), "")</f>
        <v/>
      </c>
      <c r="DP239" s="179" t="str">
        <f>IF($DE239&lt;&gt;"",INDEX('Graduate School Code'!$A$3:$R$700, MATCH($DE239,'Graduate School Code'!$A$3:$A$700, 0), 17), "")</f>
        <v/>
      </c>
      <c r="DQ239" s="180" t="str">
        <f>IF($DE239&lt;&gt;"",INDEX('Graduate School Code'!$A$3:$R$700, MATCH($DE239,'Graduate School Code'!$A$3:$A$700, 0), 18), "")</f>
        <v/>
      </c>
      <c r="DR239" s="45"/>
      <c r="DS239" s="39"/>
      <c r="DT239" s="39"/>
      <c r="DU239" s="62"/>
      <c r="DV239" s="39"/>
      <c r="DW239" s="149"/>
      <c r="DX239" s="150"/>
      <c r="DY239" s="112"/>
      <c r="DZ239" s="149"/>
      <c r="EA239" s="148"/>
      <c r="EB239" s="148"/>
      <c r="EC239" s="148"/>
      <c r="ED239" s="61"/>
      <c r="EE239" s="39"/>
      <c r="EF239" s="39"/>
      <c r="EG239" s="39"/>
      <c r="EH239" s="144"/>
      <c r="EI239" s="146"/>
      <c r="EJ239" s="147"/>
      <c r="EK239" s="126"/>
      <c r="EL239" s="57"/>
      <c r="EM239" s="58"/>
      <c r="EN239" s="59"/>
      <c r="EO239" s="145"/>
      <c r="EP239" s="57"/>
      <c r="EQ239" s="44"/>
    </row>
    <row r="240" spans="1:147" ht="38.25" customHeight="1">
      <c r="A240" s="38" t="s">
        <v>334</v>
      </c>
      <c r="B240" s="39"/>
      <c r="C240" s="40"/>
      <c r="D240" s="50" t="e">
        <f>VLOOKUP(B240,Reference!$A$1:$C$250,2,FALSE)</f>
        <v>#N/A</v>
      </c>
      <c r="E240" s="50" t="e">
        <f>VLOOKUP(C240,Reference!$C$1:$I$15,2,FALSE)</f>
        <v>#N/A</v>
      </c>
      <c r="F240" s="92" t="e">
        <f t="shared" si="11"/>
        <v>#N/A</v>
      </c>
      <c r="G240" s="39"/>
      <c r="H240" s="39"/>
      <c r="I240" s="39"/>
      <c r="J240" s="51" t="str">
        <f t="shared" si="9"/>
        <v xml:space="preserve">  </v>
      </c>
      <c r="K240" s="61"/>
      <c r="L240" s="61"/>
      <c r="M240" s="61"/>
      <c r="N240" s="51" t="str">
        <f t="shared" si="10"/>
        <v xml:space="preserve">  </v>
      </c>
      <c r="O240" s="92"/>
      <c r="P240" s="93"/>
      <c r="Q240" s="50" t="str">
        <f>IF($P240&lt;&gt;"", DATEDIF($P240, Reference!$F$2, "Y"),"")</f>
        <v/>
      </c>
      <c r="R240" s="49"/>
      <c r="S240" s="62"/>
      <c r="T240" s="61"/>
      <c r="U240" s="39"/>
      <c r="V240" s="39"/>
      <c r="W240" s="61"/>
      <c r="X240" s="92"/>
      <c r="Y240" s="61"/>
      <c r="Z240" s="61"/>
      <c r="AA240" s="61"/>
      <c r="AB240" s="61"/>
      <c r="AC240" s="41"/>
      <c r="AD240" s="143"/>
      <c r="AE240" s="42"/>
      <c r="AF240" s="50" t="str">
        <f>IF($AE240&lt;&gt;"",INDEX('Graduate School Code'!$A$3:$R$700, MATCH($AE240,'Graduate School Code'!$A$3:$A$700, 0), 2), "")</f>
        <v/>
      </c>
      <c r="AG240" s="50" t="str">
        <f>IF($AE240&lt;&gt;"",INDEX('Graduate School Code'!$A$3:$R$700, MATCH($AE240,'Graduate School Code'!$A$3:$A$700, 0), 3), "")</f>
        <v/>
      </c>
      <c r="AH240" s="50" t="str">
        <f>IF($AE240&lt;&gt;"",INDEX('Graduate School Code'!$A$3:$R$700, MATCH($AE240,'Graduate School Code'!$A$3:$A$700, 0), 4), "")</f>
        <v/>
      </c>
      <c r="AI240" s="43"/>
      <c r="AJ240" s="44"/>
      <c r="AK240" s="167" t="str">
        <f>IF($AE240&lt;&gt;"",INDEX('Graduate School Code'!$A$3:$R$700, MATCH($AE240,'Graduate School Code'!$A$3:$A$700, 0), 12), "")</f>
        <v/>
      </c>
      <c r="AL240" s="168" t="str">
        <f>IF($AE240&lt;&gt;"",INDEX('Graduate School Code'!$A$3:$R$700, MATCH($AE240,'Graduate School Code'!$A$3:$A$700, 0), 13), "")</f>
        <v/>
      </c>
      <c r="AM240" s="169" t="str">
        <f>IF($AE240&lt;&gt;"",INDEX('Graduate School Code'!$A$3:$R$700, MATCH($AE240,'Graduate School Code'!$A$3:$A$700, 0), 14), "")</f>
        <v/>
      </c>
      <c r="AN240" s="169" t="str">
        <f>IF($AE240&lt;&gt;"",INDEX('Graduate School Code'!$A$3:$R$700, MATCH($AE240,'Graduate School Code'!$A$3:$A$700, 0), 15), "")</f>
        <v/>
      </c>
      <c r="AO240" s="169" t="str">
        <f>IF($AE240&lt;&gt;"",INDEX('Graduate School Code'!$A$3:$R$700, MATCH($AE240,'Graduate School Code'!$A$3:$A$700, 0), 16), "")</f>
        <v/>
      </c>
      <c r="AP240" s="169" t="str">
        <f>IF($AE240&lt;&gt;"",INDEX('Graduate School Code'!$A$3:$R$700, MATCH($AE240,'Graduate School Code'!$A$3:$A$700, 0), 17), "")</f>
        <v/>
      </c>
      <c r="AQ240" s="170" t="str">
        <f>IF($AE240&lt;&gt;"",INDEX('Graduate School Code'!$A$3:$R$700, MATCH($AE240,'Graduate School Code'!$A$3:$A$700, 0), 18), "")</f>
        <v/>
      </c>
      <c r="AR240" s="45"/>
      <c r="AS240" s="39"/>
      <c r="AT240" s="39"/>
      <c r="AU240" s="62"/>
      <c r="AV240" s="39"/>
      <c r="AW240" s="149"/>
      <c r="AX240" s="150"/>
      <c r="AY240" s="112"/>
      <c r="AZ240" s="149"/>
      <c r="BA240" s="148"/>
      <c r="BB240" s="148"/>
      <c r="BC240" s="148"/>
      <c r="BD240" s="61"/>
      <c r="BE240" s="39"/>
      <c r="BF240" s="39"/>
      <c r="BG240" s="39"/>
      <c r="BH240" s="144"/>
      <c r="BI240" s="146"/>
      <c r="BJ240" s="147"/>
      <c r="BK240" s="126"/>
      <c r="BL240" s="57"/>
      <c r="BM240" s="58"/>
      <c r="BN240" s="165"/>
      <c r="BO240" s="145"/>
      <c r="BP240" s="57"/>
      <c r="BQ240" s="44"/>
      <c r="BR240" s="42"/>
      <c r="BS240" s="164" t="str">
        <f>IF($BR240&lt;&gt;"",INDEX('Graduate School Code'!$A$3:$R$700, MATCH($BR240,'Graduate School Code'!$A$3:$A$700, 0), 2), "")</f>
        <v/>
      </c>
      <c r="BT240" s="164" t="str">
        <f>IF($BR240&lt;&gt;"",INDEX('Graduate School Code'!$A$3:$R$700, MATCH($BR240,'Graduate School Code'!$A$3:$A$700, 0), 3), "")</f>
        <v/>
      </c>
      <c r="BU240" s="164" t="str">
        <f>IF($BR240&lt;&gt;"",INDEX('Graduate School Code'!$A$3:$R$700, MATCH($BR240,'Graduate School Code'!$A$3:$A$700, 0), 4), "")</f>
        <v/>
      </c>
      <c r="BV240" s="175"/>
      <c r="BW240" s="176"/>
      <c r="BX240" s="177" t="str">
        <f>IF($BR240&lt;&gt;"",INDEX('Graduate School Code'!$A$3:$R$700, MATCH($BR240,'Graduate School Code'!$A$3:$A$700, 0), 12), "")</f>
        <v/>
      </c>
      <c r="BY240" s="178" t="str">
        <f>IF($BR240&lt;&gt;"",INDEX('Graduate School Code'!$A$3:$R$700, MATCH($BR240,'Graduate School Code'!$A$3:$A$700, 0), 13), "")</f>
        <v/>
      </c>
      <c r="BZ240" s="179" t="str">
        <f>IF($BR240&lt;&gt;"",INDEX('Graduate School Code'!$A$3:$R$700, MATCH($BR240,'Graduate School Code'!$A$3:$A$700, 0), 14), "")</f>
        <v/>
      </c>
      <c r="CA240" s="179" t="str">
        <f>IF($BR240&lt;&gt;"",INDEX('Graduate School Code'!$A$3:$R$700, MATCH($BR240,'Graduate School Code'!$A$3:$A$700, 0), 15), "")</f>
        <v/>
      </c>
      <c r="CB240" s="179" t="str">
        <f>IF($BR240&lt;&gt;"",INDEX('Graduate School Code'!$A$3:$R$700, MATCH($BR240,'Graduate School Code'!$A$3:$A$700, 0), 16), "")</f>
        <v/>
      </c>
      <c r="CC240" s="179" t="str">
        <f>IF($BR240&lt;&gt;"",INDEX('Graduate School Code'!$A$3:$R$700, MATCH($BR240,'Graduate School Code'!$A$3:$A$700, 0), 17), "")</f>
        <v/>
      </c>
      <c r="CD240" s="180" t="str">
        <f>IF($BR240&lt;&gt;"",INDEX('Graduate School Code'!$A$3:$R$700, MATCH($BR240,'Graduate School Code'!$A$3:$A$700, 0), 18), "")</f>
        <v/>
      </c>
      <c r="CE240" s="181"/>
      <c r="CF240" s="182"/>
      <c r="CG240" s="182"/>
      <c r="CH240" s="62"/>
      <c r="CI240" s="182"/>
      <c r="CJ240" s="183"/>
      <c r="CK240" s="184"/>
      <c r="CL240" s="185"/>
      <c r="CM240" s="183"/>
      <c r="CN240" s="186"/>
      <c r="CO240" s="186"/>
      <c r="CP240" s="186"/>
      <c r="CQ240" s="187"/>
      <c r="CR240" s="182"/>
      <c r="CS240" s="182"/>
      <c r="CT240" s="182"/>
      <c r="CU240" s="188"/>
      <c r="CV240" s="146"/>
      <c r="CW240" s="147"/>
      <c r="CX240" s="189"/>
      <c r="CY240" s="190"/>
      <c r="CZ240" s="191"/>
      <c r="DA240" s="192"/>
      <c r="DB240" s="193"/>
      <c r="DC240" s="181"/>
      <c r="DD240" s="176"/>
      <c r="DE240" s="194"/>
      <c r="DF240" s="164" t="str">
        <f>IF($DE240&lt;&gt;"",INDEX('Graduate School Code'!$A$3:$R$700, MATCH($DE240,'Graduate School Code'!$A$3:$A$700, 0), 2), "")</f>
        <v/>
      </c>
      <c r="DG240" s="164" t="str">
        <f>IF($DE240&lt;&gt;"",INDEX('Graduate School Code'!$A$3:$R$700, MATCH($DE240,'Graduate School Code'!$A$3:$A$700, 0), 3), "")</f>
        <v/>
      </c>
      <c r="DH240" s="164" t="str">
        <f>IF($DE240&lt;&gt;"",INDEX('Graduate School Code'!$A$3:$R$700, MATCH($DE240,'Graduate School Code'!$A$3:$A$700, 0), 4), "")</f>
        <v/>
      </c>
      <c r="DI240" s="175"/>
      <c r="DJ240" s="176"/>
      <c r="DK240" s="177" t="str">
        <f>IF($DE240&lt;&gt;"",INDEX('Graduate School Code'!$A$3:$R$700, MATCH($DE240,'Graduate School Code'!$A$3:$A$700, 0), 12), "")</f>
        <v/>
      </c>
      <c r="DL240" s="178" t="str">
        <f>IF($DE240&lt;&gt;"",INDEX('Graduate School Code'!$A$3:$R$700, MATCH($DE240,'Graduate School Code'!$A$3:$A$700, 0), 13), "")</f>
        <v/>
      </c>
      <c r="DM240" s="179" t="str">
        <f>IF($DE240&lt;&gt;"",INDEX('Graduate School Code'!$A$3:$R$700, MATCH($DE240,'Graduate School Code'!$A$3:$A$700, 0), 14), "")</f>
        <v/>
      </c>
      <c r="DN240" s="179" t="str">
        <f>IF($DE240&lt;&gt;"",INDEX('Graduate School Code'!$A$3:$R$700, MATCH($DE240,'Graduate School Code'!$A$3:$A$700, 0), 15), "")</f>
        <v/>
      </c>
      <c r="DO240" s="179" t="str">
        <f>IF($DE240&lt;&gt;"",INDEX('Graduate School Code'!$A$3:$R$700, MATCH($DE240,'Graduate School Code'!$A$3:$A$700, 0), 16), "")</f>
        <v/>
      </c>
      <c r="DP240" s="179" t="str">
        <f>IF($DE240&lt;&gt;"",INDEX('Graduate School Code'!$A$3:$R$700, MATCH($DE240,'Graduate School Code'!$A$3:$A$700, 0), 17), "")</f>
        <v/>
      </c>
      <c r="DQ240" s="180" t="str">
        <f>IF($DE240&lt;&gt;"",INDEX('Graduate School Code'!$A$3:$R$700, MATCH($DE240,'Graduate School Code'!$A$3:$A$700, 0), 18), "")</f>
        <v/>
      </c>
      <c r="DR240" s="45"/>
      <c r="DS240" s="39"/>
      <c r="DT240" s="39"/>
      <c r="DU240" s="62"/>
      <c r="DV240" s="39"/>
      <c r="DW240" s="149"/>
      <c r="DX240" s="150"/>
      <c r="DY240" s="112"/>
      <c r="DZ240" s="149"/>
      <c r="EA240" s="148"/>
      <c r="EB240" s="148"/>
      <c r="EC240" s="148"/>
      <c r="ED240" s="61"/>
      <c r="EE240" s="39"/>
      <c r="EF240" s="39"/>
      <c r="EG240" s="39"/>
      <c r="EH240" s="144"/>
      <c r="EI240" s="146"/>
      <c r="EJ240" s="147"/>
      <c r="EK240" s="126"/>
      <c r="EL240" s="57"/>
      <c r="EM240" s="58"/>
      <c r="EN240" s="59"/>
      <c r="EO240" s="145"/>
      <c r="EP240" s="57"/>
      <c r="EQ240" s="44"/>
    </row>
    <row r="241" spans="1:147" ht="38.25" customHeight="1">
      <c r="A241" s="38" t="s">
        <v>335</v>
      </c>
      <c r="B241" s="39"/>
      <c r="C241" s="40"/>
      <c r="D241" s="50" t="e">
        <f>VLOOKUP(B241,Reference!$A$1:$C$250,2,FALSE)</f>
        <v>#N/A</v>
      </c>
      <c r="E241" s="50" t="e">
        <f>VLOOKUP(C241,Reference!$C$1:$I$15,2,FALSE)</f>
        <v>#N/A</v>
      </c>
      <c r="F241" s="92" t="e">
        <f t="shared" si="11"/>
        <v>#N/A</v>
      </c>
      <c r="G241" s="39"/>
      <c r="H241" s="39"/>
      <c r="I241" s="39"/>
      <c r="J241" s="51" t="str">
        <f t="shared" si="9"/>
        <v xml:space="preserve">  </v>
      </c>
      <c r="K241" s="61"/>
      <c r="L241" s="61"/>
      <c r="M241" s="61"/>
      <c r="N241" s="51" t="str">
        <f t="shared" si="10"/>
        <v xml:space="preserve">  </v>
      </c>
      <c r="O241" s="92"/>
      <c r="P241" s="93"/>
      <c r="Q241" s="50" t="str">
        <f>IF($P241&lt;&gt;"", DATEDIF($P241, Reference!$F$2, "Y"),"")</f>
        <v/>
      </c>
      <c r="R241" s="49"/>
      <c r="S241" s="62"/>
      <c r="T241" s="61"/>
      <c r="U241" s="39"/>
      <c r="V241" s="39"/>
      <c r="W241" s="61"/>
      <c r="X241" s="92"/>
      <c r="Y241" s="61"/>
      <c r="Z241" s="61"/>
      <c r="AA241" s="61"/>
      <c r="AB241" s="61"/>
      <c r="AC241" s="41"/>
      <c r="AD241" s="143"/>
      <c r="AE241" s="42"/>
      <c r="AF241" s="50" t="str">
        <f>IF($AE241&lt;&gt;"",INDEX('Graduate School Code'!$A$3:$R$700, MATCH($AE241,'Graduate School Code'!$A$3:$A$700, 0), 2), "")</f>
        <v/>
      </c>
      <c r="AG241" s="50" t="str">
        <f>IF($AE241&lt;&gt;"",INDEX('Graduate School Code'!$A$3:$R$700, MATCH($AE241,'Graduate School Code'!$A$3:$A$700, 0), 3), "")</f>
        <v/>
      </c>
      <c r="AH241" s="50" t="str">
        <f>IF($AE241&lt;&gt;"",INDEX('Graduate School Code'!$A$3:$R$700, MATCH($AE241,'Graduate School Code'!$A$3:$A$700, 0), 4), "")</f>
        <v/>
      </c>
      <c r="AI241" s="43"/>
      <c r="AJ241" s="44"/>
      <c r="AK241" s="167" t="str">
        <f>IF($AE241&lt;&gt;"",INDEX('Graduate School Code'!$A$3:$R$700, MATCH($AE241,'Graduate School Code'!$A$3:$A$700, 0), 12), "")</f>
        <v/>
      </c>
      <c r="AL241" s="168" t="str">
        <f>IF($AE241&lt;&gt;"",INDEX('Graduate School Code'!$A$3:$R$700, MATCH($AE241,'Graduate School Code'!$A$3:$A$700, 0), 13), "")</f>
        <v/>
      </c>
      <c r="AM241" s="169" t="str">
        <f>IF($AE241&lt;&gt;"",INDEX('Graduate School Code'!$A$3:$R$700, MATCH($AE241,'Graduate School Code'!$A$3:$A$700, 0), 14), "")</f>
        <v/>
      </c>
      <c r="AN241" s="169" t="str">
        <f>IF($AE241&lt;&gt;"",INDEX('Graduate School Code'!$A$3:$R$700, MATCH($AE241,'Graduate School Code'!$A$3:$A$700, 0), 15), "")</f>
        <v/>
      </c>
      <c r="AO241" s="169" t="str">
        <f>IF($AE241&lt;&gt;"",INDEX('Graduate School Code'!$A$3:$R$700, MATCH($AE241,'Graduate School Code'!$A$3:$A$700, 0), 16), "")</f>
        <v/>
      </c>
      <c r="AP241" s="169" t="str">
        <f>IF($AE241&lt;&gt;"",INDEX('Graduate School Code'!$A$3:$R$700, MATCH($AE241,'Graduate School Code'!$A$3:$A$700, 0), 17), "")</f>
        <v/>
      </c>
      <c r="AQ241" s="170" t="str">
        <f>IF($AE241&lt;&gt;"",INDEX('Graduate School Code'!$A$3:$R$700, MATCH($AE241,'Graduate School Code'!$A$3:$A$700, 0), 18), "")</f>
        <v/>
      </c>
      <c r="AR241" s="45"/>
      <c r="AS241" s="39"/>
      <c r="AT241" s="39"/>
      <c r="AU241" s="62"/>
      <c r="AV241" s="39"/>
      <c r="AW241" s="149"/>
      <c r="AX241" s="150"/>
      <c r="AY241" s="112"/>
      <c r="AZ241" s="149"/>
      <c r="BA241" s="148"/>
      <c r="BB241" s="148"/>
      <c r="BC241" s="148"/>
      <c r="BD241" s="61"/>
      <c r="BE241" s="39"/>
      <c r="BF241" s="39"/>
      <c r="BG241" s="39"/>
      <c r="BH241" s="144"/>
      <c r="BI241" s="146"/>
      <c r="BJ241" s="147"/>
      <c r="BK241" s="126"/>
      <c r="BL241" s="57"/>
      <c r="BM241" s="58"/>
      <c r="BN241" s="165"/>
      <c r="BO241" s="145"/>
      <c r="BP241" s="57"/>
      <c r="BQ241" s="44"/>
      <c r="BR241" s="42"/>
      <c r="BS241" s="164" t="str">
        <f>IF($BR241&lt;&gt;"",INDEX('Graduate School Code'!$A$3:$R$700, MATCH($BR241,'Graduate School Code'!$A$3:$A$700, 0), 2), "")</f>
        <v/>
      </c>
      <c r="BT241" s="164" t="str">
        <f>IF($BR241&lt;&gt;"",INDEX('Graduate School Code'!$A$3:$R$700, MATCH($BR241,'Graduate School Code'!$A$3:$A$700, 0), 3), "")</f>
        <v/>
      </c>
      <c r="BU241" s="164" t="str">
        <f>IF($BR241&lt;&gt;"",INDEX('Graduate School Code'!$A$3:$R$700, MATCH($BR241,'Graduate School Code'!$A$3:$A$700, 0), 4), "")</f>
        <v/>
      </c>
      <c r="BV241" s="175"/>
      <c r="BW241" s="176"/>
      <c r="BX241" s="177" t="str">
        <f>IF($BR241&lt;&gt;"",INDEX('Graduate School Code'!$A$3:$R$700, MATCH($BR241,'Graduate School Code'!$A$3:$A$700, 0), 12), "")</f>
        <v/>
      </c>
      <c r="BY241" s="178" t="str">
        <f>IF($BR241&lt;&gt;"",INDEX('Graduate School Code'!$A$3:$R$700, MATCH($BR241,'Graduate School Code'!$A$3:$A$700, 0), 13), "")</f>
        <v/>
      </c>
      <c r="BZ241" s="179" t="str">
        <f>IF($BR241&lt;&gt;"",INDEX('Graduate School Code'!$A$3:$R$700, MATCH($BR241,'Graduate School Code'!$A$3:$A$700, 0), 14), "")</f>
        <v/>
      </c>
      <c r="CA241" s="179" t="str">
        <f>IF($BR241&lt;&gt;"",INDEX('Graduate School Code'!$A$3:$R$700, MATCH($BR241,'Graduate School Code'!$A$3:$A$700, 0), 15), "")</f>
        <v/>
      </c>
      <c r="CB241" s="179" t="str">
        <f>IF($BR241&lt;&gt;"",INDEX('Graduate School Code'!$A$3:$R$700, MATCH($BR241,'Graduate School Code'!$A$3:$A$700, 0), 16), "")</f>
        <v/>
      </c>
      <c r="CC241" s="179" t="str">
        <f>IF($BR241&lt;&gt;"",INDEX('Graduate School Code'!$A$3:$R$700, MATCH($BR241,'Graduate School Code'!$A$3:$A$700, 0), 17), "")</f>
        <v/>
      </c>
      <c r="CD241" s="180" t="str">
        <f>IF($BR241&lt;&gt;"",INDEX('Graduate School Code'!$A$3:$R$700, MATCH($BR241,'Graduate School Code'!$A$3:$A$700, 0), 18), "")</f>
        <v/>
      </c>
      <c r="CE241" s="181"/>
      <c r="CF241" s="182"/>
      <c r="CG241" s="182"/>
      <c r="CH241" s="62"/>
      <c r="CI241" s="182"/>
      <c r="CJ241" s="183"/>
      <c r="CK241" s="184"/>
      <c r="CL241" s="185"/>
      <c r="CM241" s="183"/>
      <c r="CN241" s="186"/>
      <c r="CO241" s="186"/>
      <c r="CP241" s="186"/>
      <c r="CQ241" s="187"/>
      <c r="CR241" s="182"/>
      <c r="CS241" s="182"/>
      <c r="CT241" s="182"/>
      <c r="CU241" s="188"/>
      <c r="CV241" s="146"/>
      <c r="CW241" s="147"/>
      <c r="CX241" s="189"/>
      <c r="CY241" s="190"/>
      <c r="CZ241" s="191"/>
      <c r="DA241" s="192"/>
      <c r="DB241" s="193"/>
      <c r="DC241" s="181"/>
      <c r="DD241" s="176"/>
      <c r="DE241" s="194"/>
      <c r="DF241" s="164" t="str">
        <f>IF($DE241&lt;&gt;"",INDEX('Graduate School Code'!$A$3:$R$700, MATCH($DE241,'Graduate School Code'!$A$3:$A$700, 0), 2), "")</f>
        <v/>
      </c>
      <c r="DG241" s="164" t="str">
        <f>IF($DE241&lt;&gt;"",INDEX('Graduate School Code'!$A$3:$R$700, MATCH($DE241,'Graduate School Code'!$A$3:$A$700, 0), 3), "")</f>
        <v/>
      </c>
      <c r="DH241" s="164" t="str">
        <f>IF($DE241&lt;&gt;"",INDEX('Graduate School Code'!$A$3:$R$700, MATCH($DE241,'Graduate School Code'!$A$3:$A$700, 0), 4), "")</f>
        <v/>
      </c>
      <c r="DI241" s="175"/>
      <c r="DJ241" s="176"/>
      <c r="DK241" s="177" t="str">
        <f>IF($DE241&lt;&gt;"",INDEX('Graduate School Code'!$A$3:$R$700, MATCH($DE241,'Graduate School Code'!$A$3:$A$700, 0), 12), "")</f>
        <v/>
      </c>
      <c r="DL241" s="178" t="str">
        <f>IF($DE241&lt;&gt;"",INDEX('Graduate School Code'!$A$3:$R$700, MATCH($DE241,'Graduate School Code'!$A$3:$A$700, 0), 13), "")</f>
        <v/>
      </c>
      <c r="DM241" s="179" t="str">
        <f>IF($DE241&lt;&gt;"",INDEX('Graduate School Code'!$A$3:$R$700, MATCH($DE241,'Graduate School Code'!$A$3:$A$700, 0), 14), "")</f>
        <v/>
      </c>
      <c r="DN241" s="179" t="str">
        <f>IF($DE241&lt;&gt;"",INDEX('Graduate School Code'!$A$3:$R$700, MATCH($DE241,'Graduate School Code'!$A$3:$A$700, 0), 15), "")</f>
        <v/>
      </c>
      <c r="DO241" s="179" t="str">
        <f>IF($DE241&lt;&gt;"",INDEX('Graduate School Code'!$A$3:$R$700, MATCH($DE241,'Graduate School Code'!$A$3:$A$700, 0), 16), "")</f>
        <v/>
      </c>
      <c r="DP241" s="179" t="str">
        <f>IF($DE241&lt;&gt;"",INDEX('Graduate School Code'!$A$3:$R$700, MATCH($DE241,'Graduate School Code'!$A$3:$A$700, 0), 17), "")</f>
        <v/>
      </c>
      <c r="DQ241" s="180" t="str">
        <f>IF($DE241&lt;&gt;"",INDEX('Graduate School Code'!$A$3:$R$700, MATCH($DE241,'Graduate School Code'!$A$3:$A$700, 0), 18), "")</f>
        <v/>
      </c>
      <c r="DR241" s="45"/>
      <c r="DS241" s="39"/>
      <c r="DT241" s="39"/>
      <c r="DU241" s="62"/>
      <c r="DV241" s="39"/>
      <c r="DW241" s="149"/>
      <c r="DX241" s="150"/>
      <c r="DY241" s="112"/>
      <c r="DZ241" s="149"/>
      <c r="EA241" s="148"/>
      <c r="EB241" s="148"/>
      <c r="EC241" s="148"/>
      <c r="ED241" s="61"/>
      <c r="EE241" s="39"/>
      <c r="EF241" s="39"/>
      <c r="EG241" s="39"/>
      <c r="EH241" s="144"/>
      <c r="EI241" s="146"/>
      <c r="EJ241" s="147"/>
      <c r="EK241" s="126"/>
      <c r="EL241" s="57"/>
      <c r="EM241" s="58"/>
      <c r="EN241" s="59"/>
      <c r="EO241" s="145"/>
      <c r="EP241" s="57"/>
      <c r="EQ241" s="44"/>
    </row>
    <row r="242" spans="1:147" ht="38.25" customHeight="1">
      <c r="A242" s="38" t="s">
        <v>336</v>
      </c>
      <c r="B242" s="39"/>
      <c r="C242" s="40"/>
      <c r="D242" s="50" t="e">
        <f>VLOOKUP(B242,Reference!$A$1:$C$250,2,FALSE)</f>
        <v>#N/A</v>
      </c>
      <c r="E242" s="50" t="e">
        <f>VLOOKUP(C242,Reference!$C$1:$I$15,2,FALSE)</f>
        <v>#N/A</v>
      </c>
      <c r="F242" s="92" t="e">
        <f t="shared" si="11"/>
        <v>#N/A</v>
      </c>
      <c r="G242" s="39"/>
      <c r="H242" s="39"/>
      <c r="I242" s="39"/>
      <c r="J242" s="51" t="str">
        <f t="shared" si="9"/>
        <v xml:space="preserve">  </v>
      </c>
      <c r="K242" s="61"/>
      <c r="L242" s="61"/>
      <c r="M242" s="61"/>
      <c r="N242" s="51" t="str">
        <f t="shared" si="10"/>
        <v xml:space="preserve">  </v>
      </c>
      <c r="O242" s="92"/>
      <c r="P242" s="93"/>
      <c r="Q242" s="50" t="str">
        <f>IF($P242&lt;&gt;"", DATEDIF($P242, Reference!$F$2, "Y"),"")</f>
        <v/>
      </c>
      <c r="R242" s="49"/>
      <c r="S242" s="62"/>
      <c r="T242" s="61"/>
      <c r="U242" s="39"/>
      <c r="V242" s="39"/>
      <c r="W242" s="61"/>
      <c r="X242" s="92"/>
      <c r="Y242" s="61"/>
      <c r="Z242" s="61"/>
      <c r="AA242" s="61"/>
      <c r="AB242" s="61"/>
      <c r="AC242" s="41"/>
      <c r="AD242" s="143"/>
      <c r="AE242" s="42"/>
      <c r="AF242" s="50" t="str">
        <f>IF($AE242&lt;&gt;"",INDEX('Graduate School Code'!$A$3:$R$700, MATCH($AE242,'Graduate School Code'!$A$3:$A$700, 0), 2), "")</f>
        <v/>
      </c>
      <c r="AG242" s="50" t="str">
        <f>IF($AE242&lt;&gt;"",INDEX('Graduate School Code'!$A$3:$R$700, MATCH($AE242,'Graduate School Code'!$A$3:$A$700, 0), 3), "")</f>
        <v/>
      </c>
      <c r="AH242" s="50" t="str">
        <f>IF($AE242&lt;&gt;"",INDEX('Graduate School Code'!$A$3:$R$700, MATCH($AE242,'Graduate School Code'!$A$3:$A$700, 0), 4), "")</f>
        <v/>
      </c>
      <c r="AI242" s="43"/>
      <c r="AJ242" s="44"/>
      <c r="AK242" s="167" t="str">
        <f>IF($AE242&lt;&gt;"",INDEX('Graduate School Code'!$A$3:$R$700, MATCH($AE242,'Graduate School Code'!$A$3:$A$700, 0), 12), "")</f>
        <v/>
      </c>
      <c r="AL242" s="168" t="str">
        <f>IF($AE242&lt;&gt;"",INDEX('Graduate School Code'!$A$3:$R$700, MATCH($AE242,'Graduate School Code'!$A$3:$A$700, 0), 13), "")</f>
        <v/>
      </c>
      <c r="AM242" s="169" t="str">
        <f>IF($AE242&lt;&gt;"",INDEX('Graduate School Code'!$A$3:$R$700, MATCH($AE242,'Graduate School Code'!$A$3:$A$700, 0), 14), "")</f>
        <v/>
      </c>
      <c r="AN242" s="169" t="str">
        <f>IF($AE242&lt;&gt;"",INDEX('Graduate School Code'!$A$3:$R$700, MATCH($AE242,'Graduate School Code'!$A$3:$A$700, 0), 15), "")</f>
        <v/>
      </c>
      <c r="AO242" s="169" t="str">
        <f>IF($AE242&lt;&gt;"",INDEX('Graduate School Code'!$A$3:$R$700, MATCH($AE242,'Graduate School Code'!$A$3:$A$700, 0), 16), "")</f>
        <v/>
      </c>
      <c r="AP242" s="169" t="str">
        <f>IF($AE242&lt;&gt;"",INDEX('Graduate School Code'!$A$3:$R$700, MATCH($AE242,'Graduate School Code'!$A$3:$A$700, 0), 17), "")</f>
        <v/>
      </c>
      <c r="AQ242" s="170" t="str">
        <f>IF($AE242&lt;&gt;"",INDEX('Graduate School Code'!$A$3:$R$700, MATCH($AE242,'Graduate School Code'!$A$3:$A$700, 0), 18), "")</f>
        <v/>
      </c>
      <c r="AR242" s="45"/>
      <c r="AS242" s="39"/>
      <c r="AT242" s="39"/>
      <c r="AU242" s="62"/>
      <c r="AV242" s="39"/>
      <c r="AW242" s="149"/>
      <c r="AX242" s="150"/>
      <c r="AY242" s="112"/>
      <c r="AZ242" s="149"/>
      <c r="BA242" s="148"/>
      <c r="BB242" s="148"/>
      <c r="BC242" s="148"/>
      <c r="BD242" s="61"/>
      <c r="BE242" s="39"/>
      <c r="BF242" s="39"/>
      <c r="BG242" s="39"/>
      <c r="BH242" s="144"/>
      <c r="BI242" s="146"/>
      <c r="BJ242" s="147"/>
      <c r="BK242" s="126"/>
      <c r="BL242" s="57"/>
      <c r="BM242" s="58"/>
      <c r="BN242" s="165"/>
      <c r="BO242" s="145"/>
      <c r="BP242" s="57"/>
      <c r="BQ242" s="44"/>
      <c r="BR242" s="42"/>
      <c r="BS242" s="164" t="str">
        <f>IF($BR242&lt;&gt;"",INDEX('Graduate School Code'!$A$3:$R$700, MATCH($BR242,'Graduate School Code'!$A$3:$A$700, 0), 2), "")</f>
        <v/>
      </c>
      <c r="BT242" s="164" t="str">
        <f>IF($BR242&lt;&gt;"",INDEX('Graduate School Code'!$A$3:$R$700, MATCH($BR242,'Graduate School Code'!$A$3:$A$700, 0), 3), "")</f>
        <v/>
      </c>
      <c r="BU242" s="164" t="str">
        <f>IF($BR242&lt;&gt;"",INDEX('Graduate School Code'!$A$3:$R$700, MATCH($BR242,'Graduate School Code'!$A$3:$A$700, 0), 4), "")</f>
        <v/>
      </c>
      <c r="BV242" s="175"/>
      <c r="BW242" s="176"/>
      <c r="BX242" s="177" t="str">
        <f>IF($BR242&lt;&gt;"",INDEX('Graduate School Code'!$A$3:$R$700, MATCH($BR242,'Graduate School Code'!$A$3:$A$700, 0), 12), "")</f>
        <v/>
      </c>
      <c r="BY242" s="178" t="str">
        <f>IF($BR242&lt;&gt;"",INDEX('Graduate School Code'!$A$3:$R$700, MATCH($BR242,'Graduate School Code'!$A$3:$A$700, 0), 13), "")</f>
        <v/>
      </c>
      <c r="BZ242" s="179" t="str">
        <f>IF($BR242&lt;&gt;"",INDEX('Graduate School Code'!$A$3:$R$700, MATCH($BR242,'Graduate School Code'!$A$3:$A$700, 0), 14), "")</f>
        <v/>
      </c>
      <c r="CA242" s="179" t="str">
        <f>IF($BR242&lt;&gt;"",INDEX('Graduate School Code'!$A$3:$R$700, MATCH($BR242,'Graduate School Code'!$A$3:$A$700, 0), 15), "")</f>
        <v/>
      </c>
      <c r="CB242" s="179" t="str">
        <f>IF($BR242&lt;&gt;"",INDEX('Graduate School Code'!$A$3:$R$700, MATCH($BR242,'Graduate School Code'!$A$3:$A$700, 0), 16), "")</f>
        <v/>
      </c>
      <c r="CC242" s="179" t="str">
        <f>IF($BR242&lt;&gt;"",INDEX('Graduate School Code'!$A$3:$R$700, MATCH($BR242,'Graduate School Code'!$A$3:$A$700, 0), 17), "")</f>
        <v/>
      </c>
      <c r="CD242" s="180" t="str">
        <f>IF($BR242&lt;&gt;"",INDEX('Graduate School Code'!$A$3:$R$700, MATCH($BR242,'Graduate School Code'!$A$3:$A$700, 0), 18), "")</f>
        <v/>
      </c>
      <c r="CE242" s="181"/>
      <c r="CF242" s="182"/>
      <c r="CG242" s="182"/>
      <c r="CH242" s="62"/>
      <c r="CI242" s="182"/>
      <c r="CJ242" s="183"/>
      <c r="CK242" s="184"/>
      <c r="CL242" s="185"/>
      <c r="CM242" s="183"/>
      <c r="CN242" s="186"/>
      <c r="CO242" s="186"/>
      <c r="CP242" s="186"/>
      <c r="CQ242" s="187"/>
      <c r="CR242" s="182"/>
      <c r="CS242" s="182"/>
      <c r="CT242" s="182"/>
      <c r="CU242" s="188"/>
      <c r="CV242" s="146"/>
      <c r="CW242" s="147"/>
      <c r="CX242" s="189"/>
      <c r="CY242" s="190"/>
      <c r="CZ242" s="191"/>
      <c r="DA242" s="192"/>
      <c r="DB242" s="193"/>
      <c r="DC242" s="181"/>
      <c r="DD242" s="176"/>
      <c r="DE242" s="194"/>
      <c r="DF242" s="164" t="str">
        <f>IF($DE242&lt;&gt;"",INDEX('Graduate School Code'!$A$3:$R$700, MATCH($DE242,'Graduate School Code'!$A$3:$A$700, 0), 2), "")</f>
        <v/>
      </c>
      <c r="DG242" s="164" t="str">
        <f>IF($DE242&lt;&gt;"",INDEX('Graduate School Code'!$A$3:$R$700, MATCH($DE242,'Graduate School Code'!$A$3:$A$700, 0), 3), "")</f>
        <v/>
      </c>
      <c r="DH242" s="164" t="str">
        <f>IF($DE242&lt;&gt;"",INDEX('Graduate School Code'!$A$3:$R$700, MATCH($DE242,'Graduate School Code'!$A$3:$A$700, 0), 4), "")</f>
        <v/>
      </c>
      <c r="DI242" s="175"/>
      <c r="DJ242" s="176"/>
      <c r="DK242" s="177" t="str">
        <f>IF($DE242&lt;&gt;"",INDEX('Graduate School Code'!$A$3:$R$700, MATCH($DE242,'Graduate School Code'!$A$3:$A$700, 0), 12), "")</f>
        <v/>
      </c>
      <c r="DL242" s="178" t="str">
        <f>IF($DE242&lt;&gt;"",INDEX('Graduate School Code'!$A$3:$R$700, MATCH($DE242,'Graduate School Code'!$A$3:$A$700, 0), 13), "")</f>
        <v/>
      </c>
      <c r="DM242" s="179" t="str">
        <f>IF($DE242&lt;&gt;"",INDEX('Graduate School Code'!$A$3:$R$700, MATCH($DE242,'Graduate School Code'!$A$3:$A$700, 0), 14), "")</f>
        <v/>
      </c>
      <c r="DN242" s="179" t="str">
        <f>IF($DE242&lt;&gt;"",INDEX('Graduate School Code'!$A$3:$R$700, MATCH($DE242,'Graduate School Code'!$A$3:$A$700, 0), 15), "")</f>
        <v/>
      </c>
      <c r="DO242" s="179" t="str">
        <f>IF($DE242&lt;&gt;"",INDEX('Graduate School Code'!$A$3:$R$700, MATCH($DE242,'Graduate School Code'!$A$3:$A$700, 0), 16), "")</f>
        <v/>
      </c>
      <c r="DP242" s="179" t="str">
        <f>IF($DE242&lt;&gt;"",INDEX('Graduate School Code'!$A$3:$R$700, MATCH($DE242,'Graduate School Code'!$A$3:$A$700, 0), 17), "")</f>
        <v/>
      </c>
      <c r="DQ242" s="180" t="str">
        <f>IF($DE242&lt;&gt;"",INDEX('Graduate School Code'!$A$3:$R$700, MATCH($DE242,'Graduate School Code'!$A$3:$A$700, 0), 18), "")</f>
        <v/>
      </c>
      <c r="DR242" s="45"/>
      <c r="DS242" s="39"/>
      <c r="DT242" s="39"/>
      <c r="DU242" s="62"/>
      <c r="DV242" s="39"/>
      <c r="DW242" s="149"/>
      <c r="DX242" s="150"/>
      <c r="DY242" s="112"/>
      <c r="DZ242" s="149"/>
      <c r="EA242" s="148"/>
      <c r="EB242" s="148"/>
      <c r="EC242" s="148"/>
      <c r="ED242" s="61"/>
      <c r="EE242" s="39"/>
      <c r="EF242" s="39"/>
      <c r="EG242" s="39"/>
      <c r="EH242" s="144"/>
      <c r="EI242" s="146"/>
      <c r="EJ242" s="147"/>
      <c r="EK242" s="126"/>
      <c r="EL242" s="57"/>
      <c r="EM242" s="58"/>
      <c r="EN242" s="59"/>
      <c r="EO242" s="145"/>
      <c r="EP242" s="57"/>
      <c r="EQ242" s="44"/>
    </row>
    <row r="243" spans="1:147" ht="38.25" customHeight="1">
      <c r="A243" s="38" t="s">
        <v>337</v>
      </c>
      <c r="B243" s="39"/>
      <c r="C243" s="40"/>
      <c r="D243" s="50" t="e">
        <f>VLOOKUP(B243,Reference!$A$1:$C$250,2,FALSE)</f>
        <v>#N/A</v>
      </c>
      <c r="E243" s="50" t="e">
        <f>VLOOKUP(C243,Reference!$C$1:$I$15,2,FALSE)</f>
        <v>#N/A</v>
      </c>
      <c r="F243" s="92" t="e">
        <f t="shared" si="11"/>
        <v>#N/A</v>
      </c>
      <c r="G243" s="39"/>
      <c r="H243" s="39"/>
      <c r="I243" s="39"/>
      <c r="J243" s="51" t="str">
        <f t="shared" si="9"/>
        <v xml:space="preserve">  </v>
      </c>
      <c r="K243" s="61"/>
      <c r="L243" s="61"/>
      <c r="M243" s="61"/>
      <c r="N243" s="51" t="str">
        <f t="shared" si="10"/>
        <v xml:space="preserve">  </v>
      </c>
      <c r="O243" s="92"/>
      <c r="P243" s="93"/>
      <c r="Q243" s="50" t="str">
        <f>IF($P243&lt;&gt;"", DATEDIF($P243, Reference!$F$2, "Y"),"")</f>
        <v/>
      </c>
      <c r="R243" s="49"/>
      <c r="S243" s="62"/>
      <c r="T243" s="61"/>
      <c r="U243" s="39"/>
      <c r="V243" s="39"/>
      <c r="W243" s="61"/>
      <c r="X243" s="92"/>
      <c r="Y243" s="61"/>
      <c r="Z243" s="61"/>
      <c r="AA243" s="61"/>
      <c r="AB243" s="61"/>
      <c r="AC243" s="41"/>
      <c r="AD243" s="143"/>
      <c r="AE243" s="42"/>
      <c r="AF243" s="50" t="str">
        <f>IF($AE243&lt;&gt;"",INDEX('Graduate School Code'!$A$3:$R$700, MATCH($AE243,'Graduate School Code'!$A$3:$A$700, 0), 2), "")</f>
        <v/>
      </c>
      <c r="AG243" s="50" t="str">
        <f>IF($AE243&lt;&gt;"",INDEX('Graduate School Code'!$A$3:$R$700, MATCH($AE243,'Graduate School Code'!$A$3:$A$700, 0), 3), "")</f>
        <v/>
      </c>
      <c r="AH243" s="50" t="str">
        <f>IF($AE243&lt;&gt;"",INDEX('Graduate School Code'!$A$3:$R$700, MATCH($AE243,'Graduate School Code'!$A$3:$A$700, 0), 4), "")</f>
        <v/>
      </c>
      <c r="AI243" s="43"/>
      <c r="AJ243" s="44"/>
      <c r="AK243" s="167" t="str">
        <f>IF($AE243&lt;&gt;"",INDEX('Graduate School Code'!$A$3:$R$700, MATCH($AE243,'Graduate School Code'!$A$3:$A$700, 0), 12), "")</f>
        <v/>
      </c>
      <c r="AL243" s="168" t="str">
        <f>IF($AE243&lt;&gt;"",INDEX('Graduate School Code'!$A$3:$R$700, MATCH($AE243,'Graduate School Code'!$A$3:$A$700, 0), 13), "")</f>
        <v/>
      </c>
      <c r="AM243" s="169" t="str">
        <f>IF($AE243&lt;&gt;"",INDEX('Graduate School Code'!$A$3:$R$700, MATCH($AE243,'Graduate School Code'!$A$3:$A$700, 0), 14), "")</f>
        <v/>
      </c>
      <c r="AN243" s="169" t="str">
        <f>IF($AE243&lt;&gt;"",INDEX('Graduate School Code'!$A$3:$R$700, MATCH($AE243,'Graduate School Code'!$A$3:$A$700, 0), 15), "")</f>
        <v/>
      </c>
      <c r="AO243" s="169" t="str">
        <f>IF($AE243&lt;&gt;"",INDEX('Graduate School Code'!$A$3:$R$700, MATCH($AE243,'Graduate School Code'!$A$3:$A$700, 0), 16), "")</f>
        <v/>
      </c>
      <c r="AP243" s="169" t="str">
        <f>IF($AE243&lt;&gt;"",INDEX('Graduate School Code'!$A$3:$R$700, MATCH($AE243,'Graduate School Code'!$A$3:$A$700, 0), 17), "")</f>
        <v/>
      </c>
      <c r="AQ243" s="170" t="str">
        <f>IF($AE243&lt;&gt;"",INDEX('Graduate School Code'!$A$3:$R$700, MATCH($AE243,'Graduate School Code'!$A$3:$A$700, 0), 18), "")</f>
        <v/>
      </c>
      <c r="AR243" s="45"/>
      <c r="AS243" s="39"/>
      <c r="AT243" s="39"/>
      <c r="AU243" s="62"/>
      <c r="AV243" s="39"/>
      <c r="AW243" s="149"/>
      <c r="AX243" s="150"/>
      <c r="AY243" s="112"/>
      <c r="AZ243" s="149"/>
      <c r="BA243" s="148"/>
      <c r="BB243" s="148"/>
      <c r="BC243" s="148"/>
      <c r="BD243" s="61"/>
      <c r="BE243" s="39"/>
      <c r="BF243" s="39"/>
      <c r="BG243" s="39"/>
      <c r="BH243" s="144"/>
      <c r="BI243" s="146"/>
      <c r="BJ243" s="147"/>
      <c r="BK243" s="126"/>
      <c r="BL243" s="57"/>
      <c r="BM243" s="58"/>
      <c r="BN243" s="165"/>
      <c r="BO243" s="145"/>
      <c r="BP243" s="57"/>
      <c r="BQ243" s="44"/>
      <c r="BR243" s="42"/>
      <c r="BS243" s="164" t="str">
        <f>IF($BR243&lt;&gt;"",INDEX('Graduate School Code'!$A$3:$R$700, MATCH($BR243,'Graduate School Code'!$A$3:$A$700, 0), 2), "")</f>
        <v/>
      </c>
      <c r="BT243" s="164" t="str">
        <f>IF($BR243&lt;&gt;"",INDEX('Graduate School Code'!$A$3:$R$700, MATCH($BR243,'Graduate School Code'!$A$3:$A$700, 0), 3), "")</f>
        <v/>
      </c>
      <c r="BU243" s="164" t="str">
        <f>IF($BR243&lt;&gt;"",INDEX('Graduate School Code'!$A$3:$R$700, MATCH($BR243,'Graduate School Code'!$A$3:$A$700, 0), 4), "")</f>
        <v/>
      </c>
      <c r="BV243" s="175"/>
      <c r="BW243" s="176"/>
      <c r="BX243" s="177" t="str">
        <f>IF($BR243&lt;&gt;"",INDEX('Graduate School Code'!$A$3:$R$700, MATCH($BR243,'Graduate School Code'!$A$3:$A$700, 0), 12), "")</f>
        <v/>
      </c>
      <c r="BY243" s="178" t="str">
        <f>IF($BR243&lt;&gt;"",INDEX('Graduate School Code'!$A$3:$R$700, MATCH($BR243,'Graduate School Code'!$A$3:$A$700, 0), 13), "")</f>
        <v/>
      </c>
      <c r="BZ243" s="179" t="str">
        <f>IF($BR243&lt;&gt;"",INDEX('Graduate School Code'!$A$3:$R$700, MATCH($BR243,'Graduate School Code'!$A$3:$A$700, 0), 14), "")</f>
        <v/>
      </c>
      <c r="CA243" s="179" t="str">
        <f>IF($BR243&lt;&gt;"",INDEX('Graduate School Code'!$A$3:$R$700, MATCH($BR243,'Graduate School Code'!$A$3:$A$700, 0), 15), "")</f>
        <v/>
      </c>
      <c r="CB243" s="179" t="str">
        <f>IF($BR243&lt;&gt;"",INDEX('Graduate School Code'!$A$3:$R$700, MATCH($BR243,'Graduate School Code'!$A$3:$A$700, 0), 16), "")</f>
        <v/>
      </c>
      <c r="CC243" s="179" t="str">
        <f>IF($BR243&lt;&gt;"",INDEX('Graduate School Code'!$A$3:$R$700, MATCH($BR243,'Graduate School Code'!$A$3:$A$700, 0), 17), "")</f>
        <v/>
      </c>
      <c r="CD243" s="180" t="str">
        <f>IF($BR243&lt;&gt;"",INDEX('Graduate School Code'!$A$3:$R$700, MATCH($BR243,'Graduate School Code'!$A$3:$A$700, 0), 18), "")</f>
        <v/>
      </c>
      <c r="CE243" s="181"/>
      <c r="CF243" s="182"/>
      <c r="CG243" s="182"/>
      <c r="CH243" s="62"/>
      <c r="CI243" s="182"/>
      <c r="CJ243" s="183"/>
      <c r="CK243" s="184"/>
      <c r="CL243" s="185"/>
      <c r="CM243" s="183"/>
      <c r="CN243" s="186"/>
      <c r="CO243" s="186"/>
      <c r="CP243" s="186"/>
      <c r="CQ243" s="187"/>
      <c r="CR243" s="182"/>
      <c r="CS243" s="182"/>
      <c r="CT243" s="182"/>
      <c r="CU243" s="188"/>
      <c r="CV243" s="146"/>
      <c r="CW243" s="147"/>
      <c r="CX243" s="189"/>
      <c r="CY243" s="190"/>
      <c r="CZ243" s="191"/>
      <c r="DA243" s="192"/>
      <c r="DB243" s="193"/>
      <c r="DC243" s="181"/>
      <c r="DD243" s="176"/>
      <c r="DE243" s="194"/>
      <c r="DF243" s="164" t="str">
        <f>IF($DE243&lt;&gt;"",INDEX('Graduate School Code'!$A$3:$R$700, MATCH($DE243,'Graduate School Code'!$A$3:$A$700, 0), 2), "")</f>
        <v/>
      </c>
      <c r="DG243" s="164" t="str">
        <f>IF($DE243&lt;&gt;"",INDEX('Graduate School Code'!$A$3:$R$700, MATCH($DE243,'Graduate School Code'!$A$3:$A$700, 0), 3), "")</f>
        <v/>
      </c>
      <c r="DH243" s="164" t="str">
        <f>IF($DE243&lt;&gt;"",INDEX('Graduate School Code'!$A$3:$R$700, MATCH($DE243,'Graduate School Code'!$A$3:$A$700, 0), 4), "")</f>
        <v/>
      </c>
      <c r="DI243" s="175"/>
      <c r="DJ243" s="176"/>
      <c r="DK243" s="177" t="str">
        <f>IF($DE243&lt;&gt;"",INDEX('Graduate School Code'!$A$3:$R$700, MATCH($DE243,'Graduate School Code'!$A$3:$A$700, 0), 12), "")</f>
        <v/>
      </c>
      <c r="DL243" s="178" t="str">
        <f>IF($DE243&lt;&gt;"",INDEX('Graduate School Code'!$A$3:$R$700, MATCH($DE243,'Graduate School Code'!$A$3:$A$700, 0), 13), "")</f>
        <v/>
      </c>
      <c r="DM243" s="179" t="str">
        <f>IF($DE243&lt;&gt;"",INDEX('Graduate School Code'!$A$3:$R$700, MATCH($DE243,'Graduate School Code'!$A$3:$A$700, 0), 14), "")</f>
        <v/>
      </c>
      <c r="DN243" s="179" t="str">
        <f>IF($DE243&lt;&gt;"",INDEX('Graduate School Code'!$A$3:$R$700, MATCH($DE243,'Graduate School Code'!$A$3:$A$700, 0), 15), "")</f>
        <v/>
      </c>
      <c r="DO243" s="179" t="str">
        <f>IF($DE243&lt;&gt;"",INDEX('Graduate School Code'!$A$3:$R$700, MATCH($DE243,'Graduate School Code'!$A$3:$A$700, 0), 16), "")</f>
        <v/>
      </c>
      <c r="DP243" s="179" t="str">
        <f>IF($DE243&lt;&gt;"",INDEX('Graduate School Code'!$A$3:$R$700, MATCH($DE243,'Graduate School Code'!$A$3:$A$700, 0), 17), "")</f>
        <v/>
      </c>
      <c r="DQ243" s="180" t="str">
        <f>IF($DE243&lt;&gt;"",INDEX('Graduate School Code'!$A$3:$R$700, MATCH($DE243,'Graduate School Code'!$A$3:$A$700, 0), 18), "")</f>
        <v/>
      </c>
      <c r="DR243" s="45"/>
      <c r="DS243" s="39"/>
      <c r="DT243" s="39"/>
      <c r="DU243" s="62"/>
      <c r="DV243" s="39"/>
      <c r="DW243" s="149"/>
      <c r="DX243" s="150"/>
      <c r="DY243" s="112"/>
      <c r="DZ243" s="149"/>
      <c r="EA243" s="148"/>
      <c r="EB243" s="148"/>
      <c r="EC243" s="148"/>
      <c r="ED243" s="61"/>
      <c r="EE243" s="39"/>
      <c r="EF243" s="39"/>
      <c r="EG243" s="39"/>
      <c r="EH243" s="144"/>
      <c r="EI243" s="146"/>
      <c r="EJ243" s="147"/>
      <c r="EK243" s="126"/>
      <c r="EL243" s="57"/>
      <c r="EM243" s="58"/>
      <c r="EN243" s="59"/>
      <c r="EO243" s="145"/>
      <c r="EP243" s="57"/>
      <c r="EQ243" s="44"/>
    </row>
    <row r="244" spans="1:147" ht="38.25" customHeight="1">
      <c r="A244" s="38" t="s">
        <v>338</v>
      </c>
      <c r="B244" s="39"/>
      <c r="C244" s="40"/>
      <c r="D244" s="50" t="e">
        <f>VLOOKUP(B244,Reference!$A$1:$C$250,2,FALSE)</f>
        <v>#N/A</v>
      </c>
      <c r="E244" s="50" t="e">
        <f>VLOOKUP(C244,Reference!$C$1:$I$15,2,FALSE)</f>
        <v>#N/A</v>
      </c>
      <c r="F244" s="92" t="e">
        <f t="shared" si="11"/>
        <v>#N/A</v>
      </c>
      <c r="G244" s="39"/>
      <c r="H244" s="39"/>
      <c r="I244" s="39"/>
      <c r="J244" s="51" t="str">
        <f t="shared" si="9"/>
        <v xml:space="preserve">  </v>
      </c>
      <c r="K244" s="61"/>
      <c r="L244" s="61"/>
      <c r="M244" s="61"/>
      <c r="N244" s="51" t="str">
        <f t="shared" si="10"/>
        <v xml:space="preserve">  </v>
      </c>
      <c r="O244" s="92"/>
      <c r="P244" s="93"/>
      <c r="Q244" s="50" t="str">
        <f>IF($P244&lt;&gt;"", DATEDIF($P244, Reference!$F$2, "Y"),"")</f>
        <v/>
      </c>
      <c r="R244" s="49"/>
      <c r="S244" s="62"/>
      <c r="T244" s="61"/>
      <c r="U244" s="39"/>
      <c r="V244" s="39"/>
      <c r="W244" s="61"/>
      <c r="X244" s="92"/>
      <c r="Y244" s="61"/>
      <c r="Z244" s="61"/>
      <c r="AA244" s="61"/>
      <c r="AB244" s="61"/>
      <c r="AC244" s="41"/>
      <c r="AD244" s="143"/>
      <c r="AE244" s="42"/>
      <c r="AF244" s="50" t="str">
        <f>IF($AE244&lt;&gt;"",INDEX('Graduate School Code'!$A$3:$R$700, MATCH($AE244,'Graduate School Code'!$A$3:$A$700, 0), 2), "")</f>
        <v/>
      </c>
      <c r="AG244" s="50" t="str">
        <f>IF($AE244&lt;&gt;"",INDEX('Graduate School Code'!$A$3:$R$700, MATCH($AE244,'Graduate School Code'!$A$3:$A$700, 0), 3), "")</f>
        <v/>
      </c>
      <c r="AH244" s="50" t="str">
        <f>IF($AE244&lt;&gt;"",INDEX('Graduate School Code'!$A$3:$R$700, MATCH($AE244,'Graduate School Code'!$A$3:$A$700, 0), 4), "")</f>
        <v/>
      </c>
      <c r="AI244" s="43"/>
      <c r="AJ244" s="44"/>
      <c r="AK244" s="167" t="str">
        <f>IF($AE244&lt;&gt;"",INDEX('Graduate School Code'!$A$3:$R$700, MATCH($AE244,'Graduate School Code'!$A$3:$A$700, 0), 12), "")</f>
        <v/>
      </c>
      <c r="AL244" s="168" t="str">
        <f>IF($AE244&lt;&gt;"",INDEX('Graduate School Code'!$A$3:$R$700, MATCH($AE244,'Graduate School Code'!$A$3:$A$700, 0), 13), "")</f>
        <v/>
      </c>
      <c r="AM244" s="169" t="str">
        <f>IF($AE244&lt;&gt;"",INDEX('Graduate School Code'!$A$3:$R$700, MATCH($AE244,'Graduate School Code'!$A$3:$A$700, 0), 14), "")</f>
        <v/>
      </c>
      <c r="AN244" s="169" t="str">
        <f>IF($AE244&lt;&gt;"",INDEX('Graduate School Code'!$A$3:$R$700, MATCH($AE244,'Graduate School Code'!$A$3:$A$700, 0), 15), "")</f>
        <v/>
      </c>
      <c r="AO244" s="169" t="str">
        <f>IF($AE244&lt;&gt;"",INDEX('Graduate School Code'!$A$3:$R$700, MATCH($AE244,'Graduate School Code'!$A$3:$A$700, 0), 16), "")</f>
        <v/>
      </c>
      <c r="AP244" s="169" t="str">
        <f>IF($AE244&lt;&gt;"",INDEX('Graduate School Code'!$A$3:$R$700, MATCH($AE244,'Graduate School Code'!$A$3:$A$700, 0), 17), "")</f>
        <v/>
      </c>
      <c r="AQ244" s="170" t="str">
        <f>IF($AE244&lt;&gt;"",INDEX('Graduate School Code'!$A$3:$R$700, MATCH($AE244,'Graduate School Code'!$A$3:$A$700, 0), 18), "")</f>
        <v/>
      </c>
      <c r="AR244" s="45"/>
      <c r="AS244" s="39"/>
      <c r="AT244" s="39"/>
      <c r="AU244" s="62"/>
      <c r="AV244" s="39"/>
      <c r="AW244" s="149"/>
      <c r="AX244" s="150"/>
      <c r="AY244" s="112"/>
      <c r="AZ244" s="149"/>
      <c r="BA244" s="148"/>
      <c r="BB244" s="148"/>
      <c r="BC244" s="148"/>
      <c r="BD244" s="61"/>
      <c r="BE244" s="39"/>
      <c r="BF244" s="39"/>
      <c r="BG244" s="39"/>
      <c r="BH244" s="144"/>
      <c r="BI244" s="146"/>
      <c r="BJ244" s="147"/>
      <c r="BK244" s="126"/>
      <c r="BL244" s="57"/>
      <c r="BM244" s="58"/>
      <c r="BN244" s="165"/>
      <c r="BO244" s="145"/>
      <c r="BP244" s="57"/>
      <c r="BQ244" s="44"/>
      <c r="BR244" s="42"/>
      <c r="BS244" s="164" t="str">
        <f>IF($BR244&lt;&gt;"",INDEX('Graduate School Code'!$A$3:$R$700, MATCH($BR244,'Graduate School Code'!$A$3:$A$700, 0), 2), "")</f>
        <v/>
      </c>
      <c r="BT244" s="164" t="str">
        <f>IF($BR244&lt;&gt;"",INDEX('Graduate School Code'!$A$3:$R$700, MATCH($BR244,'Graduate School Code'!$A$3:$A$700, 0), 3), "")</f>
        <v/>
      </c>
      <c r="BU244" s="164" t="str">
        <f>IF($BR244&lt;&gt;"",INDEX('Graduate School Code'!$A$3:$R$700, MATCH($BR244,'Graduate School Code'!$A$3:$A$700, 0), 4), "")</f>
        <v/>
      </c>
      <c r="BV244" s="175"/>
      <c r="BW244" s="176"/>
      <c r="BX244" s="177" t="str">
        <f>IF($BR244&lt;&gt;"",INDEX('Graduate School Code'!$A$3:$R$700, MATCH($BR244,'Graduate School Code'!$A$3:$A$700, 0), 12), "")</f>
        <v/>
      </c>
      <c r="BY244" s="178" t="str">
        <f>IF($BR244&lt;&gt;"",INDEX('Graduate School Code'!$A$3:$R$700, MATCH($BR244,'Graduate School Code'!$A$3:$A$700, 0), 13), "")</f>
        <v/>
      </c>
      <c r="BZ244" s="179" t="str">
        <f>IF($BR244&lt;&gt;"",INDEX('Graduate School Code'!$A$3:$R$700, MATCH($BR244,'Graduate School Code'!$A$3:$A$700, 0), 14), "")</f>
        <v/>
      </c>
      <c r="CA244" s="179" t="str">
        <f>IF($BR244&lt;&gt;"",INDEX('Graduate School Code'!$A$3:$R$700, MATCH($BR244,'Graduate School Code'!$A$3:$A$700, 0), 15), "")</f>
        <v/>
      </c>
      <c r="CB244" s="179" t="str">
        <f>IF($BR244&lt;&gt;"",INDEX('Graduate School Code'!$A$3:$R$700, MATCH($BR244,'Graduate School Code'!$A$3:$A$700, 0), 16), "")</f>
        <v/>
      </c>
      <c r="CC244" s="179" t="str">
        <f>IF($BR244&lt;&gt;"",INDEX('Graduate School Code'!$A$3:$R$700, MATCH($BR244,'Graduate School Code'!$A$3:$A$700, 0), 17), "")</f>
        <v/>
      </c>
      <c r="CD244" s="180" t="str">
        <f>IF($BR244&lt;&gt;"",INDEX('Graduate School Code'!$A$3:$R$700, MATCH($BR244,'Graduate School Code'!$A$3:$A$700, 0), 18), "")</f>
        <v/>
      </c>
      <c r="CE244" s="181"/>
      <c r="CF244" s="182"/>
      <c r="CG244" s="182"/>
      <c r="CH244" s="62"/>
      <c r="CI244" s="182"/>
      <c r="CJ244" s="183"/>
      <c r="CK244" s="184"/>
      <c r="CL244" s="185"/>
      <c r="CM244" s="183"/>
      <c r="CN244" s="186"/>
      <c r="CO244" s="186"/>
      <c r="CP244" s="186"/>
      <c r="CQ244" s="187"/>
      <c r="CR244" s="182"/>
      <c r="CS244" s="182"/>
      <c r="CT244" s="182"/>
      <c r="CU244" s="188"/>
      <c r="CV244" s="146"/>
      <c r="CW244" s="147"/>
      <c r="CX244" s="189"/>
      <c r="CY244" s="190"/>
      <c r="CZ244" s="191"/>
      <c r="DA244" s="192"/>
      <c r="DB244" s="193"/>
      <c r="DC244" s="181"/>
      <c r="DD244" s="176"/>
      <c r="DE244" s="194"/>
      <c r="DF244" s="164" t="str">
        <f>IF($DE244&lt;&gt;"",INDEX('Graduate School Code'!$A$3:$R$700, MATCH($DE244,'Graduate School Code'!$A$3:$A$700, 0), 2), "")</f>
        <v/>
      </c>
      <c r="DG244" s="164" t="str">
        <f>IF($DE244&lt;&gt;"",INDEX('Graduate School Code'!$A$3:$R$700, MATCH($DE244,'Graduate School Code'!$A$3:$A$700, 0), 3), "")</f>
        <v/>
      </c>
      <c r="DH244" s="164" t="str">
        <f>IF($DE244&lt;&gt;"",INDEX('Graduate School Code'!$A$3:$R$700, MATCH($DE244,'Graduate School Code'!$A$3:$A$700, 0), 4), "")</f>
        <v/>
      </c>
      <c r="DI244" s="175"/>
      <c r="DJ244" s="176"/>
      <c r="DK244" s="177" t="str">
        <f>IF($DE244&lt;&gt;"",INDEX('Graduate School Code'!$A$3:$R$700, MATCH($DE244,'Graduate School Code'!$A$3:$A$700, 0), 12), "")</f>
        <v/>
      </c>
      <c r="DL244" s="178" t="str">
        <f>IF($DE244&lt;&gt;"",INDEX('Graduate School Code'!$A$3:$R$700, MATCH($DE244,'Graduate School Code'!$A$3:$A$700, 0), 13), "")</f>
        <v/>
      </c>
      <c r="DM244" s="179" t="str">
        <f>IF($DE244&lt;&gt;"",INDEX('Graduate School Code'!$A$3:$R$700, MATCH($DE244,'Graduate School Code'!$A$3:$A$700, 0), 14), "")</f>
        <v/>
      </c>
      <c r="DN244" s="179" t="str">
        <f>IF($DE244&lt;&gt;"",INDEX('Graduate School Code'!$A$3:$R$700, MATCH($DE244,'Graduate School Code'!$A$3:$A$700, 0), 15), "")</f>
        <v/>
      </c>
      <c r="DO244" s="179" t="str">
        <f>IF($DE244&lt;&gt;"",INDEX('Graduate School Code'!$A$3:$R$700, MATCH($DE244,'Graduate School Code'!$A$3:$A$700, 0), 16), "")</f>
        <v/>
      </c>
      <c r="DP244" s="179" t="str">
        <f>IF($DE244&lt;&gt;"",INDEX('Graduate School Code'!$A$3:$R$700, MATCH($DE244,'Graduate School Code'!$A$3:$A$700, 0), 17), "")</f>
        <v/>
      </c>
      <c r="DQ244" s="180" t="str">
        <f>IF($DE244&lt;&gt;"",INDEX('Graduate School Code'!$A$3:$R$700, MATCH($DE244,'Graduate School Code'!$A$3:$A$700, 0), 18), "")</f>
        <v/>
      </c>
      <c r="DR244" s="45"/>
      <c r="DS244" s="39"/>
      <c r="DT244" s="39"/>
      <c r="DU244" s="62"/>
      <c r="DV244" s="39"/>
      <c r="DW244" s="149"/>
      <c r="DX244" s="150"/>
      <c r="DY244" s="112"/>
      <c r="DZ244" s="149"/>
      <c r="EA244" s="148"/>
      <c r="EB244" s="148"/>
      <c r="EC244" s="148"/>
      <c r="ED244" s="61"/>
      <c r="EE244" s="39"/>
      <c r="EF244" s="39"/>
      <c r="EG244" s="39"/>
      <c r="EH244" s="144"/>
      <c r="EI244" s="146"/>
      <c r="EJ244" s="147"/>
      <c r="EK244" s="126"/>
      <c r="EL244" s="57"/>
      <c r="EM244" s="58"/>
      <c r="EN244" s="59"/>
      <c r="EO244" s="145"/>
      <c r="EP244" s="57"/>
      <c r="EQ244" s="44"/>
    </row>
    <row r="245" spans="1:147" ht="38.25" customHeight="1">
      <c r="A245" s="38" t="s">
        <v>339</v>
      </c>
      <c r="B245" s="39"/>
      <c r="C245" s="40"/>
      <c r="D245" s="50" t="e">
        <f>VLOOKUP(B245,Reference!$A$1:$C$250,2,FALSE)</f>
        <v>#N/A</v>
      </c>
      <c r="E245" s="50" t="e">
        <f>VLOOKUP(C245,Reference!$C$1:$I$15,2,FALSE)</f>
        <v>#N/A</v>
      </c>
      <c r="F245" s="92" t="e">
        <f t="shared" si="11"/>
        <v>#N/A</v>
      </c>
      <c r="G245" s="39"/>
      <c r="H245" s="39"/>
      <c r="I245" s="39"/>
      <c r="J245" s="51" t="str">
        <f t="shared" si="9"/>
        <v xml:space="preserve">  </v>
      </c>
      <c r="K245" s="61"/>
      <c r="L245" s="61"/>
      <c r="M245" s="61"/>
      <c r="N245" s="51" t="str">
        <f t="shared" si="10"/>
        <v xml:space="preserve">  </v>
      </c>
      <c r="O245" s="92"/>
      <c r="P245" s="93"/>
      <c r="Q245" s="50" t="str">
        <f>IF($P245&lt;&gt;"", DATEDIF($P245, Reference!$F$2, "Y"),"")</f>
        <v/>
      </c>
      <c r="R245" s="49"/>
      <c r="S245" s="62"/>
      <c r="T245" s="61"/>
      <c r="U245" s="39"/>
      <c r="V245" s="39"/>
      <c r="W245" s="61"/>
      <c r="X245" s="92"/>
      <c r="Y245" s="61"/>
      <c r="Z245" s="61"/>
      <c r="AA245" s="61"/>
      <c r="AB245" s="61"/>
      <c r="AC245" s="41"/>
      <c r="AD245" s="143"/>
      <c r="AE245" s="42"/>
      <c r="AF245" s="50" t="str">
        <f>IF($AE245&lt;&gt;"",INDEX('Graduate School Code'!$A$3:$R$700, MATCH($AE245,'Graduate School Code'!$A$3:$A$700, 0), 2), "")</f>
        <v/>
      </c>
      <c r="AG245" s="50" t="str">
        <f>IF($AE245&lt;&gt;"",INDEX('Graduate School Code'!$A$3:$R$700, MATCH($AE245,'Graduate School Code'!$A$3:$A$700, 0), 3), "")</f>
        <v/>
      </c>
      <c r="AH245" s="50" t="str">
        <f>IF($AE245&lt;&gt;"",INDEX('Graduate School Code'!$A$3:$R$700, MATCH($AE245,'Graduate School Code'!$A$3:$A$700, 0), 4), "")</f>
        <v/>
      </c>
      <c r="AI245" s="43"/>
      <c r="AJ245" s="44"/>
      <c r="AK245" s="167" t="str">
        <f>IF($AE245&lt;&gt;"",INDEX('Graduate School Code'!$A$3:$R$700, MATCH($AE245,'Graduate School Code'!$A$3:$A$700, 0), 12), "")</f>
        <v/>
      </c>
      <c r="AL245" s="168" t="str">
        <f>IF($AE245&lt;&gt;"",INDEX('Graduate School Code'!$A$3:$R$700, MATCH($AE245,'Graduate School Code'!$A$3:$A$700, 0), 13), "")</f>
        <v/>
      </c>
      <c r="AM245" s="169" t="str">
        <f>IF($AE245&lt;&gt;"",INDEX('Graduate School Code'!$A$3:$R$700, MATCH($AE245,'Graduate School Code'!$A$3:$A$700, 0), 14), "")</f>
        <v/>
      </c>
      <c r="AN245" s="169" t="str">
        <f>IF($AE245&lt;&gt;"",INDEX('Graduate School Code'!$A$3:$R$700, MATCH($AE245,'Graduate School Code'!$A$3:$A$700, 0), 15), "")</f>
        <v/>
      </c>
      <c r="AO245" s="169" t="str">
        <f>IF($AE245&lt;&gt;"",INDEX('Graduate School Code'!$A$3:$R$700, MATCH($AE245,'Graduate School Code'!$A$3:$A$700, 0), 16), "")</f>
        <v/>
      </c>
      <c r="AP245" s="169" t="str">
        <f>IF($AE245&lt;&gt;"",INDEX('Graduate School Code'!$A$3:$R$700, MATCH($AE245,'Graduate School Code'!$A$3:$A$700, 0), 17), "")</f>
        <v/>
      </c>
      <c r="AQ245" s="170" t="str">
        <f>IF($AE245&lt;&gt;"",INDEX('Graduate School Code'!$A$3:$R$700, MATCH($AE245,'Graduate School Code'!$A$3:$A$700, 0), 18), "")</f>
        <v/>
      </c>
      <c r="AR245" s="45"/>
      <c r="AS245" s="39"/>
      <c r="AT245" s="39"/>
      <c r="AU245" s="62"/>
      <c r="AV245" s="39"/>
      <c r="AW245" s="149"/>
      <c r="AX245" s="150"/>
      <c r="AY245" s="112"/>
      <c r="AZ245" s="149"/>
      <c r="BA245" s="148"/>
      <c r="BB245" s="148"/>
      <c r="BC245" s="148"/>
      <c r="BD245" s="61"/>
      <c r="BE245" s="39"/>
      <c r="BF245" s="39"/>
      <c r="BG245" s="39"/>
      <c r="BH245" s="144"/>
      <c r="BI245" s="146"/>
      <c r="BJ245" s="147"/>
      <c r="BK245" s="126"/>
      <c r="BL245" s="57"/>
      <c r="BM245" s="58"/>
      <c r="BN245" s="165"/>
      <c r="BO245" s="145"/>
      <c r="BP245" s="57"/>
      <c r="BQ245" s="44"/>
      <c r="BR245" s="42"/>
      <c r="BS245" s="164" t="str">
        <f>IF($BR245&lt;&gt;"",INDEX('Graduate School Code'!$A$3:$R$700, MATCH($BR245,'Graduate School Code'!$A$3:$A$700, 0), 2), "")</f>
        <v/>
      </c>
      <c r="BT245" s="164" t="str">
        <f>IF($BR245&lt;&gt;"",INDEX('Graduate School Code'!$A$3:$R$700, MATCH($BR245,'Graduate School Code'!$A$3:$A$700, 0), 3), "")</f>
        <v/>
      </c>
      <c r="BU245" s="164" t="str">
        <f>IF($BR245&lt;&gt;"",INDEX('Graduate School Code'!$A$3:$R$700, MATCH($BR245,'Graduate School Code'!$A$3:$A$700, 0), 4), "")</f>
        <v/>
      </c>
      <c r="BV245" s="175"/>
      <c r="BW245" s="176"/>
      <c r="BX245" s="177" t="str">
        <f>IF($BR245&lt;&gt;"",INDEX('Graduate School Code'!$A$3:$R$700, MATCH($BR245,'Graduate School Code'!$A$3:$A$700, 0), 12), "")</f>
        <v/>
      </c>
      <c r="BY245" s="178" t="str">
        <f>IF($BR245&lt;&gt;"",INDEX('Graduate School Code'!$A$3:$R$700, MATCH($BR245,'Graduate School Code'!$A$3:$A$700, 0), 13), "")</f>
        <v/>
      </c>
      <c r="BZ245" s="179" t="str">
        <f>IF($BR245&lt;&gt;"",INDEX('Graduate School Code'!$A$3:$R$700, MATCH($BR245,'Graduate School Code'!$A$3:$A$700, 0), 14), "")</f>
        <v/>
      </c>
      <c r="CA245" s="179" t="str">
        <f>IF($BR245&lt;&gt;"",INDEX('Graduate School Code'!$A$3:$R$700, MATCH($BR245,'Graduate School Code'!$A$3:$A$700, 0), 15), "")</f>
        <v/>
      </c>
      <c r="CB245" s="179" t="str">
        <f>IF($BR245&lt;&gt;"",INDEX('Graduate School Code'!$A$3:$R$700, MATCH($BR245,'Graduate School Code'!$A$3:$A$700, 0), 16), "")</f>
        <v/>
      </c>
      <c r="CC245" s="179" t="str">
        <f>IF($BR245&lt;&gt;"",INDEX('Graduate School Code'!$A$3:$R$700, MATCH($BR245,'Graduate School Code'!$A$3:$A$700, 0), 17), "")</f>
        <v/>
      </c>
      <c r="CD245" s="180" t="str">
        <f>IF($BR245&lt;&gt;"",INDEX('Graduate School Code'!$A$3:$R$700, MATCH($BR245,'Graduate School Code'!$A$3:$A$700, 0), 18), "")</f>
        <v/>
      </c>
      <c r="CE245" s="181"/>
      <c r="CF245" s="182"/>
      <c r="CG245" s="182"/>
      <c r="CH245" s="62"/>
      <c r="CI245" s="182"/>
      <c r="CJ245" s="183"/>
      <c r="CK245" s="184"/>
      <c r="CL245" s="185"/>
      <c r="CM245" s="183"/>
      <c r="CN245" s="186"/>
      <c r="CO245" s="186"/>
      <c r="CP245" s="186"/>
      <c r="CQ245" s="187"/>
      <c r="CR245" s="182"/>
      <c r="CS245" s="182"/>
      <c r="CT245" s="182"/>
      <c r="CU245" s="188"/>
      <c r="CV245" s="146"/>
      <c r="CW245" s="147"/>
      <c r="CX245" s="189"/>
      <c r="CY245" s="190"/>
      <c r="CZ245" s="191"/>
      <c r="DA245" s="192"/>
      <c r="DB245" s="193"/>
      <c r="DC245" s="181"/>
      <c r="DD245" s="176"/>
      <c r="DE245" s="194"/>
      <c r="DF245" s="164" t="str">
        <f>IF($DE245&lt;&gt;"",INDEX('Graduate School Code'!$A$3:$R$700, MATCH($DE245,'Graduate School Code'!$A$3:$A$700, 0), 2), "")</f>
        <v/>
      </c>
      <c r="DG245" s="164" t="str">
        <f>IF($DE245&lt;&gt;"",INDEX('Graduate School Code'!$A$3:$R$700, MATCH($DE245,'Graduate School Code'!$A$3:$A$700, 0), 3), "")</f>
        <v/>
      </c>
      <c r="DH245" s="164" t="str">
        <f>IF($DE245&lt;&gt;"",INDEX('Graduate School Code'!$A$3:$R$700, MATCH($DE245,'Graduate School Code'!$A$3:$A$700, 0), 4), "")</f>
        <v/>
      </c>
      <c r="DI245" s="175"/>
      <c r="DJ245" s="176"/>
      <c r="DK245" s="177" t="str">
        <f>IF($DE245&lt;&gt;"",INDEX('Graduate School Code'!$A$3:$R$700, MATCH($DE245,'Graduate School Code'!$A$3:$A$700, 0), 12), "")</f>
        <v/>
      </c>
      <c r="DL245" s="178" t="str">
        <f>IF($DE245&lt;&gt;"",INDEX('Graduate School Code'!$A$3:$R$700, MATCH($DE245,'Graduate School Code'!$A$3:$A$700, 0), 13), "")</f>
        <v/>
      </c>
      <c r="DM245" s="179" t="str">
        <f>IF($DE245&lt;&gt;"",INDEX('Graduate School Code'!$A$3:$R$700, MATCH($DE245,'Graduate School Code'!$A$3:$A$700, 0), 14), "")</f>
        <v/>
      </c>
      <c r="DN245" s="179" t="str">
        <f>IF($DE245&lt;&gt;"",INDEX('Graduate School Code'!$A$3:$R$700, MATCH($DE245,'Graduate School Code'!$A$3:$A$700, 0), 15), "")</f>
        <v/>
      </c>
      <c r="DO245" s="179" t="str">
        <f>IF($DE245&lt;&gt;"",INDEX('Graduate School Code'!$A$3:$R$700, MATCH($DE245,'Graduate School Code'!$A$3:$A$700, 0), 16), "")</f>
        <v/>
      </c>
      <c r="DP245" s="179" t="str">
        <f>IF($DE245&lt;&gt;"",INDEX('Graduate School Code'!$A$3:$R$700, MATCH($DE245,'Graduate School Code'!$A$3:$A$700, 0), 17), "")</f>
        <v/>
      </c>
      <c r="DQ245" s="180" t="str">
        <f>IF($DE245&lt;&gt;"",INDEX('Graduate School Code'!$A$3:$R$700, MATCH($DE245,'Graduate School Code'!$A$3:$A$700, 0), 18), "")</f>
        <v/>
      </c>
      <c r="DR245" s="45"/>
      <c r="DS245" s="39"/>
      <c r="DT245" s="39"/>
      <c r="DU245" s="62"/>
      <c r="DV245" s="39"/>
      <c r="DW245" s="149"/>
      <c r="DX245" s="150"/>
      <c r="DY245" s="112"/>
      <c r="DZ245" s="149"/>
      <c r="EA245" s="148"/>
      <c r="EB245" s="148"/>
      <c r="EC245" s="148"/>
      <c r="ED245" s="61"/>
      <c r="EE245" s="39"/>
      <c r="EF245" s="39"/>
      <c r="EG245" s="39"/>
      <c r="EH245" s="144"/>
      <c r="EI245" s="146"/>
      <c r="EJ245" s="147"/>
      <c r="EK245" s="126"/>
      <c r="EL245" s="57"/>
      <c r="EM245" s="58"/>
      <c r="EN245" s="59"/>
      <c r="EO245" s="145"/>
      <c r="EP245" s="57"/>
      <c r="EQ245" s="44"/>
    </row>
    <row r="246" spans="1:147" ht="38.25" customHeight="1">
      <c r="A246" s="38" t="s">
        <v>340</v>
      </c>
      <c r="B246" s="39"/>
      <c r="C246" s="40"/>
      <c r="D246" s="50" t="e">
        <f>VLOOKUP(B246,Reference!$A$1:$C$250,2,FALSE)</f>
        <v>#N/A</v>
      </c>
      <c r="E246" s="50" t="e">
        <f>VLOOKUP(C246,Reference!$C$1:$I$15,2,FALSE)</f>
        <v>#N/A</v>
      </c>
      <c r="F246" s="92" t="e">
        <f t="shared" si="11"/>
        <v>#N/A</v>
      </c>
      <c r="G246" s="39"/>
      <c r="H246" s="39"/>
      <c r="I246" s="39"/>
      <c r="J246" s="51" t="str">
        <f t="shared" si="9"/>
        <v xml:space="preserve">  </v>
      </c>
      <c r="K246" s="61"/>
      <c r="L246" s="61"/>
      <c r="M246" s="61"/>
      <c r="N246" s="51" t="str">
        <f t="shared" si="10"/>
        <v xml:space="preserve">  </v>
      </c>
      <c r="O246" s="92"/>
      <c r="P246" s="93"/>
      <c r="Q246" s="50" t="str">
        <f>IF($P246&lt;&gt;"", DATEDIF($P246, Reference!$F$2, "Y"),"")</f>
        <v/>
      </c>
      <c r="R246" s="49"/>
      <c r="S246" s="62"/>
      <c r="T246" s="61"/>
      <c r="U246" s="39"/>
      <c r="V246" s="39"/>
      <c r="W246" s="61"/>
      <c r="X246" s="92"/>
      <c r="Y246" s="61"/>
      <c r="Z246" s="61"/>
      <c r="AA246" s="61"/>
      <c r="AB246" s="61"/>
      <c r="AC246" s="41"/>
      <c r="AD246" s="143"/>
      <c r="AE246" s="42"/>
      <c r="AF246" s="50" t="str">
        <f>IF($AE246&lt;&gt;"",INDEX('Graduate School Code'!$A$3:$R$700, MATCH($AE246,'Graduate School Code'!$A$3:$A$700, 0), 2), "")</f>
        <v/>
      </c>
      <c r="AG246" s="50" t="str">
        <f>IF($AE246&lt;&gt;"",INDEX('Graduate School Code'!$A$3:$R$700, MATCH($AE246,'Graduate School Code'!$A$3:$A$700, 0), 3), "")</f>
        <v/>
      </c>
      <c r="AH246" s="50" t="str">
        <f>IF($AE246&lt;&gt;"",INDEX('Graduate School Code'!$A$3:$R$700, MATCH($AE246,'Graduate School Code'!$A$3:$A$700, 0), 4), "")</f>
        <v/>
      </c>
      <c r="AI246" s="43"/>
      <c r="AJ246" s="44"/>
      <c r="AK246" s="167" t="str">
        <f>IF($AE246&lt;&gt;"",INDEX('Graduate School Code'!$A$3:$R$700, MATCH($AE246,'Graduate School Code'!$A$3:$A$700, 0), 12), "")</f>
        <v/>
      </c>
      <c r="AL246" s="168" t="str">
        <f>IF($AE246&lt;&gt;"",INDEX('Graduate School Code'!$A$3:$R$700, MATCH($AE246,'Graduate School Code'!$A$3:$A$700, 0), 13), "")</f>
        <v/>
      </c>
      <c r="AM246" s="169" t="str">
        <f>IF($AE246&lt;&gt;"",INDEX('Graduate School Code'!$A$3:$R$700, MATCH($AE246,'Graduate School Code'!$A$3:$A$700, 0), 14), "")</f>
        <v/>
      </c>
      <c r="AN246" s="169" t="str">
        <f>IF($AE246&lt;&gt;"",INDEX('Graduate School Code'!$A$3:$R$700, MATCH($AE246,'Graduate School Code'!$A$3:$A$700, 0), 15), "")</f>
        <v/>
      </c>
      <c r="AO246" s="169" t="str">
        <f>IF($AE246&lt;&gt;"",INDEX('Graduate School Code'!$A$3:$R$700, MATCH($AE246,'Graduate School Code'!$A$3:$A$700, 0), 16), "")</f>
        <v/>
      </c>
      <c r="AP246" s="169" t="str">
        <f>IF($AE246&lt;&gt;"",INDEX('Graduate School Code'!$A$3:$R$700, MATCH($AE246,'Graduate School Code'!$A$3:$A$700, 0), 17), "")</f>
        <v/>
      </c>
      <c r="AQ246" s="170" t="str">
        <f>IF($AE246&lt;&gt;"",INDEX('Graduate School Code'!$A$3:$R$700, MATCH($AE246,'Graduate School Code'!$A$3:$A$700, 0), 18), "")</f>
        <v/>
      </c>
      <c r="AR246" s="45"/>
      <c r="AS246" s="39"/>
      <c r="AT246" s="39"/>
      <c r="AU246" s="62"/>
      <c r="AV246" s="39"/>
      <c r="AW246" s="149"/>
      <c r="AX246" s="150"/>
      <c r="AY246" s="112"/>
      <c r="AZ246" s="149"/>
      <c r="BA246" s="148"/>
      <c r="BB246" s="148"/>
      <c r="BC246" s="148"/>
      <c r="BD246" s="61"/>
      <c r="BE246" s="39"/>
      <c r="BF246" s="39"/>
      <c r="BG246" s="39"/>
      <c r="BH246" s="144"/>
      <c r="BI246" s="146"/>
      <c r="BJ246" s="147"/>
      <c r="BK246" s="126"/>
      <c r="BL246" s="57"/>
      <c r="BM246" s="58"/>
      <c r="BN246" s="165"/>
      <c r="BO246" s="145"/>
      <c r="BP246" s="57"/>
      <c r="BQ246" s="44"/>
      <c r="BR246" s="42"/>
      <c r="BS246" s="164" t="str">
        <f>IF($BR246&lt;&gt;"",INDEX('Graduate School Code'!$A$3:$R$700, MATCH($BR246,'Graduate School Code'!$A$3:$A$700, 0), 2), "")</f>
        <v/>
      </c>
      <c r="BT246" s="164" t="str">
        <f>IF($BR246&lt;&gt;"",INDEX('Graduate School Code'!$A$3:$R$700, MATCH($BR246,'Graduate School Code'!$A$3:$A$700, 0), 3), "")</f>
        <v/>
      </c>
      <c r="BU246" s="164" t="str">
        <f>IF($BR246&lt;&gt;"",INDEX('Graduate School Code'!$A$3:$R$700, MATCH($BR246,'Graduate School Code'!$A$3:$A$700, 0), 4), "")</f>
        <v/>
      </c>
      <c r="BV246" s="175"/>
      <c r="BW246" s="176"/>
      <c r="BX246" s="177" t="str">
        <f>IF($BR246&lt;&gt;"",INDEX('Graduate School Code'!$A$3:$R$700, MATCH($BR246,'Graduate School Code'!$A$3:$A$700, 0), 12), "")</f>
        <v/>
      </c>
      <c r="BY246" s="178" t="str">
        <f>IF($BR246&lt;&gt;"",INDEX('Graduate School Code'!$A$3:$R$700, MATCH($BR246,'Graduate School Code'!$A$3:$A$700, 0), 13), "")</f>
        <v/>
      </c>
      <c r="BZ246" s="179" t="str">
        <f>IF($BR246&lt;&gt;"",INDEX('Graduate School Code'!$A$3:$R$700, MATCH($BR246,'Graduate School Code'!$A$3:$A$700, 0), 14), "")</f>
        <v/>
      </c>
      <c r="CA246" s="179" t="str">
        <f>IF($BR246&lt;&gt;"",INDEX('Graduate School Code'!$A$3:$R$700, MATCH($BR246,'Graduate School Code'!$A$3:$A$700, 0), 15), "")</f>
        <v/>
      </c>
      <c r="CB246" s="179" t="str">
        <f>IF($BR246&lt;&gt;"",INDEX('Graduate School Code'!$A$3:$R$700, MATCH($BR246,'Graduate School Code'!$A$3:$A$700, 0), 16), "")</f>
        <v/>
      </c>
      <c r="CC246" s="179" t="str">
        <f>IF($BR246&lt;&gt;"",INDEX('Graduate School Code'!$A$3:$R$700, MATCH($BR246,'Graduate School Code'!$A$3:$A$700, 0), 17), "")</f>
        <v/>
      </c>
      <c r="CD246" s="180" t="str">
        <f>IF($BR246&lt;&gt;"",INDEX('Graduate School Code'!$A$3:$R$700, MATCH($BR246,'Graduate School Code'!$A$3:$A$700, 0), 18), "")</f>
        <v/>
      </c>
      <c r="CE246" s="181"/>
      <c r="CF246" s="182"/>
      <c r="CG246" s="182"/>
      <c r="CH246" s="62"/>
      <c r="CI246" s="182"/>
      <c r="CJ246" s="183"/>
      <c r="CK246" s="184"/>
      <c r="CL246" s="185"/>
      <c r="CM246" s="183"/>
      <c r="CN246" s="186"/>
      <c r="CO246" s="186"/>
      <c r="CP246" s="186"/>
      <c r="CQ246" s="187"/>
      <c r="CR246" s="182"/>
      <c r="CS246" s="182"/>
      <c r="CT246" s="182"/>
      <c r="CU246" s="188"/>
      <c r="CV246" s="146"/>
      <c r="CW246" s="147"/>
      <c r="CX246" s="189"/>
      <c r="CY246" s="190"/>
      <c r="CZ246" s="191"/>
      <c r="DA246" s="192"/>
      <c r="DB246" s="193"/>
      <c r="DC246" s="181"/>
      <c r="DD246" s="176"/>
      <c r="DE246" s="194"/>
      <c r="DF246" s="164" t="str">
        <f>IF($DE246&lt;&gt;"",INDEX('Graduate School Code'!$A$3:$R$700, MATCH($DE246,'Graduate School Code'!$A$3:$A$700, 0), 2), "")</f>
        <v/>
      </c>
      <c r="DG246" s="164" t="str">
        <f>IF($DE246&lt;&gt;"",INDEX('Graduate School Code'!$A$3:$R$700, MATCH($DE246,'Graduate School Code'!$A$3:$A$700, 0), 3), "")</f>
        <v/>
      </c>
      <c r="DH246" s="164" t="str">
        <f>IF($DE246&lt;&gt;"",INDEX('Graduate School Code'!$A$3:$R$700, MATCH($DE246,'Graduate School Code'!$A$3:$A$700, 0), 4), "")</f>
        <v/>
      </c>
      <c r="DI246" s="175"/>
      <c r="DJ246" s="176"/>
      <c r="DK246" s="177" t="str">
        <f>IF($DE246&lt;&gt;"",INDEX('Graduate School Code'!$A$3:$R$700, MATCH($DE246,'Graduate School Code'!$A$3:$A$700, 0), 12), "")</f>
        <v/>
      </c>
      <c r="DL246" s="178" t="str">
        <f>IF($DE246&lt;&gt;"",INDEX('Graduate School Code'!$A$3:$R$700, MATCH($DE246,'Graduate School Code'!$A$3:$A$700, 0), 13), "")</f>
        <v/>
      </c>
      <c r="DM246" s="179" t="str">
        <f>IF($DE246&lt;&gt;"",INDEX('Graduate School Code'!$A$3:$R$700, MATCH($DE246,'Graduate School Code'!$A$3:$A$700, 0), 14), "")</f>
        <v/>
      </c>
      <c r="DN246" s="179" t="str">
        <f>IF($DE246&lt;&gt;"",INDEX('Graduate School Code'!$A$3:$R$700, MATCH($DE246,'Graduate School Code'!$A$3:$A$700, 0), 15), "")</f>
        <v/>
      </c>
      <c r="DO246" s="179" t="str">
        <f>IF($DE246&lt;&gt;"",INDEX('Graduate School Code'!$A$3:$R$700, MATCH($DE246,'Graduate School Code'!$A$3:$A$700, 0), 16), "")</f>
        <v/>
      </c>
      <c r="DP246" s="179" t="str">
        <f>IF($DE246&lt;&gt;"",INDEX('Graduate School Code'!$A$3:$R$700, MATCH($DE246,'Graduate School Code'!$A$3:$A$700, 0), 17), "")</f>
        <v/>
      </c>
      <c r="DQ246" s="180" t="str">
        <f>IF($DE246&lt;&gt;"",INDEX('Graduate School Code'!$A$3:$R$700, MATCH($DE246,'Graduate School Code'!$A$3:$A$700, 0), 18), "")</f>
        <v/>
      </c>
      <c r="DR246" s="45"/>
      <c r="DS246" s="39"/>
      <c r="DT246" s="39"/>
      <c r="DU246" s="62"/>
      <c r="DV246" s="39"/>
      <c r="DW246" s="149"/>
      <c r="DX246" s="150"/>
      <c r="DY246" s="112"/>
      <c r="DZ246" s="149"/>
      <c r="EA246" s="148"/>
      <c r="EB246" s="148"/>
      <c r="EC246" s="148"/>
      <c r="ED246" s="61"/>
      <c r="EE246" s="39"/>
      <c r="EF246" s="39"/>
      <c r="EG246" s="39"/>
      <c r="EH246" s="144"/>
      <c r="EI246" s="146"/>
      <c r="EJ246" s="147"/>
      <c r="EK246" s="126"/>
      <c r="EL246" s="57"/>
      <c r="EM246" s="58"/>
      <c r="EN246" s="59"/>
      <c r="EO246" s="145"/>
      <c r="EP246" s="57"/>
      <c r="EQ246" s="44"/>
    </row>
    <row r="247" spans="1:147" ht="38.25" customHeight="1">
      <c r="A247" s="38" t="s">
        <v>341</v>
      </c>
      <c r="B247" s="39"/>
      <c r="C247" s="40"/>
      <c r="D247" s="50" t="e">
        <f>VLOOKUP(B247,Reference!$A$1:$C$250,2,FALSE)</f>
        <v>#N/A</v>
      </c>
      <c r="E247" s="50" t="e">
        <f>VLOOKUP(C247,Reference!$C$1:$I$15,2,FALSE)</f>
        <v>#N/A</v>
      </c>
      <c r="F247" s="92" t="e">
        <f t="shared" si="11"/>
        <v>#N/A</v>
      </c>
      <c r="G247" s="39"/>
      <c r="H247" s="39"/>
      <c r="I247" s="39"/>
      <c r="J247" s="51" t="str">
        <f t="shared" si="9"/>
        <v xml:space="preserve">  </v>
      </c>
      <c r="K247" s="61"/>
      <c r="L247" s="61"/>
      <c r="M247" s="61"/>
      <c r="N247" s="51" t="str">
        <f t="shared" si="10"/>
        <v xml:space="preserve">  </v>
      </c>
      <c r="O247" s="92"/>
      <c r="P247" s="93"/>
      <c r="Q247" s="50" t="str">
        <f>IF($P247&lt;&gt;"", DATEDIF($P247, Reference!$F$2, "Y"),"")</f>
        <v/>
      </c>
      <c r="R247" s="49"/>
      <c r="S247" s="62"/>
      <c r="T247" s="61"/>
      <c r="U247" s="39"/>
      <c r="V247" s="39"/>
      <c r="W247" s="61"/>
      <c r="X247" s="92"/>
      <c r="Y247" s="61"/>
      <c r="Z247" s="61"/>
      <c r="AA247" s="61"/>
      <c r="AB247" s="61"/>
      <c r="AC247" s="41"/>
      <c r="AD247" s="143"/>
      <c r="AE247" s="42"/>
      <c r="AF247" s="50" t="str">
        <f>IF($AE247&lt;&gt;"",INDEX('Graduate School Code'!$A$3:$R$700, MATCH($AE247,'Graduate School Code'!$A$3:$A$700, 0), 2), "")</f>
        <v/>
      </c>
      <c r="AG247" s="50" t="str">
        <f>IF($AE247&lt;&gt;"",INDEX('Graduate School Code'!$A$3:$R$700, MATCH($AE247,'Graduate School Code'!$A$3:$A$700, 0), 3), "")</f>
        <v/>
      </c>
      <c r="AH247" s="50" t="str">
        <f>IF($AE247&lt;&gt;"",INDEX('Graduate School Code'!$A$3:$R$700, MATCH($AE247,'Graduate School Code'!$A$3:$A$700, 0), 4), "")</f>
        <v/>
      </c>
      <c r="AI247" s="43"/>
      <c r="AJ247" s="44"/>
      <c r="AK247" s="167" t="str">
        <f>IF($AE247&lt;&gt;"",INDEX('Graduate School Code'!$A$3:$R$700, MATCH($AE247,'Graduate School Code'!$A$3:$A$700, 0), 12), "")</f>
        <v/>
      </c>
      <c r="AL247" s="168" t="str">
        <f>IF($AE247&lt;&gt;"",INDEX('Graduate School Code'!$A$3:$R$700, MATCH($AE247,'Graduate School Code'!$A$3:$A$700, 0), 13), "")</f>
        <v/>
      </c>
      <c r="AM247" s="169" t="str">
        <f>IF($AE247&lt;&gt;"",INDEX('Graduate School Code'!$A$3:$R$700, MATCH($AE247,'Graduate School Code'!$A$3:$A$700, 0), 14), "")</f>
        <v/>
      </c>
      <c r="AN247" s="169" t="str">
        <f>IF($AE247&lt;&gt;"",INDEX('Graduate School Code'!$A$3:$R$700, MATCH($AE247,'Graduate School Code'!$A$3:$A$700, 0), 15), "")</f>
        <v/>
      </c>
      <c r="AO247" s="169" t="str">
        <f>IF($AE247&lt;&gt;"",INDEX('Graduate School Code'!$A$3:$R$700, MATCH($AE247,'Graduate School Code'!$A$3:$A$700, 0), 16), "")</f>
        <v/>
      </c>
      <c r="AP247" s="169" t="str">
        <f>IF($AE247&lt;&gt;"",INDEX('Graduate School Code'!$A$3:$R$700, MATCH($AE247,'Graduate School Code'!$A$3:$A$700, 0), 17), "")</f>
        <v/>
      </c>
      <c r="AQ247" s="170" t="str">
        <f>IF($AE247&lt;&gt;"",INDEX('Graduate School Code'!$A$3:$R$700, MATCH($AE247,'Graduate School Code'!$A$3:$A$700, 0), 18), "")</f>
        <v/>
      </c>
      <c r="AR247" s="45"/>
      <c r="AS247" s="39"/>
      <c r="AT247" s="39"/>
      <c r="AU247" s="62"/>
      <c r="AV247" s="39"/>
      <c r="AW247" s="149"/>
      <c r="AX247" s="150"/>
      <c r="AY247" s="112"/>
      <c r="AZ247" s="149"/>
      <c r="BA247" s="148"/>
      <c r="BB247" s="148"/>
      <c r="BC247" s="148"/>
      <c r="BD247" s="61"/>
      <c r="BE247" s="39"/>
      <c r="BF247" s="39"/>
      <c r="BG247" s="39"/>
      <c r="BH247" s="144"/>
      <c r="BI247" s="146"/>
      <c r="BJ247" s="147"/>
      <c r="BK247" s="126"/>
      <c r="BL247" s="57"/>
      <c r="BM247" s="58"/>
      <c r="BN247" s="165"/>
      <c r="BO247" s="145"/>
      <c r="BP247" s="57"/>
      <c r="BQ247" s="44"/>
      <c r="BR247" s="42"/>
      <c r="BS247" s="164" t="str">
        <f>IF($BR247&lt;&gt;"",INDEX('Graduate School Code'!$A$3:$R$700, MATCH($BR247,'Graduate School Code'!$A$3:$A$700, 0), 2), "")</f>
        <v/>
      </c>
      <c r="BT247" s="164" t="str">
        <f>IF($BR247&lt;&gt;"",INDEX('Graduate School Code'!$A$3:$R$700, MATCH($BR247,'Graduate School Code'!$A$3:$A$700, 0), 3), "")</f>
        <v/>
      </c>
      <c r="BU247" s="164" t="str">
        <f>IF($BR247&lt;&gt;"",INDEX('Graduate School Code'!$A$3:$R$700, MATCH($BR247,'Graduate School Code'!$A$3:$A$700, 0), 4), "")</f>
        <v/>
      </c>
      <c r="BV247" s="175"/>
      <c r="BW247" s="176"/>
      <c r="BX247" s="177" t="str">
        <f>IF($BR247&lt;&gt;"",INDEX('Graduate School Code'!$A$3:$R$700, MATCH($BR247,'Graduate School Code'!$A$3:$A$700, 0), 12), "")</f>
        <v/>
      </c>
      <c r="BY247" s="178" t="str">
        <f>IF($BR247&lt;&gt;"",INDEX('Graduate School Code'!$A$3:$R$700, MATCH($BR247,'Graduate School Code'!$A$3:$A$700, 0), 13), "")</f>
        <v/>
      </c>
      <c r="BZ247" s="179" t="str">
        <f>IF($BR247&lt;&gt;"",INDEX('Graduate School Code'!$A$3:$R$700, MATCH($BR247,'Graduate School Code'!$A$3:$A$700, 0), 14), "")</f>
        <v/>
      </c>
      <c r="CA247" s="179" t="str">
        <f>IF($BR247&lt;&gt;"",INDEX('Graduate School Code'!$A$3:$R$700, MATCH($BR247,'Graduate School Code'!$A$3:$A$700, 0), 15), "")</f>
        <v/>
      </c>
      <c r="CB247" s="179" t="str">
        <f>IF($BR247&lt;&gt;"",INDEX('Graduate School Code'!$A$3:$R$700, MATCH($BR247,'Graduate School Code'!$A$3:$A$700, 0), 16), "")</f>
        <v/>
      </c>
      <c r="CC247" s="179" t="str">
        <f>IF($BR247&lt;&gt;"",INDEX('Graduate School Code'!$A$3:$R$700, MATCH($BR247,'Graduate School Code'!$A$3:$A$700, 0), 17), "")</f>
        <v/>
      </c>
      <c r="CD247" s="180" t="str">
        <f>IF($BR247&lt;&gt;"",INDEX('Graduate School Code'!$A$3:$R$700, MATCH($BR247,'Graduate School Code'!$A$3:$A$700, 0), 18), "")</f>
        <v/>
      </c>
      <c r="CE247" s="181"/>
      <c r="CF247" s="182"/>
      <c r="CG247" s="182"/>
      <c r="CH247" s="62"/>
      <c r="CI247" s="182"/>
      <c r="CJ247" s="183"/>
      <c r="CK247" s="184"/>
      <c r="CL247" s="185"/>
      <c r="CM247" s="183"/>
      <c r="CN247" s="186"/>
      <c r="CO247" s="186"/>
      <c r="CP247" s="186"/>
      <c r="CQ247" s="187"/>
      <c r="CR247" s="182"/>
      <c r="CS247" s="182"/>
      <c r="CT247" s="182"/>
      <c r="CU247" s="188"/>
      <c r="CV247" s="146"/>
      <c r="CW247" s="147"/>
      <c r="CX247" s="189"/>
      <c r="CY247" s="190"/>
      <c r="CZ247" s="191"/>
      <c r="DA247" s="192"/>
      <c r="DB247" s="193"/>
      <c r="DC247" s="181"/>
      <c r="DD247" s="176"/>
      <c r="DE247" s="194"/>
      <c r="DF247" s="164" t="str">
        <f>IF($DE247&lt;&gt;"",INDEX('Graduate School Code'!$A$3:$R$700, MATCH($DE247,'Graduate School Code'!$A$3:$A$700, 0), 2), "")</f>
        <v/>
      </c>
      <c r="DG247" s="164" t="str">
        <f>IF($DE247&lt;&gt;"",INDEX('Graduate School Code'!$A$3:$R$700, MATCH($DE247,'Graduate School Code'!$A$3:$A$700, 0), 3), "")</f>
        <v/>
      </c>
      <c r="DH247" s="164" t="str">
        <f>IF($DE247&lt;&gt;"",INDEX('Graduate School Code'!$A$3:$R$700, MATCH($DE247,'Graduate School Code'!$A$3:$A$700, 0), 4), "")</f>
        <v/>
      </c>
      <c r="DI247" s="175"/>
      <c r="DJ247" s="176"/>
      <c r="DK247" s="177" t="str">
        <f>IF($DE247&lt;&gt;"",INDEX('Graduate School Code'!$A$3:$R$700, MATCH($DE247,'Graduate School Code'!$A$3:$A$700, 0), 12), "")</f>
        <v/>
      </c>
      <c r="DL247" s="178" t="str">
        <f>IF($DE247&lt;&gt;"",INDEX('Graduate School Code'!$A$3:$R$700, MATCH($DE247,'Graduate School Code'!$A$3:$A$700, 0), 13), "")</f>
        <v/>
      </c>
      <c r="DM247" s="179" t="str">
        <f>IF($DE247&lt;&gt;"",INDEX('Graduate School Code'!$A$3:$R$700, MATCH($DE247,'Graduate School Code'!$A$3:$A$700, 0), 14), "")</f>
        <v/>
      </c>
      <c r="DN247" s="179" t="str">
        <f>IF($DE247&lt;&gt;"",INDEX('Graduate School Code'!$A$3:$R$700, MATCH($DE247,'Graduate School Code'!$A$3:$A$700, 0), 15), "")</f>
        <v/>
      </c>
      <c r="DO247" s="179" t="str">
        <f>IF($DE247&lt;&gt;"",INDEX('Graduate School Code'!$A$3:$R$700, MATCH($DE247,'Graduate School Code'!$A$3:$A$700, 0), 16), "")</f>
        <v/>
      </c>
      <c r="DP247" s="179" t="str">
        <f>IF($DE247&lt;&gt;"",INDEX('Graduate School Code'!$A$3:$R$700, MATCH($DE247,'Graduate School Code'!$A$3:$A$700, 0), 17), "")</f>
        <v/>
      </c>
      <c r="DQ247" s="180" t="str">
        <f>IF($DE247&lt;&gt;"",INDEX('Graduate School Code'!$A$3:$R$700, MATCH($DE247,'Graduate School Code'!$A$3:$A$700, 0), 18), "")</f>
        <v/>
      </c>
      <c r="DR247" s="45"/>
      <c r="DS247" s="39"/>
      <c r="DT247" s="39"/>
      <c r="DU247" s="62"/>
      <c r="DV247" s="39"/>
      <c r="DW247" s="149"/>
      <c r="DX247" s="150"/>
      <c r="DY247" s="112"/>
      <c r="DZ247" s="149"/>
      <c r="EA247" s="148"/>
      <c r="EB247" s="148"/>
      <c r="EC247" s="148"/>
      <c r="ED247" s="61"/>
      <c r="EE247" s="39"/>
      <c r="EF247" s="39"/>
      <c r="EG247" s="39"/>
      <c r="EH247" s="144"/>
      <c r="EI247" s="146"/>
      <c r="EJ247" s="147"/>
      <c r="EK247" s="126"/>
      <c r="EL247" s="57"/>
      <c r="EM247" s="58"/>
      <c r="EN247" s="59"/>
      <c r="EO247" s="145"/>
      <c r="EP247" s="57"/>
      <c r="EQ247" s="44"/>
    </row>
    <row r="248" spans="1:147" ht="38.25" customHeight="1">
      <c r="A248" s="38" t="s">
        <v>342</v>
      </c>
      <c r="B248" s="39"/>
      <c r="C248" s="40"/>
      <c r="D248" s="50" t="e">
        <f>VLOOKUP(B248,Reference!$A$1:$C$250,2,FALSE)</f>
        <v>#N/A</v>
      </c>
      <c r="E248" s="50" t="e">
        <f>VLOOKUP(C248,Reference!$C$1:$I$15,2,FALSE)</f>
        <v>#N/A</v>
      </c>
      <c r="F248" s="92" t="e">
        <f t="shared" si="11"/>
        <v>#N/A</v>
      </c>
      <c r="G248" s="39"/>
      <c r="H248" s="39"/>
      <c r="I248" s="39"/>
      <c r="J248" s="51" t="str">
        <f t="shared" si="9"/>
        <v xml:space="preserve">  </v>
      </c>
      <c r="K248" s="61"/>
      <c r="L248" s="61"/>
      <c r="M248" s="61"/>
      <c r="N248" s="51" t="str">
        <f t="shared" si="10"/>
        <v xml:space="preserve">  </v>
      </c>
      <c r="O248" s="92"/>
      <c r="P248" s="93"/>
      <c r="Q248" s="50" t="str">
        <f>IF($P248&lt;&gt;"", DATEDIF($P248, Reference!$F$2, "Y"),"")</f>
        <v/>
      </c>
      <c r="R248" s="49"/>
      <c r="S248" s="62"/>
      <c r="T248" s="61"/>
      <c r="U248" s="39"/>
      <c r="V248" s="39"/>
      <c r="W248" s="61"/>
      <c r="X248" s="92"/>
      <c r="Y248" s="61"/>
      <c r="Z248" s="61"/>
      <c r="AA248" s="61"/>
      <c r="AB248" s="61"/>
      <c r="AC248" s="41"/>
      <c r="AD248" s="143"/>
      <c r="AE248" s="42"/>
      <c r="AF248" s="50" t="str">
        <f>IF($AE248&lt;&gt;"",INDEX('Graduate School Code'!$A$3:$R$700, MATCH($AE248,'Graduate School Code'!$A$3:$A$700, 0), 2), "")</f>
        <v/>
      </c>
      <c r="AG248" s="50" t="str">
        <f>IF($AE248&lt;&gt;"",INDEX('Graduate School Code'!$A$3:$R$700, MATCH($AE248,'Graduate School Code'!$A$3:$A$700, 0), 3), "")</f>
        <v/>
      </c>
      <c r="AH248" s="50" t="str">
        <f>IF($AE248&lt;&gt;"",INDEX('Graduate School Code'!$A$3:$R$700, MATCH($AE248,'Graduate School Code'!$A$3:$A$700, 0), 4), "")</f>
        <v/>
      </c>
      <c r="AI248" s="43"/>
      <c r="AJ248" s="44"/>
      <c r="AK248" s="167" t="str">
        <f>IF($AE248&lt;&gt;"",INDEX('Graduate School Code'!$A$3:$R$700, MATCH($AE248,'Graduate School Code'!$A$3:$A$700, 0), 12), "")</f>
        <v/>
      </c>
      <c r="AL248" s="168" t="str">
        <f>IF($AE248&lt;&gt;"",INDEX('Graduate School Code'!$A$3:$R$700, MATCH($AE248,'Graduate School Code'!$A$3:$A$700, 0), 13), "")</f>
        <v/>
      </c>
      <c r="AM248" s="169" t="str">
        <f>IF($AE248&lt;&gt;"",INDEX('Graduate School Code'!$A$3:$R$700, MATCH($AE248,'Graduate School Code'!$A$3:$A$700, 0), 14), "")</f>
        <v/>
      </c>
      <c r="AN248" s="169" t="str">
        <f>IF($AE248&lt;&gt;"",INDEX('Graduate School Code'!$A$3:$R$700, MATCH($AE248,'Graduate School Code'!$A$3:$A$700, 0), 15), "")</f>
        <v/>
      </c>
      <c r="AO248" s="169" t="str">
        <f>IF($AE248&lt;&gt;"",INDEX('Graduate School Code'!$A$3:$R$700, MATCH($AE248,'Graduate School Code'!$A$3:$A$700, 0), 16), "")</f>
        <v/>
      </c>
      <c r="AP248" s="169" t="str">
        <f>IF($AE248&lt;&gt;"",INDEX('Graduate School Code'!$A$3:$R$700, MATCH($AE248,'Graduate School Code'!$A$3:$A$700, 0), 17), "")</f>
        <v/>
      </c>
      <c r="AQ248" s="170" t="str">
        <f>IF($AE248&lt;&gt;"",INDEX('Graduate School Code'!$A$3:$R$700, MATCH($AE248,'Graduate School Code'!$A$3:$A$700, 0), 18), "")</f>
        <v/>
      </c>
      <c r="AR248" s="45"/>
      <c r="AS248" s="39"/>
      <c r="AT248" s="39"/>
      <c r="AU248" s="62"/>
      <c r="AV248" s="39"/>
      <c r="AW248" s="149"/>
      <c r="AX248" s="150"/>
      <c r="AY248" s="112"/>
      <c r="AZ248" s="149"/>
      <c r="BA248" s="148"/>
      <c r="BB248" s="148"/>
      <c r="BC248" s="148"/>
      <c r="BD248" s="61"/>
      <c r="BE248" s="39"/>
      <c r="BF248" s="39"/>
      <c r="BG248" s="39"/>
      <c r="BH248" s="144"/>
      <c r="BI248" s="146"/>
      <c r="BJ248" s="147"/>
      <c r="BK248" s="126"/>
      <c r="BL248" s="57"/>
      <c r="BM248" s="58"/>
      <c r="BN248" s="165"/>
      <c r="BO248" s="145"/>
      <c r="BP248" s="57"/>
      <c r="BQ248" s="44"/>
      <c r="BR248" s="42"/>
      <c r="BS248" s="164" t="str">
        <f>IF($BR248&lt;&gt;"",INDEX('Graduate School Code'!$A$3:$R$700, MATCH($BR248,'Graduate School Code'!$A$3:$A$700, 0), 2), "")</f>
        <v/>
      </c>
      <c r="BT248" s="164" t="str">
        <f>IF($BR248&lt;&gt;"",INDEX('Graduate School Code'!$A$3:$R$700, MATCH($BR248,'Graduate School Code'!$A$3:$A$700, 0), 3), "")</f>
        <v/>
      </c>
      <c r="BU248" s="164" t="str">
        <f>IF($BR248&lt;&gt;"",INDEX('Graduate School Code'!$A$3:$R$700, MATCH($BR248,'Graduate School Code'!$A$3:$A$700, 0), 4), "")</f>
        <v/>
      </c>
      <c r="BV248" s="175"/>
      <c r="BW248" s="176"/>
      <c r="BX248" s="177" t="str">
        <f>IF($BR248&lt;&gt;"",INDEX('Graduate School Code'!$A$3:$R$700, MATCH($BR248,'Graduate School Code'!$A$3:$A$700, 0), 12), "")</f>
        <v/>
      </c>
      <c r="BY248" s="178" t="str">
        <f>IF($BR248&lt;&gt;"",INDEX('Graduate School Code'!$A$3:$R$700, MATCH($BR248,'Graduate School Code'!$A$3:$A$700, 0), 13), "")</f>
        <v/>
      </c>
      <c r="BZ248" s="179" t="str">
        <f>IF($BR248&lt;&gt;"",INDEX('Graduate School Code'!$A$3:$R$700, MATCH($BR248,'Graduate School Code'!$A$3:$A$700, 0), 14), "")</f>
        <v/>
      </c>
      <c r="CA248" s="179" t="str">
        <f>IF($BR248&lt;&gt;"",INDEX('Graduate School Code'!$A$3:$R$700, MATCH($BR248,'Graduate School Code'!$A$3:$A$700, 0), 15), "")</f>
        <v/>
      </c>
      <c r="CB248" s="179" t="str">
        <f>IF($BR248&lt;&gt;"",INDEX('Graduate School Code'!$A$3:$R$700, MATCH($BR248,'Graduate School Code'!$A$3:$A$700, 0), 16), "")</f>
        <v/>
      </c>
      <c r="CC248" s="179" t="str">
        <f>IF($BR248&lt;&gt;"",INDEX('Graduate School Code'!$A$3:$R$700, MATCH($BR248,'Graduate School Code'!$A$3:$A$700, 0), 17), "")</f>
        <v/>
      </c>
      <c r="CD248" s="180" t="str">
        <f>IF($BR248&lt;&gt;"",INDEX('Graduate School Code'!$A$3:$R$700, MATCH($BR248,'Graduate School Code'!$A$3:$A$700, 0), 18), "")</f>
        <v/>
      </c>
      <c r="CE248" s="181"/>
      <c r="CF248" s="182"/>
      <c r="CG248" s="182"/>
      <c r="CH248" s="62"/>
      <c r="CI248" s="182"/>
      <c r="CJ248" s="183"/>
      <c r="CK248" s="184"/>
      <c r="CL248" s="185"/>
      <c r="CM248" s="183"/>
      <c r="CN248" s="186"/>
      <c r="CO248" s="186"/>
      <c r="CP248" s="186"/>
      <c r="CQ248" s="187"/>
      <c r="CR248" s="182"/>
      <c r="CS248" s="182"/>
      <c r="CT248" s="182"/>
      <c r="CU248" s="188"/>
      <c r="CV248" s="146"/>
      <c r="CW248" s="147"/>
      <c r="CX248" s="189"/>
      <c r="CY248" s="190"/>
      <c r="CZ248" s="191"/>
      <c r="DA248" s="192"/>
      <c r="DB248" s="193"/>
      <c r="DC248" s="181"/>
      <c r="DD248" s="176"/>
      <c r="DE248" s="194"/>
      <c r="DF248" s="164" t="str">
        <f>IF($DE248&lt;&gt;"",INDEX('Graduate School Code'!$A$3:$R$700, MATCH($DE248,'Graduate School Code'!$A$3:$A$700, 0), 2), "")</f>
        <v/>
      </c>
      <c r="DG248" s="164" t="str">
        <f>IF($DE248&lt;&gt;"",INDEX('Graduate School Code'!$A$3:$R$700, MATCH($DE248,'Graduate School Code'!$A$3:$A$700, 0), 3), "")</f>
        <v/>
      </c>
      <c r="DH248" s="164" t="str">
        <f>IF($DE248&lt;&gt;"",INDEX('Graduate School Code'!$A$3:$R$700, MATCH($DE248,'Graduate School Code'!$A$3:$A$700, 0), 4), "")</f>
        <v/>
      </c>
      <c r="DI248" s="175"/>
      <c r="DJ248" s="176"/>
      <c r="DK248" s="177" t="str">
        <f>IF($DE248&lt;&gt;"",INDEX('Graduate School Code'!$A$3:$R$700, MATCH($DE248,'Graduate School Code'!$A$3:$A$700, 0), 12), "")</f>
        <v/>
      </c>
      <c r="DL248" s="178" t="str">
        <f>IF($DE248&lt;&gt;"",INDEX('Graduate School Code'!$A$3:$R$700, MATCH($DE248,'Graduate School Code'!$A$3:$A$700, 0), 13), "")</f>
        <v/>
      </c>
      <c r="DM248" s="179" t="str">
        <f>IF($DE248&lt;&gt;"",INDEX('Graduate School Code'!$A$3:$R$700, MATCH($DE248,'Graduate School Code'!$A$3:$A$700, 0), 14), "")</f>
        <v/>
      </c>
      <c r="DN248" s="179" t="str">
        <f>IF($DE248&lt;&gt;"",INDEX('Graduate School Code'!$A$3:$R$700, MATCH($DE248,'Graduate School Code'!$A$3:$A$700, 0), 15), "")</f>
        <v/>
      </c>
      <c r="DO248" s="179" t="str">
        <f>IF($DE248&lt;&gt;"",INDEX('Graduate School Code'!$A$3:$R$700, MATCH($DE248,'Graduate School Code'!$A$3:$A$700, 0), 16), "")</f>
        <v/>
      </c>
      <c r="DP248" s="179" t="str">
        <f>IF($DE248&lt;&gt;"",INDEX('Graduate School Code'!$A$3:$R$700, MATCH($DE248,'Graduate School Code'!$A$3:$A$700, 0), 17), "")</f>
        <v/>
      </c>
      <c r="DQ248" s="180" t="str">
        <f>IF($DE248&lt;&gt;"",INDEX('Graduate School Code'!$A$3:$R$700, MATCH($DE248,'Graduate School Code'!$A$3:$A$700, 0), 18), "")</f>
        <v/>
      </c>
      <c r="DR248" s="45"/>
      <c r="DS248" s="39"/>
      <c r="DT248" s="39"/>
      <c r="DU248" s="62"/>
      <c r="DV248" s="39"/>
      <c r="DW248" s="149"/>
      <c r="DX248" s="150"/>
      <c r="DY248" s="112"/>
      <c r="DZ248" s="149"/>
      <c r="EA248" s="148"/>
      <c r="EB248" s="148"/>
      <c r="EC248" s="148"/>
      <c r="ED248" s="61"/>
      <c r="EE248" s="39"/>
      <c r="EF248" s="39"/>
      <c r="EG248" s="39"/>
      <c r="EH248" s="144"/>
      <c r="EI248" s="146"/>
      <c r="EJ248" s="147"/>
      <c r="EK248" s="126"/>
      <c r="EL248" s="57"/>
      <c r="EM248" s="58"/>
      <c r="EN248" s="59"/>
      <c r="EO248" s="145"/>
      <c r="EP248" s="57"/>
      <c r="EQ248" s="44"/>
    </row>
    <row r="249" spans="1:147" ht="38.25" customHeight="1">
      <c r="A249" s="38" t="s">
        <v>343</v>
      </c>
      <c r="B249" s="39"/>
      <c r="C249" s="40"/>
      <c r="D249" s="50" t="e">
        <f>VLOOKUP(B249,Reference!$A$1:$C$250,2,FALSE)</f>
        <v>#N/A</v>
      </c>
      <c r="E249" s="50" t="e">
        <f>VLOOKUP(C249,Reference!$C$1:$I$15,2,FALSE)</f>
        <v>#N/A</v>
      </c>
      <c r="F249" s="92" t="e">
        <f t="shared" si="11"/>
        <v>#N/A</v>
      </c>
      <c r="G249" s="39"/>
      <c r="H249" s="39"/>
      <c r="I249" s="39"/>
      <c r="J249" s="51" t="str">
        <f t="shared" si="9"/>
        <v xml:space="preserve">  </v>
      </c>
      <c r="K249" s="61"/>
      <c r="L249" s="61"/>
      <c r="M249" s="61"/>
      <c r="N249" s="51" t="str">
        <f t="shared" si="10"/>
        <v xml:space="preserve">  </v>
      </c>
      <c r="O249" s="92"/>
      <c r="P249" s="93"/>
      <c r="Q249" s="50" t="str">
        <f>IF($P249&lt;&gt;"", DATEDIF($P249, Reference!$F$2, "Y"),"")</f>
        <v/>
      </c>
      <c r="R249" s="49"/>
      <c r="S249" s="62"/>
      <c r="T249" s="61"/>
      <c r="U249" s="39"/>
      <c r="V249" s="39"/>
      <c r="W249" s="61"/>
      <c r="X249" s="92"/>
      <c r="Y249" s="61"/>
      <c r="Z249" s="61"/>
      <c r="AA249" s="61"/>
      <c r="AB249" s="61"/>
      <c r="AC249" s="41"/>
      <c r="AD249" s="143"/>
      <c r="AE249" s="42"/>
      <c r="AF249" s="50" t="str">
        <f>IF($AE249&lt;&gt;"",INDEX('Graduate School Code'!$A$3:$R$700, MATCH($AE249,'Graduate School Code'!$A$3:$A$700, 0), 2), "")</f>
        <v/>
      </c>
      <c r="AG249" s="50" t="str">
        <f>IF($AE249&lt;&gt;"",INDEX('Graduate School Code'!$A$3:$R$700, MATCH($AE249,'Graduate School Code'!$A$3:$A$700, 0), 3), "")</f>
        <v/>
      </c>
      <c r="AH249" s="50" t="str">
        <f>IF($AE249&lt;&gt;"",INDEX('Graduate School Code'!$A$3:$R$700, MATCH($AE249,'Graduate School Code'!$A$3:$A$700, 0), 4), "")</f>
        <v/>
      </c>
      <c r="AI249" s="43"/>
      <c r="AJ249" s="44"/>
      <c r="AK249" s="167" t="str">
        <f>IF($AE249&lt;&gt;"",INDEX('Graduate School Code'!$A$3:$R$700, MATCH($AE249,'Graduate School Code'!$A$3:$A$700, 0), 12), "")</f>
        <v/>
      </c>
      <c r="AL249" s="168" t="str">
        <f>IF($AE249&lt;&gt;"",INDEX('Graduate School Code'!$A$3:$R$700, MATCH($AE249,'Graduate School Code'!$A$3:$A$700, 0), 13), "")</f>
        <v/>
      </c>
      <c r="AM249" s="169" t="str">
        <f>IF($AE249&lt;&gt;"",INDEX('Graduate School Code'!$A$3:$R$700, MATCH($AE249,'Graduate School Code'!$A$3:$A$700, 0), 14), "")</f>
        <v/>
      </c>
      <c r="AN249" s="169" t="str">
        <f>IF($AE249&lt;&gt;"",INDEX('Graduate School Code'!$A$3:$R$700, MATCH($AE249,'Graduate School Code'!$A$3:$A$700, 0), 15), "")</f>
        <v/>
      </c>
      <c r="AO249" s="169" t="str">
        <f>IF($AE249&lt;&gt;"",INDEX('Graduate School Code'!$A$3:$R$700, MATCH($AE249,'Graduate School Code'!$A$3:$A$700, 0), 16), "")</f>
        <v/>
      </c>
      <c r="AP249" s="169" t="str">
        <f>IF($AE249&lt;&gt;"",INDEX('Graduate School Code'!$A$3:$R$700, MATCH($AE249,'Graduate School Code'!$A$3:$A$700, 0), 17), "")</f>
        <v/>
      </c>
      <c r="AQ249" s="170" t="str">
        <f>IF($AE249&lt;&gt;"",INDEX('Graduate School Code'!$A$3:$R$700, MATCH($AE249,'Graduate School Code'!$A$3:$A$700, 0), 18), "")</f>
        <v/>
      </c>
      <c r="AR249" s="45"/>
      <c r="AS249" s="39"/>
      <c r="AT249" s="39"/>
      <c r="AU249" s="62"/>
      <c r="AV249" s="39"/>
      <c r="AW249" s="149"/>
      <c r="AX249" s="150"/>
      <c r="AY249" s="112"/>
      <c r="AZ249" s="149"/>
      <c r="BA249" s="148"/>
      <c r="BB249" s="148"/>
      <c r="BC249" s="148"/>
      <c r="BD249" s="61"/>
      <c r="BE249" s="39"/>
      <c r="BF249" s="39"/>
      <c r="BG249" s="39"/>
      <c r="BH249" s="144"/>
      <c r="BI249" s="146"/>
      <c r="BJ249" s="147"/>
      <c r="BK249" s="126"/>
      <c r="BL249" s="57"/>
      <c r="BM249" s="58"/>
      <c r="BN249" s="165"/>
      <c r="BO249" s="145"/>
      <c r="BP249" s="57"/>
      <c r="BQ249" s="44"/>
      <c r="BR249" s="42"/>
      <c r="BS249" s="164" t="str">
        <f>IF($BR249&lt;&gt;"",INDEX('Graduate School Code'!$A$3:$R$700, MATCH($BR249,'Graduate School Code'!$A$3:$A$700, 0), 2), "")</f>
        <v/>
      </c>
      <c r="BT249" s="164" t="str">
        <f>IF($BR249&lt;&gt;"",INDEX('Graduate School Code'!$A$3:$R$700, MATCH($BR249,'Graduate School Code'!$A$3:$A$700, 0), 3), "")</f>
        <v/>
      </c>
      <c r="BU249" s="164" t="str">
        <f>IF($BR249&lt;&gt;"",INDEX('Graduate School Code'!$A$3:$R$700, MATCH($BR249,'Graduate School Code'!$A$3:$A$700, 0), 4), "")</f>
        <v/>
      </c>
      <c r="BV249" s="175"/>
      <c r="BW249" s="176"/>
      <c r="BX249" s="177" t="str">
        <f>IF($BR249&lt;&gt;"",INDEX('Graduate School Code'!$A$3:$R$700, MATCH($BR249,'Graduate School Code'!$A$3:$A$700, 0), 12), "")</f>
        <v/>
      </c>
      <c r="BY249" s="178" t="str">
        <f>IF($BR249&lt;&gt;"",INDEX('Graduate School Code'!$A$3:$R$700, MATCH($BR249,'Graduate School Code'!$A$3:$A$700, 0), 13), "")</f>
        <v/>
      </c>
      <c r="BZ249" s="179" t="str">
        <f>IF($BR249&lt;&gt;"",INDEX('Graduate School Code'!$A$3:$R$700, MATCH($BR249,'Graduate School Code'!$A$3:$A$700, 0), 14), "")</f>
        <v/>
      </c>
      <c r="CA249" s="179" t="str">
        <f>IF($BR249&lt;&gt;"",INDEX('Graduate School Code'!$A$3:$R$700, MATCH($BR249,'Graduate School Code'!$A$3:$A$700, 0), 15), "")</f>
        <v/>
      </c>
      <c r="CB249" s="179" t="str">
        <f>IF($BR249&lt;&gt;"",INDEX('Graduate School Code'!$A$3:$R$700, MATCH($BR249,'Graduate School Code'!$A$3:$A$700, 0), 16), "")</f>
        <v/>
      </c>
      <c r="CC249" s="179" t="str">
        <f>IF($BR249&lt;&gt;"",INDEX('Graduate School Code'!$A$3:$R$700, MATCH($BR249,'Graduate School Code'!$A$3:$A$700, 0), 17), "")</f>
        <v/>
      </c>
      <c r="CD249" s="180" t="str">
        <f>IF($BR249&lt;&gt;"",INDEX('Graduate School Code'!$A$3:$R$700, MATCH($BR249,'Graduate School Code'!$A$3:$A$700, 0), 18), "")</f>
        <v/>
      </c>
      <c r="CE249" s="181"/>
      <c r="CF249" s="182"/>
      <c r="CG249" s="182"/>
      <c r="CH249" s="62"/>
      <c r="CI249" s="182"/>
      <c r="CJ249" s="183"/>
      <c r="CK249" s="184"/>
      <c r="CL249" s="185"/>
      <c r="CM249" s="183"/>
      <c r="CN249" s="186"/>
      <c r="CO249" s="186"/>
      <c r="CP249" s="186"/>
      <c r="CQ249" s="187"/>
      <c r="CR249" s="182"/>
      <c r="CS249" s="182"/>
      <c r="CT249" s="182"/>
      <c r="CU249" s="188"/>
      <c r="CV249" s="146"/>
      <c r="CW249" s="147"/>
      <c r="CX249" s="189"/>
      <c r="CY249" s="190"/>
      <c r="CZ249" s="191"/>
      <c r="DA249" s="192"/>
      <c r="DB249" s="193"/>
      <c r="DC249" s="181"/>
      <c r="DD249" s="176"/>
      <c r="DE249" s="194"/>
      <c r="DF249" s="164" t="str">
        <f>IF($DE249&lt;&gt;"",INDEX('Graduate School Code'!$A$3:$R$700, MATCH($DE249,'Graduate School Code'!$A$3:$A$700, 0), 2), "")</f>
        <v/>
      </c>
      <c r="DG249" s="164" t="str">
        <f>IF($DE249&lt;&gt;"",INDEX('Graduate School Code'!$A$3:$R$700, MATCH($DE249,'Graduate School Code'!$A$3:$A$700, 0), 3), "")</f>
        <v/>
      </c>
      <c r="DH249" s="164" t="str">
        <f>IF($DE249&lt;&gt;"",INDEX('Graduate School Code'!$A$3:$R$700, MATCH($DE249,'Graduate School Code'!$A$3:$A$700, 0), 4), "")</f>
        <v/>
      </c>
      <c r="DI249" s="175"/>
      <c r="DJ249" s="176"/>
      <c r="DK249" s="177" t="str">
        <f>IF($DE249&lt;&gt;"",INDEX('Graduate School Code'!$A$3:$R$700, MATCH($DE249,'Graduate School Code'!$A$3:$A$700, 0), 12), "")</f>
        <v/>
      </c>
      <c r="DL249" s="178" t="str">
        <f>IF($DE249&lt;&gt;"",INDEX('Graduate School Code'!$A$3:$R$700, MATCH($DE249,'Graduate School Code'!$A$3:$A$700, 0), 13), "")</f>
        <v/>
      </c>
      <c r="DM249" s="179" t="str">
        <f>IF($DE249&lt;&gt;"",INDEX('Graduate School Code'!$A$3:$R$700, MATCH($DE249,'Graduate School Code'!$A$3:$A$700, 0), 14), "")</f>
        <v/>
      </c>
      <c r="DN249" s="179" t="str">
        <f>IF($DE249&lt;&gt;"",INDEX('Graduate School Code'!$A$3:$R$700, MATCH($DE249,'Graduate School Code'!$A$3:$A$700, 0), 15), "")</f>
        <v/>
      </c>
      <c r="DO249" s="179" t="str">
        <f>IF($DE249&lt;&gt;"",INDEX('Graduate School Code'!$A$3:$R$700, MATCH($DE249,'Graduate School Code'!$A$3:$A$700, 0), 16), "")</f>
        <v/>
      </c>
      <c r="DP249" s="179" t="str">
        <f>IF($DE249&lt;&gt;"",INDEX('Graduate School Code'!$A$3:$R$700, MATCH($DE249,'Graduate School Code'!$A$3:$A$700, 0), 17), "")</f>
        <v/>
      </c>
      <c r="DQ249" s="180" t="str">
        <f>IF($DE249&lt;&gt;"",INDEX('Graduate School Code'!$A$3:$R$700, MATCH($DE249,'Graduate School Code'!$A$3:$A$700, 0), 18), "")</f>
        <v/>
      </c>
      <c r="DR249" s="45"/>
      <c r="DS249" s="39"/>
      <c r="DT249" s="39"/>
      <c r="DU249" s="62"/>
      <c r="DV249" s="39"/>
      <c r="DW249" s="149"/>
      <c r="DX249" s="150"/>
      <c r="DY249" s="112"/>
      <c r="DZ249" s="149"/>
      <c r="EA249" s="148"/>
      <c r="EB249" s="148"/>
      <c r="EC249" s="148"/>
      <c r="ED249" s="61"/>
      <c r="EE249" s="39"/>
      <c r="EF249" s="39"/>
      <c r="EG249" s="39"/>
      <c r="EH249" s="144"/>
      <c r="EI249" s="146"/>
      <c r="EJ249" s="147"/>
      <c r="EK249" s="126"/>
      <c r="EL249" s="57"/>
      <c r="EM249" s="58"/>
      <c r="EN249" s="59"/>
      <c r="EO249" s="145"/>
      <c r="EP249" s="57"/>
      <c r="EQ249" s="44"/>
    </row>
    <row r="250" spans="1:147" ht="38.25" customHeight="1">
      <c r="A250" s="38" t="s">
        <v>344</v>
      </c>
      <c r="B250" s="39"/>
      <c r="C250" s="40"/>
      <c r="D250" s="50" t="e">
        <f>VLOOKUP(B250,Reference!$A$1:$C$250,2,FALSE)</f>
        <v>#N/A</v>
      </c>
      <c r="E250" s="50" t="e">
        <f>VLOOKUP(C250,Reference!$C$1:$I$15,2,FALSE)</f>
        <v>#N/A</v>
      </c>
      <c r="F250" s="92" t="e">
        <f t="shared" si="11"/>
        <v>#N/A</v>
      </c>
      <c r="G250" s="39"/>
      <c r="H250" s="39"/>
      <c r="I250" s="39"/>
      <c r="J250" s="51" t="str">
        <f t="shared" si="9"/>
        <v xml:space="preserve">  </v>
      </c>
      <c r="K250" s="61"/>
      <c r="L250" s="61"/>
      <c r="M250" s="61"/>
      <c r="N250" s="51" t="str">
        <f t="shared" si="10"/>
        <v xml:space="preserve">  </v>
      </c>
      <c r="O250" s="92"/>
      <c r="P250" s="93"/>
      <c r="Q250" s="50" t="str">
        <f>IF($P250&lt;&gt;"", DATEDIF($P250, Reference!$F$2, "Y"),"")</f>
        <v/>
      </c>
      <c r="R250" s="49"/>
      <c r="S250" s="62"/>
      <c r="T250" s="61"/>
      <c r="U250" s="39"/>
      <c r="V250" s="39"/>
      <c r="W250" s="61"/>
      <c r="X250" s="92"/>
      <c r="Y250" s="61"/>
      <c r="Z250" s="61"/>
      <c r="AA250" s="61"/>
      <c r="AB250" s="61"/>
      <c r="AC250" s="41"/>
      <c r="AD250" s="143"/>
      <c r="AE250" s="42"/>
      <c r="AF250" s="50" t="str">
        <f>IF($AE250&lt;&gt;"",INDEX('Graduate School Code'!$A$3:$R$700, MATCH($AE250,'Graduate School Code'!$A$3:$A$700, 0), 2), "")</f>
        <v/>
      </c>
      <c r="AG250" s="50" t="str">
        <f>IF($AE250&lt;&gt;"",INDEX('Graduate School Code'!$A$3:$R$700, MATCH($AE250,'Graduate School Code'!$A$3:$A$700, 0), 3), "")</f>
        <v/>
      </c>
      <c r="AH250" s="50" t="str">
        <f>IF($AE250&lt;&gt;"",INDEX('Graduate School Code'!$A$3:$R$700, MATCH($AE250,'Graduate School Code'!$A$3:$A$700, 0), 4), "")</f>
        <v/>
      </c>
      <c r="AI250" s="43"/>
      <c r="AJ250" s="44"/>
      <c r="AK250" s="167" t="str">
        <f>IF($AE250&lt;&gt;"",INDEX('Graduate School Code'!$A$3:$R$700, MATCH($AE250,'Graduate School Code'!$A$3:$A$700, 0), 12), "")</f>
        <v/>
      </c>
      <c r="AL250" s="168" t="str">
        <f>IF($AE250&lt;&gt;"",INDEX('Graduate School Code'!$A$3:$R$700, MATCH($AE250,'Graduate School Code'!$A$3:$A$700, 0), 13), "")</f>
        <v/>
      </c>
      <c r="AM250" s="169" t="str">
        <f>IF($AE250&lt;&gt;"",INDEX('Graduate School Code'!$A$3:$R$700, MATCH($AE250,'Graduate School Code'!$A$3:$A$700, 0), 14), "")</f>
        <v/>
      </c>
      <c r="AN250" s="169" t="str">
        <f>IF($AE250&lt;&gt;"",INDEX('Graduate School Code'!$A$3:$R$700, MATCH($AE250,'Graduate School Code'!$A$3:$A$700, 0), 15), "")</f>
        <v/>
      </c>
      <c r="AO250" s="169" t="str">
        <f>IF($AE250&lt;&gt;"",INDEX('Graduate School Code'!$A$3:$R$700, MATCH($AE250,'Graduate School Code'!$A$3:$A$700, 0), 16), "")</f>
        <v/>
      </c>
      <c r="AP250" s="169" t="str">
        <f>IF($AE250&lt;&gt;"",INDEX('Graduate School Code'!$A$3:$R$700, MATCH($AE250,'Graduate School Code'!$A$3:$A$700, 0), 17), "")</f>
        <v/>
      </c>
      <c r="AQ250" s="170" t="str">
        <f>IF($AE250&lt;&gt;"",INDEX('Graduate School Code'!$A$3:$R$700, MATCH($AE250,'Graduate School Code'!$A$3:$A$700, 0), 18), "")</f>
        <v/>
      </c>
      <c r="AR250" s="45"/>
      <c r="AS250" s="39"/>
      <c r="AT250" s="39"/>
      <c r="AU250" s="62"/>
      <c r="AV250" s="39"/>
      <c r="AW250" s="149"/>
      <c r="AX250" s="150"/>
      <c r="AY250" s="112"/>
      <c r="AZ250" s="149"/>
      <c r="BA250" s="148"/>
      <c r="BB250" s="148"/>
      <c r="BC250" s="148"/>
      <c r="BD250" s="61"/>
      <c r="BE250" s="39"/>
      <c r="BF250" s="39"/>
      <c r="BG250" s="39"/>
      <c r="BH250" s="144"/>
      <c r="BI250" s="146"/>
      <c r="BJ250" s="147"/>
      <c r="BK250" s="126"/>
      <c r="BL250" s="57"/>
      <c r="BM250" s="58"/>
      <c r="BN250" s="165"/>
      <c r="BO250" s="145"/>
      <c r="BP250" s="57"/>
      <c r="BQ250" s="44"/>
      <c r="BR250" s="42"/>
      <c r="BS250" s="164" t="str">
        <f>IF($BR250&lt;&gt;"",INDEX('Graduate School Code'!$A$3:$R$700, MATCH($BR250,'Graduate School Code'!$A$3:$A$700, 0), 2), "")</f>
        <v/>
      </c>
      <c r="BT250" s="164" t="str">
        <f>IF($BR250&lt;&gt;"",INDEX('Graduate School Code'!$A$3:$R$700, MATCH($BR250,'Graduate School Code'!$A$3:$A$700, 0), 3), "")</f>
        <v/>
      </c>
      <c r="BU250" s="164" t="str">
        <f>IF($BR250&lt;&gt;"",INDEX('Graduate School Code'!$A$3:$R$700, MATCH($BR250,'Graduate School Code'!$A$3:$A$700, 0), 4), "")</f>
        <v/>
      </c>
      <c r="BV250" s="175"/>
      <c r="BW250" s="176"/>
      <c r="BX250" s="177" t="str">
        <f>IF($BR250&lt;&gt;"",INDEX('Graduate School Code'!$A$3:$R$700, MATCH($BR250,'Graduate School Code'!$A$3:$A$700, 0), 12), "")</f>
        <v/>
      </c>
      <c r="BY250" s="178" t="str">
        <f>IF($BR250&lt;&gt;"",INDEX('Graduate School Code'!$A$3:$R$700, MATCH($BR250,'Graduate School Code'!$A$3:$A$700, 0), 13), "")</f>
        <v/>
      </c>
      <c r="BZ250" s="179" t="str">
        <f>IF($BR250&lt;&gt;"",INDEX('Graduate School Code'!$A$3:$R$700, MATCH($BR250,'Graduate School Code'!$A$3:$A$700, 0), 14), "")</f>
        <v/>
      </c>
      <c r="CA250" s="179" t="str">
        <f>IF($BR250&lt;&gt;"",INDEX('Graduate School Code'!$A$3:$R$700, MATCH($BR250,'Graduate School Code'!$A$3:$A$700, 0), 15), "")</f>
        <v/>
      </c>
      <c r="CB250" s="179" t="str">
        <f>IF($BR250&lt;&gt;"",INDEX('Graduate School Code'!$A$3:$R$700, MATCH($BR250,'Graduate School Code'!$A$3:$A$700, 0), 16), "")</f>
        <v/>
      </c>
      <c r="CC250" s="179" t="str">
        <f>IF($BR250&lt;&gt;"",INDEX('Graduate School Code'!$A$3:$R$700, MATCH($BR250,'Graduate School Code'!$A$3:$A$700, 0), 17), "")</f>
        <v/>
      </c>
      <c r="CD250" s="180" t="str">
        <f>IF($BR250&lt;&gt;"",INDEX('Graduate School Code'!$A$3:$R$700, MATCH($BR250,'Graduate School Code'!$A$3:$A$700, 0), 18), "")</f>
        <v/>
      </c>
      <c r="CE250" s="181"/>
      <c r="CF250" s="182"/>
      <c r="CG250" s="182"/>
      <c r="CH250" s="62"/>
      <c r="CI250" s="182"/>
      <c r="CJ250" s="183"/>
      <c r="CK250" s="184"/>
      <c r="CL250" s="185"/>
      <c r="CM250" s="183"/>
      <c r="CN250" s="186"/>
      <c r="CO250" s="186"/>
      <c r="CP250" s="186"/>
      <c r="CQ250" s="187"/>
      <c r="CR250" s="182"/>
      <c r="CS250" s="182"/>
      <c r="CT250" s="182"/>
      <c r="CU250" s="188"/>
      <c r="CV250" s="146"/>
      <c r="CW250" s="147"/>
      <c r="CX250" s="189"/>
      <c r="CY250" s="190"/>
      <c r="CZ250" s="191"/>
      <c r="DA250" s="192"/>
      <c r="DB250" s="193"/>
      <c r="DC250" s="181"/>
      <c r="DD250" s="176"/>
      <c r="DE250" s="194"/>
      <c r="DF250" s="164" t="str">
        <f>IF($DE250&lt;&gt;"",INDEX('Graduate School Code'!$A$3:$R$700, MATCH($DE250,'Graduate School Code'!$A$3:$A$700, 0), 2), "")</f>
        <v/>
      </c>
      <c r="DG250" s="164" t="str">
        <f>IF($DE250&lt;&gt;"",INDEX('Graduate School Code'!$A$3:$R$700, MATCH($DE250,'Graduate School Code'!$A$3:$A$700, 0), 3), "")</f>
        <v/>
      </c>
      <c r="DH250" s="164" t="str">
        <f>IF($DE250&lt;&gt;"",INDEX('Graduate School Code'!$A$3:$R$700, MATCH($DE250,'Graduate School Code'!$A$3:$A$700, 0), 4), "")</f>
        <v/>
      </c>
      <c r="DI250" s="175"/>
      <c r="DJ250" s="176"/>
      <c r="DK250" s="177" t="str">
        <f>IF($DE250&lt;&gt;"",INDEX('Graduate School Code'!$A$3:$R$700, MATCH($DE250,'Graduate School Code'!$A$3:$A$700, 0), 12), "")</f>
        <v/>
      </c>
      <c r="DL250" s="178" t="str">
        <f>IF($DE250&lt;&gt;"",INDEX('Graduate School Code'!$A$3:$R$700, MATCH($DE250,'Graduate School Code'!$A$3:$A$700, 0), 13), "")</f>
        <v/>
      </c>
      <c r="DM250" s="179" t="str">
        <f>IF($DE250&lt;&gt;"",INDEX('Graduate School Code'!$A$3:$R$700, MATCH($DE250,'Graduate School Code'!$A$3:$A$700, 0), 14), "")</f>
        <v/>
      </c>
      <c r="DN250" s="179" t="str">
        <f>IF($DE250&lt;&gt;"",INDEX('Graduate School Code'!$A$3:$R$700, MATCH($DE250,'Graduate School Code'!$A$3:$A$700, 0), 15), "")</f>
        <v/>
      </c>
      <c r="DO250" s="179" t="str">
        <f>IF($DE250&lt;&gt;"",INDEX('Graduate School Code'!$A$3:$R$700, MATCH($DE250,'Graduate School Code'!$A$3:$A$700, 0), 16), "")</f>
        <v/>
      </c>
      <c r="DP250" s="179" t="str">
        <f>IF($DE250&lt;&gt;"",INDEX('Graduate School Code'!$A$3:$R$700, MATCH($DE250,'Graduate School Code'!$A$3:$A$700, 0), 17), "")</f>
        <v/>
      </c>
      <c r="DQ250" s="180" t="str">
        <f>IF($DE250&lt;&gt;"",INDEX('Graduate School Code'!$A$3:$R$700, MATCH($DE250,'Graduate School Code'!$A$3:$A$700, 0), 18), "")</f>
        <v/>
      </c>
      <c r="DR250" s="45"/>
      <c r="DS250" s="39"/>
      <c r="DT250" s="39"/>
      <c r="DU250" s="62"/>
      <c r="DV250" s="39"/>
      <c r="DW250" s="149"/>
      <c r="DX250" s="150"/>
      <c r="DY250" s="112"/>
      <c r="DZ250" s="149"/>
      <c r="EA250" s="148"/>
      <c r="EB250" s="148"/>
      <c r="EC250" s="148"/>
      <c r="ED250" s="61"/>
      <c r="EE250" s="39"/>
      <c r="EF250" s="39"/>
      <c r="EG250" s="39"/>
      <c r="EH250" s="144"/>
      <c r="EI250" s="146"/>
      <c r="EJ250" s="147"/>
      <c r="EK250" s="126"/>
      <c r="EL250" s="57"/>
      <c r="EM250" s="58"/>
      <c r="EN250" s="59"/>
      <c r="EO250" s="145"/>
      <c r="EP250" s="57"/>
      <c r="EQ250" s="44"/>
    </row>
    <row r="251" spans="1:147" ht="38.25" customHeight="1">
      <c r="A251" s="38" t="s">
        <v>345</v>
      </c>
      <c r="B251" s="39"/>
      <c r="C251" s="40"/>
      <c r="D251" s="50" t="e">
        <f>VLOOKUP(B251,Reference!$A$1:$C$250,2,FALSE)</f>
        <v>#N/A</v>
      </c>
      <c r="E251" s="50" t="e">
        <f>VLOOKUP(C251,Reference!$C$1:$I$15,2,FALSE)</f>
        <v>#N/A</v>
      </c>
      <c r="F251" s="92" t="e">
        <f t="shared" si="11"/>
        <v>#N/A</v>
      </c>
      <c r="G251" s="39"/>
      <c r="H251" s="39"/>
      <c r="I251" s="39"/>
      <c r="J251" s="51" t="str">
        <f t="shared" si="9"/>
        <v xml:space="preserve">  </v>
      </c>
      <c r="K251" s="61"/>
      <c r="L251" s="61"/>
      <c r="M251" s="61"/>
      <c r="N251" s="51" t="str">
        <f t="shared" si="10"/>
        <v xml:space="preserve">  </v>
      </c>
      <c r="O251" s="92"/>
      <c r="P251" s="93"/>
      <c r="Q251" s="50" t="str">
        <f>IF($P251&lt;&gt;"", DATEDIF($P251, Reference!$F$2, "Y"),"")</f>
        <v/>
      </c>
      <c r="R251" s="49"/>
      <c r="S251" s="62"/>
      <c r="T251" s="61"/>
      <c r="U251" s="39"/>
      <c r="V251" s="39"/>
      <c r="W251" s="61"/>
      <c r="X251" s="92"/>
      <c r="Y251" s="61"/>
      <c r="Z251" s="61"/>
      <c r="AA251" s="61"/>
      <c r="AB251" s="61"/>
      <c r="AC251" s="41"/>
      <c r="AD251" s="143"/>
      <c r="AE251" s="42"/>
      <c r="AF251" s="50" t="str">
        <f>IF($AE251&lt;&gt;"",INDEX('Graduate School Code'!$A$3:$R$700, MATCH($AE251,'Graduate School Code'!$A$3:$A$700, 0), 2), "")</f>
        <v/>
      </c>
      <c r="AG251" s="50" t="str">
        <f>IF($AE251&lt;&gt;"",INDEX('Graduate School Code'!$A$3:$R$700, MATCH($AE251,'Graduate School Code'!$A$3:$A$700, 0), 3), "")</f>
        <v/>
      </c>
      <c r="AH251" s="50" t="str">
        <f>IF($AE251&lt;&gt;"",INDEX('Graduate School Code'!$A$3:$R$700, MATCH($AE251,'Graduate School Code'!$A$3:$A$700, 0), 4), "")</f>
        <v/>
      </c>
      <c r="AI251" s="43"/>
      <c r="AJ251" s="44"/>
      <c r="AK251" s="167" t="str">
        <f>IF($AE251&lt;&gt;"",INDEX('Graduate School Code'!$A$3:$R$700, MATCH($AE251,'Graduate School Code'!$A$3:$A$700, 0), 12), "")</f>
        <v/>
      </c>
      <c r="AL251" s="168" t="str">
        <f>IF($AE251&lt;&gt;"",INDEX('Graduate School Code'!$A$3:$R$700, MATCH($AE251,'Graduate School Code'!$A$3:$A$700, 0), 13), "")</f>
        <v/>
      </c>
      <c r="AM251" s="169" t="str">
        <f>IF($AE251&lt;&gt;"",INDEX('Graduate School Code'!$A$3:$R$700, MATCH($AE251,'Graduate School Code'!$A$3:$A$700, 0), 14), "")</f>
        <v/>
      </c>
      <c r="AN251" s="169" t="str">
        <f>IF($AE251&lt;&gt;"",INDEX('Graduate School Code'!$A$3:$R$700, MATCH($AE251,'Graduate School Code'!$A$3:$A$700, 0), 15), "")</f>
        <v/>
      </c>
      <c r="AO251" s="169" t="str">
        <f>IF($AE251&lt;&gt;"",INDEX('Graduate School Code'!$A$3:$R$700, MATCH($AE251,'Graduate School Code'!$A$3:$A$700, 0), 16), "")</f>
        <v/>
      </c>
      <c r="AP251" s="169" t="str">
        <f>IF($AE251&lt;&gt;"",INDEX('Graduate School Code'!$A$3:$R$700, MATCH($AE251,'Graduate School Code'!$A$3:$A$700, 0), 17), "")</f>
        <v/>
      </c>
      <c r="AQ251" s="170" t="str">
        <f>IF($AE251&lt;&gt;"",INDEX('Graduate School Code'!$A$3:$R$700, MATCH($AE251,'Graduate School Code'!$A$3:$A$700, 0), 18), "")</f>
        <v/>
      </c>
      <c r="AR251" s="45"/>
      <c r="AS251" s="39"/>
      <c r="AT251" s="39"/>
      <c r="AU251" s="62"/>
      <c r="AV251" s="39"/>
      <c r="AW251" s="149"/>
      <c r="AX251" s="150"/>
      <c r="AY251" s="112"/>
      <c r="AZ251" s="149"/>
      <c r="BA251" s="148"/>
      <c r="BB251" s="148"/>
      <c r="BC251" s="148"/>
      <c r="BD251" s="61"/>
      <c r="BE251" s="39"/>
      <c r="BF251" s="39"/>
      <c r="BG251" s="39"/>
      <c r="BH251" s="144"/>
      <c r="BI251" s="146"/>
      <c r="BJ251" s="147"/>
      <c r="BK251" s="126"/>
      <c r="BL251" s="57"/>
      <c r="BM251" s="58"/>
      <c r="BN251" s="165"/>
      <c r="BO251" s="145"/>
      <c r="BP251" s="57"/>
      <c r="BQ251" s="44"/>
      <c r="BR251" s="42"/>
      <c r="BS251" s="164" t="str">
        <f>IF($BR251&lt;&gt;"",INDEX('Graduate School Code'!$A$3:$R$700, MATCH($BR251,'Graduate School Code'!$A$3:$A$700, 0), 2), "")</f>
        <v/>
      </c>
      <c r="BT251" s="164" t="str">
        <f>IF($BR251&lt;&gt;"",INDEX('Graduate School Code'!$A$3:$R$700, MATCH($BR251,'Graduate School Code'!$A$3:$A$700, 0), 3), "")</f>
        <v/>
      </c>
      <c r="BU251" s="164" t="str">
        <f>IF($BR251&lt;&gt;"",INDEX('Graduate School Code'!$A$3:$R$700, MATCH($BR251,'Graduate School Code'!$A$3:$A$700, 0), 4), "")</f>
        <v/>
      </c>
      <c r="BV251" s="175"/>
      <c r="BW251" s="176"/>
      <c r="BX251" s="177" t="str">
        <f>IF($BR251&lt;&gt;"",INDEX('Graduate School Code'!$A$3:$R$700, MATCH($BR251,'Graduate School Code'!$A$3:$A$700, 0), 12), "")</f>
        <v/>
      </c>
      <c r="BY251" s="178" t="str">
        <f>IF($BR251&lt;&gt;"",INDEX('Graduate School Code'!$A$3:$R$700, MATCH($BR251,'Graduate School Code'!$A$3:$A$700, 0), 13), "")</f>
        <v/>
      </c>
      <c r="BZ251" s="179" t="str">
        <f>IF($BR251&lt;&gt;"",INDEX('Graduate School Code'!$A$3:$R$700, MATCH($BR251,'Graduate School Code'!$A$3:$A$700, 0), 14), "")</f>
        <v/>
      </c>
      <c r="CA251" s="179" t="str">
        <f>IF($BR251&lt;&gt;"",INDEX('Graduate School Code'!$A$3:$R$700, MATCH($BR251,'Graduate School Code'!$A$3:$A$700, 0), 15), "")</f>
        <v/>
      </c>
      <c r="CB251" s="179" t="str">
        <f>IF($BR251&lt;&gt;"",INDEX('Graduate School Code'!$A$3:$R$700, MATCH($BR251,'Graduate School Code'!$A$3:$A$700, 0), 16), "")</f>
        <v/>
      </c>
      <c r="CC251" s="179" t="str">
        <f>IF($BR251&lt;&gt;"",INDEX('Graduate School Code'!$A$3:$R$700, MATCH($BR251,'Graduate School Code'!$A$3:$A$700, 0), 17), "")</f>
        <v/>
      </c>
      <c r="CD251" s="180" t="str">
        <f>IF($BR251&lt;&gt;"",INDEX('Graduate School Code'!$A$3:$R$700, MATCH($BR251,'Graduate School Code'!$A$3:$A$700, 0), 18), "")</f>
        <v/>
      </c>
      <c r="CE251" s="181"/>
      <c r="CF251" s="182"/>
      <c r="CG251" s="182"/>
      <c r="CH251" s="62"/>
      <c r="CI251" s="182"/>
      <c r="CJ251" s="183"/>
      <c r="CK251" s="184"/>
      <c r="CL251" s="185"/>
      <c r="CM251" s="183"/>
      <c r="CN251" s="186"/>
      <c r="CO251" s="186"/>
      <c r="CP251" s="186"/>
      <c r="CQ251" s="187"/>
      <c r="CR251" s="182"/>
      <c r="CS251" s="182"/>
      <c r="CT251" s="182"/>
      <c r="CU251" s="188"/>
      <c r="CV251" s="146"/>
      <c r="CW251" s="147"/>
      <c r="CX251" s="189"/>
      <c r="CY251" s="190"/>
      <c r="CZ251" s="191"/>
      <c r="DA251" s="192"/>
      <c r="DB251" s="193"/>
      <c r="DC251" s="181"/>
      <c r="DD251" s="176"/>
      <c r="DE251" s="194"/>
      <c r="DF251" s="164" t="str">
        <f>IF($DE251&lt;&gt;"",INDEX('Graduate School Code'!$A$3:$R$700, MATCH($DE251,'Graduate School Code'!$A$3:$A$700, 0), 2), "")</f>
        <v/>
      </c>
      <c r="DG251" s="164" t="str">
        <f>IF($DE251&lt;&gt;"",INDEX('Graduate School Code'!$A$3:$R$700, MATCH($DE251,'Graduate School Code'!$A$3:$A$700, 0), 3), "")</f>
        <v/>
      </c>
      <c r="DH251" s="164" t="str">
        <f>IF($DE251&lt;&gt;"",INDEX('Graduate School Code'!$A$3:$R$700, MATCH($DE251,'Graduate School Code'!$A$3:$A$700, 0), 4), "")</f>
        <v/>
      </c>
      <c r="DI251" s="175"/>
      <c r="DJ251" s="176"/>
      <c r="DK251" s="177" t="str">
        <f>IF($DE251&lt;&gt;"",INDEX('Graduate School Code'!$A$3:$R$700, MATCH($DE251,'Graduate School Code'!$A$3:$A$700, 0), 12), "")</f>
        <v/>
      </c>
      <c r="DL251" s="178" t="str">
        <f>IF($DE251&lt;&gt;"",INDEX('Graduate School Code'!$A$3:$R$700, MATCH($DE251,'Graduate School Code'!$A$3:$A$700, 0), 13), "")</f>
        <v/>
      </c>
      <c r="DM251" s="179" t="str">
        <f>IF($DE251&lt;&gt;"",INDEX('Graduate School Code'!$A$3:$R$700, MATCH($DE251,'Graduate School Code'!$A$3:$A$700, 0), 14), "")</f>
        <v/>
      </c>
      <c r="DN251" s="179" t="str">
        <f>IF($DE251&lt;&gt;"",INDEX('Graduate School Code'!$A$3:$R$700, MATCH($DE251,'Graduate School Code'!$A$3:$A$700, 0), 15), "")</f>
        <v/>
      </c>
      <c r="DO251" s="179" t="str">
        <f>IF($DE251&lt;&gt;"",INDEX('Graduate School Code'!$A$3:$R$700, MATCH($DE251,'Graduate School Code'!$A$3:$A$700, 0), 16), "")</f>
        <v/>
      </c>
      <c r="DP251" s="179" t="str">
        <f>IF($DE251&lt;&gt;"",INDEX('Graduate School Code'!$A$3:$R$700, MATCH($DE251,'Graduate School Code'!$A$3:$A$700, 0), 17), "")</f>
        <v/>
      </c>
      <c r="DQ251" s="180" t="str">
        <f>IF($DE251&lt;&gt;"",INDEX('Graduate School Code'!$A$3:$R$700, MATCH($DE251,'Graduate School Code'!$A$3:$A$700, 0), 18), "")</f>
        <v/>
      </c>
      <c r="DR251" s="45"/>
      <c r="DS251" s="39"/>
      <c r="DT251" s="39"/>
      <c r="DU251" s="62"/>
      <c r="DV251" s="39"/>
      <c r="DW251" s="149"/>
      <c r="DX251" s="150"/>
      <c r="DY251" s="112"/>
      <c r="DZ251" s="149"/>
      <c r="EA251" s="148"/>
      <c r="EB251" s="148"/>
      <c r="EC251" s="148"/>
      <c r="ED251" s="61"/>
      <c r="EE251" s="39"/>
      <c r="EF251" s="39"/>
      <c r="EG251" s="39"/>
      <c r="EH251" s="144"/>
      <c r="EI251" s="146"/>
      <c r="EJ251" s="147"/>
      <c r="EK251" s="126"/>
      <c r="EL251" s="57"/>
      <c r="EM251" s="58"/>
      <c r="EN251" s="59"/>
      <c r="EO251" s="145"/>
      <c r="EP251" s="57"/>
      <c r="EQ251" s="44"/>
    </row>
    <row r="252" spans="1:147" ht="38.25" customHeight="1">
      <c r="A252" s="38" t="s">
        <v>346</v>
      </c>
      <c r="B252" s="39"/>
      <c r="C252" s="40"/>
      <c r="D252" s="50" t="e">
        <f>VLOOKUP(B252,Reference!$A$1:$C$250,2,FALSE)</f>
        <v>#N/A</v>
      </c>
      <c r="E252" s="50" t="e">
        <f>VLOOKUP(C252,Reference!$C$1:$I$15,2,FALSE)</f>
        <v>#N/A</v>
      </c>
      <c r="F252" s="92" t="e">
        <f t="shared" si="11"/>
        <v>#N/A</v>
      </c>
      <c r="G252" s="39"/>
      <c r="H252" s="39"/>
      <c r="I252" s="39"/>
      <c r="J252" s="51" t="str">
        <f t="shared" si="9"/>
        <v xml:space="preserve">  </v>
      </c>
      <c r="K252" s="61"/>
      <c r="L252" s="61"/>
      <c r="M252" s="61"/>
      <c r="N252" s="51" t="str">
        <f t="shared" si="10"/>
        <v xml:space="preserve">  </v>
      </c>
      <c r="O252" s="92"/>
      <c r="P252" s="93"/>
      <c r="Q252" s="50" t="str">
        <f>IF($P252&lt;&gt;"", DATEDIF($P252, Reference!$F$2, "Y"),"")</f>
        <v/>
      </c>
      <c r="R252" s="49"/>
      <c r="S252" s="62"/>
      <c r="T252" s="61"/>
      <c r="U252" s="39"/>
      <c r="V252" s="39"/>
      <c r="W252" s="61"/>
      <c r="X252" s="92"/>
      <c r="Y252" s="61"/>
      <c r="Z252" s="61"/>
      <c r="AA252" s="61"/>
      <c r="AB252" s="61"/>
      <c r="AC252" s="41"/>
      <c r="AD252" s="143"/>
      <c r="AE252" s="42"/>
      <c r="AF252" s="50" t="str">
        <f>IF($AE252&lt;&gt;"",INDEX('Graduate School Code'!$A$3:$R$700, MATCH($AE252,'Graduate School Code'!$A$3:$A$700, 0), 2), "")</f>
        <v/>
      </c>
      <c r="AG252" s="50" t="str">
        <f>IF($AE252&lt;&gt;"",INDEX('Graduate School Code'!$A$3:$R$700, MATCH($AE252,'Graduate School Code'!$A$3:$A$700, 0), 3), "")</f>
        <v/>
      </c>
      <c r="AH252" s="50" t="str">
        <f>IF($AE252&lt;&gt;"",INDEX('Graduate School Code'!$A$3:$R$700, MATCH($AE252,'Graduate School Code'!$A$3:$A$700, 0), 4), "")</f>
        <v/>
      </c>
      <c r="AI252" s="43"/>
      <c r="AJ252" s="44"/>
      <c r="AK252" s="167" t="str">
        <f>IF($AE252&lt;&gt;"",INDEX('Graduate School Code'!$A$3:$R$700, MATCH($AE252,'Graduate School Code'!$A$3:$A$700, 0), 12), "")</f>
        <v/>
      </c>
      <c r="AL252" s="168" t="str">
        <f>IF($AE252&lt;&gt;"",INDEX('Graduate School Code'!$A$3:$R$700, MATCH($AE252,'Graduate School Code'!$A$3:$A$700, 0), 13), "")</f>
        <v/>
      </c>
      <c r="AM252" s="169" t="str">
        <f>IF($AE252&lt;&gt;"",INDEX('Graduate School Code'!$A$3:$R$700, MATCH($AE252,'Graduate School Code'!$A$3:$A$700, 0), 14), "")</f>
        <v/>
      </c>
      <c r="AN252" s="169" t="str">
        <f>IF($AE252&lt;&gt;"",INDEX('Graduate School Code'!$A$3:$R$700, MATCH($AE252,'Graduate School Code'!$A$3:$A$700, 0), 15), "")</f>
        <v/>
      </c>
      <c r="AO252" s="169" t="str">
        <f>IF($AE252&lt;&gt;"",INDEX('Graduate School Code'!$A$3:$R$700, MATCH($AE252,'Graduate School Code'!$A$3:$A$700, 0), 16), "")</f>
        <v/>
      </c>
      <c r="AP252" s="169" t="str">
        <f>IF($AE252&lt;&gt;"",INDEX('Graduate School Code'!$A$3:$R$700, MATCH($AE252,'Graduate School Code'!$A$3:$A$700, 0), 17), "")</f>
        <v/>
      </c>
      <c r="AQ252" s="170" t="str">
        <f>IF($AE252&lt;&gt;"",INDEX('Graduate School Code'!$A$3:$R$700, MATCH($AE252,'Graduate School Code'!$A$3:$A$700, 0), 18), "")</f>
        <v/>
      </c>
      <c r="AR252" s="45"/>
      <c r="AS252" s="39"/>
      <c r="AT252" s="39"/>
      <c r="AU252" s="62"/>
      <c r="AV252" s="39"/>
      <c r="AW252" s="149"/>
      <c r="AX252" s="150"/>
      <c r="AY252" s="112"/>
      <c r="AZ252" s="149"/>
      <c r="BA252" s="148"/>
      <c r="BB252" s="148"/>
      <c r="BC252" s="148"/>
      <c r="BD252" s="61"/>
      <c r="BE252" s="39"/>
      <c r="BF252" s="39"/>
      <c r="BG252" s="39"/>
      <c r="BH252" s="144"/>
      <c r="BI252" s="146"/>
      <c r="BJ252" s="147"/>
      <c r="BK252" s="126"/>
      <c r="BL252" s="57"/>
      <c r="BM252" s="58"/>
      <c r="BN252" s="165"/>
      <c r="BO252" s="145"/>
      <c r="BP252" s="57"/>
      <c r="BQ252" s="44"/>
      <c r="BR252" s="42"/>
      <c r="BS252" s="164" t="str">
        <f>IF($BR252&lt;&gt;"",INDEX('Graduate School Code'!$A$3:$R$700, MATCH($BR252,'Graduate School Code'!$A$3:$A$700, 0), 2), "")</f>
        <v/>
      </c>
      <c r="BT252" s="164" t="str">
        <f>IF($BR252&lt;&gt;"",INDEX('Graduate School Code'!$A$3:$R$700, MATCH($BR252,'Graduate School Code'!$A$3:$A$700, 0), 3), "")</f>
        <v/>
      </c>
      <c r="BU252" s="164" t="str">
        <f>IF($BR252&lt;&gt;"",INDEX('Graduate School Code'!$A$3:$R$700, MATCH($BR252,'Graduate School Code'!$A$3:$A$700, 0), 4), "")</f>
        <v/>
      </c>
      <c r="BV252" s="175"/>
      <c r="BW252" s="176"/>
      <c r="BX252" s="177" t="str">
        <f>IF($BR252&lt;&gt;"",INDEX('Graduate School Code'!$A$3:$R$700, MATCH($BR252,'Graduate School Code'!$A$3:$A$700, 0), 12), "")</f>
        <v/>
      </c>
      <c r="BY252" s="178" t="str">
        <f>IF($BR252&lt;&gt;"",INDEX('Graduate School Code'!$A$3:$R$700, MATCH($BR252,'Graduate School Code'!$A$3:$A$700, 0), 13), "")</f>
        <v/>
      </c>
      <c r="BZ252" s="179" t="str">
        <f>IF($BR252&lt;&gt;"",INDEX('Graduate School Code'!$A$3:$R$700, MATCH($BR252,'Graduate School Code'!$A$3:$A$700, 0), 14), "")</f>
        <v/>
      </c>
      <c r="CA252" s="179" t="str">
        <f>IF($BR252&lt;&gt;"",INDEX('Graduate School Code'!$A$3:$R$700, MATCH($BR252,'Graduate School Code'!$A$3:$A$700, 0), 15), "")</f>
        <v/>
      </c>
      <c r="CB252" s="179" t="str">
        <f>IF($BR252&lt;&gt;"",INDEX('Graduate School Code'!$A$3:$R$700, MATCH($BR252,'Graduate School Code'!$A$3:$A$700, 0), 16), "")</f>
        <v/>
      </c>
      <c r="CC252" s="179" t="str">
        <f>IF($BR252&lt;&gt;"",INDEX('Graduate School Code'!$A$3:$R$700, MATCH($BR252,'Graduate School Code'!$A$3:$A$700, 0), 17), "")</f>
        <v/>
      </c>
      <c r="CD252" s="180" t="str">
        <f>IF($BR252&lt;&gt;"",INDEX('Graduate School Code'!$A$3:$R$700, MATCH($BR252,'Graduate School Code'!$A$3:$A$700, 0), 18), "")</f>
        <v/>
      </c>
      <c r="CE252" s="181"/>
      <c r="CF252" s="182"/>
      <c r="CG252" s="182"/>
      <c r="CH252" s="62"/>
      <c r="CI252" s="182"/>
      <c r="CJ252" s="183"/>
      <c r="CK252" s="184"/>
      <c r="CL252" s="185"/>
      <c r="CM252" s="183"/>
      <c r="CN252" s="186"/>
      <c r="CO252" s="186"/>
      <c r="CP252" s="186"/>
      <c r="CQ252" s="187"/>
      <c r="CR252" s="182"/>
      <c r="CS252" s="182"/>
      <c r="CT252" s="182"/>
      <c r="CU252" s="188"/>
      <c r="CV252" s="146"/>
      <c r="CW252" s="147"/>
      <c r="CX252" s="189"/>
      <c r="CY252" s="190"/>
      <c r="CZ252" s="191"/>
      <c r="DA252" s="192"/>
      <c r="DB252" s="193"/>
      <c r="DC252" s="181"/>
      <c r="DD252" s="176"/>
      <c r="DE252" s="194"/>
      <c r="DF252" s="164" t="str">
        <f>IF($DE252&lt;&gt;"",INDEX('Graduate School Code'!$A$3:$R$700, MATCH($DE252,'Graduate School Code'!$A$3:$A$700, 0), 2), "")</f>
        <v/>
      </c>
      <c r="DG252" s="164" t="str">
        <f>IF($DE252&lt;&gt;"",INDEX('Graduate School Code'!$A$3:$R$700, MATCH($DE252,'Graduate School Code'!$A$3:$A$700, 0), 3), "")</f>
        <v/>
      </c>
      <c r="DH252" s="164" t="str">
        <f>IF($DE252&lt;&gt;"",INDEX('Graduate School Code'!$A$3:$R$700, MATCH($DE252,'Graduate School Code'!$A$3:$A$700, 0), 4), "")</f>
        <v/>
      </c>
      <c r="DI252" s="175"/>
      <c r="DJ252" s="176"/>
      <c r="DK252" s="177" t="str">
        <f>IF($DE252&lt;&gt;"",INDEX('Graduate School Code'!$A$3:$R$700, MATCH($DE252,'Graduate School Code'!$A$3:$A$700, 0), 12), "")</f>
        <v/>
      </c>
      <c r="DL252" s="178" t="str">
        <f>IF($DE252&lt;&gt;"",INDEX('Graduate School Code'!$A$3:$R$700, MATCH($DE252,'Graduate School Code'!$A$3:$A$700, 0), 13), "")</f>
        <v/>
      </c>
      <c r="DM252" s="179" t="str">
        <f>IF($DE252&lt;&gt;"",INDEX('Graduate School Code'!$A$3:$R$700, MATCH($DE252,'Graduate School Code'!$A$3:$A$700, 0), 14), "")</f>
        <v/>
      </c>
      <c r="DN252" s="179" t="str">
        <f>IF($DE252&lt;&gt;"",INDEX('Graduate School Code'!$A$3:$R$700, MATCH($DE252,'Graduate School Code'!$A$3:$A$700, 0), 15), "")</f>
        <v/>
      </c>
      <c r="DO252" s="179" t="str">
        <f>IF($DE252&lt;&gt;"",INDEX('Graduate School Code'!$A$3:$R$700, MATCH($DE252,'Graduate School Code'!$A$3:$A$700, 0), 16), "")</f>
        <v/>
      </c>
      <c r="DP252" s="179" t="str">
        <f>IF($DE252&lt;&gt;"",INDEX('Graduate School Code'!$A$3:$R$700, MATCH($DE252,'Graduate School Code'!$A$3:$A$700, 0), 17), "")</f>
        <v/>
      </c>
      <c r="DQ252" s="180" t="str">
        <f>IF($DE252&lt;&gt;"",INDEX('Graduate School Code'!$A$3:$R$700, MATCH($DE252,'Graduate School Code'!$A$3:$A$700, 0), 18), "")</f>
        <v/>
      </c>
      <c r="DR252" s="45"/>
      <c r="DS252" s="39"/>
      <c r="DT252" s="39"/>
      <c r="DU252" s="62"/>
      <c r="DV252" s="39"/>
      <c r="DW252" s="149"/>
      <c r="DX252" s="150"/>
      <c r="DY252" s="112"/>
      <c r="DZ252" s="149"/>
      <c r="EA252" s="148"/>
      <c r="EB252" s="148"/>
      <c r="EC252" s="148"/>
      <c r="ED252" s="61"/>
      <c r="EE252" s="39"/>
      <c r="EF252" s="39"/>
      <c r="EG252" s="39"/>
      <c r="EH252" s="144"/>
      <c r="EI252" s="146"/>
      <c r="EJ252" s="147"/>
      <c r="EK252" s="126"/>
      <c r="EL252" s="57"/>
      <c r="EM252" s="58"/>
      <c r="EN252" s="59"/>
      <c r="EO252" s="145"/>
      <c r="EP252" s="57"/>
      <c r="EQ252" s="44"/>
    </row>
    <row r="253" spans="1:147" ht="38.25" customHeight="1">
      <c r="A253" s="38" t="s">
        <v>347</v>
      </c>
      <c r="B253" s="39"/>
      <c r="C253" s="40"/>
      <c r="D253" s="50" t="e">
        <f>VLOOKUP(B253,Reference!$A$1:$C$250,2,FALSE)</f>
        <v>#N/A</v>
      </c>
      <c r="E253" s="50" t="e">
        <f>VLOOKUP(C253,Reference!$C$1:$I$15,2,FALSE)</f>
        <v>#N/A</v>
      </c>
      <c r="F253" s="92" t="e">
        <f t="shared" si="11"/>
        <v>#N/A</v>
      </c>
      <c r="G253" s="39"/>
      <c r="H253" s="39"/>
      <c r="I253" s="39"/>
      <c r="J253" s="51" t="str">
        <f t="shared" si="9"/>
        <v xml:space="preserve">  </v>
      </c>
      <c r="K253" s="61"/>
      <c r="L253" s="61"/>
      <c r="M253" s="61"/>
      <c r="N253" s="51" t="str">
        <f t="shared" si="10"/>
        <v xml:space="preserve">  </v>
      </c>
      <c r="O253" s="92"/>
      <c r="P253" s="93"/>
      <c r="Q253" s="50" t="str">
        <f>IF($P253&lt;&gt;"", DATEDIF($P253, Reference!$F$2, "Y"),"")</f>
        <v/>
      </c>
      <c r="R253" s="49"/>
      <c r="S253" s="62"/>
      <c r="T253" s="61"/>
      <c r="U253" s="39"/>
      <c r="V253" s="39"/>
      <c r="W253" s="61"/>
      <c r="X253" s="92"/>
      <c r="Y253" s="61"/>
      <c r="Z253" s="61"/>
      <c r="AA253" s="61"/>
      <c r="AB253" s="61"/>
      <c r="AC253" s="41"/>
      <c r="AD253" s="143"/>
      <c r="AE253" s="42"/>
      <c r="AF253" s="50" t="str">
        <f>IF($AE253&lt;&gt;"",INDEX('Graduate School Code'!$A$3:$R$700, MATCH($AE253,'Graduate School Code'!$A$3:$A$700, 0), 2), "")</f>
        <v/>
      </c>
      <c r="AG253" s="50" t="str">
        <f>IF($AE253&lt;&gt;"",INDEX('Graduate School Code'!$A$3:$R$700, MATCH($AE253,'Graduate School Code'!$A$3:$A$700, 0), 3), "")</f>
        <v/>
      </c>
      <c r="AH253" s="50" t="str">
        <f>IF($AE253&lt;&gt;"",INDEX('Graduate School Code'!$A$3:$R$700, MATCH($AE253,'Graduate School Code'!$A$3:$A$700, 0), 4), "")</f>
        <v/>
      </c>
      <c r="AI253" s="43"/>
      <c r="AJ253" s="44"/>
      <c r="AK253" s="167" t="str">
        <f>IF($AE253&lt;&gt;"",INDEX('Graduate School Code'!$A$3:$R$700, MATCH($AE253,'Graduate School Code'!$A$3:$A$700, 0), 12), "")</f>
        <v/>
      </c>
      <c r="AL253" s="168" t="str">
        <f>IF($AE253&lt;&gt;"",INDEX('Graduate School Code'!$A$3:$R$700, MATCH($AE253,'Graduate School Code'!$A$3:$A$700, 0), 13), "")</f>
        <v/>
      </c>
      <c r="AM253" s="169" t="str">
        <f>IF($AE253&lt;&gt;"",INDEX('Graduate School Code'!$A$3:$R$700, MATCH($AE253,'Graduate School Code'!$A$3:$A$700, 0), 14), "")</f>
        <v/>
      </c>
      <c r="AN253" s="169" t="str">
        <f>IF($AE253&lt;&gt;"",INDEX('Graduate School Code'!$A$3:$R$700, MATCH($AE253,'Graduate School Code'!$A$3:$A$700, 0), 15), "")</f>
        <v/>
      </c>
      <c r="AO253" s="169" t="str">
        <f>IF($AE253&lt;&gt;"",INDEX('Graduate School Code'!$A$3:$R$700, MATCH($AE253,'Graduate School Code'!$A$3:$A$700, 0), 16), "")</f>
        <v/>
      </c>
      <c r="AP253" s="169" t="str">
        <f>IF($AE253&lt;&gt;"",INDEX('Graduate School Code'!$A$3:$R$700, MATCH($AE253,'Graduate School Code'!$A$3:$A$700, 0), 17), "")</f>
        <v/>
      </c>
      <c r="AQ253" s="170" t="str">
        <f>IF($AE253&lt;&gt;"",INDEX('Graduate School Code'!$A$3:$R$700, MATCH($AE253,'Graduate School Code'!$A$3:$A$700, 0), 18), "")</f>
        <v/>
      </c>
      <c r="AR253" s="45"/>
      <c r="AS253" s="39"/>
      <c r="AT253" s="39"/>
      <c r="AU253" s="62"/>
      <c r="AV253" s="39"/>
      <c r="AW253" s="149"/>
      <c r="AX253" s="150"/>
      <c r="AY253" s="112"/>
      <c r="AZ253" s="149"/>
      <c r="BA253" s="148"/>
      <c r="BB253" s="148"/>
      <c r="BC253" s="148"/>
      <c r="BD253" s="61"/>
      <c r="BE253" s="39"/>
      <c r="BF253" s="39"/>
      <c r="BG253" s="39"/>
      <c r="BH253" s="144"/>
      <c r="BI253" s="146"/>
      <c r="BJ253" s="147"/>
      <c r="BK253" s="126"/>
      <c r="BL253" s="57"/>
      <c r="BM253" s="58"/>
      <c r="BN253" s="165"/>
      <c r="BO253" s="145"/>
      <c r="BP253" s="57"/>
      <c r="BQ253" s="44"/>
      <c r="BR253" s="42"/>
      <c r="BS253" s="164" t="str">
        <f>IF($BR253&lt;&gt;"",INDEX('Graduate School Code'!$A$3:$R$700, MATCH($BR253,'Graduate School Code'!$A$3:$A$700, 0), 2), "")</f>
        <v/>
      </c>
      <c r="BT253" s="164" t="str">
        <f>IF($BR253&lt;&gt;"",INDEX('Graduate School Code'!$A$3:$R$700, MATCH($BR253,'Graduate School Code'!$A$3:$A$700, 0), 3), "")</f>
        <v/>
      </c>
      <c r="BU253" s="164" t="str">
        <f>IF($BR253&lt;&gt;"",INDEX('Graduate School Code'!$A$3:$R$700, MATCH($BR253,'Graduate School Code'!$A$3:$A$700, 0), 4), "")</f>
        <v/>
      </c>
      <c r="BV253" s="175"/>
      <c r="BW253" s="176"/>
      <c r="BX253" s="177" t="str">
        <f>IF($BR253&lt;&gt;"",INDEX('Graduate School Code'!$A$3:$R$700, MATCH($BR253,'Graduate School Code'!$A$3:$A$700, 0), 12), "")</f>
        <v/>
      </c>
      <c r="BY253" s="178" t="str">
        <f>IF($BR253&lt;&gt;"",INDEX('Graduate School Code'!$A$3:$R$700, MATCH($BR253,'Graduate School Code'!$A$3:$A$700, 0), 13), "")</f>
        <v/>
      </c>
      <c r="BZ253" s="179" t="str">
        <f>IF($BR253&lt;&gt;"",INDEX('Graduate School Code'!$A$3:$R$700, MATCH($BR253,'Graduate School Code'!$A$3:$A$700, 0), 14), "")</f>
        <v/>
      </c>
      <c r="CA253" s="179" t="str">
        <f>IF($BR253&lt;&gt;"",INDEX('Graduate School Code'!$A$3:$R$700, MATCH($BR253,'Graduate School Code'!$A$3:$A$700, 0), 15), "")</f>
        <v/>
      </c>
      <c r="CB253" s="179" t="str">
        <f>IF($BR253&lt;&gt;"",INDEX('Graduate School Code'!$A$3:$R$700, MATCH($BR253,'Graduate School Code'!$A$3:$A$700, 0), 16), "")</f>
        <v/>
      </c>
      <c r="CC253" s="179" t="str">
        <f>IF($BR253&lt;&gt;"",INDEX('Graduate School Code'!$A$3:$R$700, MATCH($BR253,'Graduate School Code'!$A$3:$A$700, 0), 17), "")</f>
        <v/>
      </c>
      <c r="CD253" s="180" t="str">
        <f>IF($BR253&lt;&gt;"",INDEX('Graduate School Code'!$A$3:$R$700, MATCH($BR253,'Graduate School Code'!$A$3:$A$700, 0), 18), "")</f>
        <v/>
      </c>
      <c r="CE253" s="181"/>
      <c r="CF253" s="182"/>
      <c r="CG253" s="182"/>
      <c r="CH253" s="62"/>
      <c r="CI253" s="182"/>
      <c r="CJ253" s="183"/>
      <c r="CK253" s="184"/>
      <c r="CL253" s="185"/>
      <c r="CM253" s="183"/>
      <c r="CN253" s="186"/>
      <c r="CO253" s="186"/>
      <c r="CP253" s="186"/>
      <c r="CQ253" s="187"/>
      <c r="CR253" s="182"/>
      <c r="CS253" s="182"/>
      <c r="CT253" s="182"/>
      <c r="CU253" s="188"/>
      <c r="CV253" s="146"/>
      <c r="CW253" s="147"/>
      <c r="CX253" s="189"/>
      <c r="CY253" s="190"/>
      <c r="CZ253" s="191"/>
      <c r="DA253" s="192"/>
      <c r="DB253" s="193"/>
      <c r="DC253" s="181"/>
      <c r="DD253" s="176"/>
      <c r="DE253" s="194"/>
      <c r="DF253" s="164" t="str">
        <f>IF($DE253&lt;&gt;"",INDEX('Graduate School Code'!$A$3:$R$700, MATCH($DE253,'Graduate School Code'!$A$3:$A$700, 0), 2), "")</f>
        <v/>
      </c>
      <c r="DG253" s="164" t="str">
        <f>IF($DE253&lt;&gt;"",INDEX('Graduate School Code'!$A$3:$R$700, MATCH($DE253,'Graduate School Code'!$A$3:$A$700, 0), 3), "")</f>
        <v/>
      </c>
      <c r="DH253" s="164" t="str">
        <f>IF($DE253&lt;&gt;"",INDEX('Graduate School Code'!$A$3:$R$700, MATCH($DE253,'Graduate School Code'!$A$3:$A$700, 0), 4), "")</f>
        <v/>
      </c>
      <c r="DI253" s="175"/>
      <c r="DJ253" s="176"/>
      <c r="DK253" s="177" t="str">
        <f>IF($DE253&lt;&gt;"",INDEX('Graduate School Code'!$A$3:$R$700, MATCH($DE253,'Graduate School Code'!$A$3:$A$700, 0), 12), "")</f>
        <v/>
      </c>
      <c r="DL253" s="178" t="str">
        <f>IF($DE253&lt;&gt;"",INDEX('Graduate School Code'!$A$3:$R$700, MATCH($DE253,'Graduate School Code'!$A$3:$A$700, 0), 13), "")</f>
        <v/>
      </c>
      <c r="DM253" s="179" t="str">
        <f>IF($DE253&lt;&gt;"",INDEX('Graduate School Code'!$A$3:$R$700, MATCH($DE253,'Graduate School Code'!$A$3:$A$700, 0), 14), "")</f>
        <v/>
      </c>
      <c r="DN253" s="179" t="str">
        <f>IF($DE253&lt;&gt;"",INDEX('Graduate School Code'!$A$3:$R$700, MATCH($DE253,'Graduate School Code'!$A$3:$A$700, 0), 15), "")</f>
        <v/>
      </c>
      <c r="DO253" s="179" t="str">
        <f>IF($DE253&lt;&gt;"",INDEX('Graduate School Code'!$A$3:$R$700, MATCH($DE253,'Graduate School Code'!$A$3:$A$700, 0), 16), "")</f>
        <v/>
      </c>
      <c r="DP253" s="179" t="str">
        <f>IF($DE253&lt;&gt;"",INDEX('Graduate School Code'!$A$3:$R$700, MATCH($DE253,'Graduate School Code'!$A$3:$A$700, 0), 17), "")</f>
        <v/>
      </c>
      <c r="DQ253" s="180" t="str">
        <f>IF($DE253&lt;&gt;"",INDEX('Graduate School Code'!$A$3:$R$700, MATCH($DE253,'Graduate School Code'!$A$3:$A$700, 0), 18), "")</f>
        <v/>
      </c>
      <c r="DR253" s="45"/>
      <c r="DS253" s="39"/>
      <c r="DT253" s="39"/>
      <c r="DU253" s="62"/>
      <c r="DV253" s="39"/>
      <c r="DW253" s="149"/>
      <c r="DX253" s="150"/>
      <c r="DY253" s="112"/>
      <c r="DZ253" s="149"/>
      <c r="EA253" s="148"/>
      <c r="EB253" s="148"/>
      <c r="EC253" s="148"/>
      <c r="ED253" s="61"/>
      <c r="EE253" s="39"/>
      <c r="EF253" s="39"/>
      <c r="EG253" s="39"/>
      <c r="EH253" s="144"/>
      <c r="EI253" s="146"/>
      <c r="EJ253" s="147"/>
      <c r="EK253" s="126"/>
      <c r="EL253" s="57"/>
      <c r="EM253" s="58"/>
      <c r="EN253" s="59"/>
      <c r="EO253" s="145"/>
      <c r="EP253" s="57"/>
      <c r="EQ253" s="44"/>
    </row>
    <row r="254" spans="1:147" ht="38.25" customHeight="1">
      <c r="A254" s="38" t="s">
        <v>348</v>
      </c>
      <c r="B254" s="39"/>
      <c r="C254" s="40"/>
      <c r="D254" s="50" t="e">
        <f>VLOOKUP(B254,Reference!$A$1:$C$250,2,FALSE)</f>
        <v>#N/A</v>
      </c>
      <c r="E254" s="50" t="e">
        <f>VLOOKUP(C254,Reference!$C$1:$I$15,2,FALSE)</f>
        <v>#N/A</v>
      </c>
      <c r="F254" s="92" t="e">
        <f t="shared" si="11"/>
        <v>#N/A</v>
      </c>
      <c r="G254" s="39"/>
      <c r="H254" s="39"/>
      <c r="I254" s="39"/>
      <c r="J254" s="51" t="str">
        <f t="shared" si="9"/>
        <v xml:space="preserve">  </v>
      </c>
      <c r="K254" s="61"/>
      <c r="L254" s="61"/>
      <c r="M254" s="61"/>
      <c r="N254" s="51" t="str">
        <f t="shared" si="10"/>
        <v xml:space="preserve">  </v>
      </c>
      <c r="O254" s="92"/>
      <c r="P254" s="93"/>
      <c r="Q254" s="50" t="str">
        <f>IF($P254&lt;&gt;"", DATEDIF($P254, Reference!$F$2, "Y"),"")</f>
        <v/>
      </c>
      <c r="R254" s="49"/>
      <c r="S254" s="62"/>
      <c r="T254" s="61"/>
      <c r="U254" s="39"/>
      <c r="V254" s="39"/>
      <c r="W254" s="61"/>
      <c r="X254" s="92"/>
      <c r="Y254" s="61"/>
      <c r="Z254" s="61"/>
      <c r="AA254" s="61"/>
      <c r="AB254" s="61"/>
      <c r="AC254" s="41"/>
      <c r="AD254" s="143"/>
      <c r="AE254" s="42"/>
      <c r="AF254" s="50" t="str">
        <f>IF($AE254&lt;&gt;"",INDEX('Graduate School Code'!$A$3:$R$700, MATCH($AE254,'Graduate School Code'!$A$3:$A$700, 0), 2), "")</f>
        <v/>
      </c>
      <c r="AG254" s="50" t="str">
        <f>IF($AE254&lt;&gt;"",INDEX('Graduate School Code'!$A$3:$R$700, MATCH($AE254,'Graduate School Code'!$A$3:$A$700, 0), 3), "")</f>
        <v/>
      </c>
      <c r="AH254" s="50" t="str">
        <f>IF($AE254&lt;&gt;"",INDEX('Graduate School Code'!$A$3:$R$700, MATCH($AE254,'Graduate School Code'!$A$3:$A$700, 0), 4), "")</f>
        <v/>
      </c>
      <c r="AI254" s="43"/>
      <c r="AJ254" s="44"/>
      <c r="AK254" s="167" t="str">
        <f>IF($AE254&lt;&gt;"",INDEX('Graduate School Code'!$A$3:$R$700, MATCH($AE254,'Graduate School Code'!$A$3:$A$700, 0), 12), "")</f>
        <v/>
      </c>
      <c r="AL254" s="168" t="str">
        <f>IF($AE254&lt;&gt;"",INDEX('Graduate School Code'!$A$3:$R$700, MATCH($AE254,'Graduate School Code'!$A$3:$A$700, 0), 13), "")</f>
        <v/>
      </c>
      <c r="AM254" s="169" t="str">
        <f>IF($AE254&lt;&gt;"",INDEX('Graduate School Code'!$A$3:$R$700, MATCH($AE254,'Graduate School Code'!$A$3:$A$700, 0), 14), "")</f>
        <v/>
      </c>
      <c r="AN254" s="169" t="str">
        <f>IF($AE254&lt;&gt;"",INDEX('Graduate School Code'!$A$3:$R$700, MATCH($AE254,'Graduate School Code'!$A$3:$A$700, 0), 15), "")</f>
        <v/>
      </c>
      <c r="AO254" s="169" t="str">
        <f>IF($AE254&lt;&gt;"",INDEX('Graduate School Code'!$A$3:$R$700, MATCH($AE254,'Graduate School Code'!$A$3:$A$700, 0), 16), "")</f>
        <v/>
      </c>
      <c r="AP254" s="169" t="str">
        <f>IF($AE254&lt;&gt;"",INDEX('Graduate School Code'!$A$3:$R$700, MATCH($AE254,'Graduate School Code'!$A$3:$A$700, 0), 17), "")</f>
        <v/>
      </c>
      <c r="AQ254" s="170" t="str">
        <f>IF($AE254&lt;&gt;"",INDEX('Graduate School Code'!$A$3:$R$700, MATCH($AE254,'Graduate School Code'!$A$3:$A$700, 0), 18), "")</f>
        <v/>
      </c>
      <c r="AR254" s="45"/>
      <c r="AS254" s="39"/>
      <c r="AT254" s="39"/>
      <c r="AU254" s="62"/>
      <c r="AV254" s="39"/>
      <c r="AW254" s="149"/>
      <c r="AX254" s="150"/>
      <c r="AY254" s="112"/>
      <c r="AZ254" s="149"/>
      <c r="BA254" s="148"/>
      <c r="BB254" s="148"/>
      <c r="BC254" s="148"/>
      <c r="BD254" s="61"/>
      <c r="BE254" s="39"/>
      <c r="BF254" s="39"/>
      <c r="BG254" s="39"/>
      <c r="BH254" s="144"/>
      <c r="BI254" s="146"/>
      <c r="BJ254" s="147"/>
      <c r="BK254" s="126"/>
      <c r="BL254" s="57"/>
      <c r="BM254" s="58"/>
      <c r="BN254" s="165"/>
      <c r="BO254" s="145"/>
      <c r="BP254" s="57"/>
      <c r="BQ254" s="44"/>
      <c r="BR254" s="42"/>
      <c r="BS254" s="164" t="str">
        <f>IF($BR254&lt;&gt;"",INDEX('Graduate School Code'!$A$3:$R$700, MATCH($BR254,'Graduate School Code'!$A$3:$A$700, 0), 2), "")</f>
        <v/>
      </c>
      <c r="BT254" s="164" t="str">
        <f>IF($BR254&lt;&gt;"",INDEX('Graduate School Code'!$A$3:$R$700, MATCH($BR254,'Graduate School Code'!$A$3:$A$700, 0), 3), "")</f>
        <v/>
      </c>
      <c r="BU254" s="164" t="str">
        <f>IF($BR254&lt;&gt;"",INDEX('Graduate School Code'!$A$3:$R$700, MATCH($BR254,'Graduate School Code'!$A$3:$A$700, 0), 4), "")</f>
        <v/>
      </c>
      <c r="BV254" s="175"/>
      <c r="BW254" s="176"/>
      <c r="BX254" s="177" t="str">
        <f>IF($BR254&lt;&gt;"",INDEX('Graduate School Code'!$A$3:$R$700, MATCH($BR254,'Graduate School Code'!$A$3:$A$700, 0), 12), "")</f>
        <v/>
      </c>
      <c r="BY254" s="178" t="str">
        <f>IF($BR254&lt;&gt;"",INDEX('Graduate School Code'!$A$3:$R$700, MATCH($BR254,'Graduate School Code'!$A$3:$A$700, 0), 13), "")</f>
        <v/>
      </c>
      <c r="BZ254" s="179" t="str">
        <f>IF($BR254&lt;&gt;"",INDEX('Graduate School Code'!$A$3:$R$700, MATCH($BR254,'Graduate School Code'!$A$3:$A$700, 0), 14), "")</f>
        <v/>
      </c>
      <c r="CA254" s="179" t="str">
        <f>IF($BR254&lt;&gt;"",INDEX('Graduate School Code'!$A$3:$R$700, MATCH($BR254,'Graduate School Code'!$A$3:$A$700, 0), 15), "")</f>
        <v/>
      </c>
      <c r="CB254" s="179" t="str">
        <f>IF($BR254&lt;&gt;"",INDEX('Graduate School Code'!$A$3:$R$700, MATCH($BR254,'Graduate School Code'!$A$3:$A$700, 0), 16), "")</f>
        <v/>
      </c>
      <c r="CC254" s="179" t="str">
        <f>IF($BR254&lt;&gt;"",INDEX('Graduate School Code'!$A$3:$R$700, MATCH($BR254,'Graduate School Code'!$A$3:$A$700, 0), 17), "")</f>
        <v/>
      </c>
      <c r="CD254" s="180" t="str">
        <f>IF($BR254&lt;&gt;"",INDEX('Graduate School Code'!$A$3:$R$700, MATCH($BR254,'Graduate School Code'!$A$3:$A$700, 0), 18), "")</f>
        <v/>
      </c>
      <c r="CE254" s="181"/>
      <c r="CF254" s="182"/>
      <c r="CG254" s="182"/>
      <c r="CH254" s="62"/>
      <c r="CI254" s="182"/>
      <c r="CJ254" s="183"/>
      <c r="CK254" s="184"/>
      <c r="CL254" s="185"/>
      <c r="CM254" s="183"/>
      <c r="CN254" s="186"/>
      <c r="CO254" s="186"/>
      <c r="CP254" s="186"/>
      <c r="CQ254" s="187"/>
      <c r="CR254" s="182"/>
      <c r="CS254" s="182"/>
      <c r="CT254" s="182"/>
      <c r="CU254" s="188"/>
      <c r="CV254" s="146"/>
      <c r="CW254" s="147"/>
      <c r="CX254" s="189"/>
      <c r="CY254" s="190"/>
      <c r="CZ254" s="191"/>
      <c r="DA254" s="192"/>
      <c r="DB254" s="193"/>
      <c r="DC254" s="181"/>
      <c r="DD254" s="176"/>
      <c r="DE254" s="194"/>
      <c r="DF254" s="164" t="str">
        <f>IF($DE254&lt;&gt;"",INDEX('Graduate School Code'!$A$3:$R$700, MATCH($DE254,'Graduate School Code'!$A$3:$A$700, 0), 2), "")</f>
        <v/>
      </c>
      <c r="DG254" s="164" t="str">
        <f>IF($DE254&lt;&gt;"",INDEX('Graduate School Code'!$A$3:$R$700, MATCH($DE254,'Graduate School Code'!$A$3:$A$700, 0), 3), "")</f>
        <v/>
      </c>
      <c r="DH254" s="164" t="str">
        <f>IF($DE254&lt;&gt;"",INDEX('Graduate School Code'!$A$3:$R$700, MATCH($DE254,'Graduate School Code'!$A$3:$A$700, 0), 4), "")</f>
        <v/>
      </c>
      <c r="DI254" s="175"/>
      <c r="DJ254" s="176"/>
      <c r="DK254" s="177" t="str">
        <f>IF($DE254&lt;&gt;"",INDEX('Graduate School Code'!$A$3:$R$700, MATCH($DE254,'Graduate School Code'!$A$3:$A$700, 0), 12), "")</f>
        <v/>
      </c>
      <c r="DL254" s="178" t="str">
        <f>IF($DE254&lt;&gt;"",INDEX('Graduate School Code'!$A$3:$R$700, MATCH($DE254,'Graduate School Code'!$A$3:$A$700, 0), 13), "")</f>
        <v/>
      </c>
      <c r="DM254" s="179" t="str">
        <f>IF($DE254&lt;&gt;"",INDEX('Graduate School Code'!$A$3:$R$700, MATCH($DE254,'Graduate School Code'!$A$3:$A$700, 0), 14), "")</f>
        <v/>
      </c>
      <c r="DN254" s="179" t="str">
        <f>IF($DE254&lt;&gt;"",INDEX('Graduate School Code'!$A$3:$R$700, MATCH($DE254,'Graduate School Code'!$A$3:$A$700, 0), 15), "")</f>
        <v/>
      </c>
      <c r="DO254" s="179" t="str">
        <f>IF($DE254&lt;&gt;"",INDEX('Graduate School Code'!$A$3:$R$700, MATCH($DE254,'Graduate School Code'!$A$3:$A$700, 0), 16), "")</f>
        <v/>
      </c>
      <c r="DP254" s="179" t="str">
        <f>IF($DE254&lt;&gt;"",INDEX('Graduate School Code'!$A$3:$R$700, MATCH($DE254,'Graduate School Code'!$A$3:$A$700, 0), 17), "")</f>
        <v/>
      </c>
      <c r="DQ254" s="180" t="str">
        <f>IF($DE254&lt;&gt;"",INDEX('Graduate School Code'!$A$3:$R$700, MATCH($DE254,'Graduate School Code'!$A$3:$A$700, 0), 18), "")</f>
        <v/>
      </c>
      <c r="DR254" s="45"/>
      <c r="DS254" s="39"/>
      <c r="DT254" s="39"/>
      <c r="DU254" s="62"/>
      <c r="DV254" s="39"/>
      <c r="DW254" s="149"/>
      <c r="DX254" s="150"/>
      <c r="DY254" s="112"/>
      <c r="DZ254" s="149"/>
      <c r="EA254" s="148"/>
      <c r="EB254" s="148"/>
      <c r="EC254" s="148"/>
      <c r="ED254" s="61"/>
      <c r="EE254" s="39"/>
      <c r="EF254" s="39"/>
      <c r="EG254" s="39"/>
      <c r="EH254" s="144"/>
      <c r="EI254" s="146"/>
      <c r="EJ254" s="147"/>
      <c r="EK254" s="126"/>
      <c r="EL254" s="57"/>
      <c r="EM254" s="58"/>
      <c r="EN254" s="59"/>
      <c r="EO254" s="145"/>
      <c r="EP254" s="57"/>
      <c r="EQ254" s="44"/>
    </row>
    <row r="255" spans="1:147" ht="38.25" customHeight="1">
      <c r="A255" s="38" t="s">
        <v>349</v>
      </c>
      <c r="B255" s="39"/>
      <c r="C255" s="40"/>
      <c r="D255" s="50" t="e">
        <f>VLOOKUP(B255,Reference!$A$1:$C$250,2,FALSE)</f>
        <v>#N/A</v>
      </c>
      <c r="E255" s="50" t="e">
        <f>VLOOKUP(C255,Reference!$C$1:$I$15,2,FALSE)</f>
        <v>#N/A</v>
      </c>
      <c r="F255" s="92" t="e">
        <f t="shared" si="11"/>
        <v>#N/A</v>
      </c>
      <c r="G255" s="39"/>
      <c r="H255" s="39"/>
      <c r="I255" s="39"/>
      <c r="J255" s="51" t="str">
        <f t="shared" si="9"/>
        <v xml:space="preserve">  </v>
      </c>
      <c r="K255" s="61"/>
      <c r="L255" s="61"/>
      <c r="M255" s="61"/>
      <c r="N255" s="51" t="str">
        <f t="shared" si="10"/>
        <v xml:space="preserve">  </v>
      </c>
      <c r="O255" s="92"/>
      <c r="P255" s="93"/>
      <c r="Q255" s="50" t="str">
        <f>IF($P255&lt;&gt;"", DATEDIF($P255, Reference!$F$2, "Y"),"")</f>
        <v/>
      </c>
      <c r="R255" s="49"/>
      <c r="S255" s="62"/>
      <c r="T255" s="61"/>
      <c r="U255" s="39"/>
      <c r="V255" s="39"/>
      <c r="W255" s="61"/>
      <c r="X255" s="92"/>
      <c r="Y255" s="61"/>
      <c r="Z255" s="61"/>
      <c r="AA255" s="61"/>
      <c r="AB255" s="61"/>
      <c r="AC255" s="41"/>
      <c r="AD255" s="143"/>
      <c r="AE255" s="42"/>
      <c r="AF255" s="50" t="str">
        <f>IF($AE255&lt;&gt;"",INDEX('Graduate School Code'!$A$3:$R$700, MATCH($AE255,'Graduate School Code'!$A$3:$A$700, 0), 2), "")</f>
        <v/>
      </c>
      <c r="AG255" s="50" t="str">
        <f>IF($AE255&lt;&gt;"",INDEX('Graduate School Code'!$A$3:$R$700, MATCH($AE255,'Graduate School Code'!$A$3:$A$700, 0), 3), "")</f>
        <v/>
      </c>
      <c r="AH255" s="50" t="str">
        <f>IF($AE255&lt;&gt;"",INDEX('Graduate School Code'!$A$3:$R$700, MATCH($AE255,'Graduate School Code'!$A$3:$A$700, 0), 4), "")</f>
        <v/>
      </c>
      <c r="AI255" s="43"/>
      <c r="AJ255" s="44"/>
      <c r="AK255" s="167" t="str">
        <f>IF($AE255&lt;&gt;"",INDEX('Graduate School Code'!$A$3:$R$700, MATCH($AE255,'Graduate School Code'!$A$3:$A$700, 0), 12), "")</f>
        <v/>
      </c>
      <c r="AL255" s="168" t="str">
        <f>IF($AE255&lt;&gt;"",INDEX('Graduate School Code'!$A$3:$R$700, MATCH($AE255,'Graduate School Code'!$A$3:$A$700, 0), 13), "")</f>
        <v/>
      </c>
      <c r="AM255" s="169" t="str">
        <f>IF($AE255&lt;&gt;"",INDEX('Graduate School Code'!$A$3:$R$700, MATCH($AE255,'Graduate School Code'!$A$3:$A$700, 0), 14), "")</f>
        <v/>
      </c>
      <c r="AN255" s="169" t="str">
        <f>IF($AE255&lt;&gt;"",INDEX('Graduate School Code'!$A$3:$R$700, MATCH($AE255,'Graduate School Code'!$A$3:$A$700, 0), 15), "")</f>
        <v/>
      </c>
      <c r="AO255" s="169" t="str">
        <f>IF($AE255&lt;&gt;"",INDEX('Graduate School Code'!$A$3:$R$700, MATCH($AE255,'Graduate School Code'!$A$3:$A$700, 0), 16), "")</f>
        <v/>
      </c>
      <c r="AP255" s="169" t="str">
        <f>IF($AE255&lt;&gt;"",INDEX('Graduate School Code'!$A$3:$R$700, MATCH($AE255,'Graduate School Code'!$A$3:$A$700, 0), 17), "")</f>
        <v/>
      </c>
      <c r="AQ255" s="170" t="str">
        <f>IF($AE255&lt;&gt;"",INDEX('Graduate School Code'!$A$3:$R$700, MATCH($AE255,'Graduate School Code'!$A$3:$A$700, 0), 18), "")</f>
        <v/>
      </c>
      <c r="AR255" s="45"/>
      <c r="AS255" s="39"/>
      <c r="AT255" s="39"/>
      <c r="AU255" s="62"/>
      <c r="AV255" s="39"/>
      <c r="AW255" s="149"/>
      <c r="AX255" s="150"/>
      <c r="AY255" s="112"/>
      <c r="AZ255" s="149"/>
      <c r="BA255" s="148"/>
      <c r="BB255" s="148"/>
      <c r="BC255" s="148"/>
      <c r="BD255" s="61"/>
      <c r="BE255" s="39"/>
      <c r="BF255" s="39"/>
      <c r="BG255" s="39"/>
      <c r="BH255" s="144"/>
      <c r="BI255" s="146"/>
      <c r="BJ255" s="147"/>
      <c r="BK255" s="126"/>
      <c r="BL255" s="57"/>
      <c r="BM255" s="58"/>
      <c r="BN255" s="165"/>
      <c r="BO255" s="145"/>
      <c r="BP255" s="57"/>
      <c r="BQ255" s="44"/>
      <c r="BR255" s="42"/>
      <c r="BS255" s="164" t="str">
        <f>IF($BR255&lt;&gt;"",INDEX('Graduate School Code'!$A$3:$R$700, MATCH($BR255,'Graduate School Code'!$A$3:$A$700, 0), 2), "")</f>
        <v/>
      </c>
      <c r="BT255" s="164" t="str">
        <f>IF($BR255&lt;&gt;"",INDEX('Graduate School Code'!$A$3:$R$700, MATCH($BR255,'Graduate School Code'!$A$3:$A$700, 0), 3), "")</f>
        <v/>
      </c>
      <c r="BU255" s="164" t="str">
        <f>IF($BR255&lt;&gt;"",INDEX('Graduate School Code'!$A$3:$R$700, MATCH($BR255,'Graduate School Code'!$A$3:$A$700, 0), 4), "")</f>
        <v/>
      </c>
      <c r="BV255" s="175"/>
      <c r="BW255" s="176"/>
      <c r="BX255" s="177" t="str">
        <f>IF($BR255&lt;&gt;"",INDEX('Graduate School Code'!$A$3:$R$700, MATCH($BR255,'Graduate School Code'!$A$3:$A$700, 0), 12), "")</f>
        <v/>
      </c>
      <c r="BY255" s="178" t="str">
        <f>IF($BR255&lt;&gt;"",INDEX('Graduate School Code'!$A$3:$R$700, MATCH($BR255,'Graduate School Code'!$A$3:$A$700, 0), 13), "")</f>
        <v/>
      </c>
      <c r="BZ255" s="179" t="str">
        <f>IF($BR255&lt;&gt;"",INDEX('Graduate School Code'!$A$3:$R$700, MATCH($BR255,'Graduate School Code'!$A$3:$A$700, 0), 14), "")</f>
        <v/>
      </c>
      <c r="CA255" s="179" t="str">
        <f>IF($BR255&lt;&gt;"",INDEX('Graduate School Code'!$A$3:$R$700, MATCH($BR255,'Graduate School Code'!$A$3:$A$700, 0), 15), "")</f>
        <v/>
      </c>
      <c r="CB255" s="179" t="str">
        <f>IF($BR255&lt;&gt;"",INDEX('Graduate School Code'!$A$3:$R$700, MATCH($BR255,'Graduate School Code'!$A$3:$A$700, 0), 16), "")</f>
        <v/>
      </c>
      <c r="CC255" s="179" t="str">
        <f>IF($BR255&lt;&gt;"",INDEX('Graduate School Code'!$A$3:$R$700, MATCH($BR255,'Graduate School Code'!$A$3:$A$700, 0), 17), "")</f>
        <v/>
      </c>
      <c r="CD255" s="180" t="str">
        <f>IF($BR255&lt;&gt;"",INDEX('Graduate School Code'!$A$3:$R$700, MATCH($BR255,'Graduate School Code'!$A$3:$A$700, 0), 18), "")</f>
        <v/>
      </c>
      <c r="CE255" s="181"/>
      <c r="CF255" s="182"/>
      <c r="CG255" s="182"/>
      <c r="CH255" s="62"/>
      <c r="CI255" s="182"/>
      <c r="CJ255" s="183"/>
      <c r="CK255" s="184"/>
      <c r="CL255" s="185"/>
      <c r="CM255" s="183"/>
      <c r="CN255" s="186"/>
      <c r="CO255" s="186"/>
      <c r="CP255" s="186"/>
      <c r="CQ255" s="187"/>
      <c r="CR255" s="182"/>
      <c r="CS255" s="182"/>
      <c r="CT255" s="182"/>
      <c r="CU255" s="188"/>
      <c r="CV255" s="146"/>
      <c r="CW255" s="147"/>
      <c r="CX255" s="189"/>
      <c r="CY255" s="190"/>
      <c r="CZ255" s="191"/>
      <c r="DA255" s="192"/>
      <c r="DB255" s="193"/>
      <c r="DC255" s="181"/>
      <c r="DD255" s="176"/>
      <c r="DE255" s="194"/>
      <c r="DF255" s="164" t="str">
        <f>IF($DE255&lt;&gt;"",INDEX('Graduate School Code'!$A$3:$R$700, MATCH($DE255,'Graduate School Code'!$A$3:$A$700, 0), 2), "")</f>
        <v/>
      </c>
      <c r="DG255" s="164" t="str">
        <f>IF($DE255&lt;&gt;"",INDEX('Graduate School Code'!$A$3:$R$700, MATCH($DE255,'Graduate School Code'!$A$3:$A$700, 0), 3), "")</f>
        <v/>
      </c>
      <c r="DH255" s="164" t="str">
        <f>IF($DE255&lt;&gt;"",INDEX('Graduate School Code'!$A$3:$R$700, MATCH($DE255,'Graduate School Code'!$A$3:$A$700, 0), 4), "")</f>
        <v/>
      </c>
      <c r="DI255" s="175"/>
      <c r="DJ255" s="176"/>
      <c r="DK255" s="177" t="str">
        <f>IF($DE255&lt;&gt;"",INDEX('Graduate School Code'!$A$3:$R$700, MATCH($DE255,'Graduate School Code'!$A$3:$A$700, 0), 12), "")</f>
        <v/>
      </c>
      <c r="DL255" s="178" t="str">
        <f>IF($DE255&lt;&gt;"",INDEX('Graduate School Code'!$A$3:$R$700, MATCH($DE255,'Graduate School Code'!$A$3:$A$700, 0), 13), "")</f>
        <v/>
      </c>
      <c r="DM255" s="179" t="str">
        <f>IF($DE255&lt;&gt;"",INDEX('Graduate School Code'!$A$3:$R$700, MATCH($DE255,'Graduate School Code'!$A$3:$A$700, 0), 14), "")</f>
        <v/>
      </c>
      <c r="DN255" s="179" t="str">
        <f>IF($DE255&lt;&gt;"",INDEX('Graduate School Code'!$A$3:$R$700, MATCH($DE255,'Graduate School Code'!$A$3:$A$700, 0), 15), "")</f>
        <v/>
      </c>
      <c r="DO255" s="179" t="str">
        <f>IF($DE255&lt;&gt;"",INDEX('Graduate School Code'!$A$3:$R$700, MATCH($DE255,'Graduate School Code'!$A$3:$A$700, 0), 16), "")</f>
        <v/>
      </c>
      <c r="DP255" s="179" t="str">
        <f>IF($DE255&lt;&gt;"",INDEX('Graduate School Code'!$A$3:$R$700, MATCH($DE255,'Graduate School Code'!$A$3:$A$700, 0), 17), "")</f>
        <v/>
      </c>
      <c r="DQ255" s="180" t="str">
        <f>IF($DE255&lt;&gt;"",INDEX('Graduate School Code'!$A$3:$R$700, MATCH($DE255,'Graduate School Code'!$A$3:$A$700, 0), 18), "")</f>
        <v/>
      </c>
      <c r="DR255" s="45"/>
      <c r="DS255" s="39"/>
      <c r="DT255" s="39"/>
      <c r="DU255" s="62"/>
      <c r="DV255" s="39"/>
      <c r="DW255" s="149"/>
      <c r="DX255" s="150"/>
      <c r="DY255" s="112"/>
      <c r="DZ255" s="149"/>
      <c r="EA255" s="148"/>
      <c r="EB255" s="148"/>
      <c r="EC255" s="148"/>
      <c r="ED255" s="61"/>
      <c r="EE255" s="39"/>
      <c r="EF255" s="39"/>
      <c r="EG255" s="39"/>
      <c r="EH255" s="144"/>
      <c r="EI255" s="146"/>
      <c r="EJ255" s="147"/>
      <c r="EK255" s="126"/>
      <c r="EL255" s="57"/>
      <c r="EM255" s="58"/>
      <c r="EN255" s="59"/>
      <c r="EO255" s="145"/>
      <c r="EP255" s="57"/>
      <c r="EQ255" s="44"/>
    </row>
    <row r="256" spans="1:147" ht="38.25" customHeight="1">
      <c r="A256" s="38" t="s">
        <v>350</v>
      </c>
      <c r="B256" s="39"/>
      <c r="C256" s="40"/>
      <c r="D256" s="50" t="e">
        <f>VLOOKUP(B256,Reference!$A$1:$C$250,2,FALSE)</f>
        <v>#N/A</v>
      </c>
      <c r="E256" s="50" t="e">
        <f>VLOOKUP(C256,Reference!$C$1:$I$15,2,FALSE)</f>
        <v>#N/A</v>
      </c>
      <c r="F256" s="92" t="e">
        <f t="shared" si="11"/>
        <v>#N/A</v>
      </c>
      <c r="G256" s="39"/>
      <c r="H256" s="39"/>
      <c r="I256" s="39"/>
      <c r="J256" s="51" t="str">
        <f t="shared" si="9"/>
        <v xml:space="preserve">  </v>
      </c>
      <c r="K256" s="61"/>
      <c r="L256" s="61"/>
      <c r="M256" s="61"/>
      <c r="N256" s="51" t="str">
        <f t="shared" si="10"/>
        <v xml:space="preserve">  </v>
      </c>
      <c r="O256" s="92"/>
      <c r="P256" s="93"/>
      <c r="Q256" s="50" t="str">
        <f>IF($P256&lt;&gt;"", DATEDIF($P256, Reference!$F$2, "Y"),"")</f>
        <v/>
      </c>
      <c r="R256" s="49"/>
      <c r="S256" s="62"/>
      <c r="T256" s="61"/>
      <c r="U256" s="39"/>
      <c r="V256" s="39"/>
      <c r="W256" s="61"/>
      <c r="X256" s="92"/>
      <c r="Y256" s="61"/>
      <c r="Z256" s="61"/>
      <c r="AA256" s="61"/>
      <c r="AB256" s="61"/>
      <c r="AC256" s="41"/>
      <c r="AD256" s="143"/>
      <c r="AE256" s="42"/>
      <c r="AF256" s="50" t="str">
        <f>IF($AE256&lt;&gt;"",INDEX('Graduate School Code'!$A$3:$R$700, MATCH($AE256,'Graduate School Code'!$A$3:$A$700, 0), 2), "")</f>
        <v/>
      </c>
      <c r="AG256" s="50" t="str">
        <f>IF($AE256&lt;&gt;"",INDEX('Graduate School Code'!$A$3:$R$700, MATCH($AE256,'Graduate School Code'!$A$3:$A$700, 0), 3), "")</f>
        <v/>
      </c>
      <c r="AH256" s="50" t="str">
        <f>IF($AE256&lt;&gt;"",INDEX('Graduate School Code'!$A$3:$R$700, MATCH($AE256,'Graduate School Code'!$A$3:$A$700, 0), 4), "")</f>
        <v/>
      </c>
      <c r="AI256" s="43"/>
      <c r="AJ256" s="44"/>
      <c r="AK256" s="167" t="str">
        <f>IF($AE256&lt;&gt;"",INDEX('Graduate School Code'!$A$3:$R$700, MATCH($AE256,'Graduate School Code'!$A$3:$A$700, 0), 12), "")</f>
        <v/>
      </c>
      <c r="AL256" s="168" t="str">
        <f>IF($AE256&lt;&gt;"",INDEX('Graduate School Code'!$A$3:$R$700, MATCH($AE256,'Graduate School Code'!$A$3:$A$700, 0), 13), "")</f>
        <v/>
      </c>
      <c r="AM256" s="169" t="str">
        <f>IF($AE256&lt;&gt;"",INDEX('Graduate School Code'!$A$3:$R$700, MATCH($AE256,'Graduate School Code'!$A$3:$A$700, 0), 14), "")</f>
        <v/>
      </c>
      <c r="AN256" s="169" t="str">
        <f>IF($AE256&lt;&gt;"",INDEX('Graduate School Code'!$A$3:$R$700, MATCH($AE256,'Graduate School Code'!$A$3:$A$700, 0), 15), "")</f>
        <v/>
      </c>
      <c r="AO256" s="169" t="str">
        <f>IF($AE256&lt;&gt;"",INDEX('Graduate School Code'!$A$3:$R$700, MATCH($AE256,'Graduate School Code'!$A$3:$A$700, 0), 16), "")</f>
        <v/>
      </c>
      <c r="AP256" s="169" t="str">
        <f>IF($AE256&lt;&gt;"",INDEX('Graduate School Code'!$A$3:$R$700, MATCH($AE256,'Graduate School Code'!$A$3:$A$700, 0), 17), "")</f>
        <v/>
      </c>
      <c r="AQ256" s="170" t="str">
        <f>IF($AE256&lt;&gt;"",INDEX('Graduate School Code'!$A$3:$R$700, MATCH($AE256,'Graduate School Code'!$A$3:$A$700, 0), 18), "")</f>
        <v/>
      </c>
      <c r="AR256" s="45"/>
      <c r="AS256" s="39"/>
      <c r="AT256" s="39"/>
      <c r="AU256" s="62"/>
      <c r="AV256" s="39"/>
      <c r="AW256" s="149"/>
      <c r="AX256" s="150"/>
      <c r="AY256" s="112"/>
      <c r="AZ256" s="149"/>
      <c r="BA256" s="148"/>
      <c r="BB256" s="148"/>
      <c r="BC256" s="148"/>
      <c r="BD256" s="61"/>
      <c r="BE256" s="39"/>
      <c r="BF256" s="39"/>
      <c r="BG256" s="39"/>
      <c r="BH256" s="144"/>
      <c r="BI256" s="146"/>
      <c r="BJ256" s="147"/>
      <c r="BK256" s="126"/>
      <c r="BL256" s="57"/>
      <c r="BM256" s="58"/>
      <c r="BN256" s="165"/>
      <c r="BO256" s="145"/>
      <c r="BP256" s="57"/>
      <c r="BQ256" s="44"/>
      <c r="BR256" s="42"/>
      <c r="BS256" s="164" t="str">
        <f>IF($BR256&lt;&gt;"",INDEX('Graduate School Code'!$A$3:$R$700, MATCH($BR256,'Graduate School Code'!$A$3:$A$700, 0), 2), "")</f>
        <v/>
      </c>
      <c r="BT256" s="164" t="str">
        <f>IF($BR256&lt;&gt;"",INDEX('Graduate School Code'!$A$3:$R$700, MATCH($BR256,'Graduate School Code'!$A$3:$A$700, 0), 3), "")</f>
        <v/>
      </c>
      <c r="BU256" s="164" t="str">
        <f>IF($BR256&lt;&gt;"",INDEX('Graduate School Code'!$A$3:$R$700, MATCH($BR256,'Graduate School Code'!$A$3:$A$700, 0), 4), "")</f>
        <v/>
      </c>
      <c r="BV256" s="175"/>
      <c r="BW256" s="176"/>
      <c r="BX256" s="177" t="str">
        <f>IF($BR256&lt;&gt;"",INDEX('Graduate School Code'!$A$3:$R$700, MATCH($BR256,'Graduate School Code'!$A$3:$A$700, 0), 12), "")</f>
        <v/>
      </c>
      <c r="BY256" s="178" t="str">
        <f>IF($BR256&lt;&gt;"",INDEX('Graduate School Code'!$A$3:$R$700, MATCH($BR256,'Graduate School Code'!$A$3:$A$700, 0), 13), "")</f>
        <v/>
      </c>
      <c r="BZ256" s="179" t="str">
        <f>IF($BR256&lt;&gt;"",INDEX('Graduate School Code'!$A$3:$R$700, MATCH($BR256,'Graduate School Code'!$A$3:$A$700, 0), 14), "")</f>
        <v/>
      </c>
      <c r="CA256" s="179" t="str">
        <f>IF($BR256&lt;&gt;"",INDEX('Graduate School Code'!$A$3:$R$700, MATCH($BR256,'Graduate School Code'!$A$3:$A$700, 0), 15), "")</f>
        <v/>
      </c>
      <c r="CB256" s="179" t="str">
        <f>IF($BR256&lt;&gt;"",INDEX('Graduate School Code'!$A$3:$R$700, MATCH($BR256,'Graduate School Code'!$A$3:$A$700, 0), 16), "")</f>
        <v/>
      </c>
      <c r="CC256" s="179" t="str">
        <f>IF($BR256&lt;&gt;"",INDEX('Graduate School Code'!$A$3:$R$700, MATCH($BR256,'Graduate School Code'!$A$3:$A$700, 0), 17), "")</f>
        <v/>
      </c>
      <c r="CD256" s="180" t="str">
        <f>IF($BR256&lt;&gt;"",INDEX('Graduate School Code'!$A$3:$R$700, MATCH($BR256,'Graduate School Code'!$A$3:$A$700, 0), 18), "")</f>
        <v/>
      </c>
      <c r="CE256" s="181"/>
      <c r="CF256" s="182"/>
      <c r="CG256" s="182"/>
      <c r="CH256" s="62"/>
      <c r="CI256" s="182"/>
      <c r="CJ256" s="183"/>
      <c r="CK256" s="184"/>
      <c r="CL256" s="185"/>
      <c r="CM256" s="183"/>
      <c r="CN256" s="186"/>
      <c r="CO256" s="186"/>
      <c r="CP256" s="186"/>
      <c r="CQ256" s="187"/>
      <c r="CR256" s="182"/>
      <c r="CS256" s="182"/>
      <c r="CT256" s="182"/>
      <c r="CU256" s="188"/>
      <c r="CV256" s="146"/>
      <c r="CW256" s="147"/>
      <c r="CX256" s="189"/>
      <c r="CY256" s="190"/>
      <c r="CZ256" s="191"/>
      <c r="DA256" s="192"/>
      <c r="DB256" s="193"/>
      <c r="DC256" s="181"/>
      <c r="DD256" s="176"/>
      <c r="DE256" s="194"/>
      <c r="DF256" s="164" t="str">
        <f>IF($DE256&lt;&gt;"",INDEX('Graduate School Code'!$A$3:$R$700, MATCH($DE256,'Graduate School Code'!$A$3:$A$700, 0), 2), "")</f>
        <v/>
      </c>
      <c r="DG256" s="164" t="str">
        <f>IF($DE256&lt;&gt;"",INDEX('Graduate School Code'!$A$3:$R$700, MATCH($DE256,'Graduate School Code'!$A$3:$A$700, 0), 3), "")</f>
        <v/>
      </c>
      <c r="DH256" s="164" t="str">
        <f>IF($DE256&lt;&gt;"",INDEX('Graduate School Code'!$A$3:$R$700, MATCH($DE256,'Graduate School Code'!$A$3:$A$700, 0), 4), "")</f>
        <v/>
      </c>
      <c r="DI256" s="175"/>
      <c r="DJ256" s="176"/>
      <c r="DK256" s="177" t="str">
        <f>IF($DE256&lt;&gt;"",INDEX('Graduate School Code'!$A$3:$R$700, MATCH($DE256,'Graduate School Code'!$A$3:$A$700, 0), 12), "")</f>
        <v/>
      </c>
      <c r="DL256" s="178" t="str">
        <f>IF($DE256&lt;&gt;"",INDEX('Graduate School Code'!$A$3:$R$700, MATCH($DE256,'Graduate School Code'!$A$3:$A$700, 0), 13), "")</f>
        <v/>
      </c>
      <c r="DM256" s="179" t="str">
        <f>IF($DE256&lt;&gt;"",INDEX('Graduate School Code'!$A$3:$R$700, MATCH($DE256,'Graduate School Code'!$A$3:$A$700, 0), 14), "")</f>
        <v/>
      </c>
      <c r="DN256" s="179" t="str">
        <f>IF($DE256&lt;&gt;"",INDEX('Graduate School Code'!$A$3:$R$700, MATCH($DE256,'Graduate School Code'!$A$3:$A$700, 0), 15), "")</f>
        <v/>
      </c>
      <c r="DO256" s="179" t="str">
        <f>IF($DE256&lt;&gt;"",INDEX('Graduate School Code'!$A$3:$R$700, MATCH($DE256,'Graduate School Code'!$A$3:$A$700, 0), 16), "")</f>
        <v/>
      </c>
      <c r="DP256" s="179" t="str">
        <f>IF($DE256&lt;&gt;"",INDEX('Graduate School Code'!$A$3:$R$700, MATCH($DE256,'Graduate School Code'!$A$3:$A$700, 0), 17), "")</f>
        <v/>
      </c>
      <c r="DQ256" s="180" t="str">
        <f>IF($DE256&lt;&gt;"",INDEX('Graduate School Code'!$A$3:$R$700, MATCH($DE256,'Graduate School Code'!$A$3:$A$700, 0), 18), "")</f>
        <v/>
      </c>
      <c r="DR256" s="45"/>
      <c r="DS256" s="39"/>
      <c r="DT256" s="39"/>
      <c r="DU256" s="62"/>
      <c r="DV256" s="39"/>
      <c r="DW256" s="149"/>
      <c r="DX256" s="150"/>
      <c r="DY256" s="112"/>
      <c r="DZ256" s="149"/>
      <c r="EA256" s="148"/>
      <c r="EB256" s="148"/>
      <c r="EC256" s="148"/>
      <c r="ED256" s="61"/>
      <c r="EE256" s="39"/>
      <c r="EF256" s="39"/>
      <c r="EG256" s="39"/>
      <c r="EH256" s="144"/>
      <c r="EI256" s="146"/>
      <c r="EJ256" s="147"/>
      <c r="EK256" s="126"/>
      <c r="EL256" s="57"/>
      <c r="EM256" s="58"/>
      <c r="EN256" s="59"/>
      <c r="EO256" s="145"/>
      <c r="EP256" s="57"/>
      <c r="EQ256" s="44"/>
    </row>
    <row r="257" spans="1:147" ht="38.25" customHeight="1">
      <c r="A257" s="38" t="s">
        <v>351</v>
      </c>
      <c r="B257" s="39"/>
      <c r="C257" s="40"/>
      <c r="D257" s="50" t="e">
        <f>VLOOKUP(B257,Reference!$A$1:$C$250,2,FALSE)</f>
        <v>#N/A</v>
      </c>
      <c r="E257" s="50" t="e">
        <f>VLOOKUP(C257,Reference!$C$1:$I$15,2,FALSE)</f>
        <v>#N/A</v>
      </c>
      <c r="F257" s="92" t="e">
        <f t="shared" si="11"/>
        <v>#N/A</v>
      </c>
      <c r="G257" s="39"/>
      <c r="H257" s="39"/>
      <c r="I257" s="39"/>
      <c r="J257" s="51" t="str">
        <f t="shared" si="9"/>
        <v xml:space="preserve">  </v>
      </c>
      <c r="K257" s="61"/>
      <c r="L257" s="61"/>
      <c r="M257" s="61"/>
      <c r="N257" s="51" t="str">
        <f t="shared" si="10"/>
        <v xml:space="preserve">  </v>
      </c>
      <c r="O257" s="92"/>
      <c r="P257" s="93"/>
      <c r="Q257" s="50" t="str">
        <f>IF($P257&lt;&gt;"", DATEDIF($P257, Reference!$F$2, "Y"),"")</f>
        <v/>
      </c>
      <c r="R257" s="49"/>
      <c r="S257" s="62"/>
      <c r="T257" s="61"/>
      <c r="U257" s="39"/>
      <c r="V257" s="39"/>
      <c r="W257" s="61"/>
      <c r="X257" s="92"/>
      <c r="Y257" s="61"/>
      <c r="Z257" s="61"/>
      <c r="AA257" s="61"/>
      <c r="AB257" s="61"/>
      <c r="AC257" s="41"/>
      <c r="AD257" s="143"/>
      <c r="AE257" s="42"/>
      <c r="AF257" s="50" t="str">
        <f>IF($AE257&lt;&gt;"",INDEX('Graduate School Code'!$A$3:$R$700, MATCH($AE257,'Graduate School Code'!$A$3:$A$700, 0), 2), "")</f>
        <v/>
      </c>
      <c r="AG257" s="50" t="str">
        <f>IF($AE257&lt;&gt;"",INDEX('Graduate School Code'!$A$3:$R$700, MATCH($AE257,'Graduate School Code'!$A$3:$A$700, 0), 3), "")</f>
        <v/>
      </c>
      <c r="AH257" s="50" t="str">
        <f>IF($AE257&lt;&gt;"",INDEX('Graduate School Code'!$A$3:$R$700, MATCH($AE257,'Graduate School Code'!$A$3:$A$700, 0), 4), "")</f>
        <v/>
      </c>
      <c r="AI257" s="43"/>
      <c r="AJ257" s="44"/>
      <c r="AK257" s="167" t="str">
        <f>IF($AE257&lt;&gt;"",INDEX('Graduate School Code'!$A$3:$R$700, MATCH($AE257,'Graduate School Code'!$A$3:$A$700, 0), 12), "")</f>
        <v/>
      </c>
      <c r="AL257" s="168" t="str">
        <f>IF($AE257&lt;&gt;"",INDEX('Graduate School Code'!$A$3:$R$700, MATCH($AE257,'Graduate School Code'!$A$3:$A$700, 0), 13), "")</f>
        <v/>
      </c>
      <c r="AM257" s="169" t="str">
        <f>IF($AE257&lt;&gt;"",INDEX('Graduate School Code'!$A$3:$R$700, MATCH($AE257,'Graduate School Code'!$A$3:$A$700, 0), 14), "")</f>
        <v/>
      </c>
      <c r="AN257" s="169" t="str">
        <f>IF($AE257&lt;&gt;"",INDEX('Graduate School Code'!$A$3:$R$700, MATCH($AE257,'Graduate School Code'!$A$3:$A$700, 0), 15), "")</f>
        <v/>
      </c>
      <c r="AO257" s="169" t="str">
        <f>IF($AE257&lt;&gt;"",INDEX('Graduate School Code'!$A$3:$R$700, MATCH($AE257,'Graduate School Code'!$A$3:$A$700, 0), 16), "")</f>
        <v/>
      </c>
      <c r="AP257" s="169" t="str">
        <f>IF($AE257&lt;&gt;"",INDEX('Graduate School Code'!$A$3:$R$700, MATCH($AE257,'Graduate School Code'!$A$3:$A$700, 0), 17), "")</f>
        <v/>
      </c>
      <c r="AQ257" s="170" t="str">
        <f>IF($AE257&lt;&gt;"",INDEX('Graduate School Code'!$A$3:$R$700, MATCH($AE257,'Graduate School Code'!$A$3:$A$700, 0), 18), "")</f>
        <v/>
      </c>
      <c r="AR257" s="45"/>
      <c r="AS257" s="39"/>
      <c r="AT257" s="39"/>
      <c r="AU257" s="62"/>
      <c r="AV257" s="39"/>
      <c r="AW257" s="149"/>
      <c r="AX257" s="150"/>
      <c r="AY257" s="112"/>
      <c r="AZ257" s="149"/>
      <c r="BA257" s="148"/>
      <c r="BB257" s="148"/>
      <c r="BC257" s="148"/>
      <c r="BD257" s="61"/>
      <c r="BE257" s="39"/>
      <c r="BF257" s="39"/>
      <c r="BG257" s="39"/>
      <c r="BH257" s="144"/>
      <c r="BI257" s="146"/>
      <c r="BJ257" s="147"/>
      <c r="BK257" s="126"/>
      <c r="BL257" s="57"/>
      <c r="BM257" s="58"/>
      <c r="BN257" s="165"/>
      <c r="BO257" s="145"/>
      <c r="BP257" s="57"/>
      <c r="BQ257" s="44"/>
      <c r="BR257" s="42"/>
      <c r="BS257" s="164" t="str">
        <f>IF($BR257&lt;&gt;"",INDEX('Graduate School Code'!$A$3:$R$700, MATCH($BR257,'Graduate School Code'!$A$3:$A$700, 0), 2), "")</f>
        <v/>
      </c>
      <c r="BT257" s="164" t="str">
        <f>IF($BR257&lt;&gt;"",INDEX('Graduate School Code'!$A$3:$R$700, MATCH($BR257,'Graduate School Code'!$A$3:$A$700, 0), 3), "")</f>
        <v/>
      </c>
      <c r="BU257" s="164" t="str">
        <f>IF($BR257&lt;&gt;"",INDEX('Graduate School Code'!$A$3:$R$700, MATCH($BR257,'Graduate School Code'!$A$3:$A$700, 0), 4), "")</f>
        <v/>
      </c>
      <c r="BV257" s="175"/>
      <c r="BW257" s="176"/>
      <c r="BX257" s="177" t="str">
        <f>IF($BR257&lt;&gt;"",INDEX('Graduate School Code'!$A$3:$R$700, MATCH($BR257,'Graduate School Code'!$A$3:$A$700, 0), 12), "")</f>
        <v/>
      </c>
      <c r="BY257" s="178" t="str">
        <f>IF($BR257&lt;&gt;"",INDEX('Graduate School Code'!$A$3:$R$700, MATCH($BR257,'Graduate School Code'!$A$3:$A$700, 0), 13), "")</f>
        <v/>
      </c>
      <c r="BZ257" s="179" t="str">
        <f>IF($BR257&lt;&gt;"",INDEX('Graduate School Code'!$A$3:$R$700, MATCH($BR257,'Graduate School Code'!$A$3:$A$700, 0), 14), "")</f>
        <v/>
      </c>
      <c r="CA257" s="179" t="str">
        <f>IF($BR257&lt;&gt;"",INDEX('Graduate School Code'!$A$3:$R$700, MATCH($BR257,'Graduate School Code'!$A$3:$A$700, 0), 15), "")</f>
        <v/>
      </c>
      <c r="CB257" s="179" t="str">
        <f>IF($BR257&lt;&gt;"",INDEX('Graduate School Code'!$A$3:$R$700, MATCH($BR257,'Graduate School Code'!$A$3:$A$700, 0), 16), "")</f>
        <v/>
      </c>
      <c r="CC257" s="179" t="str">
        <f>IF($BR257&lt;&gt;"",INDEX('Graduate School Code'!$A$3:$R$700, MATCH($BR257,'Graduate School Code'!$A$3:$A$700, 0), 17), "")</f>
        <v/>
      </c>
      <c r="CD257" s="180" t="str">
        <f>IF($BR257&lt;&gt;"",INDEX('Graduate School Code'!$A$3:$R$700, MATCH($BR257,'Graduate School Code'!$A$3:$A$700, 0), 18), "")</f>
        <v/>
      </c>
      <c r="CE257" s="181"/>
      <c r="CF257" s="182"/>
      <c r="CG257" s="182"/>
      <c r="CH257" s="62"/>
      <c r="CI257" s="182"/>
      <c r="CJ257" s="183"/>
      <c r="CK257" s="184"/>
      <c r="CL257" s="185"/>
      <c r="CM257" s="183"/>
      <c r="CN257" s="186"/>
      <c r="CO257" s="186"/>
      <c r="CP257" s="186"/>
      <c r="CQ257" s="187"/>
      <c r="CR257" s="182"/>
      <c r="CS257" s="182"/>
      <c r="CT257" s="182"/>
      <c r="CU257" s="188"/>
      <c r="CV257" s="146"/>
      <c r="CW257" s="147"/>
      <c r="CX257" s="189"/>
      <c r="CY257" s="190"/>
      <c r="CZ257" s="191"/>
      <c r="DA257" s="192"/>
      <c r="DB257" s="193"/>
      <c r="DC257" s="181"/>
      <c r="DD257" s="176"/>
      <c r="DE257" s="194"/>
      <c r="DF257" s="164" t="str">
        <f>IF($DE257&lt;&gt;"",INDEX('Graduate School Code'!$A$3:$R$700, MATCH($DE257,'Graduate School Code'!$A$3:$A$700, 0), 2), "")</f>
        <v/>
      </c>
      <c r="DG257" s="164" t="str">
        <f>IF($DE257&lt;&gt;"",INDEX('Graduate School Code'!$A$3:$R$700, MATCH($DE257,'Graduate School Code'!$A$3:$A$700, 0), 3), "")</f>
        <v/>
      </c>
      <c r="DH257" s="164" t="str">
        <f>IF($DE257&lt;&gt;"",INDEX('Graduate School Code'!$A$3:$R$700, MATCH($DE257,'Graduate School Code'!$A$3:$A$700, 0), 4), "")</f>
        <v/>
      </c>
      <c r="DI257" s="175"/>
      <c r="DJ257" s="176"/>
      <c r="DK257" s="177" t="str">
        <f>IF($DE257&lt;&gt;"",INDEX('Graduate School Code'!$A$3:$R$700, MATCH($DE257,'Graduate School Code'!$A$3:$A$700, 0), 12), "")</f>
        <v/>
      </c>
      <c r="DL257" s="178" t="str">
        <f>IF($DE257&lt;&gt;"",INDEX('Graduate School Code'!$A$3:$R$700, MATCH($DE257,'Graduate School Code'!$A$3:$A$700, 0), 13), "")</f>
        <v/>
      </c>
      <c r="DM257" s="179" t="str">
        <f>IF($DE257&lt;&gt;"",INDEX('Graduate School Code'!$A$3:$R$700, MATCH($DE257,'Graduate School Code'!$A$3:$A$700, 0), 14), "")</f>
        <v/>
      </c>
      <c r="DN257" s="179" t="str">
        <f>IF($DE257&lt;&gt;"",INDEX('Graduate School Code'!$A$3:$R$700, MATCH($DE257,'Graduate School Code'!$A$3:$A$700, 0), 15), "")</f>
        <v/>
      </c>
      <c r="DO257" s="179" t="str">
        <f>IF($DE257&lt;&gt;"",INDEX('Graduate School Code'!$A$3:$R$700, MATCH($DE257,'Graduate School Code'!$A$3:$A$700, 0), 16), "")</f>
        <v/>
      </c>
      <c r="DP257" s="179" t="str">
        <f>IF($DE257&lt;&gt;"",INDEX('Graduate School Code'!$A$3:$R$700, MATCH($DE257,'Graduate School Code'!$A$3:$A$700, 0), 17), "")</f>
        <v/>
      </c>
      <c r="DQ257" s="180" t="str">
        <f>IF($DE257&lt;&gt;"",INDEX('Graduate School Code'!$A$3:$R$700, MATCH($DE257,'Graduate School Code'!$A$3:$A$700, 0), 18), "")</f>
        <v/>
      </c>
      <c r="DR257" s="45"/>
      <c r="DS257" s="39"/>
      <c r="DT257" s="39"/>
      <c r="DU257" s="62"/>
      <c r="DV257" s="39"/>
      <c r="DW257" s="149"/>
      <c r="DX257" s="150"/>
      <c r="DY257" s="112"/>
      <c r="DZ257" s="149"/>
      <c r="EA257" s="148"/>
      <c r="EB257" s="148"/>
      <c r="EC257" s="148"/>
      <c r="ED257" s="61"/>
      <c r="EE257" s="39"/>
      <c r="EF257" s="39"/>
      <c r="EG257" s="39"/>
      <c r="EH257" s="144"/>
      <c r="EI257" s="146"/>
      <c r="EJ257" s="147"/>
      <c r="EK257" s="126"/>
      <c r="EL257" s="57"/>
      <c r="EM257" s="58"/>
      <c r="EN257" s="59"/>
      <c r="EO257" s="145"/>
      <c r="EP257" s="57"/>
      <c r="EQ257" s="44"/>
    </row>
    <row r="258" spans="1:147" ht="38.25" customHeight="1">
      <c r="A258" s="38" t="s">
        <v>352</v>
      </c>
      <c r="B258" s="39"/>
      <c r="C258" s="40"/>
      <c r="D258" s="50" t="e">
        <f>VLOOKUP(B258,Reference!$A$1:$C$250,2,FALSE)</f>
        <v>#N/A</v>
      </c>
      <c r="E258" s="50" t="e">
        <f>VLOOKUP(C258,Reference!$C$1:$I$15,2,FALSE)</f>
        <v>#N/A</v>
      </c>
      <c r="F258" s="92" t="e">
        <f t="shared" si="11"/>
        <v>#N/A</v>
      </c>
      <c r="G258" s="39"/>
      <c r="H258" s="39"/>
      <c r="I258" s="39"/>
      <c r="J258" s="51" t="str">
        <f t="shared" si="9"/>
        <v xml:space="preserve">  </v>
      </c>
      <c r="K258" s="61"/>
      <c r="L258" s="61"/>
      <c r="M258" s="61"/>
      <c r="N258" s="51" t="str">
        <f t="shared" si="10"/>
        <v xml:space="preserve">  </v>
      </c>
      <c r="O258" s="92"/>
      <c r="P258" s="93"/>
      <c r="Q258" s="50" t="str">
        <f>IF($P258&lt;&gt;"", DATEDIF($P258, Reference!$F$2, "Y"),"")</f>
        <v/>
      </c>
      <c r="R258" s="49"/>
      <c r="S258" s="62"/>
      <c r="T258" s="61"/>
      <c r="U258" s="39"/>
      <c r="V258" s="39"/>
      <c r="W258" s="61"/>
      <c r="X258" s="92"/>
      <c r="Y258" s="61"/>
      <c r="Z258" s="61"/>
      <c r="AA258" s="61"/>
      <c r="AB258" s="61"/>
      <c r="AC258" s="41"/>
      <c r="AD258" s="143"/>
      <c r="AE258" s="42"/>
      <c r="AF258" s="50" t="str">
        <f>IF($AE258&lt;&gt;"",INDEX('Graduate School Code'!$A$3:$R$700, MATCH($AE258,'Graduate School Code'!$A$3:$A$700, 0), 2), "")</f>
        <v/>
      </c>
      <c r="AG258" s="50" t="str">
        <f>IF($AE258&lt;&gt;"",INDEX('Graduate School Code'!$A$3:$R$700, MATCH($AE258,'Graduate School Code'!$A$3:$A$700, 0), 3), "")</f>
        <v/>
      </c>
      <c r="AH258" s="50" t="str">
        <f>IF($AE258&lt;&gt;"",INDEX('Graduate School Code'!$A$3:$R$700, MATCH($AE258,'Graduate School Code'!$A$3:$A$700, 0), 4), "")</f>
        <v/>
      </c>
      <c r="AI258" s="43"/>
      <c r="AJ258" s="44"/>
      <c r="AK258" s="167" t="str">
        <f>IF($AE258&lt;&gt;"",INDEX('Graduate School Code'!$A$3:$R$700, MATCH($AE258,'Graduate School Code'!$A$3:$A$700, 0), 12), "")</f>
        <v/>
      </c>
      <c r="AL258" s="168" t="str">
        <f>IF($AE258&lt;&gt;"",INDEX('Graduate School Code'!$A$3:$R$700, MATCH($AE258,'Graduate School Code'!$A$3:$A$700, 0), 13), "")</f>
        <v/>
      </c>
      <c r="AM258" s="169" t="str">
        <f>IF($AE258&lt;&gt;"",INDEX('Graduate School Code'!$A$3:$R$700, MATCH($AE258,'Graduate School Code'!$A$3:$A$700, 0), 14), "")</f>
        <v/>
      </c>
      <c r="AN258" s="169" t="str">
        <f>IF($AE258&lt;&gt;"",INDEX('Graduate School Code'!$A$3:$R$700, MATCH($AE258,'Graduate School Code'!$A$3:$A$700, 0), 15), "")</f>
        <v/>
      </c>
      <c r="AO258" s="169" t="str">
        <f>IF($AE258&lt;&gt;"",INDEX('Graduate School Code'!$A$3:$R$700, MATCH($AE258,'Graduate School Code'!$A$3:$A$700, 0), 16), "")</f>
        <v/>
      </c>
      <c r="AP258" s="169" t="str">
        <f>IF($AE258&lt;&gt;"",INDEX('Graduate School Code'!$A$3:$R$700, MATCH($AE258,'Graduate School Code'!$A$3:$A$700, 0), 17), "")</f>
        <v/>
      </c>
      <c r="AQ258" s="170" t="str">
        <f>IF($AE258&lt;&gt;"",INDEX('Graduate School Code'!$A$3:$R$700, MATCH($AE258,'Graduate School Code'!$A$3:$A$700, 0), 18), "")</f>
        <v/>
      </c>
      <c r="AR258" s="45"/>
      <c r="AS258" s="39"/>
      <c r="AT258" s="39"/>
      <c r="AU258" s="62"/>
      <c r="AV258" s="39"/>
      <c r="AW258" s="149"/>
      <c r="AX258" s="150"/>
      <c r="AY258" s="112"/>
      <c r="AZ258" s="149"/>
      <c r="BA258" s="148"/>
      <c r="BB258" s="148"/>
      <c r="BC258" s="148"/>
      <c r="BD258" s="61"/>
      <c r="BE258" s="39"/>
      <c r="BF258" s="39"/>
      <c r="BG258" s="39"/>
      <c r="BH258" s="144"/>
      <c r="BI258" s="146"/>
      <c r="BJ258" s="147"/>
      <c r="BK258" s="126"/>
      <c r="BL258" s="57"/>
      <c r="BM258" s="58"/>
      <c r="BN258" s="165"/>
      <c r="BO258" s="145"/>
      <c r="BP258" s="57"/>
      <c r="BQ258" s="44"/>
      <c r="BR258" s="42"/>
      <c r="BS258" s="164" t="str">
        <f>IF($BR258&lt;&gt;"",INDEX('Graduate School Code'!$A$3:$R$700, MATCH($BR258,'Graduate School Code'!$A$3:$A$700, 0), 2), "")</f>
        <v/>
      </c>
      <c r="BT258" s="164" t="str">
        <f>IF($BR258&lt;&gt;"",INDEX('Graduate School Code'!$A$3:$R$700, MATCH($BR258,'Graduate School Code'!$A$3:$A$700, 0), 3), "")</f>
        <v/>
      </c>
      <c r="BU258" s="164" t="str">
        <f>IF($BR258&lt;&gt;"",INDEX('Graduate School Code'!$A$3:$R$700, MATCH($BR258,'Graduate School Code'!$A$3:$A$700, 0), 4), "")</f>
        <v/>
      </c>
      <c r="BV258" s="175"/>
      <c r="BW258" s="176"/>
      <c r="BX258" s="177" t="str">
        <f>IF($BR258&lt;&gt;"",INDEX('Graduate School Code'!$A$3:$R$700, MATCH($BR258,'Graduate School Code'!$A$3:$A$700, 0), 12), "")</f>
        <v/>
      </c>
      <c r="BY258" s="178" t="str">
        <f>IF($BR258&lt;&gt;"",INDEX('Graduate School Code'!$A$3:$R$700, MATCH($BR258,'Graduate School Code'!$A$3:$A$700, 0), 13), "")</f>
        <v/>
      </c>
      <c r="BZ258" s="179" t="str">
        <f>IF($BR258&lt;&gt;"",INDEX('Graduate School Code'!$A$3:$R$700, MATCH($BR258,'Graduate School Code'!$A$3:$A$700, 0), 14), "")</f>
        <v/>
      </c>
      <c r="CA258" s="179" t="str">
        <f>IF($BR258&lt;&gt;"",INDEX('Graduate School Code'!$A$3:$R$700, MATCH($BR258,'Graduate School Code'!$A$3:$A$700, 0), 15), "")</f>
        <v/>
      </c>
      <c r="CB258" s="179" t="str">
        <f>IF($BR258&lt;&gt;"",INDEX('Graduate School Code'!$A$3:$R$700, MATCH($BR258,'Graduate School Code'!$A$3:$A$700, 0), 16), "")</f>
        <v/>
      </c>
      <c r="CC258" s="179" t="str">
        <f>IF($BR258&lt;&gt;"",INDEX('Graduate School Code'!$A$3:$R$700, MATCH($BR258,'Graduate School Code'!$A$3:$A$700, 0), 17), "")</f>
        <v/>
      </c>
      <c r="CD258" s="180" t="str">
        <f>IF($BR258&lt;&gt;"",INDEX('Graduate School Code'!$A$3:$R$700, MATCH($BR258,'Graduate School Code'!$A$3:$A$700, 0), 18), "")</f>
        <v/>
      </c>
      <c r="CE258" s="181"/>
      <c r="CF258" s="182"/>
      <c r="CG258" s="182"/>
      <c r="CH258" s="62"/>
      <c r="CI258" s="182"/>
      <c r="CJ258" s="183"/>
      <c r="CK258" s="184"/>
      <c r="CL258" s="185"/>
      <c r="CM258" s="183"/>
      <c r="CN258" s="186"/>
      <c r="CO258" s="186"/>
      <c r="CP258" s="186"/>
      <c r="CQ258" s="187"/>
      <c r="CR258" s="182"/>
      <c r="CS258" s="182"/>
      <c r="CT258" s="182"/>
      <c r="CU258" s="188"/>
      <c r="CV258" s="146"/>
      <c r="CW258" s="147"/>
      <c r="CX258" s="189"/>
      <c r="CY258" s="190"/>
      <c r="CZ258" s="191"/>
      <c r="DA258" s="192"/>
      <c r="DB258" s="193"/>
      <c r="DC258" s="181"/>
      <c r="DD258" s="176"/>
      <c r="DE258" s="194"/>
      <c r="DF258" s="164" t="str">
        <f>IF($DE258&lt;&gt;"",INDEX('Graduate School Code'!$A$3:$R$700, MATCH($DE258,'Graduate School Code'!$A$3:$A$700, 0), 2), "")</f>
        <v/>
      </c>
      <c r="DG258" s="164" t="str">
        <f>IF($DE258&lt;&gt;"",INDEX('Graduate School Code'!$A$3:$R$700, MATCH($DE258,'Graduate School Code'!$A$3:$A$700, 0), 3), "")</f>
        <v/>
      </c>
      <c r="DH258" s="164" t="str">
        <f>IF($DE258&lt;&gt;"",INDEX('Graduate School Code'!$A$3:$R$700, MATCH($DE258,'Graduate School Code'!$A$3:$A$700, 0), 4), "")</f>
        <v/>
      </c>
      <c r="DI258" s="175"/>
      <c r="DJ258" s="176"/>
      <c r="DK258" s="177" t="str">
        <f>IF($DE258&lt;&gt;"",INDEX('Graduate School Code'!$A$3:$R$700, MATCH($DE258,'Graduate School Code'!$A$3:$A$700, 0), 12), "")</f>
        <v/>
      </c>
      <c r="DL258" s="178" t="str">
        <f>IF($DE258&lt;&gt;"",INDEX('Graduate School Code'!$A$3:$R$700, MATCH($DE258,'Graduate School Code'!$A$3:$A$700, 0), 13), "")</f>
        <v/>
      </c>
      <c r="DM258" s="179" t="str">
        <f>IF($DE258&lt;&gt;"",INDEX('Graduate School Code'!$A$3:$R$700, MATCH($DE258,'Graduate School Code'!$A$3:$A$700, 0), 14), "")</f>
        <v/>
      </c>
      <c r="DN258" s="179" t="str">
        <f>IF($DE258&lt;&gt;"",INDEX('Graduate School Code'!$A$3:$R$700, MATCH($DE258,'Graduate School Code'!$A$3:$A$700, 0), 15), "")</f>
        <v/>
      </c>
      <c r="DO258" s="179" t="str">
        <f>IF($DE258&lt;&gt;"",INDEX('Graduate School Code'!$A$3:$R$700, MATCH($DE258,'Graduate School Code'!$A$3:$A$700, 0), 16), "")</f>
        <v/>
      </c>
      <c r="DP258" s="179" t="str">
        <f>IF($DE258&lt;&gt;"",INDEX('Graduate School Code'!$A$3:$R$700, MATCH($DE258,'Graduate School Code'!$A$3:$A$700, 0), 17), "")</f>
        <v/>
      </c>
      <c r="DQ258" s="180" t="str">
        <f>IF($DE258&lt;&gt;"",INDEX('Graduate School Code'!$A$3:$R$700, MATCH($DE258,'Graduate School Code'!$A$3:$A$700, 0), 18), "")</f>
        <v/>
      </c>
      <c r="DR258" s="45"/>
      <c r="DS258" s="39"/>
      <c r="DT258" s="39"/>
      <c r="DU258" s="62"/>
      <c r="DV258" s="39"/>
      <c r="DW258" s="149"/>
      <c r="DX258" s="150"/>
      <c r="DY258" s="112"/>
      <c r="DZ258" s="149"/>
      <c r="EA258" s="148"/>
      <c r="EB258" s="148"/>
      <c r="EC258" s="148"/>
      <c r="ED258" s="61"/>
      <c r="EE258" s="39"/>
      <c r="EF258" s="39"/>
      <c r="EG258" s="39"/>
      <c r="EH258" s="144"/>
      <c r="EI258" s="146"/>
      <c r="EJ258" s="147"/>
      <c r="EK258" s="126"/>
      <c r="EL258" s="57"/>
      <c r="EM258" s="58"/>
      <c r="EN258" s="59"/>
      <c r="EO258" s="145"/>
      <c r="EP258" s="57"/>
      <c r="EQ258" s="44"/>
    </row>
    <row r="259" spans="1:147" ht="38.25" customHeight="1">
      <c r="A259" s="38" t="s">
        <v>353</v>
      </c>
      <c r="B259" s="39"/>
      <c r="C259" s="40"/>
      <c r="D259" s="50" t="e">
        <f>VLOOKUP(B259,Reference!$A$1:$C$250,2,FALSE)</f>
        <v>#N/A</v>
      </c>
      <c r="E259" s="50" t="e">
        <f>VLOOKUP(C259,Reference!$C$1:$I$15,2,FALSE)</f>
        <v>#N/A</v>
      </c>
      <c r="F259" s="92" t="e">
        <f t="shared" si="11"/>
        <v>#N/A</v>
      </c>
      <c r="G259" s="39"/>
      <c r="H259" s="39"/>
      <c r="I259" s="39"/>
      <c r="J259" s="51" t="str">
        <f t="shared" si="9"/>
        <v xml:space="preserve">  </v>
      </c>
      <c r="K259" s="61"/>
      <c r="L259" s="61"/>
      <c r="M259" s="61"/>
      <c r="N259" s="51" t="str">
        <f t="shared" si="10"/>
        <v xml:space="preserve">  </v>
      </c>
      <c r="O259" s="92"/>
      <c r="P259" s="93"/>
      <c r="Q259" s="50" t="str">
        <f>IF($P259&lt;&gt;"", DATEDIF($P259, Reference!$F$2, "Y"),"")</f>
        <v/>
      </c>
      <c r="R259" s="49"/>
      <c r="S259" s="62"/>
      <c r="T259" s="61"/>
      <c r="U259" s="39"/>
      <c r="V259" s="39"/>
      <c r="W259" s="61"/>
      <c r="X259" s="92"/>
      <c r="Y259" s="61"/>
      <c r="Z259" s="61"/>
      <c r="AA259" s="61"/>
      <c r="AB259" s="61"/>
      <c r="AC259" s="41"/>
      <c r="AD259" s="143"/>
      <c r="AE259" s="42"/>
      <c r="AF259" s="50" t="str">
        <f>IF($AE259&lt;&gt;"",INDEX('Graduate School Code'!$A$3:$R$700, MATCH($AE259,'Graduate School Code'!$A$3:$A$700, 0), 2), "")</f>
        <v/>
      </c>
      <c r="AG259" s="50" t="str">
        <f>IF($AE259&lt;&gt;"",INDEX('Graduate School Code'!$A$3:$R$700, MATCH($AE259,'Graduate School Code'!$A$3:$A$700, 0), 3), "")</f>
        <v/>
      </c>
      <c r="AH259" s="50" t="str">
        <f>IF($AE259&lt;&gt;"",INDEX('Graduate School Code'!$A$3:$R$700, MATCH($AE259,'Graduate School Code'!$A$3:$A$700, 0), 4), "")</f>
        <v/>
      </c>
      <c r="AI259" s="43"/>
      <c r="AJ259" s="44"/>
      <c r="AK259" s="167" t="str">
        <f>IF($AE259&lt;&gt;"",INDEX('Graduate School Code'!$A$3:$R$700, MATCH($AE259,'Graduate School Code'!$A$3:$A$700, 0), 12), "")</f>
        <v/>
      </c>
      <c r="AL259" s="168" t="str">
        <f>IF($AE259&lt;&gt;"",INDEX('Graduate School Code'!$A$3:$R$700, MATCH($AE259,'Graduate School Code'!$A$3:$A$700, 0), 13), "")</f>
        <v/>
      </c>
      <c r="AM259" s="169" t="str">
        <f>IF($AE259&lt;&gt;"",INDEX('Graduate School Code'!$A$3:$R$700, MATCH($AE259,'Graduate School Code'!$A$3:$A$700, 0), 14), "")</f>
        <v/>
      </c>
      <c r="AN259" s="169" t="str">
        <f>IF($AE259&lt;&gt;"",INDEX('Graduate School Code'!$A$3:$R$700, MATCH($AE259,'Graduate School Code'!$A$3:$A$700, 0), 15), "")</f>
        <v/>
      </c>
      <c r="AO259" s="169" t="str">
        <f>IF($AE259&lt;&gt;"",INDEX('Graduate School Code'!$A$3:$R$700, MATCH($AE259,'Graduate School Code'!$A$3:$A$700, 0), 16), "")</f>
        <v/>
      </c>
      <c r="AP259" s="169" t="str">
        <f>IF($AE259&lt;&gt;"",INDEX('Graduate School Code'!$A$3:$R$700, MATCH($AE259,'Graduate School Code'!$A$3:$A$700, 0), 17), "")</f>
        <v/>
      </c>
      <c r="AQ259" s="170" t="str">
        <f>IF($AE259&lt;&gt;"",INDEX('Graduate School Code'!$A$3:$R$700, MATCH($AE259,'Graduate School Code'!$A$3:$A$700, 0), 18), "")</f>
        <v/>
      </c>
      <c r="AR259" s="45"/>
      <c r="AS259" s="39"/>
      <c r="AT259" s="39"/>
      <c r="AU259" s="62"/>
      <c r="AV259" s="39"/>
      <c r="AW259" s="149"/>
      <c r="AX259" s="150"/>
      <c r="AY259" s="112"/>
      <c r="AZ259" s="149"/>
      <c r="BA259" s="148"/>
      <c r="BB259" s="148"/>
      <c r="BC259" s="148"/>
      <c r="BD259" s="61"/>
      <c r="BE259" s="39"/>
      <c r="BF259" s="39"/>
      <c r="BG259" s="39"/>
      <c r="BH259" s="144"/>
      <c r="BI259" s="146"/>
      <c r="BJ259" s="147"/>
      <c r="BK259" s="126"/>
      <c r="BL259" s="57"/>
      <c r="BM259" s="58"/>
      <c r="BN259" s="165"/>
      <c r="BO259" s="145"/>
      <c r="BP259" s="57"/>
      <c r="BQ259" s="44"/>
      <c r="BR259" s="42"/>
      <c r="BS259" s="164" t="str">
        <f>IF($BR259&lt;&gt;"",INDEX('Graduate School Code'!$A$3:$R$700, MATCH($BR259,'Graduate School Code'!$A$3:$A$700, 0), 2), "")</f>
        <v/>
      </c>
      <c r="BT259" s="164" t="str">
        <f>IF($BR259&lt;&gt;"",INDEX('Graduate School Code'!$A$3:$R$700, MATCH($BR259,'Graduate School Code'!$A$3:$A$700, 0), 3), "")</f>
        <v/>
      </c>
      <c r="BU259" s="164" t="str">
        <f>IF($BR259&lt;&gt;"",INDEX('Graduate School Code'!$A$3:$R$700, MATCH($BR259,'Graduate School Code'!$A$3:$A$700, 0), 4), "")</f>
        <v/>
      </c>
      <c r="BV259" s="175"/>
      <c r="BW259" s="176"/>
      <c r="BX259" s="177" t="str">
        <f>IF($BR259&lt;&gt;"",INDEX('Graduate School Code'!$A$3:$R$700, MATCH($BR259,'Graduate School Code'!$A$3:$A$700, 0), 12), "")</f>
        <v/>
      </c>
      <c r="BY259" s="178" t="str">
        <f>IF($BR259&lt;&gt;"",INDEX('Graduate School Code'!$A$3:$R$700, MATCH($BR259,'Graduate School Code'!$A$3:$A$700, 0), 13), "")</f>
        <v/>
      </c>
      <c r="BZ259" s="179" t="str">
        <f>IF($BR259&lt;&gt;"",INDEX('Graduate School Code'!$A$3:$R$700, MATCH($BR259,'Graduate School Code'!$A$3:$A$700, 0), 14), "")</f>
        <v/>
      </c>
      <c r="CA259" s="179" t="str">
        <f>IF($BR259&lt;&gt;"",INDEX('Graduate School Code'!$A$3:$R$700, MATCH($BR259,'Graduate School Code'!$A$3:$A$700, 0), 15), "")</f>
        <v/>
      </c>
      <c r="CB259" s="179" t="str">
        <f>IF($BR259&lt;&gt;"",INDEX('Graduate School Code'!$A$3:$R$700, MATCH($BR259,'Graduate School Code'!$A$3:$A$700, 0), 16), "")</f>
        <v/>
      </c>
      <c r="CC259" s="179" t="str">
        <f>IF($BR259&lt;&gt;"",INDEX('Graduate School Code'!$A$3:$R$700, MATCH($BR259,'Graduate School Code'!$A$3:$A$700, 0), 17), "")</f>
        <v/>
      </c>
      <c r="CD259" s="180" t="str">
        <f>IF($BR259&lt;&gt;"",INDEX('Graduate School Code'!$A$3:$R$700, MATCH($BR259,'Graduate School Code'!$A$3:$A$700, 0), 18), "")</f>
        <v/>
      </c>
      <c r="CE259" s="181"/>
      <c r="CF259" s="182"/>
      <c r="CG259" s="182"/>
      <c r="CH259" s="62"/>
      <c r="CI259" s="182"/>
      <c r="CJ259" s="183"/>
      <c r="CK259" s="184"/>
      <c r="CL259" s="185"/>
      <c r="CM259" s="183"/>
      <c r="CN259" s="186"/>
      <c r="CO259" s="186"/>
      <c r="CP259" s="186"/>
      <c r="CQ259" s="187"/>
      <c r="CR259" s="182"/>
      <c r="CS259" s="182"/>
      <c r="CT259" s="182"/>
      <c r="CU259" s="188"/>
      <c r="CV259" s="146"/>
      <c r="CW259" s="147"/>
      <c r="CX259" s="189"/>
      <c r="CY259" s="190"/>
      <c r="CZ259" s="191"/>
      <c r="DA259" s="192"/>
      <c r="DB259" s="193"/>
      <c r="DC259" s="181"/>
      <c r="DD259" s="176"/>
      <c r="DE259" s="194"/>
      <c r="DF259" s="164" t="str">
        <f>IF($DE259&lt;&gt;"",INDEX('Graduate School Code'!$A$3:$R$700, MATCH($DE259,'Graduate School Code'!$A$3:$A$700, 0), 2), "")</f>
        <v/>
      </c>
      <c r="DG259" s="164" t="str">
        <f>IF($DE259&lt;&gt;"",INDEX('Graduate School Code'!$A$3:$R$700, MATCH($DE259,'Graduate School Code'!$A$3:$A$700, 0), 3), "")</f>
        <v/>
      </c>
      <c r="DH259" s="164" t="str">
        <f>IF($DE259&lt;&gt;"",INDEX('Graduate School Code'!$A$3:$R$700, MATCH($DE259,'Graduate School Code'!$A$3:$A$700, 0), 4), "")</f>
        <v/>
      </c>
      <c r="DI259" s="175"/>
      <c r="DJ259" s="176"/>
      <c r="DK259" s="177" t="str">
        <f>IF($DE259&lt;&gt;"",INDEX('Graduate School Code'!$A$3:$R$700, MATCH($DE259,'Graduate School Code'!$A$3:$A$700, 0), 12), "")</f>
        <v/>
      </c>
      <c r="DL259" s="178" t="str">
        <f>IF($DE259&lt;&gt;"",INDEX('Graduate School Code'!$A$3:$R$700, MATCH($DE259,'Graduate School Code'!$A$3:$A$700, 0), 13), "")</f>
        <v/>
      </c>
      <c r="DM259" s="179" t="str">
        <f>IF($DE259&lt;&gt;"",INDEX('Graduate School Code'!$A$3:$R$700, MATCH($DE259,'Graduate School Code'!$A$3:$A$700, 0), 14), "")</f>
        <v/>
      </c>
      <c r="DN259" s="179" t="str">
        <f>IF($DE259&lt;&gt;"",INDEX('Graduate School Code'!$A$3:$R$700, MATCH($DE259,'Graduate School Code'!$A$3:$A$700, 0), 15), "")</f>
        <v/>
      </c>
      <c r="DO259" s="179" t="str">
        <f>IF($DE259&lt;&gt;"",INDEX('Graduate School Code'!$A$3:$R$700, MATCH($DE259,'Graduate School Code'!$A$3:$A$700, 0), 16), "")</f>
        <v/>
      </c>
      <c r="DP259" s="179" t="str">
        <f>IF($DE259&lt;&gt;"",INDEX('Graduate School Code'!$A$3:$R$700, MATCH($DE259,'Graduate School Code'!$A$3:$A$700, 0), 17), "")</f>
        <v/>
      </c>
      <c r="DQ259" s="180" t="str">
        <f>IF($DE259&lt;&gt;"",INDEX('Graduate School Code'!$A$3:$R$700, MATCH($DE259,'Graduate School Code'!$A$3:$A$700, 0), 18), "")</f>
        <v/>
      </c>
      <c r="DR259" s="45"/>
      <c r="DS259" s="39"/>
      <c r="DT259" s="39"/>
      <c r="DU259" s="62"/>
      <c r="DV259" s="39"/>
      <c r="DW259" s="149"/>
      <c r="DX259" s="150"/>
      <c r="DY259" s="112"/>
      <c r="DZ259" s="149"/>
      <c r="EA259" s="148"/>
      <c r="EB259" s="148"/>
      <c r="EC259" s="148"/>
      <c r="ED259" s="61"/>
      <c r="EE259" s="39"/>
      <c r="EF259" s="39"/>
      <c r="EG259" s="39"/>
      <c r="EH259" s="144"/>
      <c r="EI259" s="146"/>
      <c r="EJ259" s="147"/>
      <c r="EK259" s="126"/>
      <c r="EL259" s="57"/>
      <c r="EM259" s="58"/>
      <c r="EN259" s="59"/>
      <c r="EO259" s="145"/>
      <c r="EP259" s="57"/>
      <c r="EQ259" s="44"/>
    </row>
    <row r="260" spans="1:147" ht="38.25" customHeight="1">
      <c r="A260" s="38" t="s">
        <v>354</v>
      </c>
      <c r="B260" s="39"/>
      <c r="C260" s="40"/>
      <c r="D260" s="50" t="e">
        <f>VLOOKUP(B260,Reference!$A$1:$C$250,2,FALSE)</f>
        <v>#N/A</v>
      </c>
      <c r="E260" s="50" t="e">
        <f>VLOOKUP(C260,Reference!$C$1:$I$15,2,FALSE)</f>
        <v>#N/A</v>
      </c>
      <c r="F260" s="92" t="e">
        <f t="shared" si="11"/>
        <v>#N/A</v>
      </c>
      <c r="G260" s="39"/>
      <c r="H260" s="39"/>
      <c r="I260" s="39"/>
      <c r="J260" s="51" t="str">
        <f t="shared" si="9"/>
        <v xml:space="preserve">  </v>
      </c>
      <c r="K260" s="61"/>
      <c r="L260" s="61"/>
      <c r="M260" s="61"/>
      <c r="N260" s="51" t="str">
        <f t="shared" si="10"/>
        <v xml:space="preserve">  </v>
      </c>
      <c r="O260" s="92"/>
      <c r="P260" s="93"/>
      <c r="Q260" s="50" t="str">
        <f>IF($P260&lt;&gt;"", DATEDIF($P260, Reference!$F$2, "Y"),"")</f>
        <v/>
      </c>
      <c r="R260" s="49"/>
      <c r="S260" s="62"/>
      <c r="T260" s="61"/>
      <c r="U260" s="39"/>
      <c r="V260" s="39"/>
      <c r="W260" s="61"/>
      <c r="X260" s="92"/>
      <c r="Y260" s="61"/>
      <c r="Z260" s="61"/>
      <c r="AA260" s="61"/>
      <c r="AB260" s="61"/>
      <c r="AC260" s="41"/>
      <c r="AD260" s="143"/>
      <c r="AE260" s="42"/>
      <c r="AF260" s="50" t="str">
        <f>IF($AE260&lt;&gt;"",INDEX('Graduate School Code'!$A$3:$R$700, MATCH($AE260,'Graduate School Code'!$A$3:$A$700, 0), 2), "")</f>
        <v/>
      </c>
      <c r="AG260" s="50" t="str">
        <f>IF($AE260&lt;&gt;"",INDEX('Graduate School Code'!$A$3:$R$700, MATCH($AE260,'Graduate School Code'!$A$3:$A$700, 0), 3), "")</f>
        <v/>
      </c>
      <c r="AH260" s="50" t="str">
        <f>IF($AE260&lt;&gt;"",INDEX('Graduate School Code'!$A$3:$R$700, MATCH($AE260,'Graduate School Code'!$A$3:$A$700, 0), 4), "")</f>
        <v/>
      </c>
      <c r="AI260" s="43"/>
      <c r="AJ260" s="44"/>
      <c r="AK260" s="167" t="str">
        <f>IF($AE260&lt;&gt;"",INDEX('Graduate School Code'!$A$3:$R$700, MATCH($AE260,'Graduate School Code'!$A$3:$A$700, 0), 12), "")</f>
        <v/>
      </c>
      <c r="AL260" s="168" t="str">
        <f>IF($AE260&lt;&gt;"",INDEX('Graduate School Code'!$A$3:$R$700, MATCH($AE260,'Graduate School Code'!$A$3:$A$700, 0), 13), "")</f>
        <v/>
      </c>
      <c r="AM260" s="169" t="str">
        <f>IF($AE260&lt;&gt;"",INDEX('Graduate School Code'!$A$3:$R$700, MATCH($AE260,'Graduate School Code'!$A$3:$A$700, 0), 14), "")</f>
        <v/>
      </c>
      <c r="AN260" s="169" t="str">
        <f>IF($AE260&lt;&gt;"",INDEX('Graduate School Code'!$A$3:$R$700, MATCH($AE260,'Graduate School Code'!$A$3:$A$700, 0), 15), "")</f>
        <v/>
      </c>
      <c r="AO260" s="169" t="str">
        <f>IF($AE260&lt;&gt;"",INDEX('Graduate School Code'!$A$3:$R$700, MATCH($AE260,'Graduate School Code'!$A$3:$A$700, 0), 16), "")</f>
        <v/>
      </c>
      <c r="AP260" s="169" t="str">
        <f>IF($AE260&lt;&gt;"",INDEX('Graduate School Code'!$A$3:$R$700, MATCH($AE260,'Graduate School Code'!$A$3:$A$700, 0), 17), "")</f>
        <v/>
      </c>
      <c r="AQ260" s="170" t="str">
        <f>IF($AE260&lt;&gt;"",INDEX('Graduate School Code'!$A$3:$R$700, MATCH($AE260,'Graduate School Code'!$A$3:$A$700, 0), 18), "")</f>
        <v/>
      </c>
      <c r="AR260" s="45"/>
      <c r="AS260" s="39"/>
      <c r="AT260" s="39"/>
      <c r="AU260" s="62"/>
      <c r="AV260" s="39"/>
      <c r="AW260" s="149"/>
      <c r="AX260" s="150"/>
      <c r="AY260" s="112"/>
      <c r="AZ260" s="149"/>
      <c r="BA260" s="148"/>
      <c r="BB260" s="148"/>
      <c r="BC260" s="148"/>
      <c r="BD260" s="61"/>
      <c r="BE260" s="39"/>
      <c r="BF260" s="39"/>
      <c r="BG260" s="39"/>
      <c r="BH260" s="144"/>
      <c r="BI260" s="146"/>
      <c r="BJ260" s="147"/>
      <c r="BK260" s="126"/>
      <c r="BL260" s="57"/>
      <c r="BM260" s="58"/>
      <c r="BN260" s="165"/>
      <c r="BO260" s="145"/>
      <c r="BP260" s="57"/>
      <c r="BQ260" s="44"/>
      <c r="BR260" s="42"/>
      <c r="BS260" s="164" t="str">
        <f>IF($BR260&lt;&gt;"",INDEX('Graduate School Code'!$A$3:$R$700, MATCH($BR260,'Graduate School Code'!$A$3:$A$700, 0), 2), "")</f>
        <v/>
      </c>
      <c r="BT260" s="164" t="str">
        <f>IF($BR260&lt;&gt;"",INDEX('Graduate School Code'!$A$3:$R$700, MATCH($BR260,'Graduate School Code'!$A$3:$A$700, 0), 3), "")</f>
        <v/>
      </c>
      <c r="BU260" s="164" t="str">
        <f>IF($BR260&lt;&gt;"",INDEX('Graduate School Code'!$A$3:$R$700, MATCH($BR260,'Graduate School Code'!$A$3:$A$700, 0), 4), "")</f>
        <v/>
      </c>
      <c r="BV260" s="175"/>
      <c r="BW260" s="176"/>
      <c r="BX260" s="177" t="str">
        <f>IF($BR260&lt;&gt;"",INDEX('Graduate School Code'!$A$3:$R$700, MATCH($BR260,'Graduate School Code'!$A$3:$A$700, 0), 12), "")</f>
        <v/>
      </c>
      <c r="BY260" s="178" t="str">
        <f>IF($BR260&lt;&gt;"",INDEX('Graduate School Code'!$A$3:$R$700, MATCH($BR260,'Graduate School Code'!$A$3:$A$700, 0), 13), "")</f>
        <v/>
      </c>
      <c r="BZ260" s="179" t="str">
        <f>IF($BR260&lt;&gt;"",INDEX('Graduate School Code'!$A$3:$R$700, MATCH($BR260,'Graduate School Code'!$A$3:$A$700, 0), 14), "")</f>
        <v/>
      </c>
      <c r="CA260" s="179" t="str">
        <f>IF($BR260&lt;&gt;"",INDEX('Graduate School Code'!$A$3:$R$700, MATCH($BR260,'Graduate School Code'!$A$3:$A$700, 0), 15), "")</f>
        <v/>
      </c>
      <c r="CB260" s="179" t="str">
        <f>IF($BR260&lt;&gt;"",INDEX('Graduate School Code'!$A$3:$R$700, MATCH($BR260,'Graduate School Code'!$A$3:$A$700, 0), 16), "")</f>
        <v/>
      </c>
      <c r="CC260" s="179" t="str">
        <f>IF($BR260&lt;&gt;"",INDEX('Graduate School Code'!$A$3:$R$700, MATCH($BR260,'Graduate School Code'!$A$3:$A$700, 0), 17), "")</f>
        <v/>
      </c>
      <c r="CD260" s="180" t="str">
        <f>IF($BR260&lt;&gt;"",INDEX('Graduate School Code'!$A$3:$R$700, MATCH($BR260,'Graduate School Code'!$A$3:$A$700, 0), 18), "")</f>
        <v/>
      </c>
      <c r="CE260" s="181"/>
      <c r="CF260" s="182"/>
      <c r="CG260" s="182"/>
      <c r="CH260" s="62"/>
      <c r="CI260" s="182"/>
      <c r="CJ260" s="183"/>
      <c r="CK260" s="184"/>
      <c r="CL260" s="185"/>
      <c r="CM260" s="183"/>
      <c r="CN260" s="186"/>
      <c r="CO260" s="186"/>
      <c r="CP260" s="186"/>
      <c r="CQ260" s="187"/>
      <c r="CR260" s="182"/>
      <c r="CS260" s="182"/>
      <c r="CT260" s="182"/>
      <c r="CU260" s="188"/>
      <c r="CV260" s="146"/>
      <c r="CW260" s="147"/>
      <c r="CX260" s="189"/>
      <c r="CY260" s="190"/>
      <c r="CZ260" s="191"/>
      <c r="DA260" s="192"/>
      <c r="DB260" s="193"/>
      <c r="DC260" s="181"/>
      <c r="DD260" s="176"/>
      <c r="DE260" s="194"/>
      <c r="DF260" s="164" t="str">
        <f>IF($DE260&lt;&gt;"",INDEX('Graduate School Code'!$A$3:$R$700, MATCH($DE260,'Graduate School Code'!$A$3:$A$700, 0), 2), "")</f>
        <v/>
      </c>
      <c r="DG260" s="164" t="str">
        <f>IF($DE260&lt;&gt;"",INDEX('Graduate School Code'!$A$3:$R$700, MATCH($DE260,'Graduate School Code'!$A$3:$A$700, 0), 3), "")</f>
        <v/>
      </c>
      <c r="DH260" s="164" t="str">
        <f>IF($DE260&lt;&gt;"",INDEX('Graduate School Code'!$A$3:$R$700, MATCH($DE260,'Graduate School Code'!$A$3:$A$700, 0), 4), "")</f>
        <v/>
      </c>
      <c r="DI260" s="175"/>
      <c r="DJ260" s="176"/>
      <c r="DK260" s="177" t="str">
        <f>IF($DE260&lt;&gt;"",INDEX('Graduate School Code'!$A$3:$R$700, MATCH($DE260,'Graduate School Code'!$A$3:$A$700, 0), 12), "")</f>
        <v/>
      </c>
      <c r="DL260" s="178" t="str">
        <f>IF($DE260&lt;&gt;"",INDEX('Graduate School Code'!$A$3:$R$700, MATCH($DE260,'Graduate School Code'!$A$3:$A$700, 0), 13), "")</f>
        <v/>
      </c>
      <c r="DM260" s="179" t="str">
        <f>IF($DE260&lt;&gt;"",INDEX('Graduate School Code'!$A$3:$R$700, MATCH($DE260,'Graduate School Code'!$A$3:$A$700, 0), 14), "")</f>
        <v/>
      </c>
      <c r="DN260" s="179" t="str">
        <f>IF($DE260&lt;&gt;"",INDEX('Graduate School Code'!$A$3:$R$700, MATCH($DE260,'Graduate School Code'!$A$3:$A$700, 0), 15), "")</f>
        <v/>
      </c>
      <c r="DO260" s="179" t="str">
        <f>IF($DE260&lt;&gt;"",INDEX('Graduate School Code'!$A$3:$R$700, MATCH($DE260,'Graduate School Code'!$A$3:$A$700, 0), 16), "")</f>
        <v/>
      </c>
      <c r="DP260" s="179" t="str">
        <f>IF($DE260&lt;&gt;"",INDEX('Graduate School Code'!$A$3:$R$700, MATCH($DE260,'Graduate School Code'!$A$3:$A$700, 0), 17), "")</f>
        <v/>
      </c>
      <c r="DQ260" s="180" t="str">
        <f>IF($DE260&lt;&gt;"",INDEX('Graduate School Code'!$A$3:$R$700, MATCH($DE260,'Graduate School Code'!$A$3:$A$700, 0), 18), "")</f>
        <v/>
      </c>
      <c r="DR260" s="45"/>
      <c r="DS260" s="39"/>
      <c r="DT260" s="39"/>
      <c r="DU260" s="62"/>
      <c r="DV260" s="39"/>
      <c r="DW260" s="149"/>
      <c r="DX260" s="150"/>
      <c r="DY260" s="112"/>
      <c r="DZ260" s="149"/>
      <c r="EA260" s="148"/>
      <c r="EB260" s="148"/>
      <c r="EC260" s="148"/>
      <c r="ED260" s="61"/>
      <c r="EE260" s="39"/>
      <c r="EF260" s="39"/>
      <c r="EG260" s="39"/>
      <c r="EH260" s="144"/>
      <c r="EI260" s="146"/>
      <c r="EJ260" s="147"/>
      <c r="EK260" s="126"/>
      <c r="EL260" s="57"/>
      <c r="EM260" s="58"/>
      <c r="EN260" s="59"/>
      <c r="EO260" s="145"/>
      <c r="EP260" s="57"/>
      <c r="EQ260" s="44"/>
    </row>
    <row r="261" spans="1:147" ht="38.25" customHeight="1">
      <c r="A261" s="38" t="s">
        <v>355</v>
      </c>
      <c r="B261" s="39"/>
      <c r="C261" s="40"/>
      <c r="D261" s="50" t="e">
        <f>VLOOKUP(B261,Reference!$A$1:$C$250,2,FALSE)</f>
        <v>#N/A</v>
      </c>
      <c r="E261" s="50" t="e">
        <f>VLOOKUP(C261,Reference!$C$1:$I$15,2,FALSE)</f>
        <v>#N/A</v>
      </c>
      <c r="F261" s="92" t="e">
        <f t="shared" si="11"/>
        <v>#N/A</v>
      </c>
      <c r="G261" s="39"/>
      <c r="H261" s="39"/>
      <c r="I261" s="39"/>
      <c r="J261" s="51" t="str">
        <f t="shared" si="9"/>
        <v xml:space="preserve">  </v>
      </c>
      <c r="K261" s="61"/>
      <c r="L261" s="61"/>
      <c r="M261" s="61"/>
      <c r="N261" s="51" t="str">
        <f t="shared" si="10"/>
        <v xml:space="preserve">  </v>
      </c>
      <c r="O261" s="92"/>
      <c r="P261" s="93"/>
      <c r="Q261" s="50" t="str">
        <f>IF($P261&lt;&gt;"", DATEDIF($P261, Reference!$F$2, "Y"),"")</f>
        <v/>
      </c>
      <c r="R261" s="49"/>
      <c r="S261" s="62"/>
      <c r="T261" s="61"/>
      <c r="U261" s="39"/>
      <c r="V261" s="39"/>
      <c r="W261" s="61"/>
      <c r="X261" s="92"/>
      <c r="Y261" s="61"/>
      <c r="Z261" s="61"/>
      <c r="AA261" s="61"/>
      <c r="AB261" s="61"/>
      <c r="AC261" s="41"/>
      <c r="AD261" s="143"/>
      <c r="AE261" s="42"/>
      <c r="AF261" s="50" t="str">
        <f>IF($AE261&lt;&gt;"",INDEX('Graduate School Code'!$A$3:$R$700, MATCH($AE261,'Graduate School Code'!$A$3:$A$700, 0), 2), "")</f>
        <v/>
      </c>
      <c r="AG261" s="50" t="str">
        <f>IF($AE261&lt;&gt;"",INDEX('Graduate School Code'!$A$3:$R$700, MATCH($AE261,'Graduate School Code'!$A$3:$A$700, 0), 3), "")</f>
        <v/>
      </c>
      <c r="AH261" s="50" t="str">
        <f>IF($AE261&lt;&gt;"",INDEX('Graduate School Code'!$A$3:$R$700, MATCH($AE261,'Graduate School Code'!$A$3:$A$700, 0), 4), "")</f>
        <v/>
      </c>
      <c r="AI261" s="43"/>
      <c r="AJ261" s="44"/>
      <c r="AK261" s="167" t="str">
        <f>IF($AE261&lt;&gt;"",INDEX('Graduate School Code'!$A$3:$R$700, MATCH($AE261,'Graduate School Code'!$A$3:$A$700, 0), 12), "")</f>
        <v/>
      </c>
      <c r="AL261" s="168" t="str">
        <f>IF($AE261&lt;&gt;"",INDEX('Graduate School Code'!$A$3:$R$700, MATCH($AE261,'Graduate School Code'!$A$3:$A$700, 0), 13), "")</f>
        <v/>
      </c>
      <c r="AM261" s="169" t="str">
        <f>IF($AE261&lt;&gt;"",INDEX('Graduate School Code'!$A$3:$R$700, MATCH($AE261,'Graduate School Code'!$A$3:$A$700, 0), 14), "")</f>
        <v/>
      </c>
      <c r="AN261" s="169" t="str">
        <f>IF($AE261&lt;&gt;"",INDEX('Graduate School Code'!$A$3:$R$700, MATCH($AE261,'Graduate School Code'!$A$3:$A$700, 0), 15), "")</f>
        <v/>
      </c>
      <c r="AO261" s="169" t="str">
        <f>IF($AE261&lt;&gt;"",INDEX('Graduate School Code'!$A$3:$R$700, MATCH($AE261,'Graduate School Code'!$A$3:$A$700, 0), 16), "")</f>
        <v/>
      </c>
      <c r="AP261" s="169" t="str">
        <f>IF($AE261&lt;&gt;"",INDEX('Graduate School Code'!$A$3:$R$700, MATCH($AE261,'Graduate School Code'!$A$3:$A$700, 0), 17), "")</f>
        <v/>
      </c>
      <c r="AQ261" s="170" t="str">
        <f>IF($AE261&lt;&gt;"",INDEX('Graduate School Code'!$A$3:$R$700, MATCH($AE261,'Graduate School Code'!$A$3:$A$700, 0), 18), "")</f>
        <v/>
      </c>
      <c r="AR261" s="45"/>
      <c r="AS261" s="39"/>
      <c r="AT261" s="39"/>
      <c r="AU261" s="62"/>
      <c r="AV261" s="39"/>
      <c r="AW261" s="149"/>
      <c r="AX261" s="150"/>
      <c r="AY261" s="112"/>
      <c r="AZ261" s="149"/>
      <c r="BA261" s="148"/>
      <c r="BB261" s="148"/>
      <c r="BC261" s="148"/>
      <c r="BD261" s="61"/>
      <c r="BE261" s="39"/>
      <c r="BF261" s="39"/>
      <c r="BG261" s="39"/>
      <c r="BH261" s="144"/>
      <c r="BI261" s="146"/>
      <c r="BJ261" s="147"/>
      <c r="BK261" s="126"/>
      <c r="BL261" s="57"/>
      <c r="BM261" s="58"/>
      <c r="BN261" s="165"/>
      <c r="BO261" s="145"/>
      <c r="BP261" s="57"/>
      <c r="BQ261" s="44"/>
      <c r="BR261" s="42"/>
      <c r="BS261" s="164" t="str">
        <f>IF($BR261&lt;&gt;"",INDEX('Graduate School Code'!$A$3:$R$700, MATCH($BR261,'Graduate School Code'!$A$3:$A$700, 0), 2), "")</f>
        <v/>
      </c>
      <c r="BT261" s="164" t="str">
        <f>IF($BR261&lt;&gt;"",INDEX('Graduate School Code'!$A$3:$R$700, MATCH($BR261,'Graduate School Code'!$A$3:$A$700, 0), 3), "")</f>
        <v/>
      </c>
      <c r="BU261" s="164" t="str">
        <f>IF($BR261&lt;&gt;"",INDEX('Graduate School Code'!$A$3:$R$700, MATCH($BR261,'Graduate School Code'!$A$3:$A$700, 0), 4), "")</f>
        <v/>
      </c>
      <c r="BV261" s="175"/>
      <c r="BW261" s="176"/>
      <c r="BX261" s="177" t="str">
        <f>IF($BR261&lt;&gt;"",INDEX('Graduate School Code'!$A$3:$R$700, MATCH($BR261,'Graduate School Code'!$A$3:$A$700, 0), 12), "")</f>
        <v/>
      </c>
      <c r="BY261" s="178" t="str">
        <f>IF($BR261&lt;&gt;"",INDEX('Graduate School Code'!$A$3:$R$700, MATCH($BR261,'Graduate School Code'!$A$3:$A$700, 0), 13), "")</f>
        <v/>
      </c>
      <c r="BZ261" s="179" t="str">
        <f>IF($BR261&lt;&gt;"",INDEX('Graduate School Code'!$A$3:$R$700, MATCH($BR261,'Graduate School Code'!$A$3:$A$700, 0), 14), "")</f>
        <v/>
      </c>
      <c r="CA261" s="179" t="str">
        <f>IF($BR261&lt;&gt;"",INDEX('Graduate School Code'!$A$3:$R$700, MATCH($BR261,'Graduate School Code'!$A$3:$A$700, 0), 15), "")</f>
        <v/>
      </c>
      <c r="CB261" s="179" t="str">
        <f>IF($BR261&lt;&gt;"",INDEX('Graduate School Code'!$A$3:$R$700, MATCH($BR261,'Graduate School Code'!$A$3:$A$700, 0), 16), "")</f>
        <v/>
      </c>
      <c r="CC261" s="179" t="str">
        <f>IF($BR261&lt;&gt;"",INDEX('Graduate School Code'!$A$3:$R$700, MATCH($BR261,'Graduate School Code'!$A$3:$A$700, 0), 17), "")</f>
        <v/>
      </c>
      <c r="CD261" s="180" t="str">
        <f>IF($BR261&lt;&gt;"",INDEX('Graduate School Code'!$A$3:$R$700, MATCH($BR261,'Graduate School Code'!$A$3:$A$700, 0), 18), "")</f>
        <v/>
      </c>
      <c r="CE261" s="181"/>
      <c r="CF261" s="182"/>
      <c r="CG261" s="182"/>
      <c r="CH261" s="62"/>
      <c r="CI261" s="182"/>
      <c r="CJ261" s="183"/>
      <c r="CK261" s="184"/>
      <c r="CL261" s="185"/>
      <c r="CM261" s="183"/>
      <c r="CN261" s="186"/>
      <c r="CO261" s="186"/>
      <c r="CP261" s="186"/>
      <c r="CQ261" s="187"/>
      <c r="CR261" s="182"/>
      <c r="CS261" s="182"/>
      <c r="CT261" s="182"/>
      <c r="CU261" s="188"/>
      <c r="CV261" s="146"/>
      <c r="CW261" s="147"/>
      <c r="CX261" s="189"/>
      <c r="CY261" s="190"/>
      <c r="CZ261" s="191"/>
      <c r="DA261" s="192"/>
      <c r="DB261" s="193"/>
      <c r="DC261" s="181"/>
      <c r="DD261" s="176"/>
      <c r="DE261" s="194"/>
      <c r="DF261" s="164" t="str">
        <f>IF($DE261&lt;&gt;"",INDEX('Graduate School Code'!$A$3:$R$700, MATCH($DE261,'Graduate School Code'!$A$3:$A$700, 0), 2), "")</f>
        <v/>
      </c>
      <c r="DG261" s="164" t="str">
        <f>IF($DE261&lt;&gt;"",INDEX('Graduate School Code'!$A$3:$R$700, MATCH($DE261,'Graduate School Code'!$A$3:$A$700, 0), 3), "")</f>
        <v/>
      </c>
      <c r="DH261" s="164" t="str">
        <f>IF($DE261&lt;&gt;"",INDEX('Graduate School Code'!$A$3:$R$700, MATCH($DE261,'Graduate School Code'!$A$3:$A$700, 0), 4), "")</f>
        <v/>
      </c>
      <c r="DI261" s="175"/>
      <c r="DJ261" s="176"/>
      <c r="DK261" s="177" t="str">
        <f>IF($DE261&lt;&gt;"",INDEX('Graduate School Code'!$A$3:$R$700, MATCH($DE261,'Graduate School Code'!$A$3:$A$700, 0), 12), "")</f>
        <v/>
      </c>
      <c r="DL261" s="178" t="str">
        <f>IF($DE261&lt;&gt;"",INDEX('Graduate School Code'!$A$3:$R$700, MATCH($DE261,'Graduate School Code'!$A$3:$A$700, 0), 13), "")</f>
        <v/>
      </c>
      <c r="DM261" s="179" t="str">
        <f>IF($DE261&lt;&gt;"",INDEX('Graduate School Code'!$A$3:$R$700, MATCH($DE261,'Graduate School Code'!$A$3:$A$700, 0), 14), "")</f>
        <v/>
      </c>
      <c r="DN261" s="179" t="str">
        <f>IF($DE261&lt;&gt;"",INDEX('Graduate School Code'!$A$3:$R$700, MATCH($DE261,'Graduate School Code'!$A$3:$A$700, 0), 15), "")</f>
        <v/>
      </c>
      <c r="DO261" s="179" t="str">
        <f>IF($DE261&lt;&gt;"",INDEX('Graduate School Code'!$A$3:$R$700, MATCH($DE261,'Graduate School Code'!$A$3:$A$700, 0), 16), "")</f>
        <v/>
      </c>
      <c r="DP261" s="179" t="str">
        <f>IF($DE261&lt;&gt;"",INDEX('Graduate School Code'!$A$3:$R$700, MATCH($DE261,'Graduate School Code'!$A$3:$A$700, 0), 17), "")</f>
        <v/>
      </c>
      <c r="DQ261" s="180" t="str">
        <f>IF($DE261&lt;&gt;"",INDEX('Graduate School Code'!$A$3:$R$700, MATCH($DE261,'Graduate School Code'!$A$3:$A$700, 0), 18), "")</f>
        <v/>
      </c>
      <c r="DR261" s="45"/>
      <c r="DS261" s="39"/>
      <c r="DT261" s="39"/>
      <c r="DU261" s="62"/>
      <c r="DV261" s="39"/>
      <c r="DW261" s="149"/>
      <c r="DX261" s="150"/>
      <c r="DY261" s="112"/>
      <c r="DZ261" s="149"/>
      <c r="EA261" s="148"/>
      <c r="EB261" s="148"/>
      <c r="EC261" s="148"/>
      <c r="ED261" s="61"/>
      <c r="EE261" s="39"/>
      <c r="EF261" s="39"/>
      <c r="EG261" s="39"/>
      <c r="EH261" s="144"/>
      <c r="EI261" s="146"/>
      <c r="EJ261" s="147"/>
      <c r="EK261" s="126"/>
      <c r="EL261" s="57"/>
      <c r="EM261" s="58"/>
      <c r="EN261" s="59"/>
      <c r="EO261" s="145"/>
      <c r="EP261" s="57"/>
      <c r="EQ261" s="44"/>
    </row>
    <row r="262" spans="1:147" ht="38.25" customHeight="1">
      <c r="A262" s="38" t="s">
        <v>356</v>
      </c>
      <c r="B262" s="39"/>
      <c r="C262" s="40"/>
      <c r="D262" s="50" t="e">
        <f>VLOOKUP(B262,Reference!$A$1:$C$250,2,FALSE)</f>
        <v>#N/A</v>
      </c>
      <c r="E262" s="50" t="e">
        <f>VLOOKUP(C262,Reference!$C$1:$I$15,2,FALSE)</f>
        <v>#N/A</v>
      </c>
      <c r="F262" s="92" t="e">
        <f t="shared" si="11"/>
        <v>#N/A</v>
      </c>
      <c r="G262" s="39"/>
      <c r="H262" s="39"/>
      <c r="I262" s="39"/>
      <c r="J262" s="51" t="str">
        <f t="shared" si="9"/>
        <v xml:space="preserve">  </v>
      </c>
      <c r="K262" s="61"/>
      <c r="L262" s="61"/>
      <c r="M262" s="61"/>
      <c r="N262" s="51" t="str">
        <f t="shared" si="10"/>
        <v xml:space="preserve">  </v>
      </c>
      <c r="O262" s="92"/>
      <c r="P262" s="93"/>
      <c r="Q262" s="50" t="str">
        <f>IF($P262&lt;&gt;"", DATEDIF($P262, Reference!$F$2, "Y"),"")</f>
        <v/>
      </c>
      <c r="R262" s="49"/>
      <c r="S262" s="62"/>
      <c r="T262" s="61"/>
      <c r="U262" s="39"/>
      <c r="V262" s="39"/>
      <c r="W262" s="61"/>
      <c r="X262" s="92"/>
      <c r="Y262" s="61"/>
      <c r="Z262" s="61"/>
      <c r="AA262" s="61"/>
      <c r="AB262" s="61"/>
      <c r="AC262" s="41"/>
      <c r="AD262" s="143"/>
      <c r="AE262" s="42"/>
      <c r="AF262" s="50" t="str">
        <f>IF($AE262&lt;&gt;"",INDEX('Graduate School Code'!$A$3:$R$700, MATCH($AE262,'Graduate School Code'!$A$3:$A$700, 0), 2), "")</f>
        <v/>
      </c>
      <c r="AG262" s="50" t="str">
        <f>IF($AE262&lt;&gt;"",INDEX('Graduate School Code'!$A$3:$R$700, MATCH($AE262,'Graduate School Code'!$A$3:$A$700, 0), 3), "")</f>
        <v/>
      </c>
      <c r="AH262" s="50" t="str">
        <f>IF($AE262&lt;&gt;"",INDEX('Graduate School Code'!$A$3:$R$700, MATCH($AE262,'Graduate School Code'!$A$3:$A$700, 0), 4), "")</f>
        <v/>
      </c>
      <c r="AI262" s="43"/>
      <c r="AJ262" s="44"/>
      <c r="AK262" s="167" t="str">
        <f>IF($AE262&lt;&gt;"",INDEX('Graduate School Code'!$A$3:$R$700, MATCH($AE262,'Graduate School Code'!$A$3:$A$700, 0), 12), "")</f>
        <v/>
      </c>
      <c r="AL262" s="168" t="str">
        <f>IF($AE262&lt;&gt;"",INDEX('Graduate School Code'!$A$3:$R$700, MATCH($AE262,'Graduate School Code'!$A$3:$A$700, 0), 13), "")</f>
        <v/>
      </c>
      <c r="AM262" s="169" t="str">
        <f>IF($AE262&lt;&gt;"",INDEX('Graduate School Code'!$A$3:$R$700, MATCH($AE262,'Graduate School Code'!$A$3:$A$700, 0), 14), "")</f>
        <v/>
      </c>
      <c r="AN262" s="169" t="str">
        <f>IF($AE262&lt;&gt;"",INDEX('Graduate School Code'!$A$3:$R$700, MATCH($AE262,'Graduate School Code'!$A$3:$A$700, 0), 15), "")</f>
        <v/>
      </c>
      <c r="AO262" s="169" t="str">
        <f>IF($AE262&lt;&gt;"",INDEX('Graduate School Code'!$A$3:$R$700, MATCH($AE262,'Graduate School Code'!$A$3:$A$700, 0), 16), "")</f>
        <v/>
      </c>
      <c r="AP262" s="169" t="str">
        <f>IF($AE262&lt;&gt;"",INDEX('Graduate School Code'!$A$3:$R$700, MATCH($AE262,'Graduate School Code'!$A$3:$A$700, 0), 17), "")</f>
        <v/>
      </c>
      <c r="AQ262" s="170" t="str">
        <f>IF($AE262&lt;&gt;"",INDEX('Graduate School Code'!$A$3:$R$700, MATCH($AE262,'Graduate School Code'!$A$3:$A$700, 0), 18), "")</f>
        <v/>
      </c>
      <c r="AR262" s="45"/>
      <c r="AS262" s="39"/>
      <c r="AT262" s="39"/>
      <c r="AU262" s="62"/>
      <c r="AV262" s="39"/>
      <c r="AW262" s="149"/>
      <c r="AX262" s="150"/>
      <c r="AY262" s="112"/>
      <c r="AZ262" s="149"/>
      <c r="BA262" s="148"/>
      <c r="BB262" s="148"/>
      <c r="BC262" s="148"/>
      <c r="BD262" s="61"/>
      <c r="BE262" s="39"/>
      <c r="BF262" s="39"/>
      <c r="BG262" s="39"/>
      <c r="BH262" s="144"/>
      <c r="BI262" s="146"/>
      <c r="BJ262" s="147"/>
      <c r="BK262" s="126"/>
      <c r="BL262" s="57"/>
      <c r="BM262" s="58"/>
      <c r="BN262" s="165"/>
      <c r="BO262" s="145"/>
      <c r="BP262" s="57"/>
      <c r="BQ262" s="44"/>
      <c r="BR262" s="42"/>
      <c r="BS262" s="164" t="str">
        <f>IF($BR262&lt;&gt;"",INDEX('Graduate School Code'!$A$3:$R$700, MATCH($BR262,'Graduate School Code'!$A$3:$A$700, 0), 2), "")</f>
        <v/>
      </c>
      <c r="BT262" s="164" t="str">
        <f>IF($BR262&lt;&gt;"",INDEX('Graduate School Code'!$A$3:$R$700, MATCH($BR262,'Graduate School Code'!$A$3:$A$700, 0), 3), "")</f>
        <v/>
      </c>
      <c r="BU262" s="164" t="str">
        <f>IF($BR262&lt;&gt;"",INDEX('Graduate School Code'!$A$3:$R$700, MATCH($BR262,'Graduate School Code'!$A$3:$A$700, 0), 4), "")</f>
        <v/>
      </c>
      <c r="BV262" s="175"/>
      <c r="BW262" s="176"/>
      <c r="BX262" s="177" t="str">
        <f>IF($BR262&lt;&gt;"",INDEX('Graduate School Code'!$A$3:$R$700, MATCH($BR262,'Graduate School Code'!$A$3:$A$700, 0), 12), "")</f>
        <v/>
      </c>
      <c r="BY262" s="178" t="str">
        <f>IF($BR262&lt;&gt;"",INDEX('Graduate School Code'!$A$3:$R$700, MATCH($BR262,'Graduate School Code'!$A$3:$A$700, 0), 13), "")</f>
        <v/>
      </c>
      <c r="BZ262" s="179" t="str">
        <f>IF($BR262&lt;&gt;"",INDEX('Graduate School Code'!$A$3:$R$700, MATCH($BR262,'Graduate School Code'!$A$3:$A$700, 0), 14), "")</f>
        <v/>
      </c>
      <c r="CA262" s="179" t="str">
        <f>IF($BR262&lt;&gt;"",INDEX('Graduate School Code'!$A$3:$R$700, MATCH($BR262,'Graduate School Code'!$A$3:$A$700, 0), 15), "")</f>
        <v/>
      </c>
      <c r="CB262" s="179" t="str">
        <f>IF($BR262&lt;&gt;"",INDEX('Graduate School Code'!$A$3:$R$700, MATCH($BR262,'Graduate School Code'!$A$3:$A$700, 0), 16), "")</f>
        <v/>
      </c>
      <c r="CC262" s="179" t="str">
        <f>IF($BR262&lt;&gt;"",INDEX('Graduate School Code'!$A$3:$R$700, MATCH($BR262,'Graduate School Code'!$A$3:$A$700, 0), 17), "")</f>
        <v/>
      </c>
      <c r="CD262" s="180" t="str">
        <f>IF($BR262&lt;&gt;"",INDEX('Graduate School Code'!$A$3:$R$700, MATCH($BR262,'Graduate School Code'!$A$3:$A$700, 0), 18), "")</f>
        <v/>
      </c>
      <c r="CE262" s="181"/>
      <c r="CF262" s="182"/>
      <c r="CG262" s="182"/>
      <c r="CH262" s="62"/>
      <c r="CI262" s="182"/>
      <c r="CJ262" s="183"/>
      <c r="CK262" s="184"/>
      <c r="CL262" s="185"/>
      <c r="CM262" s="183"/>
      <c r="CN262" s="186"/>
      <c r="CO262" s="186"/>
      <c r="CP262" s="186"/>
      <c r="CQ262" s="187"/>
      <c r="CR262" s="182"/>
      <c r="CS262" s="182"/>
      <c r="CT262" s="182"/>
      <c r="CU262" s="188"/>
      <c r="CV262" s="146"/>
      <c r="CW262" s="147"/>
      <c r="CX262" s="189"/>
      <c r="CY262" s="190"/>
      <c r="CZ262" s="191"/>
      <c r="DA262" s="192"/>
      <c r="DB262" s="193"/>
      <c r="DC262" s="181"/>
      <c r="DD262" s="176"/>
      <c r="DE262" s="194"/>
      <c r="DF262" s="164" t="str">
        <f>IF($DE262&lt;&gt;"",INDEX('Graduate School Code'!$A$3:$R$700, MATCH($DE262,'Graduate School Code'!$A$3:$A$700, 0), 2), "")</f>
        <v/>
      </c>
      <c r="DG262" s="164" t="str">
        <f>IF($DE262&lt;&gt;"",INDEX('Graduate School Code'!$A$3:$R$700, MATCH($DE262,'Graduate School Code'!$A$3:$A$700, 0), 3), "")</f>
        <v/>
      </c>
      <c r="DH262" s="164" t="str">
        <f>IF($DE262&lt;&gt;"",INDEX('Graduate School Code'!$A$3:$R$700, MATCH($DE262,'Graduate School Code'!$A$3:$A$700, 0), 4), "")</f>
        <v/>
      </c>
      <c r="DI262" s="175"/>
      <c r="DJ262" s="176"/>
      <c r="DK262" s="177" t="str">
        <f>IF($DE262&lt;&gt;"",INDEX('Graduate School Code'!$A$3:$R$700, MATCH($DE262,'Graduate School Code'!$A$3:$A$700, 0), 12), "")</f>
        <v/>
      </c>
      <c r="DL262" s="178" t="str">
        <f>IF($DE262&lt;&gt;"",INDEX('Graduate School Code'!$A$3:$R$700, MATCH($DE262,'Graduate School Code'!$A$3:$A$700, 0), 13), "")</f>
        <v/>
      </c>
      <c r="DM262" s="179" t="str">
        <f>IF($DE262&lt;&gt;"",INDEX('Graduate School Code'!$A$3:$R$700, MATCH($DE262,'Graduate School Code'!$A$3:$A$700, 0), 14), "")</f>
        <v/>
      </c>
      <c r="DN262" s="179" t="str">
        <f>IF($DE262&lt;&gt;"",INDEX('Graduate School Code'!$A$3:$R$700, MATCH($DE262,'Graduate School Code'!$A$3:$A$700, 0), 15), "")</f>
        <v/>
      </c>
      <c r="DO262" s="179" t="str">
        <f>IF($DE262&lt;&gt;"",INDEX('Graduate School Code'!$A$3:$R$700, MATCH($DE262,'Graduate School Code'!$A$3:$A$700, 0), 16), "")</f>
        <v/>
      </c>
      <c r="DP262" s="179" t="str">
        <f>IF($DE262&lt;&gt;"",INDEX('Graduate School Code'!$A$3:$R$700, MATCH($DE262,'Graduate School Code'!$A$3:$A$700, 0), 17), "")</f>
        <v/>
      </c>
      <c r="DQ262" s="180" t="str">
        <f>IF($DE262&lt;&gt;"",INDEX('Graduate School Code'!$A$3:$R$700, MATCH($DE262,'Graduate School Code'!$A$3:$A$700, 0), 18), "")</f>
        <v/>
      </c>
      <c r="DR262" s="45"/>
      <c r="DS262" s="39"/>
      <c r="DT262" s="39"/>
      <c r="DU262" s="62"/>
      <c r="DV262" s="39"/>
      <c r="DW262" s="149"/>
      <c r="DX262" s="150"/>
      <c r="DY262" s="112"/>
      <c r="DZ262" s="149"/>
      <c r="EA262" s="148"/>
      <c r="EB262" s="148"/>
      <c r="EC262" s="148"/>
      <c r="ED262" s="61"/>
      <c r="EE262" s="39"/>
      <c r="EF262" s="39"/>
      <c r="EG262" s="39"/>
      <c r="EH262" s="144"/>
      <c r="EI262" s="146"/>
      <c r="EJ262" s="147"/>
      <c r="EK262" s="126"/>
      <c r="EL262" s="57"/>
      <c r="EM262" s="58"/>
      <c r="EN262" s="59"/>
      <c r="EO262" s="145"/>
      <c r="EP262" s="57"/>
      <c r="EQ262" s="44"/>
    </row>
    <row r="263" spans="1:147" ht="38.25" customHeight="1">
      <c r="A263" s="38" t="s">
        <v>357</v>
      </c>
      <c r="B263" s="39"/>
      <c r="C263" s="40"/>
      <c r="D263" s="50" t="e">
        <f>VLOOKUP(B263,Reference!$A$1:$C$250,2,FALSE)</f>
        <v>#N/A</v>
      </c>
      <c r="E263" s="50" t="e">
        <f>VLOOKUP(C263,Reference!$C$1:$I$15,2,FALSE)</f>
        <v>#N/A</v>
      </c>
      <c r="F263" s="92" t="e">
        <f t="shared" si="11"/>
        <v>#N/A</v>
      </c>
      <c r="G263" s="39"/>
      <c r="H263" s="39"/>
      <c r="I263" s="39"/>
      <c r="J263" s="51" t="str">
        <f t="shared" ref="J263:J305" si="12">CONCATENATE($G263," ",$H263," ",$I263)</f>
        <v xml:space="preserve">  </v>
      </c>
      <c r="K263" s="61"/>
      <c r="L263" s="61"/>
      <c r="M263" s="61"/>
      <c r="N263" s="51" t="str">
        <f t="shared" ref="N263:N305" si="13">CONCATENATE($K263," ",$L263," ",$M263)</f>
        <v xml:space="preserve">  </v>
      </c>
      <c r="O263" s="92"/>
      <c r="P263" s="93"/>
      <c r="Q263" s="50" t="str">
        <f>IF($P263&lt;&gt;"", DATEDIF($P263, Reference!$F$2, "Y"),"")</f>
        <v/>
      </c>
      <c r="R263" s="49"/>
      <c r="S263" s="62"/>
      <c r="T263" s="61"/>
      <c r="U263" s="39"/>
      <c r="V263" s="39"/>
      <c r="W263" s="61"/>
      <c r="X263" s="92"/>
      <c r="Y263" s="61"/>
      <c r="Z263" s="61"/>
      <c r="AA263" s="61"/>
      <c r="AB263" s="61"/>
      <c r="AC263" s="41"/>
      <c r="AD263" s="143"/>
      <c r="AE263" s="42"/>
      <c r="AF263" s="50" t="str">
        <f>IF($AE263&lt;&gt;"",INDEX('Graduate School Code'!$A$3:$R$700, MATCH($AE263,'Graduate School Code'!$A$3:$A$700, 0), 2), "")</f>
        <v/>
      </c>
      <c r="AG263" s="50" t="str">
        <f>IF($AE263&lt;&gt;"",INDEX('Graduate School Code'!$A$3:$R$700, MATCH($AE263,'Graduate School Code'!$A$3:$A$700, 0), 3), "")</f>
        <v/>
      </c>
      <c r="AH263" s="50" t="str">
        <f>IF($AE263&lt;&gt;"",INDEX('Graduate School Code'!$A$3:$R$700, MATCH($AE263,'Graduate School Code'!$A$3:$A$700, 0), 4), "")</f>
        <v/>
      </c>
      <c r="AI263" s="43"/>
      <c r="AJ263" s="44"/>
      <c r="AK263" s="167" t="str">
        <f>IF($AE263&lt;&gt;"",INDEX('Graduate School Code'!$A$3:$R$700, MATCH($AE263,'Graduate School Code'!$A$3:$A$700, 0), 12), "")</f>
        <v/>
      </c>
      <c r="AL263" s="168" t="str">
        <f>IF($AE263&lt;&gt;"",INDEX('Graduate School Code'!$A$3:$R$700, MATCH($AE263,'Graduate School Code'!$A$3:$A$700, 0), 13), "")</f>
        <v/>
      </c>
      <c r="AM263" s="169" t="str">
        <f>IF($AE263&lt;&gt;"",INDEX('Graduate School Code'!$A$3:$R$700, MATCH($AE263,'Graduate School Code'!$A$3:$A$700, 0), 14), "")</f>
        <v/>
      </c>
      <c r="AN263" s="169" t="str">
        <f>IF($AE263&lt;&gt;"",INDEX('Graduate School Code'!$A$3:$R$700, MATCH($AE263,'Graduate School Code'!$A$3:$A$700, 0), 15), "")</f>
        <v/>
      </c>
      <c r="AO263" s="169" t="str">
        <f>IF($AE263&lt;&gt;"",INDEX('Graduate School Code'!$A$3:$R$700, MATCH($AE263,'Graduate School Code'!$A$3:$A$700, 0), 16), "")</f>
        <v/>
      </c>
      <c r="AP263" s="169" t="str">
        <f>IF($AE263&lt;&gt;"",INDEX('Graduate School Code'!$A$3:$R$700, MATCH($AE263,'Graduate School Code'!$A$3:$A$700, 0), 17), "")</f>
        <v/>
      </c>
      <c r="AQ263" s="170" t="str">
        <f>IF($AE263&lt;&gt;"",INDEX('Graduate School Code'!$A$3:$R$700, MATCH($AE263,'Graduate School Code'!$A$3:$A$700, 0), 18), "")</f>
        <v/>
      </c>
      <c r="AR263" s="45"/>
      <c r="AS263" s="39"/>
      <c r="AT263" s="39"/>
      <c r="AU263" s="62"/>
      <c r="AV263" s="39"/>
      <c r="AW263" s="149"/>
      <c r="AX263" s="150"/>
      <c r="AY263" s="112"/>
      <c r="AZ263" s="149"/>
      <c r="BA263" s="148"/>
      <c r="BB263" s="148"/>
      <c r="BC263" s="148"/>
      <c r="BD263" s="61"/>
      <c r="BE263" s="39"/>
      <c r="BF263" s="39"/>
      <c r="BG263" s="39"/>
      <c r="BH263" s="144"/>
      <c r="BI263" s="146"/>
      <c r="BJ263" s="147"/>
      <c r="BK263" s="126"/>
      <c r="BL263" s="57"/>
      <c r="BM263" s="58"/>
      <c r="BN263" s="165"/>
      <c r="BO263" s="145"/>
      <c r="BP263" s="57"/>
      <c r="BQ263" s="44"/>
      <c r="BR263" s="42"/>
      <c r="BS263" s="164" t="str">
        <f>IF($BR263&lt;&gt;"",INDEX('Graduate School Code'!$A$3:$R$700, MATCH($BR263,'Graduate School Code'!$A$3:$A$700, 0), 2), "")</f>
        <v/>
      </c>
      <c r="BT263" s="164" t="str">
        <f>IF($BR263&lt;&gt;"",INDEX('Graduate School Code'!$A$3:$R$700, MATCH($BR263,'Graduate School Code'!$A$3:$A$700, 0), 3), "")</f>
        <v/>
      </c>
      <c r="BU263" s="164" t="str">
        <f>IF($BR263&lt;&gt;"",INDEX('Graduate School Code'!$A$3:$R$700, MATCH($BR263,'Graduate School Code'!$A$3:$A$700, 0), 4), "")</f>
        <v/>
      </c>
      <c r="BV263" s="175"/>
      <c r="BW263" s="176"/>
      <c r="BX263" s="177" t="str">
        <f>IF($BR263&lt;&gt;"",INDEX('Graduate School Code'!$A$3:$R$700, MATCH($BR263,'Graduate School Code'!$A$3:$A$700, 0), 12), "")</f>
        <v/>
      </c>
      <c r="BY263" s="178" t="str">
        <f>IF($BR263&lt;&gt;"",INDEX('Graduate School Code'!$A$3:$R$700, MATCH($BR263,'Graduate School Code'!$A$3:$A$700, 0), 13), "")</f>
        <v/>
      </c>
      <c r="BZ263" s="179" t="str">
        <f>IF($BR263&lt;&gt;"",INDEX('Graduate School Code'!$A$3:$R$700, MATCH($BR263,'Graduate School Code'!$A$3:$A$700, 0), 14), "")</f>
        <v/>
      </c>
      <c r="CA263" s="179" t="str">
        <f>IF($BR263&lt;&gt;"",INDEX('Graduate School Code'!$A$3:$R$700, MATCH($BR263,'Graduate School Code'!$A$3:$A$700, 0), 15), "")</f>
        <v/>
      </c>
      <c r="CB263" s="179" t="str">
        <f>IF($BR263&lt;&gt;"",INDEX('Graduate School Code'!$A$3:$R$700, MATCH($BR263,'Graduate School Code'!$A$3:$A$700, 0), 16), "")</f>
        <v/>
      </c>
      <c r="CC263" s="179" t="str">
        <f>IF($BR263&lt;&gt;"",INDEX('Graduate School Code'!$A$3:$R$700, MATCH($BR263,'Graduate School Code'!$A$3:$A$700, 0), 17), "")</f>
        <v/>
      </c>
      <c r="CD263" s="180" t="str">
        <f>IF($BR263&lt;&gt;"",INDEX('Graduate School Code'!$A$3:$R$700, MATCH($BR263,'Graduate School Code'!$A$3:$A$700, 0), 18), "")</f>
        <v/>
      </c>
      <c r="CE263" s="181"/>
      <c r="CF263" s="182"/>
      <c r="CG263" s="182"/>
      <c r="CH263" s="62"/>
      <c r="CI263" s="182"/>
      <c r="CJ263" s="183"/>
      <c r="CK263" s="184"/>
      <c r="CL263" s="185"/>
      <c r="CM263" s="183"/>
      <c r="CN263" s="186"/>
      <c r="CO263" s="186"/>
      <c r="CP263" s="186"/>
      <c r="CQ263" s="187"/>
      <c r="CR263" s="182"/>
      <c r="CS263" s="182"/>
      <c r="CT263" s="182"/>
      <c r="CU263" s="188"/>
      <c r="CV263" s="146"/>
      <c r="CW263" s="147"/>
      <c r="CX263" s="189"/>
      <c r="CY263" s="190"/>
      <c r="CZ263" s="191"/>
      <c r="DA263" s="192"/>
      <c r="DB263" s="193"/>
      <c r="DC263" s="181"/>
      <c r="DD263" s="176"/>
      <c r="DE263" s="194"/>
      <c r="DF263" s="164" t="str">
        <f>IF($DE263&lt;&gt;"",INDEX('Graduate School Code'!$A$3:$R$700, MATCH($DE263,'Graduate School Code'!$A$3:$A$700, 0), 2), "")</f>
        <v/>
      </c>
      <c r="DG263" s="164" t="str">
        <f>IF($DE263&lt;&gt;"",INDEX('Graduate School Code'!$A$3:$R$700, MATCH($DE263,'Graduate School Code'!$A$3:$A$700, 0), 3), "")</f>
        <v/>
      </c>
      <c r="DH263" s="164" t="str">
        <f>IF($DE263&lt;&gt;"",INDEX('Graduate School Code'!$A$3:$R$700, MATCH($DE263,'Graduate School Code'!$A$3:$A$700, 0), 4), "")</f>
        <v/>
      </c>
      <c r="DI263" s="175"/>
      <c r="DJ263" s="176"/>
      <c r="DK263" s="177" t="str">
        <f>IF($DE263&lt;&gt;"",INDEX('Graduate School Code'!$A$3:$R$700, MATCH($DE263,'Graduate School Code'!$A$3:$A$700, 0), 12), "")</f>
        <v/>
      </c>
      <c r="DL263" s="178" t="str">
        <f>IF($DE263&lt;&gt;"",INDEX('Graduate School Code'!$A$3:$R$700, MATCH($DE263,'Graduate School Code'!$A$3:$A$700, 0), 13), "")</f>
        <v/>
      </c>
      <c r="DM263" s="179" t="str">
        <f>IF($DE263&lt;&gt;"",INDEX('Graduate School Code'!$A$3:$R$700, MATCH($DE263,'Graduate School Code'!$A$3:$A$700, 0), 14), "")</f>
        <v/>
      </c>
      <c r="DN263" s="179" t="str">
        <f>IF($DE263&lt;&gt;"",INDEX('Graduate School Code'!$A$3:$R$700, MATCH($DE263,'Graduate School Code'!$A$3:$A$700, 0), 15), "")</f>
        <v/>
      </c>
      <c r="DO263" s="179" t="str">
        <f>IF($DE263&lt;&gt;"",INDEX('Graduate School Code'!$A$3:$R$700, MATCH($DE263,'Graduate School Code'!$A$3:$A$700, 0), 16), "")</f>
        <v/>
      </c>
      <c r="DP263" s="179" t="str">
        <f>IF($DE263&lt;&gt;"",INDEX('Graduate School Code'!$A$3:$R$700, MATCH($DE263,'Graduate School Code'!$A$3:$A$700, 0), 17), "")</f>
        <v/>
      </c>
      <c r="DQ263" s="180" t="str">
        <f>IF($DE263&lt;&gt;"",INDEX('Graduate School Code'!$A$3:$R$700, MATCH($DE263,'Graduate School Code'!$A$3:$A$700, 0), 18), "")</f>
        <v/>
      </c>
      <c r="DR263" s="45"/>
      <c r="DS263" s="39"/>
      <c r="DT263" s="39"/>
      <c r="DU263" s="62"/>
      <c r="DV263" s="39"/>
      <c r="DW263" s="149"/>
      <c r="DX263" s="150"/>
      <c r="DY263" s="112"/>
      <c r="DZ263" s="149"/>
      <c r="EA263" s="148"/>
      <c r="EB263" s="148"/>
      <c r="EC263" s="148"/>
      <c r="ED263" s="61"/>
      <c r="EE263" s="39"/>
      <c r="EF263" s="39"/>
      <c r="EG263" s="39"/>
      <c r="EH263" s="144"/>
      <c r="EI263" s="146"/>
      <c r="EJ263" s="147"/>
      <c r="EK263" s="126"/>
      <c r="EL263" s="57"/>
      <c r="EM263" s="58"/>
      <c r="EN263" s="59"/>
      <c r="EO263" s="145"/>
      <c r="EP263" s="57"/>
      <c r="EQ263" s="44"/>
    </row>
    <row r="264" spans="1:147" ht="38.25" customHeight="1">
      <c r="A264" s="38" t="s">
        <v>358</v>
      </c>
      <c r="B264" s="39"/>
      <c r="C264" s="40"/>
      <c r="D264" s="50" t="e">
        <f>VLOOKUP(B264,Reference!$A$1:$C$250,2,FALSE)</f>
        <v>#N/A</v>
      </c>
      <c r="E264" s="50" t="e">
        <f>VLOOKUP(C264,Reference!$C$1:$I$15,2,FALSE)</f>
        <v>#N/A</v>
      </c>
      <c r="F264" s="92" t="e">
        <f t="shared" ref="F264:F306" si="14">D264&amp;E264&amp;A264</f>
        <v>#N/A</v>
      </c>
      <c r="G264" s="39"/>
      <c r="H264" s="39"/>
      <c r="I264" s="39"/>
      <c r="J264" s="51" t="str">
        <f t="shared" si="12"/>
        <v xml:space="preserve">  </v>
      </c>
      <c r="K264" s="61"/>
      <c r="L264" s="61"/>
      <c r="M264" s="61"/>
      <c r="N264" s="51" t="str">
        <f t="shared" si="13"/>
        <v xml:space="preserve">  </v>
      </c>
      <c r="O264" s="92"/>
      <c r="P264" s="93"/>
      <c r="Q264" s="50" t="str">
        <f>IF($P264&lt;&gt;"", DATEDIF($P264, Reference!$F$2, "Y"),"")</f>
        <v/>
      </c>
      <c r="R264" s="49"/>
      <c r="S264" s="62"/>
      <c r="T264" s="61"/>
      <c r="U264" s="39"/>
      <c r="V264" s="39"/>
      <c r="W264" s="61"/>
      <c r="X264" s="92"/>
      <c r="Y264" s="61"/>
      <c r="Z264" s="61"/>
      <c r="AA264" s="61"/>
      <c r="AB264" s="61"/>
      <c r="AC264" s="41"/>
      <c r="AD264" s="143"/>
      <c r="AE264" s="42"/>
      <c r="AF264" s="50" t="str">
        <f>IF($AE264&lt;&gt;"",INDEX('Graduate School Code'!$A$3:$R$700, MATCH($AE264,'Graduate School Code'!$A$3:$A$700, 0), 2), "")</f>
        <v/>
      </c>
      <c r="AG264" s="50" t="str">
        <f>IF($AE264&lt;&gt;"",INDEX('Graduate School Code'!$A$3:$R$700, MATCH($AE264,'Graduate School Code'!$A$3:$A$700, 0), 3), "")</f>
        <v/>
      </c>
      <c r="AH264" s="50" t="str">
        <f>IF($AE264&lt;&gt;"",INDEX('Graduate School Code'!$A$3:$R$700, MATCH($AE264,'Graduate School Code'!$A$3:$A$700, 0), 4), "")</f>
        <v/>
      </c>
      <c r="AI264" s="43"/>
      <c r="AJ264" s="44"/>
      <c r="AK264" s="167" t="str">
        <f>IF($AE264&lt;&gt;"",INDEX('Graduate School Code'!$A$3:$R$700, MATCH($AE264,'Graduate School Code'!$A$3:$A$700, 0), 12), "")</f>
        <v/>
      </c>
      <c r="AL264" s="168" t="str">
        <f>IF($AE264&lt;&gt;"",INDEX('Graduate School Code'!$A$3:$R$700, MATCH($AE264,'Graduate School Code'!$A$3:$A$700, 0), 13), "")</f>
        <v/>
      </c>
      <c r="AM264" s="169" t="str">
        <f>IF($AE264&lt;&gt;"",INDEX('Graduate School Code'!$A$3:$R$700, MATCH($AE264,'Graduate School Code'!$A$3:$A$700, 0), 14), "")</f>
        <v/>
      </c>
      <c r="AN264" s="169" t="str">
        <f>IF($AE264&lt;&gt;"",INDEX('Graduate School Code'!$A$3:$R$700, MATCH($AE264,'Graduate School Code'!$A$3:$A$700, 0), 15), "")</f>
        <v/>
      </c>
      <c r="AO264" s="169" t="str">
        <f>IF($AE264&lt;&gt;"",INDEX('Graduate School Code'!$A$3:$R$700, MATCH($AE264,'Graduate School Code'!$A$3:$A$700, 0), 16), "")</f>
        <v/>
      </c>
      <c r="AP264" s="169" t="str">
        <f>IF($AE264&lt;&gt;"",INDEX('Graduate School Code'!$A$3:$R$700, MATCH($AE264,'Graduate School Code'!$A$3:$A$700, 0), 17), "")</f>
        <v/>
      </c>
      <c r="AQ264" s="170" t="str">
        <f>IF($AE264&lt;&gt;"",INDEX('Graduate School Code'!$A$3:$R$700, MATCH($AE264,'Graduate School Code'!$A$3:$A$700, 0), 18), "")</f>
        <v/>
      </c>
      <c r="AR264" s="45"/>
      <c r="AS264" s="39"/>
      <c r="AT264" s="39"/>
      <c r="AU264" s="62"/>
      <c r="AV264" s="39"/>
      <c r="AW264" s="149"/>
      <c r="AX264" s="150"/>
      <c r="AY264" s="112"/>
      <c r="AZ264" s="149"/>
      <c r="BA264" s="148"/>
      <c r="BB264" s="148"/>
      <c r="BC264" s="148"/>
      <c r="BD264" s="61"/>
      <c r="BE264" s="39"/>
      <c r="BF264" s="39"/>
      <c r="BG264" s="39"/>
      <c r="BH264" s="144"/>
      <c r="BI264" s="146"/>
      <c r="BJ264" s="147"/>
      <c r="BK264" s="126"/>
      <c r="BL264" s="57"/>
      <c r="BM264" s="58"/>
      <c r="BN264" s="165"/>
      <c r="BO264" s="145"/>
      <c r="BP264" s="57"/>
      <c r="BQ264" s="44"/>
      <c r="BR264" s="42"/>
      <c r="BS264" s="164" t="str">
        <f>IF($BR264&lt;&gt;"",INDEX('Graduate School Code'!$A$3:$R$700, MATCH($BR264,'Graduate School Code'!$A$3:$A$700, 0), 2), "")</f>
        <v/>
      </c>
      <c r="BT264" s="164" t="str">
        <f>IF($BR264&lt;&gt;"",INDEX('Graduate School Code'!$A$3:$R$700, MATCH($BR264,'Graduate School Code'!$A$3:$A$700, 0), 3), "")</f>
        <v/>
      </c>
      <c r="BU264" s="164" t="str">
        <f>IF($BR264&lt;&gt;"",INDEX('Graduate School Code'!$A$3:$R$700, MATCH($BR264,'Graduate School Code'!$A$3:$A$700, 0), 4), "")</f>
        <v/>
      </c>
      <c r="BV264" s="175"/>
      <c r="BW264" s="176"/>
      <c r="BX264" s="177" t="str">
        <f>IF($BR264&lt;&gt;"",INDEX('Graduate School Code'!$A$3:$R$700, MATCH($BR264,'Graduate School Code'!$A$3:$A$700, 0), 12), "")</f>
        <v/>
      </c>
      <c r="BY264" s="178" t="str">
        <f>IF($BR264&lt;&gt;"",INDEX('Graduate School Code'!$A$3:$R$700, MATCH($BR264,'Graduate School Code'!$A$3:$A$700, 0), 13), "")</f>
        <v/>
      </c>
      <c r="BZ264" s="179" t="str">
        <f>IF($BR264&lt;&gt;"",INDEX('Graduate School Code'!$A$3:$R$700, MATCH($BR264,'Graduate School Code'!$A$3:$A$700, 0), 14), "")</f>
        <v/>
      </c>
      <c r="CA264" s="179" t="str">
        <f>IF($BR264&lt;&gt;"",INDEX('Graduate School Code'!$A$3:$R$700, MATCH($BR264,'Graduate School Code'!$A$3:$A$700, 0), 15), "")</f>
        <v/>
      </c>
      <c r="CB264" s="179" t="str">
        <f>IF($BR264&lt;&gt;"",INDEX('Graduate School Code'!$A$3:$R$700, MATCH($BR264,'Graduate School Code'!$A$3:$A$700, 0), 16), "")</f>
        <v/>
      </c>
      <c r="CC264" s="179" t="str">
        <f>IF($BR264&lt;&gt;"",INDEX('Graduate School Code'!$A$3:$R$700, MATCH($BR264,'Graduate School Code'!$A$3:$A$700, 0), 17), "")</f>
        <v/>
      </c>
      <c r="CD264" s="180" t="str">
        <f>IF($BR264&lt;&gt;"",INDEX('Graduate School Code'!$A$3:$R$700, MATCH($BR264,'Graduate School Code'!$A$3:$A$700, 0), 18), "")</f>
        <v/>
      </c>
      <c r="CE264" s="181"/>
      <c r="CF264" s="182"/>
      <c r="CG264" s="182"/>
      <c r="CH264" s="62"/>
      <c r="CI264" s="182"/>
      <c r="CJ264" s="183"/>
      <c r="CK264" s="184"/>
      <c r="CL264" s="185"/>
      <c r="CM264" s="183"/>
      <c r="CN264" s="186"/>
      <c r="CO264" s="186"/>
      <c r="CP264" s="186"/>
      <c r="CQ264" s="187"/>
      <c r="CR264" s="182"/>
      <c r="CS264" s="182"/>
      <c r="CT264" s="182"/>
      <c r="CU264" s="188"/>
      <c r="CV264" s="146"/>
      <c r="CW264" s="147"/>
      <c r="CX264" s="189"/>
      <c r="CY264" s="190"/>
      <c r="CZ264" s="191"/>
      <c r="DA264" s="192"/>
      <c r="DB264" s="193"/>
      <c r="DC264" s="181"/>
      <c r="DD264" s="176"/>
      <c r="DE264" s="194"/>
      <c r="DF264" s="164" t="str">
        <f>IF($DE264&lt;&gt;"",INDEX('Graduate School Code'!$A$3:$R$700, MATCH($DE264,'Graduate School Code'!$A$3:$A$700, 0), 2), "")</f>
        <v/>
      </c>
      <c r="DG264" s="164" t="str">
        <f>IF($DE264&lt;&gt;"",INDEX('Graduate School Code'!$A$3:$R$700, MATCH($DE264,'Graduate School Code'!$A$3:$A$700, 0), 3), "")</f>
        <v/>
      </c>
      <c r="DH264" s="164" t="str">
        <f>IF($DE264&lt;&gt;"",INDEX('Graduate School Code'!$A$3:$R$700, MATCH($DE264,'Graduate School Code'!$A$3:$A$700, 0), 4), "")</f>
        <v/>
      </c>
      <c r="DI264" s="175"/>
      <c r="DJ264" s="176"/>
      <c r="DK264" s="177" t="str">
        <f>IF($DE264&lt;&gt;"",INDEX('Graduate School Code'!$A$3:$R$700, MATCH($DE264,'Graduate School Code'!$A$3:$A$700, 0), 12), "")</f>
        <v/>
      </c>
      <c r="DL264" s="178" t="str">
        <f>IF($DE264&lt;&gt;"",INDEX('Graduate School Code'!$A$3:$R$700, MATCH($DE264,'Graduate School Code'!$A$3:$A$700, 0), 13), "")</f>
        <v/>
      </c>
      <c r="DM264" s="179" t="str">
        <f>IF($DE264&lt;&gt;"",INDEX('Graduate School Code'!$A$3:$R$700, MATCH($DE264,'Graduate School Code'!$A$3:$A$700, 0), 14), "")</f>
        <v/>
      </c>
      <c r="DN264" s="179" t="str">
        <f>IF($DE264&lt;&gt;"",INDEX('Graduate School Code'!$A$3:$R$700, MATCH($DE264,'Graduate School Code'!$A$3:$A$700, 0), 15), "")</f>
        <v/>
      </c>
      <c r="DO264" s="179" t="str">
        <f>IF($DE264&lt;&gt;"",INDEX('Graduate School Code'!$A$3:$R$700, MATCH($DE264,'Graduate School Code'!$A$3:$A$700, 0), 16), "")</f>
        <v/>
      </c>
      <c r="DP264" s="179" t="str">
        <f>IF($DE264&lt;&gt;"",INDEX('Graduate School Code'!$A$3:$R$700, MATCH($DE264,'Graduate School Code'!$A$3:$A$700, 0), 17), "")</f>
        <v/>
      </c>
      <c r="DQ264" s="180" t="str">
        <f>IF($DE264&lt;&gt;"",INDEX('Graduate School Code'!$A$3:$R$700, MATCH($DE264,'Graduate School Code'!$A$3:$A$700, 0), 18), "")</f>
        <v/>
      </c>
      <c r="DR264" s="45"/>
      <c r="DS264" s="39"/>
      <c r="DT264" s="39"/>
      <c r="DU264" s="62"/>
      <c r="DV264" s="39"/>
      <c r="DW264" s="149"/>
      <c r="DX264" s="150"/>
      <c r="DY264" s="112"/>
      <c r="DZ264" s="149"/>
      <c r="EA264" s="148"/>
      <c r="EB264" s="148"/>
      <c r="EC264" s="148"/>
      <c r="ED264" s="61"/>
      <c r="EE264" s="39"/>
      <c r="EF264" s="39"/>
      <c r="EG264" s="39"/>
      <c r="EH264" s="144"/>
      <c r="EI264" s="146"/>
      <c r="EJ264" s="147"/>
      <c r="EK264" s="126"/>
      <c r="EL264" s="57"/>
      <c r="EM264" s="58"/>
      <c r="EN264" s="59"/>
      <c r="EO264" s="145"/>
      <c r="EP264" s="57"/>
      <c r="EQ264" s="44"/>
    </row>
    <row r="265" spans="1:147" ht="38.25" customHeight="1">
      <c r="A265" s="38" t="s">
        <v>359</v>
      </c>
      <c r="B265" s="39"/>
      <c r="C265" s="40"/>
      <c r="D265" s="50" t="e">
        <f>VLOOKUP(B265,Reference!$A$1:$C$250,2,FALSE)</f>
        <v>#N/A</v>
      </c>
      <c r="E265" s="50" t="e">
        <f>VLOOKUP(C265,Reference!$C$1:$I$15,2,FALSE)</f>
        <v>#N/A</v>
      </c>
      <c r="F265" s="92" t="e">
        <f t="shared" si="14"/>
        <v>#N/A</v>
      </c>
      <c r="G265" s="39"/>
      <c r="H265" s="39"/>
      <c r="I265" s="39"/>
      <c r="J265" s="51" t="str">
        <f t="shared" si="12"/>
        <v xml:space="preserve">  </v>
      </c>
      <c r="K265" s="61"/>
      <c r="L265" s="61"/>
      <c r="M265" s="61"/>
      <c r="N265" s="51" t="str">
        <f t="shared" si="13"/>
        <v xml:space="preserve">  </v>
      </c>
      <c r="O265" s="92"/>
      <c r="P265" s="93"/>
      <c r="Q265" s="50" t="str">
        <f>IF($P265&lt;&gt;"", DATEDIF($P265, Reference!$F$2, "Y"),"")</f>
        <v/>
      </c>
      <c r="R265" s="49"/>
      <c r="S265" s="62"/>
      <c r="T265" s="61"/>
      <c r="U265" s="39"/>
      <c r="V265" s="39"/>
      <c r="W265" s="61"/>
      <c r="X265" s="92"/>
      <c r="Y265" s="61"/>
      <c r="Z265" s="61"/>
      <c r="AA265" s="61"/>
      <c r="AB265" s="61"/>
      <c r="AC265" s="41"/>
      <c r="AD265" s="143"/>
      <c r="AE265" s="42"/>
      <c r="AF265" s="50" t="str">
        <f>IF($AE265&lt;&gt;"",INDEX('Graduate School Code'!$A$3:$R$700, MATCH($AE265,'Graduate School Code'!$A$3:$A$700, 0), 2), "")</f>
        <v/>
      </c>
      <c r="AG265" s="50" t="str">
        <f>IF($AE265&lt;&gt;"",INDEX('Graduate School Code'!$A$3:$R$700, MATCH($AE265,'Graduate School Code'!$A$3:$A$700, 0), 3), "")</f>
        <v/>
      </c>
      <c r="AH265" s="50" t="str">
        <f>IF($AE265&lt;&gt;"",INDEX('Graduate School Code'!$A$3:$R$700, MATCH($AE265,'Graduate School Code'!$A$3:$A$700, 0), 4), "")</f>
        <v/>
      </c>
      <c r="AI265" s="43"/>
      <c r="AJ265" s="44"/>
      <c r="AK265" s="167" t="str">
        <f>IF($AE265&lt;&gt;"",INDEX('Graduate School Code'!$A$3:$R$700, MATCH($AE265,'Graduate School Code'!$A$3:$A$700, 0), 12), "")</f>
        <v/>
      </c>
      <c r="AL265" s="168" t="str">
        <f>IF($AE265&lt;&gt;"",INDEX('Graduate School Code'!$A$3:$R$700, MATCH($AE265,'Graduate School Code'!$A$3:$A$700, 0), 13), "")</f>
        <v/>
      </c>
      <c r="AM265" s="169" t="str">
        <f>IF($AE265&lt;&gt;"",INDEX('Graduate School Code'!$A$3:$R$700, MATCH($AE265,'Graduate School Code'!$A$3:$A$700, 0), 14), "")</f>
        <v/>
      </c>
      <c r="AN265" s="169" t="str">
        <f>IF($AE265&lt;&gt;"",INDEX('Graduate School Code'!$A$3:$R$700, MATCH($AE265,'Graduate School Code'!$A$3:$A$700, 0), 15), "")</f>
        <v/>
      </c>
      <c r="AO265" s="169" t="str">
        <f>IF($AE265&lt;&gt;"",INDEX('Graduate School Code'!$A$3:$R$700, MATCH($AE265,'Graduate School Code'!$A$3:$A$700, 0), 16), "")</f>
        <v/>
      </c>
      <c r="AP265" s="169" t="str">
        <f>IF($AE265&lt;&gt;"",INDEX('Graduate School Code'!$A$3:$R$700, MATCH($AE265,'Graduate School Code'!$A$3:$A$700, 0), 17), "")</f>
        <v/>
      </c>
      <c r="AQ265" s="170" t="str">
        <f>IF($AE265&lt;&gt;"",INDEX('Graduate School Code'!$A$3:$R$700, MATCH($AE265,'Graduate School Code'!$A$3:$A$700, 0), 18), "")</f>
        <v/>
      </c>
      <c r="AR265" s="45"/>
      <c r="AS265" s="39"/>
      <c r="AT265" s="39"/>
      <c r="AU265" s="62"/>
      <c r="AV265" s="39"/>
      <c r="AW265" s="149"/>
      <c r="AX265" s="150"/>
      <c r="AY265" s="112"/>
      <c r="AZ265" s="149"/>
      <c r="BA265" s="148"/>
      <c r="BB265" s="148"/>
      <c r="BC265" s="148"/>
      <c r="BD265" s="61"/>
      <c r="BE265" s="39"/>
      <c r="BF265" s="39"/>
      <c r="BG265" s="39"/>
      <c r="BH265" s="144"/>
      <c r="BI265" s="146"/>
      <c r="BJ265" s="147"/>
      <c r="BK265" s="126"/>
      <c r="BL265" s="57"/>
      <c r="BM265" s="58"/>
      <c r="BN265" s="165"/>
      <c r="BO265" s="145"/>
      <c r="BP265" s="57"/>
      <c r="BQ265" s="44"/>
      <c r="BR265" s="42"/>
      <c r="BS265" s="164" t="str">
        <f>IF($BR265&lt;&gt;"",INDEX('Graduate School Code'!$A$3:$R$700, MATCH($BR265,'Graduate School Code'!$A$3:$A$700, 0), 2), "")</f>
        <v/>
      </c>
      <c r="BT265" s="164" t="str">
        <f>IF($BR265&lt;&gt;"",INDEX('Graduate School Code'!$A$3:$R$700, MATCH($BR265,'Graduate School Code'!$A$3:$A$700, 0), 3), "")</f>
        <v/>
      </c>
      <c r="BU265" s="164" t="str">
        <f>IF($BR265&lt;&gt;"",INDEX('Graduate School Code'!$A$3:$R$700, MATCH($BR265,'Graduate School Code'!$A$3:$A$700, 0), 4), "")</f>
        <v/>
      </c>
      <c r="BV265" s="175"/>
      <c r="BW265" s="176"/>
      <c r="BX265" s="177" t="str">
        <f>IF($BR265&lt;&gt;"",INDEX('Graduate School Code'!$A$3:$R$700, MATCH($BR265,'Graduate School Code'!$A$3:$A$700, 0), 12), "")</f>
        <v/>
      </c>
      <c r="BY265" s="178" t="str">
        <f>IF($BR265&lt;&gt;"",INDEX('Graduate School Code'!$A$3:$R$700, MATCH($BR265,'Graduate School Code'!$A$3:$A$700, 0), 13), "")</f>
        <v/>
      </c>
      <c r="BZ265" s="179" t="str">
        <f>IF($BR265&lt;&gt;"",INDEX('Graduate School Code'!$A$3:$R$700, MATCH($BR265,'Graduate School Code'!$A$3:$A$700, 0), 14), "")</f>
        <v/>
      </c>
      <c r="CA265" s="179" t="str">
        <f>IF($BR265&lt;&gt;"",INDEX('Graduate School Code'!$A$3:$R$700, MATCH($BR265,'Graduate School Code'!$A$3:$A$700, 0), 15), "")</f>
        <v/>
      </c>
      <c r="CB265" s="179" t="str">
        <f>IF($BR265&lt;&gt;"",INDEX('Graduate School Code'!$A$3:$R$700, MATCH($BR265,'Graduate School Code'!$A$3:$A$700, 0), 16), "")</f>
        <v/>
      </c>
      <c r="CC265" s="179" t="str">
        <f>IF($BR265&lt;&gt;"",INDEX('Graduate School Code'!$A$3:$R$700, MATCH($BR265,'Graduate School Code'!$A$3:$A$700, 0), 17), "")</f>
        <v/>
      </c>
      <c r="CD265" s="180" t="str">
        <f>IF($BR265&lt;&gt;"",INDEX('Graduate School Code'!$A$3:$R$700, MATCH($BR265,'Graduate School Code'!$A$3:$A$700, 0), 18), "")</f>
        <v/>
      </c>
      <c r="CE265" s="181"/>
      <c r="CF265" s="182"/>
      <c r="CG265" s="182"/>
      <c r="CH265" s="62"/>
      <c r="CI265" s="182"/>
      <c r="CJ265" s="183"/>
      <c r="CK265" s="184"/>
      <c r="CL265" s="185"/>
      <c r="CM265" s="183"/>
      <c r="CN265" s="186"/>
      <c r="CO265" s="186"/>
      <c r="CP265" s="186"/>
      <c r="CQ265" s="187"/>
      <c r="CR265" s="182"/>
      <c r="CS265" s="182"/>
      <c r="CT265" s="182"/>
      <c r="CU265" s="188"/>
      <c r="CV265" s="146"/>
      <c r="CW265" s="147"/>
      <c r="CX265" s="189"/>
      <c r="CY265" s="190"/>
      <c r="CZ265" s="191"/>
      <c r="DA265" s="192"/>
      <c r="DB265" s="193"/>
      <c r="DC265" s="181"/>
      <c r="DD265" s="176"/>
      <c r="DE265" s="194"/>
      <c r="DF265" s="164" t="str">
        <f>IF($DE265&lt;&gt;"",INDEX('Graduate School Code'!$A$3:$R$700, MATCH($DE265,'Graduate School Code'!$A$3:$A$700, 0), 2), "")</f>
        <v/>
      </c>
      <c r="DG265" s="164" t="str">
        <f>IF($DE265&lt;&gt;"",INDEX('Graduate School Code'!$A$3:$R$700, MATCH($DE265,'Graduate School Code'!$A$3:$A$700, 0), 3), "")</f>
        <v/>
      </c>
      <c r="DH265" s="164" t="str">
        <f>IF($DE265&lt;&gt;"",INDEX('Graduate School Code'!$A$3:$R$700, MATCH($DE265,'Graduate School Code'!$A$3:$A$700, 0), 4), "")</f>
        <v/>
      </c>
      <c r="DI265" s="175"/>
      <c r="DJ265" s="176"/>
      <c r="DK265" s="177" t="str">
        <f>IF($DE265&lt;&gt;"",INDEX('Graduate School Code'!$A$3:$R$700, MATCH($DE265,'Graduate School Code'!$A$3:$A$700, 0), 12), "")</f>
        <v/>
      </c>
      <c r="DL265" s="178" t="str">
        <f>IF($DE265&lt;&gt;"",INDEX('Graduate School Code'!$A$3:$R$700, MATCH($DE265,'Graduate School Code'!$A$3:$A$700, 0), 13), "")</f>
        <v/>
      </c>
      <c r="DM265" s="179" t="str">
        <f>IF($DE265&lt;&gt;"",INDEX('Graduate School Code'!$A$3:$R$700, MATCH($DE265,'Graduate School Code'!$A$3:$A$700, 0), 14), "")</f>
        <v/>
      </c>
      <c r="DN265" s="179" t="str">
        <f>IF($DE265&lt;&gt;"",INDEX('Graduate School Code'!$A$3:$R$700, MATCH($DE265,'Graduate School Code'!$A$3:$A$700, 0), 15), "")</f>
        <v/>
      </c>
      <c r="DO265" s="179" t="str">
        <f>IF($DE265&lt;&gt;"",INDEX('Graduate School Code'!$A$3:$R$700, MATCH($DE265,'Graduate School Code'!$A$3:$A$700, 0), 16), "")</f>
        <v/>
      </c>
      <c r="DP265" s="179" t="str">
        <f>IF($DE265&lt;&gt;"",INDEX('Graduate School Code'!$A$3:$R$700, MATCH($DE265,'Graduate School Code'!$A$3:$A$700, 0), 17), "")</f>
        <v/>
      </c>
      <c r="DQ265" s="180" t="str">
        <f>IF($DE265&lt;&gt;"",INDEX('Graduate School Code'!$A$3:$R$700, MATCH($DE265,'Graduate School Code'!$A$3:$A$700, 0), 18), "")</f>
        <v/>
      </c>
      <c r="DR265" s="45"/>
      <c r="DS265" s="39"/>
      <c r="DT265" s="39"/>
      <c r="DU265" s="62"/>
      <c r="DV265" s="39"/>
      <c r="DW265" s="149"/>
      <c r="DX265" s="150"/>
      <c r="DY265" s="112"/>
      <c r="DZ265" s="149"/>
      <c r="EA265" s="148"/>
      <c r="EB265" s="148"/>
      <c r="EC265" s="148"/>
      <c r="ED265" s="61"/>
      <c r="EE265" s="39"/>
      <c r="EF265" s="39"/>
      <c r="EG265" s="39"/>
      <c r="EH265" s="144"/>
      <c r="EI265" s="146"/>
      <c r="EJ265" s="147"/>
      <c r="EK265" s="126"/>
      <c r="EL265" s="57"/>
      <c r="EM265" s="58"/>
      <c r="EN265" s="59"/>
      <c r="EO265" s="145"/>
      <c r="EP265" s="57"/>
      <c r="EQ265" s="44"/>
    </row>
    <row r="266" spans="1:147" ht="38.25" customHeight="1">
      <c r="A266" s="38" t="s">
        <v>360</v>
      </c>
      <c r="B266" s="39"/>
      <c r="C266" s="40"/>
      <c r="D266" s="50" t="e">
        <f>VLOOKUP(B266,Reference!$A$1:$C$250,2,FALSE)</f>
        <v>#N/A</v>
      </c>
      <c r="E266" s="50" t="e">
        <f>VLOOKUP(C266,Reference!$C$1:$I$15,2,FALSE)</f>
        <v>#N/A</v>
      </c>
      <c r="F266" s="92" t="e">
        <f t="shared" si="14"/>
        <v>#N/A</v>
      </c>
      <c r="G266" s="39"/>
      <c r="H266" s="39"/>
      <c r="I266" s="39"/>
      <c r="J266" s="51" t="str">
        <f t="shared" si="12"/>
        <v xml:space="preserve">  </v>
      </c>
      <c r="K266" s="61"/>
      <c r="L266" s="61"/>
      <c r="M266" s="61"/>
      <c r="N266" s="51" t="str">
        <f t="shared" si="13"/>
        <v xml:space="preserve">  </v>
      </c>
      <c r="O266" s="92"/>
      <c r="P266" s="93"/>
      <c r="Q266" s="50" t="str">
        <f>IF($P266&lt;&gt;"", DATEDIF($P266, Reference!$F$2, "Y"),"")</f>
        <v/>
      </c>
      <c r="R266" s="49"/>
      <c r="S266" s="62"/>
      <c r="T266" s="61"/>
      <c r="U266" s="39"/>
      <c r="V266" s="39"/>
      <c r="W266" s="61"/>
      <c r="X266" s="92"/>
      <c r="Y266" s="61"/>
      <c r="Z266" s="61"/>
      <c r="AA266" s="61"/>
      <c r="AB266" s="61"/>
      <c r="AC266" s="41"/>
      <c r="AD266" s="143"/>
      <c r="AE266" s="42"/>
      <c r="AF266" s="50" t="str">
        <f>IF($AE266&lt;&gt;"",INDEX('Graduate School Code'!$A$3:$R$700, MATCH($AE266,'Graduate School Code'!$A$3:$A$700, 0), 2), "")</f>
        <v/>
      </c>
      <c r="AG266" s="50" t="str">
        <f>IF($AE266&lt;&gt;"",INDEX('Graduate School Code'!$A$3:$R$700, MATCH($AE266,'Graduate School Code'!$A$3:$A$700, 0), 3), "")</f>
        <v/>
      </c>
      <c r="AH266" s="50" t="str">
        <f>IF($AE266&lt;&gt;"",INDEX('Graduate School Code'!$A$3:$R$700, MATCH($AE266,'Graduate School Code'!$A$3:$A$700, 0), 4), "")</f>
        <v/>
      </c>
      <c r="AI266" s="43"/>
      <c r="AJ266" s="44"/>
      <c r="AK266" s="167" t="str">
        <f>IF($AE266&lt;&gt;"",INDEX('Graduate School Code'!$A$3:$R$700, MATCH($AE266,'Graduate School Code'!$A$3:$A$700, 0), 12), "")</f>
        <v/>
      </c>
      <c r="AL266" s="168" t="str">
        <f>IF($AE266&lt;&gt;"",INDEX('Graduate School Code'!$A$3:$R$700, MATCH($AE266,'Graduate School Code'!$A$3:$A$700, 0), 13), "")</f>
        <v/>
      </c>
      <c r="AM266" s="169" t="str">
        <f>IF($AE266&lt;&gt;"",INDEX('Graduate School Code'!$A$3:$R$700, MATCH($AE266,'Graduate School Code'!$A$3:$A$700, 0), 14), "")</f>
        <v/>
      </c>
      <c r="AN266" s="169" t="str">
        <f>IF($AE266&lt;&gt;"",INDEX('Graduate School Code'!$A$3:$R$700, MATCH($AE266,'Graduate School Code'!$A$3:$A$700, 0), 15), "")</f>
        <v/>
      </c>
      <c r="AO266" s="169" t="str">
        <f>IF($AE266&lt;&gt;"",INDEX('Graduate School Code'!$A$3:$R$700, MATCH($AE266,'Graduate School Code'!$A$3:$A$700, 0), 16), "")</f>
        <v/>
      </c>
      <c r="AP266" s="169" t="str">
        <f>IF($AE266&lt;&gt;"",INDEX('Graduate School Code'!$A$3:$R$700, MATCH($AE266,'Graduate School Code'!$A$3:$A$700, 0), 17), "")</f>
        <v/>
      </c>
      <c r="AQ266" s="170" t="str">
        <f>IF($AE266&lt;&gt;"",INDEX('Graduate School Code'!$A$3:$R$700, MATCH($AE266,'Graduate School Code'!$A$3:$A$700, 0), 18), "")</f>
        <v/>
      </c>
      <c r="AR266" s="45"/>
      <c r="AS266" s="39"/>
      <c r="AT266" s="39"/>
      <c r="AU266" s="62"/>
      <c r="AV266" s="39"/>
      <c r="AW266" s="149"/>
      <c r="AX266" s="150"/>
      <c r="AY266" s="112"/>
      <c r="AZ266" s="149"/>
      <c r="BA266" s="148"/>
      <c r="BB266" s="148"/>
      <c r="BC266" s="148"/>
      <c r="BD266" s="61"/>
      <c r="BE266" s="39"/>
      <c r="BF266" s="39"/>
      <c r="BG266" s="39"/>
      <c r="BH266" s="144"/>
      <c r="BI266" s="146"/>
      <c r="BJ266" s="147"/>
      <c r="BK266" s="126"/>
      <c r="BL266" s="57"/>
      <c r="BM266" s="58"/>
      <c r="BN266" s="165"/>
      <c r="BO266" s="145"/>
      <c r="BP266" s="57"/>
      <c r="BQ266" s="44"/>
      <c r="BR266" s="42"/>
      <c r="BS266" s="164" t="str">
        <f>IF($BR266&lt;&gt;"",INDEX('Graduate School Code'!$A$3:$R$700, MATCH($BR266,'Graduate School Code'!$A$3:$A$700, 0), 2), "")</f>
        <v/>
      </c>
      <c r="BT266" s="164" t="str">
        <f>IF($BR266&lt;&gt;"",INDEX('Graduate School Code'!$A$3:$R$700, MATCH($BR266,'Graduate School Code'!$A$3:$A$700, 0), 3), "")</f>
        <v/>
      </c>
      <c r="BU266" s="164" t="str">
        <f>IF($BR266&lt;&gt;"",INDEX('Graduate School Code'!$A$3:$R$700, MATCH($BR266,'Graduate School Code'!$A$3:$A$700, 0), 4), "")</f>
        <v/>
      </c>
      <c r="BV266" s="175"/>
      <c r="BW266" s="176"/>
      <c r="BX266" s="177" t="str">
        <f>IF($BR266&lt;&gt;"",INDEX('Graduate School Code'!$A$3:$R$700, MATCH($BR266,'Graduate School Code'!$A$3:$A$700, 0), 12), "")</f>
        <v/>
      </c>
      <c r="BY266" s="178" t="str">
        <f>IF($BR266&lt;&gt;"",INDEX('Graduate School Code'!$A$3:$R$700, MATCH($BR266,'Graduate School Code'!$A$3:$A$700, 0), 13), "")</f>
        <v/>
      </c>
      <c r="BZ266" s="179" t="str">
        <f>IF($BR266&lt;&gt;"",INDEX('Graduate School Code'!$A$3:$R$700, MATCH($BR266,'Graduate School Code'!$A$3:$A$700, 0), 14), "")</f>
        <v/>
      </c>
      <c r="CA266" s="179" t="str">
        <f>IF($BR266&lt;&gt;"",INDEX('Graduate School Code'!$A$3:$R$700, MATCH($BR266,'Graduate School Code'!$A$3:$A$700, 0), 15), "")</f>
        <v/>
      </c>
      <c r="CB266" s="179" t="str">
        <f>IF($BR266&lt;&gt;"",INDEX('Graduate School Code'!$A$3:$R$700, MATCH($BR266,'Graduate School Code'!$A$3:$A$700, 0), 16), "")</f>
        <v/>
      </c>
      <c r="CC266" s="179" t="str">
        <f>IF($BR266&lt;&gt;"",INDEX('Graduate School Code'!$A$3:$R$700, MATCH($BR266,'Graduate School Code'!$A$3:$A$700, 0), 17), "")</f>
        <v/>
      </c>
      <c r="CD266" s="180" t="str">
        <f>IF($BR266&lt;&gt;"",INDEX('Graduate School Code'!$A$3:$R$700, MATCH($BR266,'Graduate School Code'!$A$3:$A$700, 0), 18), "")</f>
        <v/>
      </c>
      <c r="CE266" s="181"/>
      <c r="CF266" s="182"/>
      <c r="CG266" s="182"/>
      <c r="CH266" s="62"/>
      <c r="CI266" s="182"/>
      <c r="CJ266" s="183"/>
      <c r="CK266" s="184"/>
      <c r="CL266" s="185"/>
      <c r="CM266" s="183"/>
      <c r="CN266" s="186"/>
      <c r="CO266" s="186"/>
      <c r="CP266" s="186"/>
      <c r="CQ266" s="187"/>
      <c r="CR266" s="182"/>
      <c r="CS266" s="182"/>
      <c r="CT266" s="182"/>
      <c r="CU266" s="188"/>
      <c r="CV266" s="146"/>
      <c r="CW266" s="147"/>
      <c r="CX266" s="189"/>
      <c r="CY266" s="190"/>
      <c r="CZ266" s="191"/>
      <c r="DA266" s="192"/>
      <c r="DB266" s="193"/>
      <c r="DC266" s="181"/>
      <c r="DD266" s="176"/>
      <c r="DE266" s="194"/>
      <c r="DF266" s="164" t="str">
        <f>IF($DE266&lt;&gt;"",INDEX('Graduate School Code'!$A$3:$R$700, MATCH($DE266,'Graduate School Code'!$A$3:$A$700, 0), 2), "")</f>
        <v/>
      </c>
      <c r="DG266" s="164" t="str">
        <f>IF($DE266&lt;&gt;"",INDEX('Graduate School Code'!$A$3:$R$700, MATCH($DE266,'Graduate School Code'!$A$3:$A$700, 0), 3), "")</f>
        <v/>
      </c>
      <c r="DH266" s="164" t="str">
        <f>IF($DE266&lt;&gt;"",INDEX('Graduate School Code'!$A$3:$R$700, MATCH($DE266,'Graduate School Code'!$A$3:$A$700, 0), 4), "")</f>
        <v/>
      </c>
      <c r="DI266" s="175"/>
      <c r="DJ266" s="176"/>
      <c r="DK266" s="177" t="str">
        <f>IF($DE266&lt;&gt;"",INDEX('Graduate School Code'!$A$3:$R$700, MATCH($DE266,'Graduate School Code'!$A$3:$A$700, 0), 12), "")</f>
        <v/>
      </c>
      <c r="DL266" s="178" t="str">
        <f>IF($DE266&lt;&gt;"",INDEX('Graduate School Code'!$A$3:$R$700, MATCH($DE266,'Graduate School Code'!$A$3:$A$700, 0), 13), "")</f>
        <v/>
      </c>
      <c r="DM266" s="179" t="str">
        <f>IF($DE266&lt;&gt;"",INDEX('Graduate School Code'!$A$3:$R$700, MATCH($DE266,'Graduate School Code'!$A$3:$A$700, 0), 14), "")</f>
        <v/>
      </c>
      <c r="DN266" s="179" t="str">
        <f>IF($DE266&lt;&gt;"",INDEX('Graduate School Code'!$A$3:$R$700, MATCH($DE266,'Graduate School Code'!$A$3:$A$700, 0), 15), "")</f>
        <v/>
      </c>
      <c r="DO266" s="179" t="str">
        <f>IF($DE266&lt;&gt;"",INDEX('Graduate School Code'!$A$3:$R$700, MATCH($DE266,'Graduate School Code'!$A$3:$A$700, 0), 16), "")</f>
        <v/>
      </c>
      <c r="DP266" s="179" t="str">
        <f>IF($DE266&lt;&gt;"",INDEX('Graduate School Code'!$A$3:$R$700, MATCH($DE266,'Graduate School Code'!$A$3:$A$700, 0), 17), "")</f>
        <v/>
      </c>
      <c r="DQ266" s="180" t="str">
        <f>IF($DE266&lt;&gt;"",INDEX('Graduate School Code'!$A$3:$R$700, MATCH($DE266,'Graduate School Code'!$A$3:$A$700, 0), 18), "")</f>
        <v/>
      </c>
      <c r="DR266" s="45"/>
      <c r="DS266" s="39"/>
      <c r="DT266" s="39"/>
      <c r="DU266" s="62"/>
      <c r="DV266" s="39"/>
      <c r="DW266" s="149"/>
      <c r="DX266" s="150"/>
      <c r="DY266" s="112"/>
      <c r="DZ266" s="149"/>
      <c r="EA266" s="148"/>
      <c r="EB266" s="148"/>
      <c r="EC266" s="148"/>
      <c r="ED266" s="61"/>
      <c r="EE266" s="39"/>
      <c r="EF266" s="39"/>
      <c r="EG266" s="39"/>
      <c r="EH266" s="144"/>
      <c r="EI266" s="146"/>
      <c r="EJ266" s="147"/>
      <c r="EK266" s="126"/>
      <c r="EL266" s="57"/>
      <c r="EM266" s="58"/>
      <c r="EN266" s="59"/>
      <c r="EO266" s="145"/>
      <c r="EP266" s="57"/>
      <c r="EQ266" s="44"/>
    </row>
    <row r="267" spans="1:147" ht="38.25" customHeight="1">
      <c r="A267" s="38" t="s">
        <v>361</v>
      </c>
      <c r="B267" s="39"/>
      <c r="C267" s="40"/>
      <c r="D267" s="50" t="e">
        <f>VLOOKUP(B267,Reference!$A$1:$C$250,2,FALSE)</f>
        <v>#N/A</v>
      </c>
      <c r="E267" s="50" t="e">
        <f>VLOOKUP(C267,Reference!$C$1:$I$15,2,FALSE)</f>
        <v>#N/A</v>
      </c>
      <c r="F267" s="92" t="e">
        <f t="shared" si="14"/>
        <v>#N/A</v>
      </c>
      <c r="G267" s="39"/>
      <c r="H267" s="39"/>
      <c r="I267" s="39"/>
      <c r="J267" s="51" t="str">
        <f t="shared" si="12"/>
        <v xml:space="preserve">  </v>
      </c>
      <c r="K267" s="61"/>
      <c r="L267" s="61"/>
      <c r="M267" s="61"/>
      <c r="N267" s="51" t="str">
        <f t="shared" si="13"/>
        <v xml:space="preserve">  </v>
      </c>
      <c r="O267" s="92"/>
      <c r="P267" s="93"/>
      <c r="Q267" s="50" t="str">
        <f>IF($P267&lt;&gt;"", DATEDIF($P267, Reference!$F$2, "Y"),"")</f>
        <v/>
      </c>
      <c r="R267" s="49"/>
      <c r="S267" s="62"/>
      <c r="T267" s="61"/>
      <c r="U267" s="39"/>
      <c r="V267" s="39"/>
      <c r="W267" s="61"/>
      <c r="X267" s="92"/>
      <c r="Y267" s="61"/>
      <c r="Z267" s="61"/>
      <c r="AA267" s="61"/>
      <c r="AB267" s="61"/>
      <c r="AC267" s="41"/>
      <c r="AD267" s="143"/>
      <c r="AE267" s="42"/>
      <c r="AF267" s="50" t="str">
        <f>IF($AE267&lt;&gt;"",INDEX('Graduate School Code'!$A$3:$R$700, MATCH($AE267,'Graduate School Code'!$A$3:$A$700, 0), 2), "")</f>
        <v/>
      </c>
      <c r="AG267" s="50" t="str">
        <f>IF($AE267&lt;&gt;"",INDEX('Graduate School Code'!$A$3:$R$700, MATCH($AE267,'Graduate School Code'!$A$3:$A$700, 0), 3), "")</f>
        <v/>
      </c>
      <c r="AH267" s="50" t="str">
        <f>IF($AE267&lt;&gt;"",INDEX('Graduate School Code'!$A$3:$R$700, MATCH($AE267,'Graduate School Code'!$A$3:$A$700, 0), 4), "")</f>
        <v/>
      </c>
      <c r="AI267" s="43"/>
      <c r="AJ267" s="44"/>
      <c r="AK267" s="167" t="str">
        <f>IF($AE267&lt;&gt;"",INDEX('Graduate School Code'!$A$3:$R$700, MATCH($AE267,'Graduate School Code'!$A$3:$A$700, 0), 12), "")</f>
        <v/>
      </c>
      <c r="AL267" s="168" t="str">
        <f>IF($AE267&lt;&gt;"",INDEX('Graduate School Code'!$A$3:$R$700, MATCH($AE267,'Graduate School Code'!$A$3:$A$700, 0), 13), "")</f>
        <v/>
      </c>
      <c r="AM267" s="169" t="str">
        <f>IF($AE267&lt;&gt;"",INDEX('Graduate School Code'!$A$3:$R$700, MATCH($AE267,'Graduate School Code'!$A$3:$A$700, 0), 14), "")</f>
        <v/>
      </c>
      <c r="AN267" s="169" t="str">
        <f>IF($AE267&lt;&gt;"",INDEX('Graduate School Code'!$A$3:$R$700, MATCH($AE267,'Graduate School Code'!$A$3:$A$700, 0), 15), "")</f>
        <v/>
      </c>
      <c r="AO267" s="169" t="str">
        <f>IF($AE267&lt;&gt;"",INDEX('Graduate School Code'!$A$3:$R$700, MATCH($AE267,'Graduate School Code'!$A$3:$A$700, 0), 16), "")</f>
        <v/>
      </c>
      <c r="AP267" s="169" t="str">
        <f>IF($AE267&lt;&gt;"",INDEX('Graduate School Code'!$A$3:$R$700, MATCH($AE267,'Graduate School Code'!$A$3:$A$700, 0), 17), "")</f>
        <v/>
      </c>
      <c r="AQ267" s="170" t="str">
        <f>IF($AE267&lt;&gt;"",INDEX('Graduate School Code'!$A$3:$R$700, MATCH($AE267,'Graduate School Code'!$A$3:$A$700, 0), 18), "")</f>
        <v/>
      </c>
      <c r="AR267" s="45"/>
      <c r="AS267" s="39"/>
      <c r="AT267" s="39"/>
      <c r="AU267" s="62"/>
      <c r="AV267" s="39"/>
      <c r="AW267" s="149"/>
      <c r="AX267" s="150"/>
      <c r="AY267" s="112"/>
      <c r="AZ267" s="149"/>
      <c r="BA267" s="148"/>
      <c r="BB267" s="148"/>
      <c r="BC267" s="148"/>
      <c r="BD267" s="61"/>
      <c r="BE267" s="39"/>
      <c r="BF267" s="39"/>
      <c r="BG267" s="39"/>
      <c r="BH267" s="144"/>
      <c r="BI267" s="146"/>
      <c r="BJ267" s="147"/>
      <c r="BK267" s="126"/>
      <c r="BL267" s="57"/>
      <c r="BM267" s="58"/>
      <c r="BN267" s="165"/>
      <c r="BO267" s="145"/>
      <c r="BP267" s="57"/>
      <c r="BQ267" s="44"/>
      <c r="BR267" s="42"/>
      <c r="BS267" s="164" t="str">
        <f>IF($BR267&lt;&gt;"",INDEX('Graduate School Code'!$A$3:$R$700, MATCH($BR267,'Graduate School Code'!$A$3:$A$700, 0), 2), "")</f>
        <v/>
      </c>
      <c r="BT267" s="164" t="str">
        <f>IF($BR267&lt;&gt;"",INDEX('Graduate School Code'!$A$3:$R$700, MATCH($BR267,'Graduate School Code'!$A$3:$A$700, 0), 3), "")</f>
        <v/>
      </c>
      <c r="BU267" s="164" t="str">
        <f>IF($BR267&lt;&gt;"",INDEX('Graduate School Code'!$A$3:$R$700, MATCH($BR267,'Graduate School Code'!$A$3:$A$700, 0), 4), "")</f>
        <v/>
      </c>
      <c r="BV267" s="175"/>
      <c r="BW267" s="176"/>
      <c r="BX267" s="177" t="str">
        <f>IF($BR267&lt;&gt;"",INDEX('Graduate School Code'!$A$3:$R$700, MATCH($BR267,'Graduate School Code'!$A$3:$A$700, 0), 12), "")</f>
        <v/>
      </c>
      <c r="BY267" s="178" t="str">
        <f>IF($BR267&lt;&gt;"",INDEX('Graduate School Code'!$A$3:$R$700, MATCH($BR267,'Graduate School Code'!$A$3:$A$700, 0), 13), "")</f>
        <v/>
      </c>
      <c r="BZ267" s="179" t="str">
        <f>IF($BR267&lt;&gt;"",INDEX('Graduate School Code'!$A$3:$R$700, MATCH($BR267,'Graduate School Code'!$A$3:$A$700, 0), 14), "")</f>
        <v/>
      </c>
      <c r="CA267" s="179" t="str">
        <f>IF($BR267&lt;&gt;"",INDEX('Graduate School Code'!$A$3:$R$700, MATCH($BR267,'Graduate School Code'!$A$3:$A$700, 0), 15), "")</f>
        <v/>
      </c>
      <c r="CB267" s="179" t="str">
        <f>IF($BR267&lt;&gt;"",INDEX('Graduate School Code'!$A$3:$R$700, MATCH($BR267,'Graduate School Code'!$A$3:$A$700, 0), 16), "")</f>
        <v/>
      </c>
      <c r="CC267" s="179" t="str">
        <f>IF($BR267&lt;&gt;"",INDEX('Graduate School Code'!$A$3:$R$700, MATCH($BR267,'Graduate School Code'!$A$3:$A$700, 0), 17), "")</f>
        <v/>
      </c>
      <c r="CD267" s="180" t="str">
        <f>IF($BR267&lt;&gt;"",INDEX('Graduate School Code'!$A$3:$R$700, MATCH($BR267,'Graduate School Code'!$A$3:$A$700, 0), 18), "")</f>
        <v/>
      </c>
      <c r="CE267" s="181"/>
      <c r="CF267" s="182"/>
      <c r="CG267" s="182"/>
      <c r="CH267" s="62"/>
      <c r="CI267" s="182"/>
      <c r="CJ267" s="183"/>
      <c r="CK267" s="184"/>
      <c r="CL267" s="185"/>
      <c r="CM267" s="183"/>
      <c r="CN267" s="186"/>
      <c r="CO267" s="186"/>
      <c r="CP267" s="186"/>
      <c r="CQ267" s="187"/>
      <c r="CR267" s="182"/>
      <c r="CS267" s="182"/>
      <c r="CT267" s="182"/>
      <c r="CU267" s="188"/>
      <c r="CV267" s="146"/>
      <c r="CW267" s="147"/>
      <c r="CX267" s="189"/>
      <c r="CY267" s="190"/>
      <c r="CZ267" s="191"/>
      <c r="DA267" s="192"/>
      <c r="DB267" s="193"/>
      <c r="DC267" s="181"/>
      <c r="DD267" s="176"/>
      <c r="DE267" s="194"/>
      <c r="DF267" s="164" t="str">
        <f>IF($DE267&lt;&gt;"",INDEX('Graduate School Code'!$A$3:$R$700, MATCH($DE267,'Graduate School Code'!$A$3:$A$700, 0), 2), "")</f>
        <v/>
      </c>
      <c r="DG267" s="164" t="str">
        <f>IF($DE267&lt;&gt;"",INDEX('Graduate School Code'!$A$3:$R$700, MATCH($DE267,'Graduate School Code'!$A$3:$A$700, 0), 3), "")</f>
        <v/>
      </c>
      <c r="DH267" s="164" t="str">
        <f>IF($DE267&lt;&gt;"",INDEX('Graduate School Code'!$A$3:$R$700, MATCH($DE267,'Graduate School Code'!$A$3:$A$700, 0), 4), "")</f>
        <v/>
      </c>
      <c r="DI267" s="175"/>
      <c r="DJ267" s="176"/>
      <c r="DK267" s="177" t="str">
        <f>IF($DE267&lt;&gt;"",INDEX('Graduate School Code'!$A$3:$R$700, MATCH($DE267,'Graduate School Code'!$A$3:$A$700, 0), 12), "")</f>
        <v/>
      </c>
      <c r="DL267" s="178" t="str">
        <f>IF($DE267&lt;&gt;"",INDEX('Graduate School Code'!$A$3:$R$700, MATCH($DE267,'Graduate School Code'!$A$3:$A$700, 0), 13), "")</f>
        <v/>
      </c>
      <c r="DM267" s="179" t="str">
        <f>IF($DE267&lt;&gt;"",INDEX('Graduate School Code'!$A$3:$R$700, MATCH($DE267,'Graduate School Code'!$A$3:$A$700, 0), 14), "")</f>
        <v/>
      </c>
      <c r="DN267" s="179" t="str">
        <f>IF($DE267&lt;&gt;"",INDEX('Graduate School Code'!$A$3:$R$700, MATCH($DE267,'Graduate School Code'!$A$3:$A$700, 0), 15), "")</f>
        <v/>
      </c>
      <c r="DO267" s="179" t="str">
        <f>IF($DE267&lt;&gt;"",INDEX('Graduate School Code'!$A$3:$R$700, MATCH($DE267,'Graduate School Code'!$A$3:$A$700, 0), 16), "")</f>
        <v/>
      </c>
      <c r="DP267" s="179" t="str">
        <f>IF($DE267&lt;&gt;"",INDEX('Graduate School Code'!$A$3:$R$700, MATCH($DE267,'Graduate School Code'!$A$3:$A$700, 0), 17), "")</f>
        <v/>
      </c>
      <c r="DQ267" s="180" t="str">
        <f>IF($DE267&lt;&gt;"",INDEX('Graduate School Code'!$A$3:$R$700, MATCH($DE267,'Graduate School Code'!$A$3:$A$700, 0), 18), "")</f>
        <v/>
      </c>
      <c r="DR267" s="45"/>
      <c r="DS267" s="39"/>
      <c r="DT267" s="39"/>
      <c r="DU267" s="62"/>
      <c r="DV267" s="39"/>
      <c r="DW267" s="149"/>
      <c r="DX267" s="150"/>
      <c r="DY267" s="112"/>
      <c r="DZ267" s="149"/>
      <c r="EA267" s="148"/>
      <c r="EB267" s="148"/>
      <c r="EC267" s="148"/>
      <c r="ED267" s="61"/>
      <c r="EE267" s="39"/>
      <c r="EF267" s="39"/>
      <c r="EG267" s="39"/>
      <c r="EH267" s="144"/>
      <c r="EI267" s="146"/>
      <c r="EJ267" s="147"/>
      <c r="EK267" s="126"/>
      <c r="EL267" s="57"/>
      <c r="EM267" s="58"/>
      <c r="EN267" s="59"/>
      <c r="EO267" s="145"/>
      <c r="EP267" s="57"/>
      <c r="EQ267" s="44"/>
    </row>
    <row r="268" spans="1:147" ht="38.25" customHeight="1">
      <c r="A268" s="38" t="s">
        <v>362</v>
      </c>
      <c r="B268" s="39"/>
      <c r="C268" s="40"/>
      <c r="D268" s="50" t="e">
        <f>VLOOKUP(B268,Reference!$A$1:$C$250,2,FALSE)</f>
        <v>#N/A</v>
      </c>
      <c r="E268" s="50" t="e">
        <f>VLOOKUP(C268,Reference!$C$1:$I$15,2,FALSE)</f>
        <v>#N/A</v>
      </c>
      <c r="F268" s="92" t="e">
        <f t="shared" si="14"/>
        <v>#N/A</v>
      </c>
      <c r="G268" s="39"/>
      <c r="H268" s="39"/>
      <c r="I268" s="39"/>
      <c r="J268" s="51" t="str">
        <f t="shared" si="12"/>
        <v xml:space="preserve">  </v>
      </c>
      <c r="K268" s="61"/>
      <c r="L268" s="61"/>
      <c r="M268" s="61"/>
      <c r="N268" s="51" t="str">
        <f t="shared" si="13"/>
        <v xml:space="preserve">  </v>
      </c>
      <c r="O268" s="92"/>
      <c r="P268" s="93"/>
      <c r="Q268" s="50" t="str">
        <f>IF($P268&lt;&gt;"", DATEDIF($P268, Reference!$F$2, "Y"),"")</f>
        <v/>
      </c>
      <c r="R268" s="49"/>
      <c r="S268" s="62"/>
      <c r="T268" s="61"/>
      <c r="U268" s="39"/>
      <c r="V268" s="39"/>
      <c r="W268" s="61"/>
      <c r="X268" s="92"/>
      <c r="Y268" s="61"/>
      <c r="Z268" s="61"/>
      <c r="AA268" s="61"/>
      <c r="AB268" s="61"/>
      <c r="AC268" s="41"/>
      <c r="AD268" s="143"/>
      <c r="AE268" s="42"/>
      <c r="AF268" s="50" t="str">
        <f>IF($AE268&lt;&gt;"",INDEX('Graduate School Code'!$A$3:$R$700, MATCH($AE268,'Graduate School Code'!$A$3:$A$700, 0), 2), "")</f>
        <v/>
      </c>
      <c r="AG268" s="50" t="str">
        <f>IF($AE268&lt;&gt;"",INDEX('Graduate School Code'!$A$3:$R$700, MATCH($AE268,'Graduate School Code'!$A$3:$A$700, 0), 3), "")</f>
        <v/>
      </c>
      <c r="AH268" s="50" t="str">
        <f>IF($AE268&lt;&gt;"",INDEX('Graduate School Code'!$A$3:$R$700, MATCH($AE268,'Graduate School Code'!$A$3:$A$700, 0), 4), "")</f>
        <v/>
      </c>
      <c r="AI268" s="43"/>
      <c r="AJ268" s="44"/>
      <c r="AK268" s="167" t="str">
        <f>IF($AE268&lt;&gt;"",INDEX('Graduate School Code'!$A$3:$R$700, MATCH($AE268,'Graduate School Code'!$A$3:$A$700, 0), 12), "")</f>
        <v/>
      </c>
      <c r="AL268" s="168" t="str">
        <f>IF($AE268&lt;&gt;"",INDEX('Graduate School Code'!$A$3:$R$700, MATCH($AE268,'Graduate School Code'!$A$3:$A$700, 0), 13), "")</f>
        <v/>
      </c>
      <c r="AM268" s="169" t="str">
        <f>IF($AE268&lt;&gt;"",INDEX('Graduate School Code'!$A$3:$R$700, MATCH($AE268,'Graduate School Code'!$A$3:$A$700, 0), 14), "")</f>
        <v/>
      </c>
      <c r="AN268" s="169" t="str">
        <f>IF($AE268&lt;&gt;"",INDEX('Graduate School Code'!$A$3:$R$700, MATCH($AE268,'Graduate School Code'!$A$3:$A$700, 0), 15), "")</f>
        <v/>
      </c>
      <c r="AO268" s="169" t="str">
        <f>IF($AE268&lt;&gt;"",INDEX('Graduate School Code'!$A$3:$R$700, MATCH($AE268,'Graduate School Code'!$A$3:$A$700, 0), 16), "")</f>
        <v/>
      </c>
      <c r="AP268" s="169" t="str">
        <f>IF($AE268&lt;&gt;"",INDEX('Graduate School Code'!$A$3:$R$700, MATCH($AE268,'Graduate School Code'!$A$3:$A$700, 0), 17), "")</f>
        <v/>
      </c>
      <c r="AQ268" s="170" t="str">
        <f>IF($AE268&lt;&gt;"",INDEX('Graduate School Code'!$A$3:$R$700, MATCH($AE268,'Graduate School Code'!$A$3:$A$700, 0), 18), "")</f>
        <v/>
      </c>
      <c r="AR268" s="45"/>
      <c r="AS268" s="39"/>
      <c r="AT268" s="39"/>
      <c r="AU268" s="62"/>
      <c r="AV268" s="39"/>
      <c r="AW268" s="149"/>
      <c r="AX268" s="150"/>
      <c r="AY268" s="112"/>
      <c r="AZ268" s="149"/>
      <c r="BA268" s="148"/>
      <c r="BB268" s="148"/>
      <c r="BC268" s="148"/>
      <c r="BD268" s="61"/>
      <c r="BE268" s="39"/>
      <c r="BF268" s="39"/>
      <c r="BG268" s="39"/>
      <c r="BH268" s="144"/>
      <c r="BI268" s="146"/>
      <c r="BJ268" s="147"/>
      <c r="BK268" s="126"/>
      <c r="BL268" s="57"/>
      <c r="BM268" s="58"/>
      <c r="BN268" s="165"/>
      <c r="BO268" s="145"/>
      <c r="BP268" s="57"/>
      <c r="BQ268" s="44"/>
      <c r="BR268" s="42"/>
      <c r="BS268" s="164" t="str">
        <f>IF($BR268&lt;&gt;"",INDEX('Graduate School Code'!$A$3:$R$700, MATCH($BR268,'Graduate School Code'!$A$3:$A$700, 0), 2), "")</f>
        <v/>
      </c>
      <c r="BT268" s="164" t="str">
        <f>IF($BR268&lt;&gt;"",INDEX('Graduate School Code'!$A$3:$R$700, MATCH($BR268,'Graduate School Code'!$A$3:$A$700, 0), 3), "")</f>
        <v/>
      </c>
      <c r="BU268" s="164" t="str">
        <f>IF($BR268&lt;&gt;"",INDEX('Graduate School Code'!$A$3:$R$700, MATCH($BR268,'Graduate School Code'!$A$3:$A$700, 0), 4), "")</f>
        <v/>
      </c>
      <c r="BV268" s="175"/>
      <c r="BW268" s="176"/>
      <c r="BX268" s="177" t="str">
        <f>IF($BR268&lt;&gt;"",INDEX('Graduate School Code'!$A$3:$R$700, MATCH($BR268,'Graduate School Code'!$A$3:$A$700, 0), 12), "")</f>
        <v/>
      </c>
      <c r="BY268" s="178" t="str">
        <f>IF($BR268&lt;&gt;"",INDEX('Graduate School Code'!$A$3:$R$700, MATCH($BR268,'Graduate School Code'!$A$3:$A$700, 0), 13), "")</f>
        <v/>
      </c>
      <c r="BZ268" s="179" t="str">
        <f>IF($BR268&lt;&gt;"",INDEX('Graduate School Code'!$A$3:$R$700, MATCH($BR268,'Graduate School Code'!$A$3:$A$700, 0), 14), "")</f>
        <v/>
      </c>
      <c r="CA268" s="179" t="str">
        <f>IF($BR268&lt;&gt;"",INDEX('Graduate School Code'!$A$3:$R$700, MATCH($BR268,'Graduate School Code'!$A$3:$A$700, 0), 15), "")</f>
        <v/>
      </c>
      <c r="CB268" s="179" t="str">
        <f>IF($BR268&lt;&gt;"",INDEX('Graduate School Code'!$A$3:$R$700, MATCH($BR268,'Graduate School Code'!$A$3:$A$700, 0), 16), "")</f>
        <v/>
      </c>
      <c r="CC268" s="179" t="str">
        <f>IF($BR268&lt;&gt;"",INDEX('Graduate School Code'!$A$3:$R$700, MATCH($BR268,'Graduate School Code'!$A$3:$A$700, 0), 17), "")</f>
        <v/>
      </c>
      <c r="CD268" s="180" t="str">
        <f>IF($BR268&lt;&gt;"",INDEX('Graduate School Code'!$A$3:$R$700, MATCH($BR268,'Graduate School Code'!$A$3:$A$700, 0), 18), "")</f>
        <v/>
      </c>
      <c r="CE268" s="181"/>
      <c r="CF268" s="182"/>
      <c r="CG268" s="182"/>
      <c r="CH268" s="62"/>
      <c r="CI268" s="182"/>
      <c r="CJ268" s="183"/>
      <c r="CK268" s="184"/>
      <c r="CL268" s="185"/>
      <c r="CM268" s="183"/>
      <c r="CN268" s="186"/>
      <c r="CO268" s="186"/>
      <c r="CP268" s="186"/>
      <c r="CQ268" s="187"/>
      <c r="CR268" s="182"/>
      <c r="CS268" s="182"/>
      <c r="CT268" s="182"/>
      <c r="CU268" s="188"/>
      <c r="CV268" s="146"/>
      <c r="CW268" s="147"/>
      <c r="CX268" s="189"/>
      <c r="CY268" s="190"/>
      <c r="CZ268" s="191"/>
      <c r="DA268" s="192"/>
      <c r="DB268" s="193"/>
      <c r="DC268" s="181"/>
      <c r="DD268" s="176"/>
      <c r="DE268" s="194"/>
      <c r="DF268" s="164" t="str">
        <f>IF($DE268&lt;&gt;"",INDEX('Graduate School Code'!$A$3:$R$700, MATCH($DE268,'Graduate School Code'!$A$3:$A$700, 0), 2), "")</f>
        <v/>
      </c>
      <c r="DG268" s="164" t="str">
        <f>IF($DE268&lt;&gt;"",INDEX('Graduate School Code'!$A$3:$R$700, MATCH($DE268,'Graduate School Code'!$A$3:$A$700, 0), 3), "")</f>
        <v/>
      </c>
      <c r="DH268" s="164" t="str">
        <f>IF($DE268&lt;&gt;"",INDEX('Graduate School Code'!$A$3:$R$700, MATCH($DE268,'Graduate School Code'!$A$3:$A$700, 0), 4), "")</f>
        <v/>
      </c>
      <c r="DI268" s="175"/>
      <c r="DJ268" s="176"/>
      <c r="DK268" s="177" t="str">
        <f>IF($DE268&lt;&gt;"",INDEX('Graduate School Code'!$A$3:$R$700, MATCH($DE268,'Graduate School Code'!$A$3:$A$700, 0), 12), "")</f>
        <v/>
      </c>
      <c r="DL268" s="178" t="str">
        <f>IF($DE268&lt;&gt;"",INDEX('Graduate School Code'!$A$3:$R$700, MATCH($DE268,'Graduate School Code'!$A$3:$A$700, 0), 13), "")</f>
        <v/>
      </c>
      <c r="DM268" s="179" t="str">
        <f>IF($DE268&lt;&gt;"",INDEX('Graduate School Code'!$A$3:$R$700, MATCH($DE268,'Graduate School Code'!$A$3:$A$700, 0), 14), "")</f>
        <v/>
      </c>
      <c r="DN268" s="179" t="str">
        <f>IF($DE268&lt;&gt;"",INDEX('Graduate School Code'!$A$3:$R$700, MATCH($DE268,'Graduate School Code'!$A$3:$A$700, 0), 15), "")</f>
        <v/>
      </c>
      <c r="DO268" s="179" t="str">
        <f>IF($DE268&lt;&gt;"",INDEX('Graduate School Code'!$A$3:$R$700, MATCH($DE268,'Graduate School Code'!$A$3:$A$700, 0), 16), "")</f>
        <v/>
      </c>
      <c r="DP268" s="179" t="str">
        <f>IF($DE268&lt;&gt;"",INDEX('Graduate School Code'!$A$3:$R$700, MATCH($DE268,'Graduate School Code'!$A$3:$A$700, 0), 17), "")</f>
        <v/>
      </c>
      <c r="DQ268" s="180" t="str">
        <f>IF($DE268&lt;&gt;"",INDEX('Graduate School Code'!$A$3:$R$700, MATCH($DE268,'Graduate School Code'!$A$3:$A$700, 0), 18), "")</f>
        <v/>
      </c>
      <c r="DR268" s="45"/>
      <c r="DS268" s="39"/>
      <c r="DT268" s="39"/>
      <c r="DU268" s="62"/>
      <c r="DV268" s="39"/>
      <c r="DW268" s="149"/>
      <c r="DX268" s="150"/>
      <c r="DY268" s="112"/>
      <c r="DZ268" s="149"/>
      <c r="EA268" s="148"/>
      <c r="EB268" s="148"/>
      <c r="EC268" s="148"/>
      <c r="ED268" s="61"/>
      <c r="EE268" s="39"/>
      <c r="EF268" s="39"/>
      <c r="EG268" s="39"/>
      <c r="EH268" s="144"/>
      <c r="EI268" s="146"/>
      <c r="EJ268" s="147"/>
      <c r="EK268" s="126"/>
      <c r="EL268" s="57"/>
      <c r="EM268" s="58"/>
      <c r="EN268" s="59"/>
      <c r="EO268" s="145"/>
      <c r="EP268" s="57"/>
      <c r="EQ268" s="44"/>
    </row>
    <row r="269" spans="1:147" ht="38.25" customHeight="1">
      <c r="A269" s="38" t="s">
        <v>363</v>
      </c>
      <c r="B269" s="39"/>
      <c r="C269" s="40"/>
      <c r="D269" s="50" t="e">
        <f>VLOOKUP(B269,Reference!$A$1:$C$250,2,FALSE)</f>
        <v>#N/A</v>
      </c>
      <c r="E269" s="50" t="e">
        <f>VLOOKUP(C269,Reference!$C$1:$I$15,2,FALSE)</f>
        <v>#N/A</v>
      </c>
      <c r="F269" s="92" t="e">
        <f t="shared" si="14"/>
        <v>#N/A</v>
      </c>
      <c r="G269" s="39"/>
      <c r="H269" s="39"/>
      <c r="I269" s="39"/>
      <c r="J269" s="51" t="str">
        <f t="shared" si="12"/>
        <v xml:space="preserve">  </v>
      </c>
      <c r="K269" s="61"/>
      <c r="L269" s="61"/>
      <c r="M269" s="61"/>
      <c r="N269" s="51" t="str">
        <f t="shared" si="13"/>
        <v xml:space="preserve">  </v>
      </c>
      <c r="O269" s="92"/>
      <c r="P269" s="93"/>
      <c r="Q269" s="50" t="str">
        <f>IF($P269&lt;&gt;"", DATEDIF($P269, Reference!$F$2, "Y"),"")</f>
        <v/>
      </c>
      <c r="R269" s="49"/>
      <c r="S269" s="62"/>
      <c r="T269" s="61"/>
      <c r="U269" s="39"/>
      <c r="V269" s="39"/>
      <c r="W269" s="61"/>
      <c r="X269" s="92"/>
      <c r="Y269" s="61"/>
      <c r="Z269" s="61"/>
      <c r="AA269" s="61"/>
      <c r="AB269" s="61"/>
      <c r="AC269" s="41"/>
      <c r="AD269" s="143"/>
      <c r="AE269" s="42"/>
      <c r="AF269" s="50" t="str">
        <f>IF($AE269&lt;&gt;"",INDEX('Graduate School Code'!$A$3:$R$700, MATCH($AE269,'Graduate School Code'!$A$3:$A$700, 0), 2), "")</f>
        <v/>
      </c>
      <c r="AG269" s="50" t="str">
        <f>IF($AE269&lt;&gt;"",INDEX('Graduate School Code'!$A$3:$R$700, MATCH($AE269,'Graduate School Code'!$A$3:$A$700, 0), 3), "")</f>
        <v/>
      </c>
      <c r="AH269" s="50" t="str">
        <f>IF($AE269&lt;&gt;"",INDEX('Graduate School Code'!$A$3:$R$700, MATCH($AE269,'Graduate School Code'!$A$3:$A$700, 0), 4), "")</f>
        <v/>
      </c>
      <c r="AI269" s="43"/>
      <c r="AJ269" s="44"/>
      <c r="AK269" s="167" t="str">
        <f>IF($AE269&lt;&gt;"",INDEX('Graduate School Code'!$A$3:$R$700, MATCH($AE269,'Graduate School Code'!$A$3:$A$700, 0), 12), "")</f>
        <v/>
      </c>
      <c r="AL269" s="168" t="str">
        <f>IF($AE269&lt;&gt;"",INDEX('Graduate School Code'!$A$3:$R$700, MATCH($AE269,'Graduate School Code'!$A$3:$A$700, 0), 13), "")</f>
        <v/>
      </c>
      <c r="AM269" s="169" t="str">
        <f>IF($AE269&lt;&gt;"",INDEX('Graduate School Code'!$A$3:$R$700, MATCH($AE269,'Graduate School Code'!$A$3:$A$700, 0), 14), "")</f>
        <v/>
      </c>
      <c r="AN269" s="169" t="str">
        <f>IF($AE269&lt;&gt;"",INDEX('Graduate School Code'!$A$3:$R$700, MATCH($AE269,'Graduate School Code'!$A$3:$A$700, 0), 15), "")</f>
        <v/>
      </c>
      <c r="AO269" s="169" t="str">
        <f>IF($AE269&lt;&gt;"",INDEX('Graduate School Code'!$A$3:$R$700, MATCH($AE269,'Graduate School Code'!$A$3:$A$700, 0), 16), "")</f>
        <v/>
      </c>
      <c r="AP269" s="169" t="str">
        <f>IF($AE269&lt;&gt;"",INDEX('Graduate School Code'!$A$3:$R$700, MATCH($AE269,'Graduate School Code'!$A$3:$A$700, 0), 17), "")</f>
        <v/>
      </c>
      <c r="AQ269" s="170" t="str">
        <f>IF($AE269&lt;&gt;"",INDEX('Graduate School Code'!$A$3:$R$700, MATCH($AE269,'Graduate School Code'!$A$3:$A$700, 0), 18), "")</f>
        <v/>
      </c>
      <c r="AR269" s="45"/>
      <c r="AS269" s="39"/>
      <c r="AT269" s="39"/>
      <c r="AU269" s="62"/>
      <c r="AV269" s="39"/>
      <c r="AW269" s="149"/>
      <c r="AX269" s="150"/>
      <c r="AY269" s="112"/>
      <c r="AZ269" s="149"/>
      <c r="BA269" s="148"/>
      <c r="BB269" s="148"/>
      <c r="BC269" s="148"/>
      <c r="BD269" s="61"/>
      <c r="BE269" s="39"/>
      <c r="BF269" s="39"/>
      <c r="BG269" s="39"/>
      <c r="BH269" s="144"/>
      <c r="BI269" s="146"/>
      <c r="BJ269" s="147"/>
      <c r="BK269" s="126"/>
      <c r="BL269" s="57"/>
      <c r="BM269" s="58"/>
      <c r="BN269" s="165"/>
      <c r="BO269" s="145"/>
      <c r="BP269" s="57"/>
      <c r="BQ269" s="44"/>
      <c r="BR269" s="42"/>
      <c r="BS269" s="164" t="str">
        <f>IF($BR269&lt;&gt;"",INDEX('Graduate School Code'!$A$3:$R$700, MATCH($BR269,'Graduate School Code'!$A$3:$A$700, 0), 2), "")</f>
        <v/>
      </c>
      <c r="BT269" s="164" t="str">
        <f>IF($BR269&lt;&gt;"",INDEX('Graduate School Code'!$A$3:$R$700, MATCH($BR269,'Graduate School Code'!$A$3:$A$700, 0), 3), "")</f>
        <v/>
      </c>
      <c r="BU269" s="164" t="str">
        <f>IF($BR269&lt;&gt;"",INDEX('Graduate School Code'!$A$3:$R$700, MATCH($BR269,'Graduate School Code'!$A$3:$A$700, 0), 4), "")</f>
        <v/>
      </c>
      <c r="BV269" s="175"/>
      <c r="BW269" s="176"/>
      <c r="BX269" s="177" t="str">
        <f>IF($BR269&lt;&gt;"",INDEX('Graduate School Code'!$A$3:$R$700, MATCH($BR269,'Graduate School Code'!$A$3:$A$700, 0), 12), "")</f>
        <v/>
      </c>
      <c r="BY269" s="178" t="str">
        <f>IF($BR269&lt;&gt;"",INDEX('Graduate School Code'!$A$3:$R$700, MATCH($BR269,'Graduate School Code'!$A$3:$A$700, 0), 13), "")</f>
        <v/>
      </c>
      <c r="BZ269" s="179" t="str">
        <f>IF($BR269&lt;&gt;"",INDEX('Graduate School Code'!$A$3:$R$700, MATCH($BR269,'Graduate School Code'!$A$3:$A$700, 0), 14), "")</f>
        <v/>
      </c>
      <c r="CA269" s="179" t="str">
        <f>IF($BR269&lt;&gt;"",INDEX('Graduate School Code'!$A$3:$R$700, MATCH($BR269,'Graduate School Code'!$A$3:$A$700, 0), 15), "")</f>
        <v/>
      </c>
      <c r="CB269" s="179" t="str">
        <f>IF($BR269&lt;&gt;"",INDEX('Graduate School Code'!$A$3:$R$700, MATCH($BR269,'Graduate School Code'!$A$3:$A$700, 0), 16), "")</f>
        <v/>
      </c>
      <c r="CC269" s="179" t="str">
        <f>IF($BR269&lt;&gt;"",INDEX('Graduate School Code'!$A$3:$R$700, MATCH($BR269,'Graduate School Code'!$A$3:$A$700, 0), 17), "")</f>
        <v/>
      </c>
      <c r="CD269" s="180" t="str">
        <f>IF($BR269&lt;&gt;"",INDEX('Graduate School Code'!$A$3:$R$700, MATCH($BR269,'Graduate School Code'!$A$3:$A$700, 0), 18), "")</f>
        <v/>
      </c>
      <c r="CE269" s="181"/>
      <c r="CF269" s="182"/>
      <c r="CG269" s="182"/>
      <c r="CH269" s="62"/>
      <c r="CI269" s="182"/>
      <c r="CJ269" s="183"/>
      <c r="CK269" s="184"/>
      <c r="CL269" s="185"/>
      <c r="CM269" s="183"/>
      <c r="CN269" s="186"/>
      <c r="CO269" s="186"/>
      <c r="CP269" s="186"/>
      <c r="CQ269" s="187"/>
      <c r="CR269" s="182"/>
      <c r="CS269" s="182"/>
      <c r="CT269" s="182"/>
      <c r="CU269" s="188"/>
      <c r="CV269" s="146"/>
      <c r="CW269" s="147"/>
      <c r="CX269" s="189"/>
      <c r="CY269" s="190"/>
      <c r="CZ269" s="191"/>
      <c r="DA269" s="192"/>
      <c r="DB269" s="193"/>
      <c r="DC269" s="181"/>
      <c r="DD269" s="176"/>
      <c r="DE269" s="194"/>
      <c r="DF269" s="164" t="str">
        <f>IF($DE269&lt;&gt;"",INDEX('Graduate School Code'!$A$3:$R$700, MATCH($DE269,'Graduate School Code'!$A$3:$A$700, 0), 2), "")</f>
        <v/>
      </c>
      <c r="DG269" s="164" t="str">
        <f>IF($DE269&lt;&gt;"",INDEX('Graduate School Code'!$A$3:$R$700, MATCH($DE269,'Graduate School Code'!$A$3:$A$700, 0), 3), "")</f>
        <v/>
      </c>
      <c r="DH269" s="164" t="str">
        <f>IF($DE269&lt;&gt;"",INDEX('Graduate School Code'!$A$3:$R$700, MATCH($DE269,'Graduate School Code'!$A$3:$A$700, 0), 4), "")</f>
        <v/>
      </c>
      <c r="DI269" s="175"/>
      <c r="DJ269" s="176"/>
      <c r="DK269" s="177" t="str">
        <f>IF($DE269&lt;&gt;"",INDEX('Graduate School Code'!$A$3:$R$700, MATCH($DE269,'Graduate School Code'!$A$3:$A$700, 0), 12), "")</f>
        <v/>
      </c>
      <c r="DL269" s="178" t="str">
        <f>IF($DE269&lt;&gt;"",INDEX('Graduate School Code'!$A$3:$R$700, MATCH($DE269,'Graduate School Code'!$A$3:$A$700, 0), 13), "")</f>
        <v/>
      </c>
      <c r="DM269" s="179" t="str">
        <f>IF($DE269&lt;&gt;"",INDEX('Graduate School Code'!$A$3:$R$700, MATCH($DE269,'Graduate School Code'!$A$3:$A$700, 0), 14), "")</f>
        <v/>
      </c>
      <c r="DN269" s="179" t="str">
        <f>IF($DE269&lt;&gt;"",INDEX('Graduate School Code'!$A$3:$R$700, MATCH($DE269,'Graduate School Code'!$A$3:$A$700, 0), 15), "")</f>
        <v/>
      </c>
      <c r="DO269" s="179" t="str">
        <f>IF($DE269&lt;&gt;"",INDEX('Graduate School Code'!$A$3:$R$700, MATCH($DE269,'Graduate School Code'!$A$3:$A$700, 0), 16), "")</f>
        <v/>
      </c>
      <c r="DP269" s="179" t="str">
        <f>IF($DE269&lt;&gt;"",INDEX('Graduate School Code'!$A$3:$R$700, MATCH($DE269,'Graduate School Code'!$A$3:$A$700, 0), 17), "")</f>
        <v/>
      </c>
      <c r="DQ269" s="180" t="str">
        <f>IF($DE269&lt;&gt;"",INDEX('Graduate School Code'!$A$3:$R$700, MATCH($DE269,'Graduate School Code'!$A$3:$A$700, 0), 18), "")</f>
        <v/>
      </c>
      <c r="DR269" s="45"/>
      <c r="DS269" s="39"/>
      <c r="DT269" s="39"/>
      <c r="DU269" s="62"/>
      <c r="DV269" s="39"/>
      <c r="DW269" s="149"/>
      <c r="DX269" s="150"/>
      <c r="DY269" s="112"/>
      <c r="DZ269" s="149"/>
      <c r="EA269" s="148"/>
      <c r="EB269" s="148"/>
      <c r="EC269" s="148"/>
      <c r="ED269" s="61"/>
      <c r="EE269" s="39"/>
      <c r="EF269" s="39"/>
      <c r="EG269" s="39"/>
      <c r="EH269" s="144"/>
      <c r="EI269" s="146"/>
      <c r="EJ269" s="147"/>
      <c r="EK269" s="126"/>
      <c r="EL269" s="57"/>
      <c r="EM269" s="58"/>
      <c r="EN269" s="59"/>
      <c r="EO269" s="145"/>
      <c r="EP269" s="57"/>
      <c r="EQ269" s="44"/>
    </row>
    <row r="270" spans="1:147" ht="38.25" customHeight="1">
      <c r="A270" s="38" t="s">
        <v>364</v>
      </c>
      <c r="B270" s="39"/>
      <c r="C270" s="40"/>
      <c r="D270" s="50" t="e">
        <f>VLOOKUP(B270,Reference!$A$1:$C$250,2,FALSE)</f>
        <v>#N/A</v>
      </c>
      <c r="E270" s="50" t="e">
        <f>VLOOKUP(C270,Reference!$C$1:$I$15,2,FALSE)</f>
        <v>#N/A</v>
      </c>
      <c r="F270" s="92" t="e">
        <f t="shared" si="14"/>
        <v>#N/A</v>
      </c>
      <c r="G270" s="39"/>
      <c r="H270" s="39"/>
      <c r="I270" s="39"/>
      <c r="J270" s="51" t="str">
        <f t="shared" si="12"/>
        <v xml:space="preserve">  </v>
      </c>
      <c r="K270" s="61"/>
      <c r="L270" s="61"/>
      <c r="M270" s="61"/>
      <c r="N270" s="51" t="str">
        <f t="shared" si="13"/>
        <v xml:space="preserve">  </v>
      </c>
      <c r="O270" s="92"/>
      <c r="P270" s="93"/>
      <c r="Q270" s="50" t="str">
        <f>IF($P270&lt;&gt;"", DATEDIF($P270, Reference!$F$2, "Y"),"")</f>
        <v/>
      </c>
      <c r="R270" s="49"/>
      <c r="S270" s="62"/>
      <c r="T270" s="61"/>
      <c r="U270" s="39"/>
      <c r="V270" s="39"/>
      <c r="W270" s="61"/>
      <c r="X270" s="92"/>
      <c r="Y270" s="61"/>
      <c r="Z270" s="61"/>
      <c r="AA270" s="61"/>
      <c r="AB270" s="61"/>
      <c r="AC270" s="41"/>
      <c r="AD270" s="143"/>
      <c r="AE270" s="42"/>
      <c r="AF270" s="50" t="str">
        <f>IF($AE270&lt;&gt;"",INDEX('Graduate School Code'!$A$3:$R$700, MATCH($AE270,'Graduate School Code'!$A$3:$A$700, 0), 2), "")</f>
        <v/>
      </c>
      <c r="AG270" s="50" t="str">
        <f>IF($AE270&lt;&gt;"",INDEX('Graduate School Code'!$A$3:$R$700, MATCH($AE270,'Graduate School Code'!$A$3:$A$700, 0), 3), "")</f>
        <v/>
      </c>
      <c r="AH270" s="50" t="str">
        <f>IF($AE270&lt;&gt;"",INDEX('Graduate School Code'!$A$3:$R$700, MATCH($AE270,'Graduate School Code'!$A$3:$A$700, 0), 4), "")</f>
        <v/>
      </c>
      <c r="AI270" s="43"/>
      <c r="AJ270" s="44"/>
      <c r="AK270" s="167" t="str">
        <f>IF($AE270&lt;&gt;"",INDEX('Graduate School Code'!$A$3:$R$700, MATCH($AE270,'Graduate School Code'!$A$3:$A$700, 0), 12), "")</f>
        <v/>
      </c>
      <c r="AL270" s="168" t="str">
        <f>IF($AE270&lt;&gt;"",INDEX('Graduate School Code'!$A$3:$R$700, MATCH($AE270,'Graduate School Code'!$A$3:$A$700, 0), 13), "")</f>
        <v/>
      </c>
      <c r="AM270" s="169" t="str">
        <f>IF($AE270&lt;&gt;"",INDEX('Graduate School Code'!$A$3:$R$700, MATCH($AE270,'Graduate School Code'!$A$3:$A$700, 0), 14), "")</f>
        <v/>
      </c>
      <c r="AN270" s="169" t="str">
        <f>IF($AE270&lt;&gt;"",INDEX('Graduate School Code'!$A$3:$R$700, MATCH($AE270,'Graduate School Code'!$A$3:$A$700, 0), 15), "")</f>
        <v/>
      </c>
      <c r="AO270" s="169" t="str">
        <f>IF($AE270&lt;&gt;"",INDEX('Graduate School Code'!$A$3:$R$700, MATCH($AE270,'Graduate School Code'!$A$3:$A$700, 0), 16), "")</f>
        <v/>
      </c>
      <c r="AP270" s="169" t="str">
        <f>IF($AE270&lt;&gt;"",INDEX('Graduate School Code'!$A$3:$R$700, MATCH($AE270,'Graduate School Code'!$A$3:$A$700, 0), 17), "")</f>
        <v/>
      </c>
      <c r="AQ270" s="170" t="str">
        <f>IF($AE270&lt;&gt;"",INDEX('Graduate School Code'!$A$3:$R$700, MATCH($AE270,'Graduate School Code'!$A$3:$A$700, 0), 18), "")</f>
        <v/>
      </c>
      <c r="AR270" s="45"/>
      <c r="AS270" s="39"/>
      <c r="AT270" s="39"/>
      <c r="AU270" s="62"/>
      <c r="AV270" s="39"/>
      <c r="AW270" s="149"/>
      <c r="AX270" s="150"/>
      <c r="AY270" s="112"/>
      <c r="AZ270" s="149"/>
      <c r="BA270" s="148"/>
      <c r="BB270" s="148"/>
      <c r="BC270" s="148"/>
      <c r="BD270" s="61"/>
      <c r="BE270" s="39"/>
      <c r="BF270" s="39"/>
      <c r="BG270" s="39"/>
      <c r="BH270" s="144"/>
      <c r="BI270" s="146"/>
      <c r="BJ270" s="147"/>
      <c r="BK270" s="126"/>
      <c r="BL270" s="57"/>
      <c r="BM270" s="58"/>
      <c r="BN270" s="165"/>
      <c r="BO270" s="145"/>
      <c r="BP270" s="57"/>
      <c r="BQ270" s="44"/>
      <c r="BR270" s="42"/>
      <c r="BS270" s="164" t="str">
        <f>IF($BR270&lt;&gt;"",INDEX('Graduate School Code'!$A$3:$R$700, MATCH($BR270,'Graduate School Code'!$A$3:$A$700, 0), 2), "")</f>
        <v/>
      </c>
      <c r="BT270" s="164" t="str">
        <f>IF($BR270&lt;&gt;"",INDEX('Graduate School Code'!$A$3:$R$700, MATCH($BR270,'Graduate School Code'!$A$3:$A$700, 0), 3), "")</f>
        <v/>
      </c>
      <c r="BU270" s="164" t="str">
        <f>IF($BR270&lt;&gt;"",INDEX('Graduate School Code'!$A$3:$R$700, MATCH($BR270,'Graduate School Code'!$A$3:$A$700, 0), 4), "")</f>
        <v/>
      </c>
      <c r="BV270" s="175"/>
      <c r="BW270" s="176"/>
      <c r="BX270" s="177" t="str">
        <f>IF($BR270&lt;&gt;"",INDEX('Graduate School Code'!$A$3:$R$700, MATCH($BR270,'Graduate School Code'!$A$3:$A$700, 0), 12), "")</f>
        <v/>
      </c>
      <c r="BY270" s="178" t="str">
        <f>IF($BR270&lt;&gt;"",INDEX('Graduate School Code'!$A$3:$R$700, MATCH($BR270,'Graduate School Code'!$A$3:$A$700, 0), 13), "")</f>
        <v/>
      </c>
      <c r="BZ270" s="179" t="str">
        <f>IF($BR270&lt;&gt;"",INDEX('Graduate School Code'!$A$3:$R$700, MATCH($BR270,'Graduate School Code'!$A$3:$A$700, 0), 14), "")</f>
        <v/>
      </c>
      <c r="CA270" s="179" t="str">
        <f>IF($BR270&lt;&gt;"",INDEX('Graduate School Code'!$A$3:$R$700, MATCH($BR270,'Graduate School Code'!$A$3:$A$700, 0), 15), "")</f>
        <v/>
      </c>
      <c r="CB270" s="179" t="str">
        <f>IF($BR270&lt;&gt;"",INDEX('Graduate School Code'!$A$3:$R$700, MATCH($BR270,'Graduate School Code'!$A$3:$A$700, 0), 16), "")</f>
        <v/>
      </c>
      <c r="CC270" s="179" t="str">
        <f>IF($BR270&lt;&gt;"",INDEX('Graduate School Code'!$A$3:$R$700, MATCH($BR270,'Graduate School Code'!$A$3:$A$700, 0), 17), "")</f>
        <v/>
      </c>
      <c r="CD270" s="180" t="str">
        <f>IF($BR270&lt;&gt;"",INDEX('Graduate School Code'!$A$3:$R$700, MATCH($BR270,'Graduate School Code'!$A$3:$A$700, 0), 18), "")</f>
        <v/>
      </c>
      <c r="CE270" s="181"/>
      <c r="CF270" s="182"/>
      <c r="CG270" s="182"/>
      <c r="CH270" s="62"/>
      <c r="CI270" s="182"/>
      <c r="CJ270" s="183"/>
      <c r="CK270" s="184"/>
      <c r="CL270" s="185"/>
      <c r="CM270" s="183"/>
      <c r="CN270" s="186"/>
      <c r="CO270" s="186"/>
      <c r="CP270" s="186"/>
      <c r="CQ270" s="187"/>
      <c r="CR270" s="182"/>
      <c r="CS270" s="182"/>
      <c r="CT270" s="182"/>
      <c r="CU270" s="188"/>
      <c r="CV270" s="146"/>
      <c r="CW270" s="147"/>
      <c r="CX270" s="189"/>
      <c r="CY270" s="190"/>
      <c r="CZ270" s="191"/>
      <c r="DA270" s="192"/>
      <c r="DB270" s="193"/>
      <c r="DC270" s="181"/>
      <c r="DD270" s="176"/>
      <c r="DE270" s="194"/>
      <c r="DF270" s="164" t="str">
        <f>IF($DE270&lt;&gt;"",INDEX('Graduate School Code'!$A$3:$R$700, MATCH($DE270,'Graduate School Code'!$A$3:$A$700, 0), 2), "")</f>
        <v/>
      </c>
      <c r="DG270" s="164" t="str">
        <f>IF($DE270&lt;&gt;"",INDEX('Graduate School Code'!$A$3:$R$700, MATCH($DE270,'Graduate School Code'!$A$3:$A$700, 0), 3), "")</f>
        <v/>
      </c>
      <c r="DH270" s="164" t="str">
        <f>IF($DE270&lt;&gt;"",INDEX('Graduate School Code'!$A$3:$R$700, MATCH($DE270,'Graduate School Code'!$A$3:$A$700, 0), 4), "")</f>
        <v/>
      </c>
      <c r="DI270" s="175"/>
      <c r="DJ270" s="176"/>
      <c r="DK270" s="177" t="str">
        <f>IF($DE270&lt;&gt;"",INDEX('Graduate School Code'!$A$3:$R$700, MATCH($DE270,'Graduate School Code'!$A$3:$A$700, 0), 12), "")</f>
        <v/>
      </c>
      <c r="DL270" s="178" t="str">
        <f>IF($DE270&lt;&gt;"",INDEX('Graduate School Code'!$A$3:$R$700, MATCH($DE270,'Graduate School Code'!$A$3:$A$700, 0), 13), "")</f>
        <v/>
      </c>
      <c r="DM270" s="179" t="str">
        <f>IF($DE270&lt;&gt;"",INDEX('Graduate School Code'!$A$3:$R$700, MATCH($DE270,'Graduate School Code'!$A$3:$A$700, 0), 14), "")</f>
        <v/>
      </c>
      <c r="DN270" s="179" t="str">
        <f>IF($DE270&lt;&gt;"",INDEX('Graduate School Code'!$A$3:$R$700, MATCH($DE270,'Graduate School Code'!$A$3:$A$700, 0), 15), "")</f>
        <v/>
      </c>
      <c r="DO270" s="179" t="str">
        <f>IF($DE270&lt;&gt;"",INDEX('Graduate School Code'!$A$3:$R$700, MATCH($DE270,'Graduate School Code'!$A$3:$A$700, 0), 16), "")</f>
        <v/>
      </c>
      <c r="DP270" s="179" t="str">
        <f>IF($DE270&lt;&gt;"",INDEX('Graduate School Code'!$A$3:$R$700, MATCH($DE270,'Graduate School Code'!$A$3:$A$700, 0), 17), "")</f>
        <v/>
      </c>
      <c r="DQ270" s="180" t="str">
        <f>IF($DE270&lt;&gt;"",INDEX('Graduate School Code'!$A$3:$R$700, MATCH($DE270,'Graduate School Code'!$A$3:$A$700, 0), 18), "")</f>
        <v/>
      </c>
      <c r="DR270" s="45"/>
      <c r="DS270" s="39"/>
      <c r="DT270" s="39"/>
      <c r="DU270" s="62"/>
      <c r="DV270" s="39"/>
      <c r="DW270" s="149"/>
      <c r="DX270" s="150"/>
      <c r="DY270" s="112"/>
      <c r="DZ270" s="149"/>
      <c r="EA270" s="148"/>
      <c r="EB270" s="148"/>
      <c r="EC270" s="148"/>
      <c r="ED270" s="61"/>
      <c r="EE270" s="39"/>
      <c r="EF270" s="39"/>
      <c r="EG270" s="39"/>
      <c r="EH270" s="144"/>
      <c r="EI270" s="146"/>
      <c r="EJ270" s="147"/>
      <c r="EK270" s="126"/>
      <c r="EL270" s="57"/>
      <c r="EM270" s="58"/>
      <c r="EN270" s="59"/>
      <c r="EO270" s="145"/>
      <c r="EP270" s="57"/>
      <c r="EQ270" s="44"/>
    </row>
    <row r="271" spans="1:147" ht="38.25" customHeight="1">
      <c r="A271" s="38" t="s">
        <v>365</v>
      </c>
      <c r="B271" s="39"/>
      <c r="C271" s="40"/>
      <c r="D271" s="50" t="e">
        <f>VLOOKUP(B271,Reference!$A$1:$C$250,2,FALSE)</f>
        <v>#N/A</v>
      </c>
      <c r="E271" s="50" t="e">
        <f>VLOOKUP(C271,Reference!$C$1:$I$15,2,FALSE)</f>
        <v>#N/A</v>
      </c>
      <c r="F271" s="92" t="e">
        <f t="shared" si="14"/>
        <v>#N/A</v>
      </c>
      <c r="G271" s="39"/>
      <c r="H271" s="39"/>
      <c r="I271" s="39"/>
      <c r="J271" s="51" t="str">
        <f t="shared" si="12"/>
        <v xml:space="preserve">  </v>
      </c>
      <c r="K271" s="61"/>
      <c r="L271" s="61"/>
      <c r="M271" s="61"/>
      <c r="N271" s="51" t="str">
        <f t="shared" si="13"/>
        <v xml:space="preserve">  </v>
      </c>
      <c r="O271" s="92"/>
      <c r="P271" s="93"/>
      <c r="Q271" s="50" t="str">
        <f>IF($P271&lt;&gt;"", DATEDIF($P271, Reference!$F$2, "Y"),"")</f>
        <v/>
      </c>
      <c r="R271" s="49"/>
      <c r="S271" s="62"/>
      <c r="T271" s="61"/>
      <c r="U271" s="39"/>
      <c r="V271" s="39"/>
      <c r="W271" s="61"/>
      <c r="X271" s="92"/>
      <c r="Y271" s="61"/>
      <c r="Z271" s="61"/>
      <c r="AA271" s="61"/>
      <c r="AB271" s="61"/>
      <c r="AC271" s="41"/>
      <c r="AD271" s="143"/>
      <c r="AE271" s="42"/>
      <c r="AF271" s="50" t="str">
        <f>IF($AE271&lt;&gt;"",INDEX('Graduate School Code'!$A$3:$R$700, MATCH($AE271,'Graduate School Code'!$A$3:$A$700, 0), 2), "")</f>
        <v/>
      </c>
      <c r="AG271" s="50" t="str">
        <f>IF($AE271&lt;&gt;"",INDEX('Graduate School Code'!$A$3:$R$700, MATCH($AE271,'Graduate School Code'!$A$3:$A$700, 0), 3), "")</f>
        <v/>
      </c>
      <c r="AH271" s="50" t="str">
        <f>IF($AE271&lt;&gt;"",INDEX('Graduate School Code'!$A$3:$R$700, MATCH($AE271,'Graduate School Code'!$A$3:$A$700, 0), 4), "")</f>
        <v/>
      </c>
      <c r="AI271" s="43"/>
      <c r="AJ271" s="44"/>
      <c r="AK271" s="167" t="str">
        <f>IF($AE271&lt;&gt;"",INDEX('Graduate School Code'!$A$3:$R$700, MATCH($AE271,'Graduate School Code'!$A$3:$A$700, 0), 12), "")</f>
        <v/>
      </c>
      <c r="AL271" s="168" t="str">
        <f>IF($AE271&lt;&gt;"",INDEX('Graduate School Code'!$A$3:$R$700, MATCH($AE271,'Graduate School Code'!$A$3:$A$700, 0), 13), "")</f>
        <v/>
      </c>
      <c r="AM271" s="169" t="str">
        <f>IF($AE271&lt;&gt;"",INDEX('Graduate School Code'!$A$3:$R$700, MATCH($AE271,'Graduate School Code'!$A$3:$A$700, 0), 14), "")</f>
        <v/>
      </c>
      <c r="AN271" s="169" t="str">
        <f>IF($AE271&lt;&gt;"",INDEX('Graduate School Code'!$A$3:$R$700, MATCH($AE271,'Graduate School Code'!$A$3:$A$700, 0), 15), "")</f>
        <v/>
      </c>
      <c r="AO271" s="169" t="str">
        <f>IF($AE271&lt;&gt;"",INDEX('Graduate School Code'!$A$3:$R$700, MATCH($AE271,'Graduate School Code'!$A$3:$A$700, 0), 16), "")</f>
        <v/>
      </c>
      <c r="AP271" s="169" t="str">
        <f>IF($AE271&lt;&gt;"",INDEX('Graduate School Code'!$A$3:$R$700, MATCH($AE271,'Graduate School Code'!$A$3:$A$700, 0), 17), "")</f>
        <v/>
      </c>
      <c r="AQ271" s="170" t="str">
        <f>IF($AE271&lt;&gt;"",INDEX('Graduate School Code'!$A$3:$R$700, MATCH($AE271,'Graduate School Code'!$A$3:$A$700, 0), 18), "")</f>
        <v/>
      </c>
      <c r="AR271" s="45"/>
      <c r="AS271" s="39"/>
      <c r="AT271" s="39"/>
      <c r="AU271" s="62"/>
      <c r="AV271" s="39"/>
      <c r="AW271" s="149"/>
      <c r="AX271" s="150"/>
      <c r="AY271" s="112"/>
      <c r="AZ271" s="149"/>
      <c r="BA271" s="148"/>
      <c r="BB271" s="148"/>
      <c r="BC271" s="148"/>
      <c r="BD271" s="61"/>
      <c r="BE271" s="39"/>
      <c r="BF271" s="39"/>
      <c r="BG271" s="39"/>
      <c r="BH271" s="144"/>
      <c r="BI271" s="146"/>
      <c r="BJ271" s="147"/>
      <c r="BK271" s="126"/>
      <c r="BL271" s="57"/>
      <c r="BM271" s="58"/>
      <c r="BN271" s="165"/>
      <c r="BO271" s="145"/>
      <c r="BP271" s="57"/>
      <c r="BQ271" s="44"/>
      <c r="BR271" s="42"/>
      <c r="BS271" s="164" t="str">
        <f>IF($BR271&lt;&gt;"",INDEX('Graduate School Code'!$A$3:$R$700, MATCH($BR271,'Graduate School Code'!$A$3:$A$700, 0), 2), "")</f>
        <v/>
      </c>
      <c r="BT271" s="164" t="str">
        <f>IF($BR271&lt;&gt;"",INDEX('Graduate School Code'!$A$3:$R$700, MATCH($BR271,'Graduate School Code'!$A$3:$A$700, 0), 3), "")</f>
        <v/>
      </c>
      <c r="BU271" s="164" t="str">
        <f>IF($BR271&lt;&gt;"",INDEX('Graduate School Code'!$A$3:$R$700, MATCH($BR271,'Graduate School Code'!$A$3:$A$700, 0), 4), "")</f>
        <v/>
      </c>
      <c r="BV271" s="175"/>
      <c r="BW271" s="176"/>
      <c r="BX271" s="177" t="str">
        <f>IF($BR271&lt;&gt;"",INDEX('Graduate School Code'!$A$3:$R$700, MATCH($BR271,'Graduate School Code'!$A$3:$A$700, 0), 12), "")</f>
        <v/>
      </c>
      <c r="BY271" s="178" t="str">
        <f>IF($BR271&lt;&gt;"",INDEX('Graduate School Code'!$A$3:$R$700, MATCH($BR271,'Graduate School Code'!$A$3:$A$700, 0), 13), "")</f>
        <v/>
      </c>
      <c r="BZ271" s="179" t="str">
        <f>IF($BR271&lt;&gt;"",INDEX('Graduate School Code'!$A$3:$R$700, MATCH($BR271,'Graduate School Code'!$A$3:$A$700, 0), 14), "")</f>
        <v/>
      </c>
      <c r="CA271" s="179" t="str">
        <f>IF($BR271&lt;&gt;"",INDEX('Graduate School Code'!$A$3:$R$700, MATCH($BR271,'Graduate School Code'!$A$3:$A$700, 0), 15), "")</f>
        <v/>
      </c>
      <c r="CB271" s="179" t="str">
        <f>IF($BR271&lt;&gt;"",INDEX('Graduate School Code'!$A$3:$R$700, MATCH($BR271,'Graduate School Code'!$A$3:$A$700, 0), 16), "")</f>
        <v/>
      </c>
      <c r="CC271" s="179" t="str">
        <f>IF($BR271&lt;&gt;"",INDEX('Graduate School Code'!$A$3:$R$700, MATCH($BR271,'Graduate School Code'!$A$3:$A$700, 0), 17), "")</f>
        <v/>
      </c>
      <c r="CD271" s="180" t="str">
        <f>IF($BR271&lt;&gt;"",INDEX('Graduate School Code'!$A$3:$R$700, MATCH($BR271,'Graduate School Code'!$A$3:$A$700, 0), 18), "")</f>
        <v/>
      </c>
      <c r="CE271" s="181"/>
      <c r="CF271" s="182"/>
      <c r="CG271" s="182"/>
      <c r="CH271" s="62"/>
      <c r="CI271" s="182"/>
      <c r="CJ271" s="183"/>
      <c r="CK271" s="184"/>
      <c r="CL271" s="185"/>
      <c r="CM271" s="183"/>
      <c r="CN271" s="186"/>
      <c r="CO271" s="186"/>
      <c r="CP271" s="186"/>
      <c r="CQ271" s="187"/>
      <c r="CR271" s="182"/>
      <c r="CS271" s="182"/>
      <c r="CT271" s="182"/>
      <c r="CU271" s="188"/>
      <c r="CV271" s="146"/>
      <c r="CW271" s="147"/>
      <c r="CX271" s="189"/>
      <c r="CY271" s="190"/>
      <c r="CZ271" s="191"/>
      <c r="DA271" s="192"/>
      <c r="DB271" s="193"/>
      <c r="DC271" s="181"/>
      <c r="DD271" s="176"/>
      <c r="DE271" s="194"/>
      <c r="DF271" s="164" t="str">
        <f>IF($DE271&lt;&gt;"",INDEX('Graduate School Code'!$A$3:$R$700, MATCH($DE271,'Graduate School Code'!$A$3:$A$700, 0), 2), "")</f>
        <v/>
      </c>
      <c r="DG271" s="164" t="str">
        <f>IF($DE271&lt;&gt;"",INDEX('Graduate School Code'!$A$3:$R$700, MATCH($DE271,'Graduate School Code'!$A$3:$A$700, 0), 3), "")</f>
        <v/>
      </c>
      <c r="DH271" s="164" t="str">
        <f>IF($DE271&lt;&gt;"",INDEX('Graduate School Code'!$A$3:$R$700, MATCH($DE271,'Graduate School Code'!$A$3:$A$700, 0), 4), "")</f>
        <v/>
      </c>
      <c r="DI271" s="175"/>
      <c r="DJ271" s="176"/>
      <c r="DK271" s="177" t="str">
        <f>IF($DE271&lt;&gt;"",INDEX('Graduate School Code'!$A$3:$R$700, MATCH($DE271,'Graduate School Code'!$A$3:$A$700, 0), 12), "")</f>
        <v/>
      </c>
      <c r="DL271" s="178" t="str">
        <f>IF($DE271&lt;&gt;"",INDEX('Graduate School Code'!$A$3:$R$700, MATCH($DE271,'Graduate School Code'!$A$3:$A$700, 0), 13), "")</f>
        <v/>
      </c>
      <c r="DM271" s="179" t="str">
        <f>IF($DE271&lt;&gt;"",INDEX('Graduate School Code'!$A$3:$R$700, MATCH($DE271,'Graduate School Code'!$A$3:$A$700, 0), 14), "")</f>
        <v/>
      </c>
      <c r="DN271" s="179" t="str">
        <f>IF($DE271&lt;&gt;"",INDEX('Graduate School Code'!$A$3:$R$700, MATCH($DE271,'Graduate School Code'!$A$3:$A$700, 0), 15), "")</f>
        <v/>
      </c>
      <c r="DO271" s="179" t="str">
        <f>IF($DE271&lt;&gt;"",INDEX('Graduate School Code'!$A$3:$R$700, MATCH($DE271,'Graduate School Code'!$A$3:$A$700, 0), 16), "")</f>
        <v/>
      </c>
      <c r="DP271" s="179" t="str">
        <f>IF($DE271&lt;&gt;"",INDEX('Graduate School Code'!$A$3:$R$700, MATCH($DE271,'Graduate School Code'!$A$3:$A$700, 0), 17), "")</f>
        <v/>
      </c>
      <c r="DQ271" s="180" t="str">
        <f>IF($DE271&lt;&gt;"",INDEX('Graduate School Code'!$A$3:$R$700, MATCH($DE271,'Graduate School Code'!$A$3:$A$700, 0), 18), "")</f>
        <v/>
      </c>
      <c r="DR271" s="45"/>
      <c r="DS271" s="39"/>
      <c r="DT271" s="39"/>
      <c r="DU271" s="62"/>
      <c r="DV271" s="39"/>
      <c r="DW271" s="149"/>
      <c r="DX271" s="150"/>
      <c r="DY271" s="112"/>
      <c r="DZ271" s="149"/>
      <c r="EA271" s="148"/>
      <c r="EB271" s="148"/>
      <c r="EC271" s="148"/>
      <c r="ED271" s="61"/>
      <c r="EE271" s="39"/>
      <c r="EF271" s="39"/>
      <c r="EG271" s="39"/>
      <c r="EH271" s="144"/>
      <c r="EI271" s="146"/>
      <c r="EJ271" s="147"/>
      <c r="EK271" s="126"/>
      <c r="EL271" s="57"/>
      <c r="EM271" s="58"/>
      <c r="EN271" s="59"/>
      <c r="EO271" s="145"/>
      <c r="EP271" s="57"/>
      <c r="EQ271" s="44"/>
    </row>
    <row r="272" spans="1:147" ht="38.25" customHeight="1">
      <c r="A272" s="38" t="s">
        <v>366</v>
      </c>
      <c r="B272" s="39"/>
      <c r="C272" s="40"/>
      <c r="D272" s="50" t="e">
        <f>VLOOKUP(B272,Reference!$A$1:$C$250,2,FALSE)</f>
        <v>#N/A</v>
      </c>
      <c r="E272" s="50" t="e">
        <f>VLOOKUP(C272,Reference!$C$1:$I$15,2,FALSE)</f>
        <v>#N/A</v>
      </c>
      <c r="F272" s="92" t="e">
        <f t="shared" si="14"/>
        <v>#N/A</v>
      </c>
      <c r="G272" s="39"/>
      <c r="H272" s="39"/>
      <c r="I272" s="39"/>
      <c r="J272" s="51" t="str">
        <f t="shared" si="12"/>
        <v xml:space="preserve">  </v>
      </c>
      <c r="K272" s="61"/>
      <c r="L272" s="61"/>
      <c r="M272" s="61"/>
      <c r="N272" s="51" t="str">
        <f t="shared" si="13"/>
        <v xml:space="preserve">  </v>
      </c>
      <c r="O272" s="92"/>
      <c r="P272" s="93"/>
      <c r="Q272" s="50" t="str">
        <f>IF($P272&lt;&gt;"", DATEDIF($P272, Reference!$F$2, "Y"),"")</f>
        <v/>
      </c>
      <c r="R272" s="49"/>
      <c r="S272" s="62"/>
      <c r="T272" s="61"/>
      <c r="U272" s="39"/>
      <c r="V272" s="39"/>
      <c r="W272" s="61"/>
      <c r="X272" s="92"/>
      <c r="Y272" s="61"/>
      <c r="Z272" s="61"/>
      <c r="AA272" s="61"/>
      <c r="AB272" s="61"/>
      <c r="AC272" s="41"/>
      <c r="AD272" s="143"/>
      <c r="AE272" s="42"/>
      <c r="AF272" s="50" t="str">
        <f>IF($AE272&lt;&gt;"",INDEX('Graduate School Code'!$A$3:$R$700, MATCH($AE272,'Graduate School Code'!$A$3:$A$700, 0), 2), "")</f>
        <v/>
      </c>
      <c r="AG272" s="50" t="str">
        <f>IF($AE272&lt;&gt;"",INDEX('Graduate School Code'!$A$3:$R$700, MATCH($AE272,'Graduate School Code'!$A$3:$A$700, 0), 3), "")</f>
        <v/>
      </c>
      <c r="AH272" s="50" t="str">
        <f>IF($AE272&lt;&gt;"",INDEX('Graduate School Code'!$A$3:$R$700, MATCH($AE272,'Graduate School Code'!$A$3:$A$700, 0), 4), "")</f>
        <v/>
      </c>
      <c r="AI272" s="43"/>
      <c r="AJ272" s="44"/>
      <c r="AK272" s="167" t="str">
        <f>IF($AE272&lt;&gt;"",INDEX('Graduate School Code'!$A$3:$R$700, MATCH($AE272,'Graduate School Code'!$A$3:$A$700, 0), 12), "")</f>
        <v/>
      </c>
      <c r="AL272" s="168" t="str">
        <f>IF($AE272&lt;&gt;"",INDEX('Graduate School Code'!$A$3:$R$700, MATCH($AE272,'Graduate School Code'!$A$3:$A$700, 0), 13), "")</f>
        <v/>
      </c>
      <c r="AM272" s="169" t="str">
        <f>IF($AE272&lt;&gt;"",INDEX('Graduate School Code'!$A$3:$R$700, MATCH($AE272,'Graduate School Code'!$A$3:$A$700, 0), 14), "")</f>
        <v/>
      </c>
      <c r="AN272" s="169" t="str">
        <f>IF($AE272&lt;&gt;"",INDEX('Graduate School Code'!$A$3:$R$700, MATCH($AE272,'Graduate School Code'!$A$3:$A$700, 0), 15), "")</f>
        <v/>
      </c>
      <c r="AO272" s="169" t="str">
        <f>IF($AE272&lt;&gt;"",INDEX('Graduate School Code'!$A$3:$R$700, MATCH($AE272,'Graduate School Code'!$A$3:$A$700, 0), 16), "")</f>
        <v/>
      </c>
      <c r="AP272" s="169" t="str">
        <f>IF($AE272&lt;&gt;"",INDEX('Graduate School Code'!$A$3:$R$700, MATCH($AE272,'Graduate School Code'!$A$3:$A$700, 0), 17), "")</f>
        <v/>
      </c>
      <c r="AQ272" s="170" t="str">
        <f>IF($AE272&lt;&gt;"",INDEX('Graduate School Code'!$A$3:$R$700, MATCH($AE272,'Graduate School Code'!$A$3:$A$700, 0), 18), "")</f>
        <v/>
      </c>
      <c r="AR272" s="45"/>
      <c r="AS272" s="39"/>
      <c r="AT272" s="39"/>
      <c r="AU272" s="62"/>
      <c r="AV272" s="39"/>
      <c r="AW272" s="149"/>
      <c r="AX272" s="150"/>
      <c r="AY272" s="112"/>
      <c r="AZ272" s="149"/>
      <c r="BA272" s="148"/>
      <c r="BB272" s="148"/>
      <c r="BC272" s="148"/>
      <c r="BD272" s="61"/>
      <c r="BE272" s="39"/>
      <c r="BF272" s="39"/>
      <c r="BG272" s="39"/>
      <c r="BH272" s="144"/>
      <c r="BI272" s="146"/>
      <c r="BJ272" s="147"/>
      <c r="BK272" s="126"/>
      <c r="BL272" s="57"/>
      <c r="BM272" s="58"/>
      <c r="BN272" s="165"/>
      <c r="BO272" s="145"/>
      <c r="BP272" s="57"/>
      <c r="BQ272" s="44"/>
      <c r="BR272" s="42"/>
      <c r="BS272" s="164" t="str">
        <f>IF($BR272&lt;&gt;"",INDEX('Graduate School Code'!$A$3:$R$700, MATCH($BR272,'Graduate School Code'!$A$3:$A$700, 0), 2), "")</f>
        <v/>
      </c>
      <c r="BT272" s="164" t="str">
        <f>IF($BR272&lt;&gt;"",INDEX('Graduate School Code'!$A$3:$R$700, MATCH($BR272,'Graduate School Code'!$A$3:$A$700, 0), 3), "")</f>
        <v/>
      </c>
      <c r="BU272" s="164" t="str">
        <f>IF($BR272&lt;&gt;"",INDEX('Graduate School Code'!$A$3:$R$700, MATCH($BR272,'Graduate School Code'!$A$3:$A$700, 0), 4), "")</f>
        <v/>
      </c>
      <c r="BV272" s="175"/>
      <c r="BW272" s="176"/>
      <c r="BX272" s="177" t="str">
        <f>IF($BR272&lt;&gt;"",INDEX('Graduate School Code'!$A$3:$R$700, MATCH($BR272,'Graduate School Code'!$A$3:$A$700, 0), 12), "")</f>
        <v/>
      </c>
      <c r="BY272" s="178" t="str">
        <f>IF($BR272&lt;&gt;"",INDEX('Graduate School Code'!$A$3:$R$700, MATCH($BR272,'Graduate School Code'!$A$3:$A$700, 0), 13), "")</f>
        <v/>
      </c>
      <c r="BZ272" s="179" t="str">
        <f>IF($BR272&lt;&gt;"",INDEX('Graduate School Code'!$A$3:$R$700, MATCH($BR272,'Graduate School Code'!$A$3:$A$700, 0), 14), "")</f>
        <v/>
      </c>
      <c r="CA272" s="179" t="str">
        <f>IF($BR272&lt;&gt;"",INDEX('Graduate School Code'!$A$3:$R$700, MATCH($BR272,'Graduate School Code'!$A$3:$A$700, 0), 15), "")</f>
        <v/>
      </c>
      <c r="CB272" s="179" t="str">
        <f>IF($BR272&lt;&gt;"",INDEX('Graduate School Code'!$A$3:$R$700, MATCH($BR272,'Graduate School Code'!$A$3:$A$700, 0), 16), "")</f>
        <v/>
      </c>
      <c r="CC272" s="179" t="str">
        <f>IF($BR272&lt;&gt;"",INDEX('Graduate School Code'!$A$3:$R$700, MATCH($BR272,'Graduate School Code'!$A$3:$A$700, 0), 17), "")</f>
        <v/>
      </c>
      <c r="CD272" s="180" t="str">
        <f>IF($BR272&lt;&gt;"",INDEX('Graduate School Code'!$A$3:$R$700, MATCH($BR272,'Graduate School Code'!$A$3:$A$700, 0), 18), "")</f>
        <v/>
      </c>
      <c r="CE272" s="181"/>
      <c r="CF272" s="182"/>
      <c r="CG272" s="182"/>
      <c r="CH272" s="62"/>
      <c r="CI272" s="182"/>
      <c r="CJ272" s="183"/>
      <c r="CK272" s="184"/>
      <c r="CL272" s="185"/>
      <c r="CM272" s="183"/>
      <c r="CN272" s="186"/>
      <c r="CO272" s="186"/>
      <c r="CP272" s="186"/>
      <c r="CQ272" s="187"/>
      <c r="CR272" s="182"/>
      <c r="CS272" s="182"/>
      <c r="CT272" s="182"/>
      <c r="CU272" s="188"/>
      <c r="CV272" s="146"/>
      <c r="CW272" s="147"/>
      <c r="CX272" s="189"/>
      <c r="CY272" s="190"/>
      <c r="CZ272" s="191"/>
      <c r="DA272" s="192"/>
      <c r="DB272" s="193"/>
      <c r="DC272" s="181"/>
      <c r="DD272" s="176"/>
      <c r="DE272" s="194"/>
      <c r="DF272" s="164" t="str">
        <f>IF($DE272&lt;&gt;"",INDEX('Graduate School Code'!$A$3:$R$700, MATCH($DE272,'Graduate School Code'!$A$3:$A$700, 0), 2), "")</f>
        <v/>
      </c>
      <c r="DG272" s="164" t="str">
        <f>IF($DE272&lt;&gt;"",INDEX('Graduate School Code'!$A$3:$R$700, MATCH($DE272,'Graduate School Code'!$A$3:$A$700, 0), 3), "")</f>
        <v/>
      </c>
      <c r="DH272" s="164" t="str">
        <f>IF($DE272&lt;&gt;"",INDEX('Graduate School Code'!$A$3:$R$700, MATCH($DE272,'Graduate School Code'!$A$3:$A$700, 0), 4), "")</f>
        <v/>
      </c>
      <c r="DI272" s="175"/>
      <c r="DJ272" s="176"/>
      <c r="DK272" s="177" t="str">
        <f>IF($DE272&lt;&gt;"",INDEX('Graduate School Code'!$A$3:$R$700, MATCH($DE272,'Graduate School Code'!$A$3:$A$700, 0), 12), "")</f>
        <v/>
      </c>
      <c r="DL272" s="178" t="str">
        <f>IF($DE272&lt;&gt;"",INDEX('Graduate School Code'!$A$3:$R$700, MATCH($DE272,'Graduate School Code'!$A$3:$A$700, 0), 13), "")</f>
        <v/>
      </c>
      <c r="DM272" s="179" t="str">
        <f>IF($DE272&lt;&gt;"",INDEX('Graduate School Code'!$A$3:$R$700, MATCH($DE272,'Graduate School Code'!$A$3:$A$700, 0), 14), "")</f>
        <v/>
      </c>
      <c r="DN272" s="179" t="str">
        <f>IF($DE272&lt;&gt;"",INDEX('Graduate School Code'!$A$3:$R$700, MATCH($DE272,'Graduate School Code'!$A$3:$A$700, 0), 15), "")</f>
        <v/>
      </c>
      <c r="DO272" s="179" t="str">
        <f>IF($DE272&lt;&gt;"",INDEX('Graduate School Code'!$A$3:$R$700, MATCH($DE272,'Graduate School Code'!$A$3:$A$700, 0), 16), "")</f>
        <v/>
      </c>
      <c r="DP272" s="179" t="str">
        <f>IF($DE272&lt;&gt;"",INDEX('Graduate School Code'!$A$3:$R$700, MATCH($DE272,'Graduate School Code'!$A$3:$A$700, 0), 17), "")</f>
        <v/>
      </c>
      <c r="DQ272" s="180" t="str">
        <f>IF($DE272&lt;&gt;"",INDEX('Graduate School Code'!$A$3:$R$700, MATCH($DE272,'Graduate School Code'!$A$3:$A$700, 0), 18), "")</f>
        <v/>
      </c>
      <c r="DR272" s="45"/>
      <c r="DS272" s="39"/>
      <c r="DT272" s="39"/>
      <c r="DU272" s="62"/>
      <c r="DV272" s="39"/>
      <c r="DW272" s="149"/>
      <c r="DX272" s="150"/>
      <c r="DY272" s="112"/>
      <c r="DZ272" s="149"/>
      <c r="EA272" s="148"/>
      <c r="EB272" s="148"/>
      <c r="EC272" s="148"/>
      <c r="ED272" s="61"/>
      <c r="EE272" s="39"/>
      <c r="EF272" s="39"/>
      <c r="EG272" s="39"/>
      <c r="EH272" s="144"/>
      <c r="EI272" s="146"/>
      <c r="EJ272" s="147"/>
      <c r="EK272" s="126"/>
      <c r="EL272" s="57"/>
      <c r="EM272" s="58"/>
      <c r="EN272" s="59"/>
      <c r="EO272" s="145"/>
      <c r="EP272" s="57"/>
      <c r="EQ272" s="44"/>
    </row>
    <row r="273" spans="1:147" ht="38.25" customHeight="1">
      <c r="A273" s="38" t="s">
        <v>367</v>
      </c>
      <c r="B273" s="39"/>
      <c r="C273" s="40"/>
      <c r="D273" s="50" t="e">
        <f>VLOOKUP(B273,Reference!$A$1:$C$250,2,FALSE)</f>
        <v>#N/A</v>
      </c>
      <c r="E273" s="50" t="e">
        <f>VLOOKUP(C273,Reference!$C$1:$I$15,2,FALSE)</f>
        <v>#N/A</v>
      </c>
      <c r="F273" s="92" t="e">
        <f t="shared" si="14"/>
        <v>#N/A</v>
      </c>
      <c r="G273" s="39"/>
      <c r="H273" s="39"/>
      <c r="I273" s="39"/>
      <c r="J273" s="51" t="str">
        <f t="shared" si="12"/>
        <v xml:space="preserve">  </v>
      </c>
      <c r="K273" s="61"/>
      <c r="L273" s="61"/>
      <c r="M273" s="61"/>
      <c r="N273" s="51" t="str">
        <f t="shared" si="13"/>
        <v xml:space="preserve">  </v>
      </c>
      <c r="O273" s="92"/>
      <c r="P273" s="93"/>
      <c r="Q273" s="50" t="str">
        <f>IF($P273&lt;&gt;"", DATEDIF($P273, Reference!$F$2, "Y"),"")</f>
        <v/>
      </c>
      <c r="R273" s="49"/>
      <c r="S273" s="62"/>
      <c r="T273" s="61"/>
      <c r="U273" s="39"/>
      <c r="V273" s="39"/>
      <c r="W273" s="61"/>
      <c r="X273" s="92"/>
      <c r="Y273" s="61"/>
      <c r="Z273" s="61"/>
      <c r="AA273" s="61"/>
      <c r="AB273" s="61"/>
      <c r="AC273" s="41"/>
      <c r="AD273" s="143"/>
      <c r="AE273" s="42"/>
      <c r="AF273" s="50" t="str">
        <f>IF($AE273&lt;&gt;"",INDEX('Graduate School Code'!$A$3:$R$700, MATCH($AE273,'Graduate School Code'!$A$3:$A$700, 0), 2), "")</f>
        <v/>
      </c>
      <c r="AG273" s="50" t="str">
        <f>IF($AE273&lt;&gt;"",INDEX('Graduate School Code'!$A$3:$R$700, MATCH($AE273,'Graduate School Code'!$A$3:$A$700, 0), 3), "")</f>
        <v/>
      </c>
      <c r="AH273" s="50" t="str">
        <f>IF($AE273&lt;&gt;"",INDEX('Graduate School Code'!$A$3:$R$700, MATCH($AE273,'Graduate School Code'!$A$3:$A$700, 0), 4), "")</f>
        <v/>
      </c>
      <c r="AI273" s="43"/>
      <c r="AJ273" s="44"/>
      <c r="AK273" s="167" t="str">
        <f>IF($AE273&lt;&gt;"",INDEX('Graduate School Code'!$A$3:$R$700, MATCH($AE273,'Graduate School Code'!$A$3:$A$700, 0), 12), "")</f>
        <v/>
      </c>
      <c r="AL273" s="168" t="str">
        <f>IF($AE273&lt;&gt;"",INDEX('Graduate School Code'!$A$3:$R$700, MATCH($AE273,'Graduate School Code'!$A$3:$A$700, 0), 13), "")</f>
        <v/>
      </c>
      <c r="AM273" s="169" t="str">
        <f>IF($AE273&lt;&gt;"",INDEX('Graduate School Code'!$A$3:$R$700, MATCH($AE273,'Graduate School Code'!$A$3:$A$700, 0), 14), "")</f>
        <v/>
      </c>
      <c r="AN273" s="169" t="str">
        <f>IF($AE273&lt;&gt;"",INDEX('Graduate School Code'!$A$3:$R$700, MATCH($AE273,'Graduate School Code'!$A$3:$A$700, 0), 15), "")</f>
        <v/>
      </c>
      <c r="AO273" s="169" t="str">
        <f>IF($AE273&lt;&gt;"",INDEX('Graduate School Code'!$A$3:$R$700, MATCH($AE273,'Graduate School Code'!$A$3:$A$700, 0), 16), "")</f>
        <v/>
      </c>
      <c r="AP273" s="169" t="str">
        <f>IF($AE273&lt;&gt;"",INDEX('Graduate School Code'!$A$3:$R$700, MATCH($AE273,'Graduate School Code'!$A$3:$A$700, 0), 17), "")</f>
        <v/>
      </c>
      <c r="AQ273" s="170" t="str">
        <f>IF($AE273&lt;&gt;"",INDEX('Graduate School Code'!$A$3:$R$700, MATCH($AE273,'Graduate School Code'!$A$3:$A$700, 0), 18), "")</f>
        <v/>
      </c>
      <c r="AR273" s="45"/>
      <c r="AS273" s="39"/>
      <c r="AT273" s="39"/>
      <c r="AU273" s="62"/>
      <c r="AV273" s="39"/>
      <c r="AW273" s="149"/>
      <c r="AX273" s="150"/>
      <c r="AY273" s="112"/>
      <c r="AZ273" s="149"/>
      <c r="BA273" s="148"/>
      <c r="BB273" s="148"/>
      <c r="BC273" s="148"/>
      <c r="BD273" s="61"/>
      <c r="BE273" s="39"/>
      <c r="BF273" s="39"/>
      <c r="BG273" s="39"/>
      <c r="BH273" s="144"/>
      <c r="BI273" s="146"/>
      <c r="BJ273" s="147"/>
      <c r="BK273" s="126"/>
      <c r="BL273" s="57"/>
      <c r="BM273" s="58"/>
      <c r="BN273" s="165"/>
      <c r="BO273" s="145"/>
      <c r="BP273" s="57"/>
      <c r="BQ273" s="44"/>
      <c r="BR273" s="42"/>
      <c r="BS273" s="164" t="str">
        <f>IF($BR273&lt;&gt;"",INDEX('Graduate School Code'!$A$3:$R$700, MATCH($BR273,'Graduate School Code'!$A$3:$A$700, 0), 2), "")</f>
        <v/>
      </c>
      <c r="BT273" s="164" t="str">
        <f>IF($BR273&lt;&gt;"",INDEX('Graduate School Code'!$A$3:$R$700, MATCH($BR273,'Graduate School Code'!$A$3:$A$700, 0), 3), "")</f>
        <v/>
      </c>
      <c r="BU273" s="164" t="str">
        <f>IF($BR273&lt;&gt;"",INDEX('Graduate School Code'!$A$3:$R$700, MATCH($BR273,'Graduate School Code'!$A$3:$A$700, 0), 4), "")</f>
        <v/>
      </c>
      <c r="BV273" s="175"/>
      <c r="BW273" s="176"/>
      <c r="BX273" s="177" t="str">
        <f>IF($BR273&lt;&gt;"",INDEX('Graduate School Code'!$A$3:$R$700, MATCH($BR273,'Graduate School Code'!$A$3:$A$700, 0), 12), "")</f>
        <v/>
      </c>
      <c r="BY273" s="178" t="str">
        <f>IF($BR273&lt;&gt;"",INDEX('Graduate School Code'!$A$3:$R$700, MATCH($BR273,'Graduate School Code'!$A$3:$A$700, 0), 13), "")</f>
        <v/>
      </c>
      <c r="BZ273" s="179" t="str">
        <f>IF($BR273&lt;&gt;"",INDEX('Graduate School Code'!$A$3:$R$700, MATCH($BR273,'Graduate School Code'!$A$3:$A$700, 0), 14), "")</f>
        <v/>
      </c>
      <c r="CA273" s="179" t="str">
        <f>IF($BR273&lt;&gt;"",INDEX('Graduate School Code'!$A$3:$R$700, MATCH($BR273,'Graduate School Code'!$A$3:$A$700, 0), 15), "")</f>
        <v/>
      </c>
      <c r="CB273" s="179" t="str">
        <f>IF($BR273&lt;&gt;"",INDEX('Graduate School Code'!$A$3:$R$700, MATCH($BR273,'Graduate School Code'!$A$3:$A$700, 0), 16), "")</f>
        <v/>
      </c>
      <c r="CC273" s="179" t="str">
        <f>IF($BR273&lt;&gt;"",INDEX('Graduate School Code'!$A$3:$R$700, MATCH($BR273,'Graduate School Code'!$A$3:$A$700, 0), 17), "")</f>
        <v/>
      </c>
      <c r="CD273" s="180" t="str">
        <f>IF($BR273&lt;&gt;"",INDEX('Graduate School Code'!$A$3:$R$700, MATCH($BR273,'Graduate School Code'!$A$3:$A$700, 0), 18), "")</f>
        <v/>
      </c>
      <c r="CE273" s="181"/>
      <c r="CF273" s="182"/>
      <c r="CG273" s="182"/>
      <c r="CH273" s="62"/>
      <c r="CI273" s="182"/>
      <c r="CJ273" s="183"/>
      <c r="CK273" s="184"/>
      <c r="CL273" s="185"/>
      <c r="CM273" s="183"/>
      <c r="CN273" s="186"/>
      <c r="CO273" s="186"/>
      <c r="CP273" s="186"/>
      <c r="CQ273" s="187"/>
      <c r="CR273" s="182"/>
      <c r="CS273" s="182"/>
      <c r="CT273" s="182"/>
      <c r="CU273" s="188"/>
      <c r="CV273" s="146"/>
      <c r="CW273" s="147"/>
      <c r="CX273" s="189"/>
      <c r="CY273" s="190"/>
      <c r="CZ273" s="191"/>
      <c r="DA273" s="192"/>
      <c r="DB273" s="193"/>
      <c r="DC273" s="181"/>
      <c r="DD273" s="176"/>
      <c r="DE273" s="194"/>
      <c r="DF273" s="164" t="str">
        <f>IF($DE273&lt;&gt;"",INDEX('Graduate School Code'!$A$3:$R$700, MATCH($DE273,'Graduate School Code'!$A$3:$A$700, 0), 2), "")</f>
        <v/>
      </c>
      <c r="DG273" s="164" t="str">
        <f>IF($DE273&lt;&gt;"",INDEX('Graduate School Code'!$A$3:$R$700, MATCH($DE273,'Graduate School Code'!$A$3:$A$700, 0), 3), "")</f>
        <v/>
      </c>
      <c r="DH273" s="164" t="str">
        <f>IF($DE273&lt;&gt;"",INDEX('Graduate School Code'!$A$3:$R$700, MATCH($DE273,'Graduate School Code'!$A$3:$A$700, 0), 4), "")</f>
        <v/>
      </c>
      <c r="DI273" s="175"/>
      <c r="DJ273" s="176"/>
      <c r="DK273" s="177" t="str">
        <f>IF($DE273&lt;&gt;"",INDEX('Graduate School Code'!$A$3:$R$700, MATCH($DE273,'Graduate School Code'!$A$3:$A$700, 0), 12), "")</f>
        <v/>
      </c>
      <c r="DL273" s="178" t="str">
        <f>IF($DE273&lt;&gt;"",INDEX('Graduate School Code'!$A$3:$R$700, MATCH($DE273,'Graduate School Code'!$A$3:$A$700, 0), 13), "")</f>
        <v/>
      </c>
      <c r="DM273" s="179" t="str">
        <f>IF($DE273&lt;&gt;"",INDEX('Graduate School Code'!$A$3:$R$700, MATCH($DE273,'Graduate School Code'!$A$3:$A$700, 0), 14), "")</f>
        <v/>
      </c>
      <c r="DN273" s="179" t="str">
        <f>IF($DE273&lt;&gt;"",INDEX('Graduate School Code'!$A$3:$R$700, MATCH($DE273,'Graduate School Code'!$A$3:$A$700, 0), 15), "")</f>
        <v/>
      </c>
      <c r="DO273" s="179" t="str">
        <f>IF($DE273&lt;&gt;"",INDEX('Graduate School Code'!$A$3:$R$700, MATCH($DE273,'Graduate School Code'!$A$3:$A$700, 0), 16), "")</f>
        <v/>
      </c>
      <c r="DP273" s="179" t="str">
        <f>IF($DE273&lt;&gt;"",INDEX('Graduate School Code'!$A$3:$R$700, MATCH($DE273,'Graduate School Code'!$A$3:$A$700, 0), 17), "")</f>
        <v/>
      </c>
      <c r="DQ273" s="180" t="str">
        <f>IF($DE273&lt;&gt;"",INDEX('Graduate School Code'!$A$3:$R$700, MATCH($DE273,'Graduate School Code'!$A$3:$A$700, 0), 18), "")</f>
        <v/>
      </c>
      <c r="DR273" s="45"/>
      <c r="DS273" s="39"/>
      <c r="DT273" s="39"/>
      <c r="DU273" s="62"/>
      <c r="DV273" s="39"/>
      <c r="DW273" s="149"/>
      <c r="DX273" s="150"/>
      <c r="DY273" s="112"/>
      <c r="DZ273" s="149"/>
      <c r="EA273" s="148"/>
      <c r="EB273" s="148"/>
      <c r="EC273" s="148"/>
      <c r="ED273" s="61"/>
      <c r="EE273" s="39"/>
      <c r="EF273" s="39"/>
      <c r="EG273" s="39"/>
      <c r="EH273" s="144"/>
      <c r="EI273" s="146"/>
      <c r="EJ273" s="147"/>
      <c r="EK273" s="126"/>
      <c r="EL273" s="57"/>
      <c r="EM273" s="58"/>
      <c r="EN273" s="59"/>
      <c r="EO273" s="145"/>
      <c r="EP273" s="57"/>
      <c r="EQ273" s="44"/>
    </row>
    <row r="274" spans="1:147" ht="38.25" customHeight="1">
      <c r="A274" s="38" t="s">
        <v>368</v>
      </c>
      <c r="B274" s="39"/>
      <c r="C274" s="40"/>
      <c r="D274" s="50" t="e">
        <f>VLOOKUP(B274,Reference!$A$1:$C$250,2,FALSE)</f>
        <v>#N/A</v>
      </c>
      <c r="E274" s="50" t="e">
        <f>VLOOKUP(C274,Reference!$C$1:$I$15,2,FALSE)</f>
        <v>#N/A</v>
      </c>
      <c r="F274" s="92" t="e">
        <f t="shared" si="14"/>
        <v>#N/A</v>
      </c>
      <c r="G274" s="39"/>
      <c r="H274" s="39"/>
      <c r="I274" s="39"/>
      <c r="J274" s="51" t="str">
        <f t="shared" si="12"/>
        <v xml:space="preserve">  </v>
      </c>
      <c r="K274" s="61"/>
      <c r="L274" s="61"/>
      <c r="M274" s="61"/>
      <c r="N274" s="51" t="str">
        <f t="shared" si="13"/>
        <v xml:space="preserve">  </v>
      </c>
      <c r="O274" s="92"/>
      <c r="P274" s="93"/>
      <c r="Q274" s="50" t="str">
        <f>IF($P274&lt;&gt;"", DATEDIF($P274, Reference!$F$2, "Y"),"")</f>
        <v/>
      </c>
      <c r="R274" s="49"/>
      <c r="S274" s="62"/>
      <c r="T274" s="61"/>
      <c r="U274" s="39"/>
      <c r="V274" s="39"/>
      <c r="W274" s="61"/>
      <c r="X274" s="92"/>
      <c r="Y274" s="61"/>
      <c r="Z274" s="61"/>
      <c r="AA274" s="61"/>
      <c r="AB274" s="61"/>
      <c r="AC274" s="41"/>
      <c r="AD274" s="143"/>
      <c r="AE274" s="42"/>
      <c r="AF274" s="50" t="str">
        <f>IF($AE274&lt;&gt;"",INDEX('Graduate School Code'!$A$3:$R$700, MATCH($AE274,'Graduate School Code'!$A$3:$A$700, 0), 2), "")</f>
        <v/>
      </c>
      <c r="AG274" s="50" t="str">
        <f>IF($AE274&lt;&gt;"",INDEX('Graduate School Code'!$A$3:$R$700, MATCH($AE274,'Graduate School Code'!$A$3:$A$700, 0), 3), "")</f>
        <v/>
      </c>
      <c r="AH274" s="50" t="str">
        <f>IF($AE274&lt;&gt;"",INDEX('Graduate School Code'!$A$3:$R$700, MATCH($AE274,'Graduate School Code'!$A$3:$A$700, 0), 4), "")</f>
        <v/>
      </c>
      <c r="AI274" s="43"/>
      <c r="AJ274" s="44"/>
      <c r="AK274" s="167" t="str">
        <f>IF($AE274&lt;&gt;"",INDEX('Graduate School Code'!$A$3:$R$700, MATCH($AE274,'Graduate School Code'!$A$3:$A$700, 0), 12), "")</f>
        <v/>
      </c>
      <c r="AL274" s="168" t="str">
        <f>IF($AE274&lt;&gt;"",INDEX('Graduate School Code'!$A$3:$R$700, MATCH($AE274,'Graduate School Code'!$A$3:$A$700, 0), 13), "")</f>
        <v/>
      </c>
      <c r="AM274" s="169" t="str">
        <f>IF($AE274&lt;&gt;"",INDEX('Graduate School Code'!$A$3:$R$700, MATCH($AE274,'Graduate School Code'!$A$3:$A$700, 0), 14), "")</f>
        <v/>
      </c>
      <c r="AN274" s="169" t="str">
        <f>IF($AE274&lt;&gt;"",INDEX('Graduate School Code'!$A$3:$R$700, MATCH($AE274,'Graduate School Code'!$A$3:$A$700, 0), 15), "")</f>
        <v/>
      </c>
      <c r="AO274" s="169" t="str">
        <f>IF($AE274&lt;&gt;"",INDEX('Graduate School Code'!$A$3:$R$700, MATCH($AE274,'Graduate School Code'!$A$3:$A$700, 0), 16), "")</f>
        <v/>
      </c>
      <c r="AP274" s="169" t="str">
        <f>IF($AE274&lt;&gt;"",INDEX('Graduate School Code'!$A$3:$R$700, MATCH($AE274,'Graduate School Code'!$A$3:$A$700, 0), 17), "")</f>
        <v/>
      </c>
      <c r="AQ274" s="170" t="str">
        <f>IF($AE274&lt;&gt;"",INDEX('Graduate School Code'!$A$3:$R$700, MATCH($AE274,'Graduate School Code'!$A$3:$A$700, 0), 18), "")</f>
        <v/>
      </c>
      <c r="AR274" s="45"/>
      <c r="AS274" s="39"/>
      <c r="AT274" s="39"/>
      <c r="AU274" s="62"/>
      <c r="AV274" s="39"/>
      <c r="AW274" s="149"/>
      <c r="AX274" s="150"/>
      <c r="AY274" s="112"/>
      <c r="AZ274" s="149"/>
      <c r="BA274" s="148"/>
      <c r="BB274" s="148"/>
      <c r="BC274" s="148"/>
      <c r="BD274" s="61"/>
      <c r="BE274" s="39"/>
      <c r="BF274" s="39"/>
      <c r="BG274" s="39"/>
      <c r="BH274" s="144"/>
      <c r="BI274" s="146"/>
      <c r="BJ274" s="147"/>
      <c r="BK274" s="126"/>
      <c r="BL274" s="57"/>
      <c r="BM274" s="58"/>
      <c r="BN274" s="165"/>
      <c r="BO274" s="145"/>
      <c r="BP274" s="57"/>
      <c r="BQ274" s="44"/>
      <c r="BR274" s="42"/>
      <c r="BS274" s="164" t="str">
        <f>IF($BR274&lt;&gt;"",INDEX('Graduate School Code'!$A$3:$R$700, MATCH($BR274,'Graduate School Code'!$A$3:$A$700, 0), 2), "")</f>
        <v/>
      </c>
      <c r="BT274" s="164" t="str">
        <f>IF($BR274&lt;&gt;"",INDEX('Graduate School Code'!$A$3:$R$700, MATCH($BR274,'Graduate School Code'!$A$3:$A$700, 0), 3), "")</f>
        <v/>
      </c>
      <c r="BU274" s="164" t="str">
        <f>IF($BR274&lt;&gt;"",INDEX('Graduate School Code'!$A$3:$R$700, MATCH($BR274,'Graduate School Code'!$A$3:$A$700, 0), 4), "")</f>
        <v/>
      </c>
      <c r="BV274" s="175"/>
      <c r="BW274" s="176"/>
      <c r="BX274" s="177" t="str">
        <f>IF($BR274&lt;&gt;"",INDEX('Graduate School Code'!$A$3:$R$700, MATCH($BR274,'Graduate School Code'!$A$3:$A$700, 0), 12), "")</f>
        <v/>
      </c>
      <c r="BY274" s="178" t="str">
        <f>IF($BR274&lt;&gt;"",INDEX('Graduate School Code'!$A$3:$R$700, MATCH($BR274,'Graduate School Code'!$A$3:$A$700, 0), 13), "")</f>
        <v/>
      </c>
      <c r="BZ274" s="179" t="str">
        <f>IF($BR274&lt;&gt;"",INDEX('Graduate School Code'!$A$3:$R$700, MATCH($BR274,'Graduate School Code'!$A$3:$A$700, 0), 14), "")</f>
        <v/>
      </c>
      <c r="CA274" s="179" t="str">
        <f>IF($BR274&lt;&gt;"",INDEX('Graduate School Code'!$A$3:$R$700, MATCH($BR274,'Graduate School Code'!$A$3:$A$700, 0), 15), "")</f>
        <v/>
      </c>
      <c r="CB274" s="179" t="str">
        <f>IF($BR274&lt;&gt;"",INDEX('Graduate School Code'!$A$3:$R$700, MATCH($BR274,'Graduate School Code'!$A$3:$A$700, 0), 16), "")</f>
        <v/>
      </c>
      <c r="CC274" s="179" t="str">
        <f>IF($BR274&lt;&gt;"",INDEX('Graduate School Code'!$A$3:$R$700, MATCH($BR274,'Graduate School Code'!$A$3:$A$700, 0), 17), "")</f>
        <v/>
      </c>
      <c r="CD274" s="180" t="str">
        <f>IF($BR274&lt;&gt;"",INDEX('Graduate School Code'!$A$3:$R$700, MATCH($BR274,'Graduate School Code'!$A$3:$A$700, 0), 18), "")</f>
        <v/>
      </c>
      <c r="CE274" s="181"/>
      <c r="CF274" s="182"/>
      <c r="CG274" s="182"/>
      <c r="CH274" s="62"/>
      <c r="CI274" s="182"/>
      <c r="CJ274" s="183"/>
      <c r="CK274" s="184"/>
      <c r="CL274" s="185"/>
      <c r="CM274" s="183"/>
      <c r="CN274" s="186"/>
      <c r="CO274" s="186"/>
      <c r="CP274" s="186"/>
      <c r="CQ274" s="187"/>
      <c r="CR274" s="182"/>
      <c r="CS274" s="182"/>
      <c r="CT274" s="182"/>
      <c r="CU274" s="188"/>
      <c r="CV274" s="146"/>
      <c r="CW274" s="147"/>
      <c r="CX274" s="189"/>
      <c r="CY274" s="190"/>
      <c r="CZ274" s="191"/>
      <c r="DA274" s="192"/>
      <c r="DB274" s="193"/>
      <c r="DC274" s="181"/>
      <c r="DD274" s="176"/>
      <c r="DE274" s="194"/>
      <c r="DF274" s="164" t="str">
        <f>IF($DE274&lt;&gt;"",INDEX('Graduate School Code'!$A$3:$R$700, MATCH($DE274,'Graduate School Code'!$A$3:$A$700, 0), 2), "")</f>
        <v/>
      </c>
      <c r="DG274" s="164" t="str">
        <f>IF($DE274&lt;&gt;"",INDEX('Graduate School Code'!$A$3:$R$700, MATCH($DE274,'Graduate School Code'!$A$3:$A$700, 0), 3), "")</f>
        <v/>
      </c>
      <c r="DH274" s="164" t="str">
        <f>IF($DE274&lt;&gt;"",INDEX('Graduate School Code'!$A$3:$R$700, MATCH($DE274,'Graduate School Code'!$A$3:$A$700, 0), 4), "")</f>
        <v/>
      </c>
      <c r="DI274" s="175"/>
      <c r="DJ274" s="176"/>
      <c r="DK274" s="177" t="str">
        <f>IF($DE274&lt;&gt;"",INDEX('Graduate School Code'!$A$3:$R$700, MATCH($DE274,'Graduate School Code'!$A$3:$A$700, 0), 12), "")</f>
        <v/>
      </c>
      <c r="DL274" s="178" t="str">
        <f>IF($DE274&lt;&gt;"",INDEX('Graduate School Code'!$A$3:$R$700, MATCH($DE274,'Graduate School Code'!$A$3:$A$700, 0), 13), "")</f>
        <v/>
      </c>
      <c r="DM274" s="179" t="str">
        <f>IF($DE274&lt;&gt;"",INDEX('Graduate School Code'!$A$3:$R$700, MATCH($DE274,'Graduate School Code'!$A$3:$A$700, 0), 14), "")</f>
        <v/>
      </c>
      <c r="DN274" s="179" t="str">
        <f>IF($DE274&lt;&gt;"",INDEX('Graduate School Code'!$A$3:$R$700, MATCH($DE274,'Graduate School Code'!$A$3:$A$700, 0), 15), "")</f>
        <v/>
      </c>
      <c r="DO274" s="179" t="str">
        <f>IF($DE274&lt;&gt;"",INDEX('Graduate School Code'!$A$3:$R$700, MATCH($DE274,'Graduate School Code'!$A$3:$A$700, 0), 16), "")</f>
        <v/>
      </c>
      <c r="DP274" s="179" t="str">
        <f>IF($DE274&lt;&gt;"",INDEX('Graduate School Code'!$A$3:$R$700, MATCH($DE274,'Graduate School Code'!$A$3:$A$700, 0), 17), "")</f>
        <v/>
      </c>
      <c r="DQ274" s="180" t="str">
        <f>IF($DE274&lt;&gt;"",INDEX('Graduate School Code'!$A$3:$R$700, MATCH($DE274,'Graduate School Code'!$A$3:$A$700, 0), 18), "")</f>
        <v/>
      </c>
      <c r="DR274" s="45"/>
      <c r="DS274" s="39"/>
      <c r="DT274" s="39"/>
      <c r="DU274" s="62"/>
      <c r="DV274" s="39"/>
      <c r="DW274" s="149"/>
      <c r="DX274" s="150"/>
      <c r="DY274" s="112"/>
      <c r="DZ274" s="149"/>
      <c r="EA274" s="148"/>
      <c r="EB274" s="148"/>
      <c r="EC274" s="148"/>
      <c r="ED274" s="61"/>
      <c r="EE274" s="39"/>
      <c r="EF274" s="39"/>
      <c r="EG274" s="39"/>
      <c r="EH274" s="144"/>
      <c r="EI274" s="146"/>
      <c r="EJ274" s="147"/>
      <c r="EK274" s="126"/>
      <c r="EL274" s="57"/>
      <c r="EM274" s="58"/>
      <c r="EN274" s="59"/>
      <c r="EO274" s="145"/>
      <c r="EP274" s="57"/>
      <c r="EQ274" s="44"/>
    </row>
    <row r="275" spans="1:147" ht="38.25" customHeight="1">
      <c r="A275" s="38" t="s">
        <v>369</v>
      </c>
      <c r="B275" s="39"/>
      <c r="C275" s="40"/>
      <c r="D275" s="50" t="e">
        <f>VLOOKUP(B275,Reference!$A$1:$C$250,2,FALSE)</f>
        <v>#N/A</v>
      </c>
      <c r="E275" s="50" t="e">
        <f>VLOOKUP(C275,Reference!$C$1:$I$15,2,FALSE)</f>
        <v>#N/A</v>
      </c>
      <c r="F275" s="92" t="e">
        <f t="shared" si="14"/>
        <v>#N/A</v>
      </c>
      <c r="G275" s="39"/>
      <c r="H275" s="39"/>
      <c r="I275" s="39"/>
      <c r="J275" s="51" t="str">
        <f t="shared" si="12"/>
        <v xml:space="preserve">  </v>
      </c>
      <c r="K275" s="61"/>
      <c r="L275" s="61"/>
      <c r="M275" s="61"/>
      <c r="N275" s="51" t="str">
        <f t="shared" si="13"/>
        <v xml:space="preserve">  </v>
      </c>
      <c r="O275" s="92"/>
      <c r="P275" s="93"/>
      <c r="Q275" s="50" t="str">
        <f>IF($P275&lt;&gt;"", DATEDIF($P275, Reference!$F$2, "Y"),"")</f>
        <v/>
      </c>
      <c r="R275" s="49"/>
      <c r="S275" s="62"/>
      <c r="T275" s="61"/>
      <c r="U275" s="39"/>
      <c r="V275" s="39"/>
      <c r="W275" s="61"/>
      <c r="X275" s="92"/>
      <c r="Y275" s="61"/>
      <c r="Z275" s="61"/>
      <c r="AA275" s="61"/>
      <c r="AB275" s="61"/>
      <c r="AC275" s="41"/>
      <c r="AD275" s="143"/>
      <c r="AE275" s="42"/>
      <c r="AF275" s="50" t="str">
        <f>IF($AE275&lt;&gt;"",INDEX('Graduate School Code'!$A$3:$R$700, MATCH($AE275,'Graduate School Code'!$A$3:$A$700, 0), 2), "")</f>
        <v/>
      </c>
      <c r="AG275" s="50" t="str">
        <f>IF($AE275&lt;&gt;"",INDEX('Graduate School Code'!$A$3:$R$700, MATCH($AE275,'Graduate School Code'!$A$3:$A$700, 0), 3), "")</f>
        <v/>
      </c>
      <c r="AH275" s="50" t="str">
        <f>IF($AE275&lt;&gt;"",INDEX('Graduate School Code'!$A$3:$R$700, MATCH($AE275,'Graduate School Code'!$A$3:$A$700, 0), 4), "")</f>
        <v/>
      </c>
      <c r="AI275" s="43"/>
      <c r="AJ275" s="44"/>
      <c r="AK275" s="167" t="str">
        <f>IF($AE275&lt;&gt;"",INDEX('Graduate School Code'!$A$3:$R$700, MATCH($AE275,'Graduate School Code'!$A$3:$A$700, 0), 12), "")</f>
        <v/>
      </c>
      <c r="AL275" s="168" t="str">
        <f>IF($AE275&lt;&gt;"",INDEX('Graduate School Code'!$A$3:$R$700, MATCH($AE275,'Graduate School Code'!$A$3:$A$700, 0), 13), "")</f>
        <v/>
      </c>
      <c r="AM275" s="169" t="str">
        <f>IF($AE275&lt;&gt;"",INDEX('Graduate School Code'!$A$3:$R$700, MATCH($AE275,'Graduate School Code'!$A$3:$A$700, 0), 14), "")</f>
        <v/>
      </c>
      <c r="AN275" s="169" t="str">
        <f>IF($AE275&lt;&gt;"",INDEX('Graduate School Code'!$A$3:$R$700, MATCH($AE275,'Graduate School Code'!$A$3:$A$700, 0), 15), "")</f>
        <v/>
      </c>
      <c r="AO275" s="169" t="str">
        <f>IF($AE275&lt;&gt;"",INDEX('Graduate School Code'!$A$3:$R$700, MATCH($AE275,'Graduate School Code'!$A$3:$A$700, 0), 16), "")</f>
        <v/>
      </c>
      <c r="AP275" s="169" t="str">
        <f>IF($AE275&lt;&gt;"",INDEX('Graduate School Code'!$A$3:$R$700, MATCH($AE275,'Graduate School Code'!$A$3:$A$700, 0), 17), "")</f>
        <v/>
      </c>
      <c r="AQ275" s="170" t="str">
        <f>IF($AE275&lt;&gt;"",INDEX('Graduate School Code'!$A$3:$R$700, MATCH($AE275,'Graduate School Code'!$A$3:$A$700, 0), 18), "")</f>
        <v/>
      </c>
      <c r="AR275" s="45"/>
      <c r="AS275" s="39"/>
      <c r="AT275" s="39"/>
      <c r="AU275" s="62"/>
      <c r="AV275" s="39"/>
      <c r="AW275" s="149"/>
      <c r="AX275" s="150"/>
      <c r="AY275" s="112"/>
      <c r="AZ275" s="149"/>
      <c r="BA275" s="148"/>
      <c r="BB275" s="148"/>
      <c r="BC275" s="148"/>
      <c r="BD275" s="61"/>
      <c r="BE275" s="39"/>
      <c r="BF275" s="39"/>
      <c r="BG275" s="39"/>
      <c r="BH275" s="144"/>
      <c r="BI275" s="146"/>
      <c r="BJ275" s="147"/>
      <c r="BK275" s="126"/>
      <c r="BL275" s="57"/>
      <c r="BM275" s="58"/>
      <c r="BN275" s="165"/>
      <c r="BO275" s="145"/>
      <c r="BP275" s="57"/>
      <c r="BQ275" s="44"/>
      <c r="BR275" s="42"/>
      <c r="BS275" s="164" t="str">
        <f>IF($BR275&lt;&gt;"",INDEX('Graduate School Code'!$A$3:$R$700, MATCH($BR275,'Graduate School Code'!$A$3:$A$700, 0), 2), "")</f>
        <v/>
      </c>
      <c r="BT275" s="164" t="str">
        <f>IF($BR275&lt;&gt;"",INDEX('Graduate School Code'!$A$3:$R$700, MATCH($BR275,'Graduate School Code'!$A$3:$A$700, 0), 3), "")</f>
        <v/>
      </c>
      <c r="BU275" s="164" t="str">
        <f>IF($BR275&lt;&gt;"",INDEX('Graduate School Code'!$A$3:$R$700, MATCH($BR275,'Graduate School Code'!$A$3:$A$700, 0), 4), "")</f>
        <v/>
      </c>
      <c r="BV275" s="175"/>
      <c r="BW275" s="176"/>
      <c r="BX275" s="177" t="str">
        <f>IF($BR275&lt;&gt;"",INDEX('Graduate School Code'!$A$3:$R$700, MATCH($BR275,'Graduate School Code'!$A$3:$A$700, 0), 12), "")</f>
        <v/>
      </c>
      <c r="BY275" s="178" t="str">
        <f>IF($BR275&lt;&gt;"",INDEX('Graduate School Code'!$A$3:$R$700, MATCH($BR275,'Graduate School Code'!$A$3:$A$700, 0), 13), "")</f>
        <v/>
      </c>
      <c r="BZ275" s="179" t="str">
        <f>IF($BR275&lt;&gt;"",INDEX('Graduate School Code'!$A$3:$R$700, MATCH($BR275,'Graduate School Code'!$A$3:$A$700, 0), 14), "")</f>
        <v/>
      </c>
      <c r="CA275" s="179" t="str">
        <f>IF($BR275&lt;&gt;"",INDEX('Graduate School Code'!$A$3:$R$700, MATCH($BR275,'Graduate School Code'!$A$3:$A$700, 0), 15), "")</f>
        <v/>
      </c>
      <c r="CB275" s="179" t="str">
        <f>IF($BR275&lt;&gt;"",INDEX('Graduate School Code'!$A$3:$R$700, MATCH($BR275,'Graduate School Code'!$A$3:$A$700, 0), 16), "")</f>
        <v/>
      </c>
      <c r="CC275" s="179" t="str">
        <f>IF($BR275&lt;&gt;"",INDEX('Graduate School Code'!$A$3:$R$700, MATCH($BR275,'Graduate School Code'!$A$3:$A$700, 0), 17), "")</f>
        <v/>
      </c>
      <c r="CD275" s="180" t="str">
        <f>IF($BR275&lt;&gt;"",INDEX('Graduate School Code'!$A$3:$R$700, MATCH($BR275,'Graduate School Code'!$A$3:$A$700, 0), 18), "")</f>
        <v/>
      </c>
      <c r="CE275" s="181"/>
      <c r="CF275" s="182"/>
      <c r="CG275" s="182"/>
      <c r="CH275" s="62"/>
      <c r="CI275" s="182"/>
      <c r="CJ275" s="183"/>
      <c r="CK275" s="184"/>
      <c r="CL275" s="185"/>
      <c r="CM275" s="183"/>
      <c r="CN275" s="186"/>
      <c r="CO275" s="186"/>
      <c r="CP275" s="186"/>
      <c r="CQ275" s="187"/>
      <c r="CR275" s="182"/>
      <c r="CS275" s="182"/>
      <c r="CT275" s="182"/>
      <c r="CU275" s="188"/>
      <c r="CV275" s="146"/>
      <c r="CW275" s="147"/>
      <c r="CX275" s="189"/>
      <c r="CY275" s="190"/>
      <c r="CZ275" s="191"/>
      <c r="DA275" s="192"/>
      <c r="DB275" s="193"/>
      <c r="DC275" s="181"/>
      <c r="DD275" s="176"/>
      <c r="DE275" s="194"/>
      <c r="DF275" s="164" t="str">
        <f>IF($DE275&lt;&gt;"",INDEX('Graduate School Code'!$A$3:$R$700, MATCH($DE275,'Graduate School Code'!$A$3:$A$700, 0), 2), "")</f>
        <v/>
      </c>
      <c r="DG275" s="164" t="str">
        <f>IF($DE275&lt;&gt;"",INDEX('Graduate School Code'!$A$3:$R$700, MATCH($DE275,'Graduate School Code'!$A$3:$A$700, 0), 3), "")</f>
        <v/>
      </c>
      <c r="DH275" s="164" t="str">
        <f>IF($DE275&lt;&gt;"",INDEX('Graduate School Code'!$A$3:$R$700, MATCH($DE275,'Graduate School Code'!$A$3:$A$700, 0), 4), "")</f>
        <v/>
      </c>
      <c r="DI275" s="175"/>
      <c r="DJ275" s="176"/>
      <c r="DK275" s="177" t="str">
        <f>IF($DE275&lt;&gt;"",INDEX('Graduate School Code'!$A$3:$R$700, MATCH($DE275,'Graduate School Code'!$A$3:$A$700, 0), 12), "")</f>
        <v/>
      </c>
      <c r="DL275" s="178" t="str">
        <f>IF($DE275&lt;&gt;"",INDEX('Graduate School Code'!$A$3:$R$700, MATCH($DE275,'Graduate School Code'!$A$3:$A$700, 0), 13), "")</f>
        <v/>
      </c>
      <c r="DM275" s="179" t="str">
        <f>IF($DE275&lt;&gt;"",INDEX('Graduate School Code'!$A$3:$R$700, MATCH($DE275,'Graduate School Code'!$A$3:$A$700, 0), 14), "")</f>
        <v/>
      </c>
      <c r="DN275" s="179" t="str">
        <f>IF($DE275&lt;&gt;"",INDEX('Graduate School Code'!$A$3:$R$700, MATCH($DE275,'Graduate School Code'!$A$3:$A$700, 0), 15), "")</f>
        <v/>
      </c>
      <c r="DO275" s="179" t="str">
        <f>IF($DE275&lt;&gt;"",INDEX('Graduate School Code'!$A$3:$R$700, MATCH($DE275,'Graduate School Code'!$A$3:$A$700, 0), 16), "")</f>
        <v/>
      </c>
      <c r="DP275" s="179" t="str">
        <f>IF($DE275&lt;&gt;"",INDEX('Graduate School Code'!$A$3:$R$700, MATCH($DE275,'Graduate School Code'!$A$3:$A$700, 0), 17), "")</f>
        <v/>
      </c>
      <c r="DQ275" s="180" t="str">
        <f>IF($DE275&lt;&gt;"",INDEX('Graduate School Code'!$A$3:$R$700, MATCH($DE275,'Graduate School Code'!$A$3:$A$700, 0), 18), "")</f>
        <v/>
      </c>
      <c r="DR275" s="45"/>
      <c r="DS275" s="39"/>
      <c r="DT275" s="39"/>
      <c r="DU275" s="62"/>
      <c r="DV275" s="39"/>
      <c r="DW275" s="149"/>
      <c r="DX275" s="150"/>
      <c r="DY275" s="112"/>
      <c r="DZ275" s="149"/>
      <c r="EA275" s="148"/>
      <c r="EB275" s="148"/>
      <c r="EC275" s="148"/>
      <c r="ED275" s="61"/>
      <c r="EE275" s="39"/>
      <c r="EF275" s="39"/>
      <c r="EG275" s="39"/>
      <c r="EH275" s="144"/>
      <c r="EI275" s="146"/>
      <c r="EJ275" s="147"/>
      <c r="EK275" s="126"/>
      <c r="EL275" s="57"/>
      <c r="EM275" s="58"/>
      <c r="EN275" s="59"/>
      <c r="EO275" s="145"/>
      <c r="EP275" s="57"/>
      <c r="EQ275" s="44"/>
    </row>
    <row r="276" spans="1:147" ht="38.25" customHeight="1">
      <c r="A276" s="38" t="s">
        <v>370</v>
      </c>
      <c r="B276" s="39"/>
      <c r="C276" s="40"/>
      <c r="D276" s="50" t="e">
        <f>VLOOKUP(B276,Reference!$A$1:$C$250,2,FALSE)</f>
        <v>#N/A</v>
      </c>
      <c r="E276" s="50" t="e">
        <f>VLOOKUP(C276,Reference!$C$1:$I$15,2,FALSE)</f>
        <v>#N/A</v>
      </c>
      <c r="F276" s="92" t="e">
        <f t="shared" si="14"/>
        <v>#N/A</v>
      </c>
      <c r="G276" s="39"/>
      <c r="H276" s="39"/>
      <c r="I276" s="39"/>
      <c r="J276" s="51" t="str">
        <f t="shared" si="12"/>
        <v xml:space="preserve">  </v>
      </c>
      <c r="K276" s="61"/>
      <c r="L276" s="61"/>
      <c r="M276" s="61"/>
      <c r="N276" s="51" t="str">
        <f t="shared" si="13"/>
        <v xml:space="preserve">  </v>
      </c>
      <c r="O276" s="92"/>
      <c r="P276" s="93"/>
      <c r="Q276" s="50" t="str">
        <f>IF($P276&lt;&gt;"", DATEDIF($P276, Reference!$F$2, "Y"),"")</f>
        <v/>
      </c>
      <c r="R276" s="49"/>
      <c r="S276" s="62"/>
      <c r="T276" s="61"/>
      <c r="U276" s="39"/>
      <c r="V276" s="39"/>
      <c r="W276" s="61"/>
      <c r="X276" s="92"/>
      <c r="Y276" s="61"/>
      <c r="Z276" s="61"/>
      <c r="AA276" s="61"/>
      <c r="AB276" s="61"/>
      <c r="AC276" s="41"/>
      <c r="AD276" s="143"/>
      <c r="AE276" s="42"/>
      <c r="AF276" s="50" t="str">
        <f>IF($AE276&lt;&gt;"",INDEX('Graduate School Code'!$A$3:$R$700, MATCH($AE276,'Graduate School Code'!$A$3:$A$700, 0), 2), "")</f>
        <v/>
      </c>
      <c r="AG276" s="50" t="str">
        <f>IF($AE276&lt;&gt;"",INDEX('Graduate School Code'!$A$3:$R$700, MATCH($AE276,'Graduate School Code'!$A$3:$A$700, 0), 3), "")</f>
        <v/>
      </c>
      <c r="AH276" s="50" t="str">
        <f>IF($AE276&lt;&gt;"",INDEX('Graduate School Code'!$A$3:$R$700, MATCH($AE276,'Graduate School Code'!$A$3:$A$700, 0), 4), "")</f>
        <v/>
      </c>
      <c r="AI276" s="43"/>
      <c r="AJ276" s="44"/>
      <c r="AK276" s="167" t="str">
        <f>IF($AE276&lt;&gt;"",INDEX('Graduate School Code'!$A$3:$R$700, MATCH($AE276,'Graduate School Code'!$A$3:$A$700, 0), 12), "")</f>
        <v/>
      </c>
      <c r="AL276" s="168" t="str">
        <f>IF($AE276&lt;&gt;"",INDEX('Graduate School Code'!$A$3:$R$700, MATCH($AE276,'Graduate School Code'!$A$3:$A$700, 0), 13), "")</f>
        <v/>
      </c>
      <c r="AM276" s="169" t="str">
        <f>IF($AE276&lt;&gt;"",INDEX('Graduate School Code'!$A$3:$R$700, MATCH($AE276,'Graduate School Code'!$A$3:$A$700, 0), 14), "")</f>
        <v/>
      </c>
      <c r="AN276" s="169" t="str">
        <f>IF($AE276&lt;&gt;"",INDEX('Graduate School Code'!$A$3:$R$700, MATCH($AE276,'Graduate School Code'!$A$3:$A$700, 0), 15), "")</f>
        <v/>
      </c>
      <c r="AO276" s="169" t="str">
        <f>IF($AE276&lt;&gt;"",INDEX('Graduate School Code'!$A$3:$R$700, MATCH($AE276,'Graduate School Code'!$A$3:$A$700, 0), 16), "")</f>
        <v/>
      </c>
      <c r="AP276" s="169" t="str">
        <f>IF($AE276&lt;&gt;"",INDEX('Graduate School Code'!$A$3:$R$700, MATCH($AE276,'Graduate School Code'!$A$3:$A$700, 0), 17), "")</f>
        <v/>
      </c>
      <c r="AQ276" s="170" t="str">
        <f>IF($AE276&lt;&gt;"",INDEX('Graduate School Code'!$A$3:$R$700, MATCH($AE276,'Graduate School Code'!$A$3:$A$700, 0), 18), "")</f>
        <v/>
      </c>
      <c r="AR276" s="45"/>
      <c r="AS276" s="39"/>
      <c r="AT276" s="39"/>
      <c r="AU276" s="62"/>
      <c r="AV276" s="39"/>
      <c r="AW276" s="149"/>
      <c r="AX276" s="150"/>
      <c r="AY276" s="112"/>
      <c r="AZ276" s="149"/>
      <c r="BA276" s="148"/>
      <c r="BB276" s="148"/>
      <c r="BC276" s="148"/>
      <c r="BD276" s="61"/>
      <c r="BE276" s="39"/>
      <c r="BF276" s="39"/>
      <c r="BG276" s="39"/>
      <c r="BH276" s="144"/>
      <c r="BI276" s="146"/>
      <c r="BJ276" s="147"/>
      <c r="BK276" s="126"/>
      <c r="BL276" s="57"/>
      <c r="BM276" s="58"/>
      <c r="BN276" s="165"/>
      <c r="BO276" s="145"/>
      <c r="BP276" s="57"/>
      <c r="BQ276" s="44"/>
      <c r="BR276" s="42"/>
      <c r="BS276" s="164" t="str">
        <f>IF($BR276&lt;&gt;"",INDEX('Graduate School Code'!$A$3:$R$700, MATCH($BR276,'Graduate School Code'!$A$3:$A$700, 0), 2), "")</f>
        <v/>
      </c>
      <c r="BT276" s="164" t="str">
        <f>IF($BR276&lt;&gt;"",INDEX('Graduate School Code'!$A$3:$R$700, MATCH($BR276,'Graduate School Code'!$A$3:$A$700, 0), 3), "")</f>
        <v/>
      </c>
      <c r="BU276" s="164" t="str">
        <f>IF($BR276&lt;&gt;"",INDEX('Graduate School Code'!$A$3:$R$700, MATCH($BR276,'Graduate School Code'!$A$3:$A$700, 0), 4), "")</f>
        <v/>
      </c>
      <c r="BV276" s="175"/>
      <c r="BW276" s="176"/>
      <c r="BX276" s="177" t="str">
        <f>IF($BR276&lt;&gt;"",INDEX('Graduate School Code'!$A$3:$R$700, MATCH($BR276,'Graduate School Code'!$A$3:$A$700, 0), 12), "")</f>
        <v/>
      </c>
      <c r="BY276" s="178" t="str">
        <f>IF($BR276&lt;&gt;"",INDEX('Graduate School Code'!$A$3:$R$700, MATCH($BR276,'Graduate School Code'!$A$3:$A$700, 0), 13), "")</f>
        <v/>
      </c>
      <c r="BZ276" s="179" t="str">
        <f>IF($BR276&lt;&gt;"",INDEX('Graduate School Code'!$A$3:$R$700, MATCH($BR276,'Graduate School Code'!$A$3:$A$700, 0), 14), "")</f>
        <v/>
      </c>
      <c r="CA276" s="179" t="str">
        <f>IF($BR276&lt;&gt;"",INDEX('Graduate School Code'!$A$3:$R$700, MATCH($BR276,'Graduate School Code'!$A$3:$A$700, 0), 15), "")</f>
        <v/>
      </c>
      <c r="CB276" s="179" t="str">
        <f>IF($BR276&lt;&gt;"",INDEX('Graduate School Code'!$A$3:$R$700, MATCH($BR276,'Graduate School Code'!$A$3:$A$700, 0), 16), "")</f>
        <v/>
      </c>
      <c r="CC276" s="179" t="str">
        <f>IF($BR276&lt;&gt;"",INDEX('Graduate School Code'!$A$3:$R$700, MATCH($BR276,'Graduate School Code'!$A$3:$A$700, 0), 17), "")</f>
        <v/>
      </c>
      <c r="CD276" s="180" t="str">
        <f>IF($BR276&lt;&gt;"",INDEX('Graduate School Code'!$A$3:$R$700, MATCH($BR276,'Graduate School Code'!$A$3:$A$700, 0), 18), "")</f>
        <v/>
      </c>
      <c r="CE276" s="181"/>
      <c r="CF276" s="182"/>
      <c r="CG276" s="182"/>
      <c r="CH276" s="62"/>
      <c r="CI276" s="182"/>
      <c r="CJ276" s="183"/>
      <c r="CK276" s="184"/>
      <c r="CL276" s="185"/>
      <c r="CM276" s="183"/>
      <c r="CN276" s="186"/>
      <c r="CO276" s="186"/>
      <c r="CP276" s="186"/>
      <c r="CQ276" s="187"/>
      <c r="CR276" s="182"/>
      <c r="CS276" s="182"/>
      <c r="CT276" s="182"/>
      <c r="CU276" s="188"/>
      <c r="CV276" s="146"/>
      <c r="CW276" s="147"/>
      <c r="CX276" s="189"/>
      <c r="CY276" s="190"/>
      <c r="CZ276" s="191"/>
      <c r="DA276" s="192"/>
      <c r="DB276" s="193"/>
      <c r="DC276" s="181"/>
      <c r="DD276" s="176"/>
      <c r="DE276" s="194"/>
      <c r="DF276" s="164" t="str">
        <f>IF($DE276&lt;&gt;"",INDEX('Graduate School Code'!$A$3:$R$700, MATCH($DE276,'Graduate School Code'!$A$3:$A$700, 0), 2), "")</f>
        <v/>
      </c>
      <c r="DG276" s="164" t="str">
        <f>IF($DE276&lt;&gt;"",INDEX('Graduate School Code'!$A$3:$R$700, MATCH($DE276,'Graduate School Code'!$A$3:$A$700, 0), 3), "")</f>
        <v/>
      </c>
      <c r="DH276" s="164" t="str">
        <f>IF($DE276&lt;&gt;"",INDEX('Graduate School Code'!$A$3:$R$700, MATCH($DE276,'Graduate School Code'!$A$3:$A$700, 0), 4), "")</f>
        <v/>
      </c>
      <c r="DI276" s="175"/>
      <c r="DJ276" s="176"/>
      <c r="DK276" s="177" t="str">
        <f>IF($DE276&lt;&gt;"",INDEX('Graduate School Code'!$A$3:$R$700, MATCH($DE276,'Graduate School Code'!$A$3:$A$700, 0), 12), "")</f>
        <v/>
      </c>
      <c r="DL276" s="178" t="str">
        <f>IF($DE276&lt;&gt;"",INDEX('Graduate School Code'!$A$3:$R$700, MATCH($DE276,'Graduate School Code'!$A$3:$A$700, 0), 13), "")</f>
        <v/>
      </c>
      <c r="DM276" s="179" t="str">
        <f>IF($DE276&lt;&gt;"",INDEX('Graduate School Code'!$A$3:$R$700, MATCH($DE276,'Graduate School Code'!$A$3:$A$700, 0), 14), "")</f>
        <v/>
      </c>
      <c r="DN276" s="179" t="str">
        <f>IF($DE276&lt;&gt;"",INDEX('Graduate School Code'!$A$3:$R$700, MATCH($DE276,'Graduate School Code'!$A$3:$A$700, 0), 15), "")</f>
        <v/>
      </c>
      <c r="DO276" s="179" t="str">
        <f>IF($DE276&lt;&gt;"",INDEX('Graduate School Code'!$A$3:$R$700, MATCH($DE276,'Graduate School Code'!$A$3:$A$700, 0), 16), "")</f>
        <v/>
      </c>
      <c r="DP276" s="179" t="str">
        <f>IF($DE276&lt;&gt;"",INDEX('Graduate School Code'!$A$3:$R$700, MATCH($DE276,'Graduate School Code'!$A$3:$A$700, 0), 17), "")</f>
        <v/>
      </c>
      <c r="DQ276" s="180" t="str">
        <f>IF($DE276&lt;&gt;"",INDEX('Graduate School Code'!$A$3:$R$700, MATCH($DE276,'Graduate School Code'!$A$3:$A$700, 0), 18), "")</f>
        <v/>
      </c>
      <c r="DR276" s="45"/>
      <c r="DS276" s="39"/>
      <c r="DT276" s="39"/>
      <c r="DU276" s="62"/>
      <c r="DV276" s="39"/>
      <c r="DW276" s="149"/>
      <c r="DX276" s="150"/>
      <c r="DY276" s="112"/>
      <c r="DZ276" s="149"/>
      <c r="EA276" s="148"/>
      <c r="EB276" s="148"/>
      <c r="EC276" s="148"/>
      <c r="ED276" s="61"/>
      <c r="EE276" s="39"/>
      <c r="EF276" s="39"/>
      <c r="EG276" s="39"/>
      <c r="EH276" s="144"/>
      <c r="EI276" s="146"/>
      <c r="EJ276" s="147"/>
      <c r="EK276" s="126"/>
      <c r="EL276" s="57"/>
      <c r="EM276" s="58"/>
      <c r="EN276" s="59"/>
      <c r="EO276" s="145"/>
      <c r="EP276" s="57"/>
      <c r="EQ276" s="44"/>
    </row>
    <row r="277" spans="1:147" ht="38.25" customHeight="1">
      <c r="A277" s="38" t="s">
        <v>371</v>
      </c>
      <c r="B277" s="39"/>
      <c r="C277" s="40"/>
      <c r="D277" s="50" t="e">
        <f>VLOOKUP(B277,Reference!$A$1:$C$250,2,FALSE)</f>
        <v>#N/A</v>
      </c>
      <c r="E277" s="50" t="e">
        <f>VLOOKUP(C277,Reference!$C$1:$I$15,2,FALSE)</f>
        <v>#N/A</v>
      </c>
      <c r="F277" s="92" t="e">
        <f t="shared" si="14"/>
        <v>#N/A</v>
      </c>
      <c r="G277" s="39"/>
      <c r="H277" s="39"/>
      <c r="I277" s="39"/>
      <c r="J277" s="51" t="str">
        <f t="shared" si="12"/>
        <v xml:space="preserve">  </v>
      </c>
      <c r="K277" s="61"/>
      <c r="L277" s="61"/>
      <c r="M277" s="61"/>
      <c r="N277" s="51" t="str">
        <f t="shared" si="13"/>
        <v xml:space="preserve">  </v>
      </c>
      <c r="O277" s="92"/>
      <c r="P277" s="93"/>
      <c r="Q277" s="50" t="str">
        <f>IF($P277&lt;&gt;"", DATEDIF($P277, Reference!$F$2, "Y"),"")</f>
        <v/>
      </c>
      <c r="R277" s="49"/>
      <c r="S277" s="62"/>
      <c r="T277" s="61"/>
      <c r="U277" s="39"/>
      <c r="V277" s="39"/>
      <c r="W277" s="61"/>
      <c r="X277" s="92"/>
      <c r="Y277" s="61"/>
      <c r="Z277" s="61"/>
      <c r="AA277" s="61"/>
      <c r="AB277" s="61"/>
      <c r="AC277" s="41"/>
      <c r="AD277" s="143"/>
      <c r="AE277" s="42"/>
      <c r="AF277" s="50" t="str">
        <f>IF($AE277&lt;&gt;"",INDEX('Graduate School Code'!$A$3:$R$700, MATCH($AE277,'Graduate School Code'!$A$3:$A$700, 0), 2), "")</f>
        <v/>
      </c>
      <c r="AG277" s="50" t="str">
        <f>IF($AE277&lt;&gt;"",INDEX('Graduate School Code'!$A$3:$R$700, MATCH($AE277,'Graduate School Code'!$A$3:$A$700, 0), 3), "")</f>
        <v/>
      </c>
      <c r="AH277" s="50" t="str">
        <f>IF($AE277&lt;&gt;"",INDEX('Graduate School Code'!$A$3:$R$700, MATCH($AE277,'Graduate School Code'!$A$3:$A$700, 0), 4), "")</f>
        <v/>
      </c>
      <c r="AI277" s="43"/>
      <c r="AJ277" s="44"/>
      <c r="AK277" s="167" t="str">
        <f>IF($AE277&lt;&gt;"",INDEX('Graduate School Code'!$A$3:$R$700, MATCH($AE277,'Graduate School Code'!$A$3:$A$700, 0), 12), "")</f>
        <v/>
      </c>
      <c r="AL277" s="168" t="str">
        <f>IF($AE277&lt;&gt;"",INDEX('Graduate School Code'!$A$3:$R$700, MATCH($AE277,'Graduate School Code'!$A$3:$A$700, 0), 13), "")</f>
        <v/>
      </c>
      <c r="AM277" s="169" t="str">
        <f>IF($AE277&lt;&gt;"",INDEX('Graduate School Code'!$A$3:$R$700, MATCH($AE277,'Graduate School Code'!$A$3:$A$700, 0), 14), "")</f>
        <v/>
      </c>
      <c r="AN277" s="169" t="str">
        <f>IF($AE277&lt;&gt;"",INDEX('Graduate School Code'!$A$3:$R$700, MATCH($AE277,'Graduate School Code'!$A$3:$A$700, 0), 15), "")</f>
        <v/>
      </c>
      <c r="AO277" s="169" t="str">
        <f>IF($AE277&lt;&gt;"",INDEX('Graduate School Code'!$A$3:$R$700, MATCH($AE277,'Graduate School Code'!$A$3:$A$700, 0), 16), "")</f>
        <v/>
      </c>
      <c r="AP277" s="169" t="str">
        <f>IF($AE277&lt;&gt;"",INDEX('Graduate School Code'!$A$3:$R$700, MATCH($AE277,'Graduate School Code'!$A$3:$A$700, 0), 17), "")</f>
        <v/>
      </c>
      <c r="AQ277" s="170" t="str">
        <f>IF($AE277&lt;&gt;"",INDEX('Graduate School Code'!$A$3:$R$700, MATCH($AE277,'Graduate School Code'!$A$3:$A$700, 0), 18), "")</f>
        <v/>
      </c>
      <c r="AR277" s="45"/>
      <c r="AS277" s="39"/>
      <c r="AT277" s="39"/>
      <c r="AU277" s="62"/>
      <c r="AV277" s="39"/>
      <c r="AW277" s="149"/>
      <c r="AX277" s="150"/>
      <c r="AY277" s="112"/>
      <c r="AZ277" s="149"/>
      <c r="BA277" s="148"/>
      <c r="BB277" s="148"/>
      <c r="BC277" s="148"/>
      <c r="BD277" s="61"/>
      <c r="BE277" s="39"/>
      <c r="BF277" s="39"/>
      <c r="BG277" s="39"/>
      <c r="BH277" s="144"/>
      <c r="BI277" s="146"/>
      <c r="BJ277" s="147"/>
      <c r="BK277" s="126"/>
      <c r="BL277" s="57"/>
      <c r="BM277" s="58"/>
      <c r="BN277" s="165"/>
      <c r="BO277" s="145"/>
      <c r="BP277" s="57"/>
      <c r="BQ277" s="44"/>
      <c r="BR277" s="42"/>
      <c r="BS277" s="164" t="str">
        <f>IF($BR277&lt;&gt;"",INDEX('Graduate School Code'!$A$3:$R$700, MATCH($BR277,'Graduate School Code'!$A$3:$A$700, 0), 2), "")</f>
        <v/>
      </c>
      <c r="BT277" s="164" t="str">
        <f>IF($BR277&lt;&gt;"",INDEX('Graduate School Code'!$A$3:$R$700, MATCH($BR277,'Graduate School Code'!$A$3:$A$700, 0), 3), "")</f>
        <v/>
      </c>
      <c r="BU277" s="164" t="str">
        <f>IF($BR277&lt;&gt;"",INDEX('Graduate School Code'!$A$3:$R$700, MATCH($BR277,'Graduate School Code'!$A$3:$A$700, 0), 4), "")</f>
        <v/>
      </c>
      <c r="BV277" s="175"/>
      <c r="BW277" s="176"/>
      <c r="BX277" s="177" t="str">
        <f>IF($BR277&lt;&gt;"",INDEX('Graduate School Code'!$A$3:$R$700, MATCH($BR277,'Graduate School Code'!$A$3:$A$700, 0), 12), "")</f>
        <v/>
      </c>
      <c r="BY277" s="178" t="str">
        <f>IF($BR277&lt;&gt;"",INDEX('Graduate School Code'!$A$3:$R$700, MATCH($BR277,'Graduate School Code'!$A$3:$A$700, 0), 13), "")</f>
        <v/>
      </c>
      <c r="BZ277" s="179" t="str">
        <f>IF($BR277&lt;&gt;"",INDEX('Graduate School Code'!$A$3:$R$700, MATCH($BR277,'Graduate School Code'!$A$3:$A$700, 0), 14), "")</f>
        <v/>
      </c>
      <c r="CA277" s="179" t="str">
        <f>IF($BR277&lt;&gt;"",INDEX('Graduate School Code'!$A$3:$R$700, MATCH($BR277,'Graduate School Code'!$A$3:$A$700, 0), 15), "")</f>
        <v/>
      </c>
      <c r="CB277" s="179" t="str">
        <f>IF($BR277&lt;&gt;"",INDEX('Graduate School Code'!$A$3:$R$700, MATCH($BR277,'Graduate School Code'!$A$3:$A$700, 0), 16), "")</f>
        <v/>
      </c>
      <c r="CC277" s="179" t="str">
        <f>IF($BR277&lt;&gt;"",INDEX('Graduate School Code'!$A$3:$R$700, MATCH($BR277,'Graduate School Code'!$A$3:$A$700, 0), 17), "")</f>
        <v/>
      </c>
      <c r="CD277" s="180" t="str">
        <f>IF($BR277&lt;&gt;"",INDEX('Graduate School Code'!$A$3:$R$700, MATCH($BR277,'Graduate School Code'!$A$3:$A$700, 0), 18), "")</f>
        <v/>
      </c>
      <c r="CE277" s="181"/>
      <c r="CF277" s="182"/>
      <c r="CG277" s="182"/>
      <c r="CH277" s="62"/>
      <c r="CI277" s="182"/>
      <c r="CJ277" s="183"/>
      <c r="CK277" s="184"/>
      <c r="CL277" s="185"/>
      <c r="CM277" s="183"/>
      <c r="CN277" s="186"/>
      <c r="CO277" s="186"/>
      <c r="CP277" s="186"/>
      <c r="CQ277" s="187"/>
      <c r="CR277" s="182"/>
      <c r="CS277" s="182"/>
      <c r="CT277" s="182"/>
      <c r="CU277" s="188"/>
      <c r="CV277" s="146"/>
      <c r="CW277" s="147"/>
      <c r="CX277" s="189"/>
      <c r="CY277" s="190"/>
      <c r="CZ277" s="191"/>
      <c r="DA277" s="192"/>
      <c r="DB277" s="193"/>
      <c r="DC277" s="181"/>
      <c r="DD277" s="176"/>
      <c r="DE277" s="194"/>
      <c r="DF277" s="164" t="str">
        <f>IF($DE277&lt;&gt;"",INDEX('Graduate School Code'!$A$3:$R$700, MATCH($DE277,'Graduate School Code'!$A$3:$A$700, 0), 2), "")</f>
        <v/>
      </c>
      <c r="DG277" s="164" t="str">
        <f>IF($DE277&lt;&gt;"",INDEX('Graduate School Code'!$A$3:$R$700, MATCH($DE277,'Graduate School Code'!$A$3:$A$700, 0), 3), "")</f>
        <v/>
      </c>
      <c r="DH277" s="164" t="str">
        <f>IF($DE277&lt;&gt;"",INDEX('Graduate School Code'!$A$3:$R$700, MATCH($DE277,'Graduate School Code'!$A$3:$A$700, 0), 4), "")</f>
        <v/>
      </c>
      <c r="DI277" s="175"/>
      <c r="DJ277" s="176"/>
      <c r="DK277" s="177" t="str">
        <f>IF($DE277&lt;&gt;"",INDEX('Graduate School Code'!$A$3:$R$700, MATCH($DE277,'Graduate School Code'!$A$3:$A$700, 0), 12), "")</f>
        <v/>
      </c>
      <c r="DL277" s="178" t="str">
        <f>IF($DE277&lt;&gt;"",INDEX('Graduate School Code'!$A$3:$R$700, MATCH($DE277,'Graduate School Code'!$A$3:$A$700, 0), 13), "")</f>
        <v/>
      </c>
      <c r="DM277" s="179" t="str">
        <f>IF($DE277&lt;&gt;"",INDEX('Graduate School Code'!$A$3:$R$700, MATCH($DE277,'Graduate School Code'!$A$3:$A$700, 0), 14), "")</f>
        <v/>
      </c>
      <c r="DN277" s="179" t="str">
        <f>IF($DE277&lt;&gt;"",INDEX('Graduate School Code'!$A$3:$R$700, MATCH($DE277,'Graduate School Code'!$A$3:$A$700, 0), 15), "")</f>
        <v/>
      </c>
      <c r="DO277" s="179" t="str">
        <f>IF($DE277&lt;&gt;"",INDEX('Graduate School Code'!$A$3:$R$700, MATCH($DE277,'Graduate School Code'!$A$3:$A$700, 0), 16), "")</f>
        <v/>
      </c>
      <c r="DP277" s="179" t="str">
        <f>IF($DE277&lt;&gt;"",INDEX('Graduate School Code'!$A$3:$R$700, MATCH($DE277,'Graduate School Code'!$A$3:$A$700, 0), 17), "")</f>
        <v/>
      </c>
      <c r="DQ277" s="180" t="str">
        <f>IF($DE277&lt;&gt;"",INDEX('Graduate School Code'!$A$3:$R$700, MATCH($DE277,'Graduate School Code'!$A$3:$A$700, 0), 18), "")</f>
        <v/>
      </c>
      <c r="DR277" s="45"/>
      <c r="DS277" s="39"/>
      <c r="DT277" s="39"/>
      <c r="DU277" s="62"/>
      <c r="DV277" s="39"/>
      <c r="DW277" s="149"/>
      <c r="DX277" s="150"/>
      <c r="DY277" s="112"/>
      <c r="DZ277" s="149"/>
      <c r="EA277" s="148"/>
      <c r="EB277" s="148"/>
      <c r="EC277" s="148"/>
      <c r="ED277" s="61"/>
      <c r="EE277" s="39"/>
      <c r="EF277" s="39"/>
      <c r="EG277" s="39"/>
      <c r="EH277" s="144"/>
      <c r="EI277" s="146"/>
      <c r="EJ277" s="147"/>
      <c r="EK277" s="126"/>
      <c r="EL277" s="57"/>
      <c r="EM277" s="58"/>
      <c r="EN277" s="59"/>
      <c r="EO277" s="145"/>
      <c r="EP277" s="57"/>
      <c r="EQ277" s="44"/>
    </row>
    <row r="278" spans="1:147" ht="38.25" customHeight="1">
      <c r="A278" s="38" t="s">
        <v>372</v>
      </c>
      <c r="B278" s="39"/>
      <c r="C278" s="40"/>
      <c r="D278" s="50" t="e">
        <f>VLOOKUP(B278,Reference!$A$1:$C$250,2,FALSE)</f>
        <v>#N/A</v>
      </c>
      <c r="E278" s="50" t="e">
        <f>VLOOKUP(C278,Reference!$C$1:$I$15,2,FALSE)</f>
        <v>#N/A</v>
      </c>
      <c r="F278" s="92" t="e">
        <f t="shared" si="14"/>
        <v>#N/A</v>
      </c>
      <c r="G278" s="39"/>
      <c r="H278" s="39"/>
      <c r="I278" s="39"/>
      <c r="J278" s="51" t="str">
        <f t="shared" si="12"/>
        <v xml:space="preserve">  </v>
      </c>
      <c r="K278" s="61"/>
      <c r="L278" s="61"/>
      <c r="M278" s="61"/>
      <c r="N278" s="51" t="str">
        <f t="shared" si="13"/>
        <v xml:space="preserve">  </v>
      </c>
      <c r="O278" s="92"/>
      <c r="P278" s="93"/>
      <c r="Q278" s="50" t="str">
        <f>IF($P278&lt;&gt;"", DATEDIF($P278, Reference!$F$2, "Y"),"")</f>
        <v/>
      </c>
      <c r="R278" s="49"/>
      <c r="S278" s="62"/>
      <c r="T278" s="61"/>
      <c r="U278" s="39"/>
      <c r="V278" s="39"/>
      <c r="W278" s="61"/>
      <c r="X278" s="92"/>
      <c r="Y278" s="61"/>
      <c r="Z278" s="61"/>
      <c r="AA278" s="61"/>
      <c r="AB278" s="61"/>
      <c r="AC278" s="41"/>
      <c r="AD278" s="143"/>
      <c r="AE278" s="42"/>
      <c r="AF278" s="50" t="str">
        <f>IF($AE278&lt;&gt;"",INDEX('Graduate School Code'!$A$3:$R$700, MATCH($AE278,'Graduate School Code'!$A$3:$A$700, 0), 2), "")</f>
        <v/>
      </c>
      <c r="AG278" s="50" t="str">
        <f>IF($AE278&lt;&gt;"",INDEX('Graduate School Code'!$A$3:$R$700, MATCH($AE278,'Graduate School Code'!$A$3:$A$700, 0), 3), "")</f>
        <v/>
      </c>
      <c r="AH278" s="50" t="str">
        <f>IF($AE278&lt;&gt;"",INDEX('Graduate School Code'!$A$3:$R$700, MATCH($AE278,'Graduate School Code'!$A$3:$A$700, 0), 4), "")</f>
        <v/>
      </c>
      <c r="AI278" s="43"/>
      <c r="AJ278" s="44"/>
      <c r="AK278" s="167" t="str">
        <f>IF($AE278&lt;&gt;"",INDEX('Graduate School Code'!$A$3:$R$700, MATCH($AE278,'Graduate School Code'!$A$3:$A$700, 0), 12), "")</f>
        <v/>
      </c>
      <c r="AL278" s="168" t="str">
        <f>IF($AE278&lt;&gt;"",INDEX('Graduate School Code'!$A$3:$R$700, MATCH($AE278,'Graduate School Code'!$A$3:$A$700, 0), 13), "")</f>
        <v/>
      </c>
      <c r="AM278" s="169" t="str">
        <f>IF($AE278&lt;&gt;"",INDEX('Graduate School Code'!$A$3:$R$700, MATCH($AE278,'Graduate School Code'!$A$3:$A$700, 0), 14), "")</f>
        <v/>
      </c>
      <c r="AN278" s="169" t="str">
        <f>IF($AE278&lt;&gt;"",INDEX('Graduate School Code'!$A$3:$R$700, MATCH($AE278,'Graduate School Code'!$A$3:$A$700, 0), 15), "")</f>
        <v/>
      </c>
      <c r="AO278" s="169" t="str">
        <f>IF($AE278&lt;&gt;"",INDEX('Graduate School Code'!$A$3:$R$700, MATCH($AE278,'Graduate School Code'!$A$3:$A$700, 0), 16), "")</f>
        <v/>
      </c>
      <c r="AP278" s="169" t="str">
        <f>IF($AE278&lt;&gt;"",INDEX('Graduate School Code'!$A$3:$R$700, MATCH($AE278,'Graduate School Code'!$A$3:$A$700, 0), 17), "")</f>
        <v/>
      </c>
      <c r="AQ278" s="170" t="str">
        <f>IF($AE278&lt;&gt;"",INDEX('Graduate School Code'!$A$3:$R$700, MATCH($AE278,'Graduate School Code'!$A$3:$A$700, 0), 18), "")</f>
        <v/>
      </c>
      <c r="AR278" s="45"/>
      <c r="AS278" s="39"/>
      <c r="AT278" s="39"/>
      <c r="AU278" s="62"/>
      <c r="AV278" s="39"/>
      <c r="AW278" s="149"/>
      <c r="AX278" s="150"/>
      <c r="AY278" s="112"/>
      <c r="AZ278" s="149"/>
      <c r="BA278" s="148"/>
      <c r="BB278" s="148"/>
      <c r="BC278" s="148"/>
      <c r="BD278" s="61"/>
      <c r="BE278" s="39"/>
      <c r="BF278" s="39"/>
      <c r="BG278" s="39"/>
      <c r="BH278" s="144"/>
      <c r="BI278" s="146"/>
      <c r="BJ278" s="147"/>
      <c r="BK278" s="126"/>
      <c r="BL278" s="57"/>
      <c r="BM278" s="58"/>
      <c r="BN278" s="165"/>
      <c r="BO278" s="145"/>
      <c r="BP278" s="57"/>
      <c r="BQ278" s="44"/>
      <c r="BR278" s="42"/>
      <c r="BS278" s="164" t="str">
        <f>IF($BR278&lt;&gt;"",INDEX('Graduate School Code'!$A$3:$R$700, MATCH($BR278,'Graduate School Code'!$A$3:$A$700, 0), 2), "")</f>
        <v/>
      </c>
      <c r="BT278" s="164" t="str">
        <f>IF($BR278&lt;&gt;"",INDEX('Graduate School Code'!$A$3:$R$700, MATCH($BR278,'Graduate School Code'!$A$3:$A$700, 0), 3), "")</f>
        <v/>
      </c>
      <c r="BU278" s="164" t="str">
        <f>IF($BR278&lt;&gt;"",INDEX('Graduate School Code'!$A$3:$R$700, MATCH($BR278,'Graduate School Code'!$A$3:$A$700, 0), 4), "")</f>
        <v/>
      </c>
      <c r="BV278" s="175"/>
      <c r="BW278" s="176"/>
      <c r="BX278" s="177" t="str">
        <f>IF($BR278&lt;&gt;"",INDEX('Graduate School Code'!$A$3:$R$700, MATCH($BR278,'Graduate School Code'!$A$3:$A$700, 0), 12), "")</f>
        <v/>
      </c>
      <c r="BY278" s="178" t="str">
        <f>IF($BR278&lt;&gt;"",INDEX('Graduate School Code'!$A$3:$R$700, MATCH($BR278,'Graduate School Code'!$A$3:$A$700, 0), 13), "")</f>
        <v/>
      </c>
      <c r="BZ278" s="179" t="str">
        <f>IF($BR278&lt;&gt;"",INDEX('Graduate School Code'!$A$3:$R$700, MATCH($BR278,'Graduate School Code'!$A$3:$A$700, 0), 14), "")</f>
        <v/>
      </c>
      <c r="CA278" s="179" t="str">
        <f>IF($BR278&lt;&gt;"",INDEX('Graduate School Code'!$A$3:$R$700, MATCH($BR278,'Graduate School Code'!$A$3:$A$700, 0), 15), "")</f>
        <v/>
      </c>
      <c r="CB278" s="179" t="str">
        <f>IF($BR278&lt;&gt;"",INDEX('Graduate School Code'!$A$3:$R$700, MATCH($BR278,'Graduate School Code'!$A$3:$A$700, 0), 16), "")</f>
        <v/>
      </c>
      <c r="CC278" s="179" t="str">
        <f>IF($BR278&lt;&gt;"",INDEX('Graduate School Code'!$A$3:$R$700, MATCH($BR278,'Graduate School Code'!$A$3:$A$700, 0), 17), "")</f>
        <v/>
      </c>
      <c r="CD278" s="180" t="str">
        <f>IF($BR278&lt;&gt;"",INDEX('Graduate School Code'!$A$3:$R$700, MATCH($BR278,'Graduate School Code'!$A$3:$A$700, 0), 18), "")</f>
        <v/>
      </c>
      <c r="CE278" s="181"/>
      <c r="CF278" s="182"/>
      <c r="CG278" s="182"/>
      <c r="CH278" s="62"/>
      <c r="CI278" s="182"/>
      <c r="CJ278" s="183"/>
      <c r="CK278" s="184"/>
      <c r="CL278" s="185"/>
      <c r="CM278" s="183"/>
      <c r="CN278" s="186"/>
      <c r="CO278" s="186"/>
      <c r="CP278" s="186"/>
      <c r="CQ278" s="187"/>
      <c r="CR278" s="182"/>
      <c r="CS278" s="182"/>
      <c r="CT278" s="182"/>
      <c r="CU278" s="188"/>
      <c r="CV278" s="146"/>
      <c r="CW278" s="147"/>
      <c r="CX278" s="189"/>
      <c r="CY278" s="190"/>
      <c r="CZ278" s="191"/>
      <c r="DA278" s="192"/>
      <c r="DB278" s="193"/>
      <c r="DC278" s="181"/>
      <c r="DD278" s="176"/>
      <c r="DE278" s="194"/>
      <c r="DF278" s="164" t="str">
        <f>IF($DE278&lt;&gt;"",INDEX('Graduate School Code'!$A$3:$R$700, MATCH($DE278,'Graduate School Code'!$A$3:$A$700, 0), 2), "")</f>
        <v/>
      </c>
      <c r="DG278" s="164" t="str">
        <f>IF($DE278&lt;&gt;"",INDEX('Graduate School Code'!$A$3:$R$700, MATCH($DE278,'Graduate School Code'!$A$3:$A$700, 0), 3), "")</f>
        <v/>
      </c>
      <c r="DH278" s="164" t="str">
        <f>IF($DE278&lt;&gt;"",INDEX('Graduate School Code'!$A$3:$R$700, MATCH($DE278,'Graduate School Code'!$A$3:$A$700, 0), 4), "")</f>
        <v/>
      </c>
      <c r="DI278" s="175"/>
      <c r="DJ278" s="176"/>
      <c r="DK278" s="177" t="str">
        <f>IF($DE278&lt;&gt;"",INDEX('Graduate School Code'!$A$3:$R$700, MATCH($DE278,'Graduate School Code'!$A$3:$A$700, 0), 12), "")</f>
        <v/>
      </c>
      <c r="DL278" s="178" t="str">
        <f>IF($DE278&lt;&gt;"",INDEX('Graduate School Code'!$A$3:$R$700, MATCH($DE278,'Graduate School Code'!$A$3:$A$700, 0), 13), "")</f>
        <v/>
      </c>
      <c r="DM278" s="179" t="str">
        <f>IF($DE278&lt;&gt;"",INDEX('Graduate School Code'!$A$3:$R$700, MATCH($DE278,'Graduate School Code'!$A$3:$A$700, 0), 14), "")</f>
        <v/>
      </c>
      <c r="DN278" s="179" t="str">
        <f>IF($DE278&lt;&gt;"",INDEX('Graduate School Code'!$A$3:$R$700, MATCH($DE278,'Graduate School Code'!$A$3:$A$700, 0), 15), "")</f>
        <v/>
      </c>
      <c r="DO278" s="179" t="str">
        <f>IF($DE278&lt;&gt;"",INDEX('Graduate School Code'!$A$3:$R$700, MATCH($DE278,'Graduate School Code'!$A$3:$A$700, 0), 16), "")</f>
        <v/>
      </c>
      <c r="DP278" s="179" t="str">
        <f>IF($DE278&lt;&gt;"",INDEX('Graduate School Code'!$A$3:$R$700, MATCH($DE278,'Graduate School Code'!$A$3:$A$700, 0), 17), "")</f>
        <v/>
      </c>
      <c r="DQ278" s="180" t="str">
        <f>IF($DE278&lt;&gt;"",INDEX('Graduate School Code'!$A$3:$R$700, MATCH($DE278,'Graduate School Code'!$A$3:$A$700, 0), 18), "")</f>
        <v/>
      </c>
      <c r="DR278" s="45"/>
      <c r="DS278" s="39"/>
      <c r="DT278" s="39"/>
      <c r="DU278" s="62"/>
      <c r="DV278" s="39"/>
      <c r="DW278" s="149"/>
      <c r="DX278" s="150"/>
      <c r="DY278" s="112"/>
      <c r="DZ278" s="149"/>
      <c r="EA278" s="148"/>
      <c r="EB278" s="148"/>
      <c r="EC278" s="148"/>
      <c r="ED278" s="61"/>
      <c r="EE278" s="39"/>
      <c r="EF278" s="39"/>
      <c r="EG278" s="39"/>
      <c r="EH278" s="144"/>
      <c r="EI278" s="146"/>
      <c r="EJ278" s="147"/>
      <c r="EK278" s="126"/>
      <c r="EL278" s="57"/>
      <c r="EM278" s="58"/>
      <c r="EN278" s="59"/>
      <c r="EO278" s="145"/>
      <c r="EP278" s="57"/>
      <c r="EQ278" s="44"/>
    </row>
    <row r="279" spans="1:147" ht="38.25" customHeight="1">
      <c r="A279" s="38" t="s">
        <v>373</v>
      </c>
      <c r="B279" s="39"/>
      <c r="C279" s="40"/>
      <c r="D279" s="50" t="e">
        <f>VLOOKUP(B279,Reference!$A$1:$C$250,2,FALSE)</f>
        <v>#N/A</v>
      </c>
      <c r="E279" s="50" t="e">
        <f>VLOOKUP(C279,Reference!$C$1:$I$15,2,FALSE)</f>
        <v>#N/A</v>
      </c>
      <c r="F279" s="92" t="e">
        <f t="shared" si="14"/>
        <v>#N/A</v>
      </c>
      <c r="G279" s="39"/>
      <c r="H279" s="39"/>
      <c r="I279" s="39"/>
      <c r="J279" s="51" t="str">
        <f t="shared" si="12"/>
        <v xml:space="preserve">  </v>
      </c>
      <c r="K279" s="61"/>
      <c r="L279" s="61"/>
      <c r="M279" s="61"/>
      <c r="N279" s="51" t="str">
        <f t="shared" si="13"/>
        <v xml:space="preserve">  </v>
      </c>
      <c r="O279" s="92"/>
      <c r="P279" s="93"/>
      <c r="Q279" s="50" t="str">
        <f>IF($P279&lt;&gt;"", DATEDIF($P279, Reference!$F$2, "Y"),"")</f>
        <v/>
      </c>
      <c r="R279" s="49"/>
      <c r="S279" s="62"/>
      <c r="T279" s="61"/>
      <c r="U279" s="39"/>
      <c r="V279" s="39"/>
      <c r="W279" s="61"/>
      <c r="X279" s="92"/>
      <c r="Y279" s="61"/>
      <c r="Z279" s="61"/>
      <c r="AA279" s="61"/>
      <c r="AB279" s="61"/>
      <c r="AC279" s="41"/>
      <c r="AD279" s="143"/>
      <c r="AE279" s="42"/>
      <c r="AF279" s="50" t="str">
        <f>IF($AE279&lt;&gt;"",INDEX('Graduate School Code'!$A$3:$R$700, MATCH($AE279,'Graduate School Code'!$A$3:$A$700, 0), 2), "")</f>
        <v/>
      </c>
      <c r="AG279" s="50" t="str">
        <f>IF($AE279&lt;&gt;"",INDEX('Graduate School Code'!$A$3:$R$700, MATCH($AE279,'Graduate School Code'!$A$3:$A$700, 0), 3), "")</f>
        <v/>
      </c>
      <c r="AH279" s="50" t="str">
        <f>IF($AE279&lt;&gt;"",INDEX('Graduate School Code'!$A$3:$R$700, MATCH($AE279,'Graduate School Code'!$A$3:$A$700, 0), 4), "")</f>
        <v/>
      </c>
      <c r="AI279" s="43"/>
      <c r="AJ279" s="44"/>
      <c r="AK279" s="167" t="str">
        <f>IF($AE279&lt;&gt;"",INDEX('Graduate School Code'!$A$3:$R$700, MATCH($AE279,'Graduate School Code'!$A$3:$A$700, 0), 12), "")</f>
        <v/>
      </c>
      <c r="AL279" s="168" t="str">
        <f>IF($AE279&lt;&gt;"",INDEX('Graduate School Code'!$A$3:$R$700, MATCH($AE279,'Graduate School Code'!$A$3:$A$700, 0), 13), "")</f>
        <v/>
      </c>
      <c r="AM279" s="169" t="str">
        <f>IF($AE279&lt;&gt;"",INDEX('Graduate School Code'!$A$3:$R$700, MATCH($AE279,'Graduate School Code'!$A$3:$A$700, 0), 14), "")</f>
        <v/>
      </c>
      <c r="AN279" s="169" t="str">
        <f>IF($AE279&lt;&gt;"",INDEX('Graduate School Code'!$A$3:$R$700, MATCH($AE279,'Graduate School Code'!$A$3:$A$700, 0), 15), "")</f>
        <v/>
      </c>
      <c r="AO279" s="169" t="str">
        <f>IF($AE279&lt;&gt;"",INDEX('Graduate School Code'!$A$3:$R$700, MATCH($AE279,'Graduate School Code'!$A$3:$A$700, 0), 16), "")</f>
        <v/>
      </c>
      <c r="AP279" s="169" t="str">
        <f>IF($AE279&lt;&gt;"",INDEX('Graduate School Code'!$A$3:$R$700, MATCH($AE279,'Graduate School Code'!$A$3:$A$700, 0), 17), "")</f>
        <v/>
      </c>
      <c r="AQ279" s="170" t="str">
        <f>IF($AE279&lt;&gt;"",INDEX('Graduate School Code'!$A$3:$R$700, MATCH($AE279,'Graduate School Code'!$A$3:$A$700, 0), 18), "")</f>
        <v/>
      </c>
      <c r="AR279" s="45"/>
      <c r="AS279" s="39"/>
      <c r="AT279" s="39"/>
      <c r="AU279" s="62"/>
      <c r="AV279" s="39"/>
      <c r="AW279" s="149"/>
      <c r="AX279" s="150"/>
      <c r="AY279" s="112"/>
      <c r="AZ279" s="149"/>
      <c r="BA279" s="148"/>
      <c r="BB279" s="148"/>
      <c r="BC279" s="148"/>
      <c r="BD279" s="61"/>
      <c r="BE279" s="39"/>
      <c r="BF279" s="39"/>
      <c r="BG279" s="39"/>
      <c r="BH279" s="144"/>
      <c r="BI279" s="146"/>
      <c r="BJ279" s="147"/>
      <c r="BK279" s="126"/>
      <c r="BL279" s="57"/>
      <c r="BM279" s="58"/>
      <c r="BN279" s="165"/>
      <c r="BO279" s="145"/>
      <c r="BP279" s="57"/>
      <c r="BQ279" s="44"/>
      <c r="BR279" s="42"/>
      <c r="BS279" s="164" t="str">
        <f>IF($BR279&lt;&gt;"",INDEX('Graduate School Code'!$A$3:$R$700, MATCH($BR279,'Graduate School Code'!$A$3:$A$700, 0), 2), "")</f>
        <v/>
      </c>
      <c r="BT279" s="164" t="str">
        <f>IF($BR279&lt;&gt;"",INDEX('Graduate School Code'!$A$3:$R$700, MATCH($BR279,'Graduate School Code'!$A$3:$A$700, 0), 3), "")</f>
        <v/>
      </c>
      <c r="BU279" s="164" t="str">
        <f>IF($BR279&lt;&gt;"",INDEX('Graduate School Code'!$A$3:$R$700, MATCH($BR279,'Graduate School Code'!$A$3:$A$700, 0), 4), "")</f>
        <v/>
      </c>
      <c r="BV279" s="175"/>
      <c r="BW279" s="176"/>
      <c r="BX279" s="177" t="str">
        <f>IF($BR279&lt;&gt;"",INDEX('Graduate School Code'!$A$3:$R$700, MATCH($BR279,'Graduate School Code'!$A$3:$A$700, 0), 12), "")</f>
        <v/>
      </c>
      <c r="BY279" s="178" t="str">
        <f>IF($BR279&lt;&gt;"",INDEX('Graduate School Code'!$A$3:$R$700, MATCH($BR279,'Graduate School Code'!$A$3:$A$700, 0), 13), "")</f>
        <v/>
      </c>
      <c r="BZ279" s="179" t="str">
        <f>IF($BR279&lt;&gt;"",INDEX('Graduate School Code'!$A$3:$R$700, MATCH($BR279,'Graduate School Code'!$A$3:$A$700, 0), 14), "")</f>
        <v/>
      </c>
      <c r="CA279" s="179" t="str">
        <f>IF($BR279&lt;&gt;"",INDEX('Graduate School Code'!$A$3:$R$700, MATCH($BR279,'Graduate School Code'!$A$3:$A$700, 0), 15), "")</f>
        <v/>
      </c>
      <c r="CB279" s="179" t="str">
        <f>IF($BR279&lt;&gt;"",INDEX('Graduate School Code'!$A$3:$R$700, MATCH($BR279,'Graduate School Code'!$A$3:$A$700, 0), 16), "")</f>
        <v/>
      </c>
      <c r="CC279" s="179" t="str">
        <f>IF($BR279&lt;&gt;"",INDEX('Graduate School Code'!$A$3:$R$700, MATCH($BR279,'Graduate School Code'!$A$3:$A$700, 0), 17), "")</f>
        <v/>
      </c>
      <c r="CD279" s="180" t="str">
        <f>IF($BR279&lt;&gt;"",INDEX('Graduate School Code'!$A$3:$R$700, MATCH($BR279,'Graduate School Code'!$A$3:$A$700, 0), 18), "")</f>
        <v/>
      </c>
      <c r="CE279" s="181"/>
      <c r="CF279" s="182"/>
      <c r="CG279" s="182"/>
      <c r="CH279" s="62"/>
      <c r="CI279" s="182"/>
      <c r="CJ279" s="183"/>
      <c r="CK279" s="184"/>
      <c r="CL279" s="185"/>
      <c r="CM279" s="183"/>
      <c r="CN279" s="186"/>
      <c r="CO279" s="186"/>
      <c r="CP279" s="186"/>
      <c r="CQ279" s="187"/>
      <c r="CR279" s="182"/>
      <c r="CS279" s="182"/>
      <c r="CT279" s="182"/>
      <c r="CU279" s="188"/>
      <c r="CV279" s="146"/>
      <c r="CW279" s="147"/>
      <c r="CX279" s="189"/>
      <c r="CY279" s="190"/>
      <c r="CZ279" s="191"/>
      <c r="DA279" s="192"/>
      <c r="DB279" s="193"/>
      <c r="DC279" s="181"/>
      <c r="DD279" s="176"/>
      <c r="DE279" s="194"/>
      <c r="DF279" s="164" t="str">
        <f>IF($DE279&lt;&gt;"",INDEX('Graduate School Code'!$A$3:$R$700, MATCH($DE279,'Graduate School Code'!$A$3:$A$700, 0), 2), "")</f>
        <v/>
      </c>
      <c r="DG279" s="164" t="str">
        <f>IF($DE279&lt;&gt;"",INDEX('Graduate School Code'!$A$3:$R$700, MATCH($DE279,'Graduate School Code'!$A$3:$A$700, 0), 3), "")</f>
        <v/>
      </c>
      <c r="DH279" s="164" t="str">
        <f>IF($DE279&lt;&gt;"",INDEX('Graduate School Code'!$A$3:$R$700, MATCH($DE279,'Graduate School Code'!$A$3:$A$700, 0), 4), "")</f>
        <v/>
      </c>
      <c r="DI279" s="175"/>
      <c r="DJ279" s="176"/>
      <c r="DK279" s="177" t="str">
        <f>IF($DE279&lt;&gt;"",INDEX('Graduate School Code'!$A$3:$R$700, MATCH($DE279,'Graduate School Code'!$A$3:$A$700, 0), 12), "")</f>
        <v/>
      </c>
      <c r="DL279" s="178" t="str">
        <f>IF($DE279&lt;&gt;"",INDEX('Graduate School Code'!$A$3:$R$700, MATCH($DE279,'Graduate School Code'!$A$3:$A$700, 0), 13), "")</f>
        <v/>
      </c>
      <c r="DM279" s="179" t="str">
        <f>IF($DE279&lt;&gt;"",INDEX('Graduate School Code'!$A$3:$R$700, MATCH($DE279,'Graduate School Code'!$A$3:$A$700, 0), 14), "")</f>
        <v/>
      </c>
      <c r="DN279" s="179" t="str">
        <f>IF($DE279&lt;&gt;"",INDEX('Graduate School Code'!$A$3:$R$700, MATCH($DE279,'Graduate School Code'!$A$3:$A$700, 0), 15), "")</f>
        <v/>
      </c>
      <c r="DO279" s="179" t="str">
        <f>IF($DE279&lt;&gt;"",INDEX('Graduate School Code'!$A$3:$R$700, MATCH($DE279,'Graduate School Code'!$A$3:$A$700, 0), 16), "")</f>
        <v/>
      </c>
      <c r="DP279" s="179" t="str">
        <f>IF($DE279&lt;&gt;"",INDEX('Graduate School Code'!$A$3:$R$700, MATCH($DE279,'Graduate School Code'!$A$3:$A$700, 0), 17), "")</f>
        <v/>
      </c>
      <c r="DQ279" s="180" t="str">
        <f>IF($DE279&lt;&gt;"",INDEX('Graduate School Code'!$A$3:$R$700, MATCH($DE279,'Graduate School Code'!$A$3:$A$700, 0), 18), "")</f>
        <v/>
      </c>
      <c r="DR279" s="45"/>
      <c r="DS279" s="39"/>
      <c r="DT279" s="39"/>
      <c r="DU279" s="62"/>
      <c r="DV279" s="39"/>
      <c r="DW279" s="149"/>
      <c r="DX279" s="150"/>
      <c r="DY279" s="112"/>
      <c r="DZ279" s="149"/>
      <c r="EA279" s="148"/>
      <c r="EB279" s="148"/>
      <c r="EC279" s="148"/>
      <c r="ED279" s="61"/>
      <c r="EE279" s="39"/>
      <c r="EF279" s="39"/>
      <c r="EG279" s="39"/>
      <c r="EH279" s="144"/>
      <c r="EI279" s="146"/>
      <c r="EJ279" s="147"/>
      <c r="EK279" s="126"/>
      <c r="EL279" s="57"/>
      <c r="EM279" s="58"/>
      <c r="EN279" s="59"/>
      <c r="EO279" s="145"/>
      <c r="EP279" s="57"/>
      <c r="EQ279" s="44"/>
    </row>
    <row r="280" spans="1:147" ht="38.25" customHeight="1">
      <c r="A280" s="38" t="s">
        <v>374</v>
      </c>
      <c r="B280" s="39"/>
      <c r="C280" s="40"/>
      <c r="D280" s="50" t="e">
        <f>VLOOKUP(B280,Reference!$A$1:$C$250,2,FALSE)</f>
        <v>#N/A</v>
      </c>
      <c r="E280" s="50" t="e">
        <f>VLOOKUP(C280,Reference!$C$1:$I$15,2,FALSE)</f>
        <v>#N/A</v>
      </c>
      <c r="F280" s="92" t="e">
        <f t="shared" si="14"/>
        <v>#N/A</v>
      </c>
      <c r="G280" s="39"/>
      <c r="H280" s="39"/>
      <c r="I280" s="39"/>
      <c r="J280" s="51" t="str">
        <f t="shared" si="12"/>
        <v xml:space="preserve">  </v>
      </c>
      <c r="K280" s="61"/>
      <c r="L280" s="61"/>
      <c r="M280" s="61"/>
      <c r="N280" s="51" t="str">
        <f t="shared" si="13"/>
        <v xml:space="preserve">  </v>
      </c>
      <c r="O280" s="92"/>
      <c r="P280" s="93"/>
      <c r="Q280" s="50" t="str">
        <f>IF($P280&lt;&gt;"", DATEDIF($P280, Reference!$F$2, "Y"),"")</f>
        <v/>
      </c>
      <c r="R280" s="49"/>
      <c r="S280" s="62"/>
      <c r="T280" s="61"/>
      <c r="U280" s="39"/>
      <c r="V280" s="39"/>
      <c r="W280" s="61"/>
      <c r="X280" s="92"/>
      <c r="Y280" s="61"/>
      <c r="Z280" s="61"/>
      <c r="AA280" s="61"/>
      <c r="AB280" s="61"/>
      <c r="AC280" s="41"/>
      <c r="AD280" s="143"/>
      <c r="AE280" s="42"/>
      <c r="AF280" s="50" t="str">
        <f>IF($AE280&lt;&gt;"",INDEX('Graduate School Code'!$A$3:$R$700, MATCH($AE280,'Graduate School Code'!$A$3:$A$700, 0), 2), "")</f>
        <v/>
      </c>
      <c r="AG280" s="50" t="str">
        <f>IF($AE280&lt;&gt;"",INDEX('Graduate School Code'!$A$3:$R$700, MATCH($AE280,'Graduate School Code'!$A$3:$A$700, 0), 3), "")</f>
        <v/>
      </c>
      <c r="AH280" s="50" t="str">
        <f>IF($AE280&lt;&gt;"",INDEX('Graduate School Code'!$A$3:$R$700, MATCH($AE280,'Graduate School Code'!$A$3:$A$700, 0), 4), "")</f>
        <v/>
      </c>
      <c r="AI280" s="43"/>
      <c r="AJ280" s="44"/>
      <c r="AK280" s="167" t="str">
        <f>IF($AE280&lt;&gt;"",INDEX('Graduate School Code'!$A$3:$R$700, MATCH($AE280,'Graduate School Code'!$A$3:$A$700, 0), 12), "")</f>
        <v/>
      </c>
      <c r="AL280" s="168" t="str">
        <f>IF($AE280&lt;&gt;"",INDEX('Graduate School Code'!$A$3:$R$700, MATCH($AE280,'Graduate School Code'!$A$3:$A$700, 0), 13), "")</f>
        <v/>
      </c>
      <c r="AM280" s="169" t="str">
        <f>IF($AE280&lt;&gt;"",INDEX('Graduate School Code'!$A$3:$R$700, MATCH($AE280,'Graduate School Code'!$A$3:$A$700, 0), 14), "")</f>
        <v/>
      </c>
      <c r="AN280" s="169" t="str">
        <f>IF($AE280&lt;&gt;"",INDEX('Graduate School Code'!$A$3:$R$700, MATCH($AE280,'Graduate School Code'!$A$3:$A$700, 0), 15), "")</f>
        <v/>
      </c>
      <c r="AO280" s="169" t="str">
        <f>IF($AE280&lt;&gt;"",INDEX('Graduate School Code'!$A$3:$R$700, MATCH($AE280,'Graduate School Code'!$A$3:$A$700, 0), 16), "")</f>
        <v/>
      </c>
      <c r="AP280" s="169" t="str">
        <f>IF($AE280&lt;&gt;"",INDEX('Graduate School Code'!$A$3:$R$700, MATCH($AE280,'Graduate School Code'!$A$3:$A$700, 0), 17), "")</f>
        <v/>
      </c>
      <c r="AQ280" s="170" t="str">
        <f>IF($AE280&lt;&gt;"",INDEX('Graduate School Code'!$A$3:$R$700, MATCH($AE280,'Graduate School Code'!$A$3:$A$700, 0), 18), "")</f>
        <v/>
      </c>
      <c r="AR280" s="45"/>
      <c r="AS280" s="39"/>
      <c r="AT280" s="39"/>
      <c r="AU280" s="62"/>
      <c r="AV280" s="39"/>
      <c r="AW280" s="149"/>
      <c r="AX280" s="150"/>
      <c r="AY280" s="112"/>
      <c r="AZ280" s="149"/>
      <c r="BA280" s="148"/>
      <c r="BB280" s="148"/>
      <c r="BC280" s="148"/>
      <c r="BD280" s="61"/>
      <c r="BE280" s="39"/>
      <c r="BF280" s="39"/>
      <c r="BG280" s="39"/>
      <c r="BH280" s="144"/>
      <c r="BI280" s="146"/>
      <c r="BJ280" s="147"/>
      <c r="BK280" s="126"/>
      <c r="BL280" s="57"/>
      <c r="BM280" s="58"/>
      <c r="BN280" s="165"/>
      <c r="BO280" s="145"/>
      <c r="BP280" s="57"/>
      <c r="BQ280" s="44"/>
      <c r="BR280" s="42"/>
      <c r="BS280" s="164" t="str">
        <f>IF($BR280&lt;&gt;"",INDEX('Graduate School Code'!$A$3:$R$700, MATCH($BR280,'Graduate School Code'!$A$3:$A$700, 0), 2), "")</f>
        <v/>
      </c>
      <c r="BT280" s="164" t="str">
        <f>IF($BR280&lt;&gt;"",INDEX('Graduate School Code'!$A$3:$R$700, MATCH($BR280,'Graduate School Code'!$A$3:$A$700, 0), 3), "")</f>
        <v/>
      </c>
      <c r="BU280" s="164" t="str">
        <f>IF($BR280&lt;&gt;"",INDEX('Graduate School Code'!$A$3:$R$700, MATCH($BR280,'Graduate School Code'!$A$3:$A$700, 0), 4), "")</f>
        <v/>
      </c>
      <c r="BV280" s="175"/>
      <c r="BW280" s="176"/>
      <c r="BX280" s="177" t="str">
        <f>IF($BR280&lt;&gt;"",INDEX('Graduate School Code'!$A$3:$R$700, MATCH($BR280,'Graduate School Code'!$A$3:$A$700, 0), 12), "")</f>
        <v/>
      </c>
      <c r="BY280" s="178" t="str">
        <f>IF($BR280&lt;&gt;"",INDEX('Graduate School Code'!$A$3:$R$700, MATCH($BR280,'Graduate School Code'!$A$3:$A$700, 0), 13), "")</f>
        <v/>
      </c>
      <c r="BZ280" s="179" t="str">
        <f>IF($BR280&lt;&gt;"",INDEX('Graduate School Code'!$A$3:$R$700, MATCH($BR280,'Graduate School Code'!$A$3:$A$700, 0), 14), "")</f>
        <v/>
      </c>
      <c r="CA280" s="179" t="str">
        <f>IF($BR280&lt;&gt;"",INDEX('Graduate School Code'!$A$3:$R$700, MATCH($BR280,'Graduate School Code'!$A$3:$A$700, 0), 15), "")</f>
        <v/>
      </c>
      <c r="CB280" s="179" t="str">
        <f>IF($BR280&lt;&gt;"",INDEX('Graduate School Code'!$A$3:$R$700, MATCH($BR280,'Graduate School Code'!$A$3:$A$700, 0), 16), "")</f>
        <v/>
      </c>
      <c r="CC280" s="179" t="str">
        <f>IF($BR280&lt;&gt;"",INDEX('Graduate School Code'!$A$3:$R$700, MATCH($BR280,'Graduate School Code'!$A$3:$A$700, 0), 17), "")</f>
        <v/>
      </c>
      <c r="CD280" s="180" t="str">
        <f>IF($BR280&lt;&gt;"",INDEX('Graduate School Code'!$A$3:$R$700, MATCH($BR280,'Graduate School Code'!$A$3:$A$700, 0), 18), "")</f>
        <v/>
      </c>
      <c r="CE280" s="181"/>
      <c r="CF280" s="182"/>
      <c r="CG280" s="182"/>
      <c r="CH280" s="62"/>
      <c r="CI280" s="182"/>
      <c r="CJ280" s="183"/>
      <c r="CK280" s="184"/>
      <c r="CL280" s="185"/>
      <c r="CM280" s="183"/>
      <c r="CN280" s="186"/>
      <c r="CO280" s="186"/>
      <c r="CP280" s="186"/>
      <c r="CQ280" s="187"/>
      <c r="CR280" s="182"/>
      <c r="CS280" s="182"/>
      <c r="CT280" s="182"/>
      <c r="CU280" s="188"/>
      <c r="CV280" s="146"/>
      <c r="CW280" s="147"/>
      <c r="CX280" s="189"/>
      <c r="CY280" s="190"/>
      <c r="CZ280" s="191"/>
      <c r="DA280" s="192"/>
      <c r="DB280" s="193"/>
      <c r="DC280" s="181"/>
      <c r="DD280" s="176"/>
      <c r="DE280" s="194"/>
      <c r="DF280" s="164" t="str">
        <f>IF($DE280&lt;&gt;"",INDEX('Graduate School Code'!$A$3:$R$700, MATCH($DE280,'Graduate School Code'!$A$3:$A$700, 0), 2), "")</f>
        <v/>
      </c>
      <c r="DG280" s="164" t="str">
        <f>IF($DE280&lt;&gt;"",INDEX('Graduate School Code'!$A$3:$R$700, MATCH($DE280,'Graduate School Code'!$A$3:$A$700, 0), 3), "")</f>
        <v/>
      </c>
      <c r="DH280" s="164" t="str">
        <f>IF($DE280&lt;&gt;"",INDEX('Graduate School Code'!$A$3:$R$700, MATCH($DE280,'Graduate School Code'!$A$3:$A$700, 0), 4), "")</f>
        <v/>
      </c>
      <c r="DI280" s="175"/>
      <c r="DJ280" s="176"/>
      <c r="DK280" s="177" t="str">
        <f>IF($DE280&lt;&gt;"",INDEX('Graduate School Code'!$A$3:$R$700, MATCH($DE280,'Graduate School Code'!$A$3:$A$700, 0), 12), "")</f>
        <v/>
      </c>
      <c r="DL280" s="178" t="str">
        <f>IF($DE280&lt;&gt;"",INDEX('Graduate School Code'!$A$3:$R$700, MATCH($DE280,'Graduate School Code'!$A$3:$A$700, 0), 13), "")</f>
        <v/>
      </c>
      <c r="DM280" s="179" t="str">
        <f>IF($DE280&lt;&gt;"",INDEX('Graduate School Code'!$A$3:$R$700, MATCH($DE280,'Graduate School Code'!$A$3:$A$700, 0), 14), "")</f>
        <v/>
      </c>
      <c r="DN280" s="179" t="str">
        <f>IF($DE280&lt;&gt;"",INDEX('Graduate School Code'!$A$3:$R$700, MATCH($DE280,'Graduate School Code'!$A$3:$A$700, 0), 15), "")</f>
        <v/>
      </c>
      <c r="DO280" s="179" t="str">
        <f>IF($DE280&lt;&gt;"",INDEX('Graduate School Code'!$A$3:$R$700, MATCH($DE280,'Graduate School Code'!$A$3:$A$700, 0), 16), "")</f>
        <v/>
      </c>
      <c r="DP280" s="179" t="str">
        <f>IF($DE280&lt;&gt;"",INDEX('Graduate School Code'!$A$3:$R$700, MATCH($DE280,'Graduate School Code'!$A$3:$A$700, 0), 17), "")</f>
        <v/>
      </c>
      <c r="DQ280" s="180" t="str">
        <f>IF($DE280&lt;&gt;"",INDEX('Graduate School Code'!$A$3:$R$700, MATCH($DE280,'Graduate School Code'!$A$3:$A$700, 0), 18), "")</f>
        <v/>
      </c>
      <c r="DR280" s="45"/>
      <c r="DS280" s="39"/>
      <c r="DT280" s="39"/>
      <c r="DU280" s="62"/>
      <c r="DV280" s="39"/>
      <c r="DW280" s="149"/>
      <c r="DX280" s="150"/>
      <c r="DY280" s="112"/>
      <c r="DZ280" s="149"/>
      <c r="EA280" s="148"/>
      <c r="EB280" s="148"/>
      <c r="EC280" s="148"/>
      <c r="ED280" s="61"/>
      <c r="EE280" s="39"/>
      <c r="EF280" s="39"/>
      <c r="EG280" s="39"/>
      <c r="EH280" s="144"/>
      <c r="EI280" s="146"/>
      <c r="EJ280" s="147"/>
      <c r="EK280" s="126"/>
      <c r="EL280" s="57"/>
      <c r="EM280" s="58"/>
      <c r="EN280" s="59"/>
      <c r="EO280" s="145"/>
      <c r="EP280" s="57"/>
      <c r="EQ280" s="44"/>
    </row>
    <row r="281" spans="1:147" ht="38.25" customHeight="1">
      <c r="A281" s="38" t="s">
        <v>375</v>
      </c>
      <c r="B281" s="39"/>
      <c r="C281" s="40"/>
      <c r="D281" s="50" t="e">
        <f>VLOOKUP(B281,Reference!$A$1:$C$250,2,FALSE)</f>
        <v>#N/A</v>
      </c>
      <c r="E281" s="50" t="e">
        <f>VLOOKUP(C281,Reference!$C$1:$I$15,2,FALSE)</f>
        <v>#N/A</v>
      </c>
      <c r="F281" s="92" t="e">
        <f t="shared" si="14"/>
        <v>#N/A</v>
      </c>
      <c r="G281" s="39"/>
      <c r="H281" s="39"/>
      <c r="I281" s="39"/>
      <c r="J281" s="51" t="str">
        <f t="shared" si="12"/>
        <v xml:space="preserve">  </v>
      </c>
      <c r="K281" s="61"/>
      <c r="L281" s="61"/>
      <c r="M281" s="61"/>
      <c r="N281" s="51" t="str">
        <f t="shared" si="13"/>
        <v xml:space="preserve">  </v>
      </c>
      <c r="O281" s="92"/>
      <c r="P281" s="93"/>
      <c r="Q281" s="50" t="str">
        <f>IF($P281&lt;&gt;"", DATEDIF($P281, Reference!$F$2, "Y"),"")</f>
        <v/>
      </c>
      <c r="R281" s="49"/>
      <c r="S281" s="62"/>
      <c r="T281" s="61"/>
      <c r="U281" s="39"/>
      <c r="V281" s="39"/>
      <c r="W281" s="61"/>
      <c r="X281" s="92"/>
      <c r="Y281" s="61"/>
      <c r="Z281" s="61"/>
      <c r="AA281" s="61"/>
      <c r="AB281" s="61"/>
      <c r="AC281" s="41"/>
      <c r="AD281" s="143"/>
      <c r="AE281" s="42"/>
      <c r="AF281" s="50" t="str">
        <f>IF($AE281&lt;&gt;"",INDEX('Graduate School Code'!$A$3:$R$700, MATCH($AE281,'Graduate School Code'!$A$3:$A$700, 0), 2), "")</f>
        <v/>
      </c>
      <c r="AG281" s="50" t="str">
        <f>IF($AE281&lt;&gt;"",INDEX('Graduate School Code'!$A$3:$R$700, MATCH($AE281,'Graduate School Code'!$A$3:$A$700, 0), 3), "")</f>
        <v/>
      </c>
      <c r="AH281" s="50" t="str">
        <f>IF($AE281&lt;&gt;"",INDEX('Graduate School Code'!$A$3:$R$700, MATCH($AE281,'Graduate School Code'!$A$3:$A$700, 0), 4), "")</f>
        <v/>
      </c>
      <c r="AI281" s="43"/>
      <c r="AJ281" s="44"/>
      <c r="AK281" s="167" t="str">
        <f>IF($AE281&lt;&gt;"",INDEX('Graduate School Code'!$A$3:$R$700, MATCH($AE281,'Graduate School Code'!$A$3:$A$700, 0), 12), "")</f>
        <v/>
      </c>
      <c r="AL281" s="168" t="str">
        <f>IF($AE281&lt;&gt;"",INDEX('Graduate School Code'!$A$3:$R$700, MATCH($AE281,'Graduate School Code'!$A$3:$A$700, 0), 13), "")</f>
        <v/>
      </c>
      <c r="AM281" s="169" t="str">
        <f>IF($AE281&lt;&gt;"",INDEX('Graduate School Code'!$A$3:$R$700, MATCH($AE281,'Graduate School Code'!$A$3:$A$700, 0), 14), "")</f>
        <v/>
      </c>
      <c r="AN281" s="169" t="str">
        <f>IF($AE281&lt;&gt;"",INDEX('Graduate School Code'!$A$3:$R$700, MATCH($AE281,'Graduate School Code'!$A$3:$A$700, 0), 15), "")</f>
        <v/>
      </c>
      <c r="AO281" s="169" t="str">
        <f>IF($AE281&lt;&gt;"",INDEX('Graduate School Code'!$A$3:$R$700, MATCH($AE281,'Graduate School Code'!$A$3:$A$700, 0), 16), "")</f>
        <v/>
      </c>
      <c r="AP281" s="169" t="str">
        <f>IF($AE281&lt;&gt;"",INDEX('Graduate School Code'!$A$3:$R$700, MATCH($AE281,'Graduate School Code'!$A$3:$A$700, 0), 17), "")</f>
        <v/>
      </c>
      <c r="AQ281" s="170" t="str">
        <f>IF($AE281&lt;&gt;"",INDEX('Graduate School Code'!$A$3:$R$700, MATCH($AE281,'Graduate School Code'!$A$3:$A$700, 0), 18), "")</f>
        <v/>
      </c>
      <c r="AR281" s="45"/>
      <c r="AS281" s="39"/>
      <c r="AT281" s="39"/>
      <c r="AU281" s="62"/>
      <c r="AV281" s="39"/>
      <c r="AW281" s="149"/>
      <c r="AX281" s="150"/>
      <c r="AY281" s="112"/>
      <c r="AZ281" s="149"/>
      <c r="BA281" s="148"/>
      <c r="BB281" s="148"/>
      <c r="BC281" s="148"/>
      <c r="BD281" s="61"/>
      <c r="BE281" s="39"/>
      <c r="BF281" s="39"/>
      <c r="BG281" s="39"/>
      <c r="BH281" s="144"/>
      <c r="BI281" s="146"/>
      <c r="BJ281" s="147"/>
      <c r="BK281" s="126"/>
      <c r="BL281" s="57"/>
      <c r="BM281" s="58"/>
      <c r="BN281" s="165"/>
      <c r="BO281" s="145"/>
      <c r="BP281" s="57"/>
      <c r="BQ281" s="44"/>
      <c r="BR281" s="42"/>
      <c r="BS281" s="164" t="str">
        <f>IF($BR281&lt;&gt;"",INDEX('Graduate School Code'!$A$3:$R$700, MATCH($BR281,'Graduate School Code'!$A$3:$A$700, 0), 2), "")</f>
        <v/>
      </c>
      <c r="BT281" s="164" t="str">
        <f>IF($BR281&lt;&gt;"",INDEX('Graduate School Code'!$A$3:$R$700, MATCH($BR281,'Graduate School Code'!$A$3:$A$700, 0), 3), "")</f>
        <v/>
      </c>
      <c r="BU281" s="164" t="str">
        <f>IF($BR281&lt;&gt;"",INDEX('Graduate School Code'!$A$3:$R$700, MATCH($BR281,'Graduate School Code'!$A$3:$A$700, 0), 4), "")</f>
        <v/>
      </c>
      <c r="BV281" s="175"/>
      <c r="BW281" s="176"/>
      <c r="BX281" s="177" t="str">
        <f>IF($BR281&lt;&gt;"",INDEX('Graduate School Code'!$A$3:$R$700, MATCH($BR281,'Graduate School Code'!$A$3:$A$700, 0), 12), "")</f>
        <v/>
      </c>
      <c r="BY281" s="178" t="str">
        <f>IF($BR281&lt;&gt;"",INDEX('Graduate School Code'!$A$3:$R$700, MATCH($BR281,'Graduate School Code'!$A$3:$A$700, 0), 13), "")</f>
        <v/>
      </c>
      <c r="BZ281" s="179" t="str">
        <f>IF($BR281&lt;&gt;"",INDEX('Graduate School Code'!$A$3:$R$700, MATCH($BR281,'Graduate School Code'!$A$3:$A$700, 0), 14), "")</f>
        <v/>
      </c>
      <c r="CA281" s="179" t="str">
        <f>IF($BR281&lt;&gt;"",INDEX('Graduate School Code'!$A$3:$R$700, MATCH($BR281,'Graduate School Code'!$A$3:$A$700, 0), 15), "")</f>
        <v/>
      </c>
      <c r="CB281" s="179" t="str">
        <f>IF($BR281&lt;&gt;"",INDEX('Graduate School Code'!$A$3:$R$700, MATCH($BR281,'Graduate School Code'!$A$3:$A$700, 0), 16), "")</f>
        <v/>
      </c>
      <c r="CC281" s="179" t="str">
        <f>IF($BR281&lt;&gt;"",INDEX('Graduate School Code'!$A$3:$R$700, MATCH($BR281,'Graduate School Code'!$A$3:$A$700, 0), 17), "")</f>
        <v/>
      </c>
      <c r="CD281" s="180" t="str">
        <f>IF($BR281&lt;&gt;"",INDEX('Graduate School Code'!$A$3:$R$700, MATCH($BR281,'Graduate School Code'!$A$3:$A$700, 0), 18), "")</f>
        <v/>
      </c>
      <c r="CE281" s="181"/>
      <c r="CF281" s="182"/>
      <c r="CG281" s="182"/>
      <c r="CH281" s="62"/>
      <c r="CI281" s="182"/>
      <c r="CJ281" s="183"/>
      <c r="CK281" s="184"/>
      <c r="CL281" s="185"/>
      <c r="CM281" s="183"/>
      <c r="CN281" s="186"/>
      <c r="CO281" s="186"/>
      <c r="CP281" s="186"/>
      <c r="CQ281" s="187"/>
      <c r="CR281" s="182"/>
      <c r="CS281" s="182"/>
      <c r="CT281" s="182"/>
      <c r="CU281" s="188"/>
      <c r="CV281" s="146"/>
      <c r="CW281" s="147"/>
      <c r="CX281" s="189"/>
      <c r="CY281" s="190"/>
      <c r="CZ281" s="191"/>
      <c r="DA281" s="192"/>
      <c r="DB281" s="193"/>
      <c r="DC281" s="181"/>
      <c r="DD281" s="176"/>
      <c r="DE281" s="194"/>
      <c r="DF281" s="164" t="str">
        <f>IF($DE281&lt;&gt;"",INDEX('Graduate School Code'!$A$3:$R$700, MATCH($DE281,'Graduate School Code'!$A$3:$A$700, 0), 2), "")</f>
        <v/>
      </c>
      <c r="DG281" s="164" t="str">
        <f>IF($DE281&lt;&gt;"",INDEX('Graduate School Code'!$A$3:$R$700, MATCH($DE281,'Graduate School Code'!$A$3:$A$700, 0), 3), "")</f>
        <v/>
      </c>
      <c r="DH281" s="164" t="str">
        <f>IF($DE281&lt;&gt;"",INDEX('Graduate School Code'!$A$3:$R$700, MATCH($DE281,'Graduate School Code'!$A$3:$A$700, 0), 4), "")</f>
        <v/>
      </c>
      <c r="DI281" s="175"/>
      <c r="DJ281" s="176"/>
      <c r="DK281" s="177" t="str">
        <f>IF($DE281&lt;&gt;"",INDEX('Graduate School Code'!$A$3:$R$700, MATCH($DE281,'Graduate School Code'!$A$3:$A$700, 0), 12), "")</f>
        <v/>
      </c>
      <c r="DL281" s="178" t="str">
        <f>IF($DE281&lt;&gt;"",INDEX('Graduate School Code'!$A$3:$R$700, MATCH($DE281,'Graduate School Code'!$A$3:$A$700, 0), 13), "")</f>
        <v/>
      </c>
      <c r="DM281" s="179" t="str">
        <f>IF($DE281&lt;&gt;"",INDEX('Graduate School Code'!$A$3:$R$700, MATCH($DE281,'Graduate School Code'!$A$3:$A$700, 0), 14), "")</f>
        <v/>
      </c>
      <c r="DN281" s="179" t="str">
        <f>IF($DE281&lt;&gt;"",INDEX('Graduate School Code'!$A$3:$R$700, MATCH($DE281,'Graduate School Code'!$A$3:$A$700, 0), 15), "")</f>
        <v/>
      </c>
      <c r="DO281" s="179" t="str">
        <f>IF($DE281&lt;&gt;"",INDEX('Graduate School Code'!$A$3:$R$700, MATCH($DE281,'Graduate School Code'!$A$3:$A$700, 0), 16), "")</f>
        <v/>
      </c>
      <c r="DP281" s="179" t="str">
        <f>IF($DE281&lt;&gt;"",INDEX('Graduate School Code'!$A$3:$R$700, MATCH($DE281,'Graduate School Code'!$A$3:$A$700, 0), 17), "")</f>
        <v/>
      </c>
      <c r="DQ281" s="180" t="str">
        <f>IF($DE281&lt;&gt;"",INDEX('Graduate School Code'!$A$3:$R$700, MATCH($DE281,'Graduate School Code'!$A$3:$A$700, 0), 18), "")</f>
        <v/>
      </c>
      <c r="DR281" s="45"/>
      <c r="DS281" s="39"/>
      <c r="DT281" s="39"/>
      <c r="DU281" s="62"/>
      <c r="DV281" s="39"/>
      <c r="DW281" s="149"/>
      <c r="DX281" s="150"/>
      <c r="DY281" s="112"/>
      <c r="DZ281" s="149"/>
      <c r="EA281" s="148"/>
      <c r="EB281" s="148"/>
      <c r="EC281" s="148"/>
      <c r="ED281" s="61"/>
      <c r="EE281" s="39"/>
      <c r="EF281" s="39"/>
      <c r="EG281" s="39"/>
      <c r="EH281" s="144"/>
      <c r="EI281" s="146"/>
      <c r="EJ281" s="147"/>
      <c r="EK281" s="126"/>
      <c r="EL281" s="57"/>
      <c r="EM281" s="58"/>
      <c r="EN281" s="59"/>
      <c r="EO281" s="145"/>
      <c r="EP281" s="57"/>
      <c r="EQ281" s="44"/>
    </row>
    <row r="282" spans="1:147" ht="38.25" customHeight="1">
      <c r="A282" s="38" t="s">
        <v>376</v>
      </c>
      <c r="B282" s="39"/>
      <c r="C282" s="40"/>
      <c r="D282" s="50" t="e">
        <f>VLOOKUP(B282,Reference!$A$1:$C$250,2,FALSE)</f>
        <v>#N/A</v>
      </c>
      <c r="E282" s="50" t="e">
        <f>VLOOKUP(C282,Reference!$C$1:$I$15,2,FALSE)</f>
        <v>#N/A</v>
      </c>
      <c r="F282" s="92" t="e">
        <f t="shared" si="14"/>
        <v>#N/A</v>
      </c>
      <c r="G282" s="39"/>
      <c r="H282" s="39"/>
      <c r="I282" s="39"/>
      <c r="J282" s="51" t="str">
        <f t="shared" si="12"/>
        <v xml:space="preserve">  </v>
      </c>
      <c r="K282" s="61"/>
      <c r="L282" s="61"/>
      <c r="M282" s="61"/>
      <c r="N282" s="51" t="str">
        <f t="shared" si="13"/>
        <v xml:space="preserve">  </v>
      </c>
      <c r="O282" s="92"/>
      <c r="P282" s="93"/>
      <c r="Q282" s="50" t="str">
        <f>IF($P282&lt;&gt;"", DATEDIF($P282, Reference!$F$2, "Y"),"")</f>
        <v/>
      </c>
      <c r="R282" s="49"/>
      <c r="S282" s="62"/>
      <c r="T282" s="61"/>
      <c r="U282" s="39"/>
      <c r="V282" s="39"/>
      <c r="W282" s="61"/>
      <c r="X282" s="92"/>
      <c r="Y282" s="61"/>
      <c r="Z282" s="61"/>
      <c r="AA282" s="61"/>
      <c r="AB282" s="61"/>
      <c r="AC282" s="41"/>
      <c r="AD282" s="143"/>
      <c r="AE282" s="42"/>
      <c r="AF282" s="50" t="str">
        <f>IF($AE282&lt;&gt;"",INDEX('Graduate School Code'!$A$3:$R$700, MATCH($AE282,'Graduate School Code'!$A$3:$A$700, 0), 2), "")</f>
        <v/>
      </c>
      <c r="AG282" s="50" t="str">
        <f>IF($AE282&lt;&gt;"",INDEX('Graduate School Code'!$A$3:$R$700, MATCH($AE282,'Graduate School Code'!$A$3:$A$700, 0), 3), "")</f>
        <v/>
      </c>
      <c r="AH282" s="50" t="str">
        <f>IF($AE282&lt;&gt;"",INDEX('Graduate School Code'!$A$3:$R$700, MATCH($AE282,'Graduate School Code'!$A$3:$A$700, 0), 4), "")</f>
        <v/>
      </c>
      <c r="AI282" s="43"/>
      <c r="AJ282" s="44"/>
      <c r="AK282" s="167" t="str">
        <f>IF($AE282&lt;&gt;"",INDEX('Graduate School Code'!$A$3:$R$700, MATCH($AE282,'Graduate School Code'!$A$3:$A$700, 0), 12), "")</f>
        <v/>
      </c>
      <c r="AL282" s="168" t="str">
        <f>IF($AE282&lt;&gt;"",INDEX('Graduate School Code'!$A$3:$R$700, MATCH($AE282,'Graduate School Code'!$A$3:$A$700, 0), 13), "")</f>
        <v/>
      </c>
      <c r="AM282" s="169" t="str">
        <f>IF($AE282&lt;&gt;"",INDEX('Graduate School Code'!$A$3:$R$700, MATCH($AE282,'Graduate School Code'!$A$3:$A$700, 0), 14), "")</f>
        <v/>
      </c>
      <c r="AN282" s="169" t="str">
        <f>IF($AE282&lt;&gt;"",INDEX('Graduate School Code'!$A$3:$R$700, MATCH($AE282,'Graduate School Code'!$A$3:$A$700, 0), 15), "")</f>
        <v/>
      </c>
      <c r="AO282" s="169" t="str">
        <f>IF($AE282&lt;&gt;"",INDEX('Graduate School Code'!$A$3:$R$700, MATCH($AE282,'Graduate School Code'!$A$3:$A$700, 0), 16), "")</f>
        <v/>
      </c>
      <c r="AP282" s="169" t="str">
        <f>IF($AE282&lt;&gt;"",INDEX('Graduate School Code'!$A$3:$R$700, MATCH($AE282,'Graduate School Code'!$A$3:$A$700, 0), 17), "")</f>
        <v/>
      </c>
      <c r="AQ282" s="170" t="str">
        <f>IF($AE282&lt;&gt;"",INDEX('Graduate School Code'!$A$3:$R$700, MATCH($AE282,'Graduate School Code'!$A$3:$A$700, 0), 18), "")</f>
        <v/>
      </c>
      <c r="AR282" s="45"/>
      <c r="AS282" s="39"/>
      <c r="AT282" s="39"/>
      <c r="AU282" s="62"/>
      <c r="AV282" s="39"/>
      <c r="AW282" s="149"/>
      <c r="AX282" s="150"/>
      <c r="AY282" s="112"/>
      <c r="AZ282" s="149"/>
      <c r="BA282" s="148"/>
      <c r="BB282" s="148"/>
      <c r="BC282" s="148"/>
      <c r="BD282" s="61"/>
      <c r="BE282" s="39"/>
      <c r="BF282" s="39"/>
      <c r="BG282" s="39"/>
      <c r="BH282" s="144"/>
      <c r="BI282" s="146"/>
      <c r="BJ282" s="147"/>
      <c r="BK282" s="126"/>
      <c r="BL282" s="57"/>
      <c r="BM282" s="58"/>
      <c r="BN282" s="165"/>
      <c r="BO282" s="145"/>
      <c r="BP282" s="57"/>
      <c r="BQ282" s="44"/>
      <c r="BR282" s="42"/>
      <c r="BS282" s="164" t="str">
        <f>IF($BR282&lt;&gt;"",INDEX('Graduate School Code'!$A$3:$R$700, MATCH($BR282,'Graduate School Code'!$A$3:$A$700, 0), 2), "")</f>
        <v/>
      </c>
      <c r="BT282" s="164" t="str">
        <f>IF($BR282&lt;&gt;"",INDEX('Graduate School Code'!$A$3:$R$700, MATCH($BR282,'Graduate School Code'!$A$3:$A$700, 0), 3), "")</f>
        <v/>
      </c>
      <c r="BU282" s="164" t="str">
        <f>IF($BR282&lt;&gt;"",INDEX('Graduate School Code'!$A$3:$R$700, MATCH($BR282,'Graduate School Code'!$A$3:$A$700, 0), 4), "")</f>
        <v/>
      </c>
      <c r="BV282" s="175"/>
      <c r="BW282" s="176"/>
      <c r="BX282" s="177" t="str">
        <f>IF($BR282&lt;&gt;"",INDEX('Graduate School Code'!$A$3:$R$700, MATCH($BR282,'Graduate School Code'!$A$3:$A$700, 0), 12), "")</f>
        <v/>
      </c>
      <c r="BY282" s="178" t="str">
        <f>IF($BR282&lt;&gt;"",INDEX('Graduate School Code'!$A$3:$R$700, MATCH($BR282,'Graduate School Code'!$A$3:$A$700, 0), 13), "")</f>
        <v/>
      </c>
      <c r="BZ282" s="179" t="str">
        <f>IF($BR282&lt;&gt;"",INDEX('Graduate School Code'!$A$3:$R$700, MATCH($BR282,'Graduate School Code'!$A$3:$A$700, 0), 14), "")</f>
        <v/>
      </c>
      <c r="CA282" s="179" t="str">
        <f>IF($BR282&lt;&gt;"",INDEX('Graduate School Code'!$A$3:$R$700, MATCH($BR282,'Graduate School Code'!$A$3:$A$700, 0), 15), "")</f>
        <v/>
      </c>
      <c r="CB282" s="179" t="str">
        <f>IF($BR282&lt;&gt;"",INDEX('Graduate School Code'!$A$3:$R$700, MATCH($BR282,'Graduate School Code'!$A$3:$A$700, 0), 16), "")</f>
        <v/>
      </c>
      <c r="CC282" s="179" t="str">
        <f>IF($BR282&lt;&gt;"",INDEX('Graduate School Code'!$A$3:$R$700, MATCH($BR282,'Graduate School Code'!$A$3:$A$700, 0), 17), "")</f>
        <v/>
      </c>
      <c r="CD282" s="180" t="str">
        <f>IF($BR282&lt;&gt;"",INDEX('Graduate School Code'!$A$3:$R$700, MATCH($BR282,'Graduate School Code'!$A$3:$A$700, 0), 18), "")</f>
        <v/>
      </c>
      <c r="CE282" s="181"/>
      <c r="CF282" s="182"/>
      <c r="CG282" s="182"/>
      <c r="CH282" s="62"/>
      <c r="CI282" s="182"/>
      <c r="CJ282" s="183"/>
      <c r="CK282" s="184"/>
      <c r="CL282" s="185"/>
      <c r="CM282" s="183"/>
      <c r="CN282" s="186"/>
      <c r="CO282" s="186"/>
      <c r="CP282" s="186"/>
      <c r="CQ282" s="187"/>
      <c r="CR282" s="182"/>
      <c r="CS282" s="182"/>
      <c r="CT282" s="182"/>
      <c r="CU282" s="188"/>
      <c r="CV282" s="146"/>
      <c r="CW282" s="147"/>
      <c r="CX282" s="189"/>
      <c r="CY282" s="190"/>
      <c r="CZ282" s="191"/>
      <c r="DA282" s="192"/>
      <c r="DB282" s="193"/>
      <c r="DC282" s="181"/>
      <c r="DD282" s="176"/>
      <c r="DE282" s="194"/>
      <c r="DF282" s="164" t="str">
        <f>IF($DE282&lt;&gt;"",INDEX('Graduate School Code'!$A$3:$R$700, MATCH($DE282,'Graduate School Code'!$A$3:$A$700, 0), 2), "")</f>
        <v/>
      </c>
      <c r="DG282" s="164" t="str">
        <f>IF($DE282&lt;&gt;"",INDEX('Graduate School Code'!$A$3:$R$700, MATCH($DE282,'Graduate School Code'!$A$3:$A$700, 0), 3), "")</f>
        <v/>
      </c>
      <c r="DH282" s="164" t="str">
        <f>IF($DE282&lt;&gt;"",INDEX('Graduate School Code'!$A$3:$R$700, MATCH($DE282,'Graduate School Code'!$A$3:$A$700, 0), 4), "")</f>
        <v/>
      </c>
      <c r="DI282" s="175"/>
      <c r="DJ282" s="176"/>
      <c r="DK282" s="177" t="str">
        <f>IF($DE282&lt;&gt;"",INDEX('Graduate School Code'!$A$3:$R$700, MATCH($DE282,'Graduate School Code'!$A$3:$A$700, 0), 12), "")</f>
        <v/>
      </c>
      <c r="DL282" s="178" t="str">
        <f>IF($DE282&lt;&gt;"",INDEX('Graduate School Code'!$A$3:$R$700, MATCH($DE282,'Graduate School Code'!$A$3:$A$700, 0), 13), "")</f>
        <v/>
      </c>
      <c r="DM282" s="179" t="str">
        <f>IF($DE282&lt;&gt;"",INDEX('Graduate School Code'!$A$3:$R$700, MATCH($DE282,'Graduate School Code'!$A$3:$A$700, 0), 14), "")</f>
        <v/>
      </c>
      <c r="DN282" s="179" t="str">
        <f>IF($DE282&lt;&gt;"",INDEX('Graduate School Code'!$A$3:$R$700, MATCH($DE282,'Graduate School Code'!$A$3:$A$700, 0), 15), "")</f>
        <v/>
      </c>
      <c r="DO282" s="179" t="str">
        <f>IF($DE282&lt;&gt;"",INDEX('Graduate School Code'!$A$3:$R$700, MATCH($DE282,'Graduate School Code'!$A$3:$A$700, 0), 16), "")</f>
        <v/>
      </c>
      <c r="DP282" s="179" t="str">
        <f>IF($DE282&lt;&gt;"",INDEX('Graduate School Code'!$A$3:$R$700, MATCH($DE282,'Graduate School Code'!$A$3:$A$700, 0), 17), "")</f>
        <v/>
      </c>
      <c r="DQ282" s="180" t="str">
        <f>IF($DE282&lt;&gt;"",INDEX('Graduate School Code'!$A$3:$R$700, MATCH($DE282,'Graduate School Code'!$A$3:$A$700, 0), 18), "")</f>
        <v/>
      </c>
      <c r="DR282" s="45"/>
      <c r="DS282" s="39"/>
      <c r="DT282" s="39"/>
      <c r="DU282" s="62"/>
      <c r="DV282" s="39"/>
      <c r="DW282" s="149"/>
      <c r="DX282" s="150"/>
      <c r="DY282" s="112"/>
      <c r="DZ282" s="149"/>
      <c r="EA282" s="148"/>
      <c r="EB282" s="148"/>
      <c r="EC282" s="148"/>
      <c r="ED282" s="61"/>
      <c r="EE282" s="39"/>
      <c r="EF282" s="39"/>
      <c r="EG282" s="39"/>
      <c r="EH282" s="144"/>
      <c r="EI282" s="146"/>
      <c r="EJ282" s="147"/>
      <c r="EK282" s="126"/>
      <c r="EL282" s="57"/>
      <c r="EM282" s="58"/>
      <c r="EN282" s="59"/>
      <c r="EO282" s="145"/>
      <c r="EP282" s="57"/>
      <c r="EQ282" s="44"/>
    </row>
    <row r="283" spans="1:147" ht="38.25" customHeight="1">
      <c r="A283" s="38" t="s">
        <v>377</v>
      </c>
      <c r="B283" s="39"/>
      <c r="C283" s="40"/>
      <c r="D283" s="50" t="e">
        <f>VLOOKUP(B283,Reference!$A$1:$C$250,2,FALSE)</f>
        <v>#N/A</v>
      </c>
      <c r="E283" s="50" t="e">
        <f>VLOOKUP(C283,Reference!$C$1:$I$15,2,FALSE)</f>
        <v>#N/A</v>
      </c>
      <c r="F283" s="92" t="e">
        <f t="shared" si="14"/>
        <v>#N/A</v>
      </c>
      <c r="G283" s="39"/>
      <c r="H283" s="39"/>
      <c r="I283" s="39"/>
      <c r="J283" s="51" t="str">
        <f t="shared" si="12"/>
        <v xml:space="preserve">  </v>
      </c>
      <c r="K283" s="61"/>
      <c r="L283" s="61"/>
      <c r="M283" s="61"/>
      <c r="N283" s="51" t="str">
        <f t="shared" si="13"/>
        <v xml:space="preserve">  </v>
      </c>
      <c r="O283" s="92"/>
      <c r="P283" s="93"/>
      <c r="Q283" s="50" t="str">
        <f>IF($P283&lt;&gt;"", DATEDIF($P283, Reference!$F$2, "Y"),"")</f>
        <v/>
      </c>
      <c r="R283" s="49"/>
      <c r="S283" s="62"/>
      <c r="T283" s="61"/>
      <c r="U283" s="39"/>
      <c r="V283" s="39"/>
      <c r="W283" s="61"/>
      <c r="X283" s="92"/>
      <c r="Y283" s="61"/>
      <c r="Z283" s="61"/>
      <c r="AA283" s="61"/>
      <c r="AB283" s="61"/>
      <c r="AC283" s="41"/>
      <c r="AD283" s="143"/>
      <c r="AE283" s="42"/>
      <c r="AF283" s="50" t="str">
        <f>IF($AE283&lt;&gt;"",INDEX('Graduate School Code'!$A$3:$R$700, MATCH($AE283,'Graduate School Code'!$A$3:$A$700, 0), 2), "")</f>
        <v/>
      </c>
      <c r="AG283" s="50" t="str">
        <f>IF($AE283&lt;&gt;"",INDEX('Graduate School Code'!$A$3:$R$700, MATCH($AE283,'Graduate School Code'!$A$3:$A$700, 0), 3), "")</f>
        <v/>
      </c>
      <c r="AH283" s="50" t="str">
        <f>IF($AE283&lt;&gt;"",INDEX('Graduate School Code'!$A$3:$R$700, MATCH($AE283,'Graduate School Code'!$A$3:$A$700, 0), 4), "")</f>
        <v/>
      </c>
      <c r="AI283" s="43"/>
      <c r="AJ283" s="44"/>
      <c r="AK283" s="167" t="str">
        <f>IF($AE283&lt;&gt;"",INDEX('Graduate School Code'!$A$3:$R$700, MATCH($AE283,'Graduate School Code'!$A$3:$A$700, 0), 12), "")</f>
        <v/>
      </c>
      <c r="AL283" s="168" t="str">
        <f>IF($AE283&lt;&gt;"",INDEX('Graduate School Code'!$A$3:$R$700, MATCH($AE283,'Graduate School Code'!$A$3:$A$700, 0), 13), "")</f>
        <v/>
      </c>
      <c r="AM283" s="169" t="str">
        <f>IF($AE283&lt;&gt;"",INDEX('Graduate School Code'!$A$3:$R$700, MATCH($AE283,'Graduate School Code'!$A$3:$A$700, 0), 14), "")</f>
        <v/>
      </c>
      <c r="AN283" s="169" t="str">
        <f>IF($AE283&lt;&gt;"",INDEX('Graduate School Code'!$A$3:$R$700, MATCH($AE283,'Graduate School Code'!$A$3:$A$700, 0), 15), "")</f>
        <v/>
      </c>
      <c r="AO283" s="169" t="str">
        <f>IF($AE283&lt;&gt;"",INDEX('Graduate School Code'!$A$3:$R$700, MATCH($AE283,'Graduate School Code'!$A$3:$A$700, 0), 16), "")</f>
        <v/>
      </c>
      <c r="AP283" s="169" t="str">
        <f>IF($AE283&lt;&gt;"",INDEX('Graduate School Code'!$A$3:$R$700, MATCH($AE283,'Graduate School Code'!$A$3:$A$700, 0), 17), "")</f>
        <v/>
      </c>
      <c r="AQ283" s="170" t="str">
        <f>IF($AE283&lt;&gt;"",INDEX('Graduate School Code'!$A$3:$R$700, MATCH($AE283,'Graduate School Code'!$A$3:$A$700, 0), 18), "")</f>
        <v/>
      </c>
      <c r="AR283" s="45"/>
      <c r="AS283" s="39"/>
      <c r="AT283" s="39"/>
      <c r="AU283" s="62"/>
      <c r="AV283" s="39"/>
      <c r="AW283" s="149"/>
      <c r="AX283" s="150"/>
      <c r="AY283" s="112"/>
      <c r="AZ283" s="149"/>
      <c r="BA283" s="148"/>
      <c r="BB283" s="148"/>
      <c r="BC283" s="148"/>
      <c r="BD283" s="61"/>
      <c r="BE283" s="39"/>
      <c r="BF283" s="39"/>
      <c r="BG283" s="39"/>
      <c r="BH283" s="144"/>
      <c r="BI283" s="146"/>
      <c r="BJ283" s="147"/>
      <c r="BK283" s="126"/>
      <c r="BL283" s="57"/>
      <c r="BM283" s="58"/>
      <c r="BN283" s="165"/>
      <c r="BO283" s="145"/>
      <c r="BP283" s="57"/>
      <c r="BQ283" s="44"/>
      <c r="BR283" s="42"/>
      <c r="BS283" s="164" t="str">
        <f>IF($BR283&lt;&gt;"",INDEX('Graduate School Code'!$A$3:$R$700, MATCH($BR283,'Graduate School Code'!$A$3:$A$700, 0), 2), "")</f>
        <v/>
      </c>
      <c r="BT283" s="164" t="str">
        <f>IF($BR283&lt;&gt;"",INDEX('Graduate School Code'!$A$3:$R$700, MATCH($BR283,'Graduate School Code'!$A$3:$A$700, 0), 3), "")</f>
        <v/>
      </c>
      <c r="BU283" s="164" t="str">
        <f>IF($BR283&lt;&gt;"",INDEX('Graduate School Code'!$A$3:$R$700, MATCH($BR283,'Graduate School Code'!$A$3:$A$700, 0), 4), "")</f>
        <v/>
      </c>
      <c r="BV283" s="175"/>
      <c r="BW283" s="176"/>
      <c r="BX283" s="177" t="str">
        <f>IF($BR283&lt;&gt;"",INDEX('Graduate School Code'!$A$3:$R$700, MATCH($BR283,'Graduate School Code'!$A$3:$A$700, 0), 12), "")</f>
        <v/>
      </c>
      <c r="BY283" s="178" t="str">
        <f>IF($BR283&lt;&gt;"",INDEX('Graduate School Code'!$A$3:$R$700, MATCH($BR283,'Graduate School Code'!$A$3:$A$700, 0), 13), "")</f>
        <v/>
      </c>
      <c r="BZ283" s="179" t="str">
        <f>IF($BR283&lt;&gt;"",INDEX('Graduate School Code'!$A$3:$R$700, MATCH($BR283,'Graduate School Code'!$A$3:$A$700, 0), 14), "")</f>
        <v/>
      </c>
      <c r="CA283" s="179" t="str">
        <f>IF($BR283&lt;&gt;"",INDEX('Graduate School Code'!$A$3:$R$700, MATCH($BR283,'Graduate School Code'!$A$3:$A$700, 0), 15), "")</f>
        <v/>
      </c>
      <c r="CB283" s="179" t="str">
        <f>IF($BR283&lt;&gt;"",INDEX('Graduate School Code'!$A$3:$R$700, MATCH($BR283,'Graduate School Code'!$A$3:$A$700, 0), 16), "")</f>
        <v/>
      </c>
      <c r="CC283" s="179" t="str">
        <f>IF($BR283&lt;&gt;"",INDEX('Graduate School Code'!$A$3:$R$700, MATCH($BR283,'Graduate School Code'!$A$3:$A$700, 0), 17), "")</f>
        <v/>
      </c>
      <c r="CD283" s="180" t="str">
        <f>IF($BR283&lt;&gt;"",INDEX('Graduate School Code'!$A$3:$R$700, MATCH($BR283,'Graduate School Code'!$A$3:$A$700, 0), 18), "")</f>
        <v/>
      </c>
      <c r="CE283" s="181"/>
      <c r="CF283" s="182"/>
      <c r="CG283" s="182"/>
      <c r="CH283" s="62"/>
      <c r="CI283" s="182"/>
      <c r="CJ283" s="183"/>
      <c r="CK283" s="184"/>
      <c r="CL283" s="185"/>
      <c r="CM283" s="183"/>
      <c r="CN283" s="186"/>
      <c r="CO283" s="186"/>
      <c r="CP283" s="186"/>
      <c r="CQ283" s="187"/>
      <c r="CR283" s="182"/>
      <c r="CS283" s="182"/>
      <c r="CT283" s="182"/>
      <c r="CU283" s="188"/>
      <c r="CV283" s="146"/>
      <c r="CW283" s="147"/>
      <c r="CX283" s="189"/>
      <c r="CY283" s="190"/>
      <c r="CZ283" s="191"/>
      <c r="DA283" s="192"/>
      <c r="DB283" s="193"/>
      <c r="DC283" s="181"/>
      <c r="DD283" s="176"/>
      <c r="DE283" s="194"/>
      <c r="DF283" s="164" t="str">
        <f>IF($DE283&lt;&gt;"",INDEX('Graduate School Code'!$A$3:$R$700, MATCH($DE283,'Graduate School Code'!$A$3:$A$700, 0), 2), "")</f>
        <v/>
      </c>
      <c r="DG283" s="164" t="str">
        <f>IF($DE283&lt;&gt;"",INDEX('Graduate School Code'!$A$3:$R$700, MATCH($DE283,'Graduate School Code'!$A$3:$A$700, 0), 3), "")</f>
        <v/>
      </c>
      <c r="DH283" s="164" t="str">
        <f>IF($DE283&lt;&gt;"",INDEX('Graduate School Code'!$A$3:$R$700, MATCH($DE283,'Graduate School Code'!$A$3:$A$700, 0), 4), "")</f>
        <v/>
      </c>
      <c r="DI283" s="175"/>
      <c r="DJ283" s="176"/>
      <c r="DK283" s="177" t="str">
        <f>IF($DE283&lt;&gt;"",INDEX('Graduate School Code'!$A$3:$R$700, MATCH($DE283,'Graduate School Code'!$A$3:$A$700, 0), 12), "")</f>
        <v/>
      </c>
      <c r="DL283" s="178" t="str">
        <f>IF($DE283&lt;&gt;"",INDEX('Graduate School Code'!$A$3:$R$700, MATCH($DE283,'Graduate School Code'!$A$3:$A$700, 0), 13), "")</f>
        <v/>
      </c>
      <c r="DM283" s="179" t="str">
        <f>IF($DE283&lt;&gt;"",INDEX('Graduate School Code'!$A$3:$R$700, MATCH($DE283,'Graduate School Code'!$A$3:$A$700, 0), 14), "")</f>
        <v/>
      </c>
      <c r="DN283" s="179" t="str">
        <f>IF($DE283&lt;&gt;"",INDEX('Graduate School Code'!$A$3:$R$700, MATCH($DE283,'Graduate School Code'!$A$3:$A$700, 0), 15), "")</f>
        <v/>
      </c>
      <c r="DO283" s="179" t="str">
        <f>IF($DE283&lt;&gt;"",INDEX('Graduate School Code'!$A$3:$R$700, MATCH($DE283,'Graduate School Code'!$A$3:$A$700, 0), 16), "")</f>
        <v/>
      </c>
      <c r="DP283" s="179" t="str">
        <f>IF($DE283&lt;&gt;"",INDEX('Graduate School Code'!$A$3:$R$700, MATCH($DE283,'Graduate School Code'!$A$3:$A$700, 0), 17), "")</f>
        <v/>
      </c>
      <c r="DQ283" s="180" t="str">
        <f>IF($DE283&lt;&gt;"",INDEX('Graduate School Code'!$A$3:$R$700, MATCH($DE283,'Graduate School Code'!$A$3:$A$700, 0), 18), "")</f>
        <v/>
      </c>
      <c r="DR283" s="45"/>
      <c r="DS283" s="39"/>
      <c r="DT283" s="39"/>
      <c r="DU283" s="62"/>
      <c r="DV283" s="39"/>
      <c r="DW283" s="149"/>
      <c r="DX283" s="150"/>
      <c r="DY283" s="112"/>
      <c r="DZ283" s="149"/>
      <c r="EA283" s="148"/>
      <c r="EB283" s="148"/>
      <c r="EC283" s="148"/>
      <c r="ED283" s="61"/>
      <c r="EE283" s="39"/>
      <c r="EF283" s="39"/>
      <c r="EG283" s="39"/>
      <c r="EH283" s="144"/>
      <c r="EI283" s="146"/>
      <c r="EJ283" s="147"/>
      <c r="EK283" s="126"/>
      <c r="EL283" s="57"/>
      <c r="EM283" s="58"/>
      <c r="EN283" s="59"/>
      <c r="EO283" s="145"/>
      <c r="EP283" s="57"/>
      <c r="EQ283" s="44"/>
    </row>
    <row r="284" spans="1:147" ht="38.25" customHeight="1">
      <c r="A284" s="38" t="s">
        <v>378</v>
      </c>
      <c r="B284" s="39"/>
      <c r="C284" s="40"/>
      <c r="D284" s="50" t="e">
        <f>VLOOKUP(B284,Reference!$A$1:$C$250,2,FALSE)</f>
        <v>#N/A</v>
      </c>
      <c r="E284" s="50" t="e">
        <f>VLOOKUP(C284,Reference!$C$1:$I$15,2,FALSE)</f>
        <v>#N/A</v>
      </c>
      <c r="F284" s="92" t="e">
        <f t="shared" si="14"/>
        <v>#N/A</v>
      </c>
      <c r="G284" s="39"/>
      <c r="H284" s="39"/>
      <c r="I284" s="39"/>
      <c r="J284" s="51" t="str">
        <f t="shared" si="12"/>
        <v xml:space="preserve">  </v>
      </c>
      <c r="K284" s="61"/>
      <c r="L284" s="61"/>
      <c r="M284" s="61"/>
      <c r="N284" s="51" t="str">
        <f t="shared" si="13"/>
        <v xml:space="preserve">  </v>
      </c>
      <c r="O284" s="92"/>
      <c r="P284" s="93"/>
      <c r="Q284" s="50" t="str">
        <f>IF($P284&lt;&gt;"", DATEDIF($P284, Reference!$F$2, "Y"),"")</f>
        <v/>
      </c>
      <c r="R284" s="49"/>
      <c r="S284" s="62"/>
      <c r="T284" s="61"/>
      <c r="U284" s="39"/>
      <c r="V284" s="39"/>
      <c r="W284" s="61"/>
      <c r="X284" s="92"/>
      <c r="Y284" s="61"/>
      <c r="Z284" s="61"/>
      <c r="AA284" s="61"/>
      <c r="AB284" s="61"/>
      <c r="AC284" s="41"/>
      <c r="AD284" s="143"/>
      <c r="AE284" s="42"/>
      <c r="AF284" s="50" t="str">
        <f>IF($AE284&lt;&gt;"",INDEX('Graduate School Code'!$A$3:$R$700, MATCH($AE284,'Graduate School Code'!$A$3:$A$700, 0), 2), "")</f>
        <v/>
      </c>
      <c r="AG284" s="50" t="str">
        <f>IF($AE284&lt;&gt;"",INDEX('Graduate School Code'!$A$3:$R$700, MATCH($AE284,'Graduate School Code'!$A$3:$A$700, 0), 3), "")</f>
        <v/>
      </c>
      <c r="AH284" s="50" t="str">
        <f>IF($AE284&lt;&gt;"",INDEX('Graduate School Code'!$A$3:$R$700, MATCH($AE284,'Graduate School Code'!$A$3:$A$700, 0), 4), "")</f>
        <v/>
      </c>
      <c r="AI284" s="43"/>
      <c r="AJ284" s="44"/>
      <c r="AK284" s="167" t="str">
        <f>IF($AE284&lt;&gt;"",INDEX('Graduate School Code'!$A$3:$R$700, MATCH($AE284,'Graduate School Code'!$A$3:$A$700, 0), 12), "")</f>
        <v/>
      </c>
      <c r="AL284" s="168" t="str">
        <f>IF($AE284&lt;&gt;"",INDEX('Graduate School Code'!$A$3:$R$700, MATCH($AE284,'Graduate School Code'!$A$3:$A$700, 0), 13), "")</f>
        <v/>
      </c>
      <c r="AM284" s="169" t="str">
        <f>IF($AE284&lt;&gt;"",INDEX('Graduate School Code'!$A$3:$R$700, MATCH($AE284,'Graduate School Code'!$A$3:$A$700, 0), 14), "")</f>
        <v/>
      </c>
      <c r="AN284" s="169" t="str">
        <f>IF($AE284&lt;&gt;"",INDEX('Graduate School Code'!$A$3:$R$700, MATCH($AE284,'Graduate School Code'!$A$3:$A$700, 0), 15), "")</f>
        <v/>
      </c>
      <c r="AO284" s="169" t="str">
        <f>IF($AE284&lt;&gt;"",INDEX('Graduate School Code'!$A$3:$R$700, MATCH($AE284,'Graduate School Code'!$A$3:$A$700, 0), 16), "")</f>
        <v/>
      </c>
      <c r="AP284" s="169" t="str">
        <f>IF($AE284&lt;&gt;"",INDEX('Graduate School Code'!$A$3:$R$700, MATCH($AE284,'Graduate School Code'!$A$3:$A$700, 0), 17), "")</f>
        <v/>
      </c>
      <c r="AQ284" s="170" t="str">
        <f>IF($AE284&lt;&gt;"",INDEX('Graduate School Code'!$A$3:$R$700, MATCH($AE284,'Graduate School Code'!$A$3:$A$700, 0), 18), "")</f>
        <v/>
      </c>
      <c r="AR284" s="45"/>
      <c r="AS284" s="39"/>
      <c r="AT284" s="39"/>
      <c r="AU284" s="62"/>
      <c r="AV284" s="39"/>
      <c r="AW284" s="149"/>
      <c r="AX284" s="150"/>
      <c r="AY284" s="112"/>
      <c r="AZ284" s="149"/>
      <c r="BA284" s="148"/>
      <c r="BB284" s="148"/>
      <c r="BC284" s="148"/>
      <c r="BD284" s="61"/>
      <c r="BE284" s="39"/>
      <c r="BF284" s="39"/>
      <c r="BG284" s="39"/>
      <c r="BH284" s="144"/>
      <c r="BI284" s="146"/>
      <c r="BJ284" s="147"/>
      <c r="BK284" s="126"/>
      <c r="BL284" s="57"/>
      <c r="BM284" s="58"/>
      <c r="BN284" s="165"/>
      <c r="BO284" s="145"/>
      <c r="BP284" s="57"/>
      <c r="BQ284" s="44"/>
      <c r="BR284" s="42"/>
      <c r="BS284" s="164" t="str">
        <f>IF($BR284&lt;&gt;"",INDEX('Graduate School Code'!$A$3:$R$700, MATCH($BR284,'Graduate School Code'!$A$3:$A$700, 0), 2), "")</f>
        <v/>
      </c>
      <c r="BT284" s="164" t="str">
        <f>IF($BR284&lt;&gt;"",INDEX('Graduate School Code'!$A$3:$R$700, MATCH($BR284,'Graduate School Code'!$A$3:$A$700, 0), 3), "")</f>
        <v/>
      </c>
      <c r="BU284" s="164" t="str">
        <f>IF($BR284&lt;&gt;"",INDEX('Graduate School Code'!$A$3:$R$700, MATCH($BR284,'Graduate School Code'!$A$3:$A$700, 0), 4), "")</f>
        <v/>
      </c>
      <c r="BV284" s="175"/>
      <c r="BW284" s="176"/>
      <c r="BX284" s="177" t="str">
        <f>IF($BR284&lt;&gt;"",INDEX('Graduate School Code'!$A$3:$R$700, MATCH($BR284,'Graduate School Code'!$A$3:$A$700, 0), 12), "")</f>
        <v/>
      </c>
      <c r="BY284" s="178" t="str">
        <f>IF($BR284&lt;&gt;"",INDEX('Graduate School Code'!$A$3:$R$700, MATCH($BR284,'Graduate School Code'!$A$3:$A$700, 0), 13), "")</f>
        <v/>
      </c>
      <c r="BZ284" s="179" t="str">
        <f>IF($BR284&lt;&gt;"",INDEX('Graduate School Code'!$A$3:$R$700, MATCH($BR284,'Graduate School Code'!$A$3:$A$700, 0), 14), "")</f>
        <v/>
      </c>
      <c r="CA284" s="179" t="str">
        <f>IF($BR284&lt;&gt;"",INDEX('Graduate School Code'!$A$3:$R$700, MATCH($BR284,'Graduate School Code'!$A$3:$A$700, 0), 15), "")</f>
        <v/>
      </c>
      <c r="CB284" s="179" t="str">
        <f>IF($BR284&lt;&gt;"",INDEX('Graduate School Code'!$A$3:$R$700, MATCH($BR284,'Graduate School Code'!$A$3:$A$700, 0), 16), "")</f>
        <v/>
      </c>
      <c r="CC284" s="179" t="str">
        <f>IF($BR284&lt;&gt;"",INDEX('Graduate School Code'!$A$3:$R$700, MATCH($BR284,'Graduate School Code'!$A$3:$A$700, 0), 17), "")</f>
        <v/>
      </c>
      <c r="CD284" s="180" t="str">
        <f>IF($BR284&lt;&gt;"",INDEX('Graduate School Code'!$A$3:$R$700, MATCH($BR284,'Graduate School Code'!$A$3:$A$700, 0), 18), "")</f>
        <v/>
      </c>
      <c r="CE284" s="181"/>
      <c r="CF284" s="182"/>
      <c r="CG284" s="182"/>
      <c r="CH284" s="62"/>
      <c r="CI284" s="182"/>
      <c r="CJ284" s="183"/>
      <c r="CK284" s="184"/>
      <c r="CL284" s="185"/>
      <c r="CM284" s="183"/>
      <c r="CN284" s="186"/>
      <c r="CO284" s="186"/>
      <c r="CP284" s="186"/>
      <c r="CQ284" s="187"/>
      <c r="CR284" s="182"/>
      <c r="CS284" s="182"/>
      <c r="CT284" s="182"/>
      <c r="CU284" s="188"/>
      <c r="CV284" s="146"/>
      <c r="CW284" s="147"/>
      <c r="CX284" s="189"/>
      <c r="CY284" s="190"/>
      <c r="CZ284" s="191"/>
      <c r="DA284" s="192"/>
      <c r="DB284" s="193"/>
      <c r="DC284" s="181"/>
      <c r="DD284" s="176"/>
      <c r="DE284" s="194"/>
      <c r="DF284" s="164" t="str">
        <f>IF($DE284&lt;&gt;"",INDEX('Graduate School Code'!$A$3:$R$700, MATCH($DE284,'Graduate School Code'!$A$3:$A$700, 0), 2), "")</f>
        <v/>
      </c>
      <c r="DG284" s="164" t="str">
        <f>IF($DE284&lt;&gt;"",INDEX('Graduate School Code'!$A$3:$R$700, MATCH($DE284,'Graduate School Code'!$A$3:$A$700, 0), 3), "")</f>
        <v/>
      </c>
      <c r="DH284" s="164" t="str">
        <f>IF($DE284&lt;&gt;"",INDEX('Graduate School Code'!$A$3:$R$700, MATCH($DE284,'Graduate School Code'!$A$3:$A$700, 0), 4), "")</f>
        <v/>
      </c>
      <c r="DI284" s="175"/>
      <c r="DJ284" s="176"/>
      <c r="DK284" s="177" t="str">
        <f>IF($DE284&lt;&gt;"",INDEX('Graduate School Code'!$A$3:$R$700, MATCH($DE284,'Graduate School Code'!$A$3:$A$700, 0), 12), "")</f>
        <v/>
      </c>
      <c r="DL284" s="178" t="str">
        <f>IF($DE284&lt;&gt;"",INDEX('Graduate School Code'!$A$3:$R$700, MATCH($DE284,'Graduate School Code'!$A$3:$A$700, 0), 13), "")</f>
        <v/>
      </c>
      <c r="DM284" s="179" t="str">
        <f>IF($DE284&lt;&gt;"",INDEX('Graduate School Code'!$A$3:$R$700, MATCH($DE284,'Graduate School Code'!$A$3:$A$700, 0), 14), "")</f>
        <v/>
      </c>
      <c r="DN284" s="179" t="str">
        <f>IF($DE284&lt;&gt;"",INDEX('Graduate School Code'!$A$3:$R$700, MATCH($DE284,'Graduate School Code'!$A$3:$A$700, 0), 15), "")</f>
        <v/>
      </c>
      <c r="DO284" s="179" t="str">
        <f>IF($DE284&lt;&gt;"",INDEX('Graduate School Code'!$A$3:$R$700, MATCH($DE284,'Graduate School Code'!$A$3:$A$700, 0), 16), "")</f>
        <v/>
      </c>
      <c r="DP284" s="179" t="str">
        <f>IF($DE284&lt;&gt;"",INDEX('Graduate School Code'!$A$3:$R$700, MATCH($DE284,'Graduate School Code'!$A$3:$A$700, 0), 17), "")</f>
        <v/>
      </c>
      <c r="DQ284" s="180" t="str">
        <f>IF($DE284&lt;&gt;"",INDEX('Graduate School Code'!$A$3:$R$700, MATCH($DE284,'Graduate School Code'!$A$3:$A$700, 0), 18), "")</f>
        <v/>
      </c>
      <c r="DR284" s="45"/>
      <c r="DS284" s="39"/>
      <c r="DT284" s="39"/>
      <c r="DU284" s="62"/>
      <c r="DV284" s="39"/>
      <c r="DW284" s="149"/>
      <c r="DX284" s="150"/>
      <c r="DY284" s="112"/>
      <c r="DZ284" s="149"/>
      <c r="EA284" s="148"/>
      <c r="EB284" s="148"/>
      <c r="EC284" s="148"/>
      <c r="ED284" s="61"/>
      <c r="EE284" s="39"/>
      <c r="EF284" s="39"/>
      <c r="EG284" s="39"/>
      <c r="EH284" s="144"/>
      <c r="EI284" s="146"/>
      <c r="EJ284" s="147"/>
      <c r="EK284" s="126"/>
      <c r="EL284" s="57"/>
      <c r="EM284" s="58"/>
      <c r="EN284" s="59"/>
      <c r="EO284" s="145"/>
      <c r="EP284" s="57"/>
      <c r="EQ284" s="44"/>
    </row>
    <row r="285" spans="1:147" ht="38.25" customHeight="1">
      <c r="A285" s="38" t="s">
        <v>379</v>
      </c>
      <c r="B285" s="39"/>
      <c r="C285" s="40"/>
      <c r="D285" s="50" t="e">
        <f>VLOOKUP(B285,Reference!$A$1:$C$250,2,FALSE)</f>
        <v>#N/A</v>
      </c>
      <c r="E285" s="50" t="e">
        <f>VLOOKUP(C285,Reference!$C$1:$I$15,2,FALSE)</f>
        <v>#N/A</v>
      </c>
      <c r="F285" s="92" t="e">
        <f t="shared" si="14"/>
        <v>#N/A</v>
      </c>
      <c r="G285" s="39"/>
      <c r="H285" s="39"/>
      <c r="I285" s="39"/>
      <c r="J285" s="51" t="str">
        <f t="shared" si="12"/>
        <v xml:space="preserve">  </v>
      </c>
      <c r="K285" s="61"/>
      <c r="L285" s="61"/>
      <c r="M285" s="61"/>
      <c r="N285" s="51" t="str">
        <f t="shared" si="13"/>
        <v xml:space="preserve">  </v>
      </c>
      <c r="O285" s="92"/>
      <c r="P285" s="93"/>
      <c r="Q285" s="50" t="str">
        <f>IF($P285&lt;&gt;"", DATEDIF($P285, Reference!$F$2, "Y"),"")</f>
        <v/>
      </c>
      <c r="R285" s="49"/>
      <c r="S285" s="62"/>
      <c r="T285" s="61"/>
      <c r="U285" s="39"/>
      <c r="V285" s="39"/>
      <c r="W285" s="61"/>
      <c r="X285" s="92"/>
      <c r="Y285" s="61"/>
      <c r="Z285" s="61"/>
      <c r="AA285" s="61"/>
      <c r="AB285" s="61"/>
      <c r="AC285" s="41"/>
      <c r="AD285" s="143"/>
      <c r="AE285" s="42"/>
      <c r="AF285" s="50" t="str">
        <f>IF($AE285&lt;&gt;"",INDEX('Graduate School Code'!$A$3:$R$700, MATCH($AE285,'Graduate School Code'!$A$3:$A$700, 0), 2), "")</f>
        <v/>
      </c>
      <c r="AG285" s="50" t="str">
        <f>IF($AE285&lt;&gt;"",INDEX('Graduate School Code'!$A$3:$R$700, MATCH($AE285,'Graduate School Code'!$A$3:$A$700, 0), 3), "")</f>
        <v/>
      </c>
      <c r="AH285" s="50" t="str">
        <f>IF($AE285&lt;&gt;"",INDEX('Graduate School Code'!$A$3:$R$700, MATCH($AE285,'Graduate School Code'!$A$3:$A$700, 0), 4), "")</f>
        <v/>
      </c>
      <c r="AI285" s="43"/>
      <c r="AJ285" s="44"/>
      <c r="AK285" s="167" t="str">
        <f>IF($AE285&lt;&gt;"",INDEX('Graduate School Code'!$A$3:$R$700, MATCH($AE285,'Graduate School Code'!$A$3:$A$700, 0), 12), "")</f>
        <v/>
      </c>
      <c r="AL285" s="168" t="str">
        <f>IF($AE285&lt;&gt;"",INDEX('Graduate School Code'!$A$3:$R$700, MATCH($AE285,'Graduate School Code'!$A$3:$A$700, 0), 13), "")</f>
        <v/>
      </c>
      <c r="AM285" s="169" t="str">
        <f>IF($AE285&lt;&gt;"",INDEX('Graduate School Code'!$A$3:$R$700, MATCH($AE285,'Graduate School Code'!$A$3:$A$700, 0), 14), "")</f>
        <v/>
      </c>
      <c r="AN285" s="169" t="str">
        <f>IF($AE285&lt;&gt;"",INDEX('Graduate School Code'!$A$3:$R$700, MATCH($AE285,'Graduate School Code'!$A$3:$A$700, 0), 15), "")</f>
        <v/>
      </c>
      <c r="AO285" s="169" t="str">
        <f>IF($AE285&lt;&gt;"",INDEX('Graduate School Code'!$A$3:$R$700, MATCH($AE285,'Graduate School Code'!$A$3:$A$700, 0), 16), "")</f>
        <v/>
      </c>
      <c r="AP285" s="169" t="str">
        <f>IF($AE285&lt;&gt;"",INDEX('Graduate School Code'!$A$3:$R$700, MATCH($AE285,'Graduate School Code'!$A$3:$A$700, 0), 17), "")</f>
        <v/>
      </c>
      <c r="AQ285" s="170" t="str">
        <f>IF($AE285&lt;&gt;"",INDEX('Graduate School Code'!$A$3:$R$700, MATCH($AE285,'Graduate School Code'!$A$3:$A$700, 0), 18), "")</f>
        <v/>
      </c>
      <c r="AR285" s="45"/>
      <c r="AS285" s="39"/>
      <c r="AT285" s="39"/>
      <c r="AU285" s="62"/>
      <c r="AV285" s="39"/>
      <c r="AW285" s="149"/>
      <c r="AX285" s="150"/>
      <c r="AY285" s="112"/>
      <c r="AZ285" s="149"/>
      <c r="BA285" s="148"/>
      <c r="BB285" s="148"/>
      <c r="BC285" s="148"/>
      <c r="BD285" s="61"/>
      <c r="BE285" s="39"/>
      <c r="BF285" s="39"/>
      <c r="BG285" s="39"/>
      <c r="BH285" s="144"/>
      <c r="BI285" s="146"/>
      <c r="BJ285" s="147"/>
      <c r="BK285" s="126"/>
      <c r="BL285" s="57"/>
      <c r="BM285" s="58"/>
      <c r="BN285" s="165"/>
      <c r="BO285" s="145"/>
      <c r="BP285" s="57"/>
      <c r="BQ285" s="44"/>
      <c r="BR285" s="42"/>
      <c r="BS285" s="164" t="str">
        <f>IF($BR285&lt;&gt;"",INDEX('Graduate School Code'!$A$3:$R$700, MATCH($BR285,'Graduate School Code'!$A$3:$A$700, 0), 2), "")</f>
        <v/>
      </c>
      <c r="BT285" s="164" t="str">
        <f>IF($BR285&lt;&gt;"",INDEX('Graduate School Code'!$A$3:$R$700, MATCH($BR285,'Graduate School Code'!$A$3:$A$700, 0), 3), "")</f>
        <v/>
      </c>
      <c r="BU285" s="164" t="str">
        <f>IF($BR285&lt;&gt;"",INDEX('Graduate School Code'!$A$3:$R$700, MATCH($BR285,'Graduate School Code'!$A$3:$A$700, 0), 4), "")</f>
        <v/>
      </c>
      <c r="BV285" s="175"/>
      <c r="BW285" s="176"/>
      <c r="BX285" s="177" t="str">
        <f>IF($BR285&lt;&gt;"",INDEX('Graduate School Code'!$A$3:$R$700, MATCH($BR285,'Graduate School Code'!$A$3:$A$700, 0), 12), "")</f>
        <v/>
      </c>
      <c r="BY285" s="178" t="str">
        <f>IF($BR285&lt;&gt;"",INDEX('Graduate School Code'!$A$3:$R$700, MATCH($BR285,'Graduate School Code'!$A$3:$A$700, 0), 13), "")</f>
        <v/>
      </c>
      <c r="BZ285" s="179" t="str">
        <f>IF($BR285&lt;&gt;"",INDEX('Graduate School Code'!$A$3:$R$700, MATCH($BR285,'Graduate School Code'!$A$3:$A$700, 0), 14), "")</f>
        <v/>
      </c>
      <c r="CA285" s="179" t="str">
        <f>IF($BR285&lt;&gt;"",INDEX('Graduate School Code'!$A$3:$R$700, MATCH($BR285,'Graduate School Code'!$A$3:$A$700, 0), 15), "")</f>
        <v/>
      </c>
      <c r="CB285" s="179" t="str">
        <f>IF($BR285&lt;&gt;"",INDEX('Graduate School Code'!$A$3:$R$700, MATCH($BR285,'Graduate School Code'!$A$3:$A$700, 0), 16), "")</f>
        <v/>
      </c>
      <c r="CC285" s="179" t="str">
        <f>IF($BR285&lt;&gt;"",INDEX('Graduate School Code'!$A$3:$R$700, MATCH($BR285,'Graduate School Code'!$A$3:$A$700, 0), 17), "")</f>
        <v/>
      </c>
      <c r="CD285" s="180" t="str">
        <f>IF($BR285&lt;&gt;"",INDEX('Graduate School Code'!$A$3:$R$700, MATCH($BR285,'Graduate School Code'!$A$3:$A$700, 0), 18), "")</f>
        <v/>
      </c>
      <c r="CE285" s="181"/>
      <c r="CF285" s="182"/>
      <c r="CG285" s="182"/>
      <c r="CH285" s="62"/>
      <c r="CI285" s="182"/>
      <c r="CJ285" s="183"/>
      <c r="CK285" s="184"/>
      <c r="CL285" s="185"/>
      <c r="CM285" s="183"/>
      <c r="CN285" s="186"/>
      <c r="CO285" s="186"/>
      <c r="CP285" s="186"/>
      <c r="CQ285" s="187"/>
      <c r="CR285" s="182"/>
      <c r="CS285" s="182"/>
      <c r="CT285" s="182"/>
      <c r="CU285" s="188"/>
      <c r="CV285" s="146"/>
      <c r="CW285" s="147"/>
      <c r="CX285" s="189"/>
      <c r="CY285" s="190"/>
      <c r="CZ285" s="191"/>
      <c r="DA285" s="192"/>
      <c r="DB285" s="193"/>
      <c r="DC285" s="181"/>
      <c r="DD285" s="176"/>
      <c r="DE285" s="194"/>
      <c r="DF285" s="164" t="str">
        <f>IF($DE285&lt;&gt;"",INDEX('Graduate School Code'!$A$3:$R$700, MATCH($DE285,'Graduate School Code'!$A$3:$A$700, 0), 2), "")</f>
        <v/>
      </c>
      <c r="DG285" s="164" t="str">
        <f>IF($DE285&lt;&gt;"",INDEX('Graduate School Code'!$A$3:$R$700, MATCH($DE285,'Graduate School Code'!$A$3:$A$700, 0), 3), "")</f>
        <v/>
      </c>
      <c r="DH285" s="164" t="str">
        <f>IF($DE285&lt;&gt;"",INDEX('Graduate School Code'!$A$3:$R$700, MATCH($DE285,'Graduate School Code'!$A$3:$A$700, 0), 4), "")</f>
        <v/>
      </c>
      <c r="DI285" s="175"/>
      <c r="DJ285" s="176"/>
      <c r="DK285" s="177" t="str">
        <f>IF($DE285&lt;&gt;"",INDEX('Graduate School Code'!$A$3:$R$700, MATCH($DE285,'Graduate School Code'!$A$3:$A$700, 0), 12), "")</f>
        <v/>
      </c>
      <c r="DL285" s="178" t="str">
        <f>IF($DE285&lt;&gt;"",INDEX('Graduate School Code'!$A$3:$R$700, MATCH($DE285,'Graduate School Code'!$A$3:$A$700, 0), 13), "")</f>
        <v/>
      </c>
      <c r="DM285" s="179" t="str">
        <f>IF($DE285&lt;&gt;"",INDEX('Graduate School Code'!$A$3:$R$700, MATCH($DE285,'Graduate School Code'!$A$3:$A$700, 0), 14), "")</f>
        <v/>
      </c>
      <c r="DN285" s="179" t="str">
        <f>IF($DE285&lt;&gt;"",INDEX('Graduate School Code'!$A$3:$R$700, MATCH($DE285,'Graduate School Code'!$A$3:$A$700, 0), 15), "")</f>
        <v/>
      </c>
      <c r="DO285" s="179" t="str">
        <f>IF($DE285&lt;&gt;"",INDEX('Graduate School Code'!$A$3:$R$700, MATCH($DE285,'Graduate School Code'!$A$3:$A$700, 0), 16), "")</f>
        <v/>
      </c>
      <c r="DP285" s="179" t="str">
        <f>IF($DE285&lt;&gt;"",INDEX('Graduate School Code'!$A$3:$R$700, MATCH($DE285,'Graduate School Code'!$A$3:$A$700, 0), 17), "")</f>
        <v/>
      </c>
      <c r="DQ285" s="180" t="str">
        <f>IF($DE285&lt;&gt;"",INDEX('Graduate School Code'!$A$3:$R$700, MATCH($DE285,'Graduate School Code'!$A$3:$A$700, 0), 18), "")</f>
        <v/>
      </c>
      <c r="DR285" s="45"/>
      <c r="DS285" s="39"/>
      <c r="DT285" s="39"/>
      <c r="DU285" s="62"/>
      <c r="DV285" s="39"/>
      <c r="DW285" s="149"/>
      <c r="DX285" s="150"/>
      <c r="DY285" s="112"/>
      <c r="DZ285" s="149"/>
      <c r="EA285" s="148"/>
      <c r="EB285" s="148"/>
      <c r="EC285" s="148"/>
      <c r="ED285" s="61"/>
      <c r="EE285" s="39"/>
      <c r="EF285" s="39"/>
      <c r="EG285" s="39"/>
      <c r="EH285" s="144"/>
      <c r="EI285" s="146"/>
      <c r="EJ285" s="147"/>
      <c r="EK285" s="126"/>
      <c r="EL285" s="57"/>
      <c r="EM285" s="58"/>
      <c r="EN285" s="59"/>
      <c r="EO285" s="145"/>
      <c r="EP285" s="57"/>
      <c r="EQ285" s="44"/>
    </row>
    <row r="286" spans="1:147" ht="38.25" customHeight="1">
      <c r="A286" s="38" t="s">
        <v>380</v>
      </c>
      <c r="B286" s="39"/>
      <c r="C286" s="40"/>
      <c r="D286" s="50" t="e">
        <f>VLOOKUP(B286,Reference!$A$1:$C$250,2,FALSE)</f>
        <v>#N/A</v>
      </c>
      <c r="E286" s="50" t="e">
        <f>VLOOKUP(C286,Reference!$C$1:$I$15,2,FALSE)</f>
        <v>#N/A</v>
      </c>
      <c r="F286" s="92" t="e">
        <f t="shared" si="14"/>
        <v>#N/A</v>
      </c>
      <c r="G286" s="39"/>
      <c r="H286" s="39"/>
      <c r="I286" s="39"/>
      <c r="J286" s="51" t="str">
        <f t="shared" si="12"/>
        <v xml:space="preserve">  </v>
      </c>
      <c r="K286" s="61"/>
      <c r="L286" s="61"/>
      <c r="M286" s="61"/>
      <c r="N286" s="51" t="str">
        <f t="shared" si="13"/>
        <v xml:space="preserve">  </v>
      </c>
      <c r="O286" s="92"/>
      <c r="P286" s="93"/>
      <c r="Q286" s="50" t="str">
        <f>IF($P286&lt;&gt;"", DATEDIF($P286, Reference!$F$2, "Y"),"")</f>
        <v/>
      </c>
      <c r="R286" s="49"/>
      <c r="S286" s="62"/>
      <c r="T286" s="61"/>
      <c r="U286" s="39"/>
      <c r="V286" s="39"/>
      <c r="W286" s="61"/>
      <c r="X286" s="92"/>
      <c r="Y286" s="61"/>
      <c r="Z286" s="61"/>
      <c r="AA286" s="61"/>
      <c r="AB286" s="61"/>
      <c r="AC286" s="41"/>
      <c r="AD286" s="143"/>
      <c r="AE286" s="42"/>
      <c r="AF286" s="50" t="str">
        <f>IF($AE286&lt;&gt;"",INDEX('Graduate School Code'!$A$3:$R$700, MATCH($AE286,'Graduate School Code'!$A$3:$A$700, 0), 2), "")</f>
        <v/>
      </c>
      <c r="AG286" s="50" t="str">
        <f>IF($AE286&lt;&gt;"",INDEX('Graduate School Code'!$A$3:$R$700, MATCH($AE286,'Graduate School Code'!$A$3:$A$700, 0), 3), "")</f>
        <v/>
      </c>
      <c r="AH286" s="50" t="str">
        <f>IF($AE286&lt;&gt;"",INDEX('Graduate School Code'!$A$3:$R$700, MATCH($AE286,'Graduate School Code'!$A$3:$A$700, 0), 4), "")</f>
        <v/>
      </c>
      <c r="AI286" s="43"/>
      <c r="AJ286" s="44"/>
      <c r="AK286" s="167" t="str">
        <f>IF($AE286&lt;&gt;"",INDEX('Graduate School Code'!$A$3:$R$700, MATCH($AE286,'Graduate School Code'!$A$3:$A$700, 0), 12), "")</f>
        <v/>
      </c>
      <c r="AL286" s="168" t="str">
        <f>IF($AE286&lt;&gt;"",INDEX('Graduate School Code'!$A$3:$R$700, MATCH($AE286,'Graduate School Code'!$A$3:$A$700, 0), 13), "")</f>
        <v/>
      </c>
      <c r="AM286" s="169" t="str">
        <f>IF($AE286&lt;&gt;"",INDEX('Graduate School Code'!$A$3:$R$700, MATCH($AE286,'Graduate School Code'!$A$3:$A$700, 0), 14), "")</f>
        <v/>
      </c>
      <c r="AN286" s="169" t="str">
        <f>IF($AE286&lt;&gt;"",INDEX('Graduate School Code'!$A$3:$R$700, MATCH($AE286,'Graduate School Code'!$A$3:$A$700, 0), 15), "")</f>
        <v/>
      </c>
      <c r="AO286" s="169" t="str">
        <f>IF($AE286&lt;&gt;"",INDEX('Graduate School Code'!$A$3:$R$700, MATCH($AE286,'Graduate School Code'!$A$3:$A$700, 0), 16), "")</f>
        <v/>
      </c>
      <c r="AP286" s="169" t="str">
        <f>IF($AE286&lt;&gt;"",INDEX('Graduate School Code'!$A$3:$R$700, MATCH($AE286,'Graduate School Code'!$A$3:$A$700, 0), 17), "")</f>
        <v/>
      </c>
      <c r="AQ286" s="170" t="str">
        <f>IF($AE286&lt;&gt;"",INDEX('Graduate School Code'!$A$3:$R$700, MATCH($AE286,'Graduate School Code'!$A$3:$A$700, 0), 18), "")</f>
        <v/>
      </c>
      <c r="AR286" s="45"/>
      <c r="AS286" s="39"/>
      <c r="AT286" s="39"/>
      <c r="AU286" s="62"/>
      <c r="AV286" s="39"/>
      <c r="AW286" s="149"/>
      <c r="AX286" s="150"/>
      <c r="AY286" s="112"/>
      <c r="AZ286" s="149"/>
      <c r="BA286" s="148"/>
      <c r="BB286" s="148"/>
      <c r="BC286" s="148"/>
      <c r="BD286" s="61"/>
      <c r="BE286" s="39"/>
      <c r="BF286" s="39"/>
      <c r="BG286" s="39"/>
      <c r="BH286" s="144"/>
      <c r="BI286" s="146"/>
      <c r="BJ286" s="147"/>
      <c r="BK286" s="126"/>
      <c r="BL286" s="57"/>
      <c r="BM286" s="58"/>
      <c r="BN286" s="165"/>
      <c r="BO286" s="145"/>
      <c r="BP286" s="57"/>
      <c r="BQ286" s="44"/>
      <c r="BR286" s="42"/>
      <c r="BS286" s="164" t="str">
        <f>IF($BR286&lt;&gt;"",INDEX('Graduate School Code'!$A$3:$R$700, MATCH($BR286,'Graduate School Code'!$A$3:$A$700, 0), 2), "")</f>
        <v/>
      </c>
      <c r="BT286" s="164" t="str">
        <f>IF($BR286&lt;&gt;"",INDEX('Graduate School Code'!$A$3:$R$700, MATCH($BR286,'Graduate School Code'!$A$3:$A$700, 0), 3), "")</f>
        <v/>
      </c>
      <c r="BU286" s="164" t="str">
        <f>IF($BR286&lt;&gt;"",INDEX('Graduate School Code'!$A$3:$R$700, MATCH($BR286,'Graduate School Code'!$A$3:$A$700, 0), 4), "")</f>
        <v/>
      </c>
      <c r="BV286" s="175"/>
      <c r="BW286" s="176"/>
      <c r="BX286" s="177" t="str">
        <f>IF($BR286&lt;&gt;"",INDEX('Graduate School Code'!$A$3:$R$700, MATCH($BR286,'Graduate School Code'!$A$3:$A$700, 0), 12), "")</f>
        <v/>
      </c>
      <c r="BY286" s="178" t="str">
        <f>IF($BR286&lt;&gt;"",INDEX('Graduate School Code'!$A$3:$R$700, MATCH($BR286,'Graduate School Code'!$A$3:$A$700, 0), 13), "")</f>
        <v/>
      </c>
      <c r="BZ286" s="179" t="str">
        <f>IF($BR286&lt;&gt;"",INDEX('Graduate School Code'!$A$3:$R$700, MATCH($BR286,'Graduate School Code'!$A$3:$A$700, 0), 14), "")</f>
        <v/>
      </c>
      <c r="CA286" s="179" t="str">
        <f>IF($BR286&lt;&gt;"",INDEX('Graduate School Code'!$A$3:$R$700, MATCH($BR286,'Graduate School Code'!$A$3:$A$700, 0), 15), "")</f>
        <v/>
      </c>
      <c r="CB286" s="179" t="str">
        <f>IF($BR286&lt;&gt;"",INDEX('Graduate School Code'!$A$3:$R$700, MATCH($BR286,'Graduate School Code'!$A$3:$A$700, 0), 16), "")</f>
        <v/>
      </c>
      <c r="CC286" s="179" t="str">
        <f>IF($BR286&lt;&gt;"",INDEX('Graduate School Code'!$A$3:$R$700, MATCH($BR286,'Graduate School Code'!$A$3:$A$700, 0), 17), "")</f>
        <v/>
      </c>
      <c r="CD286" s="180" t="str">
        <f>IF($BR286&lt;&gt;"",INDEX('Graduate School Code'!$A$3:$R$700, MATCH($BR286,'Graduate School Code'!$A$3:$A$700, 0), 18), "")</f>
        <v/>
      </c>
      <c r="CE286" s="181"/>
      <c r="CF286" s="182"/>
      <c r="CG286" s="182"/>
      <c r="CH286" s="62"/>
      <c r="CI286" s="182"/>
      <c r="CJ286" s="183"/>
      <c r="CK286" s="184"/>
      <c r="CL286" s="185"/>
      <c r="CM286" s="183"/>
      <c r="CN286" s="186"/>
      <c r="CO286" s="186"/>
      <c r="CP286" s="186"/>
      <c r="CQ286" s="187"/>
      <c r="CR286" s="182"/>
      <c r="CS286" s="182"/>
      <c r="CT286" s="182"/>
      <c r="CU286" s="188"/>
      <c r="CV286" s="146"/>
      <c r="CW286" s="147"/>
      <c r="CX286" s="189"/>
      <c r="CY286" s="190"/>
      <c r="CZ286" s="191"/>
      <c r="DA286" s="192"/>
      <c r="DB286" s="193"/>
      <c r="DC286" s="181"/>
      <c r="DD286" s="176"/>
      <c r="DE286" s="194"/>
      <c r="DF286" s="164" t="str">
        <f>IF($DE286&lt;&gt;"",INDEX('Graduate School Code'!$A$3:$R$700, MATCH($DE286,'Graduate School Code'!$A$3:$A$700, 0), 2), "")</f>
        <v/>
      </c>
      <c r="DG286" s="164" t="str">
        <f>IF($DE286&lt;&gt;"",INDEX('Graduate School Code'!$A$3:$R$700, MATCH($DE286,'Graduate School Code'!$A$3:$A$700, 0), 3), "")</f>
        <v/>
      </c>
      <c r="DH286" s="164" t="str">
        <f>IF($DE286&lt;&gt;"",INDEX('Graduate School Code'!$A$3:$R$700, MATCH($DE286,'Graduate School Code'!$A$3:$A$700, 0), 4), "")</f>
        <v/>
      </c>
      <c r="DI286" s="175"/>
      <c r="DJ286" s="176"/>
      <c r="DK286" s="177" t="str">
        <f>IF($DE286&lt;&gt;"",INDEX('Graduate School Code'!$A$3:$R$700, MATCH($DE286,'Graduate School Code'!$A$3:$A$700, 0), 12), "")</f>
        <v/>
      </c>
      <c r="DL286" s="178" t="str">
        <f>IF($DE286&lt;&gt;"",INDEX('Graduate School Code'!$A$3:$R$700, MATCH($DE286,'Graduate School Code'!$A$3:$A$700, 0), 13), "")</f>
        <v/>
      </c>
      <c r="DM286" s="179" t="str">
        <f>IF($DE286&lt;&gt;"",INDEX('Graduate School Code'!$A$3:$R$700, MATCH($DE286,'Graduate School Code'!$A$3:$A$700, 0), 14), "")</f>
        <v/>
      </c>
      <c r="DN286" s="179" t="str">
        <f>IF($DE286&lt;&gt;"",INDEX('Graduate School Code'!$A$3:$R$700, MATCH($DE286,'Graduate School Code'!$A$3:$A$700, 0), 15), "")</f>
        <v/>
      </c>
      <c r="DO286" s="179" t="str">
        <f>IF($DE286&lt;&gt;"",INDEX('Graduate School Code'!$A$3:$R$700, MATCH($DE286,'Graduate School Code'!$A$3:$A$700, 0), 16), "")</f>
        <v/>
      </c>
      <c r="DP286" s="179" t="str">
        <f>IF($DE286&lt;&gt;"",INDEX('Graduate School Code'!$A$3:$R$700, MATCH($DE286,'Graduate School Code'!$A$3:$A$700, 0), 17), "")</f>
        <v/>
      </c>
      <c r="DQ286" s="180" t="str">
        <f>IF($DE286&lt;&gt;"",INDEX('Graduate School Code'!$A$3:$R$700, MATCH($DE286,'Graduate School Code'!$A$3:$A$700, 0), 18), "")</f>
        <v/>
      </c>
      <c r="DR286" s="45"/>
      <c r="DS286" s="39"/>
      <c r="DT286" s="39"/>
      <c r="DU286" s="62"/>
      <c r="DV286" s="39"/>
      <c r="DW286" s="149"/>
      <c r="DX286" s="150"/>
      <c r="DY286" s="112"/>
      <c r="DZ286" s="149"/>
      <c r="EA286" s="148"/>
      <c r="EB286" s="148"/>
      <c r="EC286" s="148"/>
      <c r="ED286" s="61"/>
      <c r="EE286" s="39"/>
      <c r="EF286" s="39"/>
      <c r="EG286" s="39"/>
      <c r="EH286" s="144"/>
      <c r="EI286" s="146"/>
      <c r="EJ286" s="147"/>
      <c r="EK286" s="126"/>
      <c r="EL286" s="57"/>
      <c r="EM286" s="58"/>
      <c r="EN286" s="59"/>
      <c r="EO286" s="145"/>
      <c r="EP286" s="57"/>
      <c r="EQ286" s="44"/>
    </row>
    <row r="287" spans="1:147" ht="38.25" customHeight="1">
      <c r="A287" s="38" t="s">
        <v>381</v>
      </c>
      <c r="B287" s="39"/>
      <c r="C287" s="40"/>
      <c r="D287" s="50" t="e">
        <f>VLOOKUP(B287,Reference!$A$1:$C$250,2,FALSE)</f>
        <v>#N/A</v>
      </c>
      <c r="E287" s="50" t="e">
        <f>VLOOKUP(C287,Reference!$C$1:$I$15,2,FALSE)</f>
        <v>#N/A</v>
      </c>
      <c r="F287" s="92" t="e">
        <f t="shared" si="14"/>
        <v>#N/A</v>
      </c>
      <c r="G287" s="39"/>
      <c r="H287" s="39"/>
      <c r="I287" s="39"/>
      <c r="J287" s="51" t="str">
        <f t="shared" si="12"/>
        <v xml:space="preserve">  </v>
      </c>
      <c r="K287" s="61"/>
      <c r="L287" s="61"/>
      <c r="M287" s="61"/>
      <c r="N287" s="51" t="str">
        <f t="shared" si="13"/>
        <v xml:space="preserve">  </v>
      </c>
      <c r="O287" s="92"/>
      <c r="P287" s="93"/>
      <c r="Q287" s="50" t="str">
        <f>IF($P287&lt;&gt;"", DATEDIF($P287, Reference!$F$2, "Y"),"")</f>
        <v/>
      </c>
      <c r="R287" s="49"/>
      <c r="S287" s="62"/>
      <c r="T287" s="61"/>
      <c r="U287" s="39"/>
      <c r="V287" s="39"/>
      <c r="W287" s="61"/>
      <c r="X287" s="92"/>
      <c r="Y287" s="61"/>
      <c r="Z287" s="61"/>
      <c r="AA287" s="61"/>
      <c r="AB287" s="61"/>
      <c r="AC287" s="41"/>
      <c r="AD287" s="143"/>
      <c r="AE287" s="42"/>
      <c r="AF287" s="50" t="str">
        <f>IF($AE287&lt;&gt;"",INDEX('Graduate School Code'!$A$3:$R$700, MATCH($AE287,'Graduate School Code'!$A$3:$A$700, 0), 2), "")</f>
        <v/>
      </c>
      <c r="AG287" s="50" t="str">
        <f>IF($AE287&lt;&gt;"",INDEX('Graduate School Code'!$A$3:$R$700, MATCH($AE287,'Graduate School Code'!$A$3:$A$700, 0), 3), "")</f>
        <v/>
      </c>
      <c r="AH287" s="50" t="str">
        <f>IF($AE287&lt;&gt;"",INDEX('Graduate School Code'!$A$3:$R$700, MATCH($AE287,'Graduate School Code'!$A$3:$A$700, 0), 4), "")</f>
        <v/>
      </c>
      <c r="AI287" s="43"/>
      <c r="AJ287" s="44"/>
      <c r="AK287" s="167" t="str">
        <f>IF($AE287&lt;&gt;"",INDEX('Graduate School Code'!$A$3:$R$700, MATCH($AE287,'Graduate School Code'!$A$3:$A$700, 0), 12), "")</f>
        <v/>
      </c>
      <c r="AL287" s="168" t="str">
        <f>IF($AE287&lt;&gt;"",INDEX('Graduate School Code'!$A$3:$R$700, MATCH($AE287,'Graduate School Code'!$A$3:$A$700, 0), 13), "")</f>
        <v/>
      </c>
      <c r="AM287" s="169" t="str">
        <f>IF($AE287&lt;&gt;"",INDEX('Graduate School Code'!$A$3:$R$700, MATCH($AE287,'Graduate School Code'!$A$3:$A$700, 0), 14), "")</f>
        <v/>
      </c>
      <c r="AN287" s="169" t="str">
        <f>IF($AE287&lt;&gt;"",INDEX('Graduate School Code'!$A$3:$R$700, MATCH($AE287,'Graduate School Code'!$A$3:$A$700, 0), 15), "")</f>
        <v/>
      </c>
      <c r="AO287" s="169" t="str">
        <f>IF($AE287&lt;&gt;"",INDEX('Graduate School Code'!$A$3:$R$700, MATCH($AE287,'Graduate School Code'!$A$3:$A$700, 0), 16), "")</f>
        <v/>
      </c>
      <c r="AP287" s="169" t="str">
        <f>IF($AE287&lt;&gt;"",INDEX('Graduate School Code'!$A$3:$R$700, MATCH($AE287,'Graduate School Code'!$A$3:$A$700, 0), 17), "")</f>
        <v/>
      </c>
      <c r="AQ287" s="170" t="str">
        <f>IF($AE287&lt;&gt;"",INDEX('Graduate School Code'!$A$3:$R$700, MATCH($AE287,'Graduate School Code'!$A$3:$A$700, 0), 18), "")</f>
        <v/>
      </c>
      <c r="AR287" s="45"/>
      <c r="AS287" s="39"/>
      <c r="AT287" s="39"/>
      <c r="AU287" s="62"/>
      <c r="AV287" s="39"/>
      <c r="AW287" s="149"/>
      <c r="AX287" s="150"/>
      <c r="AY287" s="112"/>
      <c r="AZ287" s="149"/>
      <c r="BA287" s="148"/>
      <c r="BB287" s="148"/>
      <c r="BC287" s="148"/>
      <c r="BD287" s="61"/>
      <c r="BE287" s="39"/>
      <c r="BF287" s="39"/>
      <c r="BG287" s="39"/>
      <c r="BH287" s="144"/>
      <c r="BI287" s="146"/>
      <c r="BJ287" s="147"/>
      <c r="BK287" s="126"/>
      <c r="BL287" s="57"/>
      <c r="BM287" s="58"/>
      <c r="BN287" s="165"/>
      <c r="BO287" s="145"/>
      <c r="BP287" s="57"/>
      <c r="BQ287" s="44"/>
      <c r="BR287" s="42"/>
      <c r="BS287" s="164" t="str">
        <f>IF($BR287&lt;&gt;"",INDEX('Graduate School Code'!$A$3:$R$700, MATCH($BR287,'Graduate School Code'!$A$3:$A$700, 0), 2), "")</f>
        <v/>
      </c>
      <c r="BT287" s="164" t="str">
        <f>IF($BR287&lt;&gt;"",INDEX('Graduate School Code'!$A$3:$R$700, MATCH($BR287,'Graduate School Code'!$A$3:$A$700, 0), 3), "")</f>
        <v/>
      </c>
      <c r="BU287" s="164" t="str">
        <f>IF($BR287&lt;&gt;"",INDEX('Graduate School Code'!$A$3:$R$700, MATCH($BR287,'Graduate School Code'!$A$3:$A$700, 0), 4), "")</f>
        <v/>
      </c>
      <c r="BV287" s="175"/>
      <c r="BW287" s="176"/>
      <c r="BX287" s="177" t="str">
        <f>IF($BR287&lt;&gt;"",INDEX('Graduate School Code'!$A$3:$R$700, MATCH($BR287,'Graduate School Code'!$A$3:$A$700, 0), 12), "")</f>
        <v/>
      </c>
      <c r="BY287" s="178" t="str">
        <f>IF($BR287&lt;&gt;"",INDEX('Graduate School Code'!$A$3:$R$700, MATCH($BR287,'Graduate School Code'!$A$3:$A$700, 0), 13), "")</f>
        <v/>
      </c>
      <c r="BZ287" s="179" t="str">
        <f>IF($BR287&lt;&gt;"",INDEX('Graduate School Code'!$A$3:$R$700, MATCH($BR287,'Graduate School Code'!$A$3:$A$700, 0), 14), "")</f>
        <v/>
      </c>
      <c r="CA287" s="179" t="str">
        <f>IF($BR287&lt;&gt;"",INDEX('Graduate School Code'!$A$3:$R$700, MATCH($BR287,'Graduate School Code'!$A$3:$A$700, 0), 15), "")</f>
        <v/>
      </c>
      <c r="CB287" s="179" t="str">
        <f>IF($BR287&lt;&gt;"",INDEX('Graduate School Code'!$A$3:$R$700, MATCH($BR287,'Graduate School Code'!$A$3:$A$700, 0), 16), "")</f>
        <v/>
      </c>
      <c r="CC287" s="179" t="str">
        <f>IF($BR287&lt;&gt;"",INDEX('Graduate School Code'!$A$3:$R$700, MATCH($BR287,'Graduate School Code'!$A$3:$A$700, 0), 17), "")</f>
        <v/>
      </c>
      <c r="CD287" s="180" t="str">
        <f>IF($BR287&lt;&gt;"",INDEX('Graduate School Code'!$A$3:$R$700, MATCH($BR287,'Graduate School Code'!$A$3:$A$700, 0), 18), "")</f>
        <v/>
      </c>
      <c r="CE287" s="181"/>
      <c r="CF287" s="182"/>
      <c r="CG287" s="182"/>
      <c r="CH287" s="62"/>
      <c r="CI287" s="182"/>
      <c r="CJ287" s="183"/>
      <c r="CK287" s="184"/>
      <c r="CL287" s="185"/>
      <c r="CM287" s="183"/>
      <c r="CN287" s="186"/>
      <c r="CO287" s="186"/>
      <c r="CP287" s="186"/>
      <c r="CQ287" s="187"/>
      <c r="CR287" s="182"/>
      <c r="CS287" s="182"/>
      <c r="CT287" s="182"/>
      <c r="CU287" s="188"/>
      <c r="CV287" s="146"/>
      <c r="CW287" s="147"/>
      <c r="CX287" s="189"/>
      <c r="CY287" s="190"/>
      <c r="CZ287" s="191"/>
      <c r="DA287" s="192"/>
      <c r="DB287" s="193"/>
      <c r="DC287" s="181"/>
      <c r="DD287" s="176"/>
      <c r="DE287" s="194"/>
      <c r="DF287" s="164" t="str">
        <f>IF($DE287&lt;&gt;"",INDEX('Graduate School Code'!$A$3:$R$700, MATCH($DE287,'Graduate School Code'!$A$3:$A$700, 0), 2), "")</f>
        <v/>
      </c>
      <c r="DG287" s="164" t="str">
        <f>IF($DE287&lt;&gt;"",INDEX('Graduate School Code'!$A$3:$R$700, MATCH($DE287,'Graduate School Code'!$A$3:$A$700, 0), 3), "")</f>
        <v/>
      </c>
      <c r="DH287" s="164" t="str">
        <f>IF($DE287&lt;&gt;"",INDEX('Graduate School Code'!$A$3:$R$700, MATCH($DE287,'Graduate School Code'!$A$3:$A$700, 0), 4), "")</f>
        <v/>
      </c>
      <c r="DI287" s="175"/>
      <c r="DJ287" s="176"/>
      <c r="DK287" s="177" t="str">
        <f>IF($DE287&lt;&gt;"",INDEX('Graduate School Code'!$A$3:$R$700, MATCH($DE287,'Graduate School Code'!$A$3:$A$700, 0), 12), "")</f>
        <v/>
      </c>
      <c r="DL287" s="178" t="str">
        <f>IF($DE287&lt;&gt;"",INDEX('Graduate School Code'!$A$3:$R$700, MATCH($DE287,'Graduate School Code'!$A$3:$A$700, 0), 13), "")</f>
        <v/>
      </c>
      <c r="DM287" s="179" t="str">
        <f>IF($DE287&lt;&gt;"",INDEX('Graduate School Code'!$A$3:$R$700, MATCH($DE287,'Graduate School Code'!$A$3:$A$700, 0), 14), "")</f>
        <v/>
      </c>
      <c r="DN287" s="179" t="str">
        <f>IF($DE287&lt;&gt;"",INDEX('Graduate School Code'!$A$3:$R$700, MATCH($DE287,'Graduate School Code'!$A$3:$A$700, 0), 15), "")</f>
        <v/>
      </c>
      <c r="DO287" s="179" t="str">
        <f>IF($DE287&lt;&gt;"",INDEX('Graduate School Code'!$A$3:$R$700, MATCH($DE287,'Graduate School Code'!$A$3:$A$700, 0), 16), "")</f>
        <v/>
      </c>
      <c r="DP287" s="179" t="str">
        <f>IF($DE287&lt;&gt;"",INDEX('Graduate School Code'!$A$3:$R$700, MATCH($DE287,'Graduate School Code'!$A$3:$A$700, 0), 17), "")</f>
        <v/>
      </c>
      <c r="DQ287" s="180" t="str">
        <f>IF($DE287&lt;&gt;"",INDEX('Graduate School Code'!$A$3:$R$700, MATCH($DE287,'Graduate School Code'!$A$3:$A$700, 0), 18), "")</f>
        <v/>
      </c>
      <c r="DR287" s="45"/>
      <c r="DS287" s="39"/>
      <c r="DT287" s="39"/>
      <c r="DU287" s="62"/>
      <c r="DV287" s="39"/>
      <c r="DW287" s="149"/>
      <c r="DX287" s="150"/>
      <c r="DY287" s="112"/>
      <c r="DZ287" s="149"/>
      <c r="EA287" s="148"/>
      <c r="EB287" s="148"/>
      <c r="EC287" s="148"/>
      <c r="ED287" s="61"/>
      <c r="EE287" s="39"/>
      <c r="EF287" s="39"/>
      <c r="EG287" s="39"/>
      <c r="EH287" s="144"/>
      <c r="EI287" s="146"/>
      <c r="EJ287" s="147"/>
      <c r="EK287" s="126"/>
      <c r="EL287" s="57"/>
      <c r="EM287" s="58"/>
      <c r="EN287" s="59"/>
      <c r="EO287" s="145"/>
      <c r="EP287" s="57"/>
      <c r="EQ287" s="44"/>
    </row>
    <row r="288" spans="1:147" ht="38.25" customHeight="1">
      <c r="A288" s="38" t="s">
        <v>382</v>
      </c>
      <c r="B288" s="39"/>
      <c r="C288" s="40"/>
      <c r="D288" s="50" t="e">
        <f>VLOOKUP(B288,Reference!$A$1:$C$250,2,FALSE)</f>
        <v>#N/A</v>
      </c>
      <c r="E288" s="50" t="e">
        <f>VLOOKUP(C288,Reference!$C$1:$I$15,2,FALSE)</f>
        <v>#N/A</v>
      </c>
      <c r="F288" s="92" t="e">
        <f t="shared" si="14"/>
        <v>#N/A</v>
      </c>
      <c r="G288" s="39"/>
      <c r="H288" s="39"/>
      <c r="I288" s="39"/>
      <c r="J288" s="51" t="str">
        <f t="shared" si="12"/>
        <v xml:space="preserve">  </v>
      </c>
      <c r="K288" s="61"/>
      <c r="L288" s="61"/>
      <c r="M288" s="61"/>
      <c r="N288" s="51" t="str">
        <f t="shared" si="13"/>
        <v xml:space="preserve">  </v>
      </c>
      <c r="O288" s="92"/>
      <c r="P288" s="93"/>
      <c r="Q288" s="50" t="str">
        <f>IF($P288&lt;&gt;"", DATEDIF($P288, Reference!$F$2, "Y"),"")</f>
        <v/>
      </c>
      <c r="R288" s="49"/>
      <c r="S288" s="62"/>
      <c r="T288" s="61"/>
      <c r="U288" s="39"/>
      <c r="V288" s="39"/>
      <c r="W288" s="61"/>
      <c r="X288" s="92"/>
      <c r="Y288" s="61"/>
      <c r="Z288" s="61"/>
      <c r="AA288" s="61"/>
      <c r="AB288" s="61"/>
      <c r="AC288" s="41"/>
      <c r="AD288" s="143"/>
      <c r="AE288" s="42"/>
      <c r="AF288" s="50" t="str">
        <f>IF($AE288&lt;&gt;"",INDEX('Graduate School Code'!$A$3:$R$700, MATCH($AE288,'Graduate School Code'!$A$3:$A$700, 0), 2), "")</f>
        <v/>
      </c>
      <c r="AG288" s="50" t="str">
        <f>IF($AE288&lt;&gt;"",INDEX('Graduate School Code'!$A$3:$R$700, MATCH($AE288,'Graduate School Code'!$A$3:$A$700, 0), 3), "")</f>
        <v/>
      </c>
      <c r="AH288" s="50" t="str">
        <f>IF($AE288&lt;&gt;"",INDEX('Graduate School Code'!$A$3:$R$700, MATCH($AE288,'Graduate School Code'!$A$3:$A$700, 0), 4), "")</f>
        <v/>
      </c>
      <c r="AI288" s="43"/>
      <c r="AJ288" s="44"/>
      <c r="AK288" s="167" t="str">
        <f>IF($AE288&lt;&gt;"",INDEX('Graduate School Code'!$A$3:$R$700, MATCH($AE288,'Graduate School Code'!$A$3:$A$700, 0), 12), "")</f>
        <v/>
      </c>
      <c r="AL288" s="168" t="str">
        <f>IF($AE288&lt;&gt;"",INDEX('Graduate School Code'!$A$3:$R$700, MATCH($AE288,'Graduate School Code'!$A$3:$A$700, 0), 13), "")</f>
        <v/>
      </c>
      <c r="AM288" s="169" t="str">
        <f>IF($AE288&lt;&gt;"",INDEX('Graduate School Code'!$A$3:$R$700, MATCH($AE288,'Graduate School Code'!$A$3:$A$700, 0), 14), "")</f>
        <v/>
      </c>
      <c r="AN288" s="169" t="str">
        <f>IF($AE288&lt;&gt;"",INDEX('Graduate School Code'!$A$3:$R$700, MATCH($AE288,'Graduate School Code'!$A$3:$A$700, 0), 15), "")</f>
        <v/>
      </c>
      <c r="AO288" s="169" t="str">
        <f>IF($AE288&lt;&gt;"",INDEX('Graduate School Code'!$A$3:$R$700, MATCH($AE288,'Graduate School Code'!$A$3:$A$700, 0), 16), "")</f>
        <v/>
      </c>
      <c r="AP288" s="169" t="str">
        <f>IF($AE288&lt;&gt;"",INDEX('Graduate School Code'!$A$3:$R$700, MATCH($AE288,'Graduate School Code'!$A$3:$A$700, 0), 17), "")</f>
        <v/>
      </c>
      <c r="AQ288" s="170" t="str">
        <f>IF($AE288&lt;&gt;"",INDEX('Graduate School Code'!$A$3:$R$700, MATCH($AE288,'Graduate School Code'!$A$3:$A$700, 0), 18), "")</f>
        <v/>
      </c>
      <c r="AR288" s="45"/>
      <c r="AS288" s="39"/>
      <c r="AT288" s="39"/>
      <c r="AU288" s="62"/>
      <c r="AV288" s="39"/>
      <c r="AW288" s="149"/>
      <c r="AX288" s="150"/>
      <c r="AY288" s="112"/>
      <c r="AZ288" s="149"/>
      <c r="BA288" s="148"/>
      <c r="BB288" s="148"/>
      <c r="BC288" s="148"/>
      <c r="BD288" s="61"/>
      <c r="BE288" s="39"/>
      <c r="BF288" s="39"/>
      <c r="BG288" s="39"/>
      <c r="BH288" s="144"/>
      <c r="BI288" s="146"/>
      <c r="BJ288" s="147"/>
      <c r="BK288" s="126"/>
      <c r="BL288" s="57"/>
      <c r="BM288" s="58"/>
      <c r="BN288" s="165"/>
      <c r="BO288" s="145"/>
      <c r="BP288" s="57"/>
      <c r="BQ288" s="44"/>
      <c r="BR288" s="42"/>
      <c r="BS288" s="164" t="str">
        <f>IF($BR288&lt;&gt;"",INDEX('Graduate School Code'!$A$3:$R$700, MATCH($BR288,'Graduate School Code'!$A$3:$A$700, 0), 2), "")</f>
        <v/>
      </c>
      <c r="BT288" s="164" t="str">
        <f>IF($BR288&lt;&gt;"",INDEX('Graduate School Code'!$A$3:$R$700, MATCH($BR288,'Graduate School Code'!$A$3:$A$700, 0), 3), "")</f>
        <v/>
      </c>
      <c r="BU288" s="164" t="str">
        <f>IF($BR288&lt;&gt;"",INDEX('Graduate School Code'!$A$3:$R$700, MATCH($BR288,'Graduate School Code'!$A$3:$A$700, 0), 4), "")</f>
        <v/>
      </c>
      <c r="BV288" s="175"/>
      <c r="BW288" s="176"/>
      <c r="BX288" s="177" t="str">
        <f>IF($BR288&lt;&gt;"",INDEX('Graduate School Code'!$A$3:$R$700, MATCH($BR288,'Graduate School Code'!$A$3:$A$700, 0), 12), "")</f>
        <v/>
      </c>
      <c r="BY288" s="178" t="str">
        <f>IF($BR288&lt;&gt;"",INDEX('Graduate School Code'!$A$3:$R$700, MATCH($BR288,'Graduate School Code'!$A$3:$A$700, 0), 13), "")</f>
        <v/>
      </c>
      <c r="BZ288" s="179" t="str">
        <f>IF($BR288&lt;&gt;"",INDEX('Graduate School Code'!$A$3:$R$700, MATCH($BR288,'Graduate School Code'!$A$3:$A$700, 0), 14), "")</f>
        <v/>
      </c>
      <c r="CA288" s="179" t="str">
        <f>IF($BR288&lt;&gt;"",INDEX('Graduate School Code'!$A$3:$R$700, MATCH($BR288,'Graduate School Code'!$A$3:$A$700, 0), 15), "")</f>
        <v/>
      </c>
      <c r="CB288" s="179" t="str">
        <f>IF($BR288&lt;&gt;"",INDEX('Graduate School Code'!$A$3:$R$700, MATCH($BR288,'Graduate School Code'!$A$3:$A$700, 0), 16), "")</f>
        <v/>
      </c>
      <c r="CC288" s="179" t="str">
        <f>IF($BR288&lt;&gt;"",INDEX('Graduate School Code'!$A$3:$R$700, MATCH($BR288,'Graduate School Code'!$A$3:$A$700, 0), 17), "")</f>
        <v/>
      </c>
      <c r="CD288" s="180" t="str">
        <f>IF($BR288&lt;&gt;"",INDEX('Graduate School Code'!$A$3:$R$700, MATCH($BR288,'Graduate School Code'!$A$3:$A$700, 0), 18), "")</f>
        <v/>
      </c>
      <c r="CE288" s="181"/>
      <c r="CF288" s="182"/>
      <c r="CG288" s="182"/>
      <c r="CH288" s="62"/>
      <c r="CI288" s="182"/>
      <c r="CJ288" s="183"/>
      <c r="CK288" s="184"/>
      <c r="CL288" s="185"/>
      <c r="CM288" s="183"/>
      <c r="CN288" s="186"/>
      <c r="CO288" s="186"/>
      <c r="CP288" s="186"/>
      <c r="CQ288" s="187"/>
      <c r="CR288" s="182"/>
      <c r="CS288" s="182"/>
      <c r="CT288" s="182"/>
      <c r="CU288" s="188"/>
      <c r="CV288" s="146"/>
      <c r="CW288" s="147"/>
      <c r="CX288" s="189"/>
      <c r="CY288" s="190"/>
      <c r="CZ288" s="191"/>
      <c r="DA288" s="192"/>
      <c r="DB288" s="193"/>
      <c r="DC288" s="181"/>
      <c r="DD288" s="176"/>
      <c r="DE288" s="194"/>
      <c r="DF288" s="164" t="str">
        <f>IF($DE288&lt;&gt;"",INDEX('Graduate School Code'!$A$3:$R$700, MATCH($DE288,'Graduate School Code'!$A$3:$A$700, 0), 2), "")</f>
        <v/>
      </c>
      <c r="DG288" s="164" t="str">
        <f>IF($DE288&lt;&gt;"",INDEX('Graduate School Code'!$A$3:$R$700, MATCH($DE288,'Graduate School Code'!$A$3:$A$700, 0), 3), "")</f>
        <v/>
      </c>
      <c r="DH288" s="164" t="str">
        <f>IF($DE288&lt;&gt;"",INDEX('Graduate School Code'!$A$3:$R$700, MATCH($DE288,'Graduate School Code'!$A$3:$A$700, 0), 4), "")</f>
        <v/>
      </c>
      <c r="DI288" s="175"/>
      <c r="DJ288" s="176"/>
      <c r="DK288" s="177" t="str">
        <f>IF($DE288&lt;&gt;"",INDEX('Graduate School Code'!$A$3:$R$700, MATCH($DE288,'Graduate School Code'!$A$3:$A$700, 0), 12), "")</f>
        <v/>
      </c>
      <c r="DL288" s="178" t="str">
        <f>IF($DE288&lt;&gt;"",INDEX('Graduate School Code'!$A$3:$R$700, MATCH($DE288,'Graduate School Code'!$A$3:$A$700, 0), 13), "")</f>
        <v/>
      </c>
      <c r="DM288" s="179" t="str">
        <f>IF($DE288&lt;&gt;"",INDEX('Graduate School Code'!$A$3:$R$700, MATCH($DE288,'Graduate School Code'!$A$3:$A$700, 0), 14), "")</f>
        <v/>
      </c>
      <c r="DN288" s="179" t="str">
        <f>IF($DE288&lt;&gt;"",INDEX('Graduate School Code'!$A$3:$R$700, MATCH($DE288,'Graduate School Code'!$A$3:$A$700, 0), 15), "")</f>
        <v/>
      </c>
      <c r="DO288" s="179" t="str">
        <f>IF($DE288&lt;&gt;"",INDEX('Graduate School Code'!$A$3:$R$700, MATCH($DE288,'Graduate School Code'!$A$3:$A$700, 0), 16), "")</f>
        <v/>
      </c>
      <c r="DP288" s="179" t="str">
        <f>IF($DE288&lt;&gt;"",INDEX('Graduate School Code'!$A$3:$R$700, MATCH($DE288,'Graduate School Code'!$A$3:$A$700, 0), 17), "")</f>
        <v/>
      </c>
      <c r="DQ288" s="180" t="str">
        <f>IF($DE288&lt;&gt;"",INDEX('Graduate School Code'!$A$3:$R$700, MATCH($DE288,'Graduate School Code'!$A$3:$A$700, 0), 18), "")</f>
        <v/>
      </c>
      <c r="DR288" s="45"/>
      <c r="DS288" s="39"/>
      <c r="DT288" s="39"/>
      <c r="DU288" s="62"/>
      <c r="DV288" s="39"/>
      <c r="DW288" s="149"/>
      <c r="DX288" s="150"/>
      <c r="DY288" s="112"/>
      <c r="DZ288" s="149"/>
      <c r="EA288" s="148"/>
      <c r="EB288" s="148"/>
      <c r="EC288" s="148"/>
      <c r="ED288" s="61"/>
      <c r="EE288" s="39"/>
      <c r="EF288" s="39"/>
      <c r="EG288" s="39"/>
      <c r="EH288" s="144"/>
      <c r="EI288" s="146"/>
      <c r="EJ288" s="147"/>
      <c r="EK288" s="126"/>
      <c r="EL288" s="57"/>
      <c r="EM288" s="58"/>
      <c r="EN288" s="59"/>
      <c r="EO288" s="145"/>
      <c r="EP288" s="57"/>
      <c r="EQ288" s="44"/>
    </row>
    <row r="289" spans="1:147" ht="38.25" customHeight="1">
      <c r="A289" s="38" t="s">
        <v>383</v>
      </c>
      <c r="B289" s="39"/>
      <c r="C289" s="40"/>
      <c r="D289" s="50" t="e">
        <f>VLOOKUP(B289,Reference!$A$1:$C$250,2,FALSE)</f>
        <v>#N/A</v>
      </c>
      <c r="E289" s="50" t="e">
        <f>VLOOKUP(C289,Reference!$C$1:$I$15,2,FALSE)</f>
        <v>#N/A</v>
      </c>
      <c r="F289" s="92" t="e">
        <f t="shared" si="14"/>
        <v>#N/A</v>
      </c>
      <c r="G289" s="39"/>
      <c r="H289" s="39"/>
      <c r="I289" s="39"/>
      <c r="J289" s="51" t="str">
        <f t="shared" si="12"/>
        <v xml:space="preserve">  </v>
      </c>
      <c r="K289" s="61"/>
      <c r="L289" s="61"/>
      <c r="M289" s="61"/>
      <c r="N289" s="51" t="str">
        <f t="shared" si="13"/>
        <v xml:space="preserve">  </v>
      </c>
      <c r="O289" s="92"/>
      <c r="P289" s="93"/>
      <c r="Q289" s="50" t="str">
        <f>IF($P289&lt;&gt;"", DATEDIF($P289, Reference!$F$2, "Y"),"")</f>
        <v/>
      </c>
      <c r="R289" s="49"/>
      <c r="S289" s="62"/>
      <c r="T289" s="61"/>
      <c r="U289" s="39"/>
      <c r="V289" s="39"/>
      <c r="W289" s="61"/>
      <c r="X289" s="92"/>
      <c r="Y289" s="61"/>
      <c r="Z289" s="61"/>
      <c r="AA289" s="61"/>
      <c r="AB289" s="61"/>
      <c r="AC289" s="41"/>
      <c r="AD289" s="143"/>
      <c r="AE289" s="42"/>
      <c r="AF289" s="50" t="str">
        <f>IF($AE289&lt;&gt;"",INDEX('Graduate School Code'!$A$3:$R$700, MATCH($AE289,'Graduate School Code'!$A$3:$A$700, 0), 2), "")</f>
        <v/>
      </c>
      <c r="AG289" s="50" t="str">
        <f>IF($AE289&lt;&gt;"",INDEX('Graduate School Code'!$A$3:$R$700, MATCH($AE289,'Graduate School Code'!$A$3:$A$700, 0), 3), "")</f>
        <v/>
      </c>
      <c r="AH289" s="50" t="str">
        <f>IF($AE289&lt;&gt;"",INDEX('Graduate School Code'!$A$3:$R$700, MATCH($AE289,'Graduate School Code'!$A$3:$A$700, 0), 4), "")</f>
        <v/>
      </c>
      <c r="AI289" s="43"/>
      <c r="AJ289" s="44"/>
      <c r="AK289" s="167" t="str">
        <f>IF($AE289&lt;&gt;"",INDEX('Graduate School Code'!$A$3:$R$700, MATCH($AE289,'Graduate School Code'!$A$3:$A$700, 0), 12), "")</f>
        <v/>
      </c>
      <c r="AL289" s="168" t="str">
        <f>IF($AE289&lt;&gt;"",INDEX('Graduate School Code'!$A$3:$R$700, MATCH($AE289,'Graduate School Code'!$A$3:$A$700, 0), 13), "")</f>
        <v/>
      </c>
      <c r="AM289" s="169" t="str">
        <f>IF($AE289&lt;&gt;"",INDEX('Graduate School Code'!$A$3:$R$700, MATCH($AE289,'Graduate School Code'!$A$3:$A$700, 0), 14), "")</f>
        <v/>
      </c>
      <c r="AN289" s="169" t="str">
        <f>IF($AE289&lt;&gt;"",INDEX('Graduate School Code'!$A$3:$R$700, MATCH($AE289,'Graduate School Code'!$A$3:$A$700, 0), 15), "")</f>
        <v/>
      </c>
      <c r="AO289" s="169" t="str">
        <f>IF($AE289&lt;&gt;"",INDEX('Graduate School Code'!$A$3:$R$700, MATCH($AE289,'Graduate School Code'!$A$3:$A$700, 0), 16), "")</f>
        <v/>
      </c>
      <c r="AP289" s="169" t="str">
        <f>IF($AE289&lt;&gt;"",INDEX('Graduate School Code'!$A$3:$R$700, MATCH($AE289,'Graduate School Code'!$A$3:$A$700, 0), 17), "")</f>
        <v/>
      </c>
      <c r="AQ289" s="170" t="str">
        <f>IF($AE289&lt;&gt;"",INDEX('Graduate School Code'!$A$3:$R$700, MATCH($AE289,'Graduate School Code'!$A$3:$A$700, 0), 18), "")</f>
        <v/>
      </c>
      <c r="AR289" s="45"/>
      <c r="AS289" s="39"/>
      <c r="AT289" s="39"/>
      <c r="AU289" s="62"/>
      <c r="AV289" s="39"/>
      <c r="AW289" s="149"/>
      <c r="AX289" s="150"/>
      <c r="AY289" s="112"/>
      <c r="AZ289" s="149"/>
      <c r="BA289" s="148"/>
      <c r="BB289" s="148"/>
      <c r="BC289" s="148"/>
      <c r="BD289" s="61"/>
      <c r="BE289" s="39"/>
      <c r="BF289" s="39"/>
      <c r="BG289" s="39"/>
      <c r="BH289" s="144"/>
      <c r="BI289" s="146"/>
      <c r="BJ289" s="147"/>
      <c r="BK289" s="126"/>
      <c r="BL289" s="57"/>
      <c r="BM289" s="58"/>
      <c r="BN289" s="165"/>
      <c r="BO289" s="145"/>
      <c r="BP289" s="57"/>
      <c r="BQ289" s="44"/>
      <c r="BR289" s="42"/>
      <c r="BS289" s="164" t="str">
        <f>IF($BR289&lt;&gt;"",INDEX('Graduate School Code'!$A$3:$R$700, MATCH($BR289,'Graduate School Code'!$A$3:$A$700, 0), 2), "")</f>
        <v/>
      </c>
      <c r="BT289" s="164" t="str">
        <f>IF($BR289&lt;&gt;"",INDEX('Graduate School Code'!$A$3:$R$700, MATCH($BR289,'Graduate School Code'!$A$3:$A$700, 0), 3), "")</f>
        <v/>
      </c>
      <c r="BU289" s="164" t="str">
        <f>IF($BR289&lt;&gt;"",INDEX('Graduate School Code'!$A$3:$R$700, MATCH($BR289,'Graduate School Code'!$A$3:$A$700, 0), 4), "")</f>
        <v/>
      </c>
      <c r="BV289" s="175"/>
      <c r="BW289" s="176"/>
      <c r="BX289" s="177" t="str">
        <f>IF($BR289&lt;&gt;"",INDEX('Graduate School Code'!$A$3:$R$700, MATCH($BR289,'Graduate School Code'!$A$3:$A$700, 0), 12), "")</f>
        <v/>
      </c>
      <c r="BY289" s="178" t="str">
        <f>IF($BR289&lt;&gt;"",INDEX('Graduate School Code'!$A$3:$R$700, MATCH($BR289,'Graduate School Code'!$A$3:$A$700, 0), 13), "")</f>
        <v/>
      </c>
      <c r="BZ289" s="179" t="str">
        <f>IF($BR289&lt;&gt;"",INDEX('Graduate School Code'!$A$3:$R$700, MATCH($BR289,'Graduate School Code'!$A$3:$A$700, 0), 14), "")</f>
        <v/>
      </c>
      <c r="CA289" s="179" t="str">
        <f>IF($BR289&lt;&gt;"",INDEX('Graduate School Code'!$A$3:$R$700, MATCH($BR289,'Graduate School Code'!$A$3:$A$700, 0), 15), "")</f>
        <v/>
      </c>
      <c r="CB289" s="179" t="str">
        <f>IF($BR289&lt;&gt;"",INDEX('Graduate School Code'!$A$3:$R$700, MATCH($BR289,'Graduate School Code'!$A$3:$A$700, 0), 16), "")</f>
        <v/>
      </c>
      <c r="CC289" s="179" t="str">
        <f>IF($BR289&lt;&gt;"",INDEX('Graduate School Code'!$A$3:$R$700, MATCH($BR289,'Graduate School Code'!$A$3:$A$700, 0), 17), "")</f>
        <v/>
      </c>
      <c r="CD289" s="180" t="str">
        <f>IF($BR289&lt;&gt;"",INDEX('Graduate School Code'!$A$3:$R$700, MATCH($BR289,'Graduate School Code'!$A$3:$A$700, 0), 18), "")</f>
        <v/>
      </c>
      <c r="CE289" s="181"/>
      <c r="CF289" s="182"/>
      <c r="CG289" s="182"/>
      <c r="CH289" s="62"/>
      <c r="CI289" s="182"/>
      <c r="CJ289" s="183"/>
      <c r="CK289" s="184"/>
      <c r="CL289" s="185"/>
      <c r="CM289" s="183"/>
      <c r="CN289" s="186"/>
      <c r="CO289" s="186"/>
      <c r="CP289" s="186"/>
      <c r="CQ289" s="187"/>
      <c r="CR289" s="182"/>
      <c r="CS289" s="182"/>
      <c r="CT289" s="182"/>
      <c r="CU289" s="188"/>
      <c r="CV289" s="146"/>
      <c r="CW289" s="147"/>
      <c r="CX289" s="189"/>
      <c r="CY289" s="190"/>
      <c r="CZ289" s="191"/>
      <c r="DA289" s="192"/>
      <c r="DB289" s="193"/>
      <c r="DC289" s="181"/>
      <c r="DD289" s="176"/>
      <c r="DE289" s="194"/>
      <c r="DF289" s="164" t="str">
        <f>IF($DE289&lt;&gt;"",INDEX('Graduate School Code'!$A$3:$R$700, MATCH($DE289,'Graduate School Code'!$A$3:$A$700, 0), 2), "")</f>
        <v/>
      </c>
      <c r="DG289" s="164" t="str">
        <f>IF($DE289&lt;&gt;"",INDEX('Graduate School Code'!$A$3:$R$700, MATCH($DE289,'Graduate School Code'!$A$3:$A$700, 0), 3), "")</f>
        <v/>
      </c>
      <c r="DH289" s="164" t="str">
        <f>IF($DE289&lt;&gt;"",INDEX('Graduate School Code'!$A$3:$R$700, MATCH($DE289,'Graduate School Code'!$A$3:$A$700, 0), 4), "")</f>
        <v/>
      </c>
      <c r="DI289" s="175"/>
      <c r="DJ289" s="176"/>
      <c r="DK289" s="177" t="str">
        <f>IF($DE289&lt;&gt;"",INDEX('Graduate School Code'!$A$3:$R$700, MATCH($DE289,'Graduate School Code'!$A$3:$A$700, 0), 12), "")</f>
        <v/>
      </c>
      <c r="DL289" s="178" t="str">
        <f>IF($DE289&lt;&gt;"",INDEX('Graduate School Code'!$A$3:$R$700, MATCH($DE289,'Graduate School Code'!$A$3:$A$700, 0), 13), "")</f>
        <v/>
      </c>
      <c r="DM289" s="179" t="str">
        <f>IF($DE289&lt;&gt;"",INDEX('Graduate School Code'!$A$3:$R$700, MATCH($DE289,'Graduate School Code'!$A$3:$A$700, 0), 14), "")</f>
        <v/>
      </c>
      <c r="DN289" s="179" t="str">
        <f>IF($DE289&lt;&gt;"",INDEX('Graduate School Code'!$A$3:$R$700, MATCH($DE289,'Graduate School Code'!$A$3:$A$700, 0), 15), "")</f>
        <v/>
      </c>
      <c r="DO289" s="179" t="str">
        <f>IF($DE289&lt;&gt;"",INDEX('Graduate School Code'!$A$3:$R$700, MATCH($DE289,'Graduate School Code'!$A$3:$A$700, 0), 16), "")</f>
        <v/>
      </c>
      <c r="DP289" s="179" t="str">
        <f>IF($DE289&lt;&gt;"",INDEX('Graduate School Code'!$A$3:$R$700, MATCH($DE289,'Graduate School Code'!$A$3:$A$700, 0), 17), "")</f>
        <v/>
      </c>
      <c r="DQ289" s="180" t="str">
        <f>IF($DE289&lt;&gt;"",INDEX('Graduate School Code'!$A$3:$R$700, MATCH($DE289,'Graduate School Code'!$A$3:$A$700, 0), 18), "")</f>
        <v/>
      </c>
      <c r="DR289" s="45"/>
      <c r="DS289" s="39"/>
      <c r="DT289" s="39"/>
      <c r="DU289" s="62"/>
      <c r="DV289" s="39"/>
      <c r="DW289" s="149"/>
      <c r="DX289" s="150"/>
      <c r="DY289" s="112"/>
      <c r="DZ289" s="149"/>
      <c r="EA289" s="148"/>
      <c r="EB289" s="148"/>
      <c r="EC289" s="148"/>
      <c r="ED289" s="61"/>
      <c r="EE289" s="39"/>
      <c r="EF289" s="39"/>
      <c r="EG289" s="39"/>
      <c r="EH289" s="144"/>
      <c r="EI289" s="146"/>
      <c r="EJ289" s="147"/>
      <c r="EK289" s="126"/>
      <c r="EL289" s="57"/>
      <c r="EM289" s="58"/>
      <c r="EN289" s="59"/>
      <c r="EO289" s="145"/>
      <c r="EP289" s="57"/>
      <c r="EQ289" s="44"/>
    </row>
    <row r="290" spans="1:147" ht="38.25" customHeight="1">
      <c r="A290" s="38" t="s">
        <v>384</v>
      </c>
      <c r="B290" s="39"/>
      <c r="C290" s="40"/>
      <c r="D290" s="50" t="e">
        <f>VLOOKUP(B290,Reference!$A$1:$C$250,2,FALSE)</f>
        <v>#N/A</v>
      </c>
      <c r="E290" s="50" t="e">
        <f>VLOOKUP(C290,Reference!$C$1:$I$15,2,FALSE)</f>
        <v>#N/A</v>
      </c>
      <c r="F290" s="92" t="e">
        <f t="shared" si="14"/>
        <v>#N/A</v>
      </c>
      <c r="G290" s="39"/>
      <c r="H290" s="39"/>
      <c r="I290" s="39"/>
      <c r="J290" s="51" t="str">
        <f t="shared" si="12"/>
        <v xml:space="preserve">  </v>
      </c>
      <c r="K290" s="61"/>
      <c r="L290" s="61"/>
      <c r="M290" s="61"/>
      <c r="N290" s="51" t="str">
        <f t="shared" si="13"/>
        <v xml:space="preserve">  </v>
      </c>
      <c r="O290" s="92"/>
      <c r="P290" s="93"/>
      <c r="Q290" s="50" t="str">
        <f>IF($P290&lt;&gt;"", DATEDIF($P290, Reference!$F$2, "Y"),"")</f>
        <v/>
      </c>
      <c r="R290" s="49"/>
      <c r="S290" s="62"/>
      <c r="T290" s="61"/>
      <c r="U290" s="39"/>
      <c r="V290" s="39"/>
      <c r="W290" s="61"/>
      <c r="X290" s="92"/>
      <c r="Y290" s="61"/>
      <c r="Z290" s="61"/>
      <c r="AA290" s="61"/>
      <c r="AB290" s="61"/>
      <c r="AC290" s="41"/>
      <c r="AD290" s="143"/>
      <c r="AE290" s="42"/>
      <c r="AF290" s="50" t="str">
        <f>IF($AE290&lt;&gt;"",INDEX('Graduate School Code'!$A$3:$R$700, MATCH($AE290,'Graduate School Code'!$A$3:$A$700, 0), 2), "")</f>
        <v/>
      </c>
      <c r="AG290" s="50" t="str">
        <f>IF($AE290&lt;&gt;"",INDEX('Graduate School Code'!$A$3:$R$700, MATCH($AE290,'Graduate School Code'!$A$3:$A$700, 0), 3), "")</f>
        <v/>
      </c>
      <c r="AH290" s="50" t="str">
        <f>IF($AE290&lt;&gt;"",INDEX('Graduate School Code'!$A$3:$R$700, MATCH($AE290,'Graduate School Code'!$A$3:$A$700, 0), 4), "")</f>
        <v/>
      </c>
      <c r="AI290" s="43"/>
      <c r="AJ290" s="44"/>
      <c r="AK290" s="167" t="str">
        <f>IF($AE290&lt;&gt;"",INDEX('Graduate School Code'!$A$3:$R$700, MATCH($AE290,'Graduate School Code'!$A$3:$A$700, 0), 12), "")</f>
        <v/>
      </c>
      <c r="AL290" s="168" t="str">
        <f>IF($AE290&lt;&gt;"",INDEX('Graduate School Code'!$A$3:$R$700, MATCH($AE290,'Graduate School Code'!$A$3:$A$700, 0), 13), "")</f>
        <v/>
      </c>
      <c r="AM290" s="169" t="str">
        <f>IF($AE290&lt;&gt;"",INDEX('Graduate School Code'!$A$3:$R$700, MATCH($AE290,'Graduate School Code'!$A$3:$A$700, 0), 14), "")</f>
        <v/>
      </c>
      <c r="AN290" s="169" t="str">
        <f>IF($AE290&lt;&gt;"",INDEX('Graduate School Code'!$A$3:$R$700, MATCH($AE290,'Graduate School Code'!$A$3:$A$700, 0), 15), "")</f>
        <v/>
      </c>
      <c r="AO290" s="169" t="str">
        <f>IF($AE290&lt;&gt;"",INDEX('Graduate School Code'!$A$3:$R$700, MATCH($AE290,'Graduate School Code'!$A$3:$A$700, 0), 16), "")</f>
        <v/>
      </c>
      <c r="AP290" s="169" t="str">
        <f>IF($AE290&lt;&gt;"",INDEX('Graduate School Code'!$A$3:$R$700, MATCH($AE290,'Graduate School Code'!$A$3:$A$700, 0), 17), "")</f>
        <v/>
      </c>
      <c r="AQ290" s="170" t="str">
        <f>IF($AE290&lt;&gt;"",INDEX('Graduate School Code'!$A$3:$R$700, MATCH($AE290,'Graduate School Code'!$A$3:$A$700, 0), 18), "")</f>
        <v/>
      </c>
      <c r="AR290" s="45"/>
      <c r="AS290" s="39"/>
      <c r="AT290" s="39"/>
      <c r="AU290" s="62"/>
      <c r="AV290" s="39"/>
      <c r="AW290" s="149"/>
      <c r="AX290" s="150"/>
      <c r="AY290" s="112"/>
      <c r="AZ290" s="149"/>
      <c r="BA290" s="148"/>
      <c r="BB290" s="148"/>
      <c r="BC290" s="148"/>
      <c r="BD290" s="61"/>
      <c r="BE290" s="39"/>
      <c r="BF290" s="39"/>
      <c r="BG290" s="39"/>
      <c r="BH290" s="144"/>
      <c r="BI290" s="146"/>
      <c r="BJ290" s="147"/>
      <c r="BK290" s="126"/>
      <c r="BL290" s="57"/>
      <c r="BM290" s="58"/>
      <c r="BN290" s="165"/>
      <c r="BO290" s="145"/>
      <c r="BP290" s="57"/>
      <c r="BQ290" s="44"/>
      <c r="BR290" s="42"/>
      <c r="BS290" s="164" t="str">
        <f>IF($BR290&lt;&gt;"",INDEX('Graduate School Code'!$A$3:$R$700, MATCH($BR290,'Graduate School Code'!$A$3:$A$700, 0), 2), "")</f>
        <v/>
      </c>
      <c r="BT290" s="164" t="str">
        <f>IF($BR290&lt;&gt;"",INDEX('Graduate School Code'!$A$3:$R$700, MATCH($BR290,'Graduate School Code'!$A$3:$A$700, 0), 3), "")</f>
        <v/>
      </c>
      <c r="BU290" s="164" t="str">
        <f>IF($BR290&lt;&gt;"",INDEX('Graduate School Code'!$A$3:$R$700, MATCH($BR290,'Graduate School Code'!$A$3:$A$700, 0), 4), "")</f>
        <v/>
      </c>
      <c r="BV290" s="175"/>
      <c r="BW290" s="176"/>
      <c r="BX290" s="177" t="str">
        <f>IF($BR290&lt;&gt;"",INDEX('Graduate School Code'!$A$3:$R$700, MATCH($BR290,'Graduate School Code'!$A$3:$A$700, 0), 12), "")</f>
        <v/>
      </c>
      <c r="BY290" s="178" t="str">
        <f>IF($BR290&lt;&gt;"",INDEX('Graduate School Code'!$A$3:$R$700, MATCH($BR290,'Graduate School Code'!$A$3:$A$700, 0), 13), "")</f>
        <v/>
      </c>
      <c r="BZ290" s="179" t="str">
        <f>IF($BR290&lt;&gt;"",INDEX('Graduate School Code'!$A$3:$R$700, MATCH($BR290,'Graduate School Code'!$A$3:$A$700, 0), 14), "")</f>
        <v/>
      </c>
      <c r="CA290" s="179" t="str">
        <f>IF($BR290&lt;&gt;"",INDEX('Graduate School Code'!$A$3:$R$700, MATCH($BR290,'Graduate School Code'!$A$3:$A$700, 0), 15), "")</f>
        <v/>
      </c>
      <c r="CB290" s="179" t="str">
        <f>IF($BR290&lt;&gt;"",INDEX('Graduate School Code'!$A$3:$R$700, MATCH($BR290,'Graduate School Code'!$A$3:$A$700, 0), 16), "")</f>
        <v/>
      </c>
      <c r="CC290" s="179" t="str">
        <f>IF($BR290&lt;&gt;"",INDEX('Graduate School Code'!$A$3:$R$700, MATCH($BR290,'Graduate School Code'!$A$3:$A$700, 0), 17), "")</f>
        <v/>
      </c>
      <c r="CD290" s="180" t="str">
        <f>IF($BR290&lt;&gt;"",INDEX('Graduate School Code'!$A$3:$R$700, MATCH($BR290,'Graduate School Code'!$A$3:$A$700, 0), 18), "")</f>
        <v/>
      </c>
      <c r="CE290" s="181"/>
      <c r="CF290" s="182"/>
      <c r="CG290" s="182"/>
      <c r="CH290" s="62"/>
      <c r="CI290" s="182"/>
      <c r="CJ290" s="183"/>
      <c r="CK290" s="184"/>
      <c r="CL290" s="185"/>
      <c r="CM290" s="183"/>
      <c r="CN290" s="186"/>
      <c r="CO290" s="186"/>
      <c r="CP290" s="186"/>
      <c r="CQ290" s="187"/>
      <c r="CR290" s="182"/>
      <c r="CS290" s="182"/>
      <c r="CT290" s="182"/>
      <c r="CU290" s="188"/>
      <c r="CV290" s="146"/>
      <c r="CW290" s="147"/>
      <c r="CX290" s="189"/>
      <c r="CY290" s="190"/>
      <c r="CZ290" s="191"/>
      <c r="DA290" s="192"/>
      <c r="DB290" s="193"/>
      <c r="DC290" s="181"/>
      <c r="DD290" s="176"/>
      <c r="DE290" s="194"/>
      <c r="DF290" s="164" t="str">
        <f>IF($DE290&lt;&gt;"",INDEX('Graduate School Code'!$A$3:$R$700, MATCH($DE290,'Graduate School Code'!$A$3:$A$700, 0), 2), "")</f>
        <v/>
      </c>
      <c r="DG290" s="164" t="str">
        <f>IF($DE290&lt;&gt;"",INDEX('Graduate School Code'!$A$3:$R$700, MATCH($DE290,'Graduate School Code'!$A$3:$A$700, 0), 3), "")</f>
        <v/>
      </c>
      <c r="DH290" s="164" t="str">
        <f>IF($DE290&lt;&gt;"",INDEX('Graduate School Code'!$A$3:$R$700, MATCH($DE290,'Graduate School Code'!$A$3:$A$700, 0), 4), "")</f>
        <v/>
      </c>
      <c r="DI290" s="175"/>
      <c r="DJ290" s="176"/>
      <c r="DK290" s="177" t="str">
        <f>IF($DE290&lt;&gt;"",INDEX('Graduate School Code'!$A$3:$R$700, MATCH($DE290,'Graduate School Code'!$A$3:$A$700, 0), 12), "")</f>
        <v/>
      </c>
      <c r="DL290" s="178" t="str">
        <f>IF($DE290&lt;&gt;"",INDEX('Graduate School Code'!$A$3:$R$700, MATCH($DE290,'Graduate School Code'!$A$3:$A$700, 0), 13), "")</f>
        <v/>
      </c>
      <c r="DM290" s="179" t="str">
        <f>IF($DE290&lt;&gt;"",INDEX('Graduate School Code'!$A$3:$R$700, MATCH($DE290,'Graduate School Code'!$A$3:$A$700, 0), 14), "")</f>
        <v/>
      </c>
      <c r="DN290" s="179" t="str">
        <f>IF($DE290&lt;&gt;"",INDEX('Graduate School Code'!$A$3:$R$700, MATCH($DE290,'Graduate School Code'!$A$3:$A$700, 0), 15), "")</f>
        <v/>
      </c>
      <c r="DO290" s="179" t="str">
        <f>IF($DE290&lt;&gt;"",INDEX('Graduate School Code'!$A$3:$R$700, MATCH($DE290,'Graduate School Code'!$A$3:$A$700, 0), 16), "")</f>
        <v/>
      </c>
      <c r="DP290" s="179" t="str">
        <f>IF($DE290&lt;&gt;"",INDEX('Graduate School Code'!$A$3:$R$700, MATCH($DE290,'Graduate School Code'!$A$3:$A$700, 0), 17), "")</f>
        <v/>
      </c>
      <c r="DQ290" s="180" t="str">
        <f>IF($DE290&lt;&gt;"",INDEX('Graduate School Code'!$A$3:$R$700, MATCH($DE290,'Graduate School Code'!$A$3:$A$700, 0), 18), "")</f>
        <v/>
      </c>
      <c r="DR290" s="45"/>
      <c r="DS290" s="39"/>
      <c r="DT290" s="39"/>
      <c r="DU290" s="62"/>
      <c r="DV290" s="39"/>
      <c r="DW290" s="149"/>
      <c r="DX290" s="150"/>
      <c r="DY290" s="112"/>
      <c r="DZ290" s="149"/>
      <c r="EA290" s="148"/>
      <c r="EB290" s="148"/>
      <c r="EC290" s="148"/>
      <c r="ED290" s="61"/>
      <c r="EE290" s="39"/>
      <c r="EF290" s="39"/>
      <c r="EG290" s="39"/>
      <c r="EH290" s="144"/>
      <c r="EI290" s="146"/>
      <c r="EJ290" s="147"/>
      <c r="EK290" s="126"/>
      <c r="EL290" s="57"/>
      <c r="EM290" s="58"/>
      <c r="EN290" s="59"/>
      <c r="EO290" s="145"/>
      <c r="EP290" s="57"/>
      <c r="EQ290" s="44"/>
    </row>
    <row r="291" spans="1:147" ht="38.25" customHeight="1">
      <c r="A291" s="38" t="s">
        <v>385</v>
      </c>
      <c r="B291" s="39"/>
      <c r="C291" s="40"/>
      <c r="D291" s="50" t="e">
        <f>VLOOKUP(B291,Reference!$A$1:$C$250,2,FALSE)</f>
        <v>#N/A</v>
      </c>
      <c r="E291" s="50" t="e">
        <f>VLOOKUP(C291,Reference!$C$1:$I$15,2,FALSE)</f>
        <v>#N/A</v>
      </c>
      <c r="F291" s="92" t="e">
        <f t="shared" si="14"/>
        <v>#N/A</v>
      </c>
      <c r="G291" s="39"/>
      <c r="H291" s="39"/>
      <c r="I291" s="39"/>
      <c r="J291" s="51" t="str">
        <f t="shared" si="12"/>
        <v xml:space="preserve">  </v>
      </c>
      <c r="K291" s="61"/>
      <c r="L291" s="61"/>
      <c r="M291" s="61"/>
      <c r="N291" s="51" t="str">
        <f t="shared" si="13"/>
        <v xml:space="preserve">  </v>
      </c>
      <c r="O291" s="92"/>
      <c r="P291" s="93"/>
      <c r="Q291" s="50" t="str">
        <f>IF($P291&lt;&gt;"", DATEDIF($P291, Reference!$F$2, "Y"),"")</f>
        <v/>
      </c>
      <c r="R291" s="49"/>
      <c r="S291" s="62"/>
      <c r="T291" s="61"/>
      <c r="U291" s="39"/>
      <c r="V291" s="39"/>
      <c r="W291" s="61"/>
      <c r="X291" s="92"/>
      <c r="Y291" s="61"/>
      <c r="Z291" s="61"/>
      <c r="AA291" s="61"/>
      <c r="AB291" s="61"/>
      <c r="AC291" s="41"/>
      <c r="AD291" s="143"/>
      <c r="AE291" s="42"/>
      <c r="AF291" s="50" t="str">
        <f>IF($AE291&lt;&gt;"",INDEX('Graduate School Code'!$A$3:$R$700, MATCH($AE291,'Graduate School Code'!$A$3:$A$700, 0), 2), "")</f>
        <v/>
      </c>
      <c r="AG291" s="50" t="str">
        <f>IF($AE291&lt;&gt;"",INDEX('Graduate School Code'!$A$3:$R$700, MATCH($AE291,'Graduate School Code'!$A$3:$A$700, 0), 3), "")</f>
        <v/>
      </c>
      <c r="AH291" s="50" t="str">
        <f>IF($AE291&lt;&gt;"",INDEX('Graduate School Code'!$A$3:$R$700, MATCH($AE291,'Graduate School Code'!$A$3:$A$700, 0), 4), "")</f>
        <v/>
      </c>
      <c r="AI291" s="43"/>
      <c r="AJ291" s="44"/>
      <c r="AK291" s="167" t="str">
        <f>IF($AE291&lt;&gt;"",INDEX('Graduate School Code'!$A$3:$R$700, MATCH($AE291,'Graduate School Code'!$A$3:$A$700, 0), 12), "")</f>
        <v/>
      </c>
      <c r="AL291" s="168" t="str">
        <f>IF($AE291&lt;&gt;"",INDEX('Graduate School Code'!$A$3:$R$700, MATCH($AE291,'Graduate School Code'!$A$3:$A$700, 0), 13), "")</f>
        <v/>
      </c>
      <c r="AM291" s="169" t="str">
        <f>IF($AE291&lt;&gt;"",INDEX('Graduate School Code'!$A$3:$R$700, MATCH($AE291,'Graduate School Code'!$A$3:$A$700, 0), 14), "")</f>
        <v/>
      </c>
      <c r="AN291" s="169" t="str">
        <f>IF($AE291&lt;&gt;"",INDEX('Graduate School Code'!$A$3:$R$700, MATCH($AE291,'Graduate School Code'!$A$3:$A$700, 0), 15), "")</f>
        <v/>
      </c>
      <c r="AO291" s="169" t="str">
        <f>IF($AE291&lt;&gt;"",INDEX('Graduate School Code'!$A$3:$R$700, MATCH($AE291,'Graduate School Code'!$A$3:$A$700, 0), 16), "")</f>
        <v/>
      </c>
      <c r="AP291" s="169" t="str">
        <f>IF($AE291&lt;&gt;"",INDEX('Graduate School Code'!$A$3:$R$700, MATCH($AE291,'Graduate School Code'!$A$3:$A$700, 0), 17), "")</f>
        <v/>
      </c>
      <c r="AQ291" s="170" t="str">
        <f>IF($AE291&lt;&gt;"",INDEX('Graduate School Code'!$A$3:$R$700, MATCH($AE291,'Graduate School Code'!$A$3:$A$700, 0), 18), "")</f>
        <v/>
      </c>
      <c r="AR291" s="45"/>
      <c r="AS291" s="39"/>
      <c r="AT291" s="39"/>
      <c r="AU291" s="62"/>
      <c r="AV291" s="39"/>
      <c r="AW291" s="149"/>
      <c r="AX291" s="150"/>
      <c r="AY291" s="112"/>
      <c r="AZ291" s="149"/>
      <c r="BA291" s="148"/>
      <c r="BB291" s="148"/>
      <c r="BC291" s="148"/>
      <c r="BD291" s="61"/>
      <c r="BE291" s="39"/>
      <c r="BF291" s="39"/>
      <c r="BG291" s="39"/>
      <c r="BH291" s="144"/>
      <c r="BI291" s="146"/>
      <c r="BJ291" s="147"/>
      <c r="BK291" s="126"/>
      <c r="BL291" s="57"/>
      <c r="BM291" s="58"/>
      <c r="BN291" s="165"/>
      <c r="BO291" s="145"/>
      <c r="BP291" s="57"/>
      <c r="BQ291" s="44"/>
      <c r="BR291" s="42"/>
      <c r="BS291" s="164" t="str">
        <f>IF($BR291&lt;&gt;"",INDEX('Graduate School Code'!$A$3:$R$700, MATCH($BR291,'Graduate School Code'!$A$3:$A$700, 0), 2), "")</f>
        <v/>
      </c>
      <c r="BT291" s="164" t="str">
        <f>IF($BR291&lt;&gt;"",INDEX('Graduate School Code'!$A$3:$R$700, MATCH($BR291,'Graduate School Code'!$A$3:$A$700, 0), 3), "")</f>
        <v/>
      </c>
      <c r="BU291" s="164" t="str">
        <f>IF($BR291&lt;&gt;"",INDEX('Graduate School Code'!$A$3:$R$700, MATCH($BR291,'Graduate School Code'!$A$3:$A$700, 0), 4), "")</f>
        <v/>
      </c>
      <c r="BV291" s="175"/>
      <c r="BW291" s="176"/>
      <c r="BX291" s="177" t="str">
        <f>IF($BR291&lt;&gt;"",INDEX('Graduate School Code'!$A$3:$R$700, MATCH($BR291,'Graduate School Code'!$A$3:$A$700, 0), 12), "")</f>
        <v/>
      </c>
      <c r="BY291" s="178" t="str">
        <f>IF($BR291&lt;&gt;"",INDEX('Graduate School Code'!$A$3:$R$700, MATCH($BR291,'Graduate School Code'!$A$3:$A$700, 0), 13), "")</f>
        <v/>
      </c>
      <c r="BZ291" s="179" t="str">
        <f>IF($BR291&lt;&gt;"",INDEX('Graduate School Code'!$A$3:$R$700, MATCH($BR291,'Graduate School Code'!$A$3:$A$700, 0), 14), "")</f>
        <v/>
      </c>
      <c r="CA291" s="179" t="str">
        <f>IF($BR291&lt;&gt;"",INDEX('Graduate School Code'!$A$3:$R$700, MATCH($BR291,'Graduate School Code'!$A$3:$A$700, 0), 15), "")</f>
        <v/>
      </c>
      <c r="CB291" s="179" t="str">
        <f>IF($BR291&lt;&gt;"",INDEX('Graduate School Code'!$A$3:$R$700, MATCH($BR291,'Graduate School Code'!$A$3:$A$700, 0), 16), "")</f>
        <v/>
      </c>
      <c r="CC291" s="179" t="str">
        <f>IF($BR291&lt;&gt;"",INDEX('Graduate School Code'!$A$3:$R$700, MATCH($BR291,'Graduate School Code'!$A$3:$A$700, 0), 17), "")</f>
        <v/>
      </c>
      <c r="CD291" s="180" t="str">
        <f>IF($BR291&lt;&gt;"",INDEX('Graduate School Code'!$A$3:$R$700, MATCH($BR291,'Graduate School Code'!$A$3:$A$700, 0), 18), "")</f>
        <v/>
      </c>
      <c r="CE291" s="181"/>
      <c r="CF291" s="182"/>
      <c r="CG291" s="182"/>
      <c r="CH291" s="62"/>
      <c r="CI291" s="182"/>
      <c r="CJ291" s="183"/>
      <c r="CK291" s="184"/>
      <c r="CL291" s="185"/>
      <c r="CM291" s="183"/>
      <c r="CN291" s="186"/>
      <c r="CO291" s="186"/>
      <c r="CP291" s="186"/>
      <c r="CQ291" s="187"/>
      <c r="CR291" s="182"/>
      <c r="CS291" s="182"/>
      <c r="CT291" s="182"/>
      <c r="CU291" s="188"/>
      <c r="CV291" s="146"/>
      <c r="CW291" s="147"/>
      <c r="CX291" s="189"/>
      <c r="CY291" s="190"/>
      <c r="CZ291" s="191"/>
      <c r="DA291" s="192"/>
      <c r="DB291" s="193"/>
      <c r="DC291" s="181"/>
      <c r="DD291" s="176"/>
      <c r="DE291" s="194"/>
      <c r="DF291" s="164" t="str">
        <f>IF($DE291&lt;&gt;"",INDEX('Graduate School Code'!$A$3:$R$700, MATCH($DE291,'Graduate School Code'!$A$3:$A$700, 0), 2), "")</f>
        <v/>
      </c>
      <c r="DG291" s="164" t="str">
        <f>IF($DE291&lt;&gt;"",INDEX('Graduate School Code'!$A$3:$R$700, MATCH($DE291,'Graduate School Code'!$A$3:$A$700, 0), 3), "")</f>
        <v/>
      </c>
      <c r="DH291" s="164" t="str">
        <f>IF($DE291&lt;&gt;"",INDEX('Graduate School Code'!$A$3:$R$700, MATCH($DE291,'Graduate School Code'!$A$3:$A$700, 0), 4), "")</f>
        <v/>
      </c>
      <c r="DI291" s="175"/>
      <c r="DJ291" s="176"/>
      <c r="DK291" s="177" t="str">
        <f>IF($DE291&lt;&gt;"",INDEX('Graduate School Code'!$A$3:$R$700, MATCH($DE291,'Graduate School Code'!$A$3:$A$700, 0), 12), "")</f>
        <v/>
      </c>
      <c r="DL291" s="178" t="str">
        <f>IF($DE291&lt;&gt;"",INDEX('Graduate School Code'!$A$3:$R$700, MATCH($DE291,'Graduate School Code'!$A$3:$A$700, 0), 13), "")</f>
        <v/>
      </c>
      <c r="DM291" s="179" t="str">
        <f>IF($DE291&lt;&gt;"",INDEX('Graduate School Code'!$A$3:$R$700, MATCH($DE291,'Graduate School Code'!$A$3:$A$700, 0), 14), "")</f>
        <v/>
      </c>
      <c r="DN291" s="179" t="str">
        <f>IF($DE291&lt;&gt;"",INDEX('Graduate School Code'!$A$3:$R$700, MATCH($DE291,'Graduate School Code'!$A$3:$A$700, 0), 15), "")</f>
        <v/>
      </c>
      <c r="DO291" s="179" t="str">
        <f>IF($DE291&lt;&gt;"",INDEX('Graduate School Code'!$A$3:$R$700, MATCH($DE291,'Graduate School Code'!$A$3:$A$700, 0), 16), "")</f>
        <v/>
      </c>
      <c r="DP291" s="179" t="str">
        <f>IF($DE291&lt;&gt;"",INDEX('Graduate School Code'!$A$3:$R$700, MATCH($DE291,'Graduate School Code'!$A$3:$A$700, 0), 17), "")</f>
        <v/>
      </c>
      <c r="DQ291" s="180" t="str">
        <f>IF($DE291&lt;&gt;"",INDEX('Graduate School Code'!$A$3:$R$700, MATCH($DE291,'Graduate School Code'!$A$3:$A$700, 0), 18), "")</f>
        <v/>
      </c>
      <c r="DR291" s="45"/>
      <c r="DS291" s="39"/>
      <c r="DT291" s="39"/>
      <c r="DU291" s="62"/>
      <c r="DV291" s="39"/>
      <c r="DW291" s="149"/>
      <c r="DX291" s="150"/>
      <c r="DY291" s="112"/>
      <c r="DZ291" s="149"/>
      <c r="EA291" s="148"/>
      <c r="EB291" s="148"/>
      <c r="EC291" s="148"/>
      <c r="ED291" s="61"/>
      <c r="EE291" s="39"/>
      <c r="EF291" s="39"/>
      <c r="EG291" s="39"/>
      <c r="EH291" s="144"/>
      <c r="EI291" s="146"/>
      <c r="EJ291" s="147"/>
      <c r="EK291" s="126"/>
      <c r="EL291" s="57"/>
      <c r="EM291" s="58"/>
      <c r="EN291" s="59"/>
      <c r="EO291" s="145"/>
      <c r="EP291" s="57"/>
      <c r="EQ291" s="44"/>
    </row>
    <row r="292" spans="1:147" ht="38.25" customHeight="1">
      <c r="A292" s="38" t="s">
        <v>386</v>
      </c>
      <c r="B292" s="39"/>
      <c r="C292" s="40"/>
      <c r="D292" s="50" t="e">
        <f>VLOOKUP(B292,Reference!$A$1:$C$250,2,FALSE)</f>
        <v>#N/A</v>
      </c>
      <c r="E292" s="50" t="e">
        <f>VLOOKUP(C292,Reference!$C$1:$I$15,2,FALSE)</f>
        <v>#N/A</v>
      </c>
      <c r="F292" s="92" t="e">
        <f t="shared" si="14"/>
        <v>#N/A</v>
      </c>
      <c r="G292" s="39"/>
      <c r="H292" s="39"/>
      <c r="I292" s="39"/>
      <c r="J292" s="51" t="str">
        <f t="shared" si="12"/>
        <v xml:space="preserve">  </v>
      </c>
      <c r="K292" s="61"/>
      <c r="L292" s="61"/>
      <c r="M292" s="61"/>
      <c r="N292" s="51" t="str">
        <f t="shared" si="13"/>
        <v xml:space="preserve">  </v>
      </c>
      <c r="O292" s="92"/>
      <c r="P292" s="93"/>
      <c r="Q292" s="50" t="str">
        <f>IF($P292&lt;&gt;"", DATEDIF($P292, Reference!$F$2, "Y"),"")</f>
        <v/>
      </c>
      <c r="R292" s="49"/>
      <c r="S292" s="62"/>
      <c r="T292" s="61"/>
      <c r="U292" s="39"/>
      <c r="V292" s="39"/>
      <c r="W292" s="61"/>
      <c r="X292" s="92"/>
      <c r="Y292" s="61"/>
      <c r="Z292" s="61"/>
      <c r="AA292" s="61"/>
      <c r="AB292" s="61"/>
      <c r="AC292" s="41"/>
      <c r="AD292" s="143"/>
      <c r="AE292" s="42"/>
      <c r="AF292" s="50" t="str">
        <f>IF($AE292&lt;&gt;"",INDEX('Graduate School Code'!$A$3:$R$700, MATCH($AE292,'Graduate School Code'!$A$3:$A$700, 0), 2), "")</f>
        <v/>
      </c>
      <c r="AG292" s="50" t="str">
        <f>IF($AE292&lt;&gt;"",INDEX('Graduate School Code'!$A$3:$R$700, MATCH($AE292,'Graduate School Code'!$A$3:$A$700, 0), 3), "")</f>
        <v/>
      </c>
      <c r="AH292" s="50" t="str">
        <f>IF($AE292&lt;&gt;"",INDEX('Graduate School Code'!$A$3:$R$700, MATCH($AE292,'Graduate School Code'!$A$3:$A$700, 0), 4), "")</f>
        <v/>
      </c>
      <c r="AI292" s="43"/>
      <c r="AJ292" s="44"/>
      <c r="AK292" s="167" t="str">
        <f>IF($AE292&lt;&gt;"",INDEX('Graduate School Code'!$A$3:$R$700, MATCH($AE292,'Graduate School Code'!$A$3:$A$700, 0), 12), "")</f>
        <v/>
      </c>
      <c r="AL292" s="168" t="str">
        <f>IF($AE292&lt;&gt;"",INDEX('Graduate School Code'!$A$3:$R$700, MATCH($AE292,'Graduate School Code'!$A$3:$A$700, 0), 13), "")</f>
        <v/>
      </c>
      <c r="AM292" s="169" t="str">
        <f>IF($AE292&lt;&gt;"",INDEX('Graduate School Code'!$A$3:$R$700, MATCH($AE292,'Graduate School Code'!$A$3:$A$700, 0), 14), "")</f>
        <v/>
      </c>
      <c r="AN292" s="169" t="str">
        <f>IF($AE292&lt;&gt;"",INDEX('Graduate School Code'!$A$3:$R$700, MATCH($AE292,'Graduate School Code'!$A$3:$A$700, 0), 15), "")</f>
        <v/>
      </c>
      <c r="AO292" s="169" t="str">
        <f>IF($AE292&lt;&gt;"",INDEX('Graduate School Code'!$A$3:$R$700, MATCH($AE292,'Graduate School Code'!$A$3:$A$700, 0), 16), "")</f>
        <v/>
      </c>
      <c r="AP292" s="169" t="str">
        <f>IF($AE292&lt;&gt;"",INDEX('Graduate School Code'!$A$3:$R$700, MATCH($AE292,'Graduate School Code'!$A$3:$A$700, 0), 17), "")</f>
        <v/>
      </c>
      <c r="AQ292" s="170" t="str">
        <f>IF($AE292&lt;&gt;"",INDEX('Graduate School Code'!$A$3:$R$700, MATCH($AE292,'Graduate School Code'!$A$3:$A$700, 0), 18), "")</f>
        <v/>
      </c>
      <c r="AR292" s="45"/>
      <c r="AS292" s="39"/>
      <c r="AT292" s="39"/>
      <c r="AU292" s="62"/>
      <c r="AV292" s="39"/>
      <c r="AW292" s="149"/>
      <c r="AX292" s="150"/>
      <c r="AY292" s="112"/>
      <c r="AZ292" s="149"/>
      <c r="BA292" s="148"/>
      <c r="BB292" s="148"/>
      <c r="BC292" s="148"/>
      <c r="BD292" s="61"/>
      <c r="BE292" s="39"/>
      <c r="BF292" s="39"/>
      <c r="BG292" s="39"/>
      <c r="BH292" s="144"/>
      <c r="BI292" s="146"/>
      <c r="BJ292" s="147"/>
      <c r="BK292" s="126"/>
      <c r="BL292" s="57"/>
      <c r="BM292" s="58"/>
      <c r="BN292" s="165"/>
      <c r="BO292" s="145"/>
      <c r="BP292" s="57"/>
      <c r="BQ292" s="44"/>
      <c r="BR292" s="42"/>
      <c r="BS292" s="164" t="str">
        <f>IF($BR292&lt;&gt;"",INDEX('Graduate School Code'!$A$3:$R$700, MATCH($BR292,'Graduate School Code'!$A$3:$A$700, 0), 2), "")</f>
        <v/>
      </c>
      <c r="BT292" s="164" t="str">
        <f>IF($BR292&lt;&gt;"",INDEX('Graduate School Code'!$A$3:$R$700, MATCH($BR292,'Graduate School Code'!$A$3:$A$700, 0), 3), "")</f>
        <v/>
      </c>
      <c r="BU292" s="164" t="str">
        <f>IF($BR292&lt;&gt;"",INDEX('Graduate School Code'!$A$3:$R$700, MATCH($BR292,'Graduate School Code'!$A$3:$A$700, 0), 4), "")</f>
        <v/>
      </c>
      <c r="BV292" s="175"/>
      <c r="BW292" s="176"/>
      <c r="BX292" s="177" t="str">
        <f>IF($BR292&lt;&gt;"",INDEX('Graduate School Code'!$A$3:$R$700, MATCH($BR292,'Graduate School Code'!$A$3:$A$700, 0), 12), "")</f>
        <v/>
      </c>
      <c r="BY292" s="178" t="str">
        <f>IF($BR292&lt;&gt;"",INDEX('Graduate School Code'!$A$3:$R$700, MATCH($BR292,'Graduate School Code'!$A$3:$A$700, 0), 13), "")</f>
        <v/>
      </c>
      <c r="BZ292" s="179" t="str">
        <f>IF($BR292&lt;&gt;"",INDEX('Graduate School Code'!$A$3:$R$700, MATCH($BR292,'Graduate School Code'!$A$3:$A$700, 0), 14), "")</f>
        <v/>
      </c>
      <c r="CA292" s="179" t="str">
        <f>IF($BR292&lt;&gt;"",INDEX('Graduate School Code'!$A$3:$R$700, MATCH($BR292,'Graduate School Code'!$A$3:$A$700, 0), 15), "")</f>
        <v/>
      </c>
      <c r="CB292" s="179" t="str">
        <f>IF($BR292&lt;&gt;"",INDEX('Graduate School Code'!$A$3:$R$700, MATCH($BR292,'Graduate School Code'!$A$3:$A$700, 0), 16), "")</f>
        <v/>
      </c>
      <c r="CC292" s="179" t="str">
        <f>IF($BR292&lt;&gt;"",INDEX('Graduate School Code'!$A$3:$R$700, MATCH($BR292,'Graduate School Code'!$A$3:$A$700, 0), 17), "")</f>
        <v/>
      </c>
      <c r="CD292" s="180" t="str">
        <f>IF($BR292&lt;&gt;"",INDEX('Graduate School Code'!$A$3:$R$700, MATCH($BR292,'Graduate School Code'!$A$3:$A$700, 0), 18), "")</f>
        <v/>
      </c>
      <c r="CE292" s="181"/>
      <c r="CF292" s="182"/>
      <c r="CG292" s="182"/>
      <c r="CH292" s="62"/>
      <c r="CI292" s="182"/>
      <c r="CJ292" s="183"/>
      <c r="CK292" s="184"/>
      <c r="CL292" s="185"/>
      <c r="CM292" s="183"/>
      <c r="CN292" s="186"/>
      <c r="CO292" s="186"/>
      <c r="CP292" s="186"/>
      <c r="CQ292" s="187"/>
      <c r="CR292" s="182"/>
      <c r="CS292" s="182"/>
      <c r="CT292" s="182"/>
      <c r="CU292" s="188"/>
      <c r="CV292" s="146"/>
      <c r="CW292" s="147"/>
      <c r="CX292" s="189"/>
      <c r="CY292" s="190"/>
      <c r="CZ292" s="191"/>
      <c r="DA292" s="192"/>
      <c r="DB292" s="193"/>
      <c r="DC292" s="181"/>
      <c r="DD292" s="176"/>
      <c r="DE292" s="194"/>
      <c r="DF292" s="164" t="str">
        <f>IF($DE292&lt;&gt;"",INDEX('Graduate School Code'!$A$3:$R$700, MATCH($DE292,'Graduate School Code'!$A$3:$A$700, 0), 2), "")</f>
        <v/>
      </c>
      <c r="DG292" s="164" t="str">
        <f>IF($DE292&lt;&gt;"",INDEX('Graduate School Code'!$A$3:$R$700, MATCH($DE292,'Graduate School Code'!$A$3:$A$700, 0), 3), "")</f>
        <v/>
      </c>
      <c r="DH292" s="164" t="str">
        <f>IF($DE292&lt;&gt;"",INDEX('Graduate School Code'!$A$3:$R$700, MATCH($DE292,'Graduate School Code'!$A$3:$A$700, 0), 4), "")</f>
        <v/>
      </c>
      <c r="DI292" s="175"/>
      <c r="DJ292" s="176"/>
      <c r="DK292" s="177" t="str">
        <f>IF($DE292&lt;&gt;"",INDEX('Graduate School Code'!$A$3:$R$700, MATCH($DE292,'Graduate School Code'!$A$3:$A$700, 0), 12), "")</f>
        <v/>
      </c>
      <c r="DL292" s="178" t="str">
        <f>IF($DE292&lt;&gt;"",INDEX('Graduate School Code'!$A$3:$R$700, MATCH($DE292,'Graduate School Code'!$A$3:$A$700, 0), 13), "")</f>
        <v/>
      </c>
      <c r="DM292" s="179" t="str">
        <f>IF($DE292&lt;&gt;"",INDEX('Graduate School Code'!$A$3:$R$700, MATCH($DE292,'Graduate School Code'!$A$3:$A$700, 0), 14), "")</f>
        <v/>
      </c>
      <c r="DN292" s="179" t="str">
        <f>IF($DE292&lt;&gt;"",INDEX('Graduate School Code'!$A$3:$R$700, MATCH($DE292,'Graduate School Code'!$A$3:$A$700, 0), 15), "")</f>
        <v/>
      </c>
      <c r="DO292" s="179" t="str">
        <f>IF($DE292&lt;&gt;"",INDEX('Graduate School Code'!$A$3:$R$700, MATCH($DE292,'Graduate School Code'!$A$3:$A$700, 0), 16), "")</f>
        <v/>
      </c>
      <c r="DP292" s="179" t="str">
        <f>IF($DE292&lt;&gt;"",INDEX('Graduate School Code'!$A$3:$R$700, MATCH($DE292,'Graduate School Code'!$A$3:$A$700, 0), 17), "")</f>
        <v/>
      </c>
      <c r="DQ292" s="180" t="str">
        <f>IF($DE292&lt;&gt;"",INDEX('Graduate School Code'!$A$3:$R$700, MATCH($DE292,'Graduate School Code'!$A$3:$A$700, 0), 18), "")</f>
        <v/>
      </c>
      <c r="DR292" s="45"/>
      <c r="DS292" s="39"/>
      <c r="DT292" s="39"/>
      <c r="DU292" s="62"/>
      <c r="DV292" s="39"/>
      <c r="DW292" s="149"/>
      <c r="DX292" s="150"/>
      <c r="DY292" s="112"/>
      <c r="DZ292" s="149"/>
      <c r="EA292" s="148"/>
      <c r="EB292" s="148"/>
      <c r="EC292" s="148"/>
      <c r="ED292" s="61"/>
      <c r="EE292" s="39"/>
      <c r="EF292" s="39"/>
      <c r="EG292" s="39"/>
      <c r="EH292" s="144"/>
      <c r="EI292" s="146"/>
      <c r="EJ292" s="147"/>
      <c r="EK292" s="126"/>
      <c r="EL292" s="57"/>
      <c r="EM292" s="58"/>
      <c r="EN292" s="59"/>
      <c r="EO292" s="145"/>
      <c r="EP292" s="57"/>
      <c r="EQ292" s="44"/>
    </row>
    <row r="293" spans="1:147" ht="38.25" customHeight="1">
      <c r="A293" s="38" t="s">
        <v>387</v>
      </c>
      <c r="B293" s="39"/>
      <c r="C293" s="40"/>
      <c r="D293" s="50" t="e">
        <f>VLOOKUP(B293,Reference!$A$1:$C$250,2,FALSE)</f>
        <v>#N/A</v>
      </c>
      <c r="E293" s="50" t="e">
        <f>VLOOKUP(C293,Reference!$C$1:$I$15,2,FALSE)</f>
        <v>#N/A</v>
      </c>
      <c r="F293" s="92" t="e">
        <f t="shared" si="14"/>
        <v>#N/A</v>
      </c>
      <c r="G293" s="39"/>
      <c r="H293" s="39"/>
      <c r="I293" s="39"/>
      <c r="J293" s="51" t="str">
        <f t="shared" si="12"/>
        <v xml:space="preserve">  </v>
      </c>
      <c r="K293" s="61"/>
      <c r="L293" s="61"/>
      <c r="M293" s="61"/>
      <c r="N293" s="51" t="str">
        <f t="shared" si="13"/>
        <v xml:space="preserve">  </v>
      </c>
      <c r="O293" s="92"/>
      <c r="P293" s="93"/>
      <c r="Q293" s="50" t="str">
        <f>IF($P293&lt;&gt;"", DATEDIF($P293, Reference!$F$2, "Y"),"")</f>
        <v/>
      </c>
      <c r="R293" s="49"/>
      <c r="S293" s="62"/>
      <c r="T293" s="61"/>
      <c r="U293" s="39"/>
      <c r="V293" s="39"/>
      <c r="W293" s="61"/>
      <c r="X293" s="92"/>
      <c r="Y293" s="61"/>
      <c r="Z293" s="61"/>
      <c r="AA293" s="61"/>
      <c r="AB293" s="61"/>
      <c r="AC293" s="41"/>
      <c r="AD293" s="143"/>
      <c r="AE293" s="42"/>
      <c r="AF293" s="50" t="str">
        <f>IF($AE293&lt;&gt;"",INDEX('Graduate School Code'!$A$3:$R$700, MATCH($AE293,'Graduate School Code'!$A$3:$A$700, 0), 2), "")</f>
        <v/>
      </c>
      <c r="AG293" s="50" t="str">
        <f>IF($AE293&lt;&gt;"",INDEX('Graduate School Code'!$A$3:$R$700, MATCH($AE293,'Graduate School Code'!$A$3:$A$700, 0), 3), "")</f>
        <v/>
      </c>
      <c r="AH293" s="50" t="str">
        <f>IF($AE293&lt;&gt;"",INDEX('Graduate School Code'!$A$3:$R$700, MATCH($AE293,'Graduate School Code'!$A$3:$A$700, 0), 4), "")</f>
        <v/>
      </c>
      <c r="AI293" s="43"/>
      <c r="AJ293" s="44"/>
      <c r="AK293" s="167" t="str">
        <f>IF($AE293&lt;&gt;"",INDEX('Graduate School Code'!$A$3:$R$700, MATCH($AE293,'Graduate School Code'!$A$3:$A$700, 0), 12), "")</f>
        <v/>
      </c>
      <c r="AL293" s="168" t="str">
        <f>IF($AE293&lt;&gt;"",INDEX('Graduate School Code'!$A$3:$R$700, MATCH($AE293,'Graduate School Code'!$A$3:$A$700, 0), 13), "")</f>
        <v/>
      </c>
      <c r="AM293" s="169" t="str">
        <f>IF($AE293&lt;&gt;"",INDEX('Graduate School Code'!$A$3:$R$700, MATCH($AE293,'Graduate School Code'!$A$3:$A$700, 0), 14), "")</f>
        <v/>
      </c>
      <c r="AN293" s="169" t="str">
        <f>IF($AE293&lt;&gt;"",INDEX('Graduate School Code'!$A$3:$R$700, MATCH($AE293,'Graduate School Code'!$A$3:$A$700, 0), 15), "")</f>
        <v/>
      </c>
      <c r="AO293" s="169" t="str">
        <f>IF($AE293&lt;&gt;"",INDEX('Graduate School Code'!$A$3:$R$700, MATCH($AE293,'Graduate School Code'!$A$3:$A$700, 0), 16), "")</f>
        <v/>
      </c>
      <c r="AP293" s="169" t="str">
        <f>IF($AE293&lt;&gt;"",INDEX('Graduate School Code'!$A$3:$R$700, MATCH($AE293,'Graduate School Code'!$A$3:$A$700, 0), 17), "")</f>
        <v/>
      </c>
      <c r="AQ293" s="170" t="str">
        <f>IF($AE293&lt;&gt;"",INDEX('Graduate School Code'!$A$3:$R$700, MATCH($AE293,'Graduate School Code'!$A$3:$A$700, 0), 18), "")</f>
        <v/>
      </c>
      <c r="AR293" s="45"/>
      <c r="AS293" s="39"/>
      <c r="AT293" s="39"/>
      <c r="AU293" s="62"/>
      <c r="AV293" s="39"/>
      <c r="AW293" s="149"/>
      <c r="AX293" s="150"/>
      <c r="AY293" s="112"/>
      <c r="AZ293" s="149"/>
      <c r="BA293" s="148"/>
      <c r="BB293" s="148"/>
      <c r="BC293" s="148"/>
      <c r="BD293" s="61"/>
      <c r="BE293" s="39"/>
      <c r="BF293" s="39"/>
      <c r="BG293" s="39"/>
      <c r="BH293" s="144"/>
      <c r="BI293" s="146"/>
      <c r="BJ293" s="147"/>
      <c r="BK293" s="126"/>
      <c r="BL293" s="57"/>
      <c r="BM293" s="58"/>
      <c r="BN293" s="165"/>
      <c r="BO293" s="145"/>
      <c r="BP293" s="57"/>
      <c r="BQ293" s="44"/>
      <c r="BR293" s="42"/>
      <c r="BS293" s="164" t="str">
        <f>IF($BR293&lt;&gt;"",INDEX('Graduate School Code'!$A$3:$R$700, MATCH($BR293,'Graduate School Code'!$A$3:$A$700, 0), 2), "")</f>
        <v/>
      </c>
      <c r="BT293" s="164" t="str">
        <f>IF($BR293&lt;&gt;"",INDEX('Graduate School Code'!$A$3:$R$700, MATCH($BR293,'Graduate School Code'!$A$3:$A$700, 0), 3), "")</f>
        <v/>
      </c>
      <c r="BU293" s="164" t="str">
        <f>IF($BR293&lt;&gt;"",INDEX('Graduate School Code'!$A$3:$R$700, MATCH($BR293,'Graduate School Code'!$A$3:$A$700, 0), 4), "")</f>
        <v/>
      </c>
      <c r="BV293" s="175"/>
      <c r="BW293" s="176"/>
      <c r="BX293" s="177" t="str">
        <f>IF($BR293&lt;&gt;"",INDEX('Graduate School Code'!$A$3:$R$700, MATCH($BR293,'Graduate School Code'!$A$3:$A$700, 0), 12), "")</f>
        <v/>
      </c>
      <c r="BY293" s="178" t="str">
        <f>IF($BR293&lt;&gt;"",INDEX('Graduate School Code'!$A$3:$R$700, MATCH($BR293,'Graduate School Code'!$A$3:$A$700, 0), 13), "")</f>
        <v/>
      </c>
      <c r="BZ293" s="179" t="str">
        <f>IF($BR293&lt;&gt;"",INDEX('Graduate School Code'!$A$3:$R$700, MATCH($BR293,'Graduate School Code'!$A$3:$A$700, 0), 14), "")</f>
        <v/>
      </c>
      <c r="CA293" s="179" t="str">
        <f>IF($BR293&lt;&gt;"",INDEX('Graduate School Code'!$A$3:$R$700, MATCH($BR293,'Graduate School Code'!$A$3:$A$700, 0), 15), "")</f>
        <v/>
      </c>
      <c r="CB293" s="179" t="str">
        <f>IF($BR293&lt;&gt;"",INDEX('Graduate School Code'!$A$3:$R$700, MATCH($BR293,'Graduate School Code'!$A$3:$A$700, 0), 16), "")</f>
        <v/>
      </c>
      <c r="CC293" s="179" t="str">
        <f>IF($BR293&lt;&gt;"",INDEX('Graduate School Code'!$A$3:$R$700, MATCH($BR293,'Graduate School Code'!$A$3:$A$700, 0), 17), "")</f>
        <v/>
      </c>
      <c r="CD293" s="180" t="str">
        <f>IF($BR293&lt;&gt;"",INDEX('Graduate School Code'!$A$3:$R$700, MATCH($BR293,'Graduate School Code'!$A$3:$A$700, 0), 18), "")</f>
        <v/>
      </c>
      <c r="CE293" s="181"/>
      <c r="CF293" s="182"/>
      <c r="CG293" s="182"/>
      <c r="CH293" s="62"/>
      <c r="CI293" s="182"/>
      <c r="CJ293" s="183"/>
      <c r="CK293" s="184"/>
      <c r="CL293" s="185"/>
      <c r="CM293" s="183"/>
      <c r="CN293" s="186"/>
      <c r="CO293" s="186"/>
      <c r="CP293" s="186"/>
      <c r="CQ293" s="187"/>
      <c r="CR293" s="182"/>
      <c r="CS293" s="182"/>
      <c r="CT293" s="182"/>
      <c r="CU293" s="188"/>
      <c r="CV293" s="146"/>
      <c r="CW293" s="147"/>
      <c r="CX293" s="189"/>
      <c r="CY293" s="190"/>
      <c r="CZ293" s="191"/>
      <c r="DA293" s="192"/>
      <c r="DB293" s="193"/>
      <c r="DC293" s="181"/>
      <c r="DD293" s="176"/>
      <c r="DE293" s="194"/>
      <c r="DF293" s="164" t="str">
        <f>IF($DE293&lt;&gt;"",INDEX('Graduate School Code'!$A$3:$R$700, MATCH($DE293,'Graduate School Code'!$A$3:$A$700, 0), 2), "")</f>
        <v/>
      </c>
      <c r="DG293" s="164" t="str">
        <f>IF($DE293&lt;&gt;"",INDEX('Graduate School Code'!$A$3:$R$700, MATCH($DE293,'Graduate School Code'!$A$3:$A$700, 0), 3), "")</f>
        <v/>
      </c>
      <c r="DH293" s="164" t="str">
        <f>IF($DE293&lt;&gt;"",INDEX('Graduate School Code'!$A$3:$R$700, MATCH($DE293,'Graduate School Code'!$A$3:$A$700, 0), 4), "")</f>
        <v/>
      </c>
      <c r="DI293" s="175"/>
      <c r="DJ293" s="176"/>
      <c r="DK293" s="177" t="str">
        <f>IF($DE293&lt;&gt;"",INDEX('Graduate School Code'!$A$3:$R$700, MATCH($DE293,'Graduate School Code'!$A$3:$A$700, 0), 12), "")</f>
        <v/>
      </c>
      <c r="DL293" s="178" t="str">
        <f>IF($DE293&lt;&gt;"",INDEX('Graduate School Code'!$A$3:$R$700, MATCH($DE293,'Graduate School Code'!$A$3:$A$700, 0), 13), "")</f>
        <v/>
      </c>
      <c r="DM293" s="179" t="str">
        <f>IF($DE293&lt;&gt;"",INDEX('Graduate School Code'!$A$3:$R$700, MATCH($DE293,'Graduate School Code'!$A$3:$A$700, 0), 14), "")</f>
        <v/>
      </c>
      <c r="DN293" s="179" t="str">
        <f>IF($DE293&lt;&gt;"",INDEX('Graduate School Code'!$A$3:$R$700, MATCH($DE293,'Graduate School Code'!$A$3:$A$700, 0), 15), "")</f>
        <v/>
      </c>
      <c r="DO293" s="179" t="str">
        <f>IF($DE293&lt;&gt;"",INDEX('Graduate School Code'!$A$3:$R$700, MATCH($DE293,'Graduate School Code'!$A$3:$A$700, 0), 16), "")</f>
        <v/>
      </c>
      <c r="DP293" s="179" t="str">
        <f>IF($DE293&lt;&gt;"",INDEX('Graduate School Code'!$A$3:$R$700, MATCH($DE293,'Graduate School Code'!$A$3:$A$700, 0), 17), "")</f>
        <v/>
      </c>
      <c r="DQ293" s="180" t="str">
        <f>IF($DE293&lt;&gt;"",INDEX('Graduate School Code'!$A$3:$R$700, MATCH($DE293,'Graduate School Code'!$A$3:$A$700, 0), 18), "")</f>
        <v/>
      </c>
      <c r="DR293" s="45"/>
      <c r="DS293" s="39"/>
      <c r="DT293" s="39"/>
      <c r="DU293" s="62"/>
      <c r="DV293" s="39"/>
      <c r="DW293" s="149"/>
      <c r="DX293" s="150"/>
      <c r="DY293" s="112"/>
      <c r="DZ293" s="149"/>
      <c r="EA293" s="148"/>
      <c r="EB293" s="148"/>
      <c r="EC293" s="148"/>
      <c r="ED293" s="61"/>
      <c r="EE293" s="39"/>
      <c r="EF293" s="39"/>
      <c r="EG293" s="39"/>
      <c r="EH293" s="144"/>
      <c r="EI293" s="146"/>
      <c r="EJ293" s="147"/>
      <c r="EK293" s="126"/>
      <c r="EL293" s="57"/>
      <c r="EM293" s="58"/>
      <c r="EN293" s="59"/>
      <c r="EO293" s="145"/>
      <c r="EP293" s="57"/>
      <c r="EQ293" s="44"/>
    </row>
    <row r="294" spans="1:147" ht="38.25" customHeight="1">
      <c r="A294" s="38" t="s">
        <v>388</v>
      </c>
      <c r="B294" s="39"/>
      <c r="C294" s="40"/>
      <c r="D294" s="50" t="e">
        <f>VLOOKUP(B294,Reference!$A$1:$C$250,2,FALSE)</f>
        <v>#N/A</v>
      </c>
      <c r="E294" s="50" t="e">
        <f>VLOOKUP(C294,Reference!$C$1:$I$15,2,FALSE)</f>
        <v>#N/A</v>
      </c>
      <c r="F294" s="92" t="e">
        <f t="shared" si="14"/>
        <v>#N/A</v>
      </c>
      <c r="G294" s="39"/>
      <c r="H294" s="39"/>
      <c r="I294" s="39"/>
      <c r="J294" s="51" t="str">
        <f t="shared" si="12"/>
        <v xml:space="preserve">  </v>
      </c>
      <c r="K294" s="61"/>
      <c r="L294" s="61"/>
      <c r="M294" s="61"/>
      <c r="N294" s="51" t="str">
        <f t="shared" si="13"/>
        <v xml:space="preserve">  </v>
      </c>
      <c r="O294" s="92"/>
      <c r="P294" s="93"/>
      <c r="Q294" s="50" t="str">
        <f>IF($P294&lt;&gt;"", DATEDIF($P294, Reference!$F$2, "Y"),"")</f>
        <v/>
      </c>
      <c r="R294" s="49"/>
      <c r="S294" s="62"/>
      <c r="T294" s="61"/>
      <c r="U294" s="39"/>
      <c r="V294" s="39"/>
      <c r="W294" s="61"/>
      <c r="X294" s="92"/>
      <c r="Y294" s="61"/>
      <c r="Z294" s="61"/>
      <c r="AA294" s="61"/>
      <c r="AB294" s="61"/>
      <c r="AC294" s="41"/>
      <c r="AD294" s="143"/>
      <c r="AE294" s="42"/>
      <c r="AF294" s="50" t="str">
        <f>IF($AE294&lt;&gt;"",INDEX('Graduate School Code'!$A$3:$R$700, MATCH($AE294,'Graduate School Code'!$A$3:$A$700, 0), 2), "")</f>
        <v/>
      </c>
      <c r="AG294" s="50" t="str">
        <f>IF($AE294&lt;&gt;"",INDEX('Graduate School Code'!$A$3:$R$700, MATCH($AE294,'Graduate School Code'!$A$3:$A$700, 0), 3), "")</f>
        <v/>
      </c>
      <c r="AH294" s="50" t="str">
        <f>IF($AE294&lt;&gt;"",INDEX('Graduate School Code'!$A$3:$R$700, MATCH($AE294,'Graduate School Code'!$A$3:$A$700, 0), 4), "")</f>
        <v/>
      </c>
      <c r="AI294" s="43"/>
      <c r="AJ294" s="44"/>
      <c r="AK294" s="167" t="str">
        <f>IF($AE294&lt;&gt;"",INDEX('Graduate School Code'!$A$3:$R$700, MATCH($AE294,'Graduate School Code'!$A$3:$A$700, 0), 12), "")</f>
        <v/>
      </c>
      <c r="AL294" s="168" t="str">
        <f>IF($AE294&lt;&gt;"",INDEX('Graduate School Code'!$A$3:$R$700, MATCH($AE294,'Graduate School Code'!$A$3:$A$700, 0), 13), "")</f>
        <v/>
      </c>
      <c r="AM294" s="169" t="str">
        <f>IF($AE294&lt;&gt;"",INDEX('Graduate School Code'!$A$3:$R$700, MATCH($AE294,'Graduate School Code'!$A$3:$A$700, 0), 14), "")</f>
        <v/>
      </c>
      <c r="AN294" s="169" t="str">
        <f>IF($AE294&lt;&gt;"",INDEX('Graduate School Code'!$A$3:$R$700, MATCH($AE294,'Graduate School Code'!$A$3:$A$700, 0), 15), "")</f>
        <v/>
      </c>
      <c r="AO294" s="169" t="str">
        <f>IF($AE294&lt;&gt;"",INDEX('Graduate School Code'!$A$3:$R$700, MATCH($AE294,'Graduate School Code'!$A$3:$A$700, 0), 16), "")</f>
        <v/>
      </c>
      <c r="AP294" s="169" t="str">
        <f>IF($AE294&lt;&gt;"",INDEX('Graduate School Code'!$A$3:$R$700, MATCH($AE294,'Graduate School Code'!$A$3:$A$700, 0), 17), "")</f>
        <v/>
      </c>
      <c r="AQ294" s="170" t="str">
        <f>IF($AE294&lt;&gt;"",INDEX('Graduate School Code'!$A$3:$R$700, MATCH($AE294,'Graduate School Code'!$A$3:$A$700, 0), 18), "")</f>
        <v/>
      </c>
      <c r="AR294" s="45"/>
      <c r="AS294" s="39"/>
      <c r="AT294" s="39"/>
      <c r="AU294" s="62"/>
      <c r="AV294" s="39"/>
      <c r="AW294" s="149"/>
      <c r="AX294" s="150"/>
      <c r="AY294" s="112"/>
      <c r="AZ294" s="149"/>
      <c r="BA294" s="148"/>
      <c r="BB294" s="148"/>
      <c r="BC294" s="148"/>
      <c r="BD294" s="61"/>
      <c r="BE294" s="39"/>
      <c r="BF294" s="39"/>
      <c r="BG294" s="39"/>
      <c r="BH294" s="144"/>
      <c r="BI294" s="146"/>
      <c r="BJ294" s="147"/>
      <c r="BK294" s="126"/>
      <c r="BL294" s="57"/>
      <c r="BM294" s="58"/>
      <c r="BN294" s="165"/>
      <c r="BO294" s="145"/>
      <c r="BP294" s="57"/>
      <c r="BQ294" s="44"/>
      <c r="BR294" s="42"/>
      <c r="BS294" s="164" t="str">
        <f>IF($BR294&lt;&gt;"",INDEX('Graduate School Code'!$A$3:$R$700, MATCH($BR294,'Graduate School Code'!$A$3:$A$700, 0), 2), "")</f>
        <v/>
      </c>
      <c r="BT294" s="164" t="str">
        <f>IF($BR294&lt;&gt;"",INDEX('Graduate School Code'!$A$3:$R$700, MATCH($BR294,'Graduate School Code'!$A$3:$A$700, 0), 3), "")</f>
        <v/>
      </c>
      <c r="BU294" s="164" t="str">
        <f>IF($BR294&lt;&gt;"",INDEX('Graduate School Code'!$A$3:$R$700, MATCH($BR294,'Graduate School Code'!$A$3:$A$700, 0), 4), "")</f>
        <v/>
      </c>
      <c r="BV294" s="175"/>
      <c r="BW294" s="176"/>
      <c r="BX294" s="177" t="str">
        <f>IF($BR294&lt;&gt;"",INDEX('Graduate School Code'!$A$3:$R$700, MATCH($BR294,'Graduate School Code'!$A$3:$A$700, 0), 12), "")</f>
        <v/>
      </c>
      <c r="BY294" s="178" t="str">
        <f>IF($BR294&lt;&gt;"",INDEX('Graduate School Code'!$A$3:$R$700, MATCH($BR294,'Graduate School Code'!$A$3:$A$700, 0), 13), "")</f>
        <v/>
      </c>
      <c r="BZ294" s="179" t="str">
        <f>IF($BR294&lt;&gt;"",INDEX('Graduate School Code'!$A$3:$R$700, MATCH($BR294,'Graduate School Code'!$A$3:$A$700, 0), 14), "")</f>
        <v/>
      </c>
      <c r="CA294" s="179" t="str">
        <f>IF($BR294&lt;&gt;"",INDEX('Graduate School Code'!$A$3:$R$700, MATCH($BR294,'Graduate School Code'!$A$3:$A$700, 0), 15), "")</f>
        <v/>
      </c>
      <c r="CB294" s="179" t="str">
        <f>IF($BR294&lt;&gt;"",INDEX('Graduate School Code'!$A$3:$R$700, MATCH($BR294,'Graduate School Code'!$A$3:$A$700, 0), 16), "")</f>
        <v/>
      </c>
      <c r="CC294" s="179" t="str">
        <f>IF($BR294&lt;&gt;"",INDEX('Graduate School Code'!$A$3:$R$700, MATCH($BR294,'Graduate School Code'!$A$3:$A$700, 0), 17), "")</f>
        <v/>
      </c>
      <c r="CD294" s="180" t="str">
        <f>IF($BR294&lt;&gt;"",INDEX('Graduate School Code'!$A$3:$R$700, MATCH($BR294,'Graduate School Code'!$A$3:$A$700, 0), 18), "")</f>
        <v/>
      </c>
      <c r="CE294" s="181"/>
      <c r="CF294" s="182"/>
      <c r="CG294" s="182"/>
      <c r="CH294" s="62"/>
      <c r="CI294" s="182"/>
      <c r="CJ294" s="183"/>
      <c r="CK294" s="184"/>
      <c r="CL294" s="185"/>
      <c r="CM294" s="183"/>
      <c r="CN294" s="186"/>
      <c r="CO294" s="186"/>
      <c r="CP294" s="186"/>
      <c r="CQ294" s="187"/>
      <c r="CR294" s="182"/>
      <c r="CS294" s="182"/>
      <c r="CT294" s="182"/>
      <c r="CU294" s="188"/>
      <c r="CV294" s="146"/>
      <c r="CW294" s="147"/>
      <c r="CX294" s="189"/>
      <c r="CY294" s="190"/>
      <c r="CZ294" s="191"/>
      <c r="DA294" s="192"/>
      <c r="DB294" s="193"/>
      <c r="DC294" s="181"/>
      <c r="DD294" s="176"/>
      <c r="DE294" s="194"/>
      <c r="DF294" s="164" t="str">
        <f>IF($DE294&lt;&gt;"",INDEX('Graduate School Code'!$A$3:$R$700, MATCH($DE294,'Graduate School Code'!$A$3:$A$700, 0), 2), "")</f>
        <v/>
      </c>
      <c r="DG294" s="164" t="str">
        <f>IF($DE294&lt;&gt;"",INDEX('Graduate School Code'!$A$3:$R$700, MATCH($DE294,'Graduate School Code'!$A$3:$A$700, 0), 3), "")</f>
        <v/>
      </c>
      <c r="DH294" s="164" t="str">
        <f>IF($DE294&lt;&gt;"",INDEX('Graduate School Code'!$A$3:$R$700, MATCH($DE294,'Graduate School Code'!$A$3:$A$700, 0), 4), "")</f>
        <v/>
      </c>
      <c r="DI294" s="175"/>
      <c r="DJ294" s="176"/>
      <c r="DK294" s="177" t="str">
        <f>IF($DE294&lt;&gt;"",INDEX('Graduate School Code'!$A$3:$R$700, MATCH($DE294,'Graduate School Code'!$A$3:$A$700, 0), 12), "")</f>
        <v/>
      </c>
      <c r="DL294" s="178" t="str">
        <f>IF($DE294&lt;&gt;"",INDEX('Graduate School Code'!$A$3:$R$700, MATCH($DE294,'Graduate School Code'!$A$3:$A$700, 0), 13), "")</f>
        <v/>
      </c>
      <c r="DM294" s="179" t="str">
        <f>IF($DE294&lt;&gt;"",INDEX('Graduate School Code'!$A$3:$R$700, MATCH($DE294,'Graduate School Code'!$A$3:$A$700, 0), 14), "")</f>
        <v/>
      </c>
      <c r="DN294" s="179" t="str">
        <f>IF($DE294&lt;&gt;"",INDEX('Graduate School Code'!$A$3:$R$700, MATCH($DE294,'Graduate School Code'!$A$3:$A$700, 0), 15), "")</f>
        <v/>
      </c>
      <c r="DO294" s="179" t="str">
        <f>IF($DE294&lt;&gt;"",INDEX('Graduate School Code'!$A$3:$R$700, MATCH($DE294,'Graduate School Code'!$A$3:$A$700, 0), 16), "")</f>
        <v/>
      </c>
      <c r="DP294" s="179" t="str">
        <f>IF($DE294&lt;&gt;"",INDEX('Graduate School Code'!$A$3:$R$700, MATCH($DE294,'Graduate School Code'!$A$3:$A$700, 0), 17), "")</f>
        <v/>
      </c>
      <c r="DQ294" s="180" t="str">
        <f>IF($DE294&lt;&gt;"",INDEX('Graduate School Code'!$A$3:$R$700, MATCH($DE294,'Graduate School Code'!$A$3:$A$700, 0), 18), "")</f>
        <v/>
      </c>
      <c r="DR294" s="45"/>
      <c r="DS294" s="39"/>
      <c r="DT294" s="39"/>
      <c r="DU294" s="62"/>
      <c r="DV294" s="39"/>
      <c r="DW294" s="149"/>
      <c r="DX294" s="150"/>
      <c r="DY294" s="112"/>
      <c r="DZ294" s="149"/>
      <c r="EA294" s="148"/>
      <c r="EB294" s="148"/>
      <c r="EC294" s="148"/>
      <c r="ED294" s="61"/>
      <c r="EE294" s="39"/>
      <c r="EF294" s="39"/>
      <c r="EG294" s="39"/>
      <c r="EH294" s="144"/>
      <c r="EI294" s="146"/>
      <c r="EJ294" s="147"/>
      <c r="EK294" s="126"/>
      <c r="EL294" s="57"/>
      <c r="EM294" s="58"/>
      <c r="EN294" s="59"/>
      <c r="EO294" s="145"/>
      <c r="EP294" s="57"/>
      <c r="EQ294" s="44"/>
    </row>
    <row r="295" spans="1:147" ht="38.25" customHeight="1">
      <c r="A295" s="38" t="s">
        <v>389</v>
      </c>
      <c r="B295" s="39"/>
      <c r="C295" s="40"/>
      <c r="D295" s="50" t="e">
        <f>VLOOKUP(B295,Reference!$A$1:$C$250,2,FALSE)</f>
        <v>#N/A</v>
      </c>
      <c r="E295" s="50" t="e">
        <f>VLOOKUP(C295,Reference!$C$1:$I$15,2,FALSE)</f>
        <v>#N/A</v>
      </c>
      <c r="F295" s="92" t="e">
        <f t="shared" si="14"/>
        <v>#N/A</v>
      </c>
      <c r="G295" s="39"/>
      <c r="H295" s="39"/>
      <c r="I295" s="39"/>
      <c r="J295" s="51" t="str">
        <f t="shared" si="12"/>
        <v xml:space="preserve">  </v>
      </c>
      <c r="K295" s="61"/>
      <c r="L295" s="61"/>
      <c r="M295" s="61"/>
      <c r="N295" s="51" t="str">
        <f t="shared" si="13"/>
        <v xml:space="preserve">  </v>
      </c>
      <c r="O295" s="92"/>
      <c r="P295" s="93"/>
      <c r="Q295" s="50" t="str">
        <f>IF($P295&lt;&gt;"", DATEDIF($P295, Reference!$F$2, "Y"),"")</f>
        <v/>
      </c>
      <c r="R295" s="49"/>
      <c r="S295" s="62"/>
      <c r="T295" s="61"/>
      <c r="U295" s="39"/>
      <c r="V295" s="39"/>
      <c r="W295" s="61"/>
      <c r="X295" s="92"/>
      <c r="Y295" s="61"/>
      <c r="Z295" s="61"/>
      <c r="AA295" s="61"/>
      <c r="AB295" s="61"/>
      <c r="AC295" s="41"/>
      <c r="AD295" s="143"/>
      <c r="AE295" s="42"/>
      <c r="AF295" s="50" t="str">
        <f>IF($AE295&lt;&gt;"",INDEX('Graduate School Code'!$A$3:$R$700, MATCH($AE295,'Graduate School Code'!$A$3:$A$700, 0), 2), "")</f>
        <v/>
      </c>
      <c r="AG295" s="50" t="str">
        <f>IF($AE295&lt;&gt;"",INDEX('Graduate School Code'!$A$3:$R$700, MATCH($AE295,'Graduate School Code'!$A$3:$A$700, 0), 3), "")</f>
        <v/>
      </c>
      <c r="AH295" s="50" t="str">
        <f>IF($AE295&lt;&gt;"",INDEX('Graduate School Code'!$A$3:$R$700, MATCH($AE295,'Graduate School Code'!$A$3:$A$700, 0), 4), "")</f>
        <v/>
      </c>
      <c r="AI295" s="43"/>
      <c r="AJ295" s="44"/>
      <c r="AK295" s="167" t="str">
        <f>IF($AE295&lt;&gt;"",INDEX('Graduate School Code'!$A$3:$R$700, MATCH($AE295,'Graduate School Code'!$A$3:$A$700, 0), 12), "")</f>
        <v/>
      </c>
      <c r="AL295" s="168" t="str">
        <f>IF($AE295&lt;&gt;"",INDEX('Graduate School Code'!$A$3:$R$700, MATCH($AE295,'Graduate School Code'!$A$3:$A$700, 0), 13), "")</f>
        <v/>
      </c>
      <c r="AM295" s="169" t="str">
        <f>IF($AE295&lt;&gt;"",INDEX('Graduate School Code'!$A$3:$R$700, MATCH($AE295,'Graduate School Code'!$A$3:$A$700, 0), 14), "")</f>
        <v/>
      </c>
      <c r="AN295" s="169" t="str">
        <f>IF($AE295&lt;&gt;"",INDEX('Graduate School Code'!$A$3:$R$700, MATCH($AE295,'Graduate School Code'!$A$3:$A$700, 0), 15), "")</f>
        <v/>
      </c>
      <c r="AO295" s="169" t="str">
        <f>IF($AE295&lt;&gt;"",INDEX('Graduate School Code'!$A$3:$R$700, MATCH($AE295,'Graduate School Code'!$A$3:$A$700, 0), 16), "")</f>
        <v/>
      </c>
      <c r="AP295" s="169" t="str">
        <f>IF($AE295&lt;&gt;"",INDEX('Graduate School Code'!$A$3:$R$700, MATCH($AE295,'Graduate School Code'!$A$3:$A$700, 0), 17), "")</f>
        <v/>
      </c>
      <c r="AQ295" s="170" t="str">
        <f>IF($AE295&lt;&gt;"",INDEX('Graduate School Code'!$A$3:$R$700, MATCH($AE295,'Graduate School Code'!$A$3:$A$700, 0), 18), "")</f>
        <v/>
      </c>
      <c r="AR295" s="45"/>
      <c r="AS295" s="39"/>
      <c r="AT295" s="39"/>
      <c r="AU295" s="62"/>
      <c r="AV295" s="39"/>
      <c r="AW295" s="149"/>
      <c r="AX295" s="150"/>
      <c r="AY295" s="112"/>
      <c r="AZ295" s="149"/>
      <c r="BA295" s="148"/>
      <c r="BB295" s="148"/>
      <c r="BC295" s="148"/>
      <c r="BD295" s="61"/>
      <c r="BE295" s="39"/>
      <c r="BF295" s="39"/>
      <c r="BG295" s="39"/>
      <c r="BH295" s="144"/>
      <c r="BI295" s="146"/>
      <c r="BJ295" s="147"/>
      <c r="BK295" s="126"/>
      <c r="BL295" s="57"/>
      <c r="BM295" s="58"/>
      <c r="BN295" s="165"/>
      <c r="BO295" s="145"/>
      <c r="BP295" s="57"/>
      <c r="BQ295" s="44"/>
      <c r="BR295" s="42"/>
      <c r="BS295" s="164" t="str">
        <f>IF($BR295&lt;&gt;"",INDEX('Graduate School Code'!$A$3:$R$700, MATCH($BR295,'Graduate School Code'!$A$3:$A$700, 0), 2), "")</f>
        <v/>
      </c>
      <c r="BT295" s="164" t="str">
        <f>IF($BR295&lt;&gt;"",INDEX('Graduate School Code'!$A$3:$R$700, MATCH($BR295,'Graduate School Code'!$A$3:$A$700, 0), 3), "")</f>
        <v/>
      </c>
      <c r="BU295" s="164" t="str">
        <f>IF($BR295&lt;&gt;"",INDEX('Graduate School Code'!$A$3:$R$700, MATCH($BR295,'Graduate School Code'!$A$3:$A$700, 0), 4), "")</f>
        <v/>
      </c>
      <c r="BV295" s="175"/>
      <c r="BW295" s="176"/>
      <c r="BX295" s="177" t="str">
        <f>IF($BR295&lt;&gt;"",INDEX('Graduate School Code'!$A$3:$R$700, MATCH($BR295,'Graduate School Code'!$A$3:$A$700, 0), 12), "")</f>
        <v/>
      </c>
      <c r="BY295" s="178" t="str">
        <f>IF($BR295&lt;&gt;"",INDEX('Graduate School Code'!$A$3:$R$700, MATCH($BR295,'Graduate School Code'!$A$3:$A$700, 0), 13), "")</f>
        <v/>
      </c>
      <c r="BZ295" s="179" t="str">
        <f>IF($BR295&lt;&gt;"",INDEX('Graduate School Code'!$A$3:$R$700, MATCH($BR295,'Graduate School Code'!$A$3:$A$700, 0), 14), "")</f>
        <v/>
      </c>
      <c r="CA295" s="179" t="str">
        <f>IF($BR295&lt;&gt;"",INDEX('Graduate School Code'!$A$3:$R$700, MATCH($BR295,'Graduate School Code'!$A$3:$A$700, 0), 15), "")</f>
        <v/>
      </c>
      <c r="CB295" s="179" t="str">
        <f>IF($BR295&lt;&gt;"",INDEX('Graduate School Code'!$A$3:$R$700, MATCH($BR295,'Graduate School Code'!$A$3:$A$700, 0), 16), "")</f>
        <v/>
      </c>
      <c r="CC295" s="179" t="str">
        <f>IF($BR295&lt;&gt;"",INDEX('Graduate School Code'!$A$3:$R$700, MATCH($BR295,'Graduate School Code'!$A$3:$A$700, 0), 17), "")</f>
        <v/>
      </c>
      <c r="CD295" s="180" t="str">
        <f>IF($BR295&lt;&gt;"",INDEX('Graduate School Code'!$A$3:$R$700, MATCH($BR295,'Graduate School Code'!$A$3:$A$700, 0), 18), "")</f>
        <v/>
      </c>
      <c r="CE295" s="181"/>
      <c r="CF295" s="182"/>
      <c r="CG295" s="182"/>
      <c r="CH295" s="62"/>
      <c r="CI295" s="182"/>
      <c r="CJ295" s="183"/>
      <c r="CK295" s="184"/>
      <c r="CL295" s="185"/>
      <c r="CM295" s="183"/>
      <c r="CN295" s="186"/>
      <c r="CO295" s="186"/>
      <c r="CP295" s="186"/>
      <c r="CQ295" s="187"/>
      <c r="CR295" s="182"/>
      <c r="CS295" s="182"/>
      <c r="CT295" s="182"/>
      <c r="CU295" s="188"/>
      <c r="CV295" s="146"/>
      <c r="CW295" s="147"/>
      <c r="CX295" s="189"/>
      <c r="CY295" s="190"/>
      <c r="CZ295" s="191"/>
      <c r="DA295" s="192"/>
      <c r="DB295" s="193"/>
      <c r="DC295" s="181"/>
      <c r="DD295" s="176"/>
      <c r="DE295" s="194"/>
      <c r="DF295" s="164" t="str">
        <f>IF($DE295&lt;&gt;"",INDEX('Graduate School Code'!$A$3:$R$700, MATCH($DE295,'Graduate School Code'!$A$3:$A$700, 0), 2), "")</f>
        <v/>
      </c>
      <c r="DG295" s="164" t="str">
        <f>IF($DE295&lt;&gt;"",INDEX('Graduate School Code'!$A$3:$R$700, MATCH($DE295,'Graduate School Code'!$A$3:$A$700, 0), 3), "")</f>
        <v/>
      </c>
      <c r="DH295" s="164" t="str">
        <f>IF($DE295&lt;&gt;"",INDEX('Graduate School Code'!$A$3:$R$700, MATCH($DE295,'Graduate School Code'!$A$3:$A$700, 0), 4), "")</f>
        <v/>
      </c>
      <c r="DI295" s="175"/>
      <c r="DJ295" s="176"/>
      <c r="DK295" s="177" t="str">
        <f>IF($DE295&lt;&gt;"",INDEX('Graduate School Code'!$A$3:$R$700, MATCH($DE295,'Graduate School Code'!$A$3:$A$700, 0), 12), "")</f>
        <v/>
      </c>
      <c r="DL295" s="178" t="str">
        <f>IF($DE295&lt;&gt;"",INDEX('Graduate School Code'!$A$3:$R$700, MATCH($DE295,'Graduate School Code'!$A$3:$A$700, 0), 13), "")</f>
        <v/>
      </c>
      <c r="DM295" s="179" t="str">
        <f>IF($DE295&lt;&gt;"",INDEX('Graduate School Code'!$A$3:$R$700, MATCH($DE295,'Graduate School Code'!$A$3:$A$700, 0), 14), "")</f>
        <v/>
      </c>
      <c r="DN295" s="179" t="str">
        <f>IF($DE295&lt;&gt;"",INDEX('Graduate School Code'!$A$3:$R$700, MATCH($DE295,'Graduate School Code'!$A$3:$A$700, 0), 15), "")</f>
        <v/>
      </c>
      <c r="DO295" s="179" t="str">
        <f>IF($DE295&lt;&gt;"",INDEX('Graduate School Code'!$A$3:$R$700, MATCH($DE295,'Graduate School Code'!$A$3:$A$700, 0), 16), "")</f>
        <v/>
      </c>
      <c r="DP295" s="179" t="str">
        <f>IF($DE295&lt;&gt;"",INDEX('Graduate School Code'!$A$3:$R$700, MATCH($DE295,'Graduate School Code'!$A$3:$A$700, 0), 17), "")</f>
        <v/>
      </c>
      <c r="DQ295" s="180" t="str">
        <f>IF($DE295&lt;&gt;"",INDEX('Graduate School Code'!$A$3:$R$700, MATCH($DE295,'Graduate School Code'!$A$3:$A$700, 0), 18), "")</f>
        <v/>
      </c>
      <c r="DR295" s="45"/>
      <c r="DS295" s="39"/>
      <c r="DT295" s="39"/>
      <c r="DU295" s="62"/>
      <c r="DV295" s="39"/>
      <c r="DW295" s="149"/>
      <c r="DX295" s="150"/>
      <c r="DY295" s="112"/>
      <c r="DZ295" s="149"/>
      <c r="EA295" s="148"/>
      <c r="EB295" s="148"/>
      <c r="EC295" s="148"/>
      <c r="ED295" s="61"/>
      <c r="EE295" s="39"/>
      <c r="EF295" s="39"/>
      <c r="EG295" s="39"/>
      <c r="EH295" s="144"/>
      <c r="EI295" s="146"/>
      <c r="EJ295" s="147"/>
      <c r="EK295" s="126"/>
      <c r="EL295" s="57"/>
      <c r="EM295" s="58"/>
      <c r="EN295" s="59"/>
      <c r="EO295" s="145"/>
      <c r="EP295" s="57"/>
      <c r="EQ295" s="44"/>
    </row>
    <row r="296" spans="1:147" ht="38.25" customHeight="1">
      <c r="A296" s="38" t="s">
        <v>390</v>
      </c>
      <c r="B296" s="39"/>
      <c r="C296" s="40"/>
      <c r="D296" s="50" t="e">
        <f>VLOOKUP(B296,Reference!$A$1:$C$250,2,FALSE)</f>
        <v>#N/A</v>
      </c>
      <c r="E296" s="50" t="e">
        <f>VLOOKUP(C296,Reference!$C$1:$I$15,2,FALSE)</f>
        <v>#N/A</v>
      </c>
      <c r="F296" s="92" t="e">
        <f t="shared" si="14"/>
        <v>#N/A</v>
      </c>
      <c r="G296" s="39"/>
      <c r="H296" s="39"/>
      <c r="I296" s="39"/>
      <c r="J296" s="51" t="str">
        <f t="shared" si="12"/>
        <v xml:space="preserve">  </v>
      </c>
      <c r="K296" s="61"/>
      <c r="L296" s="61"/>
      <c r="M296" s="61"/>
      <c r="N296" s="51" t="str">
        <f t="shared" si="13"/>
        <v xml:space="preserve">  </v>
      </c>
      <c r="O296" s="92"/>
      <c r="P296" s="93"/>
      <c r="Q296" s="50" t="str">
        <f>IF($P296&lt;&gt;"", DATEDIF($P296, Reference!$F$2, "Y"),"")</f>
        <v/>
      </c>
      <c r="R296" s="49"/>
      <c r="S296" s="62"/>
      <c r="T296" s="61"/>
      <c r="U296" s="39"/>
      <c r="V296" s="39"/>
      <c r="W296" s="61"/>
      <c r="X296" s="92"/>
      <c r="Y296" s="61"/>
      <c r="Z296" s="61"/>
      <c r="AA296" s="61"/>
      <c r="AB296" s="61"/>
      <c r="AC296" s="41"/>
      <c r="AD296" s="143"/>
      <c r="AE296" s="42"/>
      <c r="AF296" s="50" t="str">
        <f>IF($AE296&lt;&gt;"",INDEX('Graduate School Code'!$A$3:$R$700, MATCH($AE296,'Graduate School Code'!$A$3:$A$700, 0), 2), "")</f>
        <v/>
      </c>
      <c r="AG296" s="50" t="str">
        <f>IF($AE296&lt;&gt;"",INDEX('Graduate School Code'!$A$3:$R$700, MATCH($AE296,'Graduate School Code'!$A$3:$A$700, 0), 3), "")</f>
        <v/>
      </c>
      <c r="AH296" s="50" t="str">
        <f>IF($AE296&lt;&gt;"",INDEX('Graduate School Code'!$A$3:$R$700, MATCH($AE296,'Graduate School Code'!$A$3:$A$700, 0), 4), "")</f>
        <v/>
      </c>
      <c r="AI296" s="43"/>
      <c r="AJ296" s="44"/>
      <c r="AK296" s="167" t="str">
        <f>IF($AE296&lt;&gt;"",INDEX('Graduate School Code'!$A$3:$R$700, MATCH($AE296,'Graduate School Code'!$A$3:$A$700, 0), 12), "")</f>
        <v/>
      </c>
      <c r="AL296" s="168" t="str">
        <f>IF($AE296&lt;&gt;"",INDEX('Graduate School Code'!$A$3:$R$700, MATCH($AE296,'Graduate School Code'!$A$3:$A$700, 0), 13), "")</f>
        <v/>
      </c>
      <c r="AM296" s="169" t="str">
        <f>IF($AE296&lt;&gt;"",INDEX('Graduate School Code'!$A$3:$R$700, MATCH($AE296,'Graduate School Code'!$A$3:$A$700, 0), 14), "")</f>
        <v/>
      </c>
      <c r="AN296" s="169" t="str">
        <f>IF($AE296&lt;&gt;"",INDEX('Graduate School Code'!$A$3:$R$700, MATCH($AE296,'Graduate School Code'!$A$3:$A$700, 0), 15), "")</f>
        <v/>
      </c>
      <c r="AO296" s="169" t="str">
        <f>IF($AE296&lt;&gt;"",INDEX('Graduate School Code'!$A$3:$R$700, MATCH($AE296,'Graduate School Code'!$A$3:$A$700, 0), 16), "")</f>
        <v/>
      </c>
      <c r="AP296" s="169" t="str">
        <f>IF($AE296&lt;&gt;"",INDEX('Graduate School Code'!$A$3:$R$700, MATCH($AE296,'Graduate School Code'!$A$3:$A$700, 0), 17), "")</f>
        <v/>
      </c>
      <c r="AQ296" s="170" t="str">
        <f>IF($AE296&lt;&gt;"",INDEX('Graduate School Code'!$A$3:$R$700, MATCH($AE296,'Graduate School Code'!$A$3:$A$700, 0), 18), "")</f>
        <v/>
      </c>
      <c r="AR296" s="45"/>
      <c r="AS296" s="39"/>
      <c r="AT296" s="39"/>
      <c r="AU296" s="62"/>
      <c r="AV296" s="39"/>
      <c r="AW296" s="149"/>
      <c r="AX296" s="150"/>
      <c r="AY296" s="112"/>
      <c r="AZ296" s="149"/>
      <c r="BA296" s="148"/>
      <c r="BB296" s="148"/>
      <c r="BC296" s="148"/>
      <c r="BD296" s="61"/>
      <c r="BE296" s="39"/>
      <c r="BF296" s="39"/>
      <c r="BG296" s="39"/>
      <c r="BH296" s="144"/>
      <c r="BI296" s="146"/>
      <c r="BJ296" s="147"/>
      <c r="BK296" s="126"/>
      <c r="BL296" s="57"/>
      <c r="BM296" s="58"/>
      <c r="BN296" s="165"/>
      <c r="BO296" s="145"/>
      <c r="BP296" s="57"/>
      <c r="BQ296" s="44"/>
      <c r="BR296" s="42"/>
      <c r="BS296" s="164" t="str">
        <f>IF($BR296&lt;&gt;"",INDEX('Graduate School Code'!$A$3:$R$700, MATCH($BR296,'Graduate School Code'!$A$3:$A$700, 0), 2), "")</f>
        <v/>
      </c>
      <c r="BT296" s="164" t="str">
        <f>IF($BR296&lt;&gt;"",INDEX('Graduate School Code'!$A$3:$R$700, MATCH($BR296,'Graduate School Code'!$A$3:$A$700, 0), 3), "")</f>
        <v/>
      </c>
      <c r="BU296" s="164" t="str">
        <f>IF($BR296&lt;&gt;"",INDEX('Graduate School Code'!$A$3:$R$700, MATCH($BR296,'Graduate School Code'!$A$3:$A$700, 0), 4), "")</f>
        <v/>
      </c>
      <c r="BV296" s="175"/>
      <c r="BW296" s="176"/>
      <c r="BX296" s="177" t="str">
        <f>IF($BR296&lt;&gt;"",INDEX('Graduate School Code'!$A$3:$R$700, MATCH($BR296,'Graduate School Code'!$A$3:$A$700, 0), 12), "")</f>
        <v/>
      </c>
      <c r="BY296" s="178" t="str">
        <f>IF($BR296&lt;&gt;"",INDEX('Graduate School Code'!$A$3:$R$700, MATCH($BR296,'Graduate School Code'!$A$3:$A$700, 0), 13), "")</f>
        <v/>
      </c>
      <c r="BZ296" s="179" t="str">
        <f>IF($BR296&lt;&gt;"",INDEX('Graduate School Code'!$A$3:$R$700, MATCH($BR296,'Graduate School Code'!$A$3:$A$700, 0), 14), "")</f>
        <v/>
      </c>
      <c r="CA296" s="179" t="str">
        <f>IF($BR296&lt;&gt;"",INDEX('Graduate School Code'!$A$3:$R$700, MATCH($BR296,'Graduate School Code'!$A$3:$A$700, 0), 15), "")</f>
        <v/>
      </c>
      <c r="CB296" s="179" t="str">
        <f>IF($BR296&lt;&gt;"",INDEX('Graduate School Code'!$A$3:$R$700, MATCH($BR296,'Graduate School Code'!$A$3:$A$700, 0), 16), "")</f>
        <v/>
      </c>
      <c r="CC296" s="179" t="str">
        <f>IF($BR296&lt;&gt;"",INDEX('Graduate School Code'!$A$3:$R$700, MATCH($BR296,'Graduate School Code'!$A$3:$A$700, 0), 17), "")</f>
        <v/>
      </c>
      <c r="CD296" s="180" t="str">
        <f>IF($BR296&lt;&gt;"",INDEX('Graduate School Code'!$A$3:$R$700, MATCH($BR296,'Graduate School Code'!$A$3:$A$700, 0), 18), "")</f>
        <v/>
      </c>
      <c r="CE296" s="181"/>
      <c r="CF296" s="182"/>
      <c r="CG296" s="182"/>
      <c r="CH296" s="62"/>
      <c r="CI296" s="182"/>
      <c r="CJ296" s="183"/>
      <c r="CK296" s="184"/>
      <c r="CL296" s="185"/>
      <c r="CM296" s="183"/>
      <c r="CN296" s="186"/>
      <c r="CO296" s="186"/>
      <c r="CP296" s="186"/>
      <c r="CQ296" s="187"/>
      <c r="CR296" s="182"/>
      <c r="CS296" s="182"/>
      <c r="CT296" s="182"/>
      <c r="CU296" s="188"/>
      <c r="CV296" s="146"/>
      <c r="CW296" s="147"/>
      <c r="CX296" s="189"/>
      <c r="CY296" s="190"/>
      <c r="CZ296" s="191"/>
      <c r="DA296" s="192"/>
      <c r="DB296" s="193"/>
      <c r="DC296" s="181"/>
      <c r="DD296" s="176"/>
      <c r="DE296" s="194"/>
      <c r="DF296" s="164" t="str">
        <f>IF($DE296&lt;&gt;"",INDEX('Graduate School Code'!$A$3:$R$700, MATCH($DE296,'Graduate School Code'!$A$3:$A$700, 0), 2), "")</f>
        <v/>
      </c>
      <c r="DG296" s="164" t="str">
        <f>IF($DE296&lt;&gt;"",INDEX('Graduate School Code'!$A$3:$R$700, MATCH($DE296,'Graduate School Code'!$A$3:$A$700, 0), 3), "")</f>
        <v/>
      </c>
      <c r="DH296" s="164" t="str">
        <f>IF($DE296&lt;&gt;"",INDEX('Graduate School Code'!$A$3:$R$700, MATCH($DE296,'Graduate School Code'!$A$3:$A$700, 0), 4), "")</f>
        <v/>
      </c>
      <c r="DI296" s="175"/>
      <c r="DJ296" s="176"/>
      <c r="DK296" s="177" t="str">
        <f>IF($DE296&lt;&gt;"",INDEX('Graduate School Code'!$A$3:$R$700, MATCH($DE296,'Graduate School Code'!$A$3:$A$700, 0), 12), "")</f>
        <v/>
      </c>
      <c r="DL296" s="178" t="str">
        <f>IF($DE296&lt;&gt;"",INDEX('Graduate School Code'!$A$3:$R$700, MATCH($DE296,'Graduate School Code'!$A$3:$A$700, 0), 13), "")</f>
        <v/>
      </c>
      <c r="DM296" s="179" t="str">
        <f>IF($DE296&lt;&gt;"",INDEX('Graduate School Code'!$A$3:$R$700, MATCH($DE296,'Graduate School Code'!$A$3:$A$700, 0), 14), "")</f>
        <v/>
      </c>
      <c r="DN296" s="179" t="str">
        <f>IF($DE296&lt;&gt;"",INDEX('Graduate School Code'!$A$3:$R$700, MATCH($DE296,'Graduate School Code'!$A$3:$A$700, 0), 15), "")</f>
        <v/>
      </c>
      <c r="DO296" s="179" t="str">
        <f>IF($DE296&lt;&gt;"",INDEX('Graduate School Code'!$A$3:$R$700, MATCH($DE296,'Graduate School Code'!$A$3:$A$700, 0), 16), "")</f>
        <v/>
      </c>
      <c r="DP296" s="179" t="str">
        <f>IF($DE296&lt;&gt;"",INDEX('Graduate School Code'!$A$3:$R$700, MATCH($DE296,'Graduate School Code'!$A$3:$A$700, 0), 17), "")</f>
        <v/>
      </c>
      <c r="DQ296" s="180" t="str">
        <f>IF($DE296&lt;&gt;"",INDEX('Graduate School Code'!$A$3:$R$700, MATCH($DE296,'Graduate School Code'!$A$3:$A$700, 0), 18), "")</f>
        <v/>
      </c>
      <c r="DR296" s="45"/>
      <c r="DS296" s="39"/>
      <c r="DT296" s="39"/>
      <c r="DU296" s="62"/>
      <c r="DV296" s="39"/>
      <c r="DW296" s="149"/>
      <c r="DX296" s="150"/>
      <c r="DY296" s="112"/>
      <c r="DZ296" s="149"/>
      <c r="EA296" s="148"/>
      <c r="EB296" s="148"/>
      <c r="EC296" s="148"/>
      <c r="ED296" s="61"/>
      <c r="EE296" s="39"/>
      <c r="EF296" s="39"/>
      <c r="EG296" s="39"/>
      <c r="EH296" s="144"/>
      <c r="EI296" s="146"/>
      <c r="EJ296" s="147"/>
      <c r="EK296" s="126"/>
      <c r="EL296" s="57"/>
      <c r="EM296" s="58"/>
      <c r="EN296" s="59"/>
      <c r="EO296" s="145"/>
      <c r="EP296" s="57"/>
      <c r="EQ296" s="44"/>
    </row>
    <row r="297" spans="1:147" ht="38.25" customHeight="1">
      <c r="A297" s="38" t="s">
        <v>391</v>
      </c>
      <c r="B297" s="39"/>
      <c r="C297" s="40"/>
      <c r="D297" s="50" t="e">
        <f>VLOOKUP(B297,Reference!$A$1:$C$250,2,FALSE)</f>
        <v>#N/A</v>
      </c>
      <c r="E297" s="50" t="e">
        <f>VLOOKUP(C297,Reference!$C$1:$I$15,2,FALSE)</f>
        <v>#N/A</v>
      </c>
      <c r="F297" s="92" t="e">
        <f t="shared" si="14"/>
        <v>#N/A</v>
      </c>
      <c r="G297" s="39"/>
      <c r="H297" s="39"/>
      <c r="I297" s="39"/>
      <c r="J297" s="51" t="str">
        <f t="shared" si="12"/>
        <v xml:space="preserve">  </v>
      </c>
      <c r="K297" s="61"/>
      <c r="L297" s="61"/>
      <c r="M297" s="61"/>
      <c r="N297" s="51" t="str">
        <f t="shared" si="13"/>
        <v xml:space="preserve">  </v>
      </c>
      <c r="O297" s="92"/>
      <c r="P297" s="93"/>
      <c r="Q297" s="50" t="str">
        <f>IF($P297&lt;&gt;"", DATEDIF($P297, Reference!$F$2, "Y"),"")</f>
        <v/>
      </c>
      <c r="R297" s="49"/>
      <c r="S297" s="62"/>
      <c r="T297" s="61"/>
      <c r="U297" s="39"/>
      <c r="V297" s="39"/>
      <c r="W297" s="61"/>
      <c r="X297" s="92"/>
      <c r="Y297" s="61"/>
      <c r="Z297" s="61"/>
      <c r="AA297" s="61"/>
      <c r="AB297" s="61"/>
      <c r="AC297" s="41"/>
      <c r="AD297" s="143"/>
      <c r="AE297" s="42"/>
      <c r="AF297" s="50" t="str">
        <f>IF($AE297&lt;&gt;"",INDEX('Graduate School Code'!$A$3:$R$700, MATCH($AE297,'Graduate School Code'!$A$3:$A$700, 0), 2), "")</f>
        <v/>
      </c>
      <c r="AG297" s="50" t="str">
        <f>IF($AE297&lt;&gt;"",INDEX('Graduate School Code'!$A$3:$R$700, MATCH($AE297,'Graduate School Code'!$A$3:$A$700, 0), 3), "")</f>
        <v/>
      </c>
      <c r="AH297" s="50" t="str">
        <f>IF($AE297&lt;&gt;"",INDEX('Graduate School Code'!$A$3:$R$700, MATCH($AE297,'Graduate School Code'!$A$3:$A$700, 0), 4), "")</f>
        <v/>
      </c>
      <c r="AI297" s="43"/>
      <c r="AJ297" s="44"/>
      <c r="AK297" s="167" t="str">
        <f>IF($AE297&lt;&gt;"",INDEX('Graduate School Code'!$A$3:$R$700, MATCH($AE297,'Graduate School Code'!$A$3:$A$700, 0), 12), "")</f>
        <v/>
      </c>
      <c r="AL297" s="168" t="str">
        <f>IF($AE297&lt;&gt;"",INDEX('Graduate School Code'!$A$3:$R$700, MATCH($AE297,'Graduate School Code'!$A$3:$A$700, 0), 13), "")</f>
        <v/>
      </c>
      <c r="AM297" s="169" t="str">
        <f>IF($AE297&lt;&gt;"",INDEX('Graduate School Code'!$A$3:$R$700, MATCH($AE297,'Graduate School Code'!$A$3:$A$700, 0), 14), "")</f>
        <v/>
      </c>
      <c r="AN297" s="169" t="str">
        <f>IF($AE297&lt;&gt;"",INDEX('Graduate School Code'!$A$3:$R$700, MATCH($AE297,'Graduate School Code'!$A$3:$A$700, 0), 15), "")</f>
        <v/>
      </c>
      <c r="AO297" s="169" t="str">
        <f>IF($AE297&lt;&gt;"",INDEX('Graduate School Code'!$A$3:$R$700, MATCH($AE297,'Graduate School Code'!$A$3:$A$700, 0), 16), "")</f>
        <v/>
      </c>
      <c r="AP297" s="169" t="str">
        <f>IF($AE297&lt;&gt;"",INDEX('Graduate School Code'!$A$3:$R$700, MATCH($AE297,'Graduate School Code'!$A$3:$A$700, 0), 17), "")</f>
        <v/>
      </c>
      <c r="AQ297" s="170" t="str">
        <f>IF($AE297&lt;&gt;"",INDEX('Graduate School Code'!$A$3:$R$700, MATCH($AE297,'Graduate School Code'!$A$3:$A$700, 0), 18), "")</f>
        <v/>
      </c>
      <c r="AR297" s="45"/>
      <c r="AS297" s="39"/>
      <c r="AT297" s="39"/>
      <c r="AU297" s="62"/>
      <c r="AV297" s="39"/>
      <c r="AW297" s="149"/>
      <c r="AX297" s="150"/>
      <c r="AY297" s="112"/>
      <c r="AZ297" s="149"/>
      <c r="BA297" s="148"/>
      <c r="BB297" s="148"/>
      <c r="BC297" s="148"/>
      <c r="BD297" s="61"/>
      <c r="BE297" s="39"/>
      <c r="BF297" s="39"/>
      <c r="BG297" s="39"/>
      <c r="BH297" s="144"/>
      <c r="BI297" s="146"/>
      <c r="BJ297" s="147"/>
      <c r="BK297" s="126"/>
      <c r="BL297" s="57"/>
      <c r="BM297" s="58"/>
      <c r="BN297" s="165"/>
      <c r="BO297" s="145"/>
      <c r="BP297" s="57"/>
      <c r="BQ297" s="44"/>
      <c r="BR297" s="42"/>
      <c r="BS297" s="164" t="str">
        <f>IF($BR297&lt;&gt;"",INDEX('Graduate School Code'!$A$3:$R$700, MATCH($BR297,'Graduate School Code'!$A$3:$A$700, 0), 2), "")</f>
        <v/>
      </c>
      <c r="BT297" s="164" t="str">
        <f>IF($BR297&lt;&gt;"",INDEX('Graduate School Code'!$A$3:$R$700, MATCH($BR297,'Graduate School Code'!$A$3:$A$700, 0), 3), "")</f>
        <v/>
      </c>
      <c r="BU297" s="164" t="str">
        <f>IF($BR297&lt;&gt;"",INDEX('Graduate School Code'!$A$3:$R$700, MATCH($BR297,'Graduate School Code'!$A$3:$A$700, 0), 4), "")</f>
        <v/>
      </c>
      <c r="BV297" s="175"/>
      <c r="BW297" s="176"/>
      <c r="BX297" s="177" t="str">
        <f>IF($BR297&lt;&gt;"",INDEX('Graduate School Code'!$A$3:$R$700, MATCH($BR297,'Graduate School Code'!$A$3:$A$700, 0), 12), "")</f>
        <v/>
      </c>
      <c r="BY297" s="178" t="str">
        <f>IF($BR297&lt;&gt;"",INDEX('Graduate School Code'!$A$3:$R$700, MATCH($BR297,'Graduate School Code'!$A$3:$A$700, 0), 13), "")</f>
        <v/>
      </c>
      <c r="BZ297" s="179" t="str">
        <f>IF($BR297&lt;&gt;"",INDEX('Graduate School Code'!$A$3:$R$700, MATCH($BR297,'Graduate School Code'!$A$3:$A$700, 0), 14), "")</f>
        <v/>
      </c>
      <c r="CA297" s="179" t="str">
        <f>IF($BR297&lt;&gt;"",INDEX('Graduate School Code'!$A$3:$R$700, MATCH($BR297,'Graduate School Code'!$A$3:$A$700, 0), 15), "")</f>
        <v/>
      </c>
      <c r="CB297" s="179" t="str">
        <f>IF($BR297&lt;&gt;"",INDEX('Graduate School Code'!$A$3:$R$700, MATCH($BR297,'Graduate School Code'!$A$3:$A$700, 0), 16), "")</f>
        <v/>
      </c>
      <c r="CC297" s="179" t="str">
        <f>IF($BR297&lt;&gt;"",INDEX('Graduate School Code'!$A$3:$R$700, MATCH($BR297,'Graduate School Code'!$A$3:$A$700, 0), 17), "")</f>
        <v/>
      </c>
      <c r="CD297" s="180" t="str">
        <f>IF($BR297&lt;&gt;"",INDEX('Graduate School Code'!$A$3:$R$700, MATCH($BR297,'Graduate School Code'!$A$3:$A$700, 0), 18), "")</f>
        <v/>
      </c>
      <c r="CE297" s="181"/>
      <c r="CF297" s="182"/>
      <c r="CG297" s="182"/>
      <c r="CH297" s="62"/>
      <c r="CI297" s="182"/>
      <c r="CJ297" s="183"/>
      <c r="CK297" s="184"/>
      <c r="CL297" s="185"/>
      <c r="CM297" s="183"/>
      <c r="CN297" s="186"/>
      <c r="CO297" s="186"/>
      <c r="CP297" s="186"/>
      <c r="CQ297" s="187"/>
      <c r="CR297" s="182"/>
      <c r="CS297" s="182"/>
      <c r="CT297" s="182"/>
      <c r="CU297" s="188"/>
      <c r="CV297" s="146"/>
      <c r="CW297" s="147"/>
      <c r="CX297" s="189"/>
      <c r="CY297" s="190"/>
      <c r="CZ297" s="191"/>
      <c r="DA297" s="192"/>
      <c r="DB297" s="193"/>
      <c r="DC297" s="181"/>
      <c r="DD297" s="176"/>
      <c r="DE297" s="194"/>
      <c r="DF297" s="164" t="str">
        <f>IF($DE297&lt;&gt;"",INDEX('Graduate School Code'!$A$3:$R$700, MATCH($DE297,'Graduate School Code'!$A$3:$A$700, 0), 2), "")</f>
        <v/>
      </c>
      <c r="DG297" s="164" t="str">
        <f>IF($DE297&lt;&gt;"",INDEX('Graduate School Code'!$A$3:$R$700, MATCH($DE297,'Graduate School Code'!$A$3:$A$700, 0), 3), "")</f>
        <v/>
      </c>
      <c r="DH297" s="164" t="str">
        <f>IF($DE297&lt;&gt;"",INDEX('Graduate School Code'!$A$3:$R$700, MATCH($DE297,'Graduate School Code'!$A$3:$A$700, 0), 4), "")</f>
        <v/>
      </c>
      <c r="DI297" s="175"/>
      <c r="DJ297" s="176"/>
      <c r="DK297" s="177" t="str">
        <f>IF($DE297&lt;&gt;"",INDEX('Graduate School Code'!$A$3:$R$700, MATCH($DE297,'Graduate School Code'!$A$3:$A$700, 0), 12), "")</f>
        <v/>
      </c>
      <c r="DL297" s="178" t="str">
        <f>IF($DE297&lt;&gt;"",INDEX('Graduate School Code'!$A$3:$R$700, MATCH($DE297,'Graduate School Code'!$A$3:$A$700, 0), 13), "")</f>
        <v/>
      </c>
      <c r="DM297" s="179" t="str">
        <f>IF($DE297&lt;&gt;"",INDEX('Graduate School Code'!$A$3:$R$700, MATCH($DE297,'Graduate School Code'!$A$3:$A$700, 0), 14), "")</f>
        <v/>
      </c>
      <c r="DN297" s="179" t="str">
        <f>IF($DE297&lt;&gt;"",INDEX('Graduate School Code'!$A$3:$R$700, MATCH($DE297,'Graduate School Code'!$A$3:$A$700, 0), 15), "")</f>
        <v/>
      </c>
      <c r="DO297" s="179" t="str">
        <f>IF($DE297&lt;&gt;"",INDEX('Graduate School Code'!$A$3:$R$700, MATCH($DE297,'Graduate School Code'!$A$3:$A$700, 0), 16), "")</f>
        <v/>
      </c>
      <c r="DP297" s="179" t="str">
        <f>IF($DE297&lt;&gt;"",INDEX('Graduate School Code'!$A$3:$R$700, MATCH($DE297,'Graduate School Code'!$A$3:$A$700, 0), 17), "")</f>
        <v/>
      </c>
      <c r="DQ297" s="180" t="str">
        <f>IF($DE297&lt;&gt;"",INDEX('Graduate School Code'!$A$3:$R$700, MATCH($DE297,'Graduate School Code'!$A$3:$A$700, 0), 18), "")</f>
        <v/>
      </c>
      <c r="DR297" s="45"/>
      <c r="DS297" s="39"/>
      <c r="DT297" s="39"/>
      <c r="DU297" s="62"/>
      <c r="DV297" s="39"/>
      <c r="DW297" s="149"/>
      <c r="DX297" s="150"/>
      <c r="DY297" s="112"/>
      <c r="DZ297" s="149"/>
      <c r="EA297" s="148"/>
      <c r="EB297" s="148"/>
      <c r="EC297" s="148"/>
      <c r="ED297" s="61"/>
      <c r="EE297" s="39"/>
      <c r="EF297" s="39"/>
      <c r="EG297" s="39"/>
      <c r="EH297" s="144"/>
      <c r="EI297" s="146"/>
      <c r="EJ297" s="147"/>
      <c r="EK297" s="126"/>
      <c r="EL297" s="57"/>
      <c r="EM297" s="58"/>
      <c r="EN297" s="59"/>
      <c r="EO297" s="145"/>
      <c r="EP297" s="57"/>
      <c r="EQ297" s="44"/>
    </row>
    <row r="298" spans="1:147" ht="38.25" customHeight="1">
      <c r="A298" s="38" t="s">
        <v>392</v>
      </c>
      <c r="B298" s="39"/>
      <c r="C298" s="40"/>
      <c r="D298" s="50" t="e">
        <f>VLOOKUP(B298,Reference!$A$1:$C$250,2,FALSE)</f>
        <v>#N/A</v>
      </c>
      <c r="E298" s="50" t="e">
        <f>VLOOKUP(C298,Reference!$C$1:$I$15,2,FALSE)</f>
        <v>#N/A</v>
      </c>
      <c r="F298" s="92" t="e">
        <f t="shared" si="14"/>
        <v>#N/A</v>
      </c>
      <c r="G298" s="39"/>
      <c r="H298" s="39"/>
      <c r="I298" s="39"/>
      <c r="J298" s="51" t="str">
        <f t="shared" si="12"/>
        <v xml:space="preserve">  </v>
      </c>
      <c r="K298" s="61"/>
      <c r="L298" s="61"/>
      <c r="M298" s="61"/>
      <c r="N298" s="51" t="str">
        <f t="shared" si="13"/>
        <v xml:space="preserve">  </v>
      </c>
      <c r="O298" s="92"/>
      <c r="P298" s="93"/>
      <c r="Q298" s="50" t="str">
        <f>IF($P298&lt;&gt;"", DATEDIF($P298, Reference!$F$2, "Y"),"")</f>
        <v/>
      </c>
      <c r="R298" s="49"/>
      <c r="S298" s="62"/>
      <c r="T298" s="61"/>
      <c r="U298" s="39"/>
      <c r="V298" s="39"/>
      <c r="W298" s="61"/>
      <c r="X298" s="92"/>
      <c r="Y298" s="61"/>
      <c r="Z298" s="61"/>
      <c r="AA298" s="61"/>
      <c r="AB298" s="61"/>
      <c r="AC298" s="41"/>
      <c r="AD298" s="143"/>
      <c r="AE298" s="42"/>
      <c r="AF298" s="50" t="str">
        <f>IF($AE298&lt;&gt;"",INDEX('Graduate School Code'!$A$3:$R$700, MATCH($AE298,'Graduate School Code'!$A$3:$A$700, 0), 2), "")</f>
        <v/>
      </c>
      <c r="AG298" s="50" t="str">
        <f>IF($AE298&lt;&gt;"",INDEX('Graduate School Code'!$A$3:$R$700, MATCH($AE298,'Graduate School Code'!$A$3:$A$700, 0), 3), "")</f>
        <v/>
      </c>
      <c r="AH298" s="50" t="str">
        <f>IF($AE298&lt;&gt;"",INDEX('Graduate School Code'!$A$3:$R$700, MATCH($AE298,'Graduate School Code'!$A$3:$A$700, 0), 4), "")</f>
        <v/>
      </c>
      <c r="AI298" s="43"/>
      <c r="AJ298" s="44"/>
      <c r="AK298" s="167" t="str">
        <f>IF($AE298&lt;&gt;"",INDEX('Graduate School Code'!$A$3:$R$700, MATCH($AE298,'Graduate School Code'!$A$3:$A$700, 0), 12), "")</f>
        <v/>
      </c>
      <c r="AL298" s="168" t="str">
        <f>IF($AE298&lt;&gt;"",INDEX('Graduate School Code'!$A$3:$R$700, MATCH($AE298,'Graduate School Code'!$A$3:$A$700, 0), 13), "")</f>
        <v/>
      </c>
      <c r="AM298" s="169" t="str">
        <f>IF($AE298&lt;&gt;"",INDEX('Graduate School Code'!$A$3:$R$700, MATCH($AE298,'Graduate School Code'!$A$3:$A$700, 0), 14), "")</f>
        <v/>
      </c>
      <c r="AN298" s="169" t="str">
        <f>IF($AE298&lt;&gt;"",INDEX('Graduate School Code'!$A$3:$R$700, MATCH($AE298,'Graduate School Code'!$A$3:$A$700, 0), 15), "")</f>
        <v/>
      </c>
      <c r="AO298" s="169" t="str">
        <f>IF($AE298&lt;&gt;"",INDEX('Graduate School Code'!$A$3:$R$700, MATCH($AE298,'Graduate School Code'!$A$3:$A$700, 0), 16), "")</f>
        <v/>
      </c>
      <c r="AP298" s="169" t="str">
        <f>IF($AE298&lt;&gt;"",INDEX('Graduate School Code'!$A$3:$R$700, MATCH($AE298,'Graduate School Code'!$A$3:$A$700, 0), 17), "")</f>
        <v/>
      </c>
      <c r="AQ298" s="170" t="str">
        <f>IF($AE298&lt;&gt;"",INDEX('Graduate School Code'!$A$3:$R$700, MATCH($AE298,'Graduate School Code'!$A$3:$A$700, 0), 18), "")</f>
        <v/>
      </c>
      <c r="AR298" s="45"/>
      <c r="AS298" s="39"/>
      <c r="AT298" s="39"/>
      <c r="AU298" s="62"/>
      <c r="AV298" s="39"/>
      <c r="AW298" s="149"/>
      <c r="AX298" s="150"/>
      <c r="AY298" s="112"/>
      <c r="AZ298" s="149"/>
      <c r="BA298" s="148"/>
      <c r="BB298" s="148"/>
      <c r="BC298" s="148"/>
      <c r="BD298" s="61"/>
      <c r="BE298" s="39"/>
      <c r="BF298" s="39"/>
      <c r="BG298" s="39"/>
      <c r="BH298" s="144"/>
      <c r="BI298" s="146"/>
      <c r="BJ298" s="147"/>
      <c r="BK298" s="126"/>
      <c r="BL298" s="57"/>
      <c r="BM298" s="58"/>
      <c r="BN298" s="165"/>
      <c r="BO298" s="145"/>
      <c r="BP298" s="57"/>
      <c r="BQ298" s="44"/>
      <c r="BR298" s="42"/>
      <c r="BS298" s="164" t="str">
        <f>IF($BR298&lt;&gt;"",INDEX('Graduate School Code'!$A$3:$R$700, MATCH($BR298,'Graduate School Code'!$A$3:$A$700, 0), 2), "")</f>
        <v/>
      </c>
      <c r="BT298" s="164" t="str">
        <f>IF($BR298&lt;&gt;"",INDEX('Graduate School Code'!$A$3:$R$700, MATCH($BR298,'Graduate School Code'!$A$3:$A$700, 0), 3), "")</f>
        <v/>
      </c>
      <c r="BU298" s="164" t="str">
        <f>IF($BR298&lt;&gt;"",INDEX('Graduate School Code'!$A$3:$R$700, MATCH($BR298,'Graduate School Code'!$A$3:$A$700, 0), 4), "")</f>
        <v/>
      </c>
      <c r="BV298" s="175"/>
      <c r="BW298" s="176"/>
      <c r="BX298" s="177" t="str">
        <f>IF($BR298&lt;&gt;"",INDEX('Graduate School Code'!$A$3:$R$700, MATCH($BR298,'Graduate School Code'!$A$3:$A$700, 0), 12), "")</f>
        <v/>
      </c>
      <c r="BY298" s="178" t="str">
        <f>IF($BR298&lt;&gt;"",INDEX('Graduate School Code'!$A$3:$R$700, MATCH($BR298,'Graduate School Code'!$A$3:$A$700, 0), 13), "")</f>
        <v/>
      </c>
      <c r="BZ298" s="179" t="str">
        <f>IF($BR298&lt;&gt;"",INDEX('Graduate School Code'!$A$3:$R$700, MATCH($BR298,'Graduate School Code'!$A$3:$A$700, 0), 14), "")</f>
        <v/>
      </c>
      <c r="CA298" s="179" t="str">
        <f>IF($BR298&lt;&gt;"",INDEX('Graduate School Code'!$A$3:$R$700, MATCH($BR298,'Graduate School Code'!$A$3:$A$700, 0), 15), "")</f>
        <v/>
      </c>
      <c r="CB298" s="179" t="str">
        <f>IF($BR298&lt;&gt;"",INDEX('Graduate School Code'!$A$3:$R$700, MATCH($BR298,'Graduate School Code'!$A$3:$A$700, 0), 16), "")</f>
        <v/>
      </c>
      <c r="CC298" s="179" t="str">
        <f>IF($BR298&lt;&gt;"",INDEX('Graduate School Code'!$A$3:$R$700, MATCH($BR298,'Graduate School Code'!$A$3:$A$700, 0), 17), "")</f>
        <v/>
      </c>
      <c r="CD298" s="180" t="str">
        <f>IF($BR298&lt;&gt;"",INDEX('Graduate School Code'!$A$3:$R$700, MATCH($BR298,'Graduate School Code'!$A$3:$A$700, 0), 18), "")</f>
        <v/>
      </c>
      <c r="CE298" s="181"/>
      <c r="CF298" s="182"/>
      <c r="CG298" s="182"/>
      <c r="CH298" s="62"/>
      <c r="CI298" s="182"/>
      <c r="CJ298" s="183"/>
      <c r="CK298" s="184"/>
      <c r="CL298" s="185"/>
      <c r="CM298" s="183"/>
      <c r="CN298" s="186"/>
      <c r="CO298" s="186"/>
      <c r="CP298" s="186"/>
      <c r="CQ298" s="187"/>
      <c r="CR298" s="182"/>
      <c r="CS298" s="182"/>
      <c r="CT298" s="182"/>
      <c r="CU298" s="188"/>
      <c r="CV298" s="146"/>
      <c r="CW298" s="147"/>
      <c r="CX298" s="189"/>
      <c r="CY298" s="190"/>
      <c r="CZ298" s="191"/>
      <c r="DA298" s="192"/>
      <c r="DB298" s="193"/>
      <c r="DC298" s="181"/>
      <c r="DD298" s="176"/>
      <c r="DE298" s="194"/>
      <c r="DF298" s="164" t="str">
        <f>IF($DE298&lt;&gt;"",INDEX('Graduate School Code'!$A$3:$R$700, MATCH($DE298,'Graduate School Code'!$A$3:$A$700, 0), 2), "")</f>
        <v/>
      </c>
      <c r="DG298" s="164" t="str">
        <f>IF($DE298&lt;&gt;"",INDEX('Graduate School Code'!$A$3:$R$700, MATCH($DE298,'Graduate School Code'!$A$3:$A$700, 0), 3), "")</f>
        <v/>
      </c>
      <c r="DH298" s="164" t="str">
        <f>IF($DE298&lt;&gt;"",INDEX('Graduate School Code'!$A$3:$R$700, MATCH($DE298,'Graduate School Code'!$A$3:$A$700, 0), 4), "")</f>
        <v/>
      </c>
      <c r="DI298" s="175"/>
      <c r="DJ298" s="176"/>
      <c r="DK298" s="177" t="str">
        <f>IF($DE298&lt;&gt;"",INDEX('Graduate School Code'!$A$3:$R$700, MATCH($DE298,'Graduate School Code'!$A$3:$A$700, 0), 12), "")</f>
        <v/>
      </c>
      <c r="DL298" s="178" t="str">
        <f>IF($DE298&lt;&gt;"",INDEX('Graduate School Code'!$A$3:$R$700, MATCH($DE298,'Graduate School Code'!$A$3:$A$700, 0), 13), "")</f>
        <v/>
      </c>
      <c r="DM298" s="179" t="str">
        <f>IF($DE298&lt;&gt;"",INDEX('Graduate School Code'!$A$3:$R$700, MATCH($DE298,'Graduate School Code'!$A$3:$A$700, 0), 14), "")</f>
        <v/>
      </c>
      <c r="DN298" s="179" t="str">
        <f>IF($DE298&lt;&gt;"",INDEX('Graduate School Code'!$A$3:$R$700, MATCH($DE298,'Graduate School Code'!$A$3:$A$700, 0), 15), "")</f>
        <v/>
      </c>
      <c r="DO298" s="179" t="str">
        <f>IF($DE298&lt;&gt;"",INDEX('Graduate School Code'!$A$3:$R$700, MATCH($DE298,'Graduate School Code'!$A$3:$A$700, 0), 16), "")</f>
        <v/>
      </c>
      <c r="DP298" s="179" t="str">
        <f>IF($DE298&lt;&gt;"",INDEX('Graduate School Code'!$A$3:$R$700, MATCH($DE298,'Graduate School Code'!$A$3:$A$700, 0), 17), "")</f>
        <v/>
      </c>
      <c r="DQ298" s="180" t="str">
        <f>IF($DE298&lt;&gt;"",INDEX('Graduate School Code'!$A$3:$R$700, MATCH($DE298,'Graduate School Code'!$A$3:$A$700, 0), 18), "")</f>
        <v/>
      </c>
      <c r="DR298" s="45"/>
      <c r="DS298" s="39"/>
      <c r="DT298" s="39"/>
      <c r="DU298" s="62"/>
      <c r="DV298" s="39"/>
      <c r="DW298" s="149"/>
      <c r="DX298" s="150"/>
      <c r="DY298" s="112"/>
      <c r="DZ298" s="149"/>
      <c r="EA298" s="148"/>
      <c r="EB298" s="148"/>
      <c r="EC298" s="148"/>
      <c r="ED298" s="61"/>
      <c r="EE298" s="39"/>
      <c r="EF298" s="39"/>
      <c r="EG298" s="39"/>
      <c r="EH298" s="144"/>
      <c r="EI298" s="146"/>
      <c r="EJ298" s="147"/>
      <c r="EK298" s="126"/>
      <c r="EL298" s="57"/>
      <c r="EM298" s="58"/>
      <c r="EN298" s="59"/>
      <c r="EO298" s="145"/>
      <c r="EP298" s="57"/>
      <c r="EQ298" s="44"/>
    </row>
    <row r="299" spans="1:147" ht="38.25" customHeight="1">
      <c r="A299" s="38" t="s">
        <v>393</v>
      </c>
      <c r="B299" s="39"/>
      <c r="C299" s="40"/>
      <c r="D299" s="50" t="e">
        <f>VLOOKUP(B299,Reference!$A$1:$C$250,2,FALSE)</f>
        <v>#N/A</v>
      </c>
      <c r="E299" s="50" t="e">
        <f>VLOOKUP(C299,Reference!$C$1:$I$15,2,FALSE)</f>
        <v>#N/A</v>
      </c>
      <c r="F299" s="92" t="e">
        <f t="shared" si="14"/>
        <v>#N/A</v>
      </c>
      <c r="G299" s="39"/>
      <c r="H299" s="39"/>
      <c r="I299" s="39"/>
      <c r="J299" s="51" t="str">
        <f t="shared" si="12"/>
        <v xml:space="preserve">  </v>
      </c>
      <c r="K299" s="61"/>
      <c r="L299" s="61"/>
      <c r="M299" s="61"/>
      <c r="N299" s="51" t="str">
        <f t="shared" si="13"/>
        <v xml:space="preserve">  </v>
      </c>
      <c r="O299" s="92"/>
      <c r="P299" s="93"/>
      <c r="Q299" s="50" t="str">
        <f>IF($P299&lt;&gt;"", DATEDIF($P299, Reference!$F$2, "Y"),"")</f>
        <v/>
      </c>
      <c r="R299" s="49"/>
      <c r="S299" s="62"/>
      <c r="T299" s="61"/>
      <c r="U299" s="39"/>
      <c r="V299" s="39"/>
      <c r="W299" s="61"/>
      <c r="X299" s="92"/>
      <c r="Y299" s="61"/>
      <c r="Z299" s="61"/>
      <c r="AA299" s="61"/>
      <c r="AB299" s="61"/>
      <c r="AC299" s="41"/>
      <c r="AD299" s="143"/>
      <c r="AE299" s="42"/>
      <c r="AF299" s="50" t="str">
        <f>IF($AE299&lt;&gt;"",INDEX('Graduate School Code'!$A$3:$R$700, MATCH($AE299,'Graduate School Code'!$A$3:$A$700, 0), 2), "")</f>
        <v/>
      </c>
      <c r="AG299" s="50" t="str">
        <f>IF($AE299&lt;&gt;"",INDEX('Graduate School Code'!$A$3:$R$700, MATCH($AE299,'Graduate School Code'!$A$3:$A$700, 0), 3), "")</f>
        <v/>
      </c>
      <c r="AH299" s="50" t="str">
        <f>IF($AE299&lt;&gt;"",INDEX('Graduate School Code'!$A$3:$R$700, MATCH($AE299,'Graduate School Code'!$A$3:$A$700, 0), 4), "")</f>
        <v/>
      </c>
      <c r="AI299" s="43"/>
      <c r="AJ299" s="44"/>
      <c r="AK299" s="167" t="str">
        <f>IF($AE299&lt;&gt;"",INDEX('Graduate School Code'!$A$3:$R$700, MATCH($AE299,'Graduate School Code'!$A$3:$A$700, 0), 12), "")</f>
        <v/>
      </c>
      <c r="AL299" s="168" t="str">
        <f>IF($AE299&lt;&gt;"",INDEX('Graduate School Code'!$A$3:$R$700, MATCH($AE299,'Graduate School Code'!$A$3:$A$700, 0), 13), "")</f>
        <v/>
      </c>
      <c r="AM299" s="169" t="str">
        <f>IF($AE299&lt;&gt;"",INDEX('Graduate School Code'!$A$3:$R$700, MATCH($AE299,'Graduate School Code'!$A$3:$A$700, 0), 14), "")</f>
        <v/>
      </c>
      <c r="AN299" s="169" t="str">
        <f>IF($AE299&lt;&gt;"",INDEX('Graduate School Code'!$A$3:$R$700, MATCH($AE299,'Graduate School Code'!$A$3:$A$700, 0), 15), "")</f>
        <v/>
      </c>
      <c r="AO299" s="169" t="str">
        <f>IF($AE299&lt;&gt;"",INDEX('Graduate School Code'!$A$3:$R$700, MATCH($AE299,'Graduate School Code'!$A$3:$A$700, 0), 16), "")</f>
        <v/>
      </c>
      <c r="AP299" s="169" t="str">
        <f>IF($AE299&lt;&gt;"",INDEX('Graduate School Code'!$A$3:$R$700, MATCH($AE299,'Graduate School Code'!$A$3:$A$700, 0), 17), "")</f>
        <v/>
      </c>
      <c r="AQ299" s="170" t="str">
        <f>IF($AE299&lt;&gt;"",INDEX('Graduate School Code'!$A$3:$R$700, MATCH($AE299,'Graduate School Code'!$A$3:$A$700, 0), 18), "")</f>
        <v/>
      </c>
      <c r="AR299" s="45"/>
      <c r="AS299" s="39"/>
      <c r="AT299" s="39"/>
      <c r="AU299" s="62"/>
      <c r="AV299" s="39"/>
      <c r="AW299" s="149"/>
      <c r="AX299" s="150"/>
      <c r="AY299" s="112"/>
      <c r="AZ299" s="149"/>
      <c r="BA299" s="148"/>
      <c r="BB299" s="148"/>
      <c r="BC299" s="148"/>
      <c r="BD299" s="61"/>
      <c r="BE299" s="39"/>
      <c r="BF299" s="39"/>
      <c r="BG299" s="39"/>
      <c r="BH299" s="144"/>
      <c r="BI299" s="146"/>
      <c r="BJ299" s="147"/>
      <c r="BK299" s="126"/>
      <c r="BL299" s="57"/>
      <c r="BM299" s="58"/>
      <c r="BN299" s="165"/>
      <c r="BO299" s="145"/>
      <c r="BP299" s="57"/>
      <c r="BQ299" s="44"/>
      <c r="BR299" s="42"/>
      <c r="BS299" s="164" t="str">
        <f>IF($BR299&lt;&gt;"",INDEX('Graduate School Code'!$A$3:$R$700, MATCH($BR299,'Graduate School Code'!$A$3:$A$700, 0), 2), "")</f>
        <v/>
      </c>
      <c r="BT299" s="164" t="str">
        <f>IF($BR299&lt;&gt;"",INDEX('Graduate School Code'!$A$3:$R$700, MATCH($BR299,'Graduate School Code'!$A$3:$A$700, 0), 3), "")</f>
        <v/>
      </c>
      <c r="BU299" s="164" t="str">
        <f>IF($BR299&lt;&gt;"",INDEX('Graduate School Code'!$A$3:$R$700, MATCH($BR299,'Graduate School Code'!$A$3:$A$700, 0), 4), "")</f>
        <v/>
      </c>
      <c r="BV299" s="175"/>
      <c r="BW299" s="176"/>
      <c r="BX299" s="177" t="str">
        <f>IF($BR299&lt;&gt;"",INDEX('Graduate School Code'!$A$3:$R$700, MATCH($BR299,'Graduate School Code'!$A$3:$A$700, 0), 12), "")</f>
        <v/>
      </c>
      <c r="BY299" s="178" t="str">
        <f>IF($BR299&lt;&gt;"",INDEX('Graduate School Code'!$A$3:$R$700, MATCH($BR299,'Graduate School Code'!$A$3:$A$700, 0), 13), "")</f>
        <v/>
      </c>
      <c r="BZ299" s="179" t="str">
        <f>IF($BR299&lt;&gt;"",INDEX('Graduate School Code'!$A$3:$R$700, MATCH($BR299,'Graduate School Code'!$A$3:$A$700, 0), 14), "")</f>
        <v/>
      </c>
      <c r="CA299" s="179" t="str">
        <f>IF($BR299&lt;&gt;"",INDEX('Graduate School Code'!$A$3:$R$700, MATCH($BR299,'Graduate School Code'!$A$3:$A$700, 0), 15), "")</f>
        <v/>
      </c>
      <c r="CB299" s="179" t="str">
        <f>IF($BR299&lt;&gt;"",INDEX('Graduate School Code'!$A$3:$R$700, MATCH($BR299,'Graduate School Code'!$A$3:$A$700, 0), 16), "")</f>
        <v/>
      </c>
      <c r="CC299" s="179" t="str">
        <f>IF($BR299&lt;&gt;"",INDEX('Graduate School Code'!$A$3:$R$700, MATCH($BR299,'Graduate School Code'!$A$3:$A$700, 0), 17), "")</f>
        <v/>
      </c>
      <c r="CD299" s="180" t="str">
        <f>IF($BR299&lt;&gt;"",INDEX('Graduate School Code'!$A$3:$R$700, MATCH($BR299,'Graduate School Code'!$A$3:$A$700, 0), 18), "")</f>
        <v/>
      </c>
      <c r="CE299" s="181"/>
      <c r="CF299" s="182"/>
      <c r="CG299" s="182"/>
      <c r="CH299" s="62"/>
      <c r="CI299" s="182"/>
      <c r="CJ299" s="183"/>
      <c r="CK299" s="184"/>
      <c r="CL299" s="185"/>
      <c r="CM299" s="183"/>
      <c r="CN299" s="186"/>
      <c r="CO299" s="186"/>
      <c r="CP299" s="186"/>
      <c r="CQ299" s="187"/>
      <c r="CR299" s="182"/>
      <c r="CS299" s="182"/>
      <c r="CT299" s="182"/>
      <c r="CU299" s="188"/>
      <c r="CV299" s="146"/>
      <c r="CW299" s="147"/>
      <c r="CX299" s="189"/>
      <c r="CY299" s="190"/>
      <c r="CZ299" s="191"/>
      <c r="DA299" s="192"/>
      <c r="DB299" s="193"/>
      <c r="DC299" s="181"/>
      <c r="DD299" s="176"/>
      <c r="DE299" s="194"/>
      <c r="DF299" s="164" t="str">
        <f>IF($DE299&lt;&gt;"",INDEX('Graduate School Code'!$A$3:$R$700, MATCH($DE299,'Graduate School Code'!$A$3:$A$700, 0), 2), "")</f>
        <v/>
      </c>
      <c r="DG299" s="164" t="str">
        <f>IF($DE299&lt;&gt;"",INDEX('Graduate School Code'!$A$3:$R$700, MATCH($DE299,'Graduate School Code'!$A$3:$A$700, 0), 3), "")</f>
        <v/>
      </c>
      <c r="DH299" s="164" t="str">
        <f>IF($DE299&lt;&gt;"",INDEX('Graduate School Code'!$A$3:$R$700, MATCH($DE299,'Graduate School Code'!$A$3:$A$700, 0), 4), "")</f>
        <v/>
      </c>
      <c r="DI299" s="175"/>
      <c r="DJ299" s="176"/>
      <c r="DK299" s="177" t="str">
        <f>IF($DE299&lt;&gt;"",INDEX('Graduate School Code'!$A$3:$R$700, MATCH($DE299,'Graduate School Code'!$A$3:$A$700, 0), 12), "")</f>
        <v/>
      </c>
      <c r="DL299" s="178" t="str">
        <f>IF($DE299&lt;&gt;"",INDEX('Graduate School Code'!$A$3:$R$700, MATCH($DE299,'Graduate School Code'!$A$3:$A$700, 0), 13), "")</f>
        <v/>
      </c>
      <c r="DM299" s="179" t="str">
        <f>IF($DE299&lt;&gt;"",INDEX('Graduate School Code'!$A$3:$R$700, MATCH($DE299,'Graduate School Code'!$A$3:$A$700, 0), 14), "")</f>
        <v/>
      </c>
      <c r="DN299" s="179" t="str">
        <f>IF($DE299&lt;&gt;"",INDEX('Graduate School Code'!$A$3:$R$700, MATCH($DE299,'Graduate School Code'!$A$3:$A$700, 0), 15), "")</f>
        <v/>
      </c>
      <c r="DO299" s="179" t="str">
        <f>IF($DE299&lt;&gt;"",INDEX('Graduate School Code'!$A$3:$R$700, MATCH($DE299,'Graduate School Code'!$A$3:$A$700, 0), 16), "")</f>
        <v/>
      </c>
      <c r="DP299" s="179" t="str">
        <f>IF($DE299&lt;&gt;"",INDEX('Graduate School Code'!$A$3:$R$700, MATCH($DE299,'Graduate School Code'!$A$3:$A$700, 0), 17), "")</f>
        <v/>
      </c>
      <c r="DQ299" s="180" t="str">
        <f>IF($DE299&lt;&gt;"",INDEX('Graduate School Code'!$A$3:$R$700, MATCH($DE299,'Graduate School Code'!$A$3:$A$700, 0), 18), "")</f>
        <v/>
      </c>
      <c r="DR299" s="45"/>
      <c r="DS299" s="39"/>
      <c r="DT299" s="39"/>
      <c r="DU299" s="62"/>
      <c r="DV299" s="39"/>
      <c r="DW299" s="149"/>
      <c r="DX299" s="150"/>
      <c r="DY299" s="112"/>
      <c r="DZ299" s="149"/>
      <c r="EA299" s="148"/>
      <c r="EB299" s="148"/>
      <c r="EC299" s="148"/>
      <c r="ED299" s="61"/>
      <c r="EE299" s="39"/>
      <c r="EF299" s="39"/>
      <c r="EG299" s="39"/>
      <c r="EH299" s="144"/>
      <c r="EI299" s="146"/>
      <c r="EJ299" s="147"/>
      <c r="EK299" s="126"/>
      <c r="EL299" s="57"/>
      <c r="EM299" s="58"/>
      <c r="EN299" s="59"/>
      <c r="EO299" s="145"/>
      <c r="EP299" s="57"/>
      <c r="EQ299" s="44"/>
    </row>
    <row r="300" spans="1:147" ht="38.25" customHeight="1">
      <c r="A300" s="38" t="s">
        <v>394</v>
      </c>
      <c r="B300" s="39"/>
      <c r="C300" s="40"/>
      <c r="D300" s="50" t="e">
        <f>VLOOKUP(B300,Reference!$A$1:$C$250,2,FALSE)</f>
        <v>#N/A</v>
      </c>
      <c r="E300" s="50" t="e">
        <f>VLOOKUP(C300,Reference!$C$1:$I$15,2,FALSE)</f>
        <v>#N/A</v>
      </c>
      <c r="F300" s="92" t="e">
        <f t="shared" si="14"/>
        <v>#N/A</v>
      </c>
      <c r="G300" s="39"/>
      <c r="H300" s="39"/>
      <c r="I300" s="39"/>
      <c r="J300" s="51" t="str">
        <f t="shared" si="12"/>
        <v xml:space="preserve">  </v>
      </c>
      <c r="K300" s="61"/>
      <c r="L300" s="61"/>
      <c r="M300" s="61"/>
      <c r="N300" s="51" t="str">
        <f t="shared" si="13"/>
        <v xml:space="preserve">  </v>
      </c>
      <c r="O300" s="92"/>
      <c r="P300" s="93"/>
      <c r="Q300" s="50" t="str">
        <f>IF($P300&lt;&gt;"", DATEDIF($P300, Reference!$F$2, "Y"),"")</f>
        <v/>
      </c>
      <c r="R300" s="49"/>
      <c r="S300" s="62"/>
      <c r="T300" s="61"/>
      <c r="U300" s="39"/>
      <c r="V300" s="39"/>
      <c r="W300" s="61"/>
      <c r="X300" s="92"/>
      <c r="Y300" s="61"/>
      <c r="Z300" s="61"/>
      <c r="AA300" s="61"/>
      <c r="AB300" s="61"/>
      <c r="AC300" s="41"/>
      <c r="AD300" s="143"/>
      <c r="AE300" s="42"/>
      <c r="AF300" s="50" t="str">
        <f>IF($AE300&lt;&gt;"",INDEX('Graduate School Code'!$A$3:$R$700, MATCH($AE300,'Graduate School Code'!$A$3:$A$700, 0), 2), "")</f>
        <v/>
      </c>
      <c r="AG300" s="50" t="str">
        <f>IF($AE300&lt;&gt;"",INDEX('Graduate School Code'!$A$3:$R$700, MATCH($AE300,'Graduate School Code'!$A$3:$A$700, 0), 3), "")</f>
        <v/>
      </c>
      <c r="AH300" s="50" t="str">
        <f>IF($AE300&lt;&gt;"",INDEX('Graduate School Code'!$A$3:$R$700, MATCH($AE300,'Graduate School Code'!$A$3:$A$700, 0), 4), "")</f>
        <v/>
      </c>
      <c r="AI300" s="43"/>
      <c r="AJ300" s="44"/>
      <c r="AK300" s="167" t="str">
        <f>IF($AE300&lt;&gt;"",INDEX('Graduate School Code'!$A$3:$R$700, MATCH($AE300,'Graduate School Code'!$A$3:$A$700, 0), 12), "")</f>
        <v/>
      </c>
      <c r="AL300" s="168" t="str">
        <f>IF($AE300&lt;&gt;"",INDEX('Graduate School Code'!$A$3:$R$700, MATCH($AE300,'Graduate School Code'!$A$3:$A$700, 0), 13), "")</f>
        <v/>
      </c>
      <c r="AM300" s="169" t="str">
        <f>IF($AE300&lt;&gt;"",INDEX('Graduate School Code'!$A$3:$R$700, MATCH($AE300,'Graduate School Code'!$A$3:$A$700, 0), 14), "")</f>
        <v/>
      </c>
      <c r="AN300" s="169" t="str">
        <f>IF($AE300&lt;&gt;"",INDEX('Graduate School Code'!$A$3:$R$700, MATCH($AE300,'Graduate School Code'!$A$3:$A$700, 0), 15), "")</f>
        <v/>
      </c>
      <c r="AO300" s="169" t="str">
        <f>IF($AE300&lt;&gt;"",INDEX('Graduate School Code'!$A$3:$R$700, MATCH($AE300,'Graduate School Code'!$A$3:$A$700, 0), 16), "")</f>
        <v/>
      </c>
      <c r="AP300" s="169" t="str">
        <f>IF($AE300&lt;&gt;"",INDEX('Graduate School Code'!$A$3:$R$700, MATCH($AE300,'Graduate School Code'!$A$3:$A$700, 0), 17), "")</f>
        <v/>
      </c>
      <c r="AQ300" s="170" t="str">
        <f>IF($AE300&lt;&gt;"",INDEX('Graduate School Code'!$A$3:$R$700, MATCH($AE300,'Graduate School Code'!$A$3:$A$700, 0), 18), "")</f>
        <v/>
      </c>
      <c r="AR300" s="45"/>
      <c r="AS300" s="39"/>
      <c r="AT300" s="39"/>
      <c r="AU300" s="62"/>
      <c r="AV300" s="39"/>
      <c r="AW300" s="149"/>
      <c r="AX300" s="150"/>
      <c r="AY300" s="112"/>
      <c r="AZ300" s="149"/>
      <c r="BA300" s="148"/>
      <c r="BB300" s="148"/>
      <c r="BC300" s="148"/>
      <c r="BD300" s="61"/>
      <c r="BE300" s="39"/>
      <c r="BF300" s="39"/>
      <c r="BG300" s="39"/>
      <c r="BH300" s="144"/>
      <c r="BI300" s="146"/>
      <c r="BJ300" s="147"/>
      <c r="BK300" s="126"/>
      <c r="BL300" s="57"/>
      <c r="BM300" s="58"/>
      <c r="BN300" s="165"/>
      <c r="BO300" s="145"/>
      <c r="BP300" s="57"/>
      <c r="BQ300" s="44"/>
      <c r="BR300" s="42"/>
      <c r="BS300" s="164" t="str">
        <f>IF($BR300&lt;&gt;"",INDEX('Graduate School Code'!$A$3:$R$700, MATCH($BR300,'Graduate School Code'!$A$3:$A$700, 0), 2), "")</f>
        <v/>
      </c>
      <c r="BT300" s="164" t="str">
        <f>IF($BR300&lt;&gt;"",INDEX('Graduate School Code'!$A$3:$R$700, MATCH($BR300,'Graduate School Code'!$A$3:$A$700, 0), 3), "")</f>
        <v/>
      </c>
      <c r="BU300" s="164" t="str">
        <f>IF($BR300&lt;&gt;"",INDEX('Graduate School Code'!$A$3:$R$700, MATCH($BR300,'Graduate School Code'!$A$3:$A$700, 0), 4), "")</f>
        <v/>
      </c>
      <c r="BV300" s="175"/>
      <c r="BW300" s="176"/>
      <c r="BX300" s="177" t="str">
        <f>IF($BR300&lt;&gt;"",INDEX('Graduate School Code'!$A$3:$R$700, MATCH($BR300,'Graduate School Code'!$A$3:$A$700, 0), 12), "")</f>
        <v/>
      </c>
      <c r="BY300" s="178" t="str">
        <f>IF($BR300&lt;&gt;"",INDEX('Graduate School Code'!$A$3:$R$700, MATCH($BR300,'Graduate School Code'!$A$3:$A$700, 0), 13), "")</f>
        <v/>
      </c>
      <c r="BZ300" s="179" t="str">
        <f>IF($BR300&lt;&gt;"",INDEX('Graduate School Code'!$A$3:$R$700, MATCH($BR300,'Graduate School Code'!$A$3:$A$700, 0), 14), "")</f>
        <v/>
      </c>
      <c r="CA300" s="179" t="str">
        <f>IF($BR300&lt;&gt;"",INDEX('Graduate School Code'!$A$3:$R$700, MATCH($BR300,'Graduate School Code'!$A$3:$A$700, 0), 15), "")</f>
        <v/>
      </c>
      <c r="CB300" s="179" t="str">
        <f>IF($BR300&lt;&gt;"",INDEX('Graduate School Code'!$A$3:$R$700, MATCH($BR300,'Graduate School Code'!$A$3:$A$700, 0), 16), "")</f>
        <v/>
      </c>
      <c r="CC300" s="179" t="str">
        <f>IF($BR300&lt;&gt;"",INDEX('Graduate School Code'!$A$3:$R$700, MATCH($BR300,'Graduate School Code'!$A$3:$A$700, 0), 17), "")</f>
        <v/>
      </c>
      <c r="CD300" s="180" t="str">
        <f>IF($BR300&lt;&gt;"",INDEX('Graduate School Code'!$A$3:$R$700, MATCH($BR300,'Graduate School Code'!$A$3:$A$700, 0), 18), "")</f>
        <v/>
      </c>
      <c r="CE300" s="181"/>
      <c r="CF300" s="182"/>
      <c r="CG300" s="182"/>
      <c r="CH300" s="62"/>
      <c r="CI300" s="182"/>
      <c r="CJ300" s="183"/>
      <c r="CK300" s="184"/>
      <c r="CL300" s="185"/>
      <c r="CM300" s="183"/>
      <c r="CN300" s="186"/>
      <c r="CO300" s="186"/>
      <c r="CP300" s="186"/>
      <c r="CQ300" s="187"/>
      <c r="CR300" s="182"/>
      <c r="CS300" s="182"/>
      <c r="CT300" s="182"/>
      <c r="CU300" s="188"/>
      <c r="CV300" s="146"/>
      <c r="CW300" s="147"/>
      <c r="CX300" s="189"/>
      <c r="CY300" s="190"/>
      <c r="CZ300" s="191"/>
      <c r="DA300" s="192"/>
      <c r="DB300" s="193"/>
      <c r="DC300" s="181"/>
      <c r="DD300" s="176"/>
      <c r="DE300" s="194"/>
      <c r="DF300" s="164" t="str">
        <f>IF($DE300&lt;&gt;"",INDEX('Graduate School Code'!$A$3:$R$700, MATCH($DE300,'Graduate School Code'!$A$3:$A$700, 0), 2), "")</f>
        <v/>
      </c>
      <c r="DG300" s="164" t="str">
        <f>IF($DE300&lt;&gt;"",INDEX('Graduate School Code'!$A$3:$R$700, MATCH($DE300,'Graduate School Code'!$A$3:$A$700, 0), 3), "")</f>
        <v/>
      </c>
      <c r="DH300" s="164" t="str">
        <f>IF($DE300&lt;&gt;"",INDEX('Graduate School Code'!$A$3:$R$700, MATCH($DE300,'Graduate School Code'!$A$3:$A$700, 0), 4), "")</f>
        <v/>
      </c>
      <c r="DI300" s="175"/>
      <c r="DJ300" s="176"/>
      <c r="DK300" s="177" t="str">
        <f>IF($DE300&lt;&gt;"",INDEX('Graduate School Code'!$A$3:$R$700, MATCH($DE300,'Graduate School Code'!$A$3:$A$700, 0), 12), "")</f>
        <v/>
      </c>
      <c r="DL300" s="178" t="str">
        <f>IF($DE300&lt;&gt;"",INDEX('Graduate School Code'!$A$3:$R$700, MATCH($DE300,'Graduate School Code'!$A$3:$A$700, 0), 13), "")</f>
        <v/>
      </c>
      <c r="DM300" s="179" t="str">
        <f>IF($DE300&lt;&gt;"",INDEX('Graduate School Code'!$A$3:$R$700, MATCH($DE300,'Graduate School Code'!$A$3:$A$700, 0), 14), "")</f>
        <v/>
      </c>
      <c r="DN300" s="179" t="str">
        <f>IF($DE300&lt;&gt;"",INDEX('Graduate School Code'!$A$3:$R$700, MATCH($DE300,'Graduate School Code'!$A$3:$A$700, 0), 15), "")</f>
        <v/>
      </c>
      <c r="DO300" s="179" t="str">
        <f>IF($DE300&lt;&gt;"",INDEX('Graduate School Code'!$A$3:$R$700, MATCH($DE300,'Graduate School Code'!$A$3:$A$700, 0), 16), "")</f>
        <v/>
      </c>
      <c r="DP300" s="179" t="str">
        <f>IF($DE300&lt;&gt;"",INDEX('Graduate School Code'!$A$3:$R$700, MATCH($DE300,'Graduate School Code'!$A$3:$A$700, 0), 17), "")</f>
        <v/>
      </c>
      <c r="DQ300" s="180" t="str">
        <f>IF($DE300&lt;&gt;"",INDEX('Graduate School Code'!$A$3:$R$700, MATCH($DE300,'Graduate School Code'!$A$3:$A$700, 0), 18), "")</f>
        <v/>
      </c>
      <c r="DR300" s="45"/>
      <c r="DS300" s="39"/>
      <c r="DT300" s="39"/>
      <c r="DU300" s="62"/>
      <c r="DV300" s="39"/>
      <c r="DW300" s="149"/>
      <c r="DX300" s="150"/>
      <c r="DY300" s="112"/>
      <c r="DZ300" s="149"/>
      <c r="EA300" s="148"/>
      <c r="EB300" s="148"/>
      <c r="EC300" s="148"/>
      <c r="ED300" s="61"/>
      <c r="EE300" s="39"/>
      <c r="EF300" s="39"/>
      <c r="EG300" s="39"/>
      <c r="EH300" s="144"/>
      <c r="EI300" s="146"/>
      <c r="EJ300" s="147"/>
      <c r="EK300" s="126"/>
      <c r="EL300" s="57"/>
      <c r="EM300" s="58"/>
      <c r="EN300" s="59"/>
      <c r="EO300" s="145"/>
      <c r="EP300" s="57"/>
      <c r="EQ300" s="44"/>
    </row>
    <row r="301" spans="1:147" ht="38.25" customHeight="1">
      <c r="A301" s="111" t="s">
        <v>4245</v>
      </c>
      <c r="B301" s="39"/>
      <c r="C301" s="40"/>
      <c r="D301" s="50" t="e">
        <f>VLOOKUP(B301,Reference!$A$1:$C$250,2,FALSE)</f>
        <v>#N/A</v>
      </c>
      <c r="E301" s="50" t="e">
        <f>VLOOKUP(C301,Reference!$C$1:$I$15,2,FALSE)</f>
        <v>#N/A</v>
      </c>
      <c r="F301" s="92" t="e">
        <f t="shared" si="14"/>
        <v>#N/A</v>
      </c>
      <c r="G301" s="39"/>
      <c r="H301" s="39"/>
      <c r="I301" s="39"/>
      <c r="J301" s="51" t="str">
        <f t="shared" si="12"/>
        <v xml:space="preserve">  </v>
      </c>
      <c r="K301" s="61"/>
      <c r="L301" s="61"/>
      <c r="M301" s="61"/>
      <c r="N301" s="51" t="str">
        <f t="shared" si="13"/>
        <v xml:space="preserve">  </v>
      </c>
      <c r="O301" s="92"/>
      <c r="P301" s="93"/>
      <c r="Q301" s="50" t="str">
        <f>IF($P301&lt;&gt;"", DATEDIF($P301, Reference!$F$2, "Y"),"")</f>
        <v/>
      </c>
      <c r="R301" s="49"/>
      <c r="S301" s="62"/>
      <c r="T301" s="61"/>
      <c r="U301" s="39"/>
      <c r="V301" s="39"/>
      <c r="W301" s="61"/>
      <c r="X301" s="92"/>
      <c r="Y301" s="61"/>
      <c r="Z301" s="61"/>
      <c r="AA301" s="61"/>
      <c r="AB301" s="61"/>
      <c r="AC301" s="41"/>
      <c r="AD301" s="143"/>
      <c r="AE301" s="42"/>
      <c r="AF301" s="50" t="str">
        <f>IF($AE301&lt;&gt;"",INDEX('Graduate School Code'!$A$3:$R$700, MATCH($AE301,'Graduate School Code'!$A$3:$A$700, 0), 2), "")</f>
        <v/>
      </c>
      <c r="AG301" s="50" t="str">
        <f>IF($AE301&lt;&gt;"",INDEX('Graduate School Code'!$A$3:$R$700, MATCH($AE301,'Graduate School Code'!$A$3:$A$700, 0), 3), "")</f>
        <v/>
      </c>
      <c r="AH301" s="50" t="str">
        <f>IF($AE301&lt;&gt;"",INDEX('Graduate School Code'!$A$3:$R$700, MATCH($AE301,'Graduate School Code'!$A$3:$A$700, 0), 4), "")</f>
        <v/>
      </c>
      <c r="AI301" s="43"/>
      <c r="AJ301" s="44"/>
      <c r="AK301" s="167" t="str">
        <f>IF($AE301&lt;&gt;"",INDEX('Graduate School Code'!$A$3:$R$700, MATCH($AE301,'Graduate School Code'!$A$3:$A$700, 0), 12), "")</f>
        <v/>
      </c>
      <c r="AL301" s="168" t="str">
        <f>IF($AE301&lt;&gt;"",INDEX('Graduate School Code'!$A$3:$R$700, MATCH($AE301,'Graduate School Code'!$A$3:$A$700, 0), 13), "")</f>
        <v/>
      </c>
      <c r="AM301" s="169" t="str">
        <f>IF($AE301&lt;&gt;"",INDEX('Graduate School Code'!$A$3:$R$700, MATCH($AE301,'Graduate School Code'!$A$3:$A$700, 0), 14), "")</f>
        <v/>
      </c>
      <c r="AN301" s="169" t="str">
        <f>IF($AE301&lt;&gt;"",INDEX('Graduate School Code'!$A$3:$R$700, MATCH($AE301,'Graduate School Code'!$A$3:$A$700, 0), 15), "")</f>
        <v/>
      </c>
      <c r="AO301" s="169" t="str">
        <f>IF($AE301&lt;&gt;"",INDEX('Graduate School Code'!$A$3:$R$700, MATCH($AE301,'Graduate School Code'!$A$3:$A$700, 0), 16), "")</f>
        <v/>
      </c>
      <c r="AP301" s="169" t="str">
        <f>IF($AE301&lt;&gt;"",INDEX('Graduate School Code'!$A$3:$R$700, MATCH($AE301,'Graduate School Code'!$A$3:$A$700, 0), 17), "")</f>
        <v/>
      </c>
      <c r="AQ301" s="170" t="str">
        <f>IF($AE301&lt;&gt;"",INDEX('Graduate School Code'!$A$3:$R$700, MATCH($AE301,'Graduate School Code'!$A$3:$A$700, 0), 18), "")</f>
        <v/>
      </c>
      <c r="AR301" s="45"/>
      <c r="AS301" s="39"/>
      <c r="AT301" s="39"/>
      <c r="AU301" s="62"/>
      <c r="AV301" s="39"/>
      <c r="AW301" s="149"/>
      <c r="AX301" s="150"/>
      <c r="AY301" s="112"/>
      <c r="AZ301" s="149"/>
      <c r="BA301" s="148"/>
      <c r="BB301" s="148"/>
      <c r="BC301" s="148"/>
      <c r="BD301" s="61"/>
      <c r="BE301" s="39"/>
      <c r="BF301" s="39"/>
      <c r="BG301" s="39"/>
      <c r="BH301" s="144"/>
      <c r="BI301" s="146"/>
      <c r="BJ301" s="147"/>
      <c r="BK301" s="126"/>
      <c r="BL301" s="57"/>
      <c r="BM301" s="58"/>
      <c r="BN301" s="165"/>
      <c r="BO301" s="145"/>
      <c r="BP301" s="57"/>
      <c r="BQ301" s="44"/>
      <c r="BR301" s="42"/>
      <c r="BS301" s="164" t="str">
        <f>IF($BR301&lt;&gt;"",INDEX('Graduate School Code'!$A$3:$R$700, MATCH($BR301,'Graduate School Code'!$A$3:$A$700, 0), 2), "")</f>
        <v/>
      </c>
      <c r="BT301" s="164" t="str">
        <f>IF($BR301&lt;&gt;"",INDEX('Graduate School Code'!$A$3:$R$700, MATCH($BR301,'Graduate School Code'!$A$3:$A$700, 0), 3), "")</f>
        <v/>
      </c>
      <c r="BU301" s="164" t="str">
        <f>IF($BR301&lt;&gt;"",INDEX('Graduate School Code'!$A$3:$R$700, MATCH($BR301,'Graduate School Code'!$A$3:$A$700, 0), 4), "")</f>
        <v/>
      </c>
      <c r="BV301" s="175"/>
      <c r="BW301" s="176"/>
      <c r="BX301" s="177" t="str">
        <f>IF($BR301&lt;&gt;"",INDEX('Graduate School Code'!$A$3:$R$700, MATCH($BR301,'Graduate School Code'!$A$3:$A$700, 0), 12), "")</f>
        <v/>
      </c>
      <c r="BY301" s="178" t="str">
        <f>IF($BR301&lt;&gt;"",INDEX('Graduate School Code'!$A$3:$R$700, MATCH($BR301,'Graduate School Code'!$A$3:$A$700, 0), 13), "")</f>
        <v/>
      </c>
      <c r="BZ301" s="179" t="str">
        <f>IF($BR301&lt;&gt;"",INDEX('Graduate School Code'!$A$3:$R$700, MATCH($BR301,'Graduate School Code'!$A$3:$A$700, 0), 14), "")</f>
        <v/>
      </c>
      <c r="CA301" s="179" t="str">
        <f>IF($BR301&lt;&gt;"",INDEX('Graduate School Code'!$A$3:$R$700, MATCH($BR301,'Graduate School Code'!$A$3:$A$700, 0), 15), "")</f>
        <v/>
      </c>
      <c r="CB301" s="179" t="str">
        <f>IF($BR301&lt;&gt;"",INDEX('Graduate School Code'!$A$3:$R$700, MATCH($BR301,'Graduate School Code'!$A$3:$A$700, 0), 16), "")</f>
        <v/>
      </c>
      <c r="CC301" s="179" t="str">
        <f>IF($BR301&lt;&gt;"",INDEX('Graduate School Code'!$A$3:$R$700, MATCH($BR301,'Graduate School Code'!$A$3:$A$700, 0), 17), "")</f>
        <v/>
      </c>
      <c r="CD301" s="180" t="str">
        <f>IF($BR301&lt;&gt;"",INDEX('Graduate School Code'!$A$3:$R$700, MATCH($BR301,'Graduate School Code'!$A$3:$A$700, 0), 18), "")</f>
        <v/>
      </c>
      <c r="CE301" s="181"/>
      <c r="CF301" s="182"/>
      <c r="CG301" s="182"/>
      <c r="CH301" s="62"/>
      <c r="CI301" s="182"/>
      <c r="CJ301" s="183"/>
      <c r="CK301" s="184"/>
      <c r="CL301" s="185"/>
      <c r="CM301" s="183"/>
      <c r="CN301" s="186"/>
      <c r="CO301" s="186"/>
      <c r="CP301" s="186"/>
      <c r="CQ301" s="187"/>
      <c r="CR301" s="182"/>
      <c r="CS301" s="182"/>
      <c r="CT301" s="182"/>
      <c r="CU301" s="188"/>
      <c r="CV301" s="146"/>
      <c r="CW301" s="147"/>
      <c r="CX301" s="189"/>
      <c r="CY301" s="190"/>
      <c r="CZ301" s="191"/>
      <c r="DA301" s="192"/>
      <c r="DB301" s="193"/>
      <c r="DC301" s="181"/>
      <c r="DD301" s="176"/>
      <c r="DE301" s="194"/>
      <c r="DF301" s="164" t="str">
        <f>IF($DE301&lt;&gt;"",INDEX('Graduate School Code'!$A$3:$R$700, MATCH($DE301,'Graduate School Code'!$A$3:$A$700, 0), 2), "")</f>
        <v/>
      </c>
      <c r="DG301" s="164" t="str">
        <f>IF($DE301&lt;&gt;"",INDEX('Graduate School Code'!$A$3:$R$700, MATCH($DE301,'Graduate School Code'!$A$3:$A$700, 0), 3), "")</f>
        <v/>
      </c>
      <c r="DH301" s="164" t="str">
        <f>IF($DE301&lt;&gt;"",INDEX('Graduate School Code'!$A$3:$R$700, MATCH($DE301,'Graduate School Code'!$A$3:$A$700, 0), 4), "")</f>
        <v/>
      </c>
      <c r="DI301" s="175"/>
      <c r="DJ301" s="176"/>
      <c r="DK301" s="177" t="str">
        <f>IF($DE301&lt;&gt;"",INDEX('Graduate School Code'!$A$3:$R$700, MATCH($DE301,'Graduate School Code'!$A$3:$A$700, 0), 12), "")</f>
        <v/>
      </c>
      <c r="DL301" s="178" t="str">
        <f>IF($DE301&lt;&gt;"",INDEX('Graduate School Code'!$A$3:$R$700, MATCH($DE301,'Graduate School Code'!$A$3:$A$700, 0), 13), "")</f>
        <v/>
      </c>
      <c r="DM301" s="179" t="str">
        <f>IF($DE301&lt;&gt;"",INDEX('Graduate School Code'!$A$3:$R$700, MATCH($DE301,'Graduate School Code'!$A$3:$A$700, 0), 14), "")</f>
        <v/>
      </c>
      <c r="DN301" s="179" t="str">
        <f>IF($DE301&lt;&gt;"",INDEX('Graduate School Code'!$A$3:$R$700, MATCH($DE301,'Graduate School Code'!$A$3:$A$700, 0), 15), "")</f>
        <v/>
      </c>
      <c r="DO301" s="179" t="str">
        <f>IF($DE301&lt;&gt;"",INDEX('Graduate School Code'!$A$3:$R$700, MATCH($DE301,'Graduate School Code'!$A$3:$A$700, 0), 16), "")</f>
        <v/>
      </c>
      <c r="DP301" s="179" t="str">
        <f>IF($DE301&lt;&gt;"",INDEX('Graduate School Code'!$A$3:$R$700, MATCH($DE301,'Graduate School Code'!$A$3:$A$700, 0), 17), "")</f>
        <v/>
      </c>
      <c r="DQ301" s="180" t="str">
        <f>IF($DE301&lt;&gt;"",INDEX('Graduate School Code'!$A$3:$R$700, MATCH($DE301,'Graduate School Code'!$A$3:$A$700, 0), 18), "")</f>
        <v/>
      </c>
      <c r="DR301" s="45"/>
      <c r="DS301" s="39"/>
      <c r="DT301" s="39"/>
      <c r="DU301" s="62"/>
      <c r="DV301" s="39"/>
      <c r="DW301" s="149"/>
      <c r="DX301" s="150"/>
      <c r="DY301" s="112"/>
      <c r="DZ301" s="149"/>
      <c r="EA301" s="148"/>
      <c r="EB301" s="148"/>
      <c r="EC301" s="148"/>
      <c r="ED301" s="61"/>
      <c r="EE301" s="39"/>
      <c r="EF301" s="39"/>
      <c r="EG301" s="39"/>
      <c r="EH301" s="144"/>
      <c r="EI301" s="146"/>
      <c r="EJ301" s="147"/>
      <c r="EK301" s="126"/>
      <c r="EL301" s="57"/>
      <c r="EM301" s="58"/>
      <c r="EN301" s="59"/>
      <c r="EO301" s="145"/>
      <c r="EP301" s="57"/>
      <c r="EQ301" s="44"/>
    </row>
    <row r="302" spans="1:147" ht="38.25" customHeight="1">
      <c r="A302" s="111" t="s">
        <v>4246</v>
      </c>
      <c r="B302" s="39"/>
      <c r="C302" s="40"/>
      <c r="D302" s="50" t="e">
        <f>VLOOKUP(B302,Reference!$A$1:$C$250,2,FALSE)</f>
        <v>#N/A</v>
      </c>
      <c r="E302" s="50" t="e">
        <f>VLOOKUP(C302,Reference!$C$1:$I$15,2,FALSE)</f>
        <v>#N/A</v>
      </c>
      <c r="F302" s="92" t="e">
        <f t="shared" si="14"/>
        <v>#N/A</v>
      </c>
      <c r="G302" s="39"/>
      <c r="H302" s="39"/>
      <c r="I302" s="39"/>
      <c r="J302" s="51" t="str">
        <f t="shared" si="12"/>
        <v xml:space="preserve">  </v>
      </c>
      <c r="K302" s="61"/>
      <c r="L302" s="61"/>
      <c r="M302" s="61"/>
      <c r="N302" s="51" t="str">
        <f t="shared" si="13"/>
        <v xml:space="preserve">  </v>
      </c>
      <c r="O302" s="92"/>
      <c r="P302" s="93"/>
      <c r="Q302" s="50" t="str">
        <f>IF($P302&lt;&gt;"", DATEDIF($P302, Reference!$F$2, "Y"),"")</f>
        <v/>
      </c>
      <c r="R302" s="49"/>
      <c r="S302" s="62"/>
      <c r="T302" s="61"/>
      <c r="U302" s="39"/>
      <c r="V302" s="39"/>
      <c r="W302" s="61"/>
      <c r="X302" s="92"/>
      <c r="Y302" s="61"/>
      <c r="Z302" s="61"/>
      <c r="AA302" s="61"/>
      <c r="AB302" s="61"/>
      <c r="AC302" s="41"/>
      <c r="AD302" s="143"/>
      <c r="AE302" s="42"/>
      <c r="AF302" s="50" t="str">
        <f>IF($AE302&lt;&gt;"",INDEX('Graduate School Code'!$A$3:$R$700, MATCH($AE302,'Graduate School Code'!$A$3:$A$700, 0), 2), "")</f>
        <v/>
      </c>
      <c r="AG302" s="50" t="str">
        <f>IF($AE302&lt;&gt;"",INDEX('Graduate School Code'!$A$3:$R$700, MATCH($AE302,'Graduate School Code'!$A$3:$A$700, 0), 3), "")</f>
        <v/>
      </c>
      <c r="AH302" s="50" t="str">
        <f>IF($AE302&lt;&gt;"",INDEX('Graduate School Code'!$A$3:$R$700, MATCH($AE302,'Graduate School Code'!$A$3:$A$700, 0), 4), "")</f>
        <v/>
      </c>
      <c r="AI302" s="43"/>
      <c r="AJ302" s="44"/>
      <c r="AK302" s="167" t="str">
        <f>IF($AE302&lt;&gt;"",INDEX('Graduate School Code'!$A$3:$R$700, MATCH($AE302,'Graduate School Code'!$A$3:$A$700, 0), 12), "")</f>
        <v/>
      </c>
      <c r="AL302" s="168" t="str">
        <f>IF($AE302&lt;&gt;"",INDEX('Graduate School Code'!$A$3:$R$700, MATCH($AE302,'Graduate School Code'!$A$3:$A$700, 0), 13), "")</f>
        <v/>
      </c>
      <c r="AM302" s="169" t="str">
        <f>IF($AE302&lt;&gt;"",INDEX('Graduate School Code'!$A$3:$R$700, MATCH($AE302,'Graduate School Code'!$A$3:$A$700, 0), 14), "")</f>
        <v/>
      </c>
      <c r="AN302" s="169" t="str">
        <f>IF($AE302&lt;&gt;"",INDEX('Graduate School Code'!$A$3:$R$700, MATCH($AE302,'Graduate School Code'!$A$3:$A$700, 0), 15), "")</f>
        <v/>
      </c>
      <c r="AO302" s="169" t="str">
        <f>IF($AE302&lt;&gt;"",INDEX('Graduate School Code'!$A$3:$R$700, MATCH($AE302,'Graduate School Code'!$A$3:$A$700, 0), 16), "")</f>
        <v/>
      </c>
      <c r="AP302" s="169" t="str">
        <f>IF($AE302&lt;&gt;"",INDEX('Graduate School Code'!$A$3:$R$700, MATCH($AE302,'Graduate School Code'!$A$3:$A$700, 0), 17), "")</f>
        <v/>
      </c>
      <c r="AQ302" s="170" t="str">
        <f>IF($AE302&lt;&gt;"",INDEX('Graduate School Code'!$A$3:$R$700, MATCH($AE302,'Graduate School Code'!$A$3:$A$700, 0), 18), "")</f>
        <v/>
      </c>
      <c r="AR302" s="45"/>
      <c r="AS302" s="39"/>
      <c r="AT302" s="39"/>
      <c r="AU302" s="62"/>
      <c r="AV302" s="39"/>
      <c r="AW302" s="149"/>
      <c r="AX302" s="150"/>
      <c r="AY302" s="112"/>
      <c r="AZ302" s="149"/>
      <c r="BA302" s="148"/>
      <c r="BB302" s="148"/>
      <c r="BC302" s="148"/>
      <c r="BD302" s="61"/>
      <c r="BE302" s="39"/>
      <c r="BF302" s="39"/>
      <c r="BG302" s="39"/>
      <c r="BH302" s="144"/>
      <c r="BI302" s="146"/>
      <c r="BJ302" s="147"/>
      <c r="BK302" s="126"/>
      <c r="BL302" s="57"/>
      <c r="BM302" s="58"/>
      <c r="BN302" s="165"/>
      <c r="BO302" s="145"/>
      <c r="BP302" s="57"/>
      <c r="BQ302" s="44"/>
      <c r="BR302" s="42"/>
      <c r="BS302" s="164" t="str">
        <f>IF($BR302&lt;&gt;"",INDEX('Graduate School Code'!$A$3:$R$700, MATCH($BR302,'Graduate School Code'!$A$3:$A$700, 0), 2), "")</f>
        <v/>
      </c>
      <c r="BT302" s="164" t="str">
        <f>IF($BR302&lt;&gt;"",INDEX('Graduate School Code'!$A$3:$R$700, MATCH($BR302,'Graduate School Code'!$A$3:$A$700, 0), 3), "")</f>
        <v/>
      </c>
      <c r="BU302" s="164" t="str">
        <f>IF($BR302&lt;&gt;"",INDEX('Graduate School Code'!$A$3:$R$700, MATCH($BR302,'Graduate School Code'!$A$3:$A$700, 0), 4), "")</f>
        <v/>
      </c>
      <c r="BV302" s="175"/>
      <c r="BW302" s="176"/>
      <c r="BX302" s="177" t="str">
        <f>IF($BR302&lt;&gt;"",INDEX('Graduate School Code'!$A$3:$R$700, MATCH($BR302,'Graduate School Code'!$A$3:$A$700, 0), 12), "")</f>
        <v/>
      </c>
      <c r="BY302" s="178" t="str">
        <f>IF($BR302&lt;&gt;"",INDEX('Graduate School Code'!$A$3:$R$700, MATCH($BR302,'Graduate School Code'!$A$3:$A$700, 0), 13), "")</f>
        <v/>
      </c>
      <c r="BZ302" s="179" t="str">
        <f>IF($BR302&lt;&gt;"",INDEX('Graduate School Code'!$A$3:$R$700, MATCH($BR302,'Graduate School Code'!$A$3:$A$700, 0), 14), "")</f>
        <v/>
      </c>
      <c r="CA302" s="179" t="str">
        <f>IF($BR302&lt;&gt;"",INDEX('Graduate School Code'!$A$3:$R$700, MATCH($BR302,'Graduate School Code'!$A$3:$A$700, 0), 15), "")</f>
        <v/>
      </c>
      <c r="CB302" s="179" t="str">
        <f>IF($BR302&lt;&gt;"",INDEX('Graduate School Code'!$A$3:$R$700, MATCH($BR302,'Graduate School Code'!$A$3:$A$700, 0), 16), "")</f>
        <v/>
      </c>
      <c r="CC302" s="179" t="str">
        <f>IF($BR302&lt;&gt;"",INDEX('Graduate School Code'!$A$3:$R$700, MATCH($BR302,'Graduate School Code'!$A$3:$A$700, 0), 17), "")</f>
        <v/>
      </c>
      <c r="CD302" s="180" t="str">
        <f>IF($BR302&lt;&gt;"",INDEX('Graduate School Code'!$A$3:$R$700, MATCH($BR302,'Graduate School Code'!$A$3:$A$700, 0), 18), "")</f>
        <v/>
      </c>
      <c r="CE302" s="181"/>
      <c r="CF302" s="182"/>
      <c r="CG302" s="182"/>
      <c r="CH302" s="62"/>
      <c r="CI302" s="182"/>
      <c r="CJ302" s="183"/>
      <c r="CK302" s="184"/>
      <c r="CL302" s="185"/>
      <c r="CM302" s="183"/>
      <c r="CN302" s="186"/>
      <c r="CO302" s="186"/>
      <c r="CP302" s="186"/>
      <c r="CQ302" s="187"/>
      <c r="CR302" s="182"/>
      <c r="CS302" s="182"/>
      <c r="CT302" s="182"/>
      <c r="CU302" s="188"/>
      <c r="CV302" s="146"/>
      <c r="CW302" s="147"/>
      <c r="CX302" s="189"/>
      <c r="CY302" s="190"/>
      <c r="CZ302" s="191"/>
      <c r="DA302" s="192"/>
      <c r="DB302" s="193"/>
      <c r="DC302" s="181"/>
      <c r="DD302" s="176"/>
      <c r="DE302" s="194"/>
      <c r="DF302" s="164" t="str">
        <f>IF($DE302&lt;&gt;"",INDEX('Graduate School Code'!$A$3:$R$700, MATCH($DE302,'Graduate School Code'!$A$3:$A$700, 0), 2), "")</f>
        <v/>
      </c>
      <c r="DG302" s="164" t="str">
        <f>IF($DE302&lt;&gt;"",INDEX('Graduate School Code'!$A$3:$R$700, MATCH($DE302,'Graduate School Code'!$A$3:$A$700, 0), 3), "")</f>
        <v/>
      </c>
      <c r="DH302" s="164" t="str">
        <f>IF($DE302&lt;&gt;"",INDEX('Graduate School Code'!$A$3:$R$700, MATCH($DE302,'Graduate School Code'!$A$3:$A$700, 0), 4), "")</f>
        <v/>
      </c>
      <c r="DI302" s="175"/>
      <c r="DJ302" s="176"/>
      <c r="DK302" s="177" t="str">
        <f>IF($DE302&lt;&gt;"",INDEX('Graduate School Code'!$A$3:$R$700, MATCH($DE302,'Graduate School Code'!$A$3:$A$700, 0), 12), "")</f>
        <v/>
      </c>
      <c r="DL302" s="178" t="str">
        <f>IF($DE302&lt;&gt;"",INDEX('Graduate School Code'!$A$3:$R$700, MATCH($DE302,'Graduate School Code'!$A$3:$A$700, 0), 13), "")</f>
        <v/>
      </c>
      <c r="DM302" s="179" t="str">
        <f>IF($DE302&lt;&gt;"",INDEX('Graduate School Code'!$A$3:$R$700, MATCH($DE302,'Graduate School Code'!$A$3:$A$700, 0), 14), "")</f>
        <v/>
      </c>
      <c r="DN302" s="179" t="str">
        <f>IF($DE302&lt;&gt;"",INDEX('Graduate School Code'!$A$3:$R$700, MATCH($DE302,'Graduate School Code'!$A$3:$A$700, 0), 15), "")</f>
        <v/>
      </c>
      <c r="DO302" s="179" t="str">
        <f>IF($DE302&lt;&gt;"",INDEX('Graduate School Code'!$A$3:$R$700, MATCH($DE302,'Graduate School Code'!$A$3:$A$700, 0), 16), "")</f>
        <v/>
      </c>
      <c r="DP302" s="179" t="str">
        <f>IF($DE302&lt;&gt;"",INDEX('Graduate School Code'!$A$3:$R$700, MATCH($DE302,'Graduate School Code'!$A$3:$A$700, 0), 17), "")</f>
        <v/>
      </c>
      <c r="DQ302" s="180" t="str">
        <f>IF($DE302&lt;&gt;"",INDEX('Graduate School Code'!$A$3:$R$700, MATCH($DE302,'Graduate School Code'!$A$3:$A$700, 0), 18), "")</f>
        <v/>
      </c>
      <c r="DR302" s="45"/>
      <c r="DS302" s="39"/>
      <c r="DT302" s="39"/>
      <c r="DU302" s="62"/>
      <c r="DV302" s="39"/>
      <c r="DW302" s="149"/>
      <c r="DX302" s="150"/>
      <c r="DY302" s="112"/>
      <c r="DZ302" s="149"/>
      <c r="EA302" s="148"/>
      <c r="EB302" s="148"/>
      <c r="EC302" s="148"/>
      <c r="ED302" s="61"/>
      <c r="EE302" s="39"/>
      <c r="EF302" s="39"/>
      <c r="EG302" s="39"/>
      <c r="EH302" s="144"/>
      <c r="EI302" s="146"/>
      <c r="EJ302" s="147"/>
      <c r="EK302" s="126"/>
      <c r="EL302" s="57"/>
      <c r="EM302" s="58"/>
      <c r="EN302" s="59"/>
      <c r="EO302" s="145"/>
      <c r="EP302" s="57"/>
      <c r="EQ302" s="44"/>
    </row>
    <row r="303" spans="1:147" ht="38.25" customHeight="1">
      <c r="A303" s="111" t="s">
        <v>4247</v>
      </c>
      <c r="B303" s="39"/>
      <c r="C303" s="40"/>
      <c r="D303" s="50" t="e">
        <f>VLOOKUP(B303,Reference!$A$1:$C$250,2,FALSE)</f>
        <v>#N/A</v>
      </c>
      <c r="E303" s="50" t="e">
        <f>VLOOKUP(C303,Reference!$C$1:$I$15,2,FALSE)</f>
        <v>#N/A</v>
      </c>
      <c r="F303" s="92" t="e">
        <f t="shared" si="14"/>
        <v>#N/A</v>
      </c>
      <c r="G303" s="39"/>
      <c r="H303" s="39"/>
      <c r="I303" s="39"/>
      <c r="J303" s="51" t="str">
        <f t="shared" si="12"/>
        <v xml:space="preserve">  </v>
      </c>
      <c r="K303" s="61"/>
      <c r="L303" s="61"/>
      <c r="M303" s="61"/>
      <c r="N303" s="51" t="str">
        <f t="shared" si="13"/>
        <v xml:space="preserve">  </v>
      </c>
      <c r="O303" s="92"/>
      <c r="P303" s="93"/>
      <c r="Q303" s="50" t="str">
        <f>IF($P303&lt;&gt;"", DATEDIF($P303, Reference!$F$2, "Y"),"")</f>
        <v/>
      </c>
      <c r="R303" s="49"/>
      <c r="S303" s="62"/>
      <c r="T303" s="61"/>
      <c r="U303" s="39"/>
      <c r="V303" s="39"/>
      <c r="W303" s="61"/>
      <c r="X303" s="92"/>
      <c r="Y303" s="61"/>
      <c r="Z303" s="61"/>
      <c r="AA303" s="61"/>
      <c r="AB303" s="61"/>
      <c r="AC303" s="41"/>
      <c r="AD303" s="143"/>
      <c r="AE303" s="42"/>
      <c r="AF303" s="50" t="str">
        <f>IF($AE303&lt;&gt;"",INDEX('Graduate School Code'!$A$3:$R$700, MATCH($AE303,'Graduate School Code'!$A$3:$A$700, 0), 2), "")</f>
        <v/>
      </c>
      <c r="AG303" s="50" t="str">
        <f>IF($AE303&lt;&gt;"",INDEX('Graduate School Code'!$A$3:$R$700, MATCH($AE303,'Graduate School Code'!$A$3:$A$700, 0), 3), "")</f>
        <v/>
      </c>
      <c r="AH303" s="50" t="str">
        <f>IF($AE303&lt;&gt;"",INDEX('Graduate School Code'!$A$3:$R$700, MATCH($AE303,'Graduate School Code'!$A$3:$A$700, 0), 4), "")</f>
        <v/>
      </c>
      <c r="AI303" s="43"/>
      <c r="AJ303" s="44"/>
      <c r="AK303" s="167" t="str">
        <f>IF($AE303&lt;&gt;"",INDEX('Graduate School Code'!$A$3:$R$700, MATCH($AE303,'Graduate School Code'!$A$3:$A$700, 0), 12), "")</f>
        <v/>
      </c>
      <c r="AL303" s="168" t="str">
        <f>IF($AE303&lt;&gt;"",INDEX('Graduate School Code'!$A$3:$R$700, MATCH($AE303,'Graduate School Code'!$A$3:$A$700, 0), 13), "")</f>
        <v/>
      </c>
      <c r="AM303" s="169" t="str">
        <f>IF($AE303&lt;&gt;"",INDEX('Graduate School Code'!$A$3:$R$700, MATCH($AE303,'Graduate School Code'!$A$3:$A$700, 0), 14), "")</f>
        <v/>
      </c>
      <c r="AN303" s="169" t="str">
        <f>IF($AE303&lt;&gt;"",INDEX('Graduate School Code'!$A$3:$R$700, MATCH($AE303,'Graduate School Code'!$A$3:$A$700, 0), 15), "")</f>
        <v/>
      </c>
      <c r="AO303" s="169" t="str">
        <f>IF($AE303&lt;&gt;"",INDEX('Graduate School Code'!$A$3:$R$700, MATCH($AE303,'Graduate School Code'!$A$3:$A$700, 0), 16), "")</f>
        <v/>
      </c>
      <c r="AP303" s="169" t="str">
        <f>IF($AE303&lt;&gt;"",INDEX('Graduate School Code'!$A$3:$R$700, MATCH($AE303,'Graduate School Code'!$A$3:$A$700, 0), 17), "")</f>
        <v/>
      </c>
      <c r="AQ303" s="170" t="str">
        <f>IF($AE303&lt;&gt;"",INDEX('Graduate School Code'!$A$3:$R$700, MATCH($AE303,'Graduate School Code'!$A$3:$A$700, 0), 18), "")</f>
        <v/>
      </c>
      <c r="AR303" s="45"/>
      <c r="AS303" s="39"/>
      <c r="AT303" s="39"/>
      <c r="AU303" s="62"/>
      <c r="AV303" s="39"/>
      <c r="AW303" s="149"/>
      <c r="AX303" s="150"/>
      <c r="AY303" s="112"/>
      <c r="AZ303" s="149"/>
      <c r="BA303" s="148"/>
      <c r="BB303" s="148"/>
      <c r="BC303" s="148"/>
      <c r="BD303" s="61"/>
      <c r="BE303" s="39"/>
      <c r="BF303" s="39"/>
      <c r="BG303" s="39"/>
      <c r="BH303" s="144"/>
      <c r="BI303" s="146"/>
      <c r="BJ303" s="147"/>
      <c r="BK303" s="126"/>
      <c r="BL303" s="57"/>
      <c r="BM303" s="58"/>
      <c r="BN303" s="165"/>
      <c r="BO303" s="145"/>
      <c r="BP303" s="57"/>
      <c r="BQ303" s="44"/>
      <c r="BR303" s="42"/>
      <c r="BS303" s="164" t="str">
        <f>IF($BR303&lt;&gt;"",INDEX('Graduate School Code'!$A$3:$R$700, MATCH($BR303,'Graduate School Code'!$A$3:$A$700, 0), 2), "")</f>
        <v/>
      </c>
      <c r="BT303" s="164" t="str">
        <f>IF($BR303&lt;&gt;"",INDEX('Graduate School Code'!$A$3:$R$700, MATCH($BR303,'Graduate School Code'!$A$3:$A$700, 0), 3), "")</f>
        <v/>
      </c>
      <c r="BU303" s="164" t="str">
        <f>IF($BR303&lt;&gt;"",INDEX('Graduate School Code'!$A$3:$R$700, MATCH($BR303,'Graduate School Code'!$A$3:$A$700, 0), 4), "")</f>
        <v/>
      </c>
      <c r="BV303" s="175"/>
      <c r="BW303" s="176"/>
      <c r="BX303" s="177" t="str">
        <f>IF($BR303&lt;&gt;"",INDEX('Graduate School Code'!$A$3:$R$700, MATCH($BR303,'Graduate School Code'!$A$3:$A$700, 0), 12), "")</f>
        <v/>
      </c>
      <c r="BY303" s="178" t="str">
        <f>IF($BR303&lt;&gt;"",INDEX('Graduate School Code'!$A$3:$R$700, MATCH($BR303,'Graduate School Code'!$A$3:$A$700, 0), 13), "")</f>
        <v/>
      </c>
      <c r="BZ303" s="179" t="str">
        <f>IF($BR303&lt;&gt;"",INDEX('Graduate School Code'!$A$3:$R$700, MATCH($BR303,'Graduate School Code'!$A$3:$A$700, 0), 14), "")</f>
        <v/>
      </c>
      <c r="CA303" s="179" t="str">
        <f>IF($BR303&lt;&gt;"",INDEX('Graduate School Code'!$A$3:$R$700, MATCH($BR303,'Graduate School Code'!$A$3:$A$700, 0), 15), "")</f>
        <v/>
      </c>
      <c r="CB303" s="179" t="str">
        <f>IF($BR303&lt;&gt;"",INDEX('Graduate School Code'!$A$3:$R$700, MATCH($BR303,'Graduate School Code'!$A$3:$A$700, 0), 16), "")</f>
        <v/>
      </c>
      <c r="CC303" s="179" t="str">
        <f>IF($BR303&lt;&gt;"",INDEX('Graduate School Code'!$A$3:$R$700, MATCH($BR303,'Graduate School Code'!$A$3:$A$700, 0), 17), "")</f>
        <v/>
      </c>
      <c r="CD303" s="180" t="str">
        <f>IF($BR303&lt;&gt;"",INDEX('Graduate School Code'!$A$3:$R$700, MATCH($BR303,'Graduate School Code'!$A$3:$A$700, 0), 18), "")</f>
        <v/>
      </c>
      <c r="CE303" s="181"/>
      <c r="CF303" s="182"/>
      <c r="CG303" s="182"/>
      <c r="CH303" s="62"/>
      <c r="CI303" s="182"/>
      <c r="CJ303" s="183"/>
      <c r="CK303" s="184"/>
      <c r="CL303" s="185"/>
      <c r="CM303" s="183"/>
      <c r="CN303" s="186"/>
      <c r="CO303" s="186"/>
      <c r="CP303" s="186"/>
      <c r="CQ303" s="187"/>
      <c r="CR303" s="182"/>
      <c r="CS303" s="182"/>
      <c r="CT303" s="182"/>
      <c r="CU303" s="188"/>
      <c r="CV303" s="146"/>
      <c r="CW303" s="147"/>
      <c r="CX303" s="189"/>
      <c r="CY303" s="190"/>
      <c r="CZ303" s="191"/>
      <c r="DA303" s="192"/>
      <c r="DB303" s="193"/>
      <c r="DC303" s="181"/>
      <c r="DD303" s="176"/>
      <c r="DE303" s="194"/>
      <c r="DF303" s="164" t="str">
        <f>IF($DE303&lt;&gt;"",INDEX('Graduate School Code'!$A$3:$R$700, MATCH($DE303,'Graduate School Code'!$A$3:$A$700, 0), 2), "")</f>
        <v/>
      </c>
      <c r="DG303" s="164" t="str">
        <f>IF($DE303&lt;&gt;"",INDEX('Graduate School Code'!$A$3:$R$700, MATCH($DE303,'Graduate School Code'!$A$3:$A$700, 0), 3), "")</f>
        <v/>
      </c>
      <c r="DH303" s="164" t="str">
        <f>IF($DE303&lt;&gt;"",INDEX('Graduate School Code'!$A$3:$R$700, MATCH($DE303,'Graduate School Code'!$A$3:$A$700, 0), 4), "")</f>
        <v/>
      </c>
      <c r="DI303" s="175"/>
      <c r="DJ303" s="176"/>
      <c r="DK303" s="177" t="str">
        <f>IF($DE303&lt;&gt;"",INDEX('Graduate School Code'!$A$3:$R$700, MATCH($DE303,'Graduate School Code'!$A$3:$A$700, 0), 12), "")</f>
        <v/>
      </c>
      <c r="DL303" s="178" t="str">
        <f>IF($DE303&lt;&gt;"",INDEX('Graduate School Code'!$A$3:$R$700, MATCH($DE303,'Graduate School Code'!$A$3:$A$700, 0), 13), "")</f>
        <v/>
      </c>
      <c r="DM303" s="179" t="str">
        <f>IF($DE303&lt;&gt;"",INDEX('Graduate School Code'!$A$3:$R$700, MATCH($DE303,'Graduate School Code'!$A$3:$A$700, 0), 14), "")</f>
        <v/>
      </c>
      <c r="DN303" s="179" t="str">
        <f>IF($DE303&lt;&gt;"",INDEX('Graduate School Code'!$A$3:$R$700, MATCH($DE303,'Graduate School Code'!$A$3:$A$700, 0), 15), "")</f>
        <v/>
      </c>
      <c r="DO303" s="179" t="str">
        <f>IF($DE303&lt;&gt;"",INDEX('Graduate School Code'!$A$3:$R$700, MATCH($DE303,'Graduate School Code'!$A$3:$A$700, 0), 16), "")</f>
        <v/>
      </c>
      <c r="DP303" s="179" t="str">
        <f>IF($DE303&lt;&gt;"",INDEX('Graduate School Code'!$A$3:$R$700, MATCH($DE303,'Graduate School Code'!$A$3:$A$700, 0), 17), "")</f>
        <v/>
      </c>
      <c r="DQ303" s="180" t="str">
        <f>IF($DE303&lt;&gt;"",INDEX('Graduate School Code'!$A$3:$R$700, MATCH($DE303,'Graduate School Code'!$A$3:$A$700, 0), 18), "")</f>
        <v/>
      </c>
      <c r="DR303" s="45"/>
      <c r="DS303" s="39"/>
      <c r="DT303" s="39"/>
      <c r="DU303" s="62"/>
      <c r="DV303" s="39"/>
      <c r="DW303" s="149"/>
      <c r="DX303" s="150"/>
      <c r="DY303" s="112"/>
      <c r="DZ303" s="149"/>
      <c r="EA303" s="148"/>
      <c r="EB303" s="148"/>
      <c r="EC303" s="148"/>
      <c r="ED303" s="61"/>
      <c r="EE303" s="39"/>
      <c r="EF303" s="39"/>
      <c r="EG303" s="39"/>
      <c r="EH303" s="144"/>
      <c r="EI303" s="146"/>
      <c r="EJ303" s="147"/>
      <c r="EK303" s="126"/>
      <c r="EL303" s="57"/>
      <c r="EM303" s="58"/>
      <c r="EN303" s="59"/>
      <c r="EO303" s="145"/>
      <c r="EP303" s="57"/>
      <c r="EQ303" s="44"/>
    </row>
    <row r="304" spans="1:147" ht="38.25" customHeight="1">
      <c r="A304" s="111" t="s">
        <v>4248</v>
      </c>
      <c r="B304" s="39"/>
      <c r="C304" s="40"/>
      <c r="D304" s="50" t="e">
        <f>VLOOKUP(B304,Reference!$A$1:$C$250,2,FALSE)</f>
        <v>#N/A</v>
      </c>
      <c r="E304" s="50" t="e">
        <f>VLOOKUP(C304,Reference!$C$1:$I$15,2,FALSE)</f>
        <v>#N/A</v>
      </c>
      <c r="F304" s="92" t="e">
        <f t="shared" si="14"/>
        <v>#N/A</v>
      </c>
      <c r="G304" s="39"/>
      <c r="H304" s="39"/>
      <c r="I304" s="39"/>
      <c r="J304" s="51" t="str">
        <f t="shared" si="12"/>
        <v xml:space="preserve">  </v>
      </c>
      <c r="K304" s="61"/>
      <c r="L304" s="61"/>
      <c r="M304" s="61"/>
      <c r="N304" s="51" t="str">
        <f t="shared" si="13"/>
        <v xml:space="preserve">  </v>
      </c>
      <c r="O304" s="92"/>
      <c r="P304" s="93"/>
      <c r="Q304" s="50" t="str">
        <f>IF($P304&lt;&gt;"", DATEDIF($P304, Reference!$F$2, "Y"),"")</f>
        <v/>
      </c>
      <c r="R304" s="49"/>
      <c r="S304" s="62"/>
      <c r="T304" s="61"/>
      <c r="U304" s="39"/>
      <c r="V304" s="39"/>
      <c r="W304" s="61"/>
      <c r="X304" s="92"/>
      <c r="Y304" s="61"/>
      <c r="Z304" s="61"/>
      <c r="AA304" s="61"/>
      <c r="AB304" s="61"/>
      <c r="AC304" s="41"/>
      <c r="AD304" s="143"/>
      <c r="AE304" s="42"/>
      <c r="AF304" s="50" t="str">
        <f>IF($AE304&lt;&gt;"",INDEX('Graduate School Code'!$A$3:$R$700, MATCH($AE304,'Graduate School Code'!$A$3:$A$700, 0), 2), "")</f>
        <v/>
      </c>
      <c r="AG304" s="50" t="str">
        <f>IF($AE304&lt;&gt;"",INDEX('Graduate School Code'!$A$3:$R$700, MATCH($AE304,'Graduate School Code'!$A$3:$A$700, 0), 3), "")</f>
        <v/>
      </c>
      <c r="AH304" s="50" t="str">
        <f>IF($AE304&lt;&gt;"",INDEX('Graduate School Code'!$A$3:$R$700, MATCH($AE304,'Graduate School Code'!$A$3:$A$700, 0), 4), "")</f>
        <v/>
      </c>
      <c r="AI304" s="43"/>
      <c r="AJ304" s="44"/>
      <c r="AK304" s="167" t="str">
        <f>IF($AE304&lt;&gt;"",INDEX('Graduate School Code'!$A$3:$R$700, MATCH($AE304,'Graduate School Code'!$A$3:$A$700, 0), 12), "")</f>
        <v/>
      </c>
      <c r="AL304" s="168" t="str">
        <f>IF($AE304&lt;&gt;"",INDEX('Graduate School Code'!$A$3:$R$700, MATCH($AE304,'Graduate School Code'!$A$3:$A$700, 0), 13), "")</f>
        <v/>
      </c>
      <c r="AM304" s="169" t="str">
        <f>IF($AE304&lt;&gt;"",INDEX('Graduate School Code'!$A$3:$R$700, MATCH($AE304,'Graduate School Code'!$A$3:$A$700, 0), 14), "")</f>
        <v/>
      </c>
      <c r="AN304" s="169" t="str">
        <f>IF($AE304&lt;&gt;"",INDEX('Graduate School Code'!$A$3:$R$700, MATCH($AE304,'Graduate School Code'!$A$3:$A$700, 0), 15), "")</f>
        <v/>
      </c>
      <c r="AO304" s="169" t="str">
        <f>IF($AE304&lt;&gt;"",INDEX('Graduate School Code'!$A$3:$R$700, MATCH($AE304,'Graduate School Code'!$A$3:$A$700, 0), 16), "")</f>
        <v/>
      </c>
      <c r="AP304" s="169" t="str">
        <f>IF($AE304&lt;&gt;"",INDEX('Graduate School Code'!$A$3:$R$700, MATCH($AE304,'Graduate School Code'!$A$3:$A$700, 0), 17), "")</f>
        <v/>
      </c>
      <c r="AQ304" s="170" t="str">
        <f>IF($AE304&lt;&gt;"",INDEX('Graduate School Code'!$A$3:$R$700, MATCH($AE304,'Graduate School Code'!$A$3:$A$700, 0), 18), "")</f>
        <v/>
      </c>
      <c r="AR304" s="45"/>
      <c r="AS304" s="39"/>
      <c r="AT304" s="39"/>
      <c r="AU304" s="62"/>
      <c r="AV304" s="39"/>
      <c r="AW304" s="149"/>
      <c r="AX304" s="150"/>
      <c r="AY304" s="112"/>
      <c r="AZ304" s="149"/>
      <c r="BA304" s="148"/>
      <c r="BB304" s="148"/>
      <c r="BC304" s="148"/>
      <c r="BD304" s="61"/>
      <c r="BE304" s="39"/>
      <c r="BF304" s="39"/>
      <c r="BG304" s="39"/>
      <c r="BH304" s="144"/>
      <c r="BI304" s="146"/>
      <c r="BJ304" s="147"/>
      <c r="BK304" s="126"/>
      <c r="BL304" s="57"/>
      <c r="BM304" s="58"/>
      <c r="BN304" s="165"/>
      <c r="BO304" s="145"/>
      <c r="BP304" s="57"/>
      <c r="BQ304" s="44"/>
      <c r="BR304" s="42"/>
      <c r="BS304" s="164" t="str">
        <f>IF($BR304&lt;&gt;"",INDEX('Graduate School Code'!$A$3:$R$700, MATCH($BR304,'Graduate School Code'!$A$3:$A$700, 0), 2), "")</f>
        <v/>
      </c>
      <c r="BT304" s="164" t="str">
        <f>IF($BR304&lt;&gt;"",INDEX('Graduate School Code'!$A$3:$R$700, MATCH($BR304,'Graduate School Code'!$A$3:$A$700, 0), 3), "")</f>
        <v/>
      </c>
      <c r="BU304" s="164" t="str">
        <f>IF($BR304&lt;&gt;"",INDEX('Graduate School Code'!$A$3:$R$700, MATCH($BR304,'Graduate School Code'!$A$3:$A$700, 0), 4), "")</f>
        <v/>
      </c>
      <c r="BV304" s="175"/>
      <c r="BW304" s="176"/>
      <c r="BX304" s="177" t="str">
        <f>IF($BR304&lt;&gt;"",INDEX('Graduate School Code'!$A$3:$R$700, MATCH($BR304,'Graduate School Code'!$A$3:$A$700, 0), 12), "")</f>
        <v/>
      </c>
      <c r="BY304" s="178" t="str">
        <f>IF($BR304&lt;&gt;"",INDEX('Graduate School Code'!$A$3:$R$700, MATCH($BR304,'Graduate School Code'!$A$3:$A$700, 0), 13), "")</f>
        <v/>
      </c>
      <c r="BZ304" s="179" t="str">
        <f>IF($BR304&lt;&gt;"",INDEX('Graduate School Code'!$A$3:$R$700, MATCH($BR304,'Graduate School Code'!$A$3:$A$700, 0), 14), "")</f>
        <v/>
      </c>
      <c r="CA304" s="179" t="str">
        <f>IF($BR304&lt;&gt;"",INDEX('Graduate School Code'!$A$3:$R$700, MATCH($BR304,'Graduate School Code'!$A$3:$A$700, 0), 15), "")</f>
        <v/>
      </c>
      <c r="CB304" s="179" t="str">
        <f>IF($BR304&lt;&gt;"",INDEX('Graduate School Code'!$A$3:$R$700, MATCH($BR304,'Graduate School Code'!$A$3:$A$700, 0), 16), "")</f>
        <v/>
      </c>
      <c r="CC304" s="179" t="str">
        <f>IF($BR304&lt;&gt;"",INDEX('Graduate School Code'!$A$3:$R$700, MATCH($BR304,'Graduate School Code'!$A$3:$A$700, 0), 17), "")</f>
        <v/>
      </c>
      <c r="CD304" s="180" t="str">
        <f>IF($BR304&lt;&gt;"",INDEX('Graduate School Code'!$A$3:$R$700, MATCH($BR304,'Graduate School Code'!$A$3:$A$700, 0), 18), "")</f>
        <v/>
      </c>
      <c r="CE304" s="181"/>
      <c r="CF304" s="182"/>
      <c r="CG304" s="182"/>
      <c r="CH304" s="62"/>
      <c r="CI304" s="182"/>
      <c r="CJ304" s="183"/>
      <c r="CK304" s="184"/>
      <c r="CL304" s="185"/>
      <c r="CM304" s="183"/>
      <c r="CN304" s="186"/>
      <c r="CO304" s="186"/>
      <c r="CP304" s="186"/>
      <c r="CQ304" s="187"/>
      <c r="CR304" s="182"/>
      <c r="CS304" s="182"/>
      <c r="CT304" s="182"/>
      <c r="CU304" s="188"/>
      <c r="CV304" s="146"/>
      <c r="CW304" s="147"/>
      <c r="CX304" s="189"/>
      <c r="CY304" s="190"/>
      <c r="CZ304" s="191"/>
      <c r="DA304" s="192"/>
      <c r="DB304" s="193"/>
      <c r="DC304" s="181"/>
      <c r="DD304" s="176"/>
      <c r="DE304" s="194"/>
      <c r="DF304" s="164" t="str">
        <f>IF($DE304&lt;&gt;"",INDEX('Graduate School Code'!$A$3:$R$700, MATCH($DE304,'Graduate School Code'!$A$3:$A$700, 0), 2), "")</f>
        <v/>
      </c>
      <c r="DG304" s="164" t="str">
        <f>IF($DE304&lt;&gt;"",INDEX('Graduate School Code'!$A$3:$R$700, MATCH($DE304,'Graduate School Code'!$A$3:$A$700, 0), 3), "")</f>
        <v/>
      </c>
      <c r="DH304" s="164" t="str">
        <f>IF($DE304&lt;&gt;"",INDEX('Graduate School Code'!$A$3:$R$700, MATCH($DE304,'Graduate School Code'!$A$3:$A$700, 0), 4), "")</f>
        <v/>
      </c>
      <c r="DI304" s="175"/>
      <c r="DJ304" s="176"/>
      <c r="DK304" s="177" t="str">
        <f>IF($DE304&lt;&gt;"",INDEX('Graduate School Code'!$A$3:$R$700, MATCH($DE304,'Graduate School Code'!$A$3:$A$700, 0), 12), "")</f>
        <v/>
      </c>
      <c r="DL304" s="178" t="str">
        <f>IF($DE304&lt;&gt;"",INDEX('Graduate School Code'!$A$3:$R$700, MATCH($DE304,'Graduate School Code'!$A$3:$A$700, 0), 13), "")</f>
        <v/>
      </c>
      <c r="DM304" s="179" t="str">
        <f>IF($DE304&lt;&gt;"",INDEX('Graduate School Code'!$A$3:$R$700, MATCH($DE304,'Graduate School Code'!$A$3:$A$700, 0), 14), "")</f>
        <v/>
      </c>
      <c r="DN304" s="179" t="str">
        <f>IF($DE304&lt;&gt;"",INDEX('Graduate School Code'!$A$3:$R$700, MATCH($DE304,'Graduate School Code'!$A$3:$A$700, 0), 15), "")</f>
        <v/>
      </c>
      <c r="DO304" s="179" t="str">
        <f>IF($DE304&lt;&gt;"",INDEX('Graduate School Code'!$A$3:$R$700, MATCH($DE304,'Graduate School Code'!$A$3:$A$700, 0), 16), "")</f>
        <v/>
      </c>
      <c r="DP304" s="179" t="str">
        <f>IF($DE304&lt;&gt;"",INDEX('Graduate School Code'!$A$3:$R$700, MATCH($DE304,'Graduate School Code'!$A$3:$A$700, 0), 17), "")</f>
        <v/>
      </c>
      <c r="DQ304" s="180" t="str">
        <f>IF($DE304&lt;&gt;"",INDEX('Graduate School Code'!$A$3:$R$700, MATCH($DE304,'Graduate School Code'!$A$3:$A$700, 0), 18), "")</f>
        <v/>
      </c>
      <c r="DR304" s="45"/>
      <c r="DS304" s="39"/>
      <c r="DT304" s="39"/>
      <c r="DU304" s="62"/>
      <c r="DV304" s="39"/>
      <c r="DW304" s="149"/>
      <c r="DX304" s="150"/>
      <c r="DY304" s="112"/>
      <c r="DZ304" s="149"/>
      <c r="EA304" s="148"/>
      <c r="EB304" s="148"/>
      <c r="EC304" s="148"/>
      <c r="ED304" s="61"/>
      <c r="EE304" s="39"/>
      <c r="EF304" s="39"/>
      <c r="EG304" s="39"/>
      <c r="EH304" s="144"/>
      <c r="EI304" s="146"/>
      <c r="EJ304" s="147"/>
      <c r="EK304" s="126"/>
      <c r="EL304" s="57"/>
      <c r="EM304" s="58"/>
      <c r="EN304" s="59"/>
      <c r="EO304" s="145"/>
      <c r="EP304" s="57"/>
      <c r="EQ304" s="44"/>
    </row>
    <row r="305" spans="1:147" ht="38.25" customHeight="1">
      <c r="A305" s="111" t="s">
        <v>4249</v>
      </c>
      <c r="B305" s="39"/>
      <c r="C305" s="40"/>
      <c r="D305" s="50" t="e">
        <f>VLOOKUP(B305,Reference!$A$1:$C$250,2,FALSE)</f>
        <v>#N/A</v>
      </c>
      <c r="E305" s="50" t="e">
        <f>VLOOKUP(C305,Reference!$C$1:$I$15,2,FALSE)</f>
        <v>#N/A</v>
      </c>
      <c r="F305" s="92" t="e">
        <f t="shared" si="14"/>
        <v>#N/A</v>
      </c>
      <c r="G305" s="39"/>
      <c r="H305" s="39"/>
      <c r="I305" s="39"/>
      <c r="J305" s="51" t="str">
        <f t="shared" si="12"/>
        <v xml:space="preserve">  </v>
      </c>
      <c r="K305" s="61"/>
      <c r="L305" s="61"/>
      <c r="M305" s="61"/>
      <c r="N305" s="51" t="str">
        <f t="shared" si="13"/>
        <v xml:space="preserve">  </v>
      </c>
      <c r="O305" s="92"/>
      <c r="P305" s="93"/>
      <c r="Q305" s="50" t="str">
        <f>IF($P305&lt;&gt;"", DATEDIF($P305, Reference!$F$2, "Y"),"")</f>
        <v/>
      </c>
      <c r="R305" s="49"/>
      <c r="S305" s="62"/>
      <c r="T305" s="61"/>
      <c r="U305" s="39"/>
      <c r="V305" s="39"/>
      <c r="W305" s="61"/>
      <c r="X305" s="92"/>
      <c r="Y305" s="61"/>
      <c r="Z305" s="61"/>
      <c r="AA305" s="61"/>
      <c r="AB305" s="61"/>
      <c r="AC305" s="41"/>
      <c r="AD305" s="143"/>
      <c r="AE305" s="42"/>
      <c r="AF305" s="50" t="str">
        <f>IF($AE305&lt;&gt;"",INDEX('Graduate School Code'!$A$3:$R$700, MATCH($AE305,'Graduate School Code'!$A$3:$A$700, 0), 2), "")</f>
        <v/>
      </c>
      <c r="AG305" s="50" t="str">
        <f>IF($AE305&lt;&gt;"",INDEX('Graduate School Code'!$A$3:$R$700, MATCH($AE305,'Graduate School Code'!$A$3:$A$700, 0), 3), "")</f>
        <v/>
      </c>
      <c r="AH305" s="50" t="str">
        <f>IF($AE305&lt;&gt;"",INDEX('Graduate School Code'!$A$3:$R$700, MATCH($AE305,'Graduate School Code'!$A$3:$A$700, 0), 4), "")</f>
        <v/>
      </c>
      <c r="AI305" s="43"/>
      <c r="AJ305" s="44"/>
      <c r="AK305" s="167" t="str">
        <f>IF($AE305&lt;&gt;"",INDEX('Graduate School Code'!$A$3:$R$700, MATCH($AE305,'Graduate School Code'!$A$3:$A$700, 0), 12), "")</f>
        <v/>
      </c>
      <c r="AL305" s="168"/>
      <c r="AM305" s="169" t="str">
        <f>IF($AE305&lt;&gt;"",INDEX('Graduate School Code'!$A$3:$R$700, MATCH($AE305,'Graduate School Code'!$A$3:$A$700, 0), 14), "")</f>
        <v/>
      </c>
      <c r="AN305" s="169" t="str">
        <f>IF($AE305&lt;&gt;"",INDEX('Graduate School Code'!$A$3:$R$700, MATCH($AE305,'Graduate School Code'!$A$3:$A$700, 0), 15), "")</f>
        <v/>
      </c>
      <c r="AO305" s="169" t="str">
        <f>IF($AE305&lt;&gt;"",INDEX('Graduate School Code'!$A$3:$R$700, MATCH($AE305,'Graduate School Code'!$A$3:$A$700, 0), 16), "")</f>
        <v/>
      </c>
      <c r="AP305" s="169" t="str">
        <f>IF($AE305&lt;&gt;"",INDEX('Graduate School Code'!$A$3:$R$700, MATCH($AE305,'Graduate School Code'!$A$3:$A$700, 0), 17), "")</f>
        <v/>
      </c>
      <c r="AQ305" s="170" t="str">
        <f>IF($AE305&lt;&gt;"",INDEX('Graduate School Code'!$A$3:$R$700, MATCH($AE305,'Graduate School Code'!$A$3:$A$700, 0), 18), "")</f>
        <v/>
      </c>
      <c r="AR305" s="45"/>
      <c r="AS305" s="39"/>
      <c r="AT305" s="39"/>
      <c r="AU305" s="62"/>
      <c r="AV305" s="39"/>
      <c r="AW305" s="149"/>
      <c r="AX305" s="150"/>
      <c r="AY305" s="112"/>
      <c r="AZ305" s="149"/>
      <c r="BA305" s="148"/>
      <c r="BB305" s="148"/>
      <c r="BC305" s="148"/>
      <c r="BD305" s="61"/>
      <c r="BE305" s="39"/>
      <c r="BF305" s="39"/>
      <c r="BG305" s="39"/>
      <c r="BH305" s="144"/>
      <c r="BI305" s="146"/>
      <c r="BJ305" s="147"/>
      <c r="BK305" s="126"/>
      <c r="BL305" s="57"/>
      <c r="BM305" s="58"/>
      <c r="BN305" s="165"/>
      <c r="BO305" s="145"/>
      <c r="BP305" s="57"/>
      <c r="BQ305" s="44"/>
      <c r="BR305" s="42"/>
      <c r="BS305" s="164" t="str">
        <f>IF($BR305&lt;&gt;"",INDEX('Graduate School Code'!$A$3:$R$700, MATCH($BR305,'Graduate School Code'!$A$3:$A$700, 0), 2), "")</f>
        <v/>
      </c>
      <c r="BT305" s="164" t="str">
        <f>IF($BR305&lt;&gt;"",INDEX('Graduate School Code'!$A$3:$R$700, MATCH($BR305,'Graduate School Code'!$A$3:$A$700, 0), 3), "")</f>
        <v/>
      </c>
      <c r="BU305" s="164" t="str">
        <f>IF($BR305&lt;&gt;"",INDEX('Graduate School Code'!$A$3:$R$700, MATCH($BR305,'Graduate School Code'!$A$3:$A$700, 0), 4), "")</f>
        <v/>
      </c>
      <c r="BV305" s="175"/>
      <c r="BW305" s="176"/>
      <c r="BX305" s="177" t="str">
        <f>IF($BR305&lt;&gt;"",INDEX('Graduate School Code'!$A$3:$R$700, MATCH($BR305,'Graduate School Code'!$A$3:$A$700, 0), 12), "")</f>
        <v/>
      </c>
      <c r="BY305" s="178" t="str">
        <f>IF($BR305&lt;&gt;"",INDEX('Graduate School Code'!$A$3:$R$700, MATCH($BR305,'Graduate School Code'!$A$3:$A$700, 0), 13), "")</f>
        <v/>
      </c>
      <c r="BZ305" s="179" t="str">
        <f>IF($BR305&lt;&gt;"",INDEX('Graduate School Code'!$A$3:$R$700, MATCH($BR305,'Graduate School Code'!$A$3:$A$700, 0), 14), "")</f>
        <v/>
      </c>
      <c r="CA305" s="179" t="str">
        <f>IF($BR305&lt;&gt;"",INDEX('Graduate School Code'!$A$3:$R$700, MATCH($BR305,'Graduate School Code'!$A$3:$A$700, 0), 15), "")</f>
        <v/>
      </c>
      <c r="CB305" s="179" t="str">
        <f>IF($BR305&lt;&gt;"",INDEX('Graduate School Code'!$A$3:$R$700, MATCH($BR305,'Graduate School Code'!$A$3:$A$700, 0), 16), "")</f>
        <v/>
      </c>
      <c r="CC305" s="179" t="str">
        <f>IF($BR305&lt;&gt;"",INDEX('Graduate School Code'!$A$3:$R$700, MATCH($BR305,'Graduate School Code'!$A$3:$A$700, 0), 17), "")</f>
        <v/>
      </c>
      <c r="CD305" s="180" t="str">
        <f>IF($BR305&lt;&gt;"",INDEX('Graduate School Code'!$A$3:$R$700, MATCH($BR305,'Graduate School Code'!$A$3:$A$700, 0), 18), "")</f>
        <v/>
      </c>
      <c r="CE305" s="181"/>
      <c r="CF305" s="182"/>
      <c r="CG305" s="182"/>
      <c r="CH305" s="62"/>
      <c r="CI305" s="182"/>
      <c r="CJ305" s="183"/>
      <c r="CK305" s="184"/>
      <c r="CL305" s="185"/>
      <c r="CM305" s="183"/>
      <c r="CN305" s="186"/>
      <c r="CO305" s="186"/>
      <c r="CP305" s="186"/>
      <c r="CQ305" s="187"/>
      <c r="CR305" s="182"/>
      <c r="CS305" s="182"/>
      <c r="CT305" s="182"/>
      <c r="CU305" s="188"/>
      <c r="CV305" s="146"/>
      <c r="CW305" s="147"/>
      <c r="CX305" s="189"/>
      <c r="CY305" s="190"/>
      <c r="CZ305" s="191"/>
      <c r="DA305" s="192"/>
      <c r="DB305" s="193"/>
      <c r="DC305" s="181"/>
      <c r="DD305" s="176"/>
      <c r="DE305" s="194"/>
      <c r="DF305" s="164" t="str">
        <f>IF($DE305&lt;&gt;"",INDEX('Graduate School Code'!$A$3:$R$700, MATCH($DE305,'Graduate School Code'!$A$3:$A$700, 0), 2), "")</f>
        <v/>
      </c>
      <c r="DG305" s="164" t="str">
        <f>IF($DE305&lt;&gt;"",INDEX('Graduate School Code'!$A$3:$R$700, MATCH($DE305,'Graduate School Code'!$A$3:$A$700, 0), 3), "")</f>
        <v/>
      </c>
      <c r="DH305" s="164" t="str">
        <f>IF($DE305&lt;&gt;"",INDEX('Graduate School Code'!$A$3:$R$700, MATCH($DE305,'Graduate School Code'!$A$3:$A$700, 0), 4), "")</f>
        <v/>
      </c>
      <c r="DI305" s="175"/>
      <c r="DJ305" s="176"/>
      <c r="DK305" s="177" t="str">
        <f>IF($DE305&lt;&gt;"",INDEX('Graduate School Code'!$A$3:$R$700, MATCH($DE305,'Graduate School Code'!$A$3:$A$700, 0), 12), "")</f>
        <v/>
      </c>
      <c r="DL305" s="178" t="str">
        <f>IF($DE305&lt;&gt;"",INDEX('Graduate School Code'!$A$3:$R$700, MATCH($DE305,'Graduate School Code'!$A$3:$A$700, 0), 13), "")</f>
        <v/>
      </c>
      <c r="DM305" s="179" t="str">
        <f>IF($DE305&lt;&gt;"",INDEX('Graduate School Code'!$A$3:$R$700, MATCH($DE305,'Graduate School Code'!$A$3:$A$700, 0), 14), "")</f>
        <v/>
      </c>
      <c r="DN305" s="179" t="str">
        <f>IF($DE305&lt;&gt;"",INDEX('Graduate School Code'!$A$3:$R$700, MATCH($DE305,'Graduate School Code'!$A$3:$A$700, 0), 15), "")</f>
        <v/>
      </c>
      <c r="DO305" s="179" t="str">
        <f>IF($DE305&lt;&gt;"",INDEX('Graduate School Code'!$A$3:$R$700, MATCH($DE305,'Graduate School Code'!$A$3:$A$700, 0), 16), "")</f>
        <v/>
      </c>
      <c r="DP305" s="179" t="str">
        <f>IF($DE305&lt;&gt;"",INDEX('Graduate School Code'!$A$3:$R$700, MATCH($DE305,'Graduate School Code'!$A$3:$A$700, 0), 17), "")</f>
        <v/>
      </c>
      <c r="DQ305" s="180" t="str">
        <f>IF($DE305&lt;&gt;"",INDEX('Graduate School Code'!$A$3:$R$700, MATCH($DE305,'Graduate School Code'!$A$3:$A$700, 0), 18), "")</f>
        <v/>
      </c>
      <c r="DR305" s="45"/>
      <c r="DS305" s="39"/>
      <c r="DT305" s="39"/>
      <c r="DU305" s="62"/>
      <c r="DV305" s="39"/>
      <c r="DW305" s="149"/>
      <c r="DX305" s="150"/>
      <c r="DY305" s="112"/>
      <c r="DZ305" s="149"/>
      <c r="EA305" s="148"/>
      <c r="EB305" s="148"/>
      <c r="EC305" s="148"/>
      <c r="ED305" s="61"/>
      <c r="EE305" s="39"/>
      <c r="EF305" s="39"/>
      <c r="EG305" s="39"/>
      <c r="EH305" s="144"/>
      <c r="EI305" s="146"/>
      <c r="EJ305" s="147"/>
      <c r="EK305" s="126"/>
      <c r="EL305" s="57"/>
      <c r="EM305" s="58"/>
      <c r="EN305" s="59"/>
      <c r="EO305" s="145"/>
      <c r="EP305" s="57"/>
      <c r="EQ305" s="44"/>
    </row>
    <row r="306" spans="1:147" ht="38.25" customHeight="1" thickBot="1">
      <c r="A306" s="74" t="s">
        <v>4250</v>
      </c>
      <c r="B306" s="75"/>
      <c r="C306" s="76"/>
      <c r="D306" s="84" t="e">
        <f>VLOOKUP(B306,Reference!$A$1:$C$250,2,FALSE)</f>
        <v>#N/A</v>
      </c>
      <c r="E306" s="84" t="e">
        <f>VLOOKUP(C306,Reference!$C$1:$I$15,2,FALSE)</f>
        <v>#N/A</v>
      </c>
      <c r="F306" s="77" t="e">
        <f t="shared" si="14"/>
        <v>#N/A</v>
      </c>
      <c r="G306" s="75"/>
      <c r="H306" s="75"/>
      <c r="I306" s="75"/>
      <c r="J306" s="85"/>
      <c r="K306" s="151"/>
      <c r="L306" s="151"/>
      <c r="M306" s="151"/>
      <c r="N306" s="85"/>
      <c r="O306" s="77"/>
      <c r="P306" s="78"/>
      <c r="Q306" s="84"/>
      <c r="R306" s="152"/>
      <c r="S306" s="153"/>
      <c r="T306" s="151"/>
      <c r="U306" s="75"/>
      <c r="V306" s="75"/>
      <c r="W306" s="151"/>
      <c r="X306" s="77"/>
      <c r="Y306" s="151"/>
      <c r="Z306" s="151"/>
      <c r="AA306" s="151"/>
      <c r="AB306" s="151"/>
      <c r="AC306" s="79"/>
      <c r="AD306" s="154"/>
      <c r="AE306" s="80"/>
      <c r="AF306" s="84" t="str">
        <f>IF($AE306&lt;&gt;"",INDEX('Graduate School Code'!$A$3:$R$700, MATCH($AE306,'Graduate School Code'!$A$3:$A$700, 0), 2), "")</f>
        <v/>
      </c>
      <c r="AG306" s="84" t="str">
        <f>IF($AE306&lt;&gt;"",INDEX('Graduate School Code'!$A$3:$R$700, MATCH($AE306,'Graduate School Code'!$A$3:$A$700, 0), 3), "")</f>
        <v/>
      </c>
      <c r="AH306" s="84" t="str">
        <f>IF($AE306&lt;&gt;"",INDEX('Graduate School Code'!$A$3:$R$700, MATCH($AE306,'Graduate School Code'!$A$3:$A$700, 0), 4), "")</f>
        <v/>
      </c>
      <c r="AI306" s="81"/>
      <c r="AJ306" s="82"/>
      <c r="AK306" s="171"/>
      <c r="AL306" s="172"/>
      <c r="AM306" s="173"/>
      <c r="AN306" s="173"/>
      <c r="AO306" s="173"/>
      <c r="AP306" s="173"/>
      <c r="AQ306" s="174"/>
      <c r="AR306" s="83"/>
      <c r="AS306" s="75"/>
      <c r="AT306" s="75"/>
      <c r="AU306" s="153"/>
      <c r="AV306" s="75"/>
      <c r="AW306" s="155"/>
      <c r="AX306" s="156"/>
      <c r="AY306" s="85"/>
      <c r="AZ306" s="155"/>
      <c r="BA306" s="157"/>
      <c r="BB306" s="157"/>
      <c r="BC306" s="157"/>
      <c r="BD306" s="151"/>
      <c r="BE306" s="75"/>
      <c r="BF306" s="75"/>
      <c r="BG306" s="75"/>
      <c r="BH306" s="158"/>
      <c r="BI306" s="159"/>
      <c r="BJ306" s="160"/>
      <c r="BK306" s="161"/>
      <c r="BL306" s="86"/>
      <c r="BM306" s="87"/>
      <c r="BN306" s="166"/>
      <c r="BO306" s="162"/>
      <c r="BP306" s="86"/>
      <c r="BQ306" s="82"/>
      <c r="BR306" s="80"/>
      <c r="BS306" s="195" t="str">
        <f>IF($BR306&lt;&gt;"",INDEX('Graduate School Code'!$A$3:$R$700, MATCH($BR306,'Graduate School Code'!$A$3:$A$700, 0), 2), "")</f>
        <v/>
      </c>
      <c r="BT306" s="195" t="str">
        <f>IF($BR306&lt;&gt;"",INDEX('Graduate School Code'!$A$3:$R$700, MATCH($BR306,'Graduate School Code'!$A$3:$A$700, 0), 3), "")</f>
        <v/>
      </c>
      <c r="BU306" s="195" t="str">
        <f>IF($BR306&lt;&gt;"",INDEX('Graduate School Code'!$A$3:$R$700, MATCH($BR306,'Graduate School Code'!$A$3:$A$700, 0), 4), "")</f>
        <v/>
      </c>
      <c r="BV306" s="196"/>
      <c r="BW306" s="197"/>
      <c r="BX306" s="198" t="str">
        <f>IF($BR306&lt;&gt;"",INDEX('Graduate School Code'!$A$3:$R$700, MATCH($BR306,'Graduate School Code'!$A$3:$A$700, 0), 12), "")</f>
        <v/>
      </c>
      <c r="BY306" s="199" t="str">
        <f>IF($BR306&lt;&gt;"",INDEX('Graduate School Code'!$A$3:$R$700, MATCH($BR306,'Graduate School Code'!$A$3:$A$700, 0), 13), "")</f>
        <v/>
      </c>
      <c r="BZ306" s="200" t="str">
        <f>IF($BR306&lt;&gt;"",INDEX('Graduate School Code'!$A$3:$R$700, MATCH($BR306,'Graduate School Code'!$A$3:$A$700, 0), 14), "")</f>
        <v/>
      </c>
      <c r="CA306" s="200" t="str">
        <f>IF($BR306&lt;&gt;"",INDEX('Graduate School Code'!$A$3:$R$700, MATCH($BR306,'Graduate School Code'!$A$3:$A$700, 0), 15), "")</f>
        <v/>
      </c>
      <c r="CB306" s="200" t="str">
        <f>IF($BR306&lt;&gt;"",INDEX('Graduate School Code'!$A$3:$R$700, MATCH($BR306,'Graduate School Code'!$A$3:$A$700, 0), 16), "")</f>
        <v/>
      </c>
      <c r="CC306" s="200" t="str">
        <f>IF($BR306&lt;&gt;"",INDEX('Graduate School Code'!$A$3:$R$700, MATCH($BR306,'Graduate School Code'!$A$3:$A$700, 0), 17), "")</f>
        <v/>
      </c>
      <c r="CD306" s="201" t="str">
        <f>IF($BR306&lt;&gt;"",INDEX('Graduate School Code'!$A$3:$R$700, MATCH($BR306,'Graduate School Code'!$A$3:$A$700, 0), 18), "")</f>
        <v/>
      </c>
      <c r="CE306" s="202"/>
      <c r="CF306" s="203"/>
      <c r="CG306" s="203"/>
      <c r="CH306" s="153"/>
      <c r="CI306" s="203"/>
      <c r="CJ306" s="204"/>
      <c r="CK306" s="205"/>
      <c r="CL306" s="206"/>
      <c r="CM306" s="204"/>
      <c r="CN306" s="207"/>
      <c r="CO306" s="207"/>
      <c r="CP306" s="207"/>
      <c r="CQ306" s="208"/>
      <c r="CR306" s="203"/>
      <c r="CS306" s="203"/>
      <c r="CT306" s="203"/>
      <c r="CU306" s="209"/>
      <c r="CV306" s="159"/>
      <c r="CW306" s="160"/>
      <c r="CX306" s="210"/>
      <c r="CY306" s="211"/>
      <c r="CZ306" s="212"/>
      <c r="DA306" s="213"/>
      <c r="DB306" s="214"/>
      <c r="DC306" s="202"/>
      <c r="DD306" s="197"/>
      <c r="DE306" s="215"/>
      <c r="DF306" s="195" t="str">
        <f>IF($DE306&lt;&gt;"",INDEX('Graduate School Code'!$A$3:$R$700, MATCH($DE306,'Graduate School Code'!$A$3:$A$700, 0), 2), "")</f>
        <v/>
      </c>
      <c r="DG306" s="195" t="str">
        <f>IF($DE306&lt;&gt;"",INDEX('Graduate School Code'!$A$3:$R$700, MATCH($DE306,'Graduate School Code'!$A$3:$A$700, 0), 3), "")</f>
        <v/>
      </c>
      <c r="DH306" s="195" t="str">
        <f>IF($DE306&lt;&gt;"",INDEX('Graduate School Code'!$A$3:$R$700, MATCH($DE306,'Graduate School Code'!$A$3:$A$700, 0), 4), "")</f>
        <v/>
      </c>
      <c r="DI306" s="196"/>
      <c r="DJ306" s="197"/>
      <c r="DK306" s="198" t="str">
        <f>IF($DE306&lt;&gt;"",INDEX('Graduate School Code'!$A$3:$R$700, MATCH($DE306,'Graduate School Code'!$A$3:$A$700, 0), 12), "")</f>
        <v/>
      </c>
      <c r="DL306" s="199" t="str">
        <f>IF($DE306&lt;&gt;"",INDEX('Graduate School Code'!$A$3:$R$700, MATCH($DE306,'Graduate School Code'!$A$3:$A$700, 0), 13), "")</f>
        <v/>
      </c>
      <c r="DM306" s="200" t="str">
        <f>IF($DE306&lt;&gt;"",INDEX('Graduate School Code'!$A$3:$R$700, MATCH($DE306,'Graduate School Code'!$A$3:$A$700, 0), 14), "")</f>
        <v/>
      </c>
      <c r="DN306" s="200" t="str">
        <f>IF($DE306&lt;&gt;"",INDEX('Graduate School Code'!$A$3:$R$700, MATCH($DE306,'Graduate School Code'!$A$3:$A$700, 0), 15), "")</f>
        <v/>
      </c>
      <c r="DO306" s="200" t="str">
        <f>IF($DE306&lt;&gt;"",INDEX('Graduate School Code'!$A$3:$R$700, MATCH($DE306,'Graduate School Code'!$A$3:$A$700, 0), 16), "")</f>
        <v/>
      </c>
      <c r="DP306" s="200" t="str">
        <f>IF($DE306&lt;&gt;"",INDEX('Graduate School Code'!$A$3:$R$700, MATCH($DE306,'Graduate School Code'!$A$3:$A$700, 0), 17), "")</f>
        <v/>
      </c>
      <c r="DQ306" s="201" t="str">
        <f>IF($DE306&lt;&gt;"",INDEX('Graduate School Code'!$A$3:$R$700, MATCH($DE306,'Graduate School Code'!$A$3:$A$700, 0), 18), "")</f>
        <v/>
      </c>
      <c r="DR306" s="83"/>
      <c r="DS306" s="75"/>
      <c r="DT306" s="75"/>
      <c r="DU306" s="153"/>
      <c r="DV306" s="75"/>
      <c r="DW306" s="155"/>
      <c r="DX306" s="156"/>
      <c r="DY306" s="85"/>
      <c r="DZ306" s="155"/>
      <c r="EA306" s="157"/>
      <c r="EB306" s="157"/>
      <c r="EC306" s="157"/>
      <c r="ED306" s="151"/>
      <c r="EE306" s="75"/>
      <c r="EF306" s="75"/>
      <c r="EG306" s="75"/>
      <c r="EH306" s="158"/>
      <c r="EI306" s="159"/>
      <c r="EJ306" s="160"/>
      <c r="EK306" s="161"/>
      <c r="EL306" s="86"/>
      <c r="EM306" s="87"/>
      <c r="EN306" s="88"/>
      <c r="EO306" s="162"/>
      <c r="EP306" s="86"/>
      <c r="EQ306" s="82"/>
    </row>
  </sheetData>
  <sheetProtection sheet="1" formatColumns="0" formatRows="0" insertRows="0" insertHyperlinks="0" deleteRows="0" selectLockedCells="1" sort="0" autoFilter="0"/>
  <mergeCells count="122">
    <mergeCell ref="EK2:EK4"/>
    <mergeCell ref="EL2:EO2"/>
    <mergeCell ref="EP2:EP4"/>
    <mergeCell ref="EQ2:EQ4"/>
    <mergeCell ref="DH3:DH4"/>
    <mergeCell ref="DI3:DI4"/>
    <mergeCell ref="DJ3:DJ4"/>
    <mergeCell ref="DK3:DK4"/>
    <mergeCell ref="DL3:DN3"/>
    <mergeCell ref="DO3:DQ3"/>
    <mergeCell ref="DR3:DR4"/>
    <mergeCell ref="DS3:DS4"/>
    <mergeCell ref="DU3:DU4"/>
    <mergeCell ref="EC3:EE3"/>
    <mergeCell ref="EF3:EG3"/>
    <mergeCell ref="EI3:EI4"/>
    <mergeCell ref="EJ3:EJ4"/>
    <mergeCell ref="EL3:EL4"/>
    <mergeCell ref="EM3:EM4"/>
    <mergeCell ref="EN3:EN4"/>
    <mergeCell ref="EO3:EO4"/>
    <mergeCell ref="DY4:DZ4"/>
    <mergeCell ref="BL3:BL4"/>
    <mergeCell ref="BW3:BW4"/>
    <mergeCell ref="BV3:BV4"/>
    <mergeCell ref="DB3:DB4"/>
    <mergeCell ref="BX3:BX4"/>
    <mergeCell ref="CX2:CX4"/>
    <mergeCell ref="CY2:DB2"/>
    <mergeCell ref="CH3:CH4"/>
    <mergeCell ref="CI3:CI4"/>
    <mergeCell ref="CP3:CR3"/>
    <mergeCell ref="CS3:CT3"/>
    <mergeCell ref="CV3:CV4"/>
    <mergeCell ref="CL4:CM4"/>
    <mergeCell ref="DA3:DA4"/>
    <mergeCell ref="CZ3:CZ4"/>
    <mergeCell ref="CY3:CY4"/>
    <mergeCell ref="CW3:CW4"/>
    <mergeCell ref="BR3:BR4"/>
    <mergeCell ref="BS3:BS4"/>
    <mergeCell ref="BT3:BT4"/>
    <mergeCell ref="BU3:BU4"/>
    <mergeCell ref="BY3:CA3"/>
    <mergeCell ref="CB3:CD3"/>
    <mergeCell ref="CE3:CE4"/>
    <mergeCell ref="CF3:CF4"/>
    <mergeCell ref="CG3:CG4"/>
    <mergeCell ref="BR2:CD2"/>
    <mergeCell ref="DE2:DQ2"/>
    <mergeCell ref="BQ2:BQ4"/>
    <mergeCell ref="DF3:DF4"/>
    <mergeCell ref="DE3:DE4"/>
    <mergeCell ref="CE2:CW2"/>
    <mergeCell ref="DC2:DC4"/>
    <mergeCell ref="DD2:DD4"/>
    <mergeCell ref="DR2:EJ2"/>
    <mergeCell ref="DG3:DG4"/>
    <mergeCell ref="DT3:DT4"/>
    <mergeCell ref="DV3:DV4"/>
    <mergeCell ref="AR2:BJ2"/>
    <mergeCell ref="BK2:BK4"/>
    <mergeCell ref="BL2:BO2"/>
    <mergeCell ref="BP2:BP4"/>
    <mergeCell ref="AG3:AG4"/>
    <mergeCell ref="AE3:AE4"/>
    <mergeCell ref="AF3:AF4"/>
    <mergeCell ref="AH3:AH4"/>
    <mergeCell ref="AI3:AI4"/>
    <mergeCell ref="AJ3:AJ4"/>
    <mergeCell ref="AY4:AZ4"/>
    <mergeCell ref="AR3:AR4"/>
    <mergeCell ref="AS3:AS4"/>
    <mergeCell ref="AT3:AT4"/>
    <mergeCell ref="AU3:AU4"/>
    <mergeCell ref="AV3:AV4"/>
    <mergeCell ref="BC3:BE3"/>
    <mergeCell ref="BF3:BG3"/>
    <mergeCell ref="BI3:BI4"/>
    <mergeCell ref="BJ3:BJ4"/>
    <mergeCell ref="AO3:AQ3"/>
    <mergeCell ref="BO3:BO4"/>
    <mergeCell ref="BN3:BN4"/>
    <mergeCell ref="BM3:BM4"/>
    <mergeCell ref="W3:W4"/>
    <mergeCell ref="Z3:Z4"/>
    <mergeCell ref="AA3:AA4"/>
    <mergeCell ref="AB3:AB4"/>
    <mergeCell ref="AC3:AC4"/>
    <mergeCell ref="AK3:AK4"/>
    <mergeCell ref="AL3:AN3"/>
    <mergeCell ref="Q2:Q4"/>
    <mergeCell ref="R2:S2"/>
    <mergeCell ref="R3:R4"/>
    <mergeCell ref="S3:S4"/>
    <mergeCell ref="AD2:AD4"/>
    <mergeCell ref="Z2:AC2"/>
    <mergeCell ref="T3:T4"/>
    <mergeCell ref="T2:W2"/>
    <mergeCell ref="X2:X4"/>
    <mergeCell ref="Y2:Y4"/>
    <mergeCell ref="U3:U4"/>
    <mergeCell ref="V3:V4"/>
    <mergeCell ref="AE2:AQ2"/>
    <mergeCell ref="A2:A4"/>
    <mergeCell ref="B2:B4"/>
    <mergeCell ref="C2:C4"/>
    <mergeCell ref="D2:D4"/>
    <mergeCell ref="E2:E4"/>
    <mergeCell ref="G2:J2"/>
    <mergeCell ref="K2:N2"/>
    <mergeCell ref="O2:O4"/>
    <mergeCell ref="P2:P4"/>
    <mergeCell ref="F2:F4"/>
    <mergeCell ref="N3:N4"/>
    <mergeCell ref="M3:M4"/>
    <mergeCell ref="L3:L4"/>
    <mergeCell ref="H3:H4"/>
    <mergeCell ref="G3:G4"/>
    <mergeCell ref="K3:K4"/>
    <mergeCell ref="J3:J4"/>
    <mergeCell ref="I3:I4"/>
  </mergeCells>
  <phoneticPr fontId="3"/>
  <conditionalFormatting sqref="AJ7:AJ306">
    <cfRule type="containsText" dxfId="5" priority="17" operator="containsText" text="*">
      <formula>NOT(ISERROR(SEARCH("*",AJ7)))</formula>
    </cfRule>
    <cfRule type="expression" dxfId="4" priority="29">
      <formula>$AI7="PhD"</formula>
    </cfRule>
  </conditionalFormatting>
  <conditionalFormatting sqref="BW7:BW306">
    <cfRule type="containsText" dxfId="3" priority="3" operator="containsText" text="*">
      <formula>NOT(ISERROR(SEARCH("*",BW7)))</formula>
    </cfRule>
    <cfRule type="expression" dxfId="2" priority="4">
      <formula>$AI7="PhD"</formula>
    </cfRule>
  </conditionalFormatting>
  <conditionalFormatting sqref="DJ7:DJ306">
    <cfRule type="containsText" dxfId="1" priority="1" operator="containsText" text="*">
      <formula>NOT(ISERROR(SEARCH("*",DJ7)))</formula>
    </cfRule>
    <cfRule type="expression" dxfId="0" priority="2">
      <formula>$AI7="PhD"</formula>
    </cfRule>
  </conditionalFormatting>
  <dataValidations disablePrompts="1" count="3">
    <dataValidation type="list" allowBlank="1" showInputMessage="1" showErrorMessage="1" sqref="BJ6 CW6 EJ6" xr:uid="{00000000-0002-0000-0000-000000000000}">
      <formula1>$R$2:$R$6</formula1>
    </dataValidation>
    <dataValidation type="textLength" operator="equal" allowBlank="1" showInputMessage="1" showErrorMessage="1" error="Country Code + Program Code + 3 digits number, please" sqref="F6:F306" xr:uid="{00000000-0002-0000-0000-000001000000}">
      <formula1>6</formula1>
    </dataValidation>
    <dataValidation type="list" allowBlank="1" showInputMessage="1" showErrorMessage="1" sqref="AI7:AI306 BV7:BV306 DI7:DI306" xr:uid="{00000000-0002-0000-0000-000002000000}">
      <formula1>"Master, PhD"</formula1>
    </dataValidation>
  </dataValidations>
  <hyperlinks>
    <hyperlink ref="AU6" r:id="rId1" xr:uid="{00000000-0004-0000-0000-000000000000}"/>
    <hyperlink ref="S6" r:id="rId2" xr:uid="{00000000-0004-0000-0000-000001000000}"/>
    <hyperlink ref="CH6" r:id="rId3" xr:uid="{00000000-0004-0000-0000-000002000000}"/>
    <hyperlink ref="DU6" r:id="rId4" xr:uid="{00000000-0004-0000-0000-000003000000}"/>
  </hyperlinks>
  <pageMargins left="0.23622047244094491" right="0.23622047244094491" top="0.74803149606299213" bottom="0.74803149606299213" header="0.31496062992125984" footer="0.31496062992125984"/>
  <pageSetup paperSize="8" scale="35" fitToHeight="5" pageOrder="overThenDown" orientation="landscape" r:id="rId5"/>
  <legacyDrawing r:id="rId6"/>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00000000-0002-0000-0000-000003000000}">
          <x14:formula1>
            <xm:f>'\\Staffd\shared\240_国内事業部\2_部内全員\400_大学連携課\00_課専用\支援ユニット\04. 2022年度受入\05. 2022秋入学 候補者DB\[2022秋受入【final JICA用】 候補者DB（大学向けマッチング、出願予定者リストの元データ）.xlsx]Reference2022年度版待ち'!#REF!</xm:f>
          </x14:formula1>
          <xm:sqref>O6</xm:sqref>
        </x14:dataValidation>
        <x14:dataValidation type="list" allowBlank="1" showInputMessage="1" xr:uid="{00000000-0002-0000-0000-000004000000}">
          <x14:formula1>
            <xm:f>'\\Staffd\shared\240_国内事業部\2_部内全員\400_大学連携課\00_課専用\支援ユニット\04. 2022年度受入\05. 2022秋入学 候補者DB\[2022秋受入【final JICA用】 候補者DB（大学向けマッチング、出願予定者リストの元データ）.xlsx]Reference2022年度版待ち'!#REF!</xm:f>
          </x14:formula1>
          <xm:sqref>Z6</xm:sqref>
        </x14:dataValidation>
        <x14:dataValidation type="list" allowBlank="1" showInputMessage="1" showErrorMessage="1" xr:uid="{00000000-0002-0000-0000-000005000000}">
          <x14:formula1>
            <xm:f>Reference!$J$2:$J$4</xm:f>
          </x14:formula1>
          <xm:sqref>AR7:AR306 CE7:CE306 DR7:DR306</xm:sqref>
        </x14:dataValidation>
        <x14:dataValidation type="list" allowBlank="1" showInputMessage="1" showErrorMessage="1" xr:uid="{00000000-0002-0000-0000-000006000000}">
          <x14:formula1>
            <xm:f>Reference!$E$2:$E$3</xm:f>
          </x14:formula1>
          <xm:sqref>O7:O306</xm:sqref>
        </x14:dataValidation>
        <x14:dataValidation type="list" allowBlank="1" showInputMessage="1" showErrorMessage="1" xr:uid="{00000000-0002-0000-0000-000007000000}">
          <x14:formula1>
            <xm:f>Reference!$L$2:$L$5</xm:f>
          </x14:formula1>
          <xm:sqref>AY7:AY306 CL7:CL306 DY7:DY306</xm:sqref>
        </x14:dataValidation>
        <x14:dataValidation type="list" allowBlank="1" showInputMessage="1" showErrorMessage="1" xr:uid="{00000000-0002-0000-0000-000008000000}">
          <x14:formula1>
            <xm:f>Reference!$R$2:$R$3</xm:f>
          </x14:formula1>
          <xm:sqref>BK7:BK306 CX7:CX306 EK7:EK306</xm:sqref>
        </x14:dataValidation>
        <x14:dataValidation type="list" allowBlank="1" showInputMessage="1" showErrorMessage="1" xr:uid="{00000000-0002-0000-0000-000009000000}">
          <x14:formula1>
            <xm:f>Reference!$T$2:$T$5</xm:f>
          </x14:formula1>
          <xm:sqref>BM7:BM306 CZ7:CZ306 EM7:EM306</xm:sqref>
        </x14:dataValidation>
        <x14:dataValidation type="list" allowBlank="1" showInputMessage="1" showErrorMessage="1" xr:uid="{00000000-0002-0000-0000-00000A000000}">
          <x14:formula1>
            <xm:f>Reference!$U$2:$U$3</xm:f>
          </x14:formula1>
          <xm:sqref>BP7:BP306 DC7:DC306 EP7:EP306</xm:sqref>
        </x14:dataValidation>
        <x14:dataValidation type="list" allowBlank="1" showInputMessage="1" showErrorMessage="1" xr:uid="{00000000-0002-0000-0000-00000B000000}">
          <x14:formula1>
            <xm:f>Reference!$G$2:$G$11</xm:f>
          </x14:formula1>
          <xm:sqref>U7:U306</xm:sqref>
        </x14:dataValidation>
        <x14:dataValidation type="list" allowBlank="1" showInputMessage="1" showErrorMessage="1" xr:uid="{00000000-0002-0000-0000-00000C000000}">
          <x14:formula1>
            <xm:f>Reference!$H$2:$H$5</xm:f>
          </x14:formula1>
          <xm:sqref>V7:V306</xm:sqref>
        </x14:dataValidation>
        <x14:dataValidation type="list" allowBlank="1" showInputMessage="1" xr:uid="{00000000-0002-0000-0000-00000D000000}">
          <x14:formula1>
            <xm:f>Reference!$I$2:$I$5</xm:f>
          </x14:formula1>
          <xm:sqref>Z7:Z306</xm:sqref>
        </x14:dataValidation>
        <x14:dataValidation type="list" allowBlank="1" showInputMessage="1" showErrorMessage="1" xr:uid="{00000000-0002-0000-0000-00000E000000}">
          <x14:formula1>
            <xm:f>Reference!$S$2:$S$4</xm:f>
          </x14:formula1>
          <xm:sqref>BL7:BL306 CY7:CY306 EL7:EL306</xm:sqref>
        </x14:dataValidation>
        <x14:dataValidation type="list" allowBlank="1" showInputMessage="1" showErrorMessage="1" xr:uid="{00000000-0002-0000-0000-00000F000000}">
          <x14:formula1>
            <xm:f>Reference!$K$2:$K$5</xm:f>
          </x14:formula1>
          <xm:sqref>AV7:AV306 CI7:CI306 DV7:DV306</xm:sqref>
        </x14:dataValidation>
        <x14:dataValidation type="list" allowBlank="1" showInputMessage="1" showErrorMessage="1" xr:uid="{00000000-0002-0000-0000-000010000000}">
          <x14:formula1>
            <xm:f>Reference!$A$2:$A$250</xm:f>
          </x14:formula1>
          <xm:sqref>B7:B306</xm:sqref>
        </x14:dataValidation>
        <x14:dataValidation type="list" allowBlank="1" showInputMessage="1" showErrorMessage="1" xr:uid="{00000000-0002-0000-0000-000011000000}">
          <x14:formula1>
            <xm:f>Reference!$M$2:$M$5</xm:f>
          </x14:formula1>
          <xm:sqref>BB7:BB306 CO7:CO306 EB7:EB306</xm:sqref>
        </x14:dataValidation>
        <x14:dataValidation type="list" allowBlank="1" showInputMessage="1" showErrorMessage="1" xr:uid="{00000000-0002-0000-0000-000012000000}">
          <x14:formula1>
            <xm:f>Reference!$N$2:$N$5</xm:f>
          </x14:formula1>
          <xm:sqref>BC7:BC306 CP7:CP306 EC7:EC306</xm:sqref>
        </x14:dataValidation>
        <x14:dataValidation type="list" allowBlank="1" showInputMessage="1" showErrorMessage="1" xr:uid="{00000000-0002-0000-0000-000013000000}">
          <x14:formula1>
            <xm:f>Reference!$O$2:$O$3</xm:f>
          </x14:formula1>
          <xm:sqref>BE7:BE306 CR7:CR306 EE7:EE306</xm:sqref>
        </x14:dataValidation>
        <x14:dataValidation type="list" allowBlank="1" showInputMessage="1" showErrorMessage="1" xr:uid="{00000000-0002-0000-0000-000014000000}">
          <x14:formula1>
            <xm:f>Reference!$P$2:$P$6</xm:f>
          </x14:formula1>
          <xm:sqref>BF7:BF306 CS7:CS306 EF7:EF306</xm:sqref>
        </x14:dataValidation>
        <x14:dataValidation type="list" allowBlank="1" showInputMessage="1" showErrorMessage="1" xr:uid="{00000000-0002-0000-0000-000015000000}">
          <x14:formula1>
            <xm:f>Reference!$Q$2:$Q$4</xm:f>
          </x14:formula1>
          <xm:sqref>BG7:BG306 CT7:CT306 EG7:EG306</xm:sqref>
        </x14:dataValidation>
        <x14:dataValidation type="list" allowBlank="1" showInputMessage="1" showErrorMessage="1" xr:uid="{00000000-0002-0000-0000-000016000000}">
          <x14:formula1>
            <xm:f>Reference!$C$2:$C$14</xm:f>
          </x14:formula1>
          <xm:sqref>C7:C306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U250"/>
  <sheetViews>
    <sheetView zoomScale="85" zoomScaleNormal="85" workbookViewId="0">
      <selection activeCell="C8" sqref="C8"/>
    </sheetView>
  </sheetViews>
  <sheetFormatPr defaultColWidth="9" defaultRowHeight="27.75" customHeight="1"/>
  <cols>
    <col min="1" max="1" width="19.28515625" style="55" customWidth="1"/>
    <col min="2" max="2" width="7.7109375" style="133" customWidth="1"/>
    <col min="3" max="3" width="39" style="55" customWidth="1"/>
    <col min="4" max="5" width="7.42578125" style="55" customWidth="1"/>
    <col min="6" max="6" width="11.28515625" style="55" customWidth="1"/>
    <col min="7" max="8" width="16.28515625" style="55" customWidth="1"/>
    <col min="9" max="9" width="12.28515625" style="55" customWidth="1"/>
    <col min="10" max="10" width="21.7109375" style="55" customWidth="1"/>
    <col min="11" max="11" width="38.85546875" style="55" bestFit="1" customWidth="1"/>
    <col min="12" max="12" width="44.28515625" style="55" bestFit="1" customWidth="1"/>
    <col min="13" max="13" width="44.28515625" style="55" customWidth="1"/>
    <col min="14" max="17" width="21.140625" style="55" customWidth="1"/>
    <col min="18" max="18" width="12.42578125" style="55" customWidth="1"/>
    <col min="19" max="19" width="15.7109375" style="55" customWidth="1"/>
    <col min="20" max="20" width="40.42578125" style="55" customWidth="1"/>
    <col min="21" max="21" width="11.42578125" style="55" customWidth="1"/>
    <col min="22" max="16384" width="9" style="2"/>
  </cols>
  <sheetData>
    <row r="1" spans="1:21" s="129" customFormat="1" ht="87" customHeight="1">
      <c r="A1" s="134" t="s">
        <v>395</v>
      </c>
      <c r="B1" s="134" t="s">
        <v>396</v>
      </c>
      <c r="C1" s="128" t="s">
        <v>2</v>
      </c>
      <c r="D1" s="128" t="s">
        <v>399</v>
      </c>
      <c r="E1" s="128" t="s">
        <v>397</v>
      </c>
      <c r="F1" s="128" t="s">
        <v>398</v>
      </c>
      <c r="G1" s="128" t="s">
        <v>32</v>
      </c>
      <c r="H1" s="128" t="s">
        <v>33</v>
      </c>
      <c r="I1" s="128" t="s">
        <v>4301</v>
      </c>
      <c r="J1" s="128" t="s">
        <v>400</v>
      </c>
      <c r="K1" s="128" t="s">
        <v>401</v>
      </c>
      <c r="L1" s="128" t="s">
        <v>402</v>
      </c>
      <c r="M1" s="128" t="s">
        <v>4311</v>
      </c>
      <c r="N1" s="128" t="s">
        <v>4316</v>
      </c>
      <c r="O1" s="128" t="s">
        <v>4322</v>
      </c>
      <c r="P1" s="128" t="s">
        <v>4325</v>
      </c>
      <c r="Q1" s="128" t="s">
        <v>4326</v>
      </c>
      <c r="R1" s="128" t="s">
        <v>4272</v>
      </c>
      <c r="S1" s="128" t="s">
        <v>403</v>
      </c>
      <c r="T1" s="135" t="s">
        <v>4321</v>
      </c>
      <c r="U1" s="128" t="s">
        <v>4273</v>
      </c>
    </row>
    <row r="2" spans="1:21" ht="26.25" customHeight="1">
      <c r="A2" s="52" t="s">
        <v>404</v>
      </c>
      <c r="B2" s="131" t="s">
        <v>405</v>
      </c>
      <c r="C2" s="127" t="s">
        <v>409</v>
      </c>
      <c r="D2" s="54">
        <v>1</v>
      </c>
      <c r="E2" s="54" t="s">
        <v>406</v>
      </c>
      <c r="F2" s="119">
        <v>45017</v>
      </c>
      <c r="G2" s="53" t="s">
        <v>407</v>
      </c>
      <c r="H2" s="37" t="s">
        <v>78</v>
      </c>
      <c r="I2" s="37" t="s">
        <v>408</v>
      </c>
      <c r="J2" s="37" t="s">
        <v>410</v>
      </c>
      <c r="K2" s="37" t="s">
        <v>4293</v>
      </c>
      <c r="L2" s="37" t="s">
        <v>4305</v>
      </c>
      <c r="M2" s="37" t="s">
        <v>4312</v>
      </c>
      <c r="N2" s="37" t="s">
        <v>4317</v>
      </c>
      <c r="O2" s="37" t="s">
        <v>4323</v>
      </c>
      <c r="P2" s="37" t="s">
        <v>97</v>
      </c>
      <c r="Q2" s="37" t="s">
        <v>4327</v>
      </c>
      <c r="R2" s="53" t="s">
        <v>411</v>
      </c>
      <c r="S2" s="37" t="s">
        <v>412</v>
      </c>
      <c r="T2" s="37" t="s">
        <v>4297</v>
      </c>
      <c r="U2" s="53" t="s">
        <v>411</v>
      </c>
    </row>
    <row r="3" spans="1:21" ht="26.25" customHeight="1">
      <c r="A3" s="52" t="s">
        <v>420</v>
      </c>
      <c r="B3" s="131" t="s">
        <v>421</v>
      </c>
      <c r="C3" s="127" t="s">
        <v>4264</v>
      </c>
      <c r="D3" s="54">
        <v>2</v>
      </c>
      <c r="E3" s="54" t="s">
        <v>413</v>
      </c>
      <c r="F3" s="37"/>
      <c r="G3" s="37" t="s">
        <v>414</v>
      </c>
      <c r="H3" s="37" t="s">
        <v>415</v>
      </c>
      <c r="I3" s="37" t="s">
        <v>416</v>
      </c>
      <c r="J3" s="37" t="s">
        <v>417</v>
      </c>
      <c r="K3" s="37" t="s">
        <v>4294</v>
      </c>
      <c r="L3" s="37" t="s">
        <v>4306</v>
      </c>
      <c r="M3" s="37" t="s">
        <v>4313</v>
      </c>
      <c r="N3" s="37" t="s">
        <v>4318</v>
      </c>
      <c r="O3" s="37" t="s">
        <v>4324</v>
      </c>
      <c r="P3" s="37" t="s">
        <v>4328</v>
      </c>
      <c r="Q3" s="37" t="s">
        <v>4329</v>
      </c>
      <c r="R3" s="37" t="s">
        <v>418</v>
      </c>
      <c r="S3" s="37" t="s">
        <v>419</v>
      </c>
      <c r="T3" s="37" t="s">
        <v>4291</v>
      </c>
      <c r="U3" s="37" t="s">
        <v>418</v>
      </c>
    </row>
    <row r="4" spans="1:21" ht="26.25" customHeight="1">
      <c r="A4" s="52" t="s">
        <v>425</v>
      </c>
      <c r="B4" s="131" t="s">
        <v>426</v>
      </c>
      <c r="C4" s="127" t="s">
        <v>4300</v>
      </c>
      <c r="D4" s="54">
        <v>3</v>
      </c>
      <c r="E4" s="37"/>
      <c r="F4" s="37"/>
      <c r="G4" s="37" t="s">
        <v>422</v>
      </c>
      <c r="H4" s="37" t="s">
        <v>423</v>
      </c>
      <c r="I4" s="37" t="s">
        <v>424</v>
      </c>
      <c r="J4" s="37" t="s">
        <v>4295</v>
      </c>
      <c r="K4" s="37" t="s">
        <v>4302</v>
      </c>
      <c r="L4" s="37" t="s">
        <v>4307</v>
      </c>
      <c r="M4" s="37" t="s">
        <v>4314</v>
      </c>
      <c r="N4" s="37" t="s">
        <v>4319</v>
      </c>
      <c r="O4" s="37"/>
      <c r="P4" s="37" t="s">
        <v>4319</v>
      </c>
      <c r="Q4" s="37" t="s">
        <v>4330</v>
      </c>
      <c r="R4" s="37"/>
      <c r="S4" s="37" t="s">
        <v>4296</v>
      </c>
      <c r="T4" s="37" t="s">
        <v>4298</v>
      </c>
      <c r="U4" s="37"/>
    </row>
    <row r="5" spans="1:21" ht="26.25" customHeight="1">
      <c r="A5" s="52" t="s">
        <v>431</v>
      </c>
      <c r="B5" s="131" t="s">
        <v>432</v>
      </c>
      <c r="C5" s="127" t="s">
        <v>430</v>
      </c>
      <c r="D5" s="54">
        <v>4</v>
      </c>
      <c r="E5" s="37"/>
      <c r="F5" s="37"/>
      <c r="G5" s="37" t="s">
        <v>427</v>
      </c>
      <c r="H5" s="37" t="s">
        <v>428</v>
      </c>
      <c r="I5" s="37" t="s">
        <v>429</v>
      </c>
      <c r="J5" s="37"/>
      <c r="K5" s="37" t="s">
        <v>4304</v>
      </c>
      <c r="L5" s="37" t="s">
        <v>4308</v>
      </c>
      <c r="M5" s="37" t="s">
        <v>4315</v>
      </c>
      <c r="N5" s="37" t="s">
        <v>4320</v>
      </c>
      <c r="O5" s="37"/>
      <c r="P5" s="37" t="s">
        <v>4320</v>
      </c>
      <c r="Q5" s="37"/>
      <c r="R5" s="37"/>
      <c r="S5" s="37"/>
      <c r="T5" s="37" t="s">
        <v>4292</v>
      </c>
      <c r="U5" s="37"/>
    </row>
    <row r="6" spans="1:21" ht="26.25" customHeight="1">
      <c r="A6" s="52" t="s">
        <v>435</v>
      </c>
      <c r="B6" s="131" t="s">
        <v>436</v>
      </c>
      <c r="C6" s="127" t="s">
        <v>434</v>
      </c>
      <c r="D6" s="54">
        <v>5</v>
      </c>
      <c r="E6" s="37"/>
      <c r="F6" s="37"/>
      <c r="G6" s="37" t="s">
        <v>433</v>
      </c>
      <c r="H6" s="37"/>
      <c r="I6" s="37"/>
      <c r="J6" s="37"/>
      <c r="K6" s="37"/>
      <c r="L6" s="37"/>
      <c r="M6" s="37"/>
      <c r="N6" s="37"/>
      <c r="O6" s="37"/>
      <c r="P6" s="37" t="s">
        <v>4331</v>
      </c>
      <c r="Q6" s="37"/>
      <c r="R6" s="37"/>
      <c r="S6" s="37"/>
      <c r="T6" s="37"/>
      <c r="U6" s="37"/>
    </row>
    <row r="7" spans="1:21" ht="26.25" customHeight="1">
      <c r="A7" s="52" t="s">
        <v>439</v>
      </c>
      <c r="B7" s="131" t="s">
        <v>440</v>
      </c>
      <c r="C7" s="127" t="s">
        <v>438</v>
      </c>
      <c r="D7" s="54">
        <v>6</v>
      </c>
      <c r="E7" s="37"/>
      <c r="F7" s="37"/>
      <c r="G7" s="37" t="s">
        <v>437</v>
      </c>
      <c r="H7" s="37"/>
      <c r="I7" s="37"/>
      <c r="J7" s="37"/>
      <c r="K7" s="37"/>
      <c r="L7" s="37"/>
      <c r="M7" s="37"/>
      <c r="N7" s="37"/>
      <c r="O7" s="37"/>
      <c r="P7" s="37"/>
      <c r="Q7" s="37"/>
      <c r="R7" s="37"/>
      <c r="S7" s="37"/>
      <c r="T7" s="37"/>
      <c r="U7" s="37"/>
    </row>
    <row r="8" spans="1:21" ht="26.25" customHeight="1">
      <c r="A8" s="52" t="s">
        <v>443</v>
      </c>
      <c r="B8" s="131" t="s">
        <v>444</v>
      </c>
      <c r="C8" s="127" t="s">
        <v>442</v>
      </c>
      <c r="D8" s="54">
        <v>7</v>
      </c>
      <c r="E8" s="37"/>
      <c r="F8" s="37"/>
      <c r="G8" s="37" t="s">
        <v>441</v>
      </c>
      <c r="H8" s="37"/>
      <c r="I8" s="37"/>
      <c r="J8" s="37"/>
      <c r="K8" s="37"/>
      <c r="L8" s="37"/>
      <c r="M8" s="37"/>
      <c r="N8" s="37"/>
      <c r="O8" s="37"/>
      <c r="P8" s="37"/>
      <c r="Q8" s="37"/>
      <c r="R8" s="37"/>
      <c r="S8" s="37"/>
      <c r="T8" s="37"/>
      <c r="U8" s="37"/>
    </row>
    <row r="9" spans="1:21" ht="26.25" customHeight="1">
      <c r="A9" s="52" t="s">
        <v>447</v>
      </c>
      <c r="B9" s="131" t="s">
        <v>448</v>
      </c>
      <c r="C9" s="127" t="s">
        <v>446</v>
      </c>
      <c r="D9" s="54">
        <v>8</v>
      </c>
      <c r="E9" s="37"/>
      <c r="F9" s="37"/>
      <c r="G9" s="37" t="s">
        <v>445</v>
      </c>
      <c r="H9" s="37"/>
      <c r="I9" s="37"/>
      <c r="J9" s="37"/>
      <c r="K9" s="37"/>
      <c r="L9" s="37"/>
      <c r="M9" s="37"/>
      <c r="N9" s="37"/>
      <c r="O9" s="37"/>
      <c r="P9" s="37"/>
      <c r="Q9" s="37"/>
      <c r="R9" s="37"/>
      <c r="S9" s="37"/>
      <c r="T9" s="37"/>
      <c r="U9" s="37"/>
    </row>
    <row r="10" spans="1:21" ht="26.25" customHeight="1">
      <c r="A10" s="52" t="s">
        <v>451</v>
      </c>
      <c r="B10" s="131" t="s">
        <v>452</v>
      </c>
      <c r="C10" s="127" t="s">
        <v>450</v>
      </c>
      <c r="D10" s="54">
        <v>8</v>
      </c>
      <c r="E10" s="37"/>
      <c r="F10" s="37"/>
      <c r="G10" s="37" t="s">
        <v>449</v>
      </c>
      <c r="H10" s="37"/>
      <c r="I10" s="37"/>
      <c r="J10" s="37"/>
      <c r="K10" s="37"/>
      <c r="L10" s="37"/>
      <c r="M10" s="37"/>
      <c r="N10" s="37"/>
      <c r="O10" s="37"/>
      <c r="P10" s="37"/>
      <c r="Q10" s="37"/>
      <c r="R10" s="37"/>
      <c r="S10" s="37"/>
      <c r="T10" s="37"/>
      <c r="U10" s="37"/>
    </row>
    <row r="11" spans="1:21" ht="26.25" customHeight="1">
      <c r="A11" s="52" t="s">
        <v>454</v>
      </c>
      <c r="B11" s="131" t="s">
        <v>455</v>
      </c>
      <c r="C11" s="127" t="s">
        <v>453</v>
      </c>
      <c r="D11" s="54">
        <v>8</v>
      </c>
      <c r="E11" s="37"/>
      <c r="F11" s="37"/>
      <c r="G11" s="37" t="s">
        <v>429</v>
      </c>
      <c r="H11" s="37"/>
      <c r="I11" s="37"/>
      <c r="J11" s="37"/>
      <c r="K11" s="37"/>
      <c r="L11" s="37"/>
      <c r="M11" s="37"/>
      <c r="N11" s="37"/>
      <c r="O11" s="37"/>
      <c r="P11" s="37"/>
      <c r="Q11" s="37"/>
      <c r="R11" s="37"/>
      <c r="S11" s="37"/>
      <c r="T11" s="37"/>
      <c r="U11" s="37"/>
    </row>
    <row r="12" spans="1:21" ht="26.25" customHeight="1">
      <c r="A12" s="52" t="s">
        <v>457</v>
      </c>
      <c r="B12" s="131" t="s">
        <v>458</v>
      </c>
      <c r="C12" s="127" t="s">
        <v>456</v>
      </c>
      <c r="D12" s="54">
        <v>8</v>
      </c>
      <c r="E12" s="37"/>
      <c r="F12" s="37"/>
      <c r="G12" s="37"/>
      <c r="H12" s="37"/>
      <c r="I12" s="37"/>
      <c r="J12" s="37"/>
      <c r="K12" s="37"/>
      <c r="L12" s="37"/>
      <c r="M12" s="37"/>
      <c r="N12" s="37"/>
      <c r="O12" s="37"/>
      <c r="P12" s="37"/>
      <c r="Q12" s="37"/>
      <c r="R12" s="37"/>
      <c r="S12" s="37"/>
      <c r="T12" s="37"/>
      <c r="U12" s="37"/>
    </row>
    <row r="13" spans="1:21" ht="26.25" customHeight="1">
      <c r="A13" s="52" t="s">
        <v>460</v>
      </c>
      <c r="B13" s="131" t="s">
        <v>461</v>
      </c>
      <c r="C13" s="127" t="s">
        <v>459</v>
      </c>
      <c r="D13" s="54">
        <v>8</v>
      </c>
      <c r="E13" s="37"/>
      <c r="F13" s="37"/>
      <c r="G13" s="37"/>
      <c r="H13" s="37"/>
      <c r="I13" s="37"/>
      <c r="J13" s="37"/>
      <c r="K13" s="37"/>
      <c r="L13" s="37"/>
      <c r="M13" s="37"/>
      <c r="N13" s="37"/>
      <c r="O13" s="37"/>
      <c r="P13" s="37"/>
      <c r="Q13" s="37"/>
      <c r="R13" s="37"/>
      <c r="S13" s="37"/>
      <c r="T13" s="37"/>
      <c r="U13" s="37"/>
    </row>
    <row r="14" spans="1:21" ht="26.25" customHeight="1">
      <c r="A14" s="52" t="s">
        <v>463</v>
      </c>
      <c r="B14" s="131" t="s">
        <v>464</v>
      </c>
      <c r="C14" s="127" t="s">
        <v>462</v>
      </c>
      <c r="D14" s="54">
        <v>8</v>
      </c>
      <c r="E14" s="37"/>
      <c r="F14" s="37"/>
      <c r="G14" s="37"/>
      <c r="H14" s="37"/>
      <c r="I14" s="37"/>
      <c r="J14" s="37"/>
      <c r="K14" s="37"/>
      <c r="L14" s="37"/>
      <c r="M14" s="37"/>
      <c r="N14" s="37"/>
      <c r="O14" s="37"/>
      <c r="P14" s="37"/>
      <c r="Q14" s="37"/>
      <c r="R14" s="37"/>
      <c r="S14" s="37"/>
      <c r="T14" s="37"/>
      <c r="U14" s="37"/>
    </row>
    <row r="15" spans="1:21" ht="26.25" customHeight="1">
      <c r="A15" s="52" t="s">
        <v>465</v>
      </c>
      <c r="B15" s="131" t="s">
        <v>466</v>
      </c>
      <c r="C15" s="7"/>
      <c r="D15" s="54"/>
      <c r="E15" s="37"/>
      <c r="F15" s="37"/>
      <c r="G15" s="37"/>
      <c r="H15" s="37"/>
      <c r="I15" s="37"/>
      <c r="J15" s="37"/>
      <c r="K15" s="37"/>
      <c r="L15" s="37"/>
      <c r="M15" s="37"/>
      <c r="N15" s="37"/>
      <c r="O15" s="37"/>
      <c r="P15" s="37"/>
      <c r="Q15" s="37"/>
      <c r="R15" s="37"/>
      <c r="S15" s="37"/>
      <c r="T15" s="37"/>
      <c r="U15" s="37"/>
    </row>
    <row r="16" spans="1:21" ht="26.25" customHeight="1">
      <c r="A16" s="52" t="s">
        <v>467</v>
      </c>
      <c r="B16" s="131" t="s">
        <v>468</v>
      </c>
      <c r="C16" s="37"/>
      <c r="D16" s="37"/>
      <c r="E16" s="37"/>
      <c r="F16" s="37"/>
      <c r="G16" s="37"/>
      <c r="H16" s="37"/>
      <c r="I16" s="37"/>
      <c r="J16" s="37"/>
      <c r="K16" s="37"/>
      <c r="L16" s="37"/>
      <c r="M16" s="37"/>
      <c r="N16" s="37"/>
      <c r="O16" s="37"/>
      <c r="P16" s="37"/>
      <c r="Q16" s="37"/>
      <c r="R16" s="37"/>
      <c r="S16" s="37"/>
      <c r="T16" s="37"/>
      <c r="U16" s="37"/>
    </row>
    <row r="17" spans="1:21" ht="26.25" customHeight="1">
      <c r="A17" s="52" t="s">
        <v>469</v>
      </c>
      <c r="B17" s="131" t="s">
        <v>470</v>
      </c>
      <c r="C17" s="37"/>
      <c r="D17" s="37"/>
      <c r="E17" s="37"/>
      <c r="F17" s="37"/>
      <c r="G17" s="37"/>
      <c r="H17" s="37"/>
      <c r="I17" s="37"/>
      <c r="J17" s="37"/>
      <c r="K17" s="37"/>
      <c r="L17" s="37"/>
      <c r="M17" s="37"/>
      <c r="N17" s="37"/>
      <c r="O17" s="37"/>
      <c r="P17" s="37"/>
      <c r="Q17" s="37"/>
      <c r="R17" s="37"/>
      <c r="S17" s="37"/>
      <c r="T17" s="37"/>
      <c r="U17" s="37"/>
    </row>
    <row r="18" spans="1:21" ht="26.25" customHeight="1">
      <c r="A18" s="52" t="s">
        <v>471</v>
      </c>
      <c r="B18" s="131" t="s">
        <v>472</v>
      </c>
      <c r="C18" s="37"/>
      <c r="D18" s="37"/>
      <c r="E18" s="37"/>
      <c r="F18" s="37"/>
      <c r="G18" s="37"/>
      <c r="H18" s="37"/>
      <c r="I18" s="37"/>
      <c r="J18" s="37"/>
      <c r="K18" s="37"/>
      <c r="L18" s="37"/>
      <c r="M18" s="37"/>
      <c r="N18" s="37"/>
      <c r="O18" s="37"/>
      <c r="P18" s="37"/>
      <c r="Q18" s="37"/>
      <c r="R18" s="37"/>
      <c r="S18" s="37"/>
      <c r="T18" s="37"/>
      <c r="U18" s="37"/>
    </row>
    <row r="19" spans="1:21" ht="26.25" customHeight="1">
      <c r="A19" s="52" t="s">
        <v>473</v>
      </c>
      <c r="B19" s="131" t="s">
        <v>474</v>
      </c>
      <c r="C19" s="37"/>
      <c r="D19" s="37"/>
      <c r="E19" s="37"/>
      <c r="F19" s="37"/>
      <c r="G19" s="37"/>
      <c r="H19" s="37"/>
      <c r="I19" s="37"/>
      <c r="J19" s="37"/>
      <c r="K19" s="37"/>
      <c r="L19" s="37"/>
      <c r="M19" s="37"/>
      <c r="N19" s="37"/>
      <c r="O19" s="37"/>
      <c r="P19" s="37"/>
      <c r="Q19" s="37"/>
      <c r="R19" s="37"/>
      <c r="S19" s="37"/>
      <c r="T19" s="37"/>
      <c r="U19" s="37"/>
    </row>
    <row r="20" spans="1:21" ht="26.25" customHeight="1">
      <c r="A20" s="52" t="s">
        <v>475</v>
      </c>
      <c r="B20" s="131" t="s">
        <v>476</v>
      </c>
      <c r="C20" s="37"/>
      <c r="D20" s="37"/>
      <c r="E20" s="37"/>
      <c r="F20" s="37"/>
      <c r="G20" s="37"/>
      <c r="H20" s="37"/>
      <c r="I20" s="37"/>
      <c r="J20" s="37"/>
      <c r="K20" s="37"/>
      <c r="L20" s="37"/>
      <c r="M20" s="37"/>
      <c r="N20" s="37"/>
      <c r="O20" s="37"/>
      <c r="P20" s="37"/>
      <c r="Q20" s="37"/>
      <c r="R20" s="37"/>
      <c r="S20" s="37"/>
      <c r="T20" s="37"/>
      <c r="U20" s="37"/>
    </row>
    <row r="21" spans="1:21" ht="26.25" customHeight="1">
      <c r="A21" s="52" t="s">
        <v>477</v>
      </c>
      <c r="B21" s="131" t="s">
        <v>478</v>
      </c>
      <c r="C21" s="37"/>
      <c r="D21" s="37"/>
      <c r="E21" s="37"/>
      <c r="F21" s="37"/>
      <c r="G21" s="37"/>
      <c r="H21" s="37"/>
      <c r="I21" s="37"/>
      <c r="J21" s="37"/>
      <c r="K21" s="37"/>
      <c r="L21" s="37"/>
      <c r="M21" s="37"/>
      <c r="N21" s="37"/>
      <c r="O21" s="37"/>
      <c r="P21" s="37"/>
      <c r="Q21" s="37"/>
      <c r="R21" s="37"/>
      <c r="S21" s="37"/>
      <c r="T21" s="37"/>
      <c r="U21" s="37"/>
    </row>
    <row r="22" spans="1:21" ht="26.25" customHeight="1">
      <c r="A22" s="52" t="s">
        <v>479</v>
      </c>
      <c r="B22" s="131" t="s">
        <v>480</v>
      </c>
      <c r="C22" s="37"/>
      <c r="D22" s="37"/>
      <c r="E22" s="37"/>
      <c r="F22" s="37"/>
      <c r="G22" s="37"/>
      <c r="H22" s="37"/>
      <c r="I22" s="37"/>
      <c r="J22" s="37"/>
      <c r="K22" s="37"/>
      <c r="L22" s="37"/>
      <c r="M22" s="37"/>
      <c r="N22" s="37"/>
      <c r="O22" s="37"/>
      <c r="P22" s="37"/>
      <c r="Q22" s="37"/>
      <c r="R22" s="37"/>
      <c r="S22" s="37"/>
      <c r="T22" s="37"/>
      <c r="U22" s="37"/>
    </row>
    <row r="23" spans="1:21" ht="26.25" customHeight="1">
      <c r="A23" s="52" t="s">
        <v>481</v>
      </c>
      <c r="B23" s="131" t="s">
        <v>482</v>
      </c>
      <c r="C23" s="37"/>
      <c r="D23" s="37"/>
      <c r="E23" s="37"/>
      <c r="F23" s="37"/>
      <c r="G23" s="37"/>
      <c r="H23" s="37"/>
      <c r="I23" s="37"/>
      <c r="J23" s="37"/>
      <c r="K23" s="37"/>
      <c r="L23" s="37"/>
      <c r="M23" s="37"/>
      <c r="N23" s="37"/>
      <c r="O23" s="37"/>
      <c r="P23" s="37"/>
      <c r="Q23" s="37"/>
      <c r="R23" s="37"/>
      <c r="S23" s="37"/>
      <c r="T23" s="37"/>
      <c r="U23" s="37"/>
    </row>
    <row r="24" spans="1:21" ht="26.25" customHeight="1">
      <c r="A24" s="52" t="s">
        <v>483</v>
      </c>
      <c r="B24" s="131" t="s">
        <v>484</v>
      </c>
      <c r="C24" s="37"/>
      <c r="D24" s="37"/>
      <c r="E24" s="37"/>
      <c r="F24" s="37"/>
      <c r="G24" s="37"/>
      <c r="H24" s="37"/>
      <c r="I24" s="37"/>
      <c r="J24" s="37"/>
      <c r="K24" s="37"/>
      <c r="L24" s="37"/>
      <c r="M24" s="37"/>
      <c r="N24" s="37"/>
      <c r="O24" s="37"/>
      <c r="P24" s="37"/>
      <c r="Q24" s="37"/>
      <c r="R24" s="37"/>
      <c r="S24" s="37"/>
      <c r="T24" s="37"/>
      <c r="U24" s="37"/>
    </row>
    <row r="25" spans="1:21" ht="26.25" customHeight="1">
      <c r="A25" s="52" t="s">
        <v>485</v>
      </c>
      <c r="B25" s="131" t="s">
        <v>486</v>
      </c>
      <c r="C25" s="37"/>
      <c r="D25" s="37"/>
      <c r="E25" s="37"/>
      <c r="F25" s="37"/>
      <c r="G25" s="37"/>
      <c r="H25" s="37"/>
      <c r="I25" s="37"/>
      <c r="J25" s="37"/>
      <c r="K25" s="37"/>
      <c r="L25" s="37"/>
      <c r="M25" s="37"/>
      <c r="N25" s="37"/>
      <c r="O25" s="37"/>
      <c r="P25" s="37"/>
      <c r="Q25" s="37"/>
      <c r="R25" s="37"/>
      <c r="S25" s="37"/>
      <c r="T25" s="37"/>
      <c r="U25" s="37"/>
    </row>
    <row r="26" spans="1:21" ht="26.25" customHeight="1">
      <c r="A26" s="52" t="s">
        <v>487</v>
      </c>
      <c r="B26" s="131" t="s">
        <v>488</v>
      </c>
      <c r="C26" s="37"/>
      <c r="D26" s="37"/>
      <c r="E26" s="37"/>
      <c r="F26" s="37"/>
      <c r="G26" s="37"/>
      <c r="H26" s="37"/>
      <c r="I26" s="37"/>
      <c r="J26" s="37"/>
      <c r="K26" s="37"/>
      <c r="L26" s="37"/>
      <c r="M26" s="37"/>
      <c r="N26" s="37"/>
      <c r="O26" s="37"/>
      <c r="P26" s="37"/>
      <c r="Q26" s="37"/>
      <c r="R26" s="37"/>
      <c r="S26" s="37"/>
      <c r="T26" s="37"/>
      <c r="U26" s="37"/>
    </row>
    <row r="27" spans="1:21" ht="26.25" customHeight="1">
      <c r="A27" s="52" t="s">
        <v>489</v>
      </c>
      <c r="B27" s="131" t="s">
        <v>490</v>
      </c>
      <c r="C27" s="37"/>
      <c r="D27" s="37"/>
      <c r="E27" s="37"/>
      <c r="F27" s="37"/>
      <c r="G27" s="37"/>
      <c r="H27" s="37"/>
      <c r="I27" s="37"/>
      <c r="J27" s="37"/>
      <c r="K27" s="37"/>
      <c r="L27" s="37"/>
      <c r="M27" s="37"/>
      <c r="N27" s="37"/>
      <c r="O27" s="37"/>
      <c r="P27" s="37"/>
      <c r="Q27" s="37"/>
      <c r="R27" s="37"/>
      <c r="S27" s="37"/>
      <c r="T27" s="37"/>
      <c r="U27" s="37"/>
    </row>
    <row r="28" spans="1:21" ht="26.25" customHeight="1">
      <c r="A28" s="52" t="s">
        <v>491</v>
      </c>
      <c r="B28" s="131" t="s">
        <v>492</v>
      </c>
      <c r="C28" s="37"/>
      <c r="D28" s="37"/>
      <c r="E28" s="37"/>
      <c r="F28" s="37"/>
      <c r="G28" s="37"/>
      <c r="H28" s="37"/>
      <c r="I28" s="37"/>
      <c r="J28" s="37"/>
      <c r="K28" s="37"/>
      <c r="L28" s="37"/>
      <c r="M28" s="37"/>
      <c r="N28" s="37"/>
      <c r="O28" s="37"/>
      <c r="P28" s="37"/>
      <c r="Q28" s="37"/>
      <c r="R28" s="37"/>
      <c r="S28" s="37"/>
      <c r="T28" s="37"/>
      <c r="U28" s="37"/>
    </row>
    <row r="29" spans="1:21" ht="26.25" customHeight="1">
      <c r="A29" s="52" t="s">
        <v>493</v>
      </c>
      <c r="B29" s="131" t="s">
        <v>494</v>
      </c>
      <c r="C29" s="37"/>
      <c r="D29" s="37"/>
      <c r="E29" s="37"/>
      <c r="F29" s="37"/>
      <c r="G29" s="37"/>
      <c r="H29" s="37"/>
      <c r="I29" s="37"/>
      <c r="J29" s="37"/>
      <c r="K29" s="37"/>
      <c r="L29" s="37"/>
      <c r="M29" s="37"/>
      <c r="N29" s="37"/>
      <c r="O29" s="37"/>
      <c r="P29" s="37"/>
      <c r="Q29" s="37"/>
      <c r="R29" s="37"/>
      <c r="S29" s="37"/>
      <c r="T29" s="37"/>
      <c r="U29" s="37"/>
    </row>
    <row r="30" spans="1:21" ht="26.25" customHeight="1">
      <c r="A30" s="52" t="s">
        <v>495</v>
      </c>
      <c r="B30" s="131" t="s">
        <v>496</v>
      </c>
      <c r="C30" s="37"/>
      <c r="D30" s="37"/>
      <c r="E30" s="37"/>
      <c r="F30" s="37"/>
      <c r="G30" s="37"/>
      <c r="H30" s="37"/>
      <c r="I30" s="37"/>
      <c r="J30" s="37"/>
      <c r="K30" s="37"/>
      <c r="L30" s="37"/>
      <c r="M30" s="37"/>
      <c r="N30" s="37"/>
      <c r="O30" s="37"/>
      <c r="P30" s="37"/>
      <c r="Q30" s="37"/>
      <c r="R30" s="37"/>
      <c r="S30" s="37"/>
      <c r="T30" s="37"/>
      <c r="U30" s="37"/>
    </row>
    <row r="31" spans="1:21" ht="26.25" customHeight="1">
      <c r="A31" s="52" t="s">
        <v>497</v>
      </c>
      <c r="B31" s="131" t="s">
        <v>498</v>
      </c>
      <c r="C31" s="37"/>
      <c r="D31" s="37"/>
      <c r="E31" s="37"/>
      <c r="F31" s="37"/>
      <c r="G31" s="37"/>
      <c r="H31" s="37"/>
      <c r="I31" s="37"/>
      <c r="J31" s="37"/>
      <c r="K31" s="37"/>
      <c r="L31" s="37"/>
      <c r="M31" s="37"/>
      <c r="N31" s="37"/>
      <c r="O31" s="37"/>
      <c r="P31" s="37"/>
      <c r="Q31" s="37"/>
      <c r="R31" s="37"/>
      <c r="S31" s="37"/>
      <c r="T31" s="37"/>
      <c r="U31" s="37"/>
    </row>
    <row r="32" spans="1:21" ht="26.25" customHeight="1">
      <c r="A32" s="52" t="s">
        <v>499</v>
      </c>
      <c r="B32" s="131" t="s">
        <v>500</v>
      </c>
      <c r="C32" s="37"/>
      <c r="D32" s="37"/>
      <c r="E32" s="37"/>
      <c r="F32" s="37"/>
      <c r="G32" s="37"/>
      <c r="H32" s="37"/>
      <c r="I32" s="37"/>
      <c r="J32" s="37"/>
      <c r="K32" s="37"/>
      <c r="L32" s="37"/>
      <c r="M32" s="37"/>
      <c r="N32" s="37"/>
      <c r="O32" s="37"/>
      <c r="P32" s="37"/>
      <c r="Q32" s="37"/>
      <c r="R32" s="37"/>
      <c r="S32" s="37"/>
      <c r="T32" s="37"/>
      <c r="U32" s="37"/>
    </row>
    <row r="33" spans="1:21" ht="26.25" customHeight="1">
      <c r="A33" s="52" t="s">
        <v>501</v>
      </c>
      <c r="B33" s="131" t="s">
        <v>502</v>
      </c>
      <c r="C33" s="37"/>
      <c r="D33" s="37"/>
      <c r="E33" s="37"/>
      <c r="F33" s="37"/>
      <c r="G33" s="37"/>
      <c r="H33" s="37"/>
      <c r="I33" s="37"/>
      <c r="J33" s="37"/>
      <c r="K33" s="37"/>
      <c r="L33" s="37"/>
      <c r="M33" s="37"/>
      <c r="N33" s="37"/>
      <c r="O33" s="37"/>
      <c r="P33" s="37"/>
      <c r="Q33" s="37"/>
      <c r="R33" s="37"/>
      <c r="S33" s="37"/>
      <c r="T33" s="37"/>
      <c r="U33" s="37"/>
    </row>
    <row r="34" spans="1:21" ht="26.25" customHeight="1">
      <c r="A34" s="52" t="s">
        <v>503</v>
      </c>
      <c r="B34" s="131" t="s">
        <v>504</v>
      </c>
      <c r="C34" s="37"/>
      <c r="D34" s="37"/>
      <c r="E34" s="37"/>
      <c r="F34" s="37"/>
      <c r="G34" s="37"/>
      <c r="H34" s="37"/>
      <c r="I34" s="37"/>
      <c r="J34" s="37"/>
      <c r="K34" s="37"/>
      <c r="L34" s="37"/>
      <c r="M34" s="37"/>
      <c r="N34" s="37"/>
      <c r="O34" s="37"/>
      <c r="P34" s="37"/>
      <c r="Q34" s="37"/>
      <c r="R34" s="37"/>
      <c r="S34" s="37"/>
      <c r="T34" s="37"/>
      <c r="U34" s="37"/>
    </row>
    <row r="35" spans="1:21" ht="26.25" customHeight="1">
      <c r="A35" s="52" t="s">
        <v>505</v>
      </c>
      <c r="B35" s="131" t="s">
        <v>506</v>
      </c>
      <c r="C35" s="37"/>
      <c r="D35" s="37"/>
      <c r="E35" s="37"/>
      <c r="F35" s="37"/>
      <c r="G35" s="37"/>
      <c r="H35" s="37"/>
      <c r="I35" s="37"/>
      <c r="J35" s="37"/>
      <c r="K35" s="37"/>
      <c r="L35" s="37"/>
      <c r="M35" s="37"/>
      <c r="N35" s="37"/>
      <c r="O35" s="37"/>
      <c r="P35" s="37"/>
      <c r="Q35" s="37"/>
      <c r="R35" s="37"/>
      <c r="S35" s="37"/>
      <c r="T35" s="37"/>
      <c r="U35" s="37"/>
    </row>
    <row r="36" spans="1:21" ht="26.25" customHeight="1">
      <c r="A36" s="52" t="s">
        <v>507</v>
      </c>
      <c r="B36" s="131" t="s">
        <v>508</v>
      </c>
      <c r="C36" s="37"/>
      <c r="D36" s="37"/>
      <c r="E36" s="37"/>
      <c r="F36" s="37"/>
      <c r="G36" s="37"/>
      <c r="H36" s="37"/>
      <c r="I36" s="37"/>
      <c r="J36" s="37"/>
      <c r="K36" s="37"/>
      <c r="L36" s="37"/>
      <c r="M36" s="37"/>
      <c r="N36" s="37"/>
      <c r="O36" s="37"/>
      <c r="P36" s="37"/>
      <c r="Q36" s="37"/>
      <c r="R36" s="37"/>
      <c r="S36" s="37"/>
      <c r="T36" s="37"/>
      <c r="U36" s="37"/>
    </row>
    <row r="37" spans="1:21" ht="26.25" customHeight="1">
      <c r="A37" s="52" t="s">
        <v>509</v>
      </c>
      <c r="B37" s="131" t="s">
        <v>510</v>
      </c>
      <c r="C37" s="37"/>
      <c r="D37" s="37"/>
      <c r="E37" s="37"/>
      <c r="F37" s="37"/>
      <c r="G37" s="37"/>
      <c r="H37" s="37"/>
      <c r="I37" s="37"/>
      <c r="J37" s="37"/>
      <c r="K37" s="37"/>
      <c r="L37" s="37"/>
      <c r="M37" s="37"/>
      <c r="N37" s="37"/>
      <c r="O37" s="37"/>
      <c r="P37" s="37"/>
      <c r="Q37" s="37"/>
      <c r="R37" s="37"/>
      <c r="S37" s="37"/>
      <c r="T37" s="37"/>
      <c r="U37" s="37"/>
    </row>
    <row r="38" spans="1:21" ht="26.25" customHeight="1">
      <c r="A38" s="52" t="s">
        <v>511</v>
      </c>
      <c r="B38" s="131" t="s">
        <v>512</v>
      </c>
      <c r="C38" s="37"/>
      <c r="D38" s="37"/>
      <c r="E38" s="37"/>
      <c r="F38" s="37"/>
      <c r="G38" s="37"/>
      <c r="H38" s="37"/>
      <c r="I38" s="37"/>
      <c r="J38" s="37"/>
      <c r="K38" s="37"/>
      <c r="L38" s="37"/>
      <c r="M38" s="37"/>
      <c r="N38" s="37"/>
      <c r="O38" s="37"/>
      <c r="P38" s="37"/>
      <c r="Q38" s="37"/>
      <c r="R38" s="37"/>
      <c r="S38" s="37"/>
      <c r="T38" s="37"/>
      <c r="U38" s="37"/>
    </row>
    <row r="39" spans="1:21" ht="26.25" customHeight="1">
      <c r="A39" s="52" t="s">
        <v>513</v>
      </c>
      <c r="B39" s="131" t="s">
        <v>514</v>
      </c>
      <c r="C39" s="37"/>
      <c r="D39" s="37"/>
      <c r="E39" s="37"/>
      <c r="F39" s="37"/>
      <c r="G39" s="37"/>
      <c r="H39" s="37"/>
      <c r="I39" s="37"/>
      <c r="J39" s="37"/>
      <c r="K39" s="37"/>
      <c r="L39" s="37"/>
      <c r="M39" s="37"/>
      <c r="N39" s="37"/>
      <c r="O39" s="37"/>
      <c r="P39" s="37"/>
      <c r="Q39" s="37"/>
      <c r="R39" s="37"/>
      <c r="S39" s="37"/>
      <c r="T39" s="37"/>
      <c r="U39" s="37"/>
    </row>
    <row r="40" spans="1:21" ht="26.25" customHeight="1">
      <c r="A40" s="52" t="s">
        <v>515</v>
      </c>
      <c r="B40" s="131" t="s">
        <v>516</v>
      </c>
      <c r="C40" s="37"/>
      <c r="D40" s="37"/>
      <c r="E40" s="37"/>
      <c r="F40" s="37"/>
      <c r="G40" s="37"/>
      <c r="H40" s="37"/>
      <c r="I40" s="37"/>
      <c r="J40" s="37"/>
      <c r="K40" s="37"/>
      <c r="L40" s="37"/>
      <c r="M40" s="37"/>
      <c r="N40" s="37"/>
      <c r="O40" s="37"/>
      <c r="P40" s="37"/>
      <c r="Q40" s="37"/>
      <c r="R40" s="37"/>
      <c r="S40" s="37"/>
      <c r="T40" s="37"/>
      <c r="U40" s="37"/>
    </row>
    <row r="41" spans="1:21" ht="26.25" customHeight="1">
      <c r="A41" s="52" t="s">
        <v>517</v>
      </c>
      <c r="B41" s="131" t="s">
        <v>518</v>
      </c>
      <c r="C41" s="37"/>
      <c r="D41" s="37"/>
      <c r="E41" s="37"/>
      <c r="F41" s="37"/>
      <c r="G41" s="37"/>
      <c r="H41" s="37"/>
      <c r="I41" s="37"/>
      <c r="J41" s="37"/>
      <c r="K41" s="37"/>
      <c r="L41" s="37"/>
      <c r="M41" s="37"/>
      <c r="N41" s="37"/>
      <c r="O41" s="37"/>
      <c r="P41" s="37"/>
      <c r="Q41" s="37"/>
      <c r="R41" s="37"/>
      <c r="S41" s="37"/>
      <c r="T41" s="37"/>
      <c r="U41" s="37"/>
    </row>
    <row r="42" spans="1:21" ht="26.25" customHeight="1">
      <c r="A42" s="52" t="s">
        <v>519</v>
      </c>
      <c r="B42" s="131" t="s">
        <v>520</v>
      </c>
      <c r="C42" s="37"/>
      <c r="D42" s="37"/>
      <c r="E42" s="37"/>
      <c r="F42" s="37"/>
      <c r="G42" s="37"/>
      <c r="H42" s="37"/>
      <c r="I42" s="37"/>
      <c r="J42" s="37"/>
      <c r="K42" s="37"/>
      <c r="L42" s="37"/>
      <c r="M42" s="37"/>
      <c r="N42" s="37"/>
      <c r="O42" s="37"/>
      <c r="P42" s="37"/>
      <c r="Q42" s="37"/>
      <c r="R42" s="37"/>
      <c r="S42" s="37"/>
      <c r="T42" s="37"/>
      <c r="U42" s="37"/>
    </row>
    <row r="43" spans="1:21" ht="26.25" customHeight="1">
      <c r="A43" s="52" t="s">
        <v>521</v>
      </c>
      <c r="B43" s="131" t="s">
        <v>522</v>
      </c>
      <c r="C43" s="37"/>
      <c r="D43" s="37"/>
      <c r="E43" s="37"/>
      <c r="F43" s="37"/>
      <c r="G43" s="37"/>
      <c r="H43" s="37"/>
      <c r="I43" s="37"/>
      <c r="J43" s="37"/>
      <c r="K43" s="37"/>
      <c r="L43" s="37"/>
      <c r="M43" s="37"/>
      <c r="N43" s="37"/>
      <c r="O43" s="37"/>
      <c r="P43" s="37"/>
      <c r="Q43" s="37"/>
      <c r="R43" s="37"/>
      <c r="S43" s="37"/>
      <c r="T43" s="37"/>
      <c r="U43" s="37"/>
    </row>
    <row r="44" spans="1:21" ht="26.25" customHeight="1">
      <c r="A44" s="52" t="s">
        <v>523</v>
      </c>
      <c r="B44" s="131" t="s">
        <v>524</v>
      </c>
      <c r="C44" s="37"/>
      <c r="D44" s="37"/>
      <c r="E44" s="37"/>
      <c r="F44" s="37"/>
      <c r="G44" s="37"/>
      <c r="H44" s="37"/>
      <c r="I44" s="37"/>
      <c r="J44" s="37"/>
      <c r="K44" s="37"/>
      <c r="L44" s="37"/>
      <c r="M44" s="37"/>
      <c r="N44" s="37"/>
      <c r="O44" s="37"/>
      <c r="P44" s="37"/>
      <c r="Q44" s="37"/>
      <c r="R44" s="37"/>
      <c r="S44" s="37"/>
      <c r="T44" s="37"/>
      <c r="U44" s="37"/>
    </row>
    <row r="45" spans="1:21" ht="26.25" customHeight="1">
      <c r="A45" s="52" t="s">
        <v>525</v>
      </c>
      <c r="B45" s="131" t="s">
        <v>526</v>
      </c>
      <c r="C45" s="37"/>
      <c r="D45" s="37"/>
      <c r="E45" s="37"/>
      <c r="F45" s="37"/>
      <c r="G45" s="37"/>
      <c r="H45" s="37"/>
      <c r="I45" s="37"/>
      <c r="J45" s="37"/>
      <c r="K45" s="37"/>
      <c r="L45" s="37"/>
      <c r="M45" s="37"/>
      <c r="N45" s="37"/>
      <c r="O45" s="37"/>
      <c r="P45" s="37"/>
      <c r="Q45" s="37"/>
      <c r="R45" s="37"/>
      <c r="S45" s="37"/>
      <c r="T45" s="37"/>
      <c r="U45" s="37"/>
    </row>
    <row r="46" spans="1:21" ht="26.25" customHeight="1">
      <c r="A46" s="52" t="s">
        <v>527</v>
      </c>
      <c r="B46" s="131" t="s">
        <v>528</v>
      </c>
      <c r="C46" s="37"/>
      <c r="D46" s="37"/>
      <c r="E46" s="37"/>
      <c r="F46" s="37"/>
      <c r="G46" s="37"/>
      <c r="H46" s="37"/>
      <c r="I46" s="37"/>
      <c r="J46" s="37"/>
      <c r="K46" s="37"/>
      <c r="L46" s="37"/>
      <c r="M46" s="37"/>
      <c r="N46" s="37"/>
      <c r="O46" s="37"/>
      <c r="P46" s="37"/>
      <c r="Q46" s="37"/>
      <c r="R46" s="37"/>
      <c r="S46" s="37"/>
      <c r="T46" s="37"/>
      <c r="U46" s="37"/>
    </row>
    <row r="47" spans="1:21" ht="26.25" customHeight="1">
      <c r="A47" s="52" t="s">
        <v>529</v>
      </c>
      <c r="B47" s="131" t="s">
        <v>530</v>
      </c>
      <c r="C47" s="37"/>
      <c r="D47" s="37"/>
      <c r="E47" s="37"/>
      <c r="F47" s="37"/>
      <c r="G47" s="37"/>
      <c r="H47" s="37"/>
      <c r="I47" s="37"/>
      <c r="J47" s="37"/>
      <c r="K47" s="37"/>
      <c r="L47" s="37"/>
      <c r="M47" s="37"/>
      <c r="N47" s="37"/>
      <c r="O47" s="37"/>
      <c r="P47" s="37"/>
      <c r="Q47" s="37"/>
      <c r="R47" s="37"/>
      <c r="S47" s="37"/>
      <c r="T47" s="37"/>
      <c r="U47" s="37"/>
    </row>
    <row r="48" spans="1:21" ht="26.25" customHeight="1">
      <c r="A48" s="52" t="s">
        <v>531</v>
      </c>
      <c r="B48" s="131" t="s">
        <v>532</v>
      </c>
      <c r="C48" s="37"/>
      <c r="D48" s="37"/>
      <c r="E48" s="37"/>
      <c r="F48" s="37"/>
      <c r="G48" s="37"/>
      <c r="H48" s="37"/>
      <c r="I48" s="37"/>
      <c r="J48" s="37"/>
      <c r="K48" s="37"/>
      <c r="L48" s="37"/>
      <c r="M48" s="37"/>
      <c r="N48" s="37"/>
      <c r="O48" s="37"/>
      <c r="P48" s="37"/>
      <c r="Q48" s="37"/>
      <c r="R48" s="37"/>
      <c r="S48" s="37"/>
      <c r="T48" s="37"/>
      <c r="U48" s="37"/>
    </row>
    <row r="49" spans="1:21" ht="26.25" customHeight="1">
      <c r="A49" s="52" t="s">
        <v>533</v>
      </c>
      <c r="B49" s="131" t="s">
        <v>534</v>
      </c>
      <c r="C49" s="37"/>
      <c r="D49" s="37"/>
      <c r="E49" s="37"/>
      <c r="F49" s="37"/>
      <c r="G49" s="37"/>
      <c r="H49" s="37"/>
      <c r="I49" s="37"/>
      <c r="J49" s="37"/>
      <c r="K49" s="37"/>
      <c r="L49" s="37"/>
      <c r="M49" s="37"/>
      <c r="N49" s="37"/>
      <c r="O49" s="37"/>
      <c r="P49" s="37"/>
      <c r="Q49" s="37"/>
      <c r="R49" s="37"/>
      <c r="S49" s="37"/>
      <c r="T49" s="37"/>
      <c r="U49" s="37"/>
    </row>
    <row r="50" spans="1:21" ht="26.25" customHeight="1">
      <c r="A50" s="52" t="s">
        <v>535</v>
      </c>
      <c r="B50" s="131" t="s">
        <v>536</v>
      </c>
      <c r="C50" s="37"/>
      <c r="D50" s="37"/>
      <c r="E50" s="37"/>
      <c r="F50" s="37"/>
      <c r="G50" s="37"/>
      <c r="H50" s="37"/>
      <c r="I50" s="37"/>
      <c r="J50" s="37"/>
      <c r="K50" s="37"/>
      <c r="L50" s="37"/>
      <c r="M50" s="37"/>
      <c r="N50" s="37"/>
      <c r="O50" s="37"/>
      <c r="P50" s="37"/>
      <c r="Q50" s="37"/>
      <c r="R50" s="37"/>
      <c r="S50" s="37"/>
      <c r="T50" s="37"/>
      <c r="U50" s="37"/>
    </row>
    <row r="51" spans="1:21" ht="26.25" customHeight="1">
      <c r="A51" s="52" t="s">
        <v>537</v>
      </c>
      <c r="B51" s="131" t="s">
        <v>538</v>
      </c>
      <c r="C51" s="37"/>
      <c r="D51" s="37"/>
      <c r="E51" s="37"/>
      <c r="F51" s="37"/>
      <c r="G51" s="37"/>
      <c r="H51" s="37"/>
      <c r="I51" s="37"/>
      <c r="J51" s="37"/>
      <c r="K51" s="37"/>
      <c r="L51" s="37"/>
      <c r="M51" s="37"/>
      <c r="N51" s="37"/>
      <c r="O51" s="37"/>
      <c r="P51" s="37"/>
      <c r="Q51" s="37"/>
      <c r="R51" s="37"/>
      <c r="S51" s="37"/>
      <c r="T51" s="37"/>
      <c r="U51" s="37"/>
    </row>
    <row r="52" spans="1:21" ht="26.25" customHeight="1">
      <c r="A52" s="52" t="s">
        <v>539</v>
      </c>
      <c r="B52" s="131" t="s">
        <v>540</v>
      </c>
      <c r="C52" s="37"/>
      <c r="D52" s="37"/>
      <c r="E52" s="37"/>
      <c r="F52" s="37"/>
      <c r="G52" s="37"/>
      <c r="H52" s="37"/>
      <c r="I52" s="37"/>
      <c r="J52" s="37"/>
      <c r="K52" s="37"/>
      <c r="L52" s="37"/>
      <c r="M52" s="37"/>
      <c r="N52" s="37"/>
      <c r="O52" s="37"/>
      <c r="P52" s="37"/>
      <c r="Q52" s="37"/>
      <c r="R52" s="37"/>
      <c r="S52" s="37"/>
      <c r="T52" s="37"/>
      <c r="U52" s="37"/>
    </row>
    <row r="53" spans="1:21" ht="26.25" customHeight="1">
      <c r="A53" s="52" t="s">
        <v>541</v>
      </c>
      <c r="B53" s="131" t="s">
        <v>542</v>
      </c>
      <c r="C53" s="37"/>
      <c r="D53" s="37"/>
      <c r="E53" s="37"/>
      <c r="F53" s="37"/>
      <c r="G53" s="37"/>
      <c r="H53" s="37"/>
      <c r="I53" s="37"/>
      <c r="J53" s="37"/>
      <c r="K53" s="37"/>
      <c r="L53" s="37"/>
      <c r="M53" s="37"/>
      <c r="N53" s="37"/>
      <c r="O53" s="37"/>
      <c r="P53" s="37"/>
      <c r="Q53" s="37"/>
      <c r="R53" s="37"/>
      <c r="S53" s="37"/>
      <c r="T53" s="37"/>
      <c r="U53" s="37"/>
    </row>
    <row r="54" spans="1:21" ht="26.25" customHeight="1">
      <c r="A54" s="52" t="s">
        <v>543</v>
      </c>
      <c r="B54" s="131" t="s">
        <v>544</v>
      </c>
      <c r="C54" s="37"/>
      <c r="D54" s="37"/>
      <c r="E54" s="37"/>
      <c r="F54" s="37"/>
      <c r="G54" s="37"/>
      <c r="H54" s="37"/>
      <c r="I54" s="37"/>
      <c r="J54" s="37"/>
      <c r="K54" s="37"/>
      <c r="L54" s="37"/>
      <c r="M54" s="37"/>
      <c r="N54" s="37"/>
      <c r="O54" s="37"/>
      <c r="P54" s="37"/>
      <c r="Q54" s="37"/>
      <c r="R54" s="37"/>
      <c r="S54" s="37"/>
      <c r="T54" s="37"/>
      <c r="U54" s="37"/>
    </row>
    <row r="55" spans="1:21" ht="26.25" customHeight="1">
      <c r="A55" s="52" t="s">
        <v>545</v>
      </c>
      <c r="B55" s="131" t="s">
        <v>546</v>
      </c>
      <c r="C55" s="37"/>
      <c r="D55" s="37"/>
      <c r="E55" s="37"/>
      <c r="F55" s="37"/>
      <c r="G55" s="37"/>
      <c r="H55" s="37"/>
      <c r="I55" s="37"/>
      <c r="J55" s="37"/>
      <c r="K55" s="37"/>
      <c r="L55" s="37"/>
      <c r="M55" s="37"/>
      <c r="N55" s="37"/>
      <c r="O55" s="37"/>
      <c r="P55" s="37"/>
      <c r="Q55" s="37"/>
      <c r="R55" s="37"/>
      <c r="S55" s="37"/>
      <c r="T55" s="37"/>
      <c r="U55" s="37"/>
    </row>
    <row r="56" spans="1:21" ht="26.25" customHeight="1">
      <c r="A56" s="52" t="s">
        <v>547</v>
      </c>
      <c r="B56" s="131" t="s">
        <v>548</v>
      </c>
      <c r="C56" s="37"/>
      <c r="D56" s="37"/>
      <c r="E56" s="37"/>
      <c r="F56" s="37"/>
      <c r="G56" s="37"/>
      <c r="H56" s="37"/>
      <c r="I56" s="37"/>
      <c r="J56" s="37"/>
      <c r="K56" s="37"/>
      <c r="L56" s="37"/>
      <c r="M56" s="37"/>
      <c r="N56" s="37"/>
      <c r="O56" s="37"/>
      <c r="P56" s="37"/>
      <c r="Q56" s="37"/>
      <c r="R56" s="37"/>
      <c r="S56" s="37"/>
      <c r="T56" s="37"/>
      <c r="U56" s="37"/>
    </row>
    <row r="57" spans="1:21" ht="26.25" customHeight="1">
      <c r="A57" s="52" t="s">
        <v>549</v>
      </c>
      <c r="B57" s="131" t="s">
        <v>550</v>
      </c>
      <c r="C57" s="37"/>
      <c r="D57" s="37"/>
      <c r="E57" s="37"/>
      <c r="F57" s="37"/>
      <c r="G57" s="37"/>
      <c r="H57" s="37"/>
      <c r="I57" s="37"/>
      <c r="J57" s="37"/>
      <c r="K57" s="37"/>
      <c r="L57" s="37"/>
      <c r="M57" s="37"/>
      <c r="N57" s="37"/>
      <c r="O57" s="37"/>
      <c r="P57" s="37"/>
      <c r="Q57" s="37"/>
      <c r="R57" s="37"/>
      <c r="S57" s="37"/>
      <c r="T57" s="37"/>
      <c r="U57" s="37"/>
    </row>
    <row r="58" spans="1:21" ht="26.25" customHeight="1">
      <c r="A58" s="52" t="s">
        <v>551</v>
      </c>
      <c r="B58" s="131" t="s">
        <v>552</v>
      </c>
      <c r="C58" s="37"/>
      <c r="D58" s="37"/>
      <c r="E58" s="37"/>
      <c r="F58" s="37"/>
      <c r="G58" s="37"/>
      <c r="H58" s="37"/>
      <c r="I58" s="37"/>
      <c r="J58" s="37"/>
      <c r="K58" s="37"/>
      <c r="L58" s="37"/>
      <c r="M58" s="37"/>
      <c r="N58" s="37"/>
      <c r="O58" s="37"/>
      <c r="P58" s="37"/>
      <c r="Q58" s="37"/>
      <c r="R58" s="37"/>
      <c r="S58" s="37"/>
      <c r="T58" s="37"/>
      <c r="U58" s="37"/>
    </row>
    <row r="59" spans="1:21" ht="26.25" customHeight="1">
      <c r="A59" s="52" t="s">
        <v>553</v>
      </c>
      <c r="B59" s="131" t="s">
        <v>554</v>
      </c>
      <c r="C59" s="37"/>
      <c r="D59" s="37"/>
      <c r="E59" s="37"/>
      <c r="F59" s="37"/>
      <c r="G59" s="37"/>
      <c r="H59" s="37"/>
      <c r="I59" s="37"/>
      <c r="J59" s="37"/>
      <c r="K59" s="37"/>
      <c r="L59" s="37"/>
      <c r="M59" s="37"/>
      <c r="N59" s="37"/>
      <c r="O59" s="37"/>
      <c r="P59" s="37"/>
      <c r="Q59" s="37"/>
      <c r="R59" s="37"/>
      <c r="S59" s="37"/>
      <c r="T59" s="37"/>
      <c r="U59" s="37"/>
    </row>
    <row r="60" spans="1:21" ht="26.25" customHeight="1">
      <c r="A60" s="52" t="s">
        <v>555</v>
      </c>
      <c r="B60" s="131" t="s">
        <v>556</v>
      </c>
      <c r="C60" s="37"/>
      <c r="D60" s="37"/>
      <c r="E60" s="37"/>
      <c r="F60" s="37"/>
      <c r="G60" s="37"/>
      <c r="H60" s="37"/>
      <c r="I60" s="37"/>
      <c r="J60" s="37"/>
      <c r="K60" s="37"/>
      <c r="L60" s="37"/>
      <c r="M60" s="37"/>
      <c r="N60" s="37"/>
      <c r="O60" s="37"/>
      <c r="P60" s="37"/>
      <c r="Q60" s="37"/>
      <c r="R60" s="37"/>
      <c r="S60" s="37"/>
      <c r="T60" s="37"/>
      <c r="U60" s="37"/>
    </row>
    <row r="61" spans="1:21" ht="26.25" customHeight="1">
      <c r="A61" s="52" t="s">
        <v>557</v>
      </c>
      <c r="B61" s="131" t="s">
        <v>558</v>
      </c>
      <c r="C61" s="37"/>
      <c r="D61" s="37"/>
      <c r="E61" s="37"/>
      <c r="F61" s="37"/>
      <c r="G61" s="37"/>
      <c r="H61" s="37"/>
      <c r="I61" s="37"/>
      <c r="J61" s="37"/>
      <c r="K61" s="37"/>
      <c r="L61" s="37"/>
      <c r="M61" s="37"/>
      <c r="N61" s="37"/>
      <c r="O61" s="37"/>
      <c r="P61" s="37"/>
      <c r="Q61" s="37"/>
      <c r="R61" s="37"/>
      <c r="S61" s="37"/>
      <c r="T61" s="37"/>
      <c r="U61" s="37"/>
    </row>
    <row r="62" spans="1:21" ht="26.25" customHeight="1">
      <c r="A62" s="52" t="s">
        <v>559</v>
      </c>
      <c r="B62" s="131" t="s">
        <v>560</v>
      </c>
      <c r="C62" s="37"/>
      <c r="D62" s="37"/>
      <c r="E62" s="37"/>
      <c r="F62" s="37"/>
      <c r="G62" s="37"/>
      <c r="H62" s="37"/>
      <c r="I62" s="37"/>
      <c r="J62" s="37"/>
      <c r="K62" s="37"/>
      <c r="L62" s="37"/>
      <c r="M62" s="37"/>
      <c r="N62" s="37"/>
      <c r="O62" s="37"/>
      <c r="P62" s="37"/>
      <c r="Q62" s="37"/>
      <c r="R62" s="37"/>
      <c r="S62" s="37"/>
      <c r="T62" s="37"/>
      <c r="U62" s="37"/>
    </row>
    <row r="63" spans="1:21" ht="26.25" customHeight="1">
      <c r="A63" s="52" t="s">
        <v>561</v>
      </c>
      <c r="B63" s="131" t="s">
        <v>562</v>
      </c>
      <c r="C63" s="37"/>
      <c r="D63" s="37"/>
      <c r="E63" s="37"/>
      <c r="F63" s="37"/>
      <c r="G63" s="37"/>
      <c r="H63" s="37"/>
      <c r="I63" s="37"/>
      <c r="J63" s="37"/>
      <c r="K63" s="37"/>
      <c r="L63" s="37"/>
      <c r="M63" s="37"/>
      <c r="N63" s="37"/>
      <c r="O63" s="37"/>
      <c r="P63" s="37"/>
      <c r="Q63" s="37"/>
      <c r="R63" s="37"/>
      <c r="S63" s="37"/>
      <c r="T63" s="37"/>
      <c r="U63" s="37"/>
    </row>
    <row r="64" spans="1:21" ht="26.25" customHeight="1">
      <c r="A64" s="52" t="s">
        <v>563</v>
      </c>
      <c r="B64" s="131" t="s">
        <v>564</v>
      </c>
      <c r="C64" s="37"/>
      <c r="D64" s="37"/>
      <c r="E64" s="37"/>
      <c r="F64" s="37"/>
      <c r="G64" s="37"/>
      <c r="H64" s="37"/>
      <c r="I64" s="37"/>
      <c r="J64" s="37"/>
      <c r="K64" s="37"/>
      <c r="L64" s="37"/>
      <c r="M64" s="37"/>
      <c r="N64" s="37"/>
      <c r="O64" s="37"/>
      <c r="P64" s="37"/>
      <c r="Q64" s="37"/>
      <c r="R64" s="37"/>
      <c r="S64" s="37"/>
      <c r="T64" s="37"/>
      <c r="U64" s="37"/>
    </row>
    <row r="65" spans="1:21" ht="26.25" customHeight="1">
      <c r="A65" s="52" t="s">
        <v>565</v>
      </c>
      <c r="B65" s="131" t="s">
        <v>566</v>
      </c>
      <c r="C65" s="37"/>
      <c r="D65" s="37"/>
      <c r="E65" s="37"/>
      <c r="F65" s="37"/>
      <c r="G65" s="37"/>
      <c r="H65" s="37"/>
      <c r="I65" s="37"/>
      <c r="J65" s="37"/>
      <c r="K65" s="37"/>
      <c r="L65" s="37"/>
      <c r="M65" s="37"/>
      <c r="N65" s="37"/>
      <c r="O65" s="37"/>
      <c r="P65" s="37"/>
      <c r="Q65" s="37"/>
      <c r="R65" s="37"/>
      <c r="S65" s="37"/>
      <c r="T65" s="37"/>
      <c r="U65" s="37"/>
    </row>
    <row r="66" spans="1:21" ht="26.25" customHeight="1">
      <c r="A66" s="52" t="s">
        <v>567</v>
      </c>
      <c r="B66" s="131" t="s">
        <v>568</v>
      </c>
      <c r="C66" s="37"/>
      <c r="D66" s="37"/>
      <c r="E66" s="37"/>
      <c r="F66" s="37"/>
      <c r="G66" s="37"/>
      <c r="H66" s="37"/>
      <c r="I66" s="37"/>
      <c r="J66" s="37"/>
      <c r="K66" s="37"/>
      <c r="L66" s="37"/>
      <c r="M66" s="37"/>
      <c r="N66" s="37"/>
      <c r="O66" s="37"/>
      <c r="P66" s="37"/>
      <c r="Q66" s="37"/>
      <c r="R66" s="37"/>
      <c r="S66" s="37"/>
      <c r="T66" s="37"/>
      <c r="U66" s="37"/>
    </row>
    <row r="67" spans="1:21" ht="26.25" customHeight="1">
      <c r="A67" s="52" t="s">
        <v>569</v>
      </c>
      <c r="B67" s="131" t="s">
        <v>570</v>
      </c>
      <c r="C67" s="37"/>
      <c r="D67" s="37"/>
      <c r="E67" s="37"/>
      <c r="F67" s="37"/>
      <c r="G67" s="37"/>
      <c r="H67" s="37"/>
      <c r="I67" s="37"/>
      <c r="J67" s="37"/>
      <c r="K67" s="37"/>
      <c r="L67" s="37"/>
      <c r="M67" s="37"/>
      <c r="N67" s="37"/>
      <c r="O67" s="37"/>
      <c r="P67" s="37"/>
      <c r="Q67" s="37"/>
      <c r="R67" s="37"/>
      <c r="S67" s="37"/>
      <c r="T67" s="37"/>
      <c r="U67" s="37"/>
    </row>
    <row r="68" spans="1:21" ht="26.25" customHeight="1">
      <c r="A68" s="52" t="s">
        <v>571</v>
      </c>
      <c r="B68" s="131" t="s">
        <v>572</v>
      </c>
      <c r="C68" s="37"/>
      <c r="D68" s="37"/>
      <c r="E68" s="37"/>
      <c r="F68" s="37"/>
      <c r="G68" s="37"/>
      <c r="H68" s="37"/>
      <c r="I68" s="37"/>
      <c r="J68" s="37"/>
      <c r="K68" s="37"/>
      <c r="L68" s="37"/>
      <c r="M68" s="37"/>
      <c r="N68" s="37"/>
      <c r="O68" s="37"/>
      <c r="P68" s="37"/>
      <c r="Q68" s="37"/>
      <c r="R68" s="37"/>
      <c r="S68" s="37"/>
      <c r="T68" s="37"/>
      <c r="U68" s="37"/>
    </row>
    <row r="69" spans="1:21" ht="26.25" customHeight="1">
      <c r="A69" s="52" t="s">
        <v>573</v>
      </c>
      <c r="B69" s="131" t="s">
        <v>574</v>
      </c>
      <c r="C69" s="37"/>
      <c r="D69" s="37"/>
      <c r="E69" s="37"/>
      <c r="F69" s="37"/>
      <c r="G69" s="37"/>
      <c r="H69" s="37"/>
      <c r="I69" s="37"/>
      <c r="J69" s="37"/>
      <c r="K69" s="37"/>
      <c r="L69" s="37"/>
      <c r="M69" s="37"/>
      <c r="N69" s="37"/>
      <c r="O69" s="37"/>
      <c r="P69" s="37"/>
      <c r="Q69" s="37"/>
      <c r="R69" s="37"/>
      <c r="S69" s="37"/>
      <c r="T69" s="37"/>
      <c r="U69" s="37"/>
    </row>
    <row r="70" spans="1:21" ht="26.25" customHeight="1">
      <c r="A70" s="52" t="s">
        <v>575</v>
      </c>
      <c r="B70" s="131" t="s">
        <v>576</v>
      </c>
      <c r="C70" s="37"/>
      <c r="D70" s="37"/>
      <c r="E70" s="37"/>
      <c r="F70" s="37"/>
      <c r="G70" s="37"/>
      <c r="H70" s="37"/>
      <c r="I70" s="37"/>
      <c r="J70" s="37"/>
      <c r="K70" s="37"/>
      <c r="L70" s="37"/>
      <c r="M70" s="37"/>
      <c r="N70" s="37"/>
      <c r="O70" s="37"/>
      <c r="P70" s="37"/>
      <c r="Q70" s="37"/>
      <c r="R70" s="37"/>
      <c r="S70" s="37"/>
      <c r="T70" s="37"/>
      <c r="U70" s="37"/>
    </row>
    <row r="71" spans="1:21" ht="26.25" customHeight="1">
      <c r="A71" s="52" t="s">
        <v>577</v>
      </c>
      <c r="B71" s="131" t="s">
        <v>578</v>
      </c>
      <c r="C71" s="37"/>
      <c r="D71" s="37"/>
      <c r="E71" s="37"/>
      <c r="F71" s="37"/>
      <c r="G71" s="37"/>
      <c r="H71" s="37"/>
      <c r="I71" s="37"/>
      <c r="J71" s="37"/>
      <c r="K71" s="37"/>
      <c r="L71" s="37"/>
      <c r="M71" s="37"/>
      <c r="N71" s="37"/>
      <c r="O71" s="37"/>
      <c r="P71" s="37"/>
      <c r="Q71" s="37"/>
      <c r="R71" s="37"/>
      <c r="S71" s="37"/>
      <c r="T71" s="37"/>
      <c r="U71" s="37"/>
    </row>
    <row r="72" spans="1:21" ht="26.25" customHeight="1">
      <c r="A72" s="52" t="s">
        <v>579</v>
      </c>
      <c r="B72" s="131" t="s">
        <v>580</v>
      </c>
      <c r="C72" s="37"/>
      <c r="D72" s="37"/>
      <c r="E72" s="37"/>
      <c r="F72" s="37"/>
      <c r="G72" s="37"/>
      <c r="H72" s="37"/>
      <c r="I72" s="37"/>
      <c r="J72" s="37"/>
      <c r="K72" s="37"/>
      <c r="L72" s="37"/>
      <c r="M72" s="37"/>
      <c r="N72" s="37"/>
      <c r="O72" s="37"/>
      <c r="P72" s="37"/>
      <c r="Q72" s="37"/>
      <c r="R72" s="37"/>
      <c r="S72" s="37"/>
      <c r="T72" s="37"/>
      <c r="U72" s="37"/>
    </row>
    <row r="73" spans="1:21" ht="26.25" customHeight="1">
      <c r="A73" s="52" t="s">
        <v>581</v>
      </c>
      <c r="B73" s="131" t="s">
        <v>582</v>
      </c>
      <c r="C73" s="37"/>
      <c r="D73" s="37"/>
      <c r="E73" s="37"/>
      <c r="F73" s="37"/>
      <c r="G73" s="37"/>
      <c r="H73" s="37"/>
      <c r="I73" s="37"/>
      <c r="J73" s="37"/>
      <c r="K73" s="37"/>
      <c r="L73" s="37"/>
      <c r="M73" s="37"/>
      <c r="N73" s="37"/>
      <c r="O73" s="37"/>
      <c r="P73" s="37"/>
      <c r="Q73" s="37"/>
      <c r="R73" s="37"/>
      <c r="S73" s="37"/>
      <c r="T73" s="37"/>
      <c r="U73" s="37"/>
    </row>
    <row r="74" spans="1:21" ht="26.25" customHeight="1">
      <c r="A74" s="52" t="s">
        <v>583</v>
      </c>
      <c r="B74" s="131" t="s">
        <v>584</v>
      </c>
      <c r="C74" s="37"/>
      <c r="D74" s="37"/>
      <c r="E74" s="37"/>
      <c r="F74" s="37"/>
      <c r="G74" s="37"/>
      <c r="H74" s="37"/>
      <c r="I74" s="37"/>
      <c r="J74" s="37"/>
      <c r="K74" s="37"/>
      <c r="L74" s="37"/>
      <c r="M74" s="37"/>
      <c r="N74" s="37"/>
      <c r="O74" s="37"/>
      <c r="P74" s="37"/>
      <c r="Q74" s="37"/>
      <c r="R74" s="37"/>
      <c r="S74" s="37"/>
      <c r="T74" s="37"/>
      <c r="U74" s="37"/>
    </row>
    <row r="75" spans="1:21" ht="26.25" customHeight="1">
      <c r="A75" s="52" t="s">
        <v>585</v>
      </c>
      <c r="B75" s="131" t="s">
        <v>586</v>
      </c>
      <c r="C75" s="37"/>
      <c r="D75" s="37"/>
      <c r="E75" s="37"/>
      <c r="F75" s="37"/>
      <c r="G75" s="37"/>
      <c r="H75" s="37"/>
      <c r="I75" s="37"/>
      <c r="J75" s="37"/>
      <c r="K75" s="37"/>
      <c r="L75" s="37"/>
      <c r="M75" s="37"/>
      <c r="N75" s="37"/>
      <c r="O75" s="37"/>
      <c r="P75" s="37"/>
      <c r="Q75" s="37"/>
      <c r="R75" s="37"/>
      <c r="S75" s="37"/>
      <c r="T75" s="37"/>
      <c r="U75" s="37"/>
    </row>
    <row r="76" spans="1:21" ht="26.25" customHeight="1">
      <c r="A76" s="52" t="s">
        <v>587</v>
      </c>
      <c r="B76" s="131" t="s">
        <v>588</v>
      </c>
      <c r="C76" s="37"/>
      <c r="D76" s="37"/>
      <c r="E76" s="37"/>
      <c r="F76" s="37"/>
      <c r="G76" s="37"/>
      <c r="H76" s="37"/>
      <c r="I76" s="37"/>
      <c r="J76" s="37"/>
      <c r="K76" s="37"/>
      <c r="L76" s="37"/>
      <c r="M76" s="37"/>
      <c r="N76" s="37"/>
      <c r="O76" s="37"/>
      <c r="P76" s="37"/>
      <c r="Q76" s="37"/>
      <c r="R76" s="37"/>
      <c r="S76" s="37"/>
      <c r="T76" s="37"/>
      <c r="U76" s="37"/>
    </row>
    <row r="77" spans="1:21" ht="26.25" customHeight="1">
      <c r="A77" s="52" t="s">
        <v>589</v>
      </c>
      <c r="B77" s="131" t="s">
        <v>590</v>
      </c>
      <c r="C77" s="37"/>
      <c r="D77" s="37"/>
      <c r="E77" s="37"/>
      <c r="F77" s="37"/>
      <c r="G77" s="37"/>
      <c r="H77" s="37"/>
      <c r="I77" s="37"/>
      <c r="J77" s="37"/>
      <c r="K77" s="37"/>
      <c r="L77" s="37"/>
      <c r="M77" s="37"/>
      <c r="N77" s="37"/>
      <c r="O77" s="37"/>
      <c r="P77" s="37"/>
      <c r="Q77" s="37"/>
      <c r="R77" s="37"/>
      <c r="S77" s="37"/>
      <c r="T77" s="37"/>
      <c r="U77" s="37"/>
    </row>
    <row r="78" spans="1:21" ht="26.25" customHeight="1">
      <c r="A78" s="52" t="s">
        <v>591</v>
      </c>
      <c r="B78" s="131" t="s">
        <v>592</v>
      </c>
      <c r="C78" s="37"/>
      <c r="D78" s="37"/>
      <c r="E78" s="37"/>
      <c r="F78" s="37"/>
      <c r="G78" s="37"/>
      <c r="H78" s="37"/>
      <c r="I78" s="37"/>
      <c r="J78" s="37"/>
      <c r="K78" s="37"/>
      <c r="L78" s="37"/>
      <c r="M78" s="37"/>
      <c r="N78" s="37"/>
      <c r="O78" s="37"/>
      <c r="P78" s="37"/>
      <c r="Q78" s="37"/>
      <c r="R78" s="37"/>
      <c r="S78" s="37"/>
      <c r="T78" s="37"/>
      <c r="U78" s="37"/>
    </row>
    <row r="79" spans="1:21" ht="26.25" customHeight="1">
      <c r="A79" s="52" t="s">
        <v>593</v>
      </c>
      <c r="B79" s="131" t="s">
        <v>594</v>
      </c>
      <c r="C79" s="37"/>
      <c r="D79" s="37"/>
      <c r="E79" s="37"/>
      <c r="F79" s="37"/>
      <c r="G79" s="37"/>
      <c r="H79" s="37"/>
      <c r="I79" s="37"/>
      <c r="J79" s="37"/>
      <c r="K79" s="37"/>
      <c r="L79" s="37"/>
      <c r="M79" s="37"/>
      <c r="N79" s="37"/>
      <c r="O79" s="37"/>
      <c r="P79" s="37"/>
      <c r="Q79" s="37"/>
      <c r="R79" s="37"/>
      <c r="S79" s="37"/>
      <c r="T79" s="37"/>
      <c r="U79" s="37"/>
    </row>
    <row r="80" spans="1:21" ht="26.25" customHeight="1">
      <c r="A80" s="52" t="s">
        <v>595</v>
      </c>
      <c r="B80" s="131" t="s">
        <v>596</v>
      </c>
      <c r="C80" s="37"/>
      <c r="D80" s="37"/>
      <c r="E80" s="37"/>
      <c r="F80" s="37"/>
      <c r="G80" s="37"/>
      <c r="H80" s="37"/>
      <c r="I80" s="37"/>
      <c r="J80" s="37"/>
      <c r="K80" s="37"/>
      <c r="L80" s="37"/>
      <c r="M80" s="37"/>
      <c r="N80" s="37"/>
      <c r="O80" s="37"/>
      <c r="P80" s="37"/>
      <c r="Q80" s="37"/>
      <c r="R80" s="37"/>
      <c r="S80" s="37"/>
      <c r="T80" s="37"/>
      <c r="U80" s="37"/>
    </row>
    <row r="81" spans="1:21" ht="26.25" customHeight="1">
      <c r="A81" s="52" t="s">
        <v>597</v>
      </c>
      <c r="B81" s="131" t="s">
        <v>598</v>
      </c>
      <c r="C81" s="37"/>
      <c r="D81" s="37"/>
      <c r="E81" s="37"/>
      <c r="F81" s="37"/>
      <c r="G81" s="37"/>
      <c r="H81" s="37"/>
      <c r="I81" s="37"/>
      <c r="J81" s="37"/>
      <c r="K81" s="37"/>
      <c r="L81" s="37"/>
      <c r="M81" s="37"/>
      <c r="N81" s="37"/>
      <c r="O81" s="37"/>
      <c r="P81" s="37"/>
      <c r="Q81" s="37"/>
      <c r="R81" s="37"/>
      <c r="S81" s="37"/>
      <c r="T81" s="37"/>
      <c r="U81" s="37"/>
    </row>
    <row r="82" spans="1:21" ht="26.25" customHeight="1">
      <c r="A82" s="52" t="s">
        <v>599</v>
      </c>
      <c r="B82" s="131" t="s">
        <v>600</v>
      </c>
      <c r="C82" s="37"/>
      <c r="D82" s="37"/>
      <c r="E82" s="37"/>
      <c r="F82" s="37"/>
      <c r="G82" s="37"/>
      <c r="H82" s="37"/>
      <c r="I82" s="37"/>
      <c r="J82" s="37"/>
      <c r="K82" s="37"/>
      <c r="L82" s="37"/>
      <c r="M82" s="37"/>
      <c r="N82" s="37"/>
      <c r="O82" s="37"/>
      <c r="P82" s="37"/>
      <c r="Q82" s="37"/>
      <c r="R82" s="37"/>
      <c r="S82" s="37"/>
      <c r="T82" s="37"/>
      <c r="U82" s="37"/>
    </row>
    <row r="83" spans="1:21" ht="26.25" customHeight="1">
      <c r="A83" s="52" t="s">
        <v>601</v>
      </c>
      <c r="B83" s="131" t="s">
        <v>602</v>
      </c>
      <c r="C83" s="37"/>
      <c r="D83" s="37"/>
      <c r="E83" s="37"/>
      <c r="F83" s="37"/>
      <c r="G83" s="37"/>
      <c r="H83" s="37"/>
      <c r="I83" s="37"/>
      <c r="J83" s="37"/>
      <c r="K83" s="37"/>
      <c r="L83" s="37"/>
      <c r="M83" s="37"/>
      <c r="N83" s="37"/>
      <c r="O83" s="37"/>
      <c r="P83" s="37"/>
      <c r="Q83" s="37"/>
      <c r="R83" s="37"/>
      <c r="S83" s="37"/>
      <c r="T83" s="37"/>
      <c r="U83" s="37"/>
    </row>
    <row r="84" spans="1:21" ht="26.25" customHeight="1">
      <c r="A84" s="52" t="s">
        <v>603</v>
      </c>
      <c r="B84" s="131" t="s">
        <v>604</v>
      </c>
      <c r="C84" s="37"/>
      <c r="D84" s="37"/>
      <c r="E84" s="37"/>
      <c r="F84" s="37"/>
      <c r="G84" s="37"/>
      <c r="H84" s="37"/>
      <c r="I84" s="37"/>
      <c r="J84" s="37"/>
      <c r="K84" s="37"/>
      <c r="L84" s="37"/>
      <c r="M84" s="37"/>
      <c r="N84" s="37"/>
      <c r="O84" s="37"/>
      <c r="P84" s="37"/>
      <c r="Q84" s="37"/>
      <c r="R84" s="37"/>
      <c r="S84" s="37"/>
      <c r="T84" s="37"/>
      <c r="U84" s="37"/>
    </row>
    <row r="85" spans="1:21" ht="26.25" customHeight="1">
      <c r="A85" s="52" t="s">
        <v>605</v>
      </c>
      <c r="B85" s="131" t="s">
        <v>606</v>
      </c>
      <c r="C85" s="37"/>
      <c r="D85" s="37"/>
      <c r="E85" s="37"/>
      <c r="F85" s="37"/>
      <c r="G85" s="37"/>
      <c r="H85" s="37"/>
      <c r="I85" s="37"/>
      <c r="J85" s="37"/>
      <c r="K85" s="37"/>
      <c r="L85" s="37"/>
      <c r="M85" s="37"/>
      <c r="N85" s="37"/>
      <c r="O85" s="37"/>
      <c r="P85" s="37"/>
      <c r="Q85" s="37"/>
      <c r="R85" s="37"/>
      <c r="S85" s="37"/>
      <c r="T85" s="37"/>
      <c r="U85" s="37"/>
    </row>
    <row r="86" spans="1:21" ht="26.25" customHeight="1">
      <c r="A86" s="52" t="s">
        <v>607</v>
      </c>
      <c r="B86" s="131" t="s">
        <v>608</v>
      </c>
      <c r="C86" s="37"/>
      <c r="D86" s="37"/>
      <c r="E86" s="37"/>
      <c r="F86" s="37"/>
      <c r="G86" s="37"/>
      <c r="H86" s="37"/>
      <c r="I86" s="37"/>
      <c r="J86" s="37"/>
      <c r="K86" s="37"/>
      <c r="L86" s="37"/>
      <c r="M86" s="37"/>
      <c r="N86" s="37"/>
      <c r="O86" s="37"/>
      <c r="P86" s="37"/>
      <c r="Q86" s="37"/>
      <c r="R86" s="37"/>
      <c r="S86" s="37"/>
      <c r="T86" s="37"/>
      <c r="U86" s="37"/>
    </row>
    <row r="87" spans="1:21" ht="26.25" customHeight="1">
      <c r="A87" s="52" t="s">
        <v>609</v>
      </c>
      <c r="B87" s="131" t="s">
        <v>610</v>
      </c>
      <c r="C87" s="37"/>
      <c r="D87" s="37"/>
      <c r="E87" s="37"/>
      <c r="F87" s="37"/>
      <c r="G87" s="37"/>
      <c r="H87" s="37"/>
      <c r="I87" s="37"/>
      <c r="J87" s="37"/>
      <c r="K87" s="37"/>
      <c r="L87" s="37"/>
      <c r="M87" s="37"/>
      <c r="N87" s="37"/>
      <c r="O87" s="37"/>
      <c r="P87" s="37"/>
      <c r="Q87" s="37"/>
      <c r="R87" s="37"/>
      <c r="S87" s="37"/>
      <c r="T87" s="37"/>
      <c r="U87" s="37"/>
    </row>
    <row r="88" spans="1:21" ht="26.25" customHeight="1">
      <c r="A88" s="52" t="s">
        <v>611</v>
      </c>
      <c r="B88" s="131" t="s">
        <v>612</v>
      </c>
      <c r="C88" s="37"/>
      <c r="D88" s="37"/>
      <c r="E88" s="37"/>
      <c r="F88" s="37"/>
      <c r="G88" s="37"/>
      <c r="H88" s="37"/>
      <c r="I88" s="37"/>
      <c r="J88" s="37"/>
      <c r="K88" s="37"/>
      <c r="L88" s="37"/>
      <c r="M88" s="37"/>
      <c r="N88" s="37"/>
      <c r="O88" s="37"/>
      <c r="P88" s="37"/>
      <c r="Q88" s="37"/>
      <c r="R88" s="37"/>
      <c r="S88" s="37"/>
      <c r="T88" s="37"/>
      <c r="U88" s="37"/>
    </row>
    <row r="89" spans="1:21" ht="26.25" customHeight="1">
      <c r="A89" s="52" t="s">
        <v>613</v>
      </c>
      <c r="B89" s="131" t="s">
        <v>614</v>
      </c>
      <c r="C89" s="37"/>
      <c r="D89" s="37"/>
      <c r="E89" s="37"/>
      <c r="F89" s="37"/>
      <c r="G89" s="37"/>
      <c r="H89" s="37"/>
      <c r="I89" s="37"/>
      <c r="J89" s="37"/>
      <c r="K89" s="37"/>
      <c r="L89" s="37"/>
      <c r="M89" s="37"/>
      <c r="N89" s="37"/>
      <c r="O89" s="37"/>
      <c r="P89" s="37"/>
      <c r="Q89" s="37"/>
      <c r="R89" s="37"/>
      <c r="S89" s="37"/>
      <c r="T89" s="37"/>
      <c r="U89" s="37"/>
    </row>
    <row r="90" spans="1:21" ht="26.25" customHeight="1">
      <c r="A90" s="52" t="s">
        <v>615</v>
      </c>
      <c r="B90" s="131" t="s">
        <v>616</v>
      </c>
      <c r="C90" s="37"/>
      <c r="D90" s="37"/>
      <c r="E90" s="37"/>
      <c r="F90" s="37"/>
      <c r="G90" s="37"/>
      <c r="H90" s="37"/>
      <c r="I90" s="37"/>
      <c r="J90" s="37"/>
      <c r="K90" s="37"/>
      <c r="L90" s="37"/>
      <c r="M90" s="37"/>
      <c r="N90" s="37"/>
      <c r="O90" s="37"/>
      <c r="P90" s="37"/>
      <c r="Q90" s="37"/>
      <c r="R90" s="37"/>
      <c r="S90" s="37"/>
      <c r="T90" s="37"/>
      <c r="U90" s="37"/>
    </row>
    <row r="91" spans="1:21" ht="26.25" customHeight="1">
      <c r="A91" s="52" t="s">
        <v>617</v>
      </c>
      <c r="B91" s="131" t="s">
        <v>618</v>
      </c>
      <c r="C91" s="37"/>
      <c r="D91" s="37"/>
      <c r="E91" s="37"/>
      <c r="F91" s="37"/>
      <c r="G91" s="37"/>
      <c r="H91" s="37"/>
      <c r="I91" s="37"/>
      <c r="J91" s="37"/>
      <c r="K91" s="37"/>
      <c r="L91" s="37"/>
      <c r="M91" s="37"/>
      <c r="N91" s="37"/>
      <c r="O91" s="37"/>
      <c r="P91" s="37"/>
      <c r="Q91" s="37"/>
      <c r="R91" s="37"/>
      <c r="S91" s="37"/>
      <c r="T91" s="37"/>
      <c r="U91" s="37"/>
    </row>
    <row r="92" spans="1:21" ht="26.25" customHeight="1">
      <c r="A92" s="52" t="s">
        <v>619</v>
      </c>
      <c r="B92" s="131" t="s">
        <v>620</v>
      </c>
      <c r="C92" s="37"/>
      <c r="D92" s="37"/>
      <c r="E92" s="37"/>
      <c r="F92" s="37"/>
      <c r="G92" s="37"/>
      <c r="H92" s="37"/>
      <c r="I92" s="37"/>
      <c r="J92" s="37"/>
      <c r="K92" s="37"/>
      <c r="L92" s="37"/>
      <c r="M92" s="37"/>
      <c r="N92" s="37"/>
      <c r="O92" s="37"/>
      <c r="P92" s="37"/>
      <c r="Q92" s="37"/>
      <c r="R92" s="37"/>
      <c r="S92" s="37"/>
      <c r="T92" s="37"/>
      <c r="U92" s="37"/>
    </row>
    <row r="93" spans="1:21" ht="26.25" customHeight="1">
      <c r="A93" s="52" t="s">
        <v>621</v>
      </c>
      <c r="B93" s="131" t="s">
        <v>622</v>
      </c>
      <c r="C93" s="37"/>
      <c r="D93" s="37"/>
      <c r="E93" s="37"/>
      <c r="F93" s="37"/>
      <c r="G93" s="37"/>
      <c r="H93" s="37"/>
      <c r="I93" s="37"/>
      <c r="J93" s="37"/>
      <c r="K93" s="37"/>
      <c r="L93" s="37"/>
      <c r="M93" s="37"/>
      <c r="N93" s="37"/>
      <c r="O93" s="37"/>
      <c r="P93" s="37"/>
      <c r="Q93" s="37"/>
      <c r="R93" s="37"/>
      <c r="S93" s="37"/>
      <c r="T93" s="37"/>
      <c r="U93" s="37"/>
    </row>
    <row r="94" spans="1:21" ht="26.25" customHeight="1">
      <c r="A94" s="52" t="s">
        <v>623</v>
      </c>
      <c r="B94" s="131" t="s">
        <v>624</v>
      </c>
      <c r="C94" s="37"/>
      <c r="D94" s="37"/>
      <c r="E94" s="37"/>
      <c r="F94" s="37"/>
      <c r="G94" s="37"/>
      <c r="H94" s="37"/>
      <c r="I94" s="37"/>
      <c r="J94" s="37"/>
      <c r="K94" s="37"/>
      <c r="L94" s="37"/>
      <c r="M94" s="37"/>
      <c r="N94" s="37"/>
      <c r="O94" s="37"/>
      <c r="P94" s="37"/>
      <c r="Q94" s="37"/>
      <c r="R94" s="37"/>
      <c r="S94" s="37"/>
      <c r="T94" s="37"/>
      <c r="U94" s="37"/>
    </row>
    <row r="95" spans="1:21" ht="26.25" customHeight="1">
      <c r="A95" s="52" t="s">
        <v>625</v>
      </c>
      <c r="B95" s="131" t="s">
        <v>626</v>
      </c>
      <c r="C95" s="37"/>
      <c r="D95" s="37"/>
      <c r="E95" s="37"/>
      <c r="F95" s="37"/>
      <c r="G95" s="37"/>
      <c r="H95" s="37"/>
      <c r="I95" s="37"/>
      <c r="J95" s="37"/>
      <c r="K95" s="37"/>
      <c r="L95" s="37"/>
      <c r="M95" s="37"/>
      <c r="N95" s="37"/>
      <c r="O95" s="37"/>
      <c r="P95" s="37"/>
      <c r="Q95" s="37"/>
      <c r="R95" s="37"/>
      <c r="S95" s="37"/>
      <c r="T95" s="37"/>
      <c r="U95" s="37"/>
    </row>
    <row r="96" spans="1:21" ht="26.25" customHeight="1">
      <c r="A96" s="52" t="s">
        <v>627</v>
      </c>
      <c r="B96" s="131" t="s">
        <v>628</v>
      </c>
      <c r="C96" s="37"/>
      <c r="D96" s="37"/>
      <c r="E96" s="37"/>
      <c r="F96" s="37"/>
      <c r="G96" s="37"/>
      <c r="H96" s="37"/>
      <c r="I96" s="37"/>
      <c r="J96" s="37"/>
      <c r="K96" s="37"/>
      <c r="L96" s="37"/>
      <c r="M96" s="37"/>
      <c r="N96" s="37"/>
      <c r="O96" s="37"/>
      <c r="P96" s="37"/>
      <c r="Q96" s="37"/>
      <c r="R96" s="37"/>
      <c r="S96" s="37"/>
      <c r="T96" s="37"/>
      <c r="U96" s="37"/>
    </row>
    <row r="97" spans="1:21" ht="26.25" customHeight="1">
      <c r="A97" s="52" t="s">
        <v>629</v>
      </c>
      <c r="B97" s="131" t="s">
        <v>630</v>
      </c>
      <c r="C97" s="37"/>
      <c r="D97" s="37"/>
      <c r="E97" s="37"/>
      <c r="F97" s="37"/>
      <c r="G97" s="37"/>
      <c r="H97" s="37"/>
      <c r="I97" s="37"/>
      <c r="J97" s="37"/>
      <c r="K97" s="37"/>
      <c r="L97" s="37"/>
      <c r="M97" s="37"/>
      <c r="N97" s="37"/>
      <c r="O97" s="37"/>
      <c r="P97" s="37"/>
      <c r="Q97" s="37"/>
      <c r="R97" s="37"/>
      <c r="S97" s="37"/>
      <c r="T97" s="37"/>
      <c r="U97" s="37"/>
    </row>
    <row r="98" spans="1:21" ht="26.25" customHeight="1">
      <c r="A98" s="52" t="s">
        <v>631</v>
      </c>
      <c r="B98" s="131" t="s">
        <v>632</v>
      </c>
      <c r="C98" s="37"/>
      <c r="D98" s="37"/>
      <c r="E98" s="37"/>
      <c r="F98" s="37"/>
      <c r="G98" s="37"/>
      <c r="H98" s="37"/>
      <c r="I98" s="37"/>
      <c r="J98" s="37"/>
      <c r="K98" s="37"/>
      <c r="L98" s="37"/>
      <c r="M98" s="37"/>
      <c r="N98" s="37"/>
      <c r="O98" s="37"/>
      <c r="P98" s="37"/>
      <c r="Q98" s="37"/>
      <c r="R98" s="37"/>
      <c r="S98" s="37"/>
      <c r="T98" s="37"/>
      <c r="U98" s="37"/>
    </row>
    <row r="99" spans="1:21" ht="26.25" customHeight="1">
      <c r="A99" s="52" t="s">
        <v>633</v>
      </c>
      <c r="B99" s="131" t="s">
        <v>634</v>
      </c>
      <c r="C99" s="37"/>
      <c r="D99" s="37"/>
      <c r="E99" s="37"/>
      <c r="F99" s="37"/>
      <c r="G99" s="37"/>
      <c r="H99" s="37"/>
      <c r="I99" s="37"/>
      <c r="J99" s="37"/>
      <c r="K99" s="37"/>
      <c r="L99" s="37"/>
      <c r="M99" s="37"/>
      <c r="N99" s="37"/>
      <c r="O99" s="37"/>
      <c r="P99" s="37"/>
      <c r="Q99" s="37"/>
      <c r="R99" s="37"/>
      <c r="S99" s="37"/>
      <c r="T99" s="37"/>
      <c r="U99" s="37"/>
    </row>
    <row r="100" spans="1:21" ht="26.25" customHeight="1">
      <c r="A100" s="52" t="s">
        <v>635</v>
      </c>
      <c r="B100" s="131" t="s">
        <v>636</v>
      </c>
      <c r="C100" s="37"/>
      <c r="D100" s="37"/>
      <c r="E100" s="37"/>
      <c r="F100" s="37"/>
      <c r="G100" s="37"/>
      <c r="H100" s="37"/>
      <c r="I100" s="37"/>
      <c r="J100" s="37"/>
      <c r="K100" s="37"/>
      <c r="L100" s="37"/>
      <c r="M100" s="37"/>
      <c r="N100" s="37"/>
      <c r="O100" s="37"/>
      <c r="P100" s="37"/>
      <c r="Q100" s="37"/>
      <c r="R100" s="37"/>
      <c r="S100" s="37"/>
      <c r="T100" s="37"/>
      <c r="U100" s="37"/>
    </row>
    <row r="101" spans="1:21" ht="26.25" customHeight="1">
      <c r="A101" s="52" t="s">
        <v>637</v>
      </c>
      <c r="B101" s="131" t="s">
        <v>638</v>
      </c>
      <c r="C101" s="37"/>
      <c r="D101" s="37"/>
      <c r="E101" s="37"/>
      <c r="F101" s="37"/>
      <c r="G101" s="37"/>
      <c r="H101" s="37"/>
      <c r="I101" s="37"/>
      <c r="J101" s="37"/>
      <c r="K101" s="37"/>
      <c r="L101" s="37"/>
      <c r="M101" s="37"/>
      <c r="N101" s="37"/>
      <c r="O101" s="37"/>
      <c r="P101" s="37"/>
      <c r="Q101" s="37"/>
      <c r="R101" s="37"/>
      <c r="S101" s="37"/>
      <c r="T101" s="37"/>
      <c r="U101" s="37"/>
    </row>
    <row r="102" spans="1:21" ht="26.25" customHeight="1">
      <c r="A102" s="52" t="s">
        <v>639</v>
      </c>
      <c r="B102" s="131" t="s">
        <v>640</v>
      </c>
      <c r="C102" s="37"/>
      <c r="D102" s="37"/>
      <c r="E102" s="37"/>
      <c r="F102" s="37"/>
      <c r="G102" s="37"/>
      <c r="H102" s="37"/>
      <c r="I102" s="37"/>
      <c r="J102" s="37"/>
      <c r="K102" s="37"/>
      <c r="L102" s="37"/>
      <c r="M102" s="37"/>
      <c r="N102" s="37"/>
      <c r="O102" s="37"/>
      <c r="P102" s="37"/>
      <c r="Q102" s="37"/>
      <c r="R102" s="37"/>
      <c r="S102" s="37"/>
      <c r="T102" s="37"/>
      <c r="U102" s="37"/>
    </row>
    <row r="103" spans="1:21" ht="26.25" customHeight="1">
      <c r="A103" s="52" t="s">
        <v>641</v>
      </c>
      <c r="B103" s="131" t="s">
        <v>642</v>
      </c>
      <c r="C103" s="37"/>
      <c r="D103" s="37"/>
      <c r="E103" s="37"/>
      <c r="F103" s="37"/>
      <c r="G103" s="37"/>
      <c r="H103" s="37"/>
      <c r="I103" s="37"/>
      <c r="J103" s="37"/>
      <c r="K103" s="37"/>
      <c r="L103" s="37"/>
      <c r="M103" s="37"/>
      <c r="N103" s="37"/>
      <c r="O103" s="37"/>
      <c r="P103" s="37"/>
      <c r="Q103" s="37"/>
      <c r="R103" s="37"/>
      <c r="S103" s="37"/>
      <c r="T103" s="37"/>
      <c r="U103" s="37"/>
    </row>
    <row r="104" spans="1:21" ht="26.25" customHeight="1">
      <c r="A104" s="52" t="s">
        <v>643</v>
      </c>
      <c r="B104" s="131" t="s">
        <v>644</v>
      </c>
      <c r="C104" s="37"/>
      <c r="D104" s="37"/>
      <c r="E104" s="37"/>
      <c r="F104" s="37"/>
      <c r="G104" s="37"/>
      <c r="H104" s="37"/>
      <c r="I104" s="37"/>
      <c r="J104" s="37"/>
      <c r="K104" s="37"/>
      <c r="L104" s="37"/>
      <c r="M104" s="37"/>
      <c r="N104" s="37"/>
      <c r="O104" s="37"/>
      <c r="P104" s="37"/>
      <c r="Q104" s="37"/>
      <c r="R104" s="37"/>
      <c r="S104" s="37"/>
      <c r="T104" s="37"/>
      <c r="U104" s="37"/>
    </row>
    <row r="105" spans="1:21" ht="26.25" customHeight="1">
      <c r="A105" s="52" t="s">
        <v>645</v>
      </c>
      <c r="B105" s="131" t="s">
        <v>646</v>
      </c>
      <c r="C105" s="37"/>
      <c r="D105" s="37"/>
      <c r="E105" s="37"/>
      <c r="F105" s="37"/>
      <c r="G105" s="37"/>
      <c r="H105" s="37"/>
      <c r="I105" s="37"/>
      <c r="J105" s="37"/>
      <c r="K105" s="37"/>
      <c r="L105" s="37"/>
      <c r="M105" s="37"/>
      <c r="N105" s="37"/>
      <c r="O105" s="37"/>
      <c r="P105" s="37"/>
      <c r="Q105" s="37"/>
      <c r="R105" s="37"/>
      <c r="S105" s="37"/>
      <c r="T105" s="37"/>
      <c r="U105" s="37"/>
    </row>
    <row r="106" spans="1:21" ht="26.25" customHeight="1">
      <c r="A106" s="52" t="s">
        <v>647</v>
      </c>
      <c r="B106" s="131" t="s">
        <v>648</v>
      </c>
      <c r="C106" s="37"/>
      <c r="D106" s="37"/>
      <c r="E106" s="37"/>
      <c r="F106" s="37"/>
      <c r="G106" s="37"/>
      <c r="H106" s="37"/>
      <c r="I106" s="37"/>
      <c r="J106" s="37"/>
      <c r="K106" s="37"/>
      <c r="L106" s="37"/>
      <c r="M106" s="37"/>
      <c r="N106" s="37"/>
      <c r="O106" s="37"/>
      <c r="P106" s="37"/>
      <c r="Q106" s="37"/>
      <c r="R106" s="37"/>
      <c r="S106" s="37"/>
      <c r="T106" s="37"/>
      <c r="U106" s="37"/>
    </row>
    <row r="107" spans="1:21" ht="26.25" customHeight="1">
      <c r="A107" s="52" t="s">
        <v>649</v>
      </c>
      <c r="B107" s="131" t="s">
        <v>650</v>
      </c>
      <c r="C107" s="37"/>
      <c r="D107" s="37"/>
      <c r="E107" s="37"/>
      <c r="F107" s="37"/>
      <c r="G107" s="37"/>
      <c r="H107" s="37"/>
      <c r="I107" s="37"/>
      <c r="J107" s="37"/>
      <c r="K107" s="37"/>
      <c r="L107" s="37"/>
      <c r="M107" s="37"/>
      <c r="N107" s="37"/>
      <c r="O107" s="37"/>
      <c r="P107" s="37"/>
      <c r="Q107" s="37"/>
      <c r="R107" s="37"/>
      <c r="S107" s="37"/>
      <c r="T107" s="37"/>
      <c r="U107" s="37"/>
    </row>
    <row r="108" spans="1:21" ht="26.25" customHeight="1">
      <c r="A108" s="52" t="s">
        <v>651</v>
      </c>
      <c r="B108" s="131" t="s">
        <v>652</v>
      </c>
      <c r="C108" s="37"/>
      <c r="D108" s="37"/>
      <c r="E108" s="37"/>
      <c r="F108" s="37"/>
      <c r="G108" s="37"/>
      <c r="H108" s="37"/>
      <c r="I108" s="37"/>
      <c r="J108" s="37"/>
      <c r="K108" s="37"/>
      <c r="L108" s="37"/>
      <c r="M108" s="37"/>
      <c r="N108" s="37"/>
      <c r="O108" s="37"/>
      <c r="P108" s="37"/>
      <c r="Q108" s="37"/>
      <c r="R108" s="37"/>
      <c r="S108" s="37"/>
      <c r="T108" s="37"/>
      <c r="U108" s="37"/>
    </row>
    <row r="109" spans="1:21" ht="26.25" customHeight="1">
      <c r="A109" s="52" t="s">
        <v>653</v>
      </c>
      <c r="B109" s="131" t="s">
        <v>654</v>
      </c>
      <c r="C109" s="37"/>
      <c r="D109" s="37"/>
      <c r="E109" s="37"/>
      <c r="F109" s="37"/>
      <c r="G109" s="37"/>
      <c r="H109" s="37"/>
      <c r="I109" s="37"/>
      <c r="J109" s="37"/>
      <c r="K109" s="37"/>
      <c r="L109" s="37"/>
      <c r="M109" s="37"/>
      <c r="N109" s="37"/>
      <c r="O109" s="37"/>
      <c r="P109" s="37"/>
      <c r="Q109" s="37"/>
      <c r="R109" s="37"/>
      <c r="S109" s="37"/>
      <c r="T109" s="37"/>
      <c r="U109" s="37"/>
    </row>
    <row r="110" spans="1:21" ht="26.25" customHeight="1">
      <c r="A110" s="56" t="s">
        <v>655</v>
      </c>
      <c r="B110" s="131" t="s">
        <v>656</v>
      </c>
      <c r="C110" s="37"/>
      <c r="D110" s="37"/>
      <c r="E110" s="37"/>
      <c r="F110" s="37"/>
      <c r="G110" s="37"/>
      <c r="H110" s="37"/>
      <c r="I110" s="37"/>
      <c r="J110" s="37"/>
      <c r="K110" s="37"/>
      <c r="L110" s="37"/>
      <c r="M110" s="37"/>
      <c r="N110" s="37"/>
      <c r="O110" s="37"/>
      <c r="P110" s="37"/>
      <c r="Q110" s="37"/>
      <c r="R110" s="37"/>
      <c r="S110" s="37"/>
      <c r="T110" s="37"/>
      <c r="U110" s="37"/>
    </row>
    <row r="111" spans="1:21" ht="26.25" customHeight="1">
      <c r="A111" s="52" t="s">
        <v>657</v>
      </c>
      <c r="B111" s="131" t="s">
        <v>658</v>
      </c>
      <c r="C111" s="37"/>
      <c r="D111" s="37"/>
      <c r="E111" s="37"/>
      <c r="F111" s="37"/>
      <c r="G111" s="37"/>
      <c r="H111" s="37"/>
      <c r="I111" s="37"/>
      <c r="J111" s="37"/>
      <c r="K111" s="37"/>
      <c r="L111" s="37"/>
      <c r="M111" s="37"/>
      <c r="N111" s="37"/>
      <c r="O111" s="37"/>
      <c r="P111" s="37"/>
      <c r="Q111" s="37"/>
      <c r="R111" s="37"/>
      <c r="S111" s="37"/>
      <c r="T111" s="37"/>
      <c r="U111" s="37"/>
    </row>
    <row r="112" spans="1:21" ht="26.25" customHeight="1">
      <c r="A112" s="52" t="s">
        <v>659</v>
      </c>
      <c r="B112" s="131" t="s">
        <v>660</v>
      </c>
      <c r="C112" s="37"/>
      <c r="D112" s="37"/>
      <c r="E112" s="37"/>
      <c r="F112" s="37"/>
      <c r="G112" s="37"/>
      <c r="H112" s="37"/>
      <c r="I112" s="37"/>
      <c r="J112" s="37"/>
      <c r="K112" s="37"/>
      <c r="L112" s="37"/>
      <c r="M112" s="37"/>
      <c r="N112" s="37"/>
      <c r="O112" s="37"/>
      <c r="P112" s="37"/>
      <c r="Q112" s="37"/>
      <c r="R112" s="37"/>
      <c r="S112" s="37"/>
      <c r="T112" s="37"/>
      <c r="U112" s="37"/>
    </row>
    <row r="113" spans="1:21" ht="26.25" customHeight="1">
      <c r="A113" s="52" t="s">
        <v>661</v>
      </c>
      <c r="B113" s="131" t="s">
        <v>662</v>
      </c>
      <c r="C113" s="37"/>
      <c r="D113" s="37"/>
      <c r="E113" s="37"/>
      <c r="F113" s="37"/>
      <c r="G113" s="37"/>
      <c r="H113" s="37"/>
      <c r="I113" s="37"/>
      <c r="J113" s="37"/>
      <c r="K113" s="37"/>
      <c r="L113" s="37"/>
      <c r="M113" s="37"/>
      <c r="N113" s="37"/>
      <c r="O113" s="37"/>
      <c r="P113" s="37"/>
      <c r="Q113" s="37"/>
      <c r="R113" s="37"/>
      <c r="S113" s="37"/>
      <c r="T113" s="37"/>
      <c r="U113" s="37"/>
    </row>
    <row r="114" spans="1:21" ht="26.25" customHeight="1">
      <c r="A114" s="52" t="s">
        <v>663</v>
      </c>
      <c r="B114" s="131" t="s">
        <v>664</v>
      </c>
      <c r="C114" s="37"/>
      <c r="D114" s="37"/>
      <c r="E114" s="37"/>
      <c r="F114" s="37"/>
      <c r="G114" s="37"/>
      <c r="H114" s="37"/>
      <c r="I114" s="37"/>
      <c r="J114" s="37"/>
      <c r="K114" s="37"/>
      <c r="L114" s="37"/>
      <c r="M114" s="37"/>
      <c r="N114" s="37"/>
      <c r="O114" s="37"/>
      <c r="P114" s="37"/>
      <c r="Q114" s="37"/>
      <c r="R114" s="37"/>
      <c r="S114" s="37"/>
      <c r="T114" s="37"/>
      <c r="U114" s="37"/>
    </row>
    <row r="115" spans="1:21" ht="26.25" customHeight="1">
      <c r="A115" s="52" t="s">
        <v>665</v>
      </c>
      <c r="B115" s="131" t="s">
        <v>666</v>
      </c>
      <c r="C115" s="37"/>
      <c r="D115" s="37"/>
      <c r="E115" s="37"/>
      <c r="F115" s="37"/>
      <c r="G115" s="37"/>
      <c r="H115" s="37"/>
      <c r="I115" s="37"/>
      <c r="J115" s="37"/>
      <c r="K115" s="37"/>
      <c r="L115" s="37"/>
      <c r="M115" s="37"/>
      <c r="N115" s="37"/>
      <c r="O115" s="37"/>
      <c r="P115" s="37"/>
      <c r="Q115" s="37"/>
      <c r="R115" s="37"/>
      <c r="S115" s="37"/>
      <c r="T115" s="37"/>
      <c r="U115" s="37"/>
    </row>
    <row r="116" spans="1:21" ht="26.25" customHeight="1">
      <c r="A116" s="52" t="s">
        <v>667</v>
      </c>
      <c r="B116" s="131" t="s">
        <v>668</v>
      </c>
      <c r="C116" s="37"/>
      <c r="D116" s="37"/>
      <c r="E116" s="37"/>
      <c r="F116" s="37"/>
      <c r="G116" s="37"/>
      <c r="H116" s="37"/>
      <c r="I116" s="37"/>
      <c r="J116" s="37"/>
      <c r="K116" s="37"/>
      <c r="L116" s="37"/>
      <c r="M116" s="37"/>
      <c r="N116" s="37"/>
      <c r="O116" s="37"/>
      <c r="P116" s="37"/>
      <c r="Q116" s="37"/>
      <c r="R116" s="37"/>
      <c r="S116" s="37"/>
      <c r="T116" s="37"/>
      <c r="U116" s="37"/>
    </row>
    <row r="117" spans="1:21" ht="26.25" customHeight="1">
      <c r="A117" s="52" t="s">
        <v>669</v>
      </c>
      <c r="B117" s="132" t="s">
        <v>670</v>
      </c>
      <c r="C117" s="37"/>
      <c r="D117" s="37"/>
      <c r="E117" s="37"/>
      <c r="F117" s="37"/>
      <c r="G117" s="37"/>
      <c r="H117" s="37"/>
      <c r="I117" s="37"/>
      <c r="J117" s="37"/>
      <c r="K117" s="37"/>
      <c r="L117" s="37"/>
      <c r="M117" s="37"/>
      <c r="N117" s="37"/>
      <c r="O117" s="37"/>
      <c r="P117" s="37"/>
      <c r="Q117" s="37"/>
      <c r="R117" s="37"/>
      <c r="S117" s="37"/>
      <c r="T117" s="37"/>
      <c r="U117" s="37"/>
    </row>
    <row r="118" spans="1:21" ht="26.25" customHeight="1">
      <c r="A118" s="52" t="s">
        <v>671</v>
      </c>
      <c r="B118" s="131" t="s">
        <v>672</v>
      </c>
      <c r="C118" s="37"/>
      <c r="D118" s="37"/>
      <c r="E118" s="37"/>
      <c r="F118" s="37"/>
      <c r="G118" s="37"/>
      <c r="H118" s="37"/>
      <c r="I118" s="37"/>
      <c r="J118" s="37"/>
      <c r="K118" s="37"/>
      <c r="L118" s="37"/>
      <c r="M118" s="37"/>
      <c r="N118" s="37"/>
      <c r="O118" s="37"/>
      <c r="P118" s="37"/>
      <c r="Q118" s="37"/>
      <c r="R118" s="37"/>
      <c r="S118" s="37"/>
      <c r="T118" s="37"/>
      <c r="U118" s="37"/>
    </row>
    <row r="119" spans="1:21" ht="26.25" customHeight="1">
      <c r="A119" s="52" t="s">
        <v>673</v>
      </c>
      <c r="B119" s="131" t="s">
        <v>674</v>
      </c>
      <c r="C119" s="37"/>
      <c r="D119" s="37"/>
      <c r="E119" s="37"/>
      <c r="F119" s="37"/>
      <c r="G119" s="37"/>
      <c r="H119" s="37"/>
      <c r="I119" s="37"/>
      <c r="J119" s="37"/>
      <c r="K119" s="37"/>
      <c r="L119" s="37"/>
      <c r="M119" s="37"/>
      <c r="N119" s="37"/>
      <c r="O119" s="37"/>
      <c r="P119" s="37"/>
      <c r="Q119" s="37"/>
      <c r="R119" s="37"/>
      <c r="S119" s="37"/>
      <c r="T119" s="37"/>
      <c r="U119" s="37"/>
    </row>
    <row r="120" spans="1:21" ht="26.25" customHeight="1">
      <c r="A120" s="52" t="s">
        <v>675</v>
      </c>
      <c r="B120" s="131" t="s">
        <v>676</v>
      </c>
      <c r="C120" s="37"/>
      <c r="D120" s="37"/>
      <c r="E120" s="37"/>
      <c r="F120" s="37"/>
      <c r="G120" s="37"/>
      <c r="H120" s="37"/>
      <c r="I120" s="37"/>
      <c r="J120" s="37"/>
      <c r="K120" s="37"/>
      <c r="L120" s="37"/>
      <c r="M120" s="37"/>
      <c r="N120" s="37"/>
      <c r="O120" s="37"/>
      <c r="P120" s="37"/>
      <c r="Q120" s="37"/>
      <c r="R120" s="37"/>
      <c r="S120" s="37"/>
      <c r="T120" s="37"/>
      <c r="U120" s="37"/>
    </row>
    <row r="121" spans="1:21" ht="26.25" customHeight="1">
      <c r="A121" s="52" t="s">
        <v>677</v>
      </c>
      <c r="B121" s="131" t="s">
        <v>678</v>
      </c>
      <c r="C121" s="37"/>
      <c r="D121" s="37"/>
      <c r="E121" s="37"/>
      <c r="F121" s="37"/>
      <c r="G121" s="37"/>
      <c r="H121" s="37"/>
      <c r="I121" s="37"/>
      <c r="J121" s="37"/>
      <c r="K121" s="37"/>
      <c r="L121" s="37"/>
      <c r="M121" s="37"/>
      <c r="N121" s="37"/>
      <c r="O121" s="37"/>
      <c r="P121" s="37"/>
      <c r="Q121" s="37"/>
      <c r="R121" s="37"/>
      <c r="S121" s="37"/>
      <c r="T121" s="37"/>
      <c r="U121" s="37"/>
    </row>
    <row r="122" spans="1:21" ht="26.25" customHeight="1">
      <c r="A122" s="52" t="s">
        <v>679</v>
      </c>
      <c r="B122" s="131" t="s">
        <v>680</v>
      </c>
      <c r="C122" s="37"/>
      <c r="D122" s="37"/>
      <c r="E122" s="37"/>
      <c r="F122" s="37"/>
      <c r="G122" s="37"/>
      <c r="H122" s="37"/>
      <c r="I122" s="37"/>
      <c r="J122" s="37"/>
      <c r="K122" s="37"/>
      <c r="L122" s="37"/>
      <c r="M122" s="37"/>
      <c r="N122" s="37"/>
      <c r="O122" s="37"/>
      <c r="P122" s="37"/>
      <c r="Q122" s="37"/>
      <c r="R122" s="37"/>
      <c r="S122" s="37"/>
      <c r="T122" s="37"/>
      <c r="U122" s="37"/>
    </row>
    <row r="123" spans="1:21" ht="26.25" customHeight="1">
      <c r="A123" s="52" t="s">
        <v>681</v>
      </c>
      <c r="B123" s="131" t="s">
        <v>682</v>
      </c>
      <c r="C123" s="37"/>
      <c r="D123" s="37"/>
      <c r="E123" s="37"/>
      <c r="F123" s="37"/>
      <c r="G123" s="37"/>
      <c r="H123" s="37"/>
      <c r="I123" s="37"/>
      <c r="J123" s="37"/>
      <c r="K123" s="37"/>
      <c r="L123" s="37"/>
      <c r="M123" s="37"/>
      <c r="N123" s="37"/>
      <c r="O123" s="37"/>
      <c r="P123" s="37"/>
      <c r="Q123" s="37"/>
      <c r="R123" s="37"/>
      <c r="S123" s="37"/>
      <c r="T123" s="37"/>
      <c r="U123" s="37"/>
    </row>
    <row r="124" spans="1:21" ht="26.25" customHeight="1">
      <c r="A124" s="52" t="s">
        <v>683</v>
      </c>
      <c r="B124" s="131" t="s">
        <v>684</v>
      </c>
      <c r="C124" s="37"/>
      <c r="D124" s="37"/>
      <c r="E124" s="37"/>
      <c r="F124" s="37"/>
      <c r="G124" s="37"/>
      <c r="H124" s="37"/>
      <c r="I124" s="37"/>
      <c r="J124" s="37"/>
      <c r="K124" s="37"/>
      <c r="L124" s="37"/>
      <c r="M124" s="37"/>
      <c r="N124" s="37"/>
      <c r="O124" s="37"/>
      <c r="P124" s="37"/>
      <c r="Q124" s="37"/>
      <c r="R124" s="37"/>
      <c r="S124" s="37"/>
      <c r="T124" s="37"/>
      <c r="U124" s="37"/>
    </row>
    <row r="125" spans="1:21" ht="26.25" customHeight="1">
      <c r="A125" s="52" t="s">
        <v>685</v>
      </c>
      <c r="B125" s="131" t="s">
        <v>686</v>
      </c>
      <c r="C125" s="37"/>
      <c r="D125" s="37"/>
      <c r="E125" s="37"/>
      <c r="F125" s="37"/>
      <c r="G125" s="37"/>
      <c r="H125" s="37"/>
      <c r="I125" s="37"/>
      <c r="J125" s="37"/>
      <c r="K125" s="37"/>
      <c r="L125" s="37"/>
      <c r="M125" s="37"/>
      <c r="N125" s="37"/>
      <c r="O125" s="37"/>
      <c r="P125" s="37"/>
      <c r="Q125" s="37"/>
      <c r="R125" s="37"/>
      <c r="S125" s="37"/>
      <c r="T125" s="37"/>
      <c r="U125" s="37"/>
    </row>
    <row r="126" spans="1:21" ht="26.25" customHeight="1">
      <c r="A126" s="52" t="s">
        <v>687</v>
      </c>
      <c r="B126" s="131" t="s">
        <v>688</v>
      </c>
      <c r="C126" s="37"/>
      <c r="D126" s="37"/>
      <c r="E126" s="37"/>
      <c r="F126" s="37"/>
      <c r="G126" s="37"/>
      <c r="H126" s="37"/>
      <c r="I126" s="37"/>
      <c r="J126" s="37"/>
      <c r="K126" s="37"/>
      <c r="L126" s="37"/>
      <c r="M126" s="37"/>
      <c r="N126" s="37"/>
      <c r="O126" s="37"/>
      <c r="P126" s="37"/>
      <c r="Q126" s="37"/>
      <c r="R126" s="37"/>
      <c r="S126" s="37"/>
      <c r="T126" s="37"/>
      <c r="U126" s="37"/>
    </row>
    <row r="127" spans="1:21" ht="26.25" customHeight="1">
      <c r="A127" s="52" t="s">
        <v>689</v>
      </c>
      <c r="B127" s="131" t="s">
        <v>690</v>
      </c>
      <c r="C127" s="37"/>
      <c r="D127" s="37"/>
      <c r="E127" s="37"/>
      <c r="F127" s="37"/>
      <c r="G127" s="37"/>
      <c r="H127" s="37"/>
      <c r="I127" s="37"/>
      <c r="J127" s="37"/>
      <c r="K127" s="37"/>
      <c r="L127" s="37"/>
      <c r="M127" s="37"/>
      <c r="N127" s="37"/>
      <c r="O127" s="37"/>
      <c r="P127" s="37"/>
      <c r="Q127" s="37"/>
      <c r="R127" s="37"/>
      <c r="S127" s="37"/>
      <c r="T127" s="37"/>
      <c r="U127" s="37"/>
    </row>
    <row r="128" spans="1:21" ht="26.25" customHeight="1">
      <c r="A128" s="52" t="s">
        <v>691</v>
      </c>
      <c r="B128" s="131" t="s">
        <v>692</v>
      </c>
      <c r="C128" s="37"/>
      <c r="D128" s="37"/>
      <c r="E128" s="37"/>
      <c r="F128" s="37"/>
      <c r="G128" s="37"/>
      <c r="H128" s="37"/>
      <c r="I128" s="37"/>
      <c r="J128" s="37"/>
      <c r="K128" s="37"/>
      <c r="L128" s="37"/>
      <c r="M128" s="37"/>
      <c r="N128" s="37"/>
      <c r="O128" s="37"/>
      <c r="P128" s="37"/>
      <c r="Q128" s="37"/>
      <c r="R128" s="37"/>
      <c r="S128" s="37"/>
      <c r="T128" s="37"/>
      <c r="U128" s="37"/>
    </row>
    <row r="129" spans="1:21" ht="26.25" customHeight="1">
      <c r="A129" s="52" t="s">
        <v>693</v>
      </c>
      <c r="B129" s="131" t="s">
        <v>694</v>
      </c>
      <c r="C129" s="37"/>
      <c r="D129" s="37"/>
      <c r="E129" s="37"/>
      <c r="F129" s="37"/>
      <c r="G129" s="37"/>
      <c r="H129" s="37"/>
      <c r="I129" s="37"/>
      <c r="J129" s="37"/>
      <c r="K129" s="37"/>
      <c r="L129" s="37"/>
      <c r="M129" s="37"/>
      <c r="N129" s="37"/>
      <c r="O129" s="37"/>
      <c r="P129" s="37"/>
      <c r="Q129" s="37"/>
      <c r="R129" s="37"/>
      <c r="S129" s="37"/>
      <c r="T129" s="37"/>
      <c r="U129" s="37"/>
    </row>
    <row r="130" spans="1:21" ht="26.25" customHeight="1">
      <c r="A130" s="52" t="s">
        <v>695</v>
      </c>
      <c r="B130" s="131" t="s">
        <v>696</v>
      </c>
      <c r="C130" s="37"/>
      <c r="D130" s="37"/>
      <c r="E130" s="37"/>
      <c r="F130" s="37"/>
      <c r="G130" s="37"/>
      <c r="H130" s="37"/>
      <c r="I130" s="37"/>
      <c r="J130" s="37"/>
      <c r="K130" s="37"/>
      <c r="L130" s="37"/>
      <c r="M130" s="37"/>
      <c r="N130" s="37"/>
      <c r="O130" s="37"/>
      <c r="P130" s="37"/>
      <c r="Q130" s="37"/>
      <c r="R130" s="37"/>
      <c r="S130" s="37"/>
      <c r="T130" s="37"/>
      <c r="U130" s="37"/>
    </row>
    <row r="131" spans="1:21" ht="26.25" customHeight="1">
      <c r="A131" s="56" t="s">
        <v>697</v>
      </c>
      <c r="B131" s="132" t="s">
        <v>698</v>
      </c>
      <c r="C131" s="37"/>
      <c r="D131" s="37"/>
      <c r="E131" s="37"/>
      <c r="F131" s="37"/>
      <c r="G131" s="37"/>
      <c r="H131" s="37"/>
      <c r="I131" s="37"/>
      <c r="J131" s="37"/>
      <c r="K131" s="37"/>
      <c r="L131" s="37"/>
      <c r="M131" s="37"/>
      <c r="N131" s="37"/>
      <c r="O131" s="37"/>
      <c r="P131" s="37"/>
      <c r="Q131" s="37"/>
      <c r="R131" s="37"/>
      <c r="S131" s="37"/>
      <c r="T131" s="37"/>
      <c r="U131" s="37"/>
    </row>
    <row r="132" spans="1:21" ht="26.25" customHeight="1">
      <c r="A132" s="52" t="s">
        <v>699</v>
      </c>
      <c r="B132" s="131" t="s">
        <v>700</v>
      </c>
      <c r="C132" s="37"/>
      <c r="D132" s="37"/>
      <c r="E132" s="37"/>
      <c r="F132" s="37"/>
      <c r="G132" s="37"/>
      <c r="H132" s="37"/>
      <c r="I132" s="37"/>
      <c r="J132" s="37"/>
      <c r="K132" s="37"/>
      <c r="L132" s="37"/>
      <c r="M132" s="37"/>
      <c r="N132" s="37"/>
      <c r="O132" s="37"/>
      <c r="P132" s="37"/>
      <c r="Q132" s="37"/>
      <c r="R132" s="37"/>
      <c r="S132" s="37"/>
      <c r="T132" s="37"/>
      <c r="U132" s="37"/>
    </row>
    <row r="133" spans="1:21" ht="26.25" customHeight="1">
      <c r="A133" s="52" t="s">
        <v>701</v>
      </c>
      <c r="B133" s="131" t="s">
        <v>702</v>
      </c>
      <c r="C133" s="37"/>
      <c r="D133" s="37"/>
      <c r="E133" s="37"/>
      <c r="F133" s="37"/>
      <c r="G133" s="37"/>
      <c r="H133" s="37"/>
      <c r="I133" s="37"/>
      <c r="J133" s="37"/>
      <c r="K133" s="37"/>
      <c r="L133" s="37"/>
      <c r="M133" s="37"/>
      <c r="N133" s="37"/>
      <c r="O133" s="37"/>
      <c r="P133" s="37"/>
      <c r="Q133" s="37"/>
      <c r="R133" s="37"/>
      <c r="S133" s="37"/>
      <c r="T133" s="37"/>
      <c r="U133" s="37"/>
    </row>
    <row r="134" spans="1:21" ht="26.25" customHeight="1">
      <c r="A134" s="52" t="s">
        <v>703</v>
      </c>
      <c r="B134" s="131" t="s">
        <v>704</v>
      </c>
      <c r="C134" s="37"/>
      <c r="D134" s="37"/>
      <c r="E134" s="37"/>
      <c r="F134" s="37"/>
      <c r="G134" s="37"/>
      <c r="H134" s="37"/>
      <c r="I134" s="37"/>
      <c r="J134" s="37"/>
      <c r="K134" s="37"/>
      <c r="L134" s="37"/>
      <c r="M134" s="37"/>
      <c r="N134" s="37"/>
      <c r="O134" s="37"/>
      <c r="P134" s="37"/>
      <c r="Q134" s="37"/>
      <c r="R134" s="37"/>
      <c r="S134" s="37"/>
      <c r="T134" s="37"/>
      <c r="U134" s="37"/>
    </row>
    <row r="135" spans="1:21" ht="26.25" customHeight="1">
      <c r="A135" s="52" t="s">
        <v>705</v>
      </c>
      <c r="B135" s="131" t="s">
        <v>706</v>
      </c>
      <c r="C135" s="37"/>
      <c r="D135" s="37"/>
      <c r="E135" s="37"/>
      <c r="F135" s="37"/>
      <c r="G135" s="37"/>
      <c r="H135" s="37"/>
      <c r="I135" s="37"/>
      <c r="J135" s="37"/>
      <c r="K135" s="37"/>
      <c r="L135" s="37"/>
      <c r="M135" s="37"/>
      <c r="N135" s="37"/>
      <c r="O135" s="37"/>
      <c r="P135" s="37"/>
      <c r="Q135" s="37"/>
      <c r="R135" s="37"/>
      <c r="S135" s="37"/>
      <c r="T135" s="37"/>
      <c r="U135" s="37"/>
    </row>
    <row r="136" spans="1:21" ht="26.25" customHeight="1">
      <c r="A136" s="52" t="s">
        <v>707</v>
      </c>
      <c r="B136" s="131" t="s">
        <v>708</v>
      </c>
      <c r="C136" s="37"/>
      <c r="D136" s="37"/>
      <c r="E136" s="37"/>
      <c r="F136" s="37"/>
      <c r="G136" s="37"/>
      <c r="H136" s="37"/>
      <c r="I136" s="37"/>
      <c r="J136" s="37"/>
      <c r="K136" s="37"/>
      <c r="L136" s="37"/>
      <c r="M136" s="37"/>
      <c r="N136" s="37"/>
      <c r="O136" s="37"/>
      <c r="P136" s="37"/>
      <c r="Q136" s="37"/>
      <c r="R136" s="37"/>
      <c r="S136" s="37"/>
      <c r="T136" s="37"/>
      <c r="U136" s="37"/>
    </row>
    <row r="137" spans="1:21" ht="26.25" customHeight="1">
      <c r="A137" s="52" t="s">
        <v>709</v>
      </c>
      <c r="B137" s="131" t="s">
        <v>710</v>
      </c>
      <c r="C137" s="37"/>
      <c r="D137" s="37"/>
      <c r="E137" s="37"/>
      <c r="F137" s="37"/>
      <c r="G137" s="37"/>
      <c r="H137" s="37"/>
      <c r="I137" s="37"/>
      <c r="J137" s="37"/>
      <c r="K137" s="37"/>
      <c r="L137" s="37"/>
      <c r="M137" s="37"/>
      <c r="N137" s="37"/>
      <c r="O137" s="37"/>
      <c r="P137" s="37"/>
      <c r="Q137" s="37"/>
      <c r="R137" s="37"/>
      <c r="S137" s="37"/>
      <c r="T137" s="37"/>
      <c r="U137" s="37"/>
    </row>
    <row r="138" spans="1:21" ht="26.25" customHeight="1">
      <c r="A138" s="52" t="s">
        <v>711</v>
      </c>
      <c r="B138" s="131" t="s">
        <v>712</v>
      </c>
      <c r="C138" s="37"/>
      <c r="D138" s="37"/>
      <c r="E138" s="37"/>
      <c r="F138" s="37"/>
      <c r="G138" s="37"/>
      <c r="H138" s="37"/>
      <c r="I138" s="37"/>
      <c r="J138" s="37"/>
      <c r="K138" s="37"/>
      <c r="L138" s="37"/>
      <c r="M138" s="37"/>
      <c r="N138" s="37"/>
      <c r="O138" s="37"/>
      <c r="P138" s="37"/>
      <c r="Q138" s="37"/>
      <c r="R138" s="37"/>
      <c r="S138" s="37"/>
      <c r="T138" s="37"/>
      <c r="U138" s="37"/>
    </row>
    <row r="139" spans="1:21" ht="26.25" customHeight="1">
      <c r="A139" s="52" t="s">
        <v>713</v>
      </c>
      <c r="B139" s="131" t="s">
        <v>714</v>
      </c>
      <c r="C139" s="37"/>
      <c r="D139" s="37"/>
      <c r="E139" s="37"/>
      <c r="F139" s="37"/>
      <c r="G139" s="37"/>
      <c r="H139" s="37"/>
      <c r="I139" s="37"/>
      <c r="J139" s="37"/>
      <c r="K139" s="37"/>
      <c r="L139" s="37"/>
      <c r="M139" s="37"/>
      <c r="N139" s="37"/>
      <c r="O139" s="37"/>
      <c r="P139" s="37"/>
      <c r="Q139" s="37"/>
      <c r="R139" s="37"/>
      <c r="S139" s="37"/>
      <c r="T139" s="37"/>
      <c r="U139" s="37"/>
    </row>
    <row r="140" spans="1:21" ht="26.25" customHeight="1">
      <c r="A140" s="52" t="s">
        <v>715</v>
      </c>
      <c r="B140" s="131" t="s">
        <v>716</v>
      </c>
      <c r="C140" s="37"/>
      <c r="D140" s="37"/>
      <c r="E140" s="37"/>
      <c r="F140" s="37"/>
      <c r="G140" s="37"/>
      <c r="H140" s="37"/>
      <c r="I140" s="37"/>
      <c r="J140" s="37"/>
      <c r="K140" s="37"/>
      <c r="L140" s="37"/>
      <c r="M140" s="37"/>
      <c r="N140" s="37"/>
      <c r="O140" s="37"/>
      <c r="P140" s="37"/>
      <c r="Q140" s="37"/>
      <c r="R140" s="37"/>
      <c r="S140" s="37"/>
      <c r="T140" s="37"/>
      <c r="U140" s="37"/>
    </row>
    <row r="141" spans="1:21" ht="26.25" customHeight="1">
      <c r="A141" s="56" t="s">
        <v>717</v>
      </c>
      <c r="B141" s="132" t="s">
        <v>718</v>
      </c>
      <c r="C141" s="37"/>
      <c r="D141" s="37"/>
      <c r="E141" s="37"/>
      <c r="F141" s="37"/>
      <c r="G141" s="37"/>
      <c r="H141" s="37"/>
      <c r="I141" s="37"/>
      <c r="J141" s="37"/>
      <c r="K141" s="37"/>
      <c r="L141" s="37"/>
      <c r="M141" s="37"/>
      <c r="N141" s="37"/>
      <c r="O141" s="37"/>
      <c r="P141" s="37"/>
      <c r="Q141" s="37"/>
      <c r="R141" s="37"/>
      <c r="S141" s="37"/>
      <c r="T141" s="37"/>
      <c r="U141" s="37"/>
    </row>
    <row r="142" spans="1:21" ht="26.25" customHeight="1">
      <c r="A142" s="52" t="s">
        <v>719</v>
      </c>
      <c r="B142" s="131" t="s">
        <v>720</v>
      </c>
      <c r="C142" s="37"/>
      <c r="D142" s="37"/>
      <c r="E142" s="37"/>
      <c r="F142" s="37"/>
      <c r="G142" s="37"/>
      <c r="H142" s="37"/>
      <c r="I142" s="37"/>
      <c r="J142" s="37"/>
      <c r="K142" s="37"/>
      <c r="L142" s="37"/>
      <c r="M142" s="37"/>
      <c r="N142" s="37"/>
      <c r="O142" s="37"/>
      <c r="P142" s="37"/>
      <c r="Q142" s="37"/>
      <c r="R142" s="37"/>
      <c r="S142" s="37"/>
      <c r="T142" s="37"/>
      <c r="U142" s="37"/>
    </row>
    <row r="143" spans="1:21" ht="26.25" customHeight="1">
      <c r="A143" s="52" t="s">
        <v>721</v>
      </c>
      <c r="B143" s="131" t="s">
        <v>722</v>
      </c>
      <c r="C143" s="37"/>
      <c r="D143" s="37"/>
      <c r="E143" s="37"/>
      <c r="F143" s="37"/>
      <c r="G143" s="37"/>
      <c r="H143" s="37"/>
      <c r="I143" s="37"/>
      <c r="J143" s="37"/>
      <c r="K143" s="37"/>
      <c r="L143" s="37"/>
      <c r="M143" s="37"/>
      <c r="N143" s="37"/>
      <c r="O143" s="37"/>
      <c r="P143" s="37"/>
      <c r="Q143" s="37"/>
      <c r="R143" s="37"/>
      <c r="S143" s="37"/>
      <c r="T143" s="37"/>
      <c r="U143" s="37"/>
    </row>
    <row r="144" spans="1:21" ht="26.25" customHeight="1">
      <c r="A144" s="52" t="s">
        <v>723</v>
      </c>
      <c r="B144" s="131" t="s">
        <v>724</v>
      </c>
      <c r="C144" s="37"/>
      <c r="D144" s="37"/>
      <c r="E144" s="37"/>
      <c r="F144" s="37"/>
      <c r="G144" s="37"/>
      <c r="H144" s="37"/>
      <c r="I144" s="37"/>
      <c r="J144" s="37"/>
      <c r="K144" s="37"/>
      <c r="L144" s="37"/>
      <c r="M144" s="37"/>
      <c r="N144" s="37"/>
      <c r="O144" s="37"/>
      <c r="P144" s="37"/>
      <c r="Q144" s="37"/>
      <c r="R144" s="37"/>
      <c r="S144" s="37"/>
      <c r="T144" s="37"/>
      <c r="U144" s="37"/>
    </row>
    <row r="145" spans="1:21" ht="26.25" customHeight="1">
      <c r="A145" s="52" t="s">
        <v>725</v>
      </c>
      <c r="B145" s="131" t="s">
        <v>726</v>
      </c>
      <c r="C145" s="37"/>
      <c r="D145" s="37"/>
      <c r="E145" s="37"/>
      <c r="F145" s="37"/>
      <c r="G145" s="37"/>
      <c r="H145" s="37"/>
      <c r="I145" s="37"/>
      <c r="J145" s="37"/>
      <c r="K145" s="37"/>
      <c r="L145" s="37"/>
      <c r="M145" s="37"/>
      <c r="N145" s="37"/>
      <c r="O145" s="37"/>
      <c r="P145" s="37"/>
      <c r="Q145" s="37"/>
      <c r="R145" s="37"/>
      <c r="S145" s="37"/>
      <c r="T145" s="37"/>
      <c r="U145" s="37"/>
    </row>
    <row r="146" spans="1:21" ht="26.25" customHeight="1">
      <c r="A146" s="52" t="s">
        <v>727</v>
      </c>
      <c r="B146" s="131" t="s">
        <v>728</v>
      </c>
      <c r="C146" s="37"/>
      <c r="D146" s="37"/>
      <c r="E146" s="37"/>
      <c r="F146" s="37"/>
      <c r="G146" s="37"/>
      <c r="H146" s="37"/>
      <c r="I146" s="37"/>
      <c r="J146" s="37"/>
      <c r="K146" s="37"/>
      <c r="L146" s="37"/>
      <c r="M146" s="37"/>
      <c r="N146" s="37"/>
      <c r="O146" s="37"/>
      <c r="P146" s="37"/>
      <c r="Q146" s="37"/>
      <c r="R146" s="37"/>
      <c r="S146" s="37"/>
      <c r="T146" s="37"/>
      <c r="U146" s="37"/>
    </row>
    <row r="147" spans="1:21" ht="26.25" customHeight="1">
      <c r="A147" s="52" t="s">
        <v>729</v>
      </c>
      <c r="B147" s="131" t="s">
        <v>730</v>
      </c>
      <c r="C147" s="37"/>
      <c r="D147" s="37"/>
      <c r="E147" s="37"/>
      <c r="F147" s="37"/>
      <c r="G147" s="37"/>
      <c r="H147" s="37"/>
      <c r="I147" s="37"/>
      <c r="J147" s="37"/>
      <c r="K147" s="37"/>
      <c r="L147" s="37"/>
      <c r="M147" s="37"/>
      <c r="N147" s="37"/>
      <c r="O147" s="37"/>
      <c r="P147" s="37"/>
      <c r="Q147" s="37"/>
      <c r="R147" s="37"/>
      <c r="S147" s="37"/>
      <c r="T147" s="37"/>
      <c r="U147" s="37"/>
    </row>
    <row r="148" spans="1:21" ht="26.25" customHeight="1">
      <c r="A148" s="52" t="s">
        <v>731</v>
      </c>
      <c r="B148" s="131" t="s">
        <v>732</v>
      </c>
      <c r="C148" s="37"/>
      <c r="D148" s="37"/>
      <c r="E148" s="37"/>
      <c r="F148" s="37"/>
      <c r="G148" s="37"/>
      <c r="H148" s="37"/>
      <c r="I148" s="37"/>
      <c r="J148" s="37"/>
      <c r="K148" s="37"/>
      <c r="L148" s="37"/>
      <c r="M148" s="37"/>
      <c r="N148" s="37"/>
      <c r="O148" s="37"/>
      <c r="P148" s="37"/>
      <c r="Q148" s="37"/>
      <c r="R148" s="37"/>
      <c r="S148" s="37"/>
      <c r="T148" s="37"/>
      <c r="U148" s="37"/>
    </row>
    <row r="149" spans="1:21" ht="26.25" customHeight="1">
      <c r="A149" s="52" t="s">
        <v>733</v>
      </c>
      <c r="B149" s="131" t="s">
        <v>734</v>
      </c>
      <c r="C149" s="37"/>
      <c r="D149" s="37"/>
      <c r="E149" s="37"/>
      <c r="F149" s="37"/>
      <c r="G149" s="37"/>
      <c r="H149" s="37"/>
      <c r="I149" s="37"/>
      <c r="J149" s="37"/>
      <c r="K149" s="37"/>
      <c r="L149" s="37"/>
      <c r="M149" s="37"/>
      <c r="N149" s="37"/>
      <c r="O149" s="37"/>
      <c r="P149" s="37"/>
      <c r="Q149" s="37"/>
      <c r="R149" s="37"/>
      <c r="S149" s="37"/>
      <c r="T149" s="37"/>
      <c r="U149" s="37"/>
    </row>
    <row r="150" spans="1:21" ht="26.25" customHeight="1">
      <c r="A150" s="52" t="s">
        <v>735</v>
      </c>
      <c r="B150" s="131" t="s">
        <v>736</v>
      </c>
      <c r="C150" s="37"/>
      <c r="D150" s="37"/>
      <c r="E150" s="37"/>
      <c r="F150" s="37"/>
      <c r="G150" s="37"/>
      <c r="H150" s="37"/>
      <c r="I150" s="37"/>
      <c r="J150" s="37"/>
      <c r="K150" s="37"/>
      <c r="L150" s="37"/>
      <c r="M150" s="37"/>
      <c r="N150" s="37"/>
      <c r="O150" s="37"/>
      <c r="P150" s="37"/>
      <c r="Q150" s="37"/>
      <c r="R150" s="37"/>
      <c r="S150" s="37"/>
      <c r="T150" s="37"/>
      <c r="U150" s="37"/>
    </row>
    <row r="151" spans="1:21" ht="26.25" customHeight="1">
      <c r="A151" s="56" t="s">
        <v>737</v>
      </c>
      <c r="B151" s="132" t="s">
        <v>738</v>
      </c>
      <c r="C151" s="37"/>
      <c r="D151" s="37"/>
      <c r="E151" s="37"/>
      <c r="F151" s="37"/>
      <c r="G151" s="37"/>
      <c r="H151" s="37"/>
      <c r="I151" s="37"/>
      <c r="J151" s="37"/>
      <c r="K151" s="37"/>
      <c r="L151" s="37"/>
      <c r="M151" s="37"/>
      <c r="N151" s="37"/>
      <c r="O151" s="37"/>
      <c r="P151" s="37"/>
      <c r="Q151" s="37"/>
      <c r="R151" s="37"/>
      <c r="S151" s="37"/>
      <c r="T151" s="37"/>
      <c r="U151" s="37"/>
    </row>
    <row r="152" spans="1:21" ht="26.25" customHeight="1">
      <c r="A152" s="52" t="s">
        <v>739</v>
      </c>
      <c r="B152" s="131" t="s">
        <v>740</v>
      </c>
      <c r="C152" s="37"/>
      <c r="D152" s="37"/>
      <c r="E152" s="37"/>
      <c r="F152" s="37"/>
      <c r="G152" s="37"/>
      <c r="H152" s="37"/>
      <c r="I152" s="37"/>
      <c r="J152" s="37"/>
      <c r="K152" s="37"/>
      <c r="L152" s="37"/>
      <c r="M152" s="37"/>
      <c r="N152" s="37"/>
      <c r="O152" s="37"/>
      <c r="P152" s="37"/>
      <c r="Q152" s="37"/>
      <c r="R152" s="37"/>
      <c r="S152" s="37"/>
      <c r="T152" s="37"/>
      <c r="U152" s="37"/>
    </row>
    <row r="153" spans="1:21" ht="26.25" customHeight="1">
      <c r="A153" s="52" t="s">
        <v>741</v>
      </c>
      <c r="B153" s="131" t="s">
        <v>742</v>
      </c>
      <c r="C153" s="37"/>
      <c r="D153" s="37"/>
      <c r="E153" s="37"/>
      <c r="F153" s="37"/>
      <c r="G153" s="37"/>
      <c r="H153" s="37"/>
      <c r="I153" s="37"/>
      <c r="J153" s="37"/>
      <c r="K153" s="37"/>
      <c r="L153" s="37"/>
      <c r="M153" s="37"/>
      <c r="N153" s="37"/>
      <c r="O153" s="37"/>
      <c r="P153" s="37"/>
      <c r="Q153" s="37"/>
      <c r="R153" s="37"/>
      <c r="S153" s="37"/>
      <c r="T153" s="37"/>
      <c r="U153" s="37"/>
    </row>
    <row r="154" spans="1:21" ht="26.25" customHeight="1">
      <c r="A154" s="52" t="s">
        <v>743</v>
      </c>
      <c r="B154" s="131" t="s">
        <v>744</v>
      </c>
      <c r="C154" s="37"/>
      <c r="D154" s="37"/>
      <c r="E154" s="37"/>
      <c r="F154" s="37"/>
      <c r="G154" s="37"/>
      <c r="H154" s="37"/>
      <c r="I154" s="37"/>
      <c r="J154" s="37"/>
      <c r="K154" s="37"/>
      <c r="L154" s="37"/>
      <c r="M154" s="37"/>
      <c r="N154" s="37"/>
      <c r="O154" s="37"/>
      <c r="P154" s="37"/>
      <c r="Q154" s="37"/>
      <c r="R154" s="37"/>
      <c r="S154" s="37"/>
      <c r="T154" s="37"/>
      <c r="U154" s="37"/>
    </row>
    <row r="155" spans="1:21" ht="26.25" customHeight="1">
      <c r="A155" s="52" t="s">
        <v>745</v>
      </c>
      <c r="B155" s="131" t="s">
        <v>746</v>
      </c>
      <c r="C155" s="37"/>
      <c r="D155" s="37"/>
      <c r="E155" s="37"/>
      <c r="F155" s="37"/>
      <c r="G155" s="37"/>
      <c r="H155" s="37"/>
      <c r="I155" s="37"/>
      <c r="J155" s="37"/>
      <c r="K155" s="37"/>
      <c r="L155" s="37"/>
      <c r="M155" s="37"/>
      <c r="N155" s="37"/>
      <c r="O155" s="37"/>
      <c r="P155" s="37"/>
      <c r="Q155" s="37"/>
      <c r="R155" s="37"/>
      <c r="S155" s="37"/>
      <c r="T155" s="37"/>
      <c r="U155" s="37"/>
    </row>
    <row r="156" spans="1:21" ht="26.25" customHeight="1">
      <c r="A156" s="52" t="s">
        <v>747</v>
      </c>
      <c r="B156" s="131" t="s">
        <v>748</v>
      </c>
      <c r="C156" s="37"/>
      <c r="D156" s="37"/>
      <c r="E156" s="37"/>
      <c r="F156" s="37"/>
      <c r="G156" s="37"/>
      <c r="H156" s="37"/>
      <c r="I156" s="37"/>
      <c r="J156" s="37"/>
      <c r="K156" s="37"/>
      <c r="L156" s="37"/>
      <c r="M156" s="37"/>
      <c r="N156" s="37"/>
      <c r="O156" s="37"/>
      <c r="P156" s="37"/>
      <c r="Q156" s="37"/>
      <c r="R156" s="37"/>
      <c r="S156" s="37"/>
      <c r="T156" s="37"/>
      <c r="U156" s="37"/>
    </row>
    <row r="157" spans="1:21" ht="26.25" customHeight="1">
      <c r="A157" s="52" t="s">
        <v>749</v>
      </c>
      <c r="B157" s="131" t="s">
        <v>750</v>
      </c>
      <c r="C157" s="37"/>
      <c r="D157" s="37"/>
      <c r="E157" s="37"/>
      <c r="F157" s="37"/>
      <c r="G157" s="37"/>
      <c r="H157" s="37"/>
      <c r="I157" s="37"/>
      <c r="J157" s="37"/>
      <c r="K157" s="37"/>
      <c r="L157" s="37"/>
      <c r="M157" s="37"/>
      <c r="N157" s="37"/>
      <c r="O157" s="37"/>
      <c r="P157" s="37"/>
      <c r="Q157" s="37"/>
      <c r="R157" s="37"/>
      <c r="S157" s="37"/>
      <c r="T157" s="37"/>
      <c r="U157" s="37"/>
    </row>
    <row r="158" spans="1:21" ht="26.25" customHeight="1">
      <c r="A158" s="52" t="s">
        <v>751</v>
      </c>
      <c r="B158" s="131" t="s">
        <v>752</v>
      </c>
      <c r="C158" s="37"/>
      <c r="D158" s="37"/>
      <c r="E158" s="37"/>
      <c r="F158" s="37"/>
      <c r="G158" s="37"/>
      <c r="H158" s="37"/>
      <c r="I158" s="37"/>
      <c r="J158" s="37"/>
      <c r="K158" s="37"/>
      <c r="L158" s="37"/>
      <c r="M158" s="37"/>
      <c r="N158" s="37"/>
      <c r="O158" s="37"/>
      <c r="P158" s="37"/>
      <c r="Q158" s="37"/>
      <c r="R158" s="37"/>
      <c r="S158" s="37"/>
      <c r="T158" s="37"/>
      <c r="U158" s="37"/>
    </row>
    <row r="159" spans="1:21" ht="26.25" customHeight="1">
      <c r="A159" s="52" t="s">
        <v>753</v>
      </c>
      <c r="B159" s="131" t="s">
        <v>754</v>
      </c>
      <c r="C159" s="37"/>
      <c r="D159" s="37"/>
      <c r="E159" s="37"/>
      <c r="F159" s="37"/>
      <c r="G159" s="37"/>
      <c r="H159" s="37"/>
      <c r="I159" s="37"/>
      <c r="J159" s="37"/>
      <c r="K159" s="37"/>
      <c r="L159" s="37"/>
      <c r="M159" s="37"/>
      <c r="N159" s="37"/>
      <c r="O159" s="37"/>
      <c r="P159" s="37"/>
      <c r="Q159" s="37"/>
      <c r="R159" s="37"/>
      <c r="S159" s="37"/>
      <c r="T159" s="37"/>
      <c r="U159" s="37"/>
    </row>
    <row r="160" spans="1:21" ht="26.25" customHeight="1">
      <c r="A160" s="52" t="s">
        <v>755</v>
      </c>
      <c r="B160" s="131" t="s">
        <v>756</v>
      </c>
      <c r="C160" s="37"/>
      <c r="D160" s="37"/>
      <c r="E160" s="37"/>
      <c r="F160" s="37"/>
      <c r="G160" s="37"/>
      <c r="H160" s="37"/>
      <c r="I160" s="37"/>
      <c r="J160" s="37"/>
      <c r="K160" s="37"/>
      <c r="L160" s="37"/>
      <c r="M160" s="37"/>
      <c r="N160" s="37"/>
      <c r="O160" s="37"/>
      <c r="P160" s="37"/>
      <c r="Q160" s="37"/>
      <c r="R160" s="37"/>
      <c r="S160" s="37"/>
      <c r="T160" s="37"/>
      <c r="U160" s="37"/>
    </row>
    <row r="161" spans="1:21" ht="26.25" customHeight="1">
      <c r="A161" s="52" t="s">
        <v>757</v>
      </c>
      <c r="B161" s="131" t="s">
        <v>758</v>
      </c>
      <c r="C161" s="37"/>
      <c r="D161" s="37"/>
      <c r="E161" s="37"/>
      <c r="F161" s="37"/>
      <c r="G161" s="37"/>
      <c r="H161" s="37"/>
      <c r="I161" s="37"/>
      <c r="J161" s="37"/>
      <c r="K161" s="37"/>
      <c r="L161" s="37"/>
      <c r="M161" s="37"/>
      <c r="N161" s="37"/>
      <c r="O161" s="37"/>
      <c r="P161" s="37"/>
      <c r="Q161" s="37"/>
      <c r="R161" s="37"/>
      <c r="S161" s="37"/>
      <c r="T161" s="37"/>
      <c r="U161" s="37"/>
    </row>
    <row r="162" spans="1:21" ht="26.25" customHeight="1">
      <c r="A162" s="52" t="s">
        <v>759</v>
      </c>
      <c r="B162" s="131" t="s">
        <v>760</v>
      </c>
      <c r="C162" s="37"/>
      <c r="D162" s="37"/>
      <c r="E162" s="37"/>
      <c r="F162" s="37"/>
      <c r="G162" s="37"/>
      <c r="H162" s="37"/>
      <c r="I162" s="37"/>
      <c r="J162" s="37"/>
      <c r="K162" s="37"/>
      <c r="L162" s="37"/>
      <c r="M162" s="37"/>
      <c r="N162" s="37"/>
      <c r="O162" s="37"/>
      <c r="P162" s="37"/>
      <c r="Q162" s="37"/>
      <c r="R162" s="37"/>
      <c r="S162" s="37"/>
      <c r="T162" s="37"/>
      <c r="U162" s="37"/>
    </row>
    <row r="163" spans="1:21" ht="26.25" customHeight="1">
      <c r="A163" s="52" t="s">
        <v>761</v>
      </c>
      <c r="B163" s="131" t="s">
        <v>762</v>
      </c>
      <c r="C163" s="37"/>
      <c r="D163" s="37"/>
      <c r="E163" s="37"/>
      <c r="F163" s="37"/>
      <c r="G163" s="37"/>
      <c r="H163" s="37"/>
      <c r="I163" s="37"/>
      <c r="J163" s="37"/>
      <c r="K163" s="37"/>
      <c r="L163" s="37"/>
      <c r="M163" s="37"/>
      <c r="N163" s="37"/>
      <c r="O163" s="37"/>
      <c r="P163" s="37"/>
      <c r="Q163" s="37"/>
      <c r="R163" s="37"/>
      <c r="S163" s="37"/>
      <c r="T163" s="37"/>
      <c r="U163" s="37"/>
    </row>
    <row r="164" spans="1:21" ht="26.25" customHeight="1">
      <c r="A164" s="52" t="s">
        <v>763</v>
      </c>
      <c r="B164" s="131" t="s">
        <v>764</v>
      </c>
      <c r="C164" s="37"/>
      <c r="D164" s="37"/>
      <c r="E164" s="37"/>
      <c r="F164" s="37"/>
      <c r="G164" s="37"/>
      <c r="H164" s="37"/>
      <c r="I164" s="37"/>
      <c r="J164" s="37"/>
      <c r="K164" s="37"/>
      <c r="L164" s="37"/>
      <c r="M164" s="37"/>
      <c r="N164" s="37"/>
      <c r="O164" s="37"/>
      <c r="P164" s="37"/>
      <c r="Q164" s="37"/>
      <c r="R164" s="37"/>
      <c r="S164" s="37"/>
      <c r="T164" s="37"/>
      <c r="U164" s="37"/>
    </row>
    <row r="165" spans="1:21" ht="26.25" customHeight="1">
      <c r="A165" s="52" t="s">
        <v>765</v>
      </c>
      <c r="B165" s="131" t="s">
        <v>766</v>
      </c>
      <c r="C165" s="37"/>
      <c r="D165" s="37"/>
      <c r="E165" s="37"/>
      <c r="F165" s="37"/>
      <c r="G165" s="37"/>
      <c r="H165" s="37"/>
      <c r="I165" s="37"/>
      <c r="J165" s="37"/>
      <c r="K165" s="37"/>
      <c r="L165" s="37"/>
      <c r="M165" s="37"/>
      <c r="N165" s="37"/>
      <c r="O165" s="37"/>
      <c r="P165" s="37"/>
      <c r="Q165" s="37"/>
      <c r="R165" s="37"/>
      <c r="S165" s="37"/>
      <c r="T165" s="37"/>
      <c r="U165" s="37"/>
    </row>
    <row r="166" spans="1:21" ht="26.25" customHeight="1">
      <c r="A166" s="52" t="s">
        <v>767</v>
      </c>
      <c r="B166" s="131" t="s">
        <v>768</v>
      </c>
      <c r="C166" s="37"/>
      <c r="D166" s="37"/>
      <c r="E166" s="37"/>
      <c r="F166" s="37"/>
      <c r="G166" s="37"/>
      <c r="H166" s="37"/>
      <c r="I166" s="37"/>
      <c r="J166" s="37"/>
      <c r="K166" s="37"/>
      <c r="L166" s="37"/>
      <c r="M166" s="37"/>
      <c r="N166" s="37"/>
      <c r="O166" s="37"/>
      <c r="P166" s="37"/>
      <c r="Q166" s="37"/>
      <c r="R166" s="37"/>
      <c r="S166" s="37"/>
      <c r="T166" s="37"/>
      <c r="U166" s="37"/>
    </row>
    <row r="167" spans="1:21" ht="26.25" customHeight="1">
      <c r="A167" s="52" t="s">
        <v>769</v>
      </c>
      <c r="B167" s="131" t="s">
        <v>770</v>
      </c>
      <c r="C167" s="37"/>
      <c r="D167" s="37"/>
      <c r="E167" s="37"/>
      <c r="F167" s="37"/>
      <c r="G167" s="37"/>
      <c r="H167" s="37"/>
      <c r="I167" s="37"/>
      <c r="J167" s="37"/>
      <c r="K167" s="37"/>
      <c r="L167" s="37"/>
      <c r="M167" s="37"/>
      <c r="N167" s="37"/>
      <c r="O167" s="37"/>
      <c r="P167" s="37"/>
      <c r="Q167" s="37"/>
      <c r="R167" s="37"/>
      <c r="S167" s="37"/>
      <c r="T167" s="37"/>
      <c r="U167" s="37"/>
    </row>
    <row r="168" spans="1:21" ht="26.25" customHeight="1">
      <c r="A168" s="52" t="s">
        <v>771</v>
      </c>
      <c r="B168" s="131" t="s">
        <v>772</v>
      </c>
      <c r="C168" s="37"/>
      <c r="D168" s="37"/>
      <c r="E168" s="37"/>
      <c r="F168" s="37"/>
      <c r="G168" s="37"/>
      <c r="H168" s="37"/>
      <c r="I168" s="37"/>
      <c r="J168" s="37"/>
      <c r="K168" s="37"/>
      <c r="L168" s="37"/>
      <c r="M168" s="37"/>
      <c r="N168" s="37"/>
      <c r="O168" s="37"/>
      <c r="P168" s="37"/>
      <c r="Q168" s="37"/>
      <c r="R168" s="37"/>
      <c r="S168" s="37"/>
      <c r="T168" s="37"/>
      <c r="U168" s="37"/>
    </row>
    <row r="169" spans="1:21" ht="26.25" customHeight="1">
      <c r="A169" s="52" t="s">
        <v>773</v>
      </c>
      <c r="B169" s="131" t="s">
        <v>774</v>
      </c>
      <c r="C169" s="37"/>
      <c r="D169" s="37"/>
      <c r="E169" s="37"/>
      <c r="F169" s="37"/>
      <c r="G169" s="37"/>
      <c r="H169" s="37"/>
      <c r="I169" s="37"/>
      <c r="J169" s="37"/>
      <c r="K169" s="37"/>
      <c r="L169" s="37"/>
      <c r="M169" s="37"/>
      <c r="N169" s="37"/>
      <c r="O169" s="37"/>
      <c r="P169" s="37"/>
      <c r="Q169" s="37"/>
      <c r="R169" s="37"/>
      <c r="S169" s="37"/>
      <c r="T169" s="37"/>
      <c r="U169" s="37"/>
    </row>
    <row r="170" spans="1:21" ht="26.25" customHeight="1">
      <c r="A170" s="52" t="s">
        <v>775</v>
      </c>
      <c r="B170" s="131" t="s">
        <v>776</v>
      </c>
      <c r="C170" s="37"/>
      <c r="D170" s="37"/>
      <c r="E170" s="37"/>
      <c r="F170" s="37"/>
      <c r="G170" s="37"/>
      <c r="H170" s="37"/>
      <c r="I170" s="37"/>
      <c r="J170" s="37"/>
      <c r="K170" s="37"/>
      <c r="L170" s="37"/>
      <c r="M170" s="37"/>
      <c r="N170" s="37"/>
      <c r="O170" s="37"/>
      <c r="P170" s="37"/>
      <c r="Q170" s="37"/>
      <c r="R170" s="37"/>
      <c r="S170" s="37"/>
      <c r="T170" s="37"/>
      <c r="U170" s="37"/>
    </row>
    <row r="171" spans="1:21" ht="26.25" customHeight="1">
      <c r="A171" s="52" t="s">
        <v>777</v>
      </c>
      <c r="B171" s="131" t="s">
        <v>778</v>
      </c>
      <c r="C171" s="37"/>
      <c r="D171" s="37"/>
      <c r="E171" s="37"/>
      <c r="F171" s="37"/>
      <c r="G171" s="37"/>
      <c r="H171" s="37"/>
      <c r="I171" s="37"/>
      <c r="J171" s="37"/>
      <c r="K171" s="37"/>
      <c r="L171" s="37"/>
      <c r="M171" s="37"/>
      <c r="N171" s="37"/>
      <c r="O171" s="37"/>
      <c r="P171" s="37"/>
      <c r="Q171" s="37"/>
      <c r="R171" s="37"/>
      <c r="S171" s="37"/>
      <c r="T171" s="37"/>
      <c r="U171" s="37"/>
    </row>
    <row r="172" spans="1:21" ht="26.25" customHeight="1">
      <c r="A172" s="52" t="s">
        <v>779</v>
      </c>
      <c r="B172" s="131" t="s">
        <v>780</v>
      </c>
      <c r="C172" s="37"/>
      <c r="D172" s="37"/>
      <c r="E172" s="37"/>
      <c r="F172" s="37"/>
      <c r="G172" s="37"/>
      <c r="H172" s="37"/>
      <c r="I172" s="37"/>
      <c r="J172" s="37"/>
      <c r="K172" s="37"/>
      <c r="L172" s="37"/>
      <c r="M172" s="37"/>
      <c r="N172" s="37"/>
      <c r="O172" s="37"/>
      <c r="P172" s="37"/>
      <c r="Q172" s="37"/>
      <c r="R172" s="37"/>
      <c r="S172" s="37"/>
      <c r="T172" s="37"/>
      <c r="U172" s="37"/>
    </row>
    <row r="173" spans="1:21" ht="26.25" customHeight="1">
      <c r="A173" s="52" t="s">
        <v>781</v>
      </c>
      <c r="B173" s="131" t="s">
        <v>782</v>
      </c>
      <c r="C173" s="37"/>
      <c r="D173" s="37"/>
      <c r="E173" s="37"/>
      <c r="F173" s="37"/>
      <c r="G173" s="37"/>
      <c r="H173" s="37"/>
      <c r="I173" s="37"/>
      <c r="J173" s="37"/>
      <c r="K173" s="37"/>
      <c r="L173" s="37"/>
      <c r="M173" s="37"/>
      <c r="N173" s="37"/>
      <c r="O173" s="37"/>
      <c r="P173" s="37"/>
      <c r="Q173" s="37"/>
      <c r="R173" s="37"/>
      <c r="S173" s="37"/>
      <c r="T173" s="37"/>
      <c r="U173" s="37"/>
    </row>
    <row r="174" spans="1:21" ht="26.25" customHeight="1">
      <c r="A174" s="52" t="s">
        <v>783</v>
      </c>
      <c r="B174" s="131" t="s">
        <v>784</v>
      </c>
      <c r="C174" s="37"/>
      <c r="D174" s="37"/>
      <c r="E174" s="37"/>
      <c r="F174" s="37"/>
      <c r="G174" s="37"/>
      <c r="H174" s="37"/>
      <c r="I174" s="37"/>
      <c r="J174" s="37"/>
      <c r="K174" s="37"/>
      <c r="L174" s="37"/>
      <c r="M174" s="37"/>
      <c r="N174" s="37"/>
      <c r="O174" s="37"/>
      <c r="P174" s="37"/>
      <c r="Q174" s="37"/>
      <c r="R174" s="37"/>
      <c r="S174" s="37"/>
      <c r="T174" s="37"/>
      <c r="U174" s="37"/>
    </row>
    <row r="175" spans="1:21" ht="26.25" customHeight="1">
      <c r="A175" s="52" t="s">
        <v>785</v>
      </c>
      <c r="B175" s="131" t="s">
        <v>786</v>
      </c>
      <c r="C175" s="37"/>
      <c r="D175" s="37"/>
      <c r="E175" s="37"/>
      <c r="F175" s="37"/>
      <c r="G175" s="37"/>
      <c r="H175" s="37"/>
      <c r="I175" s="37"/>
      <c r="J175" s="37"/>
      <c r="K175" s="37"/>
      <c r="L175" s="37"/>
      <c r="M175" s="37"/>
      <c r="N175" s="37"/>
      <c r="O175" s="37"/>
      <c r="P175" s="37"/>
      <c r="Q175" s="37"/>
      <c r="R175" s="37"/>
      <c r="S175" s="37"/>
      <c r="T175" s="37"/>
      <c r="U175" s="37"/>
    </row>
    <row r="176" spans="1:21" ht="26.25" customHeight="1">
      <c r="A176" s="52" t="s">
        <v>787</v>
      </c>
      <c r="B176" s="131" t="s">
        <v>788</v>
      </c>
      <c r="C176" s="37"/>
      <c r="D176" s="37"/>
      <c r="E176" s="37"/>
      <c r="F176" s="37"/>
      <c r="G176" s="37"/>
      <c r="H176" s="37"/>
      <c r="I176" s="37"/>
      <c r="J176" s="37"/>
      <c r="K176" s="37"/>
      <c r="L176" s="37"/>
      <c r="M176" s="37"/>
      <c r="N176" s="37"/>
      <c r="O176" s="37"/>
      <c r="P176" s="37"/>
      <c r="Q176" s="37"/>
      <c r="R176" s="37"/>
      <c r="S176" s="37"/>
      <c r="T176" s="37"/>
      <c r="U176" s="37"/>
    </row>
    <row r="177" spans="1:21" ht="26.25" customHeight="1">
      <c r="A177" s="52" t="s">
        <v>789</v>
      </c>
      <c r="B177" s="131" t="s">
        <v>790</v>
      </c>
      <c r="C177" s="37"/>
      <c r="D177" s="37"/>
      <c r="E177" s="37"/>
      <c r="F177" s="37"/>
      <c r="G177" s="37"/>
      <c r="H177" s="37"/>
      <c r="I177" s="37"/>
      <c r="J177" s="37"/>
      <c r="K177" s="37"/>
      <c r="L177" s="37"/>
      <c r="M177" s="37"/>
      <c r="N177" s="37"/>
      <c r="O177" s="37"/>
      <c r="P177" s="37"/>
      <c r="Q177" s="37"/>
      <c r="R177" s="37"/>
      <c r="S177" s="37"/>
      <c r="T177" s="37"/>
      <c r="U177" s="37"/>
    </row>
    <row r="178" spans="1:21" ht="26.25" customHeight="1">
      <c r="A178" s="52" t="s">
        <v>791</v>
      </c>
      <c r="B178" s="131" t="s">
        <v>792</v>
      </c>
      <c r="C178" s="37"/>
      <c r="D178" s="37"/>
      <c r="E178" s="37"/>
      <c r="F178" s="37"/>
      <c r="G178" s="37"/>
      <c r="H178" s="37"/>
      <c r="I178" s="37"/>
      <c r="J178" s="37"/>
      <c r="K178" s="37"/>
      <c r="L178" s="37"/>
      <c r="M178" s="37"/>
      <c r="N178" s="37"/>
      <c r="O178" s="37"/>
      <c r="P178" s="37"/>
      <c r="Q178" s="37"/>
      <c r="R178" s="37"/>
      <c r="S178" s="37"/>
      <c r="T178" s="37"/>
      <c r="U178" s="37"/>
    </row>
    <row r="179" spans="1:21" ht="26.25" customHeight="1">
      <c r="A179" s="52" t="s">
        <v>793</v>
      </c>
      <c r="B179" s="131" t="s">
        <v>794</v>
      </c>
      <c r="C179" s="37"/>
      <c r="D179" s="37"/>
      <c r="E179" s="37"/>
      <c r="F179" s="37"/>
      <c r="G179" s="37"/>
      <c r="H179" s="37"/>
      <c r="I179" s="37"/>
      <c r="J179" s="37"/>
      <c r="K179" s="37"/>
      <c r="L179" s="37"/>
      <c r="M179" s="37"/>
      <c r="N179" s="37"/>
      <c r="O179" s="37"/>
      <c r="P179" s="37"/>
      <c r="Q179" s="37"/>
      <c r="R179" s="37"/>
      <c r="S179" s="37"/>
      <c r="T179" s="37"/>
      <c r="U179" s="37"/>
    </row>
    <row r="180" spans="1:21" ht="26.25" customHeight="1">
      <c r="A180" s="52" t="s">
        <v>795</v>
      </c>
      <c r="B180" s="131" t="s">
        <v>796</v>
      </c>
      <c r="C180" s="37"/>
      <c r="D180" s="37"/>
      <c r="E180" s="37"/>
      <c r="F180" s="37"/>
      <c r="G180" s="37"/>
      <c r="H180" s="37"/>
      <c r="I180" s="37"/>
      <c r="J180" s="37"/>
      <c r="K180" s="37"/>
      <c r="L180" s="37"/>
      <c r="M180" s="37"/>
      <c r="N180" s="37"/>
      <c r="O180" s="37"/>
      <c r="P180" s="37"/>
      <c r="Q180" s="37"/>
      <c r="R180" s="37"/>
      <c r="S180" s="37"/>
      <c r="T180" s="37"/>
      <c r="U180" s="37"/>
    </row>
    <row r="181" spans="1:21" ht="26.25" customHeight="1">
      <c r="A181" s="52" t="s">
        <v>797</v>
      </c>
      <c r="B181" s="131" t="s">
        <v>798</v>
      </c>
      <c r="C181" s="37"/>
      <c r="D181" s="37"/>
      <c r="E181" s="37"/>
      <c r="F181" s="37"/>
      <c r="G181" s="37"/>
      <c r="H181" s="37"/>
      <c r="I181" s="37"/>
      <c r="J181" s="37"/>
      <c r="K181" s="37"/>
      <c r="L181" s="37"/>
      <c r="M181" s="37"/>
      <c r="N181" s="37"/>
      <c r="O181" s="37"/>
      <c r="P181" s="37"/>
      <c r="Q181" s="37"/>
      <c r="R181" s="37"/>
      <c r="S181" s="37"/>
      <c r="T181" s="37"/>
      <c r="U181" s="37"/>
    </row>
    <row r="182" spans="1:21" ht="26.25" customHeight="1">
      <c r="A182" s="52" t="s">
        <v>799</v>
      </c>
      <c r="B182" s="131" t="s">
        <v>800</v>
      </c>
      <c r="C182" s="37"/>
      <c r="D182" s="37"/>
      <c r="E182" s="37"/>
      <c r="F182" s="37"/>
      <c r="G182" s="37"/>
      <c r="H182" s="37"/>
      <c r="I182" s="37"/>
      <c r="J182" s="37"/>
      <c r="K182" s="37"/>
      <c r="L182" s="37"/>
      <c r="M182" s="37"/>
      <c r="N182" s="37"/>
      <c r="O182" s="37"/>
      <c r="P182" s="37"/>
      <c r="Q182" s="37"/>
      <c r="R182" s="37"/>
      <c r="S182" s="37"/>
      <c r="T182" s="37"/>
      <c r="U182" s="37"/>
    </row>
    <row r="183" spans="1:21" ht="26.25" customHeight="1">
      <c r="A183" s="52" t="s">
        <v>801</v>
      </c>
      <c r="B183" s="131" t="s">
        <v>802</v>
      </c>
      <c r="C183" s="37"/>
      <c r="D183" s="37"/>
      <c r="E183" s="37"/>
      <c r="F183" s="37"/>
      <c r="G183" s="37"/>
      <c r="H183" s="37"/>
      <c r="I183" s="37"/>
      <c r="J183" s="37"/>
      <c r="K183" s="37"/>
      <c r="L183" s="37"/>
      <c r="M183" s="37"/>
      <c r="N183" s="37"/>
      <c r="O183" s="37"/>
      <c r="P183" s="37"/>
      <c r="Q183" s="37"/>
      <c r="R183" s="37"/>
      <c r="S183" s="37"/>
      <c r="T183" s="37"/>
      <c r="U183" s="37"/>
    </row>
    <row r="184" spans="1:21" ht="26.25" customHeight="1">
      <c r="A184" s="52" t="s">
        <v>803</v>
      </c>
      <c r="B184" s="131" t="s">
        <v>804</v>
      </c>
      <c r="C184" s="37"/>
      <c r="D184" s="37"/>
      <c r="E184" s="37"/>
      <c r="F184" s="37"/>
      <c r="G184" s="37"/>
      <c r="H184" s="37"/>
      <c r="I184" s="37"/>
      <c r="J184" s="37"/>
      <c r="K184" s="37"/>
      <c r="L184" s="37"/>
      <c r="M184" s="37"/>
      <c r="N184" s="37"/>
      <c r="O184" s="37"/>
      <c r="P184" s="37"/>
      <c r="Q184" s="37"/>
      <c r="R184" s="37"/>
      <c r="S184" s="37"/>
      <c r="T184" s="37"/>
      <c r="U184" s="37"/>
    </row>
    <row r="185" spans="1:21" ht="26.25" customHeight="1">
      <c r="A185" s="52" t="s">
        <v>805</v>
      </c>
      <c r="B185" s="131" t="s">
        <v>806</v>
      </c>
      <c r="C185" s="37"/>
      <c r="D185" s="37"/>
      <c r="E185" s="37"/>
      <c r="F185" s="37"/>
      <c r="G185" s="37"/>
      <c r="H185" s="37"/>
      <c r="I185" s="37"/>
      <c r="J185" s="37"/>
      <c r="K185" s="37"/>
      <c r="L185" s="37"/>
      <c r="M185" s="37"/>
      <c r="N185" s="37"/>
      <c r="O185" s="37"/>
      <c r="P185" s="37"/>
      <c r="Q185" s="37"/>
      <c r="R185" s="37"/>
      <c r="S185" s="37"/>
      <c r="T185" s="37"/>
      <c r="U185" s="37"/>
    </row>
    <row r="186" spans="1:21" ht="26.25" customHeight="1">
      <c r="A186" s="52" t="s">
        <v>807</v>
      </c>
      <c r="B186" s="131" t="s">
        <v>808</v>
      </c>
      <c r="C186" s="37"/>
      <c r="D186" s="37"/>
      <c r="E186" s="37"/>
      <c r="F186" s="37"/>
      <c r="G186" s="37"/>
      <c r="H186" s="37"/>
      <c r="I186" s="37"/>
      <c r="J186" s="37"/>
      <c r="K186" s="37"/>
      <c r="L186" s="37"/>
      <c r="M186" s="37"/>
      <c r="N186" s="37"/>
      <c r="O186" s="37"/>
      <c r="P186" s="37"/>
      <c r="Q186" s="37"/>
      <c r="R186" s="37"/>
      <c r="S186" s="37"/>
      <c r="T186" s="37"/>
      <c r="U186" s="37"/>
    </row>
    <row r="187" spans="1:21" ht="26.25" customHeight="1">
      <c r="A187" s="52" t="s">
        <v>809</v>
      </c>
      <c r="B187" s="131" t="s">
        <v>810</v>
      </c>
      <c r="C187" s="37"/>
      <c r="D187" s="37"/>
      <c r="E187" s="37"/>
      <c r="F187" s="37"/>
      <c r="G187" s="37"/>
      <c r="H187" s="37"/>
      <c r="I187" s="37"/>
      <c r="J187" s="37"/>
      <c r="K187" s="37"/>
      <c r="L187" s="37"/>
      <c r="M187" s="37"/>
      <c r="N187" s="37"/>
      <c r="O187" s="37"/>
      <c r="P187" s="37"/>
      <c r="Q187" s="37"/>
      <c r="R187" s="37"/>
      <c r="S187" s="37"/>
      <c r="T187" s="37"/>
      <c r="U187" s="37"/>
    </row>
    <row r="188" spans="1:21" ht="26.25" customHeight="1">
      <c r="A188" s="52" t="s">
        <v>811</v>
      </c>
      <c r="B188" s="131" t="s">
        <v>812</v>
      </c>
      <c r="C188" s="37"/>
      <c r="D188" s="37"/>
      <c r="E188" s="37"/>
      <c r="F188" s="37"/>
      <c r="G188" s="37"/>
      <c r="H188" s="37"/>
      <c r="I188" s="37"/>
      <c r="J188" s="37"/>
      <c r="K188" s="37"/>
      <c r="L188" s="37"/>
      <c r="M188" s="37"/>
      <c r="N188" s="37"/>
      <c r="O188" s="37"/>
      <c r="P188" s="37"/>
      <c r="Q188" s="37"/>
      <c r="R188" s="37"/>
      <c r="S188" s="37"/>
      <c r="T188" s="37"/>
      <c r="U188" s="37"/>
    </row>
    <row r="189" spans="1:21" ht="26.25" customHeight="1">
      <c r="A189" s="52" t="s">
        <v>813</v>
      </c>
      <c r="B189" s="131" t="s">
        <v>814</v>
      </c>
      <c r="C189" s="37"/>
      <c r="D189" s="37"/>
      <c r="E189" s="37"/>
      <c r="F189" s="37"/>
      <c r="G189" s="37"/>
      <c r="H189" s="37"/>
      <c r="I189" s="37"/>
      <c r="J189" s="37"/>
      <c r="K189" s="37"/>
      <c r="L189" s="37"/>
      <c r="M189" s="37"/>
      <c r="N189" s="37"/>
      <c r="O189" s="37"/>
      <c r="P189" s="37"/>
      <c r="Q189" s="37"/>
      <c r="R189" s="37"/>
      <c r="S189" s="37"/>
      <c r="T189" s="37"/>
      <c r="U189" s="37"/>
    </row>
    <row r="190" spans="1:21" ht="26.25" customHeight="1">
      <c r="A190" s="52" t="s">
        <v>815</v>
      </c>
      <c r="B190" s="131" t="s">
        <v>816</v>
      </c>
      <c r="C190" s="37"/>
      <c r="D190" s="37"/>
      <c r="E190" s="37"/>
      <c r="F190" s="37"/>
      <c r="G190" s="37"/>
      <c r="H190" s="37"/>
      <c r="I190" s="37"/>
      <c r="J190" s="37"/>
      <c r="K190" s="37"/>
      <c r="L190" s="37"/>
      <c r="M190" s="37"/>
      <c r="N190" s="37"/>
      <c r="O190" s="37"/>
      <c r="P190" s="37"/>
      <c r="Q190" s="37"/>
      <c r="R190" s="37"/>
      <c r="S190" s="37"/>
      <c r="T190" s="37"/>
      <c r="U190" s="37"/>
    </row>
    <row r="191" spans="1:21" ht="26.25" customHeight="1">
      <c r="A191" s="52" t="s">
        <v>817</v>
      </c>
      <c r="B191" s="131" t="s">
        <v>818</v>
      </c>
      <c r="C191" s="37"/>
      <c r="D191" s="37"/>
      <c r="E191" s="37"/>
      <c r="F191" s="37"/>
      <c r="G191" s="37"/>
      <c r="H191" s="37"/>
      <c r="I191" s="37"/>
      <c r="J191" s="37"/>
      <c r="K191" s="37"/>
      <c r="L191" s="37"/>
      <c r="M191" s="37"/>
      <c r="N191" s="37"/>
      <c r="O191" s="37"/>
      <c r="P191" s="37"/>
      <c r="Q191" s="37"/>
      <c r="R191" s="37"/>
      <c r="S191" s="37"/>
      <c r="T191" s="37"/>
      <c r="U191" s="37"/>
    </row>
    <row r="192" spans="1:21" ht="26.25" customHeight="1">
      <c r="A192" s="52" t="s">
        <v>819</v>
      </c>
      <c r="B192" s="131" t="s">
        <v>820</v>
      </c>
      <c r="C192" s="37"/>
      <c r="D192" s="37"/>
      <c r="E192" s="37"/>
      <c r="F192" s="37"/>
      <c r="G192" s="37"/>
      <c r="H192" s="37"/>
      <c r="I192" s="37"/>
      <c r="J192" s="37"/>
      <c r="K192" s="37"/>
      <c r="L192" s="37"/>
      <c r="M192" s="37"/>
      <c r="N192" s="37"/>
      <c r="O192" s="37"/>
      <c r="P192" s="37"/>
      <c r="Q192" s="37"/>
      <c r="R192" s="37"/>
      <c r="S192" s="37"/>
      <c r="T192" s="37"/>
      <c r="U192" s="37"/>
    </row>
    <row r="193" spans="1:21" ht="26.25" customHeight="1">
      <c r="A193" s="52" t="s">
        <v>821</v>
      </c>
      <c r="B193" s="131" t="s">
        <v>822</v>
      </c>
      <c r="C193" s="37"/>
      <c r="D193" s="37"/>
      <c r="E193" s="37"/>
      <c r="F193" s="37"/>
      <c r="G193" s="37"/>
      <c r="H193" s="37"/>
      <c r="I193" s="37"/>
      <c r="J193" s="37"/>
      <c r="K193" s="37"/>
      <c r="L193" s="37"/>
      <c r="M193" s="37"/>
      <c r="N193" s="37"/>
      <c r="O193" s="37"/>
      <c r="P193" s="37"/>
      <c r="Q193" s="37"/>
      <c r="R193" s="37"/>
      <c r="S193" s="37"/>
      <c r="T193" s="37"/>
      <c r="U193" s="37"/>
    </row>
    <row r="194" spans="1:21" ht="26.25" customHeight="1">
      <c r="A194" s="52" t="s">
        <v>823</v>
      </c>
      <c r="B194" s="131" t="s">
        <v>824</v>
      </c>
      <c r="C194" s="37"/>
      <c r="D194" s="37"/>
      <c r="E194" s="37"/>
      <c r="F194" s="37"/>
      <c r="G194" s="37"/>
      <c r="H194" s="37"/>
      <c r="I194" s="37"/>
      <c r="J194" s="37"/>
      <c r="K194" s="37"/>
      <c r="L194" s="37"/>
      <c r="M194" s="37"/>
      <c r="N194" s="37"/>
      <c r="O194" s="37"/>
      <c r="P194" s="37"/>
      <c r="Q194" s="37"/>
      <c r="R194" s="37"/>
      <c r="S194" s="37"/>
      <c r="T194" s="37"/>
      <c r="U194" s="37"/>
    </row>
    <row r="195" spans="1:21" ht="26.25" customHeight="1">
      <c r="A195" s="52" t="s">
        <v>825</v>
      </c>
      <c r="B195" s="131" t="s">
        <v>826</v>
      </c>
      <c r="C195" s="37"/>
      <c r="D195" s="37"/>
      <c r="E195" s="37"/>
      <c r="F195" s="37"/>
      <c r="G195" s="37"/>
      <c r="H195" s="37"/>
      <c r="I195" s="37"/>
      <c r="J195" s="37"/>
      <c r="K195" s="37"/>
      <c r="L195" s="37"/>
      <c r="M195" s="37"/>
      <c r="N195" s="37"/>
      <c r="O195" s="37"/>
      <c r="P195" s="37"/>
      <c r="Q195" s="37"/>
      <c r="R195" s="37"/>
      <c r="S195" s="37"/>
      <c r="T195" s="37"/>
      <c r="U195" s="37"/>
    </row>
    <row r="196" spans="1:21" ht="26.25" customHeight="1">
      <c r="A196" s="52" t="s">
        <v>827</v>
      </c>
      <c r="B196" s="131" t="s">
        <v>828</v>
      </c>
      <c r="C196" s="37"/>
      <c r="D196" s="37"/>
      <c r="E196" s="37"/>
      <c r="F196" s="37"/>
      <c r="G196" s="37"/>
      <c r="H196" s="37"/>
      <c r="I196" s="37"/>
      <c r="J196" s="37"/>
      <c r="K196" s="37"/>
      <c r="L196" s="37"/>
      <c r="M196" s="37"/>
      <c r="N196" s="37"/>
      <c r="O196" s="37"/>
      <c r="P196" s="37"/>
      <c r="Q196" s="37"/>
      <c r="R196" s="37"/>
      <c r="S196" s="37"/>
      <c r="T196" s="37"/>
      <c r="U196" s="37"/>
    </row>
    <row r="197" spans="1:21" ht="26.25" customHeight="1">
      <c r="A197" s="52" t="s">
        <v>829</v>
      </c>
      <c r="B197" s="131" t="s">
        <v>830</v>
      </c>
      <c r="C197" s="37"/>
      <c r="D197" s="37"/>
      <c r="E197" s="37"/>
      <c r="F197" s="37"/>
      <c r="G197" s="37"/>
      <c r="H197" s="37"/>
      <c r="I197" s="37"/>
      <c r="J197" s="37"/>
      <c r="K197" s="37"/>
      <c r="L197" s="37"/>
      <c r="M197" s="37"/>
      <c r="N197" s="37"/>
      <c r="O197" s="37"/>
      <c r="P197" s="37"/>
      <c r="Q197" s="37"/>
      <c r="R197" s="37"/>
      <c r="S197" s="37"/>
      <c r="T197" s="37"/>
      <c r="U197" s="37"/>
    </row>
    <row r="198" spans="1:21" ht="26.25" customHeight="1">
      <c r="A198" s="52" t="s">
        <v>831</v>
      </c>
      <c r="B198" s="131" t="s">
        <v>832</v>
      </c>
      <c r="C198" s="37"/>
      <c r="D198" s="37"/>
      <c r="E198" s="37"/>
      <c r="F198" s="37"/>
      <c r="G198" s="37"/>
      <c r="H198" s="37"/>
      <c r="I198" s="37"/>
      <c r="J198" s="37"/>
      <c r="K198" s="37"/>
      <c r="L198" s="37"/>
      <c r="M198" s="37"/>
      <c r="N198" s="37"/>
      <c r="O198" s="37"/>
      <c r="P198" s="37"/>
      <c r="Q198" s="37"/>
      <c r="R198" s="37"/>
      <c r="S198" s="37"/>
      <c r="T198" s="37"/>
      <c r="U198" s="37"/>
    </row>
    <row r="199" spans="1:21" ht="26.25" customHeight="1">
      <c r="A199" s="52" t="s">
        <v>833</v>
      </c>
      <c r="B199" s="131" t="s">
        <v>834</v>
      </c>
      <c r="C199" s="37"/>
      <c r="D199" s="37"/>
      <c r="E199" s="37"/>
      <c r="F199" s="37"/>
      <c r="G199" s="37"/>
      <c r="H199" s="37"/>
      <c r="I199" s="37"/>
      <c r="J199" s="37"/>
      <c r="K199" s="37"/>
      <c r="L199" s="37"/>
      <c r="M199" s="37"/>
      <c r="N199" s="37"/>
      <c r="O199" s="37"/>
      <c r="P199" s="37"/>
      <c r="Q199" s="37"/>
      <c r="R199" s="37"/>
      <c r="S199" s="37"/>
      <c r="T199" s="37"/>
      <c r="U199" s="37"/>
    </row>
    <row r="200" spans="1:21" ht="26.25" customHeight="1">
      <c r="A200" s="52" t="s">
        <v>835</v>
      </c>
      <c r="B200" s="131" t="s">
        <v>836</v>
      </c>
      <c r="C200" s="37"/>
      <c r="D200" s="37"/>
      <c r="E200" s="37"/>
      <c r="F200" s="37"/>
      <c r="G200" s="37"/>
      <c r="H200" s="37"/>
      <c r="I200" s="37"/>
      <c r="J200" s="37"/>
      <c r="K200" s="37"/>
      <c r="L200" s="37"/>
      <c r="M200" s="37"/>
      <c r="N200" s="37"/>
      <c r="O200" s="37"/>
      <c r="P200" s="37"/>
      <c r="Q200" s="37"/>
      <c r="R200" s="37"/>
      <c r="S200" s="37"/>
      <c r="T200" s="37"/>
      <c r="U200" s="37"/>
    </row>
    <row r="201" spans="1:21" ht="26.25" customHeight="1">
      <c r="A201" s="52" t="s">
        <v>837</v>
      </c>
      <c r="B201" s="131" t="s">
        <v>838</v>
      </c>
      <c r="C201" s="37"/>
      <c r="D201" s="37"/>
      <c r="E201" s="37"/>
      <c r="F201" s="37"/>
      <c r="G201" s="37"/>
      <c r="H201" s="37"/>
      <c r="I201" s="37"/>
      <c r="J201" s="37"/>
      <c r="K201" s="37"/>
      <c r="L201" s="37"/>
      <c r="M201" s="37"/>
      <c r="N201" s="37"/>
      <c r="O201" s="37"/>
      <c r="P201" s="37"/>
      <c r="Q201" s="37"/>
      <c r="R201" s="37"/>
      <c r="S201" s="37"/>
      <c r="T201" s="37"/>
      <c r="U201" s="37"/>
    </row>
    <row r="202" spans="1:21" ht="26.25" customHeight="1">
      <c r="A202" s="52" t="s">
        <v>839</v>
      </c>
      <c r="B202" s="131" t="s">
        <v>840</v>
      </c>
      <c r="C202" s="37"/>
      <c r="D202" s="37"/>
      <c r="E202" s="37"/>
      <c r="F202" s="37"/>
      <c r="G202" s="37"/>
      <c r="H202" s="37"/>
      <c r="I202" s="37"/>
      <c r="J202" s="37"/>
      <c r="K202" s="37"/>
      <c r="L202" s="37"/>
      <c r="M202" s="37"/>
      <c r="N202" s="37"/>
      <c r="O202" s="37"/>
      <c r="P202" s="37"/>
      <c r="Q202" s="37"/>
      <c r="R202" s="37"/>
      <c r="S202" s="37"/>
      <c r="T202" s="37"/>
      <c r="U202" s="37"/>
    </row>
    <row r="203" spans="1:21" ht="26.25" customHeight="1">
      <c r="A203" s="52" t="s">
        <v>841</v>
      </c>
      <c r="B203" s="131" t="s">
        <v>842</v>
      </c>
      <c r="C203" s="37"/>
      <c r="D203" s="37"/>
      <c r="E203" s="37"/>
      <c r="F203" s="37"/>
      <c r="G203" s="37"/>
      <c r="H203" s="37"/>
      <c r="I203" s="37"/>
      <c r="J203" s="37"/>
      <c r="K203" s="37"/>
      <c r="L203" s="37"/>
      <c r="M203" s="37"/>
      <c r="N203" s="37"/>
      <c r="O203" s="37"/>
      <c r="P203" s="37"/>
      <c r="Q203" s="37"/>
      <c r="R203" s="37"/>
      <c r="S203" s="37"/>
      <c r="T203" s="37"/>
      <c r="U203" s="37"/>
    </row>
    <row r="204" spans="1:21" ht="26.25" customHeight="1">
      <c r="A204" s="52" t="s">
        <v>843</v>
      </c>
      <c r="B204" s="131" t="s">
        <v>844</v>
      </c>
      <c r="C204" s="37"/>
      <c r="D204" s="37"/>
      <c r="E204" s="37"/>
      <c r="F204" s="37"/>
      <c r="G204" s="37"/>
      <c r="H204" s="37"/>
      <c r="I204" s="37"/>
      <c r="J204" s="37"/>
      <c r="K204" s="37"/>
      <c r="L204" s="37"/>
      <c r="M204" s="37"/>
      <c r="N204" s="37"/>
      <c r="O204" s="37"/>
      <c r="P204" s="37"/>
      <c r="Q204" s="37"/>
      <c r="R204" s="37"/>
      <c r="S204" s="37"/>
      <c r="T204" s="37"/>
      <c r="U204" s="37"/>
    </row>
    <row r="205" spans="1:21" ht="26.25" customHeight="1">
      <c r="A205" s="52" t="s">
        <v>845</v>
      </c>
      <c r="B205" s="131" t="s">
        <v>846</v>
      </c>
      <c r="C205" s="37"/>
      <c r="D205" s="37"/>
      <c r="E205" s="37"/>
      <c r="F205" s="37"/>
      <c r="G205" s="37"/>
      <c r="H205" s="37"/>
      <c r="I205" s="37"/>
      <c r="J205" s="37"/>
      <c r="K205" s="37"/>
      <c r="L205" s="37"/>
      <c r="M205" s="37"/>
      <c r="N205" s="37"/>
      <c r="O205" s="37"/>
      <c r="P205" s="37"/>
      <c r="Q205" s="37"/>
      <c r="R205" s="37"/>
      <c r="S205" s="37"/>
      <c r="T205" s="37"/>
      <c r="U205" s="37"/>
    </row>
    <row r="206" spans="1:21" ht="26.25" customHeight="1">
      <c r="A206" s="52" t="s">
        <v>847</v>
      </c>
      <c r="B206" s="131" t="s">
        <v>848</v>
      </c>
      <c r="C206" s="37"/>
      <c r="D206" s="37"/>
      <c r="E206" s="37"/>
      <c r="F206" s="37"/>
      <c r="G206" s="37"/>
      <c r="H206" s="37"/>
      <c r="I206" s="37"/>
      <c r="J206" s="37"/>
      <c r="K206" s="37"/>
      <c r="L206" s="37"/>
      <c r="M206" s="37"/>
      <c r="N206" s="37"/>
      <c r="O206" s="37"/>
      <c r="P206" s="37"/>
      <c r="Q206" s="37"/>
      <c r="R206" s="37"/>
      <c r="S206" s="37"/>
      <c r="T206" s="37"/>
      <c r="U206" s="37"/>
    </row>
    <row r="207" spans="1:21" ht="26.25" customHeight="1">
      <c r="A207" s="52" t="s">
        <v>849</v>
      </c>
      <c r="B207" s="131" t="s">
        <v>850</v>
      </c>
      <c r="C207" s="37"/>
      <c r="D207" s="37"/>
      <c r="E207" s="37"/>
      <c r="F207" s="37"/>
      <c r="G207" s="37"/>
      <c r="H207" s="37"/>
      <c r="I207" s="37"/>
      <c r="J207" s="37"/>
      <c r="K207" s="37"/>
      <c r="L207" s="37"/>
      <c r="M207" s="37"/>
      <c r="N207" s="37"/>
      <c r="O207" s="37"/>
      <c r="P207" s="37"/>
      <c r="Q207" s="37"/>
      <c r="R207" s="37"/>
      <c r="S207" s="37"/>
      <c r="T207" s="37"/>
      <c r="U207" s="37"/>
    </row>
    <row r="208" spans="1:21" ht="26.25" customHeight="1">
      <c r="A208" s="52" t="s">
        <v>851</v>
      </c>
      <c r="B208" s="131" t="s">
        <v>66</v>
      </c>
      <c r="C208" s="37"/>
      <c r="D208" s="37"/>
      <c r="E208" s="37"/>
      <c r="F208" s="37"/>
      <c r="G208" s="37"/>
      <c r="H208" s="37"/>
      <c r="I208" s="37"/>
      <c r="J208" s="37"/>
      <c r="K208" s="37"/>
      <c r="L208" s="37"/>
      <c r="M208" s="37"/>
      <c r="N208" s="37"/>
      <c r="O208" s="37"/>
      <c r="P208" s="37"/>
      <c r="Q208" s="37"/>
      <c r="R208" s="37"/>
      <c r="S208" s="37"/>
      <c r="T208" s="37"/>
      <c r="U208" s="37"/>
    </row>
    <row r="209" spans="1:21" ht="26.25" customHeight="1">
      <c r="A209" s="52" t="s">
        <v>852</v>
      </c>
      <c r="B209" s="131" t="s">
        <v>853</v>
      </c>
      <c r="C209" s="37"/>
      <c r="D209" s="37"/>
      <c r="E209" s="37"/>
      <c r="F209" s="37"/>
      <c r="G209" s="37"/>
      <c r="H209" s="37"/>
      <c r="I209" s="37"/>
      <c r="J209" s="37"/>
      <c r="K209" s="37"/>
      <c r="L209" s="37"/>
      <c r="M209" s="37"/>
      <c r="N209" s="37"/>
      <c r="O209" s="37"/>
      <c r="P209" s="37"/>
      <c r="Q209" s="37"/>
      <c r="R209" s="37"/>
      <c r="S209" s="37"/>
      <c r="T209" s="37"/>
      <c r="U209" s="37"/>
    </row>
    <row r="210" spans="1:21" ht="26.25" customHeight="1">
      <c r="A210" s="52" t="s">
        <v>854</v>
      </c>
      <c r="B210" s="131" t="s">
        <v>855</v>
      </c>
      <c r="C210" s="37"/>
      <c r="D210" s="37"/>
      <c r="E210" s="37"/>
      <c r="F210" s="37"/>
      <c r="G210" s="37"/>
      <c r="H210" s="37"/>
      <c r="I210" s="37"/>
      <c r="J210" s="37"/>
      <c r="K210" s="37"/>
      <c r="L210" s="37"/>
      <c r="M210" s="37"/>
      <c r="N210" s="37"/>
      <c r="O210" s="37"/>
      <c r="P210" s="37"/>
      <c r="Q210" s="37"/>
      <c r="R210" s="37"/>
      <c r="S210" s="37"/>
      <c r="T210" s="37"/>
      <c r="U210" s="37"/>
    </row>
    <row r="211" spans="1:21" ht="26.25" customHeight="1">
      <c r="A211" s="52" t="s">
        <v>856</v>
      </c>
      <c r="B211" s="131" t="s">
        <v>857</v>
      </c>
      <c r="C211" s="37"/>
      <c r="D211" s="37"/>
      <c r="E211" s="37"/>
      <c r="F211" s="37"/>
      <c r="G211" s="37"/>
      <c r="H211" s="37"/>
      <c r="I211" s="37"/>
      <c r="J211" s="37"/>
      <c r="K211" s="37"/>
      <c r="L211" s="37"/>
      <c r="M211" s="37"/>
      <c r="N211" s="37"/>
      <c r="O211" s="37"/>
      <c r="P211" s="37"/>
      <c r="Q211" s="37"/>
      <c r="R211" s="37"/>
      <c r="S211" s="37"/>
      <c r="T211" s="37"/>
      <c r="U211" s="37"/>
    </row>
    <row r="212" spans="1:21" ht="26.25" customHeight="1">
      <c r="A212" s="52" t="s">
        <v>858</v>
      </c>
      <c r="B212" s="131" t="s">
        <v>859</v>
      </c>
      <c r="C212" s="37"/>
      <c r="D212" s="37"/>
      <c r="E212" s="37"/>
      <c r="F212" s="37"/>
      <c r="G212" s="37"/>
      <c r="H212" s="37"/>
      <c r="I212" s="37"/>
      <c r="J212" s="37"/>
      <c r="K212" s="37"/>
      <c r="L212" s="37"/>
      <c r="M212" s="37"/>
      <c r="N212" s="37"/>
      <c r="O212" s="37"/>
      <c r="P212" s="37"/>
      <c r="Q212" s="37"/>
      <c r="R212" s="37"/>
      <c r="S212" s="37"/>
      <c r="T212" s="37"/>
      <c r="U212" s="37"/>
    </row>
    <row r="213" spans="1:21" ht="26.25" customHeight="1">
      <c r="A213" s="52" t="s">
        <v>860</v>
      </c>
      <c r="B213" s="131" t="s">
        <v>861</v>
      </c>
      <c r="C213" s="37"/>
      <c r="D213" s="37"/>
      <c r="E213" s="37"/>
      <c r="F213" s="37"/>
      <c r="G213" s="37"/>
      <c r="H213" s="37"/>
      <c r="I213" s="37"/>
      <c r="J213" s="37"/>
      <c r="K213" s="37"/>
      <c r="L213" s="37"/>
      <c r="M213" s="37"/>
      <c r="N213" s="37"/>
      <c r="O213" s="37"/>
      <c r="P213" s="37"/>
      <c r="Q213" s="37"/>
      <c r="R213" s="37"/>
      <c r="S213" s="37"/>
      <c r="T213" s="37"/>
      <c r="U213" s="37"/>
    </row>
    <row r="214" spans="1:21" ht="26.25" customHeight="1">
      <c r="A214" s="52" t="s">
        <v>862</v>
      </c>
      <c r="B214" s="131" t="s">
        <v>863</v>
      </c>
      <c r="C214" s="37"/>
      <c r="D214" s="37"/>
      <c r="E214" s="37"/>
      <c r="F214" s="37"/>
      <c r="G214" s="37"/>
      <c r="H214" s="37"/>
      <c r="I214" s="37"/>
      <c r="J214" s="37"/>
      <c r="K214" s="37"/>
      <c r="L214" s="37"/>
      <c r="M214" s="37"/>
      <c r="N214" s="37"/>
      <c r="O214" s="37"/>
      <c r="P214" s="37"/>
      <c r="Q214" s="37"/>
      <c r="R214" s="37"/>
      <c r="S214" s="37"/>
      <c r="T214" s="37"/>
      <c r="U214" s="37"/>
    </row>
    <row r="215" spans="1:21" ht="26.25" customHeight="1">
      <c r="A215" s="52" t="s">
        <v>864</v>
      </c>
      <c r="B215" s="131" t="s">
        <v>865</v>
      </c>
      <c r="C215" s="37"/>
      <c r="D215" s="37"/>
      <c r="E215" s="37"/>
      <c r="F215" s="37"/>
      <c r="G215" s="37"/>
      <c r="H215" s="37"/>
      <c r="I215" s="37"/>
      <c r="J215" s="37"/>
      <c r="K215" s="37"/>
      <c r="L215" s="37"/>
      <c r="M215" s="37"/>
      <c r="N215" s="37"/>
      <c r="O215" s="37"/>
      <c r="P215" s="37"/>
      <c r="Q215" s="37"/>
      <c r="R215" s="37"/>
      <c r="S215" s="37"/>
      <c r="T215" s="37"/>
      <c r="U215" s="37"/>
    </row>
    <row r="216" spans="1:21" ht="26.25" customHeight="1">
      <c r="A216" s="52" t="s">
        <v>866</v>
      </c>
      <c r="B216" s="131" t="s">
        <v>867</v>
      </c>
      <c r="C216" s="37"/>
      <c r="D216" s="37"/>
      <c r="E216" s="37"/>
      <c r="F216" s="37"/>
      <c r="G216" s="37"/>
      <c r="H216" s="37"/>
      <c r="I216" s="37"/>
      <c r="J216" s="37"/>
      <c r="K216" s="37"/>
      <c r="L216" s="37"/>
      <c r="M216" s="37"/>
      <c r="N216" s="37"/>
      <c r="O216" s="37"/>
      <c r="P216" s="37"/>
      <c r="Q216" s="37"/>
      <c r="R216" s="37"/>
      <c r="S216" s="37"/>
      <c r="T216" s="37"/>
      <c r="U216" s="37"/>
    </row>
    <row r="217" spans="1:21" ht="26.25" customHeight="1">
      <c r="A217" s="52" t="s">
        <v>868</v>
      </c>
      <c r="B217" s="131" t="s">
        <v>869</v>
      </c>
      <c r="C217" s="37"/>
      <c r="D217" s="37"/>
      <c r="E217" s="37"/>
      <c r="F217" s="37"/>
      <c r="G217" s="37"/>
      <c r="H217" s="37"/>
      <c r="I217" s="37"/>
      <c r="J217" s="37"/>
      <c r="K217" s="37"/>
      <c r="L217" s="37"/>
      <c r="M217" s="37"/>
      <c r="N217" s="37"/>
      <c r="O217" s="37"/>
      <c r="P217" s="37"/>
      <c r="Q217" s="37"/>
      <c r="R217" s="37"/>
      <c r="S217" s="37"/>
      <c r="T217" s="37"/>
      <c r="U217" s="37"/>
    </row>
    <row r="218" spans="1:21" ht="26.25" customHeight="1">
      <c r="A218" s="52" t="s">
        <v>870</v>
      </c>
      <c r="B218" s="131" t="s">
        <v>871</v>
      </c>
      <c r="C218" s="37"/>
      <c r="D218" s="37"/>
      <c r="E218" s="37"/>
      <c r="F218" s="37"/>
      <c r="G218" s="37"/>
      <c r="H218" s="37"/>
      <c r="I218" s="37"/>
      <c r="J218" s="37"/>
      <c r="K218" s="37"/>
      <c r="L218" s="37"/>
      <c r="M218" s="37"/>
      <c r="N218" s="37"/>
      <c r="O218" s="37"/>
      <c r="P218" s="37"/>
      <c r="Q218" s="37"/>
      <c r="R218" s="37"/>
      <c r="S218" s="37"/>
      <c r="T218" s="37"/>
      <c r="U218" s="37"/>
    </row>
    <row r="219" spans="1:21" ht="26.25" customHeight="1">
      <c r="A219" s="52" t="s">
        <v>872</v>
      </c>
      <c r="B219" s="131" t="s">
        <v>873</v>
      </c>
      <c r="C219" s="37"/>
      <c r="D219" s="37"/>
      <c r="E219" s="37"/>
      <c r="F219" s="37"/>
      <c r="G219" s="37"/>
      <c r="H219" s="37"/>
      <c r="I219" s="37"/>
      <c r="J219" s="37"/>
      <c r="K219" s="37"/>
      <c r="L219" s="37"/>
      <c r="M219" s="37"/>
      <c r="N219" s="37"/>
      <c r="O219" s="37"/>
      <c r="P219" s="37"/>
      <c r="Q219" s="37"/>
      <c r="R219" s="37"/>
      <c r="S219" s="37"/>
      <c r="T219" s="37"/>
      <c r="U219" s="37"/>
    </row>
    <row r="220" spans="1:21" ht="26.25" customHeight="1">
      <c r="A220" s="52" t="s">
        <v>874</v>
      </c>
      <c r="B220" s="131" t="s">
        <v>875</v>
      </c>
      <c r="C220" s="37"/>
      <c r="D220" s="37"/>
      <c r="E220" s="37"/>
      <c r="F220" s="37"/>
      <c r="G220" s="37"/>
      <c r="H220" s="37"/>
      <c r="I220" s="37"/>
      <c r="J220" s="37"/>
      <c r="K220" s="37"/>
      <c r="L220" s="37"/>
      <c r="M220" s="37"/>
      <c r="N220" s="37"/>
      <c r="O220" s="37"/>
      <c r="P220" s="37"/>
      <c r="Q220" s="37"/>
      <c r="R220" s="37"/>
      <c r="S220" s="37"/>
      <c r="T220" s="37"/>
      <c r="U220" s="37"/>
    </row>
    <row r="221" spans="1:21" ht="26.25" customHeight="1">
      <c r="A221" s="52" t="s">
        <v>876</v>
      </c>
      <c r="B221" s="131" t="s">
        <v>877</v>
      </c>
      <c r="C221" s="37"/>
      <c r="D221" s="37"/>
      <c r="E221" s="37"/>
      <c r="F221" s="37"/>
      <c r="G221" s="37"/>
      <c r="H221" s="37"/>
      <c r="I221" s="37"/>
      <c r="J221" s="37"/>
      <c r="K221" s="37"/>
      <c r="L221" s="37"/>
      <c r="M221" s="37"/>
      <c r="N221" s="37"/>
      <c r="O221" s="37"/>
      <c r="P221" s="37"/>
      <c r="Q221" s="37"/>
      <c r="R221" s="37"/>
      <c r="S221" s="37"/>
      <c r="T221" s="37"/>
      <c r="U221" s="37"/>
    </row>
    <row r="222" spans="1:21" ht="26.25" customHeight="1">
      <c r="A222" s="52" t="s">
        <v>878</v>
      </c>
      <c r="B222" s="131" t="s">
        <v>879</v>
      </c>
      <c r="C222" s="37"/>
      <c r="D222" s="37"/>
      <c r="E222" s="37"/>
      <c r="F222" s="37"/>
      <c r="G222" s="37"/>
      <c r="H222" s="37"/>
      <c r="I222" s="37"/>
      <c r="J222" s="37"/>
      <c r="K222" s="37"/>
      <c r="L222" s="37"/>
      <c r="M222" s="37"/>
      <c r="N222" s="37"/>
      <c r="O222" s="37"/>
      <c r="P222" s="37"/>
      <c r="Q222" s="37"/>
      <c r="R222" s="37"/>
      <c r="S222" s="37"/>
      <c r="T222" s="37"/>
      <c r="U222" s="37"/>
    </row>
    <row r="223" spans="1:21" ht="26.25" customHeight="1">
      <c r="A223" s="52" t="s">
        <v>880</v>
      </c>
      <c r="B223" s="131" t="s">
        <v>881</v>
      </c>
      <c r="C223" s="37"/>
      <c r="D223" s="37"/>
      <c r="E223" s="37"/>
      <c r="F223" s="37"/>
      <c r="G223" s="37"/>
      <c r="H223" s="37"/>
      <c r="I223" s="37"/>
      <c r="J223" s="37"/>
      <c r="K223" s="37"/>
      <c r="L223" s="37"/>
      <c r="M223" s="37"/>
      <c r="N223" s="37"/>
      <c r="O223" s="37"/>
      <c r="P223" s="37"/>
      <c r="Q223" s="37"/>
      <c r="R223" s="37"/>
      <c r="S223" s="37"/>
      <c r="T223" s="37"/>
      <c r="U223" s="37"/>
    </row>
    <row r="224" spans="1:21" ht="26.25" customHeight="1">
      <c r="A224" s="52" t="s">
        <v>882</v>
      </c>
      <c r="B224" s="131" t="s">
        <v>883</v>
      </c>
      <c r="C224" s="37"/>
      <c r="D224" s="37"/>
      <c r="E224" s="37"/>
      <c r="F224" s="37"/>
      <c r="G224" s="37"/>
      <c r="H224" s="37"/>
      <c r="I224" s="37"/>
      <c r="J224" s="37"/>
      <c r="K224" s="37"/>
      <c r="L224" s="37"/>
      <c r="M224" s="37"/>
      <c r="N224" s="37"/>
      <c r="O224" s="37"/>
      <c r="P224" s="37"/>
      <c r="Q224" s="37"/>
      <c r="R224" s="37"/>
      <c r="S224" s="37"/>
      <c r="T224" s="37"/>
      <c r="U224" s="37"/>
    </row>
    <row r="225" spans="1:21" ht="26.25" customHeight="1">
      <c r="A225" s="52" t="s">
        <v>884</v>
      </c>
      <c r="B225" s="131" t="s">
        <v>885</v>
      </c>
      <c r="C225" s="37"/>
      <c r="D225" s="37"/>
      <c r="E225" s="37"/>
      <c r="F225" s="37"/>
      <c r="G225" s="37"/>
      <c r="H225" s="37"/>
      <c r="I225" s="37"/>
      <c r="J225" s="37"/>
      <c r="K225" s="37"/>
      <c r="L225" s="37"/>
      <c r="M225" s="37"/>
      <c r="N225" s="37"/>
      <c r="O225" s="37"/>
      <c r="P225" s="37"/>
      <c r="Q225" s="37"/>
      <c r="R225" s="37"/>
      <c r="S225" s="37"/>
      <c r="T225" s="37"/>
      <c r="U225" s="37"/>
    </row>
    <row r="226" spans="1:21" ht="26.25" customHeight="1">
      <c r="A226" s="52" t="s">
        <v>886</v>
      </c>
      <c r="B226" s="131" t="s">
        <v>887</v>
      </c>
      <c r="C226" s="37"/>
      <c r="D226" s="37"/>
      <c r="E226" s="37"/>
      <c r="F226" s="37"/>
      <c r="G226" s="37"/>
      <c r="H226" s="37"/>
      <c r="I226" s="37"/>
      <c r="J226" s="37"/>
      <c r="K226" s="37"/>
      <c r="L226" s="37"/>
      <c r="M226" s="37"/>
      <c r="N226" s="37"/>
      <c r="O226" s="37"/>
      <c r="P226" s="37"/>
      <c r="Q226" s="37"/>
      <c r="R226" s="37"/>
      <c r="S226" s="37"/>
      <c r="T226" s="37"/>
      <c r="U226" s="37"/>
    </row>
    <row r="227" spans="1:21" ht="26.25" customHeight="1">
      <c r="A227" s="52" t="s">
        <v>888</v>
      </c>
      <c r="B227" s="131" t="s">
        <v>889</v>
      </c>
      <c r="C227" s="37"/>
      <c r="D227" s="37"/>
      <c r="E227" s="37"/>
      <c r="F227" s="37"/>
      <c r="G227" s="37"/>
      <c r="H227" s="37"/>
      <c r="I227" s="37"/>
      <c r="J227" s="37"/>
      <c r="K227" s="37"/>
      <c r="L227" s="37"/>
      <c r="M227" s="37"/>
      <c r="N227" s="37"/>
      <c r="O227" s="37"/>
      <c r="P227" s="37"/>
      <c r="Q227" s="37"/>
      <c r="R227" s="37"/>
      <c r="S227" s="37"/>
      <c r="T227" s="37"/>
      <c r="U227" s="37"/>
    </row>
    <row r="228" spans="1:21" ht="26.25" customHeight="1">
      <c r="A228" s="52" t="s">
        <v>890</v>
      </c>
      <c r="B228" s="132" t="s">
        <v>891</v>
      </c>
      <c r="C228" s="37"/>
      <c r="D228" s="37"/>
      <c r="E228" s="37"/>
      <c r="F228" s="37"/>
      <c r="G228" s="37"/>
      <c r="H228" s="37"/>
      <c r="I228" s="37"/>
      <c r="J228" s="37"/>
      <c r="K228" s="37"/>
      <c r="L228" s="37"/>
      <c r="M228" s="37"/>
      <c r="N228" s="37"/>
      <c r="O228" s="37"/>
      <c r="P228" s="37"/>
      <c r="Q228" s="37"/>
      <c r="R228" s="37"/>
      <c r="S228" s="37"/>
      <c r="T228" s="37"/>
      <c r="U228" s="37"/>
    </row>
    <row r="229" spans="1:21" ht="26.25" customHeight="1">
      <c r="A229" s="52" t="s">
        <v>892</v>
      </c>
      <c r="B229" s="131" t="s">
        <v>893</v>
      </c>
      <c r="C229" s="37"/>
      <c r="D229" s="37"/>
      <c r="E229" s="37"/>
      <c r="F229" s="37"/>
      <c r="G229" s="37"/>
      <c r="H229" s="37"/>
      <c r="I229" s="37"/>
      <c r="J229" s="37"/>
      <c r="K229" s="37"/>
      <c r="L229" s="37"/>
      <c r="M229" s="37"/>
      <c r="N229" s="37"/>
      <c r="O229" s="37"/>
      <c r="P229" s="37"/>
      <c r="Q229" s="37"/>
      <c r="R229" s="37"/>
      <c r="S229" s="37"/>
      <c r="T229" s="37"/>
      <c r="U229" s="37"/>
    </row>
    <row r="230" spans="1:21" ht="26.25" customHeight="1">
      <c r="A230" s="52" t="s">
        <v>894</v>
      </c>
      <c r="B230" s="131" t="s">
        <v>895</v>
      </c>
      <c r="C230" s="37"/>
      <c r="D230" s="37"/>
      <c r="E230" s="37"/>
      <c r="F230" s="37"/>
      <c r="G230" s="37"/>
      <c r="H230" s="37"/>
      <c r="I230" s="37"/>
      <c r="J230" s="37"/>
      <c r="K230" s="37"/>
      <c r="L230" s="37"/>
      <c r="M230" s="37"/>
      <c r="N230" s="37"/>
      <c r="O230" s="37"/>
      <c r="P230" s="37"/>
      <c r="Q230" s="37"/>
      <c r="R230" s="37"/>
      <c r="S230" s="37"/>
      <c r="T230" s="37"/>
      <c r="U230" s="37"/>
    </row>
    <row r="231" spans="1:21" ht="26.25" customHeight="1">
      <c r="A231" s="52" t="s">
        <v>896</v>
      </c>
      <c r="B231" s="131" t="s">
        <v>897</v>
      </c>
      <c r="C231" s="37"/>
      <c r="D231" s="37"/>
      <c r="E231" s="37"/>
      <c r="F231" s="37"/>
      <c r="G231" s="37"/>
      <c r="H231" s="37"/>
      <c r="I231" s="37"/>
      <c r="J231" s="37"/>
      <c r="K231" s="37"/>
      <c r="L231" s="37"/>
      <c r="M231" s="37"/>
      <c r="N231" s="37"/>
      <c r="O231" s="37"/>
      <c r="P231" s="37"/>
      <c r="Q231" s="37"/>
      <c r="R231" s="37"/>
      <c r="S231" s="37"/>
      <c r="T231" s="37"/>
      <c r="U231" s="37"/>
    </row>
    <row r="232" spans="1:21" ht="26.25" customHeight="1">
      <c r="A232" s="52" t="s">
        <v>898</v>
      </c>
      <c r="B232" s="131" t="s">
        <v>899</v>
      </c>
      <c r="C232" s="37"/>
      <c r="D232" s="37"/>
      <c r="E232" s="37"/>
      <c r="F232" s="37"/>
      <c r="G232" s="37"/>
      <c r="H232" s="37"/>
      <c r="I232" s="37"/>
      <c r="J232" s="37"/>
      <c r="K232" s="37"/>
      <c r="L232" s="37"/>
      <c r="M232" s="37"/>
      <c r="N232" s="37"/>
      <c r="O232" s="37"/>
      <c r="P232" s="37"/>
      <c r="Q232" s="37"/>
      <c r="R232" s="37"/>
      <c r="S232" s="37"/>
      <c r="T232" s="37"/>
      <c r="U232" s="37"/>
    </row>
    <row r="233" spans="1:21" ht="26.25" customHeight="1">
      <c r="A233" s="52" t="s">
        <v>900</v>
      </c>
      <c r="B233" s="131" t="s">
        <v>901</v>
      </c>
      <c r="C233" s="37"/>
      <c r="D233" s="37"/>
      <c r="E233" s="37"/>
      <c r="F233" s="37"/>
      <c r="G233" s="37"/>
      <c r="H233" s="37"/>
      <c r="I233" s="37"/>
      <c r="J233" s="37"/>
      <c r="K233" s="37"/>
      <c r="L233" s="37"/>
      <c r="M233" s="37"/>
      <c r="N233" s="37"/>
      <c r="O233" s="37"/>
      <c r="P233" s="37"/>
      <c r="Q233" s="37"/>
      <c r="R233" s="37"/>
      <c r="S233" s="37"/>
      <c r="T233" s="37"/>
      <c r="U233" s="37"/>
    </row>
    <row r="234" spans="1:21" ht="26.25" customHeight="1">
      <c r="A234" s="52" t="s">
        <v>902</v>
      </c>
      <c r="B234" s="131" t="s">
        <v>903</v>
      </c>
      <c r="C234" s="37"/>
      <c r="D234" s="37"/>
      <c r="E234" s="37"/>
      <c r="F234" s="37"/>
      <c r="G234" s="37"/>
      <c r="H234" s="37"/>
      <c r="I234" s="37"/>
      <c r="J234" s="37"/>
      <c r="K234" s="37"/>
      <c r="L234" s="37"/>
      <c r="M234" s="37"/>
      <c r="N234" s="37"/>
      <c r="O234" s="37"/>
      <c r="P234" s="37"/>
      <c r="Q234" s="37"/>
      <c r="R234" s="37"/>
      <c r="S234" s="37"/>
      <c r="T234" s="37"/>
      <c r="U234" s="37"/>
    </row>
    <row r="235" spans="1:21" ht="26.25" customHeight="1">
      <c r="A235" s="52" t="s">
        <v>904</v>
      </c>
      <c r="B235" s="131" t="s">
        <v>905</v>
      </c>
      <c r="C235" s="37"/>
      <c r="D235" s="37"/>
      <c r="E235" s="37"/>
      <c r="F235" s="37"/>
      <c r="G235" s="37"/>
      <c r="H235" s="37"/>
      <c r="I235" s="37"/>
      <c r="J235" s="37"/>
      <c r="K235" s="37"/>
      <c r="L235" s="37"/>
      <c r="M235" s="37"/>
      <c r="N235" s="37"/>
      <c r="O235" s="37"/>
      <c r="P235" s="37"/>
      <c r="Q235" s="37"/>
      <c r="R235" s="37"/>
      <c r="S235" s="37"/>
      <c r="T235" s="37"/>
      <c r="U235" s="37"/>
    </row>
    <row r="236" spans="1:21" ht="26.25" customHeight="1">
      <c r="A236" s="52" t="s">
        <v>906</v>
      </c>
      <c r="B236" s="131" t="s">
        <v>907</v>
      </c>
      <c r="C236" s="37"/>
      <c r="D236" s="37"/>
      <c r="E236" s="37"/>
      <c r="F236" s="37"/>
      <c r="G236" s="37"/>
      <c r="H236" s="37"/>
      <c r="I236" s="37"/>
      <c r="J236" s="37"/>
      <c r="K236" s="37"/>
      <c r="L236" s="37"/>
      <c r="M236" s="37"/>
      <c r="N236" s="37"/>
      <c r="O236" s="37"/>
      <c r="P236" s="37"/>
      <c r="Q236" s="37"/>
      <c r="R236" s="37"/>
      <c r="S236" s="37"/>
      <c r="T236" s="37"/>
      <c r="U236" s="37"/>
    </row>
    <row r="237" spans="1:21" ht="26.25" customHeight="1">
      <c r="A237" s="52" t="s">
        <v>908</v>
      </c>
      <c r="B237" s="131" t="s">
        <v>909</v>
      </c>
      <c r="C237" s="37"/>
      <c r="D237" s="37"/>
      <c r="E237" s="37"/>
      <c r="F237" s="37"/>
      <c r="G237" s="37"/>
      <c r="H237" s="37"/>
      <c r="I237" s="37"/>
      <c r="J237" s="37"/>
      <c r="K237" s="37"/>
      <c r="L237" s="37"/>
      <c r="M237" s="37"/>
      <c r="N237" s="37"/>
      <c r="O237" s="37"/>
      <c r="P237" s="37"/>
      <c r="Q237" s="37"/>
      <c r="R237" s="37"/>
      <c r="S237" s="37"/>
      <c r="T237" s="37"/>
      <c r="U237" s="37"/>
    </row>
    <row r="238" spans="1:21" ht="26.25" customHeight="1">
      <c r="A238" s="52" t="s">
        <v>910</v>
      </c>
      <c r="B238" s="131" t="s">
        <v>911</v>
      </c>
      <c r="C238" s="37"/>
      <c r="D238" s="37"/>
      <c r="E238" s="37"/>
      <c r="F238" s="37"/>
      <c r="G238" s="37"/>
      <c r="H238" s="37"/>
      <c r="I238" s="37"/>
      <c r="J238" s="37"/>
      <c r="K238" s="37"/>
      <c r="L238" s="37"/>
      <c r="M238" s="37"/>
      <c r="N238" s="37"/>
      <c r="O238" s="37"/>
      <c r="P238" s="37"/>
      <c r="Q238" s="37"/>
      <c r="R238" s="37"/>
      <c r="S238" s="37"/>
      <c r="T238" s="37"/>
      <c r="U238" s="37"/>
    </row>
    <row r="239" spans="1:21" ht="26.25" customHeight="1">
      <c r="A239" s="52" t="s">
        <v>912</v>
      </c>
      <c r="B239" s="131" t="s">
        <v>913</v>
      </c>
      <c r="C239" s="37"/>
      <c r="D239" s="37"/>
      <c r="E239" s="37"/>
      <c r="F239" s="37"/>
      <c r="G239" s="37"/>
      <c r="H239" s="37"/>
      <c r="I239" s="37"/>
      <c r="J239" s="37"/>
      <c r="K239" s="37"/>
      <c r="L239" s="37"/>
      <c r="M239" s="37"/>
      <c r="N239" s="37"/>
      <c r="O239" s="37"/>
      <c r="P239" s="37"/>
      <c r="Q239" s="37"/>
      <c r="R239" s="37"/>
      <c r="S239" s="37"/>
      <c r="T239" s="37"/>
      <c r="U239" s="37"/>
    </row>
    <row r="240" spans="1:21" ht="26.25" customHeight="1">
      <c r="A240" s="52" t="s">
        <v>914</v>
      </c>
      <c r="B240" s="131" t="s">
        <v>915</v>
      </c>
      <c r="C240" s="37"/>
      <c r="D240" s="37"/>
      <c r="E240" s="37"/>
      <c r="F240" s="37"/>
      <c r="G240" s="37"/>
      <c r="H240" s="37"/>
      <c r="I240" s="37"/>
      <c r="J240" s="37"/>
      <c r="K240" s="37"/>
      <c r="L240" s="37"/>
      <c r="M240" s="37"/>
      <c r="N240" s="37"/>
      <c r="O240" s="37"/>
      <c r="P240" s="37"/>
      <c r="Q240" s="37"/>
      <c r="R240" s="37"/>
      <c r="S240" s="37"/>
      <c r="T240" s="37"/>
      <c r="U240" s="37"/>
    </row>
    <row r="241" spans="1:21" ht="26.25" customHeight="1">
      <c r="A241" s="52" t="s">
        <v>916</v>
      </c>
      <c r="B241" s="131" t="s">
        <v>917</v>
      </c>
      <c r="C241" s="37"/>
      <c r="D241" s="37"/>
      <c r="E241" s="37"/>
      <c r="F241" s="37"/>
      <c r="G241" s="37"/>
      <c r="H241" s="37"/>
      <c r="I241" s="37"/>
      <c r="J241" s="37"/>
      <c r="K241" s="37"/>
      <c r="L241" s="37"/>
      <c r="M241" s="37"/>
      <c r="N241" s="37"/>
      <c r="O241" s="37"/>
      <c r="P241" s="37"/>
      <c r="Q241" s="37"/>
      <c r="R241" s="37"/>
      <c r="S241" s="37"/>
      <c r="T241" s="37"/>
      <c r="U241" s="37"/>
    </row>
    <row r="242" spans="1:21" ht="26.25" customHeight="1">
      <c r="A242" s="52" t="s">
        <v>918</v>
      </c>
      <c r="B242" s="131" t="s">
        <v>919</v>
      </c>
      <c r="C242" s="37"/>
      <c r="D242" s="37"/>
      <c r="E242" s="37"/>
      <c r="F242" s="37"/>
      <c r="G242" s="37"/>
      <c r="H242" s="37"/>
      <c r="I242" s="37"/>
      <c r="J242" s="37"/>
      <c r="K242" s="37"/>
      <c r="L242" s="37"/>
      <c r="M242" s="37"/>
      <c r="N242" s="37"/>
      <c r="O242" s="37"/>
      <c r="P242" s="37"/>
      <c r="Q242" s="37"/>
      <c r="R242" s="37"/>
      <c r="S242" s="37"/>
      <c r="T242" s="37"/>
      <c r="U242" s="37"/>
    </row>
    <row r="243" spans="1:21" ht="26.25" customHeight="1">
      <c r="A243" s="52" t="s">
        <v>920</v>
      </c>
      <c r="B243" s="131" t="s">
        <v>921</v>
      </c>
      <c r="C243" s="37"/>
      <c r="D243" s="37"/>
      <c r="E243" s="37"/>
      <c r="F243" s="37"/>
      <c r="G243" s="37"/>
      <c r="H243" s="37"/>
      <c r="I243" s="37"/>
      <c r="J243" s="37"/>
      <c r="K243" s="37"/>
      <c r="L243" s="37"/>
      <c r="M243" s="37"/>
      <c r="N243" s="37"/>
      <c r="O243" s="37"/>
      <c r="P243" s="37"/>
      <c r="Q243" s="37"/>
      <c r="R243" s="37"/>
      <c r="S243" s="37"/>
      <c r="T243" s="37"/>
      <c r="U243" s="37"/>
    </row>
    <row r="244" spans="1:21" ht="26.25" customHeight="1">
      <c r="A244" s="52" t="s">
        <v>922</v>
      </c>
      <c r="B244" s="131" t="s">
        <v>923</v>
      </c>
      <c r="C244" s="37"/>
      <c r="D244" s="37"/>
      <c r="E244" s="37"/>
      <c r="F244" s="37"/>
      <c r="G244" s="37"/>
      <c r="H244" s="37"/>
      <c r="I244" s="37"/>
      <c r="J244" s="37"/>
      <c r="K244" s="37"/>
      <c r="L244" s="37"/>
      <c r="M244" s="37"/>
      <c r="N244" s="37"/>
      <c r="O244" s="37"/>
      <c r="P244" s="37"/>
      <c r="Q244" s="37"/>
      <c r="R244" s="37"/>
      <c r="S244" s="37"/>
      <c r="T244" s="37"/>
      <c r="U244" s="37"/>
    </row>
    <row r="245" spans="1:21" ht="26.25" customHeight="1">
      <c r="A245" s="52" t="s">
        <v>924</v>
      </c>
      <c r="B245" s="131" t="s">
        <v>925</v>
      </c>
      <c r="C245" s="37"/>
      <c r="D245" s="37"/>
      <c r="E245" s="37"/>
      <c r="F245" s="37"/>
      <c r="G245" s="37"/>
      <c r="H245" s="37"/>
      <c r="I245" s="37"/>
      <c r="J245" s="37"/>
      <c r="K245" s="37"/>
      <c r="L245" s="37"/>
      <c r="M245" s="37"/>
      <c r="N245" s="37"/>
      <c r="O245" s="37"/>
      <c r="P245" s="37"/>
      <c r="Q245" s="37"/>
      <c r="R245" s="37"/>
      <c r="S245" s="37"/>
      <c r="T245" s="37"/>
      <c r="U245" s="37"/>
    </row>
    <row r="246" spans="1:21" ht="26.25" customHeight="1">
      <c r="A246" s="52" t="s">
        <v>926</v>
      </c>
      <c r="B246" s="131" t="s">
        <v>927</v>
      </c>
      <c r="C246" s="37"/>
      <c r="D246" s="37"/>
      <c r="E246" s="37"/>
      <c r="F246" s="37"/>
      <c r="G246" s="37"/>
      <c r="H246" s="37"/>
      <c r="I246" s="37"/>
      <c r="J246" s="37"/>
      <c r="K246" s="37"/>
      <c r="L246" s="37"/>
      <c r="M246" s="37"/>
      <c r="N246" s="37"/>
      <c r="O246" s="37"/>
      <c r="P246" s="37"/>
      <c r="Q246" s="37"/>
      <c r="R246" s="37"/>
      <c r="S246" s="37"/>
      <c r="T246" s="37"/>
      <c r="U246" s="37"/>
    </row>
    <row r="247" spans="1:21" ht="26.25" customHeight="1">
      <c r="A247" s="52" t="s">
        <v>928</v>
      </c>
      <c r="B247" s="131" t="s">
        <v>929</v>
      </c>
      <c r="C247" s="37"/>
      <c r="D247" s="37"/>
      <c r="E247" s="37"/>
      <c r="F247" s="37"/>
      <c r="G247" s="37"/>
      <c r="H247" s="37"/>
      <c r="I247" s="37"/>
      <c r="J247" s="37"/>
      <c r="K247" s="37"/>
      <c r="L247" s="37"/>
      <c r="M247" s="37"/>
      <c r="N247" s="37"/>
      <c r="O247" s="37"/>
      <c r="P247" s="37"/>
      <c r="Q247" s="37"/>
      <c r="R247" s="37"/>
      <c r="S247" s="37"/>
      <c r="T247" s="37"/>
      <c r="U247" s="37"/>
    </row>
    <row r="248" spans="1:21" ht="26.25" customHeight="1">
      <c r="A248" s="52" t="s">
        <v>930</v>
      </c>
      <c r="B248" s="131" t="s">
        <v>931</v>
      </c>
      <c r="C248" s="37"/>
      <c r="D248" s="37"/>
      <c r="E248" s="37"/>
      <c r="F248" s="37"/>
      <c r="G248" s="37"/>
      <c r="H248" s="37"/>
      <c r="I248" s="37"/>
      <c r="J248" s="37"/>
      <c r="K248" s="37"/>
      <c r="L248" s="37"/>
      <c r="M248" s="37"/>
      <c r="N248" s="37"/>
      <c r="O248" s="37"/>
      <c r="P248" s="37"/>
      <c r="Q248" s="37"/>
      <c r="R248" s="37"/>
      <c r="S248" s="37"/>
      <c r="T248" s="37"/>
      <c r="U248" s="37"/>
    </row>
    <row r="249" spans="1:21" ht="26.25" customHeight="1">
      <c r="A249" s="52" t="s">
        <v>932</v>
      </c>
      <c r="B249" s="131" t="s">
        <v>933</v>
      </c>
      <c r="C249" s="37"/>
      <c r="D249" s="37"/>
      <c r="E249" s="37"/>
      <c r="F249" s="37"/>
      <c r="G249" s="37"/>
      <c r="H249" s="37"/>
      <c r="I249" s="37"/>
      <c r="J249" s="37"/>
      <c r="K249" s="37"/>
      <c r="L249" s="37"/>
      <c r="M249" s="37"/>
      <c r="N249" s="37"/>
      <c r="O249" s="37"/>
      <c r="P249" s="37"/>
      <c r="Q249" s="37"/>
      <c r="R249" s="37"/>
      <c r="S249" s="37"/>
      <c r="T249" s="37"/>
      <c r="U249" s="37"/>
    </row>
    <row r="250" spans="1:21" ht="26.25" customHeight="1">
      <c r="A250" s="52" t="s">
        <v>934</v>
      </c>
      <c r="B250" s="131" t="s">
        <v>935</v>
      </c>
      <c r="C250" s="37"/>
      <c r="D250" s="37"/>
      <c r="E250" s="37"/>
      <c r="F250" s="37"/>
      <c r="G250" s="37"/>
      <c r="H250" s="37"/>
      <c r="I250" s="37"/>
      <c r="J250" s="37"/>
      <c r="K250" s="37"/>
      <c r="L250" s="37"/>
      <c r="M250" s="37"/>
      <c r="N250" s="37"/>
      <c r="O250" s="37"/>
      <c r="P250" s="37"/>
      <c r="Q250" s="37"/>
      <c r="R250" s="37"/>
      <c r="S250" s="37"/>
      <c r="T250" s="37"/>
      <c r="U250" s="37"/>
    </row>
  </sheetData>
  <sheetProtection sheet="1" objects="1" scenarios="1"/>
  <phoneticPr fontId="3"/>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R640"/>
  <sheetViews>
    <sheetView zoomScale="73" zoomScaleNormal="73" zoomScaleSheetLayoutView="40" workbookViewId="0">
      <pane ySplit="1" topLeftCell="A2" activePane="bottomLeft" state="frozen"/>
      <selection sqref="A1:XFD1"/>
      <selection pane="bottomLeft" activeCell="E506" sqref="E506"/>
    </sheetView>
  </sheetViews>
  <sheetFormatPr defaultColWidth="8.140625" defaultRowHeight="14.25"/>
  <cols>
    <col min="1" max="1" width="9.42578125" style="72" customWidth="1"/>
    <col min="2" max="2" width="21.85546875" style="71" customWidth="1"/>
    <col min="3" max="3" width="27.85546875" style="71" customWidth="1"/>
    <col min="4" max="4" width="31" style="71" customWidth="1"/>
    <col min="5" max="5" width="16.5703125" style="71" customWidth="1"/>
    <col min="6" max="6" width="17.42578125" style="71" customWidth="1"/>
    <col min="7" max="7" width="12.42578125" style="71" customWidth="1"/>
    <col min="8" max="8" width="11.42578125" style="71" customWidth="1"/>
    <col min="9" max="9" width="21.5703125" style="71" customWidth="1"/>
    <col min="10" max="10" width="13.42578125" style="71" bestFit="1" customWidth="1"/>
    <col min="11" max="11" width="14.42578125" style="71" bestFit="1" customWidth="1"/>
    <col min="12" max="15" width="13.7109375" style="71" customWidth="1"/>
    <col min="16" max="18" width="13.7109375" style="73" customWidth="1"/>
    <col min="19" max="16384" width="8.140625" style="73"/>
  </cols>
  <sheetData>
    <row r="1" spans="1:18" s="70" customFormat="1" ht="36.75" customHeight="1">
      <c r="A1" s="3" t="s">
        <v>4263</v>
      </c>
      <c r="B1" s="68"/>
      <c r="C1" s="68"/>
      <c r="D1" s="68"/>
      <c r="E1" s="68"/>
      <c r="F1" s="69"/>
      <c r="G1" s="68"/>
      <c r="H1" s="68"/>
      <c r="I1" s="68"/>
      <c r="J1" s="68"/>
      <c r="K1" s="68"/>
      <c r="L1" s="68"/>
      <c r="M1" s="68"/>
      <c r="N1" s="68"/>
      <c r="O1" s="68"/>
    </row>
    <row r="2" spans="1:18" s="4" customFormat="1" ht="65.099999999999994" customHeight="1">
      <c r="A2" s="5" t="s">
        <v>38</v>
      </c>
      <c r="B2" s="6" t="s">
        <v>39</v>
      </c>
      <c r="C2" s="6" t="s">
        <v>40</v>
      </c>
      <c r="D2" s="6" t="s">
        <v>936</v>
      </c>
      <c r="E2" s="6" t="s">
        <v>937</v>
      </c>
      <c r="F2" s="6" t="s">
        <v>938</v>
      </c>
      <c r="G2" s="6" t="s">
        <v>939</v>
      </c>
      <c r="H2" s="6" t="s">
        <v>940</v>
      </c>
      <c r="I2" s="6" t="s">
        <v>941</v>
      </c>
      <c r="J2" s="6" t="s">
        <v>4262</v>
      </c>
      <c r="K2" s="6" t="s">
        <v>942</v>
      </c>
      <c r="L2" s="106" t="s">
        <v>943</v>
      </c>
      <c r="M2" s="107" t="s">
        <v>944</v>
      </c>
      <c r="N2" s="107" t="s">
        <v>945</v>
      </c>
      <c r="O2" s="107" t="s">
        <v>4260</v>
      </c>
      <c r="P2" s="107" t="s">
        <v>946</v>
      </c>
      <c r="Q2" s="107" t="s">
        <v>947</v>
      </c>
      <c r="R2" s="107" t="s">
        <v>4261</v>
      </c>
    </row>
    <row r="3" spans="1:18" ht="94.5">
      <c r="A3" s="108" t="s">
        <v>948</v>
      </c>
      <c r="B3" s="109" t="s">
        <v>949</v>
      </c>
      <c r="C3" s="109" t="s">
        <v>950</v>
      </c>
      <c r="D3" s="109" t="s">
        <v>951</v>
      </c>
      <c r="E3" s="109" t="s">
        <v>952</v>
      </c>
      <c r="F3" s="109" t="s">
        <v>953</v>
      </c>
      <c r="G3" s="109" t="s">
        <v>954</v>
      </c>
      <c r="H3" s="109" t="s">
        <v>955</v>
      </c>
      <c r="I3" s="109" t="s">
        <v>956</v>
      </c>
      <c r="J3" s="109" t="s">
        <v>957</v>
      </c>
      <c r="K3" s="109" t="s">
        <v>958</v>
      </c>
      <c r="L3" s="109" t="s">
        <v>959</v>
      </c>
      <c r="M3" s="109" t="s">
        <v>960</v>
      </c>
      <c r="N3" s="109" t="s">
        <v>961</v>
      </c>
      <c r="O3" s="109" t="s">
        <v>962</v>
      </c>
      <c r="P3" s="110" t="s">
        <v>960</v>
      </c>
      <c r="Q3" s="110" t="s">
        <v>961</v>
      </c>
      <c r="R3" s="110" t="s">
        <v>963</v>
      </c>
    </row>
    <row r="4" spans="1:18" ht="94.5">
      <c r="A4" s="108" t="s">
        <v>964</v>
      </c>
      <c r="B4" s="109" t="s">
        <v>949</v>
      </c>
      <c r="C4" s="109" t="s">
        <v>950</v>
      </c>
      <c r="D4" s="109" t="s">
        <v>951</v>
      </c>
      <c r="E4" s="109" t="s">
        <v>965</v>
      </c>
      <c r="F4" s="109" t="s">
        <v>966</v>
      </c>
      <c r="G4" s="109" t="s">
        <v>954</v>
      </c>
      <c r="H4" s="109" t="s">
        <v>955</v>
      </c>
      <c r="I4" s="109" t="s">
        <v>956</v>
      </c>
      <c r="J4" s="109" t="s">
        <v>967</v>
      </c>
      <c r="K4" s="109" t="s">
        <v>968</v>
      </c>
      <c r="L4" s="109" t="s">
        <v>959</v>
      </c>
      <c r="M4" s="109" t="s">
        <v>960</v>
      </c>
      <c r="N4" s="109" t="s">
        <v>961</v>
      </c>
      <c r="O4" s="109" t="s">
        <v>962</v>
      </c>
      <c r="P4" s="110" t="s">
        <v>960</v>
      </c>
      <c r="Q4" s="110" t="s">
        <v>961</v>
      </c>
      <c r="R4" s="110" t="s">
        <v>963</v>
      </c>
    </row>
    <row r="5" spans="1:18" ht="94.5">
      <c r="A5" s="108" t="s">
        <v>4334</v>
      </c>
      <c r="B5" s="109" t="s">
        <v>949</v>
      </c>
      <c r="C5" s="109" t="s">
        <v>950</v>
      </c>
      <c r="D5" s="109" t="s">
        <v>951</v>
      </c>
      <c r="E5" s="109" t="s">
        <v>969</v>
      </c>
      <c r="F5" s="109" t="s">
        <v>970</v>
      </c>
      <c r="G5" s="109" t="s">
        <v>954</v>
      </c>
      <c r="H5" s="109" t="s">
        <v>955</v>
      </c>
      <c r="I5" s="109" t="s">
        <v>956</v>
      </c>
      <c r="J5" s="109" t="s">
        <v>971</v>
      </c>
      <c r="K5" s="109" t="s">
        <v>972</v>
      </c>
      <c r="L5" s="109" t="s">
        <v>959</v>
      </c>
      <c r="M5" s="109" t="s">
        <v>960</v>
      </c>
      <c r="N5" s="109" t="s">
        <v>961</v>
      </c>
      <c r="O5" s="109" t="s">
        <v>962</v>
      </c>
      <c r="P5" s="110" t="s">
        <v>960</v>
      </c>
      <c r="Q5" s="110" t="s">
        <v>961</v>
      </c>
      <c r="R5" s="110" t="s">
        <v>963</v>
      </c>
    </row>
    <row r="6" spans="1:18" ht="94.5">
      <c r="A6" s="108" t="s">
        <v>4333</v>
      </c>
      <c r="B6" s="109" t="s">
        <v>949</v>
      </c>
      <c r="C6" s="109" t="s">
        <v>950</v>
      </c>
      <c r="D6" s="109" t="s">
        <v>973</v>
      </c>
      <c r="E6" s="109"/>
      <c r="F6" s="109"/>
      <c r="G6" s="109" t="s">
        <v>954</v>
      </c>
      <c r="H6" s="109" t="s">
        <v>955</v>
      </c>
      <c r="I6" s="109" t="s">
        <v>974</v>
      </c>
      <c r="J6" s="109"/>
      <c r="K6" s="109"/>
      <c r="L6" s="109" t="s">
        <v>959</v>
      </c>
      <c r="M6" s="109" t="s">
        <v>960</v>
      </c>
      <c r="N6" s="109" t="s">
        <v>961</v>
      </c>
      <c r="O6" s="109" t="s">
        <v>962</v>
      </c>
      <c r="P6" s="110" t="s">
        <v>960</v>
      </c>
      <c r="Q6" s="110" t="s">
        <v>961</v>
      </c>
      <c r="R6" s="110" t="s">
        <v>963</v>
      </c>
    </row>
    <row r="7" spans="1:18" ht="94.5">
      <c r="A7" s="108" t="s">
        <v>975</v>
      </c>
      <c r="B7" s="109" t="s">
        <v>949</v>
      </c>
      <c r="C7" s="109" t="s">
        <v>950</v>
      </c>
      <c r="D7" s="109" t="s">
        <v>976</v>
      </c>
      <c r="E7" s="109"/>
      <c r="F7" s="109"/>
      <c r="G7" s="109" t="s">
        <v>954</v>
      </c>
      <c r="H7" s="109" t="s">
        <v>955</v>
      </c>
      <c r="I7" s="109" t="s">
        <v>977</v>
      </c>
      <c r="J7" s="109"/>
      <c r="K7" s="109"/>
      <c r="L7" s="109" t="s">
        <v>959</v>
      </c>
      <c r="M7" s="109" t="s">
        <v>960</v>
      </c>
      <c r="N7" s="109" t="s">
        <v>961</v>
      </c>
      <c r="O7" s="109" t="s">
        <v>962</v>
      </c>
      <c r="P7" s="110" t="s">
        <v>960</v>
      </c>
      <c r="Q7" s="110" t="s">
        <v>961</v>
      </c>
      <c r="R7" s="110" t="s">
        <v>963</v>
      </c>
    </row>
    <row r="8" spans="1:18" ht="94.5">
      <c r="A8" s="108" t="s">
        <v>978</v>
      </c>
      <c r="B8" s="109" t="s">
        <v>949</v>
      </c>
      <c r="C8" s="109" t="s">
        <v>950</v>
      </c>
      <c r="D8" s="109" t="s">
        <v>976</v>
      </c>
      <c r="E8" s="109" t="s">
        <v>979</v>
      </c>
      <c r="F8" s="109" t="s">
        <v>980</v>
      </c>
      <c r="G8" s="109" t="s">
        <v>954</v>
      </c>
      <c r="H8" s="109" t="s">
        <v>955</v>
      </c>
      <c r="I8" s="109" t="s">
        <v>977</v>
      </c>
      <c r="J8" s="109" t="s">
        <v>981</v>
      </c>
      <c r="K8" s="109" t="s">
        <v>982</v>
      </c>
      <c r="L8" s="109" t="s">
        <v>959</v>
      </c>
      <c r="M8" s="109" t="s">
        <v>960</v>
      </c>
      <c r="N8" s="109" t="s">
        <v>961</v>
      </c>
      <c r="O8" s="109" t="s">
        <v>962</v>
      </c>
      <c r="P8" s="110" t="s">
        <v>960</v>
      </c>
      <c r="Q8" s="110" t="s">
        <v>961</v>
      </c>
      <c r="R8" s="110" t="s">
        <v>963</v>
      </c>
    </row>
    <row r="9" spans="1:18" ht="94.5">
      <c r="A9" s="108" t="s">
        <v>983</v>
      </c>
      <c r="B9" s="109" t="s">
        <v>949</v>
      </c>
      <c r="C9" s="109" t="s">
        <v>984</v>
      </c>
      <c r="D9" s="109" t="s">
        <v>985</v>
      </c>
      <c r="E9" s="109"/>
      <c r="F9" s="109"/>
      <c r="G9" s="109" t="s">
        <v>954</v>
      </c>
      <c r="H9" s="109" t="s">
        <v>955</v>
      </c>
      <c r="I9" s="109" t="s">
        <v>986</v>
      </c>
      <c r="J9" s="109"/>
      <c r="K9" s="109"/>
      <c r="L9" s="109" t="s">
        <v>959</v>
      </c>
      <c r="M9" s="109" t="s">
        <v>987</v>
      </c>
      <c r="N9" s="109" t="s">
        <v>961</v>
      </c>
      <c r="O9" s="109" t="s">
        <v>988</v>
      </c>
      <c r="P9" s="110" t="s">
        <v>987</v>
      </c>
      <c r="Q9" s="110" t="s">
        <v>961</v>
      </c>
      <c r="R9" s="110" t="s">
        <v>989</v>
      </c>
    </row>
    <row r="10" spans="1:18" ht="54">
      <c r="A10" s="108" t="s">
        <v>4335</v>
      </c>
      <c r="B10" s="109" t="s">
        <v>949</v>
      </c>
      <c r="C10" s="109" t="s">
        <v>990</v>
      </c>
      <c r="D10" s="109"/>
      <c r="E10" s="109"/>
      <c r="F10" s="109"/>
      <c r="G10" s="109" t="s">
        <v>954</v>
      </c>
      <c r="H10" s="109" t="s">
        <v>991</v>
      </c>
      <c r="I10" s="109"/>
      <c r="J10" s="109"/>
      <c r="K10" s="109"/>
      <c r="L10" s="109" t="s">
        <v>992</v>
      </c>
      <c r="M10" s="109" t="s">
        <v>960</v>
      </c>
      <c r="N10" s="109" t="s">
        <v>961</v>
      </c>
      <c r="O10" s="109" t="s">
        <v>993</v>
      </c>
      <c r="P10" s="110" t="s">
        <v>994</v>
      </c>
      <c r="Q10" s="110" t="s">
        <v>994</v>
      </c>
      <c r="R10" s="110"/>
    </row>
    <row r="11" spans="1:18" ht="162">
      <c r="A11" s="108" t="s">
        <v>995</v>
      </c>
      <c r="B11" s="109" t="s">
        <v>949</v>
      </c>
      <c r="C11" s="109" t="s">
        <v>996</v>
      </c>
      <c r="D11" s="109" t="s">
        <v>997</v>
      </c>
      <c r="E11" s="109" t="s">
        <v>998</v>
      </c>
      <c r="F11" s="109" t="s">
        <v>998</v>
      </c>
      <c r="G11" s="109" t="s">
        <v>954</v>
      </c>
      <c r="H11" s="109" t="s">
        <v>999</v>
      </c>
      <c r="I11" s="109" t="s">
        <v>1000</v>
      </c>
      <c r="J11" s="109" t="s">
        <v>1001</v>
      </c>
      <c r="K11" s="109" t="s">
        <v>1001</v>
      </c>
      <c r="L11" s="109" t="s">
        <v>992</v>
      </c>
      <c r="M11" s="109" t="s">
        <v>1002</v>
      </c>
      <c r="N11" s="109" t="s">
        <v>1003</v>
      </c>
      <c r="O11" s="109"/>
      <c r="P11" s="110" t="s">
        <v>994</v>
      </c>
      <c r="Q11" s="110" t="s">
        <v>994</v>
      </c>
      <c r="R11" s="110"/>
    </row>
    <row r="12" spans="1:18" ht="54">
      <c r="A12" s="108" t="s">
        <v>1004</v>
      </c>
      <c r="B12" s="109" t="s">
        <v>1005</v>
      </c>
      <c r="C12" s="109" t="s">
        <v>1006</v>
      </c>
      <c r="D12" s="109" t="s">
        <v>1007</v>
      </c>
      <c r="E12" s="109"/>
      <c r="F12" s="109"/>
      <c r="G12" s="109" t="s">
        <v>1008</v>
      </c>
      <c r="H12" s="109" t="s">
        <v>1009</v>
      </c>
      <c r="I12" s="109" t="s">
        <v>1010</v>
      </c>
      <c r="J12" s="109"/>
      <c r="K12" s="109"/>
      <c r="L12" s="109" t="s">
        <v>992</v>
      </c>
      <c r="M12" s="109" t="s">
        <v>1011</v>
      </c>
      <c r="N12" s="109" t="s">
        <v>1012</v>
      </c>
      <c r="O12" s="109" t="s">
        <v>1013</v>
      </c>
      <c r="P12" s="110"/>
      <c r="Q12" s="110"/>
      <c r="R12" s="110"/>
    </row>
    <row r="13" spans="1:18" ht="54">
      <c r="A13" s="108" t="s">
        <v>1014</v>
      </c>
      <c r="B13" s="109" t="s">
        <v>1005</v>
      </c>
      <c r="C13" s="109" t="s">
        <v>1015</v>
      </c>
      <c r="D13" s="109" t="s">
        <v>1016</v>
      </c>
      <c r="E13" s="109"/>
      <c r="F13" s="109"/>
      <c r="G13" s="109" t="s">
        <v>1008</v>
      </c>
      <c r="H13" s="109" t="s">
        <v>1009</v>
      </c>
      <c r="I13" s="109" t="s">
        <v>1017</v>
      </c>
      <c r="J13" s="109"/>
      <c r="K13" s="109"/>
      <c r="L13" s="109" t="s">
        <v>992</v>
      </c>
      <c r="M13" s="109" t="s">
        <v>1011</v>
      </c>
      <c r="N13" s="109" t="s">
        <v>1012</v>
      </c>
      <c r="O13" s="109" t="s">
        <v>1018</v>
      </c>
      <c r="P13" s="110"/>
      <c r="Q13" s="110"/>
      <c r="R13" s="110"/>
    </row>
    <row r="14" spans="1:18" ht="54">
      <c r="A14" s="108" t="s">
        <v>1019</v>
      </c>
      <c r="B14" s="109" t="s">
        <v>1005</v>
      </c>
      <c r="C14" s="109" t="s">
        <v>1020</v>
      </c>
      <c r="D14" s="109"/>
      <c r="E14" s="109"/>
      <c r="F14" s="109"/>
      <c r="G14" s="109" t="s">
        <v>1008</v>
      </c>
      <c r="H14" s="109" t="s">
        <v>1021</v>
      </c>
      <c r="I14" s="109"/>
      <c r="J14" s="109"/>
      <c r="K14" s="109"/>
      <c r="L14" s="109" t="s">
        <v>992</v>
      </c>
      <c r="M14" s="109" t="s">
        <v>1011</v>
      </c>
      <c r="N14" s="109" t="s">
        <v>1012</v>
      </c>
      <c r="O14" s="109" t="s">
        <v>1022</v>
      </c>
      <c r="P14" s="110"/>
      <c r="Q14" s="110"/>
      <c r="R14" s="110"/>
    </row>
    <row r="15" spans="1:18" ht="57">
      <c r="A15" s="108" t="s">
        <v>1023</v>
      </c>
      <c r="B15" s="109" t="s">
        <v>1024</v>
      </c>
      <c r="C15" s="109" t="s">
        <v>1025</v>
      </c>
      <c r="D15" s="109" t="s">
        <v>1026</v>
      </c>
      <c r="E15" s="109"/>
      <c r="F15" s="109"/>
      <c r="G15" s="109" t="s">
        <v>1027</v>
      </c>
      <c r="H15" s="109" t="s">
        <v>999</v>
      </c>
      <c r="I15" s="109" t="s">
        <v>1028</v>
      </c>
      <c r="J15" s="109"/>
      <c r="K15" s="109"/>
      <c r="L15" s="109" t="s">
        <v>992</v>
      </c>
      <c r="M15" s="109" t="s">
        <v>961</v>
      </c>
      <c r="N15" s="109" t="s">
        <v>1029</v>
      </c>
      <c r="O15" s="109" t="s">
        <v>1030</v>
      </c>
      <c r="P15" s="110" t="s">
        <v>1031</v>
      </c>
      <c r="Q15" s="110" t="s">
        <v>1012</v>
      </c>
      <c r="R15" s="110"/>
    </row>
    <row r="16" spans="1:18" ht="54">
      <c r="A16" s="108" t="s">
        <v>102</v>
      </c>
      <c r="B16" s="109" t="s">
        <v>1032</v>
      </c>
      <c r="C16" s="109" t="s">
        <v>1033</v>
      </c>
      <c r="D16" s="109" t="s">
        <v>1034</v>
      </c>
      <c r="E16" s="109"/>
      <c r="F16" s="109"/>
      <c r="G16" s="109" t="s">
        <v>1035</v>
      </c>
      <c r="H16" s="109" t="s">
        <v>1036</v>
      </c>
      <c r="I16" s="109" t="s">
        <v>1037</v>
      </c>
      <c r="J16" s="109"/>
      <c r="K16" s="109"/>
      <c r="L16" s="109" t="s">
        <v>1038</v>
      </c>
      <c r="M16" s="109"/>
      <c r="N16" s="109"/>
      <c r="O16" s="109"/>
      <c r="P16" s="110" t="s">
        <v>1039</v>
      </c>
      <c r="Q16" s="110" t="s">
        <v>1012</v>
      </c>
      <c r="R16" s="110"/>
    </row>
    <row r="17" spans="1:18" ht="54">
      <c r="A17" s="108" t="s">
        <v>1040</v>
      </c>
      <c r="B17" s="109" t="s">
        <v>1032</v>
      </c>
      <c r="C17" s="109" t="s">
        <v>1033</v>
      </c>
      <c r="D17" s="109" t="s">
        <v>1041</v>
      </c>
      <c r="E17" s="109"/>
      <c r="F17" s="109"/>
      <c r="G17" s="109" t="s">
        <v>1035</v>
      </c>
      <c r="H17" s="109" t="s">
        <v>1036</v>
      </c>
      <c r="I17" s="109" t="s">
        <v>1042</v>
      </c>
      <c r="J17" s="109"/>
      <c r="K17" s="109"/>
      <c r="L17" s="109" t="s">
        <v>1038</v>
      </c>
      <c r="M17" s="109"/>
      <c r="N17" s="109"/>
      <c r="O17" s="109"/>
      <c r="P17" s="110" t="s">
        <v>1039</v>
      </c>
      <c r="Q17" s="110" t="s">
        <v>1012</v>
      </c>
      <c r="R17" s="110"/>
    </row>
    <row r="18" spans="1:18" ht="54">
      <c r="A18" s="108" t="s">
        <v>1043</v>
      </c>
      <c r="B18" s="109" t="s">
        <v>1032</v>
      </c>
      <c r="C18" s="109" t="s">
        <v>1033</v>
      </c>
      <c r="D18" s="109" t="s">
        <v>1044</v>
      </c>
      <c r="E18" s="109"/>
      <c r="F18" s="109"/>
      <c r="G18" s="109" t="s">
        <v>1035</v>
      </c>
      <c r="H18" s="109" t="s">
        <v>1036</v>
      </c>
      <c r="I18" s="109" t="s">
        <v>1045</v>
      </c>
      <c r="J18" s="109"/>
      <c r="K18" s="109"/>
      <c r="L18" s="109" t="s">
        <v>1038</v>
      </c>
      <c r="M18" s="109"/>
      <c r="N18" s="109"/>
      <c r="O18" s="109"/>
      <c r="P18" s="110" t="s">
        <v>1039</v>
      </c>
      <c r="Q18" s="110" t="s">
        <v>1012</v>
      </c>
      <c r="R18" s="110"/>
    </row>
    <row r="19" spans="1:18" ht="54">
      <c r="A19" s="108" t="s">
        <v>1046</v>
      </c>
      <c r="B19" s="109" t="s">
        <v>1032</v>
      </c>
      <c r="C19" s="109" t="s">
        <v>1033</v>
      </c>
      <c r="D19" s="109" t="s">
        <v>1047</v>
      </c>
      <c r="E19" s="109"/>
      <c r="F19" s="109"/>
      <c r="G19" s="109" t="s">
        <v>1035</v>
      </c>
      <c r="H19" s="109" t="s">
        <v>1036</v>
      </c>
      <c r="I19" s="109" t="s">
        <v>1048</v>
      </c>
      <c r="J19" s="109"/>
      <c r="K19" s="109"/>
      <c r="L19" s="109" t="s">
        <v>1038</v>
      </c>
      <c r="M19" s="109"/>
      <c r="N19" s="109"/>
      <c r="O19" s="109"/>
      <c r="P19" s="110" t="s">
        <v>1039</v>
      </c>
      <c r="Q19" s="110" t="s">
        <v>1012</v>
      </c>
      <c r="R19" s="110"/>
    </row>
    <row r="20" spans="1:18" ht="54">
      <c r="A20" s="108" t="s">
        <v>1049</v>
      </c>
      <c r="B20" s="109" t="s">
        <v>1032</v>
      </c>
      <c r="C20" s="109" t="s">
        <v>1033</v>
      </c>
      <c r="D20" s="109" t="s">
        <v>1050</v>
      </c>
      <c r="E20" s="109"/>
      <c r="F20" s="109"/>
      <c r="G20" s="109" t="s">
        <v>1035</v>
      </c>
      <c r="H20" s="109" t="s">
        <v>1036</v>
      </c>
      <c r="I20" s="109" t="s">
        <v>1051</v>
      </c>
      <c r="J20" s="109"/>
      <c r="K20" s="109"/>
      <c r="L20" s="109" t="s">
        <v>1038</v>
      </c>
      <c r="M20" s="109"/>
      <c r="N20" s="109"/>
      <c r="O20" s="109"/>
      <c r="P20" s="110" t="s">
        <v>1039</v>
      </c>
      <c r="Q20" s="110" t="s">
        <v>1012</v>
      </c>
      <c r="R20" s="110"/>
    </row>
    <row r="21" spans="1:18" ht="54">
      <c r="A21" s="108" t="s">
        <v>1052</v>
      </c>
      <c r="B21" s="109" t="s">
        <v>1032</v>
      </c>
      <c r="C21" s="109" t="s">
        <v>1033</v>
      </c>
      <c r="D21" s="109" t="s">
        <v>1053</v>
      </c>
      <c r="E21" s="109"/>
      <c r="F21" s="109"/>
      <c r="G21" s="109" t="s">
        <v>1035</v>
      </c>
      <c r="H21" s="109" t="s">
        <v>1036</v>
      </c>
      <c r="I21" s="109" t="s">
        <v>1054</v>
      </c>
      <c r="J21" s="109"/>
      <c r="K21" s="109"/>
      <c r="L21" s="109" t="s">
        <v>1038</v>
      </c>
      <c r="M21" s="109"/>
      <c r="N21" s="109"/>
      <c r="O21" s="109"/>
      <c r="P21" s="110" t="s">
        <v>1039</v>
      </c>
      <c r="Q21" s="110" t="s">
        <v>1012</v>
      </c>
      <c r="R21" s="110"/>
    </row>
    <row r="22" spans="1:18" ht="54">
      <c r="A22" s="108" t="s">
        <v>1055</v>
      </c>
      <c r="B22" s="109" t="s">
        <v>1032</v>
      </c>
      <c r="C22" s="109" t="s">
        <v>1033</v>
      </c>
      <c r="D22" s="109" t="s">
        <v>1056</v>
      </c>
      <c r="E22" s="109"/>
      <c r="F22" s="109"/>
      <c r="G22" s="109" t="s">
        <v>1035</v>
      </c>
      <c r="H22" s="109" t="s">
        <v>1036</v>
      </c>
      <c r="I22" s="109" t="s">
        <v>1057</v>
      </c>
      <c r="J22" s="109"/>
      <c r="K22" s="109"/>
      <c r="L22" s="109" t="s">
        <v>1038</v>
      </c>
      <c r="M22" s="109"/>
      <c r="N22" s="109"/>
      <c r="O22" s="109"/>
      <c r="P22" s="110" t="s">
        <v>1039</v>
      </c>
      <c r="Q22" s="110" t="s">
        <v>1012</v>
      </c>
      <c r="R22" s="110"/>
    </row>
    <row r="23" spans="1:18" ht="54">
      <c r="A23" s="108" t="s">
        <v>1058</v>
      </c>
      <c r="B23" s="109" t="s">
        <v>1032</v>
      </c>
      <c r="C23" s="109" t="s">
        <v>1033</v>
      </c>
      <c r="D23" s="109" t="s">
        <v>1059</v>
      </c>
      <c r="E23" s="109"/>
      <c r="F23" s="109"/>
      <c r="G23" s="109" t="s">
        <v>1035</v>
      </c>
      <c r="H23" s="109" t="s">
        <v>1036</v>
      </c>
      <c r="I23" s="109" t="s">
        <v>1060</v>
      </c>
      <c r="J23" s="109"/>
      <c r="K23" s="109"/>
      <c r="L23" s="109" t="s">
        <v>1038</v>
      </c>
      <c r="M23" s="109"/>
      <c r="N23" s="109"/>
      <c r="O23" s="109"/>
      <c r="P23" s="110" t="s">
        <v>1039</v>
      </c>
      <c r="Q23" s="110" t="s">
        <v>1012</v>
      </c>
      <c r="R23" s="110"/>
    </row>
    <row r="24" spans="1:18" ht="67.5">
      <c r="A24" s="108" t="s">
        <v>1061</v>
      </c>
      <c r="B24" s="109" t="s">
        <v>1032</v>
      </c>
      <c r="C24" s="109" t="s">
        <v>1033</v>
      </c>
      <c r="D24" s="109" t="s">
        <v>1062</v>
      </c>
      <c r="E24" s="109"/>
      <c r="F24" s="109"/>
      <c r="G24" s="109" t="s">
        <v>1035</v>
      </c>
      <c r="H24" s="109" t="s">
        <v>1036</v>
      </c>
      <c r="I24" s="109" t="s">
        <v>1063</v>
      </c>
      <c r="J24" s="109"/>
      <c r="K24" s="109"/>
      <c r="L24" s="109" t="s">
        <v>1038</v>
      </c>
      <c r="M24" s="109"/>
      <c r="N24" s="109"/>
      <c r="O24" s="109"/>
      <c r="P24" s="110" t="s">
        <v>1039</v>
      </c>
      <c r="Q24" s="110" t="s">
        <v>1012</v>
      </c>
      <c r="R24" s="110"/>
    </row>
    <row r="25" spans="1:18" ht="54">
      <c r="A25" s="108" t="s">
        <v>1064</v>
      </c>
      <c r="B25" s="109" t="s">
        <v>1032</v>
      </c>
      <c r="C25" s="109" t="s">
        <v>1033</v>
      </c>
      <c r="D25" s="109" t="s">
        <v>1065</v>
      </c>
      <c r="E25" s="109"/>
      <c r="F25" s="109"/>
      <c r="G25" s="109" t="s">
        <v>1035</v>
      </c>
      <c r="H25" s="109" t="s">
        <v>1036</v>
      </c>
      <c r="I25" s="109" t="s">
        <v>1066</v>
      </c>
      <c r="J25" s="109"/>
      <c r="K25" s="109"/>
      <c r="L25" s="109" t="s">
        <v>1038</v>
      </c>
      <c r="M25" s="109"/>
      <c r="N25" s="109"/>
      <c r="O25" s="109"/>
      <c r="P25" s="110" t="s">
        <v>1039</v>
      </c>
      <c r="Q25" s="110" t="s">
        <v>1012</v>
      </c>
      <c r="R25" s="110"/>
    </row>
    <row r="26" spans="1:18" ht="67.5">
      <c r="A26" s="108" t="s">
        <v>1067</v>
      </c>
      <c r="B26" s="109" t="s">
        <v>1032</v>
      </c>
      <c r="C26" s="109" t="s">
        <v>1033</v>
      </c>
      <c r="D26" s="109" t="s">
        <v>1068</v>
      </c>
      <c r="E26" s="109"/>
      <c r="F26" s="109"/>
      <c r="G26" s="109" t="s">
        <v>1035</v>
      </c>
      <c r="H26" s="109" t="s">
        <v>1036</v>
      </c>
      <c r="I26" s="109" t="s">
        <v>1069</v>
      </c>
      <c r="J26" s="109"/>
      <c r="K26" s="109"/>
      <c r="L26" s="109" t="s">
        <v>1038</v>
      </c>
      <c r="M26" s="109"/>
      <c r="N26" s="109"/>
      <c r="O26" s="109"/>
      <c r="P26" s="110" t="s">
        <v>1039</v>
      </c>
      <c r="Q26" s="110" t="s">
        <v>1012</v>
      </c>
      <c r="R26" s="110"/>
    </row>
    <row r="27" spans="1:18" ht="67.5">
      <c r="A27" s="108" t="s">
        <v>1070</v>
      </c>
      <c r="B27" s="109" t="s">
        <v>1032</v>
      </c>
      <c r="C27" s="109" t="s">
        <v>1033</v>
      </c>
      <c r="D27" s="109" t="s">
        <v>1071</v>
      </c>
      <c r="E27" s="109"/>
      <c r="F27" s="109"/>
      <c r="G27" s="109" t="s">
        <v>1035</v>
      </c>
      <c r="H27" s="109" t="s">
        <v>1036</v>
      </c>
      <c r="I27" s="109" t="s">
        <v>1072</v>
      </c>
      <c r="J27" s="109"/>
      <c r="K27" s="109"/>
      <c r="L27" s="109" t="s">
        <v>1038</v>
      </c>
      <c r="M27" s="109"/>
      <c r="N27" s="109"/>
      <c r="O27" s="109"/>
      <c r="P27" s="110" t="s">
        <v>1039</v>
      </c>
      <c r="Q27" s="110" t="s">
        <v>1012</v>
      </c>
      <c r="R27" s="110"/>
    </row>
    <row r="28" spans="1:18" ht="54">
      <c r="A28" s="108" t="s">
        <v>1073</v>
      </c>
      <c r="B28" s="109" t="s">
        <v>1074</v>
      </c>
      <c r="C28" s="109" t="s">
        <v>1075</v>
      </c>
      <c r="D28" s="109" t="s">
        <v>1076</v>
      </c>
      <c r="E28" s="109" t="s">
        <v>1077</v>
      </c>
      <c r="F28" s="109" t="s">
        <v>1078</v>
      </c>
      <c r="G28" s="109" t="s">
        <v>1079</v>
      </c>
      <c r="H28" s="109" t="s">
        <v>1080</v>
      </c>
      <c r="I28" s="109" t="s">
        <v>1081</v>
      </c>
      <c r="J28" s="109" t="s">
        <v>1082</v>
      </c>
      <c r="K28" s="109" t="s">
        <v>1083</v>
      </c>
      <c r="L28" s="109" t="s">
        <v>1038</v>
      </c>
      <c r="M28" s="109" t="s">
        <v>1077</v>
      </c>
      <c r="N28" s="109" t="s">
        <v>1012</v>
      </c>
      <c r="O28" s="109" t="s">
        <v>1077</v>
      </c>
      <c r="P28" s="110" t="s">
        <v>1084</v>
      </c>
      <c r="Q28" s="110" t="s">
        <v>1085</v>
      </c>
      <c r="R28" s="110" t="s">
        <v>1077</v>
      </c>
    </row>
    <row r="29" spans="1:18" ht="54">
      <c r="A29" s="108" t="s">
        <v>1086</v>
      </c>
      <c r="B29" s="109" t="s">
        <v>1074</v>
      </c>
      <c r="C29" s="109" t="s">
        <v>1075</v>
      </c>
      <c r="D29" s="109" t="s">
        <v>1076</v>
      </c>
      <c r="E29" s="109" t="s">
        <v>1077</v>
      </c>
      <c r="F29" s="109" t="s">
        <v>1087</v>
      </c>
      <c r="G29" s="109" t="s">
        <v>1079</v>
      </c>
      <c r="H29" s="109" t="s">
        <v>1080</v>
      </c>
      <c r="I29" s="109" t="s">
        <v>1081</v>
      </c>
      <c r="J29" s="109" t="s">
        <v>1082</v>
      </c>
      <c r="K29" s="109" t="s">
        <v>1088</v>
      </c>
      <c r="L29" s="109" t="s">
        <v>1038</v>
      </c>
      <c r="M29" s="109" t="s">
        <v>1077</v>
      </c>
      <c r="N29" s="109" t="s">
        <v>1012</v>
      </c>
      <c r="O29" s="109" t="s">
        <v>1077</v>
      </c>
      <c r="P29" s="110" t="s">
        <v>1084</v>
      </c>
      <c r="Q29" s="110" t="s">
        <v>1085</v>
      </c>
      <c r="R29" s="110" t="s">
        <v>1077</v>
      </c>
    </row>
    <row r="30" spans="1:18" ht="81">
      <c r="A30" s="108" t="s">
        <v>1089</v>
      </c>
      <c r="B30" s="109" t="s">
        <v>1074</v>
      </c>
      <c r="C30" s="109" t="s">
        <v>1090</v>
      </c>
      <c r="D30" s="109" t="s">
        <v>1091</v>
      </c>
      <c r="E30" s="109" t="s">
        <v>1077</v>
      </c>
      <c r="F30" s="109" t="s">
        <v>1077</v>
      </c>
      <c r="G30" s="109" t="s">
        <v>1092</v>
      </c>
      <c r="H30" s="109" t="s">
        <v>1093</v>
      </c>
      <c r="I30" s="109" t="s">
        <v>1094</v>
      </c>
      <c r="J30" s="109" t="s">
        <v>1077</v>
      </c>
      <c r="K30" s="109" t="s">
        <v>1077</v>
      </c>
      <c r="L30" s="109" t="s">
        <v>992</v>
      </c>
      <c r="M30" s="109" t="s">
        <v>987</v>
      </c>
      <c r="N30" s="109" t="s">
        <v>961</v>
      </c>
      <c r="O30" s="109" t="s">
        <v>1077</v>
      </c>
      <c r="P30" s="110" t="s">
        <v>1077</v>
      </c>
      <c r="Q30" s="110" t="s">
        <v>1085</v>
      </c>
      <c r="R30" s="110" t="s">
        <v>1077</v>
      </c>
    </row>
    <row r="31" spans="1:18" ht="108">
      <c r="A31" s="108" t="s">
        <v>1095</v>
      </c>
      <c r="B31" s="109" t="s">
        <v>1074</v>
      </c>
      <c r="C31" s="109" t="s">
        <v>1096</v>
      </c>
      <c r="D31" s="109" t="s">
        <v>1097</v>
      </c>
      <c r="E31" s="109" t="s">
        <v>1077</v>
      </c>
      <c r="F31" s="109" t="s">
        <v>1098</v>
      </c>
      <c r="G31" s="109" t="s">
        <v>1092</v>
      </c>
      <c r="H31" s="109" t="s">
        <v>1093</v>
      </c>
      <c r="I31" s="109" t="s">
        <v>1099</v>
      </c>
      <c r="J31" s="109" t="s">
        <v>1077</v>
      </c>
      <c r="K31" s="109" t="s">
        <v>1100</v>
      </c>
      <c r="L31" s="109" t="s">
        <v>959</v>
      </c>
      <c r="M31" s="109" t="s">
        <v>987</v>
      </c>
      <c r="N31" s="109" t="s">
        <v>961</v>
      </c>
      <c r="O31" s="109" t="s">
        <v>1101</v>
      </c>
      <c r="P31" s="110" t="s">
        <v>987</v>
      </c>
      <c r="Q31" s="110" t="s">
        <v>961</v>
      </c>
      <c r="R31" s="110" t="s">
        <v>1077</v>
      </c>
    </row>
    <row r="32" spans="1:18" ht="148.5">
      <c r="A32" s="108" t="s">
        <v>1102</v>
      </c>
      <c r="B32" s="109" t="s">
        <v>1074</v>
      </c>
      <c r="C32" s="109" t="s">
        <v>1103</v>
      </c>
      <c r="D32" s="109" t="s">
        <v>1104</v>
      </c>
      <c r="E32" s="109" t="s">
        <v>1077</v>
      </c>
      <c r="F32" s="109" t="s">
        <v>1077</v>
      </c>
      <c r="G32" s="109" t="s">
        <v>1092</v>
      </c>
      <c r="H32" s="109" t="s">
        <v>1093</v>
      </c>
      <c r="I32" s="109" t="s">
        <v>1105</v>
      </c>
      <c r="J32" s="109" t="s">
        <v>1077</v>
      </c>
      <c r="K32" s="109" t="s">
        <v>1077</v>
      </c>
      <c r="L32" s="109" t="s">
        <v>959</v>
      </c>
      <c r="M32" s="109" t="s">
        <v>987</v>
      </c>
      <c r="N32" s="109" t="s">
        <v>961</v>
      </c>
      <c r="O32" s="109" t="s">
        <v>1077</v>
      </c>
      <c r="P32" s="110" t="s">
        <v>987</v>
      </c>
      <c r="Q32" s="110" t="s">
        <v>961</v>
      </c>
      <c r="R32" s="110" t="s">
        <v>1077</v>
      </c>
    </row>
    <row r="33" spans="1:18" ht="216">
      <c r="A33" s="108" t="s">
        <v>1106</v>
      </c>
      <c r="B33" s="109" t="s">
        <v>1074</v>
      </c>
      <c r="C33" s="109" t="s">
        <v>1107</v>
      </c>
      <c r="D33" s="109" t="s">
        <v>1108</v>
      </c>
      <c r="E33" s="109" t="s">
        <v>1077</v>
      </c>
      <c r="F33" s="109" t="s">
        <v>1077</v>
      </c>
      <c r="G33" s="109" t="s">
        <v>1092</v>
      </c>
      <c r="H33" s="109" t="s">
        <v>1109</v>
      </c>
      <c r="I33" s="109" t="s">
        <v>1110</v>
      </c>
      <c r="J33" s="109" t="s">
        <v>1077</v>
      </c>
      <c r="K33" s="109" t="s">
        <v>1077</v>
      </c>
      <c r="L33" s="109" t="s">
        <v>1038</v>
      </c>
      <c r="M33" s="109" t="s">
        <v>1077</v>
      </c>
      <c r="N33" s="109" t="s">
        <v>1012</v>
      </c>
      <c r="O33" s="109" t="s">
        <v>1077</v>
      </c>
      <c r="P33" s="110" t="s">
        <v>960</v>
      </c>
      <c r="Q33" s="110" t="s">
        <v>1029</v>
      </c>
      <c r="R33" s="110" t="s">
        <v>1111</v>
      </c>
    </row>
    <row r="34" spans="1:18" ht="189">
      <c r="A34" s="108" t="s">
        <v>1112</v>
      </c>
      <c r="B34" s="109" t="s">
        <v>1074</v>
      </c>
      <c r="C34" s="109" t="s">
        <v>1107</v>
      </c>
      <c r="D34" s="109" t="s">
        <v>1113</v>
      </c>
      <c r="E34" s="109" t="s">
        <v>1077</v>
      </c>
      <c r="F34" s="109" t="s">
        <v>1077</v>
      </c>
      <c r="G34" s="109" t="s">
        <v>1092</v>
      </c>
      <c r="H34" s="109" t="s">
        <v>1109</v>
      </c>
      <c r="I34" s="109" t="s">
        <v>1114</v>
      </c>
      <c r="J34" s="109" t="s">
        <v>1077</v>
      </c>
      <c r="K34" s="109" t="s">
        <v>1077</v>
      </c>
      <c r="L34" s="109" t="s">
        <v>1038</v>
      </c>
      <c r="M34" s="109" t="s">
        <v>1077</v>
      </c>
      <c r="N34" s="109" t="s">
        <v>1012</v>
      </c>
      <c r="O34" s="109" t="s">
        <v>1077</v>
      </c>
      <c r="P34" s="110" t="s">
        <v>960</v>
      </c>
      <c r="Q34" s="110" t="s">
        <v>1029</v>
      </c>
      <c r="R34" s="110" t="s">
        <v>1111</v>
      </c>
    </row>
    <row r="35" spans="1:18" ht="94.5">
      <c r="A35" s="108" t="s">
        <v>1115</v>
      </c>
      <c r="B35" s="109" t="s">
        <v>1116</v>
      </c>
      <c r="C35" s="109" t="s">
        <v>1117</v>
      </c>
      <c r="D35" s="109" t="s">
        <v>1118</v>
      </c>
      <c r="E35" s="109" t="s">
        <v>1119</v>
      </c>
      <c r="F35" s="109" t="s">
        <v>1120</v>
      </c>
      <c r="G35" s="109" t="s">
        <v>1121</v>
      </c>
      <c r="H35" s="109" t="s">
        <v>1122</v>
      </c>
      <c r="I35" s="109" t="s">
        <v>1123</v>
      </c>
      <c r="J35" s="109" t="s">
        <v>1124</v>
      </c>
      <c r="K35" s="109" t="s">
        <v>1125</v>
      </c>
      <c r="L35" s="109" t="s">
        <v>1126</v>
      </c>
      <c r="M35" s="109" t="s">
        <v>1127</v>
      </c>
      <c r="N35" s="109" t="s">
        <v>1029</v>
      </c>
      <c r="O35" s="109" t="s">
        <v>1128</v>
      </c>
      <c r="P35" s="110" t="s">
        <v>1127</v>
      </c>
      <c r="Q35" s="110" t="s">
        <v>1029</v>
      </c>
      <c r="R35" s="110" t="s">
        <v>1129</v>
      </c>
    </row>
    <row r="36" spans="1:18" ht="94.5">
      <c r="A36" s="108" t="s">
        <v>1130</v>
      </c>
      <c r="B36" s="109" t="s">
        <v>1116</v>
      </c>
      <c r="C36" s="109" t="s">
        <v>1117</v>
      </c>
      <c r="D36" s="109" t="s">
        <v>1118</v>
      </c>
      <c r="E36" s="109" t="s">
        <v>1131</v>
      </c>
      <c r="F36" s="109" t="s">
        <v>1132</v>
      </c>
      <c r="G36" s="109" t="s">
        <v>1121</v>
      </c>
      <c r="H36" s="109" t="s">
        <v>1122</v>
      </c>
      <c r="I36" s="109" t="s">
        <v>1123</v>
      </c>
      <c r="J36" s="109" t="s">
        <v>1124</v>
      </c>
      <c r="K36" s="109" t="s">
        <v>1133</v>
      </c>
      <c r="L36" s="109" t="s">
        <v>1126</v>
      </c>
      <c r="M36" s="109" t="s">
        <v>1127</v>
      </c>
      <c r="N36" s="109" t="s">
        <v>1029</v>
      </c>
      <c r="O36" s="109" t="s">
        <v>1128</v>
      </c>
      <c r="P36" s="110" t="s">
        <v>1127</v>
      </c>
      <c r="Q36" s="110" t="s">
        <v>1029</v>
      </c>
      <c r="R36" s="110" t="s">
        <v>1129</v>
      </c>
    </row>
    <row r="37" spans="1:18" ht="54">
      <c r="A37" s="108" t="s">
        <v>1134</v>
      </c>
      <c r="B37" s="109" t="s">
        <v>1116</v>
      </c>
      <c r="C37" s="109" t="s">
        <v>1135</v>
      </c>
      <c r="D37" s="109" t="s">
        <v>1136</v>
      </c>
      <c r="E37" s="109" t="s">
        <v>1137</v>
      </c>
      <c r="F37" s="109" t="s">
        <v>1138</v>
      </c>
      <c r="G37" s="109" t="s">
        <v>1139</v>
      </c>
      <c r="H37" s="109" t="s">
        <v>1140</v>
      </c>
      <c r="I37" s="109" t="s">
        <v>1141</v>
      </c>
      <c r="J37" s="109" t="s">
        <v>1142</v>
      </c>
      <c r="K37" s="109" t="s">
        <v>1143</v>
      </c>
      <c r="L37" s="109" t="s">
        <v>992</v>
      </c>
      <c r="M37" s="109" t="s">
        <v>960</v>
      </c>
      <c r="N37" s="109" t="s">
        <v>1012</v>
      </c>
      <c r="O37" s="109"/>
      <c r="P37" s="110" t="s">
        <v>1012</v>
      </c>
      <c r="Q37" s="110" t="s">
        <v>1012</v>
      </c>
      <c r="R37" s="110"/>
    </row>
    <row r="38" spans="1:18" ht="94.5">
      <c r="A38" s="108" t="s">
        <v>1144</v>
      </c>
      <c r="B38" s="109" t="s">
        <v>1116</v>
      </c>
      <c r="C38" s="109" t="s">
        <v>1145</v>
      </c>
      <c r="D38" s="109"/>
      <c r="E38" s="109"/>
      <c r="F38" s="109"/>
      <c r="G38" s="109" t="s">
        <v>1139</v>
      </c>
      <c r="H38" s="109" t="s">
        <v>1146</v>
      </c>
      <c r="I38" s="109"/>
      <c r="J38" s="109"/>
      <c r="K38" s="109"/>
      <c r="L38" s="109" t="s">
        <v>1126</v>
      </c>
      <c r="M38" s="109" t="s">
        <v>960</v>
      </c>
      <c r="N38" s="109" t="s">
        <v>960</v>
      </c>
      <c r="O38" s="109" t="s">
        <v>1147</v>
      </c>
      <c r="P38" s="110" t="s">
        <v>1148</v>
      </c>
      <c r="Q38" s="110" t="s">
        <v>1012</v>
      </c>
      <c r="R38" s="110"/>
    </row>
    <row r="39" spans="1:18" ht="81">
      <c r="A39" s="108" t="s">
        <v>1149</v>
      </c>
      <c r="B39" s="109" t="s">
        <v>1150</v>
      </c>
      <c r="C39" s="109" t="s">
        <v>1151</v>
      </c>
      <c r="D39" s="109" t="s">
        <v>1152</v>
      </c>
      <c r="E39" s="109"/>
      <c r="F39" s="109"/>
      <c r="G39" s="109" t="s">
        <v>1153</v>
      </c>
      <c r="H39" s="109" t="s">
        <v>1154</v>
      </c>
      <c r="I39" s="109" t="s">
        <v>1155</v>
      </c>
      <c r="J39" s="109"/>
      <c r="K39" s="109"/>
      <c r="L39" s="109" t="s">
        <v>992</v>
      </c>
      <c r="M39" s="109" t="s">
        <v>1156</v>
      </c>
      <c r="N39" s="109" t="s">
        <v>1012</v>
      </c>
      <c r="O39" s="109" t="s">
        <v>1157</v>
      </c>
      <c r="P39" s="110"/>
      <c r="Q39" s="110"/>
      <c r="R39" s="110"/>
    </row>
    <row r="40" spans="1:18" ht="54">
      <c r="A40" s="108" t="s">
        <v>1158</v>
      </c>
      <c r="B40" s="109" t="s">
        <v>1159</v>
      </c>
      <c r="C40" s="109" t="s">
        <v>1160</v>
      </c>
      <c r="D40" s="109" t="s">
        <v>1161</v>
      </c>
      <c r="E40" s="109"/>
      <c r="F40" s="109"/>
      <c r="G40" s="109" t="s">
        <v>1162</v>
      </c>
      <c r="H40" s="109" t="s">
        <v>1163</v>
      </c>
      <c r="I40" s="109" t="s">
        <v>1164</v>
      </c>
      <c r="J40" s="109"/>
      <c r="K40" s="109"/>
      <c r="L40" s="109" t="s">
        <v>1038</v>
      </c>
      <c r="M40" s="109"/>
      <c r="N40" s="109"/>
      <c r="O40" s="109"/>
      <c r="P40" s="110" t="s">
        <v>1165</v>
      </c>
      <c r="Q40" s="110" t="s">
        <v>1012</v>
      </c>
      <c r="R40" s="110"/>
    </row>
    <row r="41" spans="1:18" ht="135">
      <c r="A41" s="108" t="s">
        <v>1166</v>
      </c>
      <c r="B41" s="109" t="s">
        <v>1159</v>
      </c>
      <c r="C41" s="109" t="s">
        <v>1167</v>
      </c>
      <c r="D41" s="109" t="s">
        <v>1168</v>
      </c>
      <c r="E41" s="109"/>
      <c r="F41" s="109"/>
      <c r="G41" s="109" t="s">
        <v>1169</v>
      </c>
      <c r="H41" s="109" t="s">
        <v>1170</v>
      </c>
      <c r="I41" s="109"/>
      <c r="J41" s="109"/>
      <c r="K41" s="109"/>
      <c r="L41" s="109" t="s">
        <v>1126</v>
      </c>
      <c r="M41" s="109" t="s">
        <v>1171</v>
      </c>
      <c r="N41" s="109" t="s">
        <v>1012</v>
      </c>
      <c r="O41" s="109"/>
      <c r="P41" s="110" t="s">
        <v>1172</v>
      </c>
      <c r="Q41" s="110" t="s">
        <v>1173</v>
      </c>
      <c r="R41" s="110"/>
    </row>
    <row r="42" spans="1:18" ht="67.5">
      <c r="A42" s="108" t="s">
        <v>1174</v>
      </c>
      <c r="B42" s="109" t="s">
        <v>1175</v>
      </c>
      <c r="C42" s="109" t="s">
        <v>1176</v>
      </c>
      <c r="D42" s="109"/>
      <c r="E42" s="109"/>
      <c r="F42" s="109" t="s">
        <v>1177</v>
      </c>
      <c r="G42" s="109" t="s">
        <v>1178</v>
      </c>
      <c r="H42" s="109" t="s">
        <v>1179</v>
      </c>
      <c r="I42" s="109"/>
      <c r="J42" s="109"/>
      <c r="K42" s="109" t="s">
        <v>1180</v>
      </c>
      <c r="L42" s="109" t="s">
        <v>992</v>
      </c>
      <c r="M42" s="109" t="s">
        <v>1181</v>
      </c>
      <c r="N42" s="109" t="s">
        <v>1012</v>
      </c>
      <c r="O42" s="109" t="s">
        <v>1182</v>
      </c>
      <c r="P42" s="110"/>
      <c r="Q42" s="110"/>
      <c r="R42" s="110"/>
    </row>
    <row r="43" spans="1:18" ht="67.5">
      <c r="A43" s="108" t="s">
        <v>1183</v>
      </c>
      <c r="B43" s="109" t="s">
        <v>1175</v>
      </c>
      <c r="C43" s="109" t="s">
        <v>1176</v>
      </c>
      <c r="D43" s="109"/>
      <c r="E43" s="109"/>
      <c r="F43" s="109" t="s">
        <v>1184</v>
      </c>
      <c r="G43" s="109" t="s">
        <v>1178</v>
      </c>
      <c r="H43" s="109" t="s">
        <v>1179</v>
      </c>
      <c r="I43" s="109"/>
      <c r="J43" s="109"/>
      <c r="K43" s="109" t="s">
        <v>1185</v>
      </c>
      <c r="L43" s="109" t="s">
        <v>992</v>
      </c>
      <c r="M43" s="109" t="s">
        <v>1181</v>
      </c>
      <c r="N43" s="109" t="s">
        <v>1012</v>
      </c>
      <c r="O43" s="109" t="s">
        <v>1182</v>
      </c>
      <c r="P43" s="110"/>
      <c r="Q43" s="110"/>
      <c r="R43" s="110"/>
    </row>
    <row r="44" spans="1:18" ht="54">
      <c r="A44" s="108" t="s">
        <v>1186</v>
      </c>
      <c r="B44" s="109" t="s">
        <v>1175</v>
      </c>
      <c r="C44" s="109" t="s">
        <v>1176</v>
      </c>
      <c r="D44" s="109"/>
      <c r="E44" s="109"/>
      <c r="F44" s="109" t="s">
        <v>1187</v>
      </c>
      <c r="G44" s="109" t="s">
        <v>1178</v>
      </c>
      <c r="H44" s="109" t="s">
        <v>1179</v>
      </c>
      <c r="I44" s="109"/>
      <c r="J44" s="109"/>
      <c r="K44" s="109" t="s">
        <v>1188</v>
      </c>
      <c r="L44" s="109" t="s">
        <v>1038</v>
      </c>
      <c r="M44" s="109" t="s">
        <v>1189</v>
      </c>
      <c r="N44" s="109" t="s">
        <v>1012</v>
      </c>
      <c r="O44" s="109"/>
      <c r="P44" s="110" t="s">
        <v>1190</v>
      </c>
      <c r="Q44" s="110" t="s">
        <v>1012</v>
      </c>
      <c r="R44" s="110"/>
    </row>
    <row r="45" spans="1:18" ht="67.5">
      <c r="A45" s="108" t="s">
        <v>1191</v>
      </c>
      <c r="B45" s="109" t="s">
        <v>1175</v>
      </c>
      <c r="C45" s="109" t="s">
        <v>1176</v>
      </c>
      <c r="D45" s="109"/>
      <c r="E45" s="109"/>
      <c r="F45" s="109" t="s">
        <v>1192</v>
      </c>
      <c r="G45" s="109" t="s">
        <v>1178</v>
      </c>
      <c r="H45" s="109" t="s">
        <v>1179</v>
      </c>
      <c r="I45" s="109"/>
      <c r="J45" s="109"/>
      <c r="K45" s="109" t="s">
        <v>1193</v>
      </c>
      <c r="L45" s="109" t="s">
        <v>1194</v>
      </c>
      <c r="M45" s="109" t="s">
        <v>1181</v>
      </c>
      <c r="N45" s="109" t="s">
        <v>1012</v>
      </c>
      <c r="O45" s="109"/>
      <c r="P45" s="110" t="s">
        <v>1195</v>
      </c>
      <c r="Q45" s="110" t="s">
        <v>1012</v>
      </c>
      <c r="R45" s="110"/>
    </row>
    <row r="46" spans="1:18" ht="67.5">
      <c r="A46" s="108" t="s">
        <v>1196</v>
      </c>
      <c r="B46" s="109" t="s">
        <v>1175</v>
      </c>
      <c r="C46" s="109" t="s">
        <v>1176</v>
      </c>
      <c r="D46" s="109"/>
      <c r="E46" s="109"/>
      <c r="F46" s="109" t="s">
        <v>1197</v>
      </c>
      <c r="G46" s="109" t="s">
        <v>1178</v>
      </c>
      <c r="H46" s="109" t="s">
        <v>1179</v>
      </c>
      <c r="I46" s="109"/>
      <c r="J46" s="109"/>
      <c r="K46" s="109" t="s">
        <v>1198</v>
      </c>
      <c r="L46" s="109" t="s">
        <v>1038</v>
      </c>
      <c r="M46" s="109" t="s">
        <v>1181</v>
      </c>
      <c r="N46" s="109" t="s">
        <v>1012</v>
      </c>
      <c r="O46" s="109"/>
      <c r="P46" s="110" t="s">
        <v>1195</v>
      </c>
      <c r="Q46" s="110" t="s">
        <v>1012</v>
      </c>
      <c r="R46" s="110"/>
    </row>
    <row r="47" spans="1:18" ht="67.5">
      <c r="A47" s="108" t="s">
        <v>1199</v>
      </c>
      <c r="B47" s="109" t="s">
        <v>1175</v>
      </c>
      <c r="C47" s="109" t="s">
        <v>1176</v>
      </c>
      <c r="D47" s="109"/>
      <c r="E47" s="109"/>
      <c r="F47" s="109" t="s">
        <v>1200</v>
      </c>
      <c r="G47" s="109" t="s">
        <v>1178</v>
      </c>
      <c r="H47" s="109" t="s">
        <v>1179</v>
      </c>
      <c r="I47" s="109"/>
      <c r="J47" s="109"/>
      <c r="K47" s="109" t="s">
        <v>1201</v>
      </c>
      <c r="L47" s="109" t="s">
        <v>1038</v>
      </c>
      <c r="M47" s="109" t="s">
        <v>1181</v>
      </c>
      <c r="N47" s="109" t="s">
        <v>1012</v>
      </c>
      <c r="O47" s="109"/>
      <c r="P47" s="110" t="s">
        <v>1195</v>
      </c>
      <c r="Q47" s="110" t="s">
        <v>1012</v>
      </c>
      <c r="R47" s="110"/>
    </row>
    <row r="48" spans="1:18" ht="67.5">
      <c r="A48" s="108" t="s">
        <v>1202</v>
      </c>
      <c r="B48" s="109" t="s">
        <v>1175</v>
      </c>
      <c r="C48" s="109" t="s">
        <v>1176</v>
      </c>
      <c r="D48" s="109"/>
      <c r="E48" s="109"/>
      <c r="F48" s="109" t="s">
        <v>1203</v>
      </c>
      <c r="G48" s="109" t="s">
        <v>1178</v>
      </c>
      <c r="H48" s="109" t="s">
        <v>1179</v>
      </c>
      <c r="I48" s="109"/>
      <c r="J48" s="109"/>
      <c r="K48" s="109" t="s">
        <v>1204</v>
      </c>
      <c r="L48" s="109" t="s">
        <v>1038</v>
      </c>
      <c r="M48" s="109" t="s">
        <v>1181</v>
      </c>
      <c r="N48" s="109" t="s">
        <v>1012</v>
      </c>
      <c r="O48" s="109"/>
      <c r="P48" s="110" t="s">
        <v>1195</v>
      </c>
      <c r="Q48" s="110" t="s">
        <v>1012</v>
      </c>
      <c r="R48" s="110"/>
    </row>
    <row r="49" spans="1:18" ht="94.5">
      <c r="A49" s="108" t="s">
        <v>1205</v>
      </c>
      <c r="B49" s="109" t="s">
        <v>1175</v>
      </c>
      <c r="C49" s="109" t="s">
        <v>1176</v>
      </c>
      <c r="D49" s="109"/>
      <c r="E49" s="109"/>
      <c r="F49" s="109" t="s">
        <v>1206</v>
      </c>
      <c r="G49" s="109" t="s">
        <v>1178</v>
      </c>
      <c r="H49" s="109" t="s">
        <v>1179</v>
      </c>
      <c r="I49" s="109"/>
      <c r="J49" s="109"/>
      <c r="K49" s="109" t="s">
        <v>1207</v>
      </c>
      <c r="L49" s="109" t="s">
        <v>1126</v>
      </c>
      <c r="M49" s="109" t="s">
        <v>1181</v>
      </c>
      <c r="N49" s="109" t="s">
        <v>1012</v>
      </c>
      <c r="O49" s="109"/>
      <c r="P49" s="110" t="s">
        <v>1195</v>
      </c>
      <c r="Q49" s="110" t="s">
        <v>1012</v>
      </c>
      <c r="R49" s="110"/>
    </row>
    <row r="50" spans="1:18" ht="94.5">
      <c r="A50" s="108" t="s">
        <v>1208</v>
      </c>
      <c r="B50" s="109" t="s">
        <v>1175</v>
      </c>
      <c r="C50" s="109" t="s">
        <v>1176</v>
      </c>
      <c r="D50" s="109"/>
      <c r="E50" s="109"/>
      <c r="F50" s="109" t="s">
        <v>1209</v>
      </c>
      <c r="G50" s="109" t="s">
        <v>1178</v>
      </c>
      <c r="H50" s="109" t="s">
        <v>1179</v>
      </c>
      <c r="I50" s="109"/>
      <c r="J50" s="109"/>
      <c r="K50" s="109" t="s">
        <v>1210</v>
      </c>
      <c r="L50" s="109" t="s">
        <v>1126</v>
      </c>
      <c r="M50" s="109" t="s">
        <v>1181</v>
      </c>
      <c r="N50" s="109" t="s">
        <v>1012</v>
      </c>
      <c r="O50" s="109"/>
      <c r="P50" s="110" t="s">
        <v>1195</v>
      </c>
      <c r="Q50" s="110" t="s">
        <v>1012</v>
      </c>
      <c r="R50" s="110"/>
    </row>
    <row r="51" spans="1:18" ht="94.5">
      <c r="A51" s="108" t="s">
        <v>1211</v>
      </c>
      <c r="B51" s="109" t="s">
        <v>1175</v>
      </c>
      <c r="C51" s="109" t="s">
        <v>1176</v>
      </c>
      <c r="D51" s="109"/>
      <c r="E51" s="109"/>
      <c r="F51" s="109" t="s">
        <v>1212</v>
      </c>
      <c r="G51" s="109" t="s">
        <v>1178</v>
      </c>
      <c r="H51" s="109" t="s">
        <v>1179</v>
      </c>
      <c r="I51" s="109"/>
      <c r="J51" s="109"/>
      <c r="K51" s="109" t="s">
        <v>1213</v>
      </c>
      <c r="L51" s="109" t="s">
        <v>1126</v>
      </c>
      <c r="M51" s="109" t="s">
        <v>1181</v>
      </c>
      <c r="N51" s="109" t="s">
        <v>1012</v>
      </c>
      <c r="O51" s="109"/>
      <c r="P51" s="110" t="s">
        <v>1195</v>
      </c>
      <c r="Q51" s="110" t="s">
        <v>1012</v>
      </c>
      <c r="R51" s="110"/>
    </row>
    <row r="52" spans="1:18" ht="94.5">
      <c r="A52" s="108" t="s">
        <v>1214</v>
      </c>
      <c r="B52" s="109" t="s">
        <v>1175</v>
      </c>
      <c r="C52" s="109" t="s">
        <v>1176</v>
      </c>
      <c r="D52" s="109"/>
      <c r="E52" s="109"/>
      <c r="F52" s="109" t="s">
        <v>1215</v>
      </c>
      <c r="G52" s="109" t="s">
        <v>1178</v>
      </c>
      <c r="H52" s="109" t="s">
        <v>1179</v>
      </c>
      <c r="I52" s="109"/>
      <c r="J52" s="109"/>
      <c r="K52" s="109" t="s">
        <v>1216</v>
      </c>
      <c r="L52" s="109" t="s">
        <v>1126</v>
      </c>
      <c r="M52" s="109" t="s">
        <v>1181</v>
      </c>
      <c r="N52" s="109" t="s">
        <v>1012</v>
      </c>
      <c r="O52" s="109"/>
      <c r="P52" s="110" t="s">
        <v>1195</v>
      </c>
      <c r="Q52" s="110" t="s">
        <v>1012</v>
      </c>
      <c r="R52" s="110"/>
    </row>
    <row r="53" spans="1:18" ht="67.5">
      <c r="A53" s="108" t="s">
        <v>1217</v>
      </c>
      <c r="B53" s="109" t="s">
        <v>1175</v>
      </c>
      <c r="C53" s="109" t="s">
        <v>1176</v>
      </c>
      <c r="D53" s="109"/>
      <c r="E53" s="109"/>
      <c r="F53" s="109" t="s">
        <v>1218</v>
      </c>
      <c r="G53" s="109" t="s">
        <v>1178</v>
      </c>
      <c r="H53" s="109" t="s">
        <v>1179</v>
      </c>
      <c r="I53" s="109"/>
      <c r="J53" s="109"/>
      <c r="K53" s="109" t="s">
        <v>1219</v>
      </c>
      <c r="L53" s="109" t="s">
        <v>1038</v>
      </c>
      <c r="M53" s="109" t="s">
        <v>1181</v>
      </c>
      <c r="N53" s="109" t="s">
        <v>1012</v>
      </c>
      <c r="O53" s="109"/>
      <c r="P53" s="110" t="s">
        <v>1195</v>
      </c>
      <c r="Q53" s="110" t="s">
        <v>1012</v>
      </c>
      <c r="R53" s="110"/>
    </row>
    <row r="54" spans="1:18" ht="54">
      <c r="A54" s="108" t="s">
        <v>1220</v>
      </c>
      <c r="B54" s="109" t="s">
        <v>1221</v>
      </c>
      <c r="C54" s="109" t="s">
        <v>1222</v>
      </c>
      <c r="D54" s="109" t="s">
        <v>1223</v>
      </c>
      <c r="E54" s="109" t="s">
        <v>1224</v>
      </c>
      <c r="F54" s="109" t="s">
        <v>1225</v>
      </c>
      <c r="G54" s="109" t="s">
        <v>1226</v>
      </c>
      <c r="H54" s="109" t="s">
        <v>1227</v>
      </c>
      <c r="I54" s="109" t="s">
        <v>1228</v>
      </c>
      <c r="J54" s="109" t="s">
        <v>1229</v>
      </c>
      <c r="K54" s="109" t="s">
        <v>1230</v>
      </c>
      <c r="L54" s="109" t="s">
        <v>992</v>
      </c>
      <c r="M54" s="109" t="s">
        <v>1231</v>
      </c>
      <c r="N54" s="109" t="s">
        <v>1012</v>
      </c>
      <c r="O54" s="109" t="s">
        <v>1232</v>
      </c>
      <c r="P54" s="110" t="s">
        <v>1085</v>
      </c>
      <c r="Q54" s="110" t="s">
        <v>1012</v>
      </c>
      <c r="R54" s="110"/>
    </row>
    <row r="55" spans="1:18" ht="54">
      <c r="A55" s="108" t="s">
        <v>1233</v>
      </c>
      <c r="B55" s="109" t="s">
        <v>1221</v>
      </c>
      <c r="C55" s="109" t="s">
        <v>1222</v>
      </c>
      <c r="D55" s="109" t="s">
        <v>1223</v>
      </c>
      <c r="E55" s="109" t="s">
        <v>1234</v>
      </c>
      <c r="F55" s="109" t="s">
        <v>1235</v>
      </c>
      <c r="G55" s="109" t="s">
        <v>1226</v>
      </c>
      <c r="H55" s="109" t="s">
        <v>1227</v>
      </c>
      <c r="I55" s="109" t="s">
        <v>1228</v>
      </c>
      <c r="J55" s="109" t="s">
        <v>1236</v>
      </c>
      <c r="K55" s="109" t="s">
        <v>1237</v>
      </c>
      <c r="L55" s="109" t="s">
        <v>992</v>
      </c>
      <c r="M55" s="109" t="s">
        <v>1231</v>
      </c>
      <c r="N55" s="109" t="s">
        <v>1012</v>
      </c>
      <c r="O55" s="109" t="s">
        <v>1232</v>
      </c>
      <c r="P55" s="110" t="s">
        <v>1085</v>
      </c>
      <c r="Q55" s="110" t="s">
        <v>1012</v>
      </c>
      <c r="R55" s="110"/>
    </row>
    <row r="56" spans="1:18" ht="54">
      <c r="A56" s="108" t="s">
        <v>1238</v>
      </c>
      <c r="B56" s="109" t="s">
        <v>1221</v>
      </c>
      <c r="C56" s="109" t="s">
        <v>1239</v>
      </c>
      <c r="D56" s="109" t="s">
        <v>1240</v>
      </c>
      <c r="E56" s="109" t="s">
        <v>1241</v>
      </c>
      <c r="F56" s="109" t="s">
        <v>1242</v>
      </c>
      <c r="G56" s="109" t="s">
        <v>1243</v>
      </c>
      <c r="H56" s="109" t="s">
        <v>1244</v>
      </c>
      <c r="I56" s="109" t="s">
        <v>1245</v>
      </c>
      <c r="J56" s="109" t="s">
        <v>1246</v>
      </c>
      <c r="K56" s="109" t="s">
        <v>1247</v>
      </c>
      <c r="L56" s="109" t="s">
        <v>992</v>
      </c>
      <c r="M56" s="109" t="s">
        <v>1231</v>
      </c>
      <c r="N56" s="109" t="s">
        <v>1012</v>
      </c>
      <c r="O56" s="109" t="s">
        <v>1232</v>
      </c>
      <c r="P56" s="110" t="s">
        <v>1085</v>
      </c>
      <c r="Q56" s="110" t="s">
        <v>1012</v>
      </c>
      <c r="R56" s="110"/>
    </row>
    <row r="57" spans="1:18" ht="54">
      <c r="A57" s="108" t="s">
        <v>1248</v>
      </c>
      <c r="B57" s="109" t="s">
        <v>1221</v>
      </c>
      <c r="C57" s="109" t="s">
        <v>1239</v>
      </c>
      <c r="D57" s="109" t="s">
        <v>1249</v>
      </c>
      <c r="E57" s="109"/>
      <c r="F57" s="109"/>
      <c r="G57" s="109" t="s">
        <v>1250</v>
      </c>
      <c r="H57" s="109" t="s">
        <v>1251</v>
      </c>
      <c r="I57" s="109" t="s">
        <v>1252</v>
      </c>
      <c r="J57" s="109"/>
      <c r="K57" s="109"/>
      <c r="L57" s="109" t="s">
        <v>992</v>
      </c>
      <c r="M57" s="109" t="s">
        <v>960</v>
      </c>
      <c r="N57" s="109" t="s">
        <v>960</v>
      </c>
      <c r="O57" s="109" t="s">
        <v>1011</v>
      </c>
      <c r="P57" s="110" t="s">
        <v>1085</v>
      </c>
      <c r="Q57" s="110" t="s">
        <v>1012</v>
      </c>
      <c r="R57" s="110"/>
    </row>
    <row r="58" spans="1:18" ht="94.5">
      <c r="A58" s="108" t="s">
        <v>1253</v>
      </c>
      <c r="B58" s="109" t="s">
        <v>1221</v>
      </c>
      <c r="C58" s="109" t="s">
        <v>1254</v>
      </c>
      <c r="D58" s="109"/>
      <c r="E58" s="109"/>
      <c r="F58" s="109"/>
      <c r="G58" s="109" t="s">
        <v>1250</v>
      </c>
      <c r="H58" s="109" t="s">
        <v>1255</v>
      </c>
      <c r="I58" s="109"/>
      <c r="J58" s="109"/>
      <c r="K58" s="109"/>
      <c r="L58" s="109" t="s">
        <v>992</v>
      </c>
      <c r="M58" s="109" t="s">
        <v>1256</v>
      </c>
      <c r="N58" s="109" t="s">
        <v>1257</v>
      </c>
      <c r="O58" s="109"/>
      <c r="P58" s="110" t="s">
        <v>1085</v>
      </c>
      <c r="Q58" s="110" t="s">
        <v>1012</v>
      </c>
      <c r="R58" s="110"/>
    </row>
    <row r="59" spans="1:18" ht="54">
      <c r="A59" s="108" t="s">
        <v>1258</v>
      </c>
      <c r="B59" s="109" t="s">
        <v>1221</v>
      </c>
      <c r="C59" s="109" t="s">
        <v>1259</v>
      </c>
      <c r="D59" s="109"/>
      <c r="E59" s="109"/>
      <c r="F59" s="109"/>
      <c r="G59" s="109" t="s">
        <v>1226</v>
      </c>
      <c r="H59" s="109" t="s">
        <v>1260</v>
      </c>
      <c r="I59" s="109"/>
      <c r="J59" s="109"/>
      <c r="K59" s="109"/>
      <c r="L59" s="109" t="s">
        <v>992</v>
      </c>
      <c r="M59" s="109" t="s">
        <v>1261</v>
      </c>
      <c r="N59" s="109" t="s">
        <v>1012</v>
      </c>
      <c r="O59" s="109"/>
      <c r="P59" s="110" t="s">
        <v>1085</v>
      </c>
      <c r="Q59" s="110" t="s">
        <v>1012</v>
      </c>
      <c r="R59" s="110"/>
    </row>
    <row r="60" spans="1:18" ht="94.5">
      <c r="A60" s="108" t="s">
        <v>1262</v>
      </c>
      <c r="B60" s="109" t="s">
        <v>1263</v>
      </c>
      <c r="C60" s="109" t="s">
        <v>1264</v>
      </c>
      <c r="D60" s="109" t="s">
        <v>1265</v>
      </c>
      <c r="E60" s="109"/>
      <c r="F60" s="109"/>
      <c r="G60" s="109" t="s">
        <v>1266</v>
      </c>
      <c r="H60" s="109" t="s">
        <v>1267</v>
      </c>
      <c r="I60" s="109" t="s">
        <v>1268</v>
      </c>
      <c r="J60" s="109"/>
      <c r="K60" s="109"/>
      <c r="L60" s="109" t="s">
        <v>1269</v>
      </c>
      <c r="M60" s="109" t="s">
        <v>1270</v>
      </c>
      <c r="N60" s="109" t="s">
        <v>1173</v>
      </c>
      <c r="O60" s="109"/>
      <c r="P60" s="110"/>
      <c r="Q60" s="110"/>
      <c r="R60" s="110"/>
    </row>
    <row r="61" spans="1:18" ht="54">
      <c r="A61" s="108" t="s">
        <v>1271</v>
      </c>
      <c r="B61" s="109" t="s">
        <v>1272</v>
      </c>
      <c r="C61" s="109" t="s">
        <v>1273</v>
      </c>
      <c r="D61" s="109" t="s">
        <v>1274</v>
      </c>
      <c r="E61" s="109" t="s">
        <v>1275</v>
      </c>
      <c r="F61" s="109" t="s">
        <v>1276</v>
      </c>
      <c r="G61" s="109" t="s">
        <v>1277</v>
      </c>
      <c r="H61" s="109" t="s">
        <v>1278</v>
      </c>
      <c r="I61" s="109" t="s">
        <v>1279</v>
      </c>
      <c r="J61" s="109" t="s">
        <v>1280</v>
      </c>
      <c r="K61" s="109" t="s">
        <v>1281</v>
      </c>
      <c r="L61" s="109" t="s">
        <v>992</v>
      </c>
      <c r="M61" s="109" t="s">
        <v>1282</v>
      </c>
      <c r="N61" s="109" t="s">
        <v>1012</v>
      </c>
      <c r="O61" s="109"/>
      <c r="P61" s="110" t="s">
        <v>1283</v>
      </c>
      <c r="Q61" s="110" t="s">
        <v>1012</v>
      </c>
      <c r="R61" s="110"/>
    </row>
    <row r="62" spans="1:18" ht="94.5">
      <c r="A62" s="108" t="s">
        <v>1284</v>
      </c>
      <c r="B62" s="109" t="s">
        <v>1272</v>
      </c>
      <c r="C62" s="109" t="s">
        <v>1285</v>
      </c>
      <c r="D62" s="109" t="s">
        <v>1286</v>
      </c>
      <c r="E62" s="109" t="s">
        <v>1287</v>
      </c>
      <c r="F62" s="109" t="s">
        <v>1288</v>
      </c>
      <c r="G62" s="109" t="s">
        <v>1289</v>
      </c>
      <c r="H62" s="109" t="s">
        <v>1290</v>
      </c>
      <c r="I62" s="109" t="s">
        <v>1291</v>
      </c>
      <c r="J62" s="109" t="s">
        <v>1292</v>
      </c>
      <c r="K62" s="109" t="s">
        <v>1293</v>
      </c>
      <c r="L62" s="109" t="s">
        <v>1126</v>
      </c>
      <c r="M62" s="109" t="s">
        <v>1282</v>
      </c>
      <c r="N62" s="109" t="s">
        <v>1012</v>
      </c>
      <c r="O62" s="109"/>
      <c r="P62" s="110" t="s">
        <v>1294</v>
      </c>
      <c r="Q62" s="110" t="s">
        <v>1012</v>
      </c>
      <c r="R62" s="110"/>
    </row>
    <row r="63" spans="1:18" ht="94.5">
      <c r="A63" s="108" t="s">
        <v>1295</v>
      </c>
      <c r="B63" s="109" t="s">
        <v>1272</v>
      </c>
      <c r="C63" s="109" t="s">
        <v>1285</v>
      </c>
      <c r="D63" s="109" t="s">
        <v>1286</v>
      </c>
      <c r="E63" s="109" t="s">
        <v>1287</v>
      </c>
      <c r="F63" s="109" t="s">
        <v>1296</v>
      </c>
      <c r="G63" s="109" t="s">
        <v>1289</v>
      </c>
      <c r="H63" s="109" t="s">
        <v>1290</v>
      </c>
      <c r="I63" s="109" t="s">
        <v>1291</v>
      </c>
      <c r="J63" s="109" t="s">
        <v>1292</v>
      </c>
      <c r="K63" s="109" t="s">
        <v>1297</v>
      </c>
      <c r="L63" s="109" t="s">
        <v>1126</v>
      </c>
      <c r="M63" s="109" t="s">
        <v>1282</v>
      </c>
      <c r="N63" s="109" t="s">
        <v>1012</v>
      </c>
      <c r="O63" s="109"/>
      <c r="P63" s="110" t="s">
        <v>1294</v>
      </c>
      <c r="Q63" s="110" t="s">
        <v>1012</v>
      </c>
      <c r="R63" s="110"/>
    </row>
    <row r="64" spans="1:18" ht="94.5">
      <c r="A64" s="108" t="s">
        <v>1298</v>
      </c>
      <c r="B64" s="109" t="s">
        <v>1272</v>
      </c>
      <c r="C64" s="109" t="s">
        <v>1285</v>
      </c>
      <c r="D64" s="109" t="s">
        <v>1286</v>
      </c>
      <c r="E64" s="109" t="s">
        <v>1299</v>
      </c>
      <c r="F64" s="109" t="s">
        <v>1300</v>
      </c>
      <c r="G64" s="109" t="s">
        <v>1289</v>
      </c>
      <c r="H64" s="109" t="s">
        <v>1290</v>
      </c>
      <c r="I64" s="109" t="s">
        <v>1291</v>
      </c>
      <c r="J64" s="109" t="s">
        <v>1301</v>
      </c>
      <c r="K64" s="109" t="s">
        <v>1302</v>
      </c>
      <c r="L64" s="109" t="s">
        <v>1126</v>
      </c>
      <c r="M64" s="109" t="s">
        <v>1282</v>
      </c>
      <c r="N64" s="109" t="s">
        <v>1012</v>
      </c>
      <c r="O64" s="109"/>
      <c r="P64" s="110" t="s">
        <v>1294</v>
      </c>
      <c r="Q64" s="110" t="s">
        <v>1012</v>
      </c>
      <c r="R64" s="110"/>
    </row>
    <row r="65" spans="1:18" ht="94.5">
      <c r="A65" s="108" t="s">
        <v>1303</v>
      </c>
      <c r="B65" s="109" t="s">
        <v>1272</v>
      </c>
      <c r="C65" s="109" t="s">
        <v>1285</v>
      </c>
      <c r="D65" s="109" t="s">
        <v>1286</v>
      </c>
      <c r="E65" s="109" t="s">
        <v>1304</v>
      </c>
      <c r="F65" s="109" t="s">
        <v>1305</v>
      </c>
      <c r="G65" s="109" t="s">
        <v>1289</v>
      </c>
      <c r="H65" s="109" t="s">
        <v>1290</v>
      </c>
      <c r="I65" s="109" t="s">
        <v>1291</v>
      </c>
      <c r="J65" s="109" t="s">
        <v>1306</v>
      </c>
      <c r="K65" s="109" t="s">
        <v>1307</v>
      </c>
      <c r="L65" s="109" t="s">
        <v>1126</v>
      </c>
      <c r="M65" s="109" t="s">
        <v>1282</v>
      </c>
      <c r="N65" s="109" t="s">
        <v>1012</v>
      </c>
      <c r="O65" s="109"/>
      <c r="P65" s="110" t="s">
        <v>1294</v>
      </c>
      <c r="Q65" s="110" t="s">
        <v>1012</v>
      </c>
      <c r="R65" s="110"/>
    </row>
    <row r="66" spans="1:18" ht="135">
      <c r="A66" s="108" t="s">
        <v>1308</v>
      </c>
      <c r="B66" s="109" t="s">
        <v>1272</v>
      </c>
      <c r="C66" s="109" t="s">
        <v>1239</v>
      </c>
      <c r="D66" s="109" t="s">
        <v>1309</v>
      </c>
      <c r="E66" s="109"/>
      <c r="F66" s="109"/>
      <c r="G66" s="109" t="s">
        <v>1310</v>
      </c>
      <c r="H66" s="109" t="s">
        <v>1311</v>
      </c>
      <c r="I66" s="109" t="s">
        <v>1312</v>
      </c>
      <c r="J66" s="109"/>
      <c r="K66" s="109"/>
      <c r="L66" s="109" t="s">
        <v>1313</v>
      </c>
      <c r="M66" s="109" t="s">
        <v>1282</v>
      </c>
      <c r="N66" s="109" t="s">
        <v>1012</v>
      </c>
      <c r="O66" s="109"/>
      <c r="P66" s="110" t="s">
        <v>1294</v>
      </c>
      <c r="Q66" s="110" t="s">
        <v>1012</v>
      </c>
      <c r="R66" s="110"/>
    </row>
    <row r="67" spans="1:18" ht="135">
      <c r="A67" s="108" t="s">
        <v>1314</v>
      </c>
      <c r="B67" s="109" t="s">
        <v>1272</v>
      </c>
      <c r="C67" s="109" t="s">
        <v>1239</v>
      </c>
      <c r="D67" s="109" t="s">
        <v>1309</v>
      </c>
      <c r="E67" s="109"/>
      <c r="F67" s="109"/>
      <c r="G67" s="109" t="s">
        <v>1310</v>
      </c>
      <c r="H67" s="109" t="s">
        <v>1311</v>
      </c>
      <c r="I67" s="109" t="s">
        <v>1312</v>
      </c>
      <c r="J67" s="109"/>
      <c r="K67" s="109"/>
      <c r="L67" s="109" t="s">
        <v>1313</v>
      </c>
      <c r="M67" s="109" t="s">
        <v>1282</v>
      </c>
      <c r="N67" s="109" t="s">
        <v>1012</v>
      </c>
      <c r="O67" s="109"/>
      <c r="P67" s="110" t="s">
        <v>1294</v>
      </c>
      <c r="Q67" s="110" t="s">
        <v>1012</v>
      </c>
      <c r="R67" s="110"/>
    </row>
    <row r="68" spans="1:18" ht="94.5">
      <c r="A68" s="108" t="s">
        <v>1315</v>
      </c>
      <c r="B68" s="109" t="s">
        <v>1272</v>
      </c>
      <c r="C68" s="109" t="s">
        <v>1135</v>
      </c>
      <c r="D68" s="109" t="s">
        <v>1316</v>
      </c>
      <c r="E68" s="109"/>
      <c r="F68" s="109"/>
      <c r="G68" s="109" t="s">
        <v>1310</v>
      </c>
      <c r="H68" s="109" t="s">
        <v>1317</v>
      </c>
      <c r="I68" s="109" t="s">
        <v>1318</v>
      </c>
      <c r="J68" s="109"/>
      <c r="K68" s="109"/>
      <c r="L68" s="109" t="s">
        <v>992</v>
      </c>
      <c r="M68" s="109" t="s">
        <v>1319</v>
      </c>
      <c r="N68" s="109" t="s">
        <v>1173</v>
      </c>
      <c r="O68" s="109"/>
      <c r="P68" s="110" t="s">
        <v>1283</v>
      </c>
      <c r="Q68" s="110" t="s">
        <v>1012</v>
      </c>
      <c r="R68" s="110"/>
    </row>
    <row r="69" spans="1:18" ht="121.5">
      <c r="A69" s="108" t="s">
        <v>1320</v>
      </c>
      <c r="B69" s="109" t="s">
        <v>1272</v>
      </c>
      <c r="C69" s="109" t="s">
        <v>1321</v>
      </c>
      <c r="D69" s="109" t="s">
        <v>1322</v>
      </c>
      <c r="E69" s="109" t="s">
        <v>1323</v>
      </c>
      <c r="F69" s="109" t="s">
        <v>1324</v>
      </c>
      <c r="G69" s="109" t="s">
        <v>1277</v>
      </c>
      <c r="H69" s="109" t="s">
        <v>1325</v>
      </c>
      <c r="I69" s="109" t="s">
        <v>1326</v>
      </c>
      <c r="J69" s="109" t="s">
        <v>1327</v>
      </c>
      <c r="K69" s="109" t="s">
        <v>1328</v>
      </c>
      <c r="L69" s="109" t="s">
        <v>992</v>
      </c>
      <c r="M69" s="109" t="s">
        <v>1329</v>
      </c>
      <c r="N69" s="109" t="s">
        <v>1029</v>
      </c>
      <c r="O69" s="109" t="s">
        <v>1330</v>
      </c>
      <c r="P69" s="110" t="s">
        <v>1077</v>
      </c>
      <c r="Q69" s="110" t="s">
        <v>1012</v>
      </c>
      <c r="R69" s="110"/>
    </row>
    <row r="70" spans="1:18" ht="121.5">
      <c r="A70" s="108" t="s">
        <v>1331</v>
      </c>
      <c r="B70" s="109" t="s">
        <v>1272</v>
      </c>
      <c r="C70" s="109" t="s">
        <v>1321</v>
      </c>
      <c r="D70" s="109" t="s">
        <v>1322</v>
      </c>
      <c r="E70" s="109" t="s">
        <v>1332</v>
      </c>
      <c r="F70" s="109" t="s">
        <v>1333</v>
      </c>
      <c r="G70" s="109" t="s">
        <v>1277</v>
      </c>
      <c r="H70" s="109" t="s">
        <v>1325</v>
      </c>
      <c r="I70" s="109" t="s">
        <v>1326</v>
      </c>
      <c r="J70" s="109" t="s">
        <v>1334</v>
      </c>
      <c r="K70" s="109" t="s">
        <v>1335</v>
      </c>
      <c r="L70" s="109" t="s">
        <v>1126</v>
      </c>
      <c r="M70" s="109" t="s">
        <v>1329</v>
      </c>
      <c r="N70" s="109" t="s">
        <v>1029</v>
      </c>
      <c r="O70" s="109" t="s">
        <v>1330</v>
      </c>
      <c r="P70" s="110" t="s">
        <v>1329</v>
      </c>
      <c r="Q70" s="110" t="s">
        <v>1029</v>
      </c>
      <c r="R70" s="110" t="s">
        <v>1336</v>
      </c>
    </row>
    <row r="71" spans="1:18" ht="216">
      <c r="A71" s="108" t="s">
        <v>1337</v>
      </c>
      <c r="B71" s="109" t="s">
        <v>1338</v>
      </c>
      <c r="C71" s="109" t="s">
        <v>1254</v>
      </c>
      <c r="D71" s="109" t="s">
        <v>1339</v>
      </c>
      <c r="E71" s="109" t="s">
        <v>1340</v>
      </c>
      <c r="F71" s="109" t="s">
        <v>1340</v>
      </c>
      <c r="G71" s="109" t="s">
        <v>1341</v>
      </c>
      <c r="H71" s="109" t="s">
        <v>1342</v>
      </c>
      <c r="I71" s="109" t="s">
        <v>1343</v>
      </c>
      <c r="J71" s="109" t="s">
        <v>1344</v>
      </c>
      <c r="K71" s="109" t="s">
        <v>1344</v>
      </c>
      <c r="L71" s="109" t="s">
        <v>992</v>
      </c>
      <c r="M71" s="109" t="s">
        <v>1345</v>
      </c>
      <c r="N71" s="109" t="s">
        <v>1012</v>
      </c>
      <c r="O71" s="109" t="s">
        <v>1346</v>
      </c>
      <c r="P71" s="110"/>
      <c r="Q71" s="110"/>
      <c r="R71" s="110"/>
    </row>
    <row r="72" spans="1:18" ht="94.5">
      <c r="A72" s="108" t="s">
        <v>1347</v>
      </c>
      <c r="B72" s="109" t="s">
        <v>1338</v>
      </c>
      <c r="C72" s="109" t="s">
        <v>1348</v>
      </c>
      <c r="D72" s="109" t="s">
        <v>1349</v>
      </c>
      <c r="E72" s="109" t="s">
        <v>1350</v>
      </c>
      <c r="F72" s="109" t="s">
        <v>1351</v>
      </c>
      <c r="G72" s="109" t="s">
        <v>1341</v>
      </c>
      <c r="H72" s="109" t="s">
        <v>1352</v>
      </c>
      <c r="I72" s="109" t="s">
        <v>1353</v>
      </c>
      <c r="J72" s="109" t="s">
        <v>1354</v>
      </c>
      <c r="K72" s="109" t="s">
        <v>1355</v>
      </c>
      <c r="L72" s="109" t="s">
        <v>1126</v>
      </c>
      <c r="M72" s="109" t="s">
        <v>1356</v>
      </c>
      <c r="N72" s="109" t="s">
        <v>1012</v>
      </c>
      <c r="O72" s="109"/>
      <c r="P72" s="110" t="s">
        <v>1357</v>
      </c>
      <c r="Q72" s="110" t="s">
        <v>1012</v>
      </c>
      <c r="R72" s="110"/>
    </row>
    <row r="73" spans="1:18" ht="67.5">
      <c r="A73" s="108" t="s">
        <v>1358</v>
      </c>
      <c r="B73" s="109" t="s">
        <v>1359</v>
      </c>
      <c r="C73" s="109" t="s">
        <v>1360</v>
      </c>
      <c r="D73" s="109" t="s">
        <v>1361</v>
      </c>
      <c r="E73" s="109"/>
      <c r="F73" s="109"/>
      <c r="G73" s="109" t="s">
        <v>1362</v>
      </c>
      <c r="H73" s="109" t="s">
        <v>1363</v>
      </c>
      <c r="I73" s="109" t="s">
        <v>1364</v>
      </c>
      <c r="J73" s="109"/>
      <c r="K73" s="109"/>
      <c r="L73" s="109" t="s">
        <v>992</v>
      </c>
      <c r="M73" s="109" t="s">
        <v>960</v>
      </c>
      <c r="N73" s="109" t="s">
        <v>960</v>
      </c>
      <c r="O73" s="109" t="s">
        <v>1365</v>
      </c>
      <c r="P73" s="110" t="s">
        <v>1012</v>
      </c>
      <c r="Q73" s="110" t="s">
        <v>1012</v>
      </c>
      <c r="R73" s="110"/>
    </row>
    <row r="74" spans="1:18" ht="54">
      <c r="A74" s="108" t="s">
        <v>1366</v>
      </c>
      <c r="B74" s="109" t="s">
        <v>1367</v>
      </c>
      <c r="C74" s="109" t="s">
        <v>1368</v>
      </c>
      <c r="D74" s="109" t="s">
        <v>1369</v>
      </c>
      <c r="E74" s="109" t="s">
        <v>1370</v>
      </c>
      <c r="F74" s="109" t="s">
        <v>1371</v>
      </c>
      <c r="G74" s="109" t="s">
        <v>1372</v>
      </c>
      <c r="H74" s="109" t="s">
        <v>1373</v>
      </c>
      <c r="I74" s="109" t="s">
        <v>1374</v>
      </c>
      <c r="J74" s="109" t="s">
        <v>1375</v>
      </c>
      <c r="K74" s="109" t="s">
        <v>1376</v>
      </c>
      <c r="L74" s="109" t="s">
        <v>992</v>
      </c>
      <c r="M74" s="109" t="s">
        <v>1377</v>
      </c>
      <c r="N74" s="109" t="s">
        <v>1012</v>
      </c>
      <c r="O74" s="109" t="s">
        <v>1378</v>
      </c>
      <c r="P74" s="110"/>
      <c r="Q74" s="110"/>
      <c r="R74" s="110"/>
    </row>
    <row r="75" spans="1:18" ht="54">
      <c r="A75" s="108" t="s">
        <v>1379</v>
      </c>
      <c r="B75" s="109" t="s">
        <v>1367</v>
      </c>
      <c r="C75" s="109" t="s">
        <v>1368</v>
      </c>
      <c r="D75" s="109" t="s">
        <v>1369</v>
      </c>
      <c r="E75" s="109" t="s">
        <v>1380</v>
      </c>
      <c r="F75" s="109" t="s">
        <v>1381</v>
      </c>
      <c r="G75" s="109" t="s">
        <v>1372</v>
      </c>
      <c r="H75" s="109" t="s">
        <v>1373</v>
      </c>
      <c r="I75" s="109" t="s">
        <v>1374</v>
      </c>
      <c r="J75" s="109" t="s">
        <v>1382</v>
      </c>
      <c r="K75" s="109" t="s">
        <v>1383</v>
      </c>
      <c r="L75" s="109" t="s">
        <v>992</v>
      </c>
      <c r="M75" s="109" t="s">
        <v>1377</v>
      </c>
      <c r="N75" s="109" t="s">
        <v>1012</v>
      </c>
      <c r="O75" s="109" t="s">
        <v>1378</v>
      </c>
      <c r="P75" s="110"/>
      <c r="Q75" s="110"/>
      <c r="R75" s="110"/>
    </row>
    <row r="76" spans="1:18" ht="54">
      <c r="A76" s="108" t="s">
        <v>1384</v>
      </c>
      <c r="B76" s="109" t="s">
        <v>1385</v>
      </c>
      <c r="C76" s="109" t="s">
        <v>1386</v>
      </c>
      <c r="D76" s="109" t="s">
        <v>1387</v>
      </c>
      <c r="E76" s="109"/>
      <c r="F76" s="109"/>
      <c r="G76" s="109" t="s">
        <v>1388</v>
      </c>
      <c r="H76" s="109" t="s">
        <v>1389</v>
      </c>
      <c r="I76" s="109" t="s">
        <v>1390</v>
      </c>
      <c r="J76" s="109"/>
      <c r="K76" s="109"/>
      <c r="L76" s="109" t="s">
        <v>1038</v>
      </c>
      <c r="M76" s="109"/>
      <c r="N76" s="109"/>
      <c r="O76" s="109"/>
      <c r="P76" s="110" t="s">
        <v>1391</v>
      </c>
      <c r="Q76" s="110" t="s">
        <v>1012</v>
      </c>
      <c r="R76" s="110" t="s">
        <v>1392</v>
      </c>
    </row>
    <row r="77" spans="1:18" ht="54">
      <c r="A77" s="108" t="s">
        <v>1393</v>
      </c>
      <c r="B77" s="109" t="s">
        <v>1385</v>
      </c>
      <c r="C77" s="109" t="s">
        <v>1386</v>
      </c>
      <c r="D77" s="109" t="s">
        <v>1394</v>
      </c>
      <c r="E77" s="109"/>
      <c r="F77" s="109"/>
      <c r="G77" s="109" t="s">
        <v>1388</v>
      </c>
      <c r="H77" s="109" t="s">
        <v>1389</v>
      </c>
      <c r="I77" s="109" t="s">
        <v>1395</v>
      </c>
      <c r="J77" s="109"/>
      <c r="K77" s="109"/>
      <c r="L77" s="109" t="s">
        <v>1038</v>
      </c>
      <c r="M77" s="109"/>
      <c r="N77" s="109"/>
      <c r="O77" s="109"/>
      <c r="P77" s="110" t="s">
        <v>1391</v>
      </c>
      <c r="Q77" s="110" t="s">
        <v>1012</v>
      </c>
      <c r="R77" s="110" t="s">
        <v>1392</v>
      </c>
    </row>
    <row r="78" spans="1:18" ht="54">
      <c r="A78" s="108" t="s">
        <v>1396</v>
      </c>
      <c r="B78" s="109" t="s">
        <v>1385</v>
      </c>
      <c r="C78" s="109" t="s">
        <v>1386</v>
      </c>
      <c r="D78" s="109" t="s">
        <v>1397</v>
      </c>
      <c r="E78" s="109"/>
      <c r="F78" s="109"/>
      <c r="G78" s="109" t="s">
        <v>1388</v>
      </c>
      <c r="H78" s="109" t="s">
        <v>1389</v>
      </c>
      <c r="I78" s="109" t="s">
        <v>1398</v>
      </c>
      <c r="J78" s="109"/>
      <c r="K78" s="109"/>
      <c r="L78" s="109" t="s">
        <v>1038</v>
      </c>
      <c r="M78" s="109"/>
      <c r="N78" s="109"/>
      <c r="O78" s="109"/>
      <c r="P78" s="110" t="s">
        <v>1391</v>
      </c>
      <c r="Q78" s="110" t="s">
        <v>1012</v>
      </c>
      <c r="R78" s="110" t="s">
        <v>1392</v>
      </c>
    </row>
    <row r="79" spans="1:18" ht="54">
      <c r="A79" s="108" t="s">
        <v>1399</v>
      </c>
      <c r="B79" s="109" t="s">
        <v>1385</v>
      </c>
      <c r="C79" s="109" t="s">
        <v>1386</v>
      </c>
      <c r="D79" s="109" t="s">
        <v>1400</v>
      </c>
      <c r="E79" s="109"/>
      <c r="F79" s="109"/>
      <c r="G79" s="109" t="s">
        <v>1388</v>
      </c>
      <c r="H79" s="109" t="s">
        <v>1389</v>
      </c>
      <c r="I79" s="109" t="s">
        <v>1401</v>
      </c>
      <c r="J79" s="109"/>
      <c r="K79" s="109"/>
      <c r="L79" s="109" t="s">
        <v>1038</v>
      </c>
      <c r="M79" s="109"/>
      <c r="N79" s="109"/>
      <c r="O79" s="109"/>
      <c r="P79" s="110" t="s">
        <v>1391</v>
      </c>
      <c r="Q79" s="110" t="s">
        <v>1012</v>
      </c>
      <c r="R79" s="110" t="s">
        <v>1392</v>
      </c>
    </row>
    <row r="80" spans="1:18" ht="54">
      <c r="A80" s="108" t="s">
        <v>1402</v>
      </c>
      <c r="B80" s="109" t="s">
        <v>1385</v>
      </c>
      <c r="C80" s="109" t="s">
        <v>1386</v>
      </c>
      <c r="D80" s="109" t="s">
        <v>1403</v>
      </c>
      <c r="E80" s="109"/>
      <c r="F80" s="109"/>
      <c r="G80" s="109" t="s">
        <v>1388</v>
      </c>
      <c r="H80" s="109" t="s">
        <v>1389</v>
      </c>
      <c r="I80" s="109" t="s">
        <v>1404</v>
      </c>
      <c r="J80" s="109"/>
      <c r="K80" s="109"/>
      <c r="L80" s="109" t="s">
        <v>1038</v>
      </c>
      <c r="M80" s="109"/>
      <c r="N80" s="109"/>
      <c r="O80" s="109"/>
      <c r="P80" s="110" t="s">
        <v>1391</v>
      </c>
      <c r="Q80" s="110" t="s">
        <v>1012</v>
      </c>
      <c r="R80" s="110" t="s">
        <v>1392</v>
      </c>
    </row>
    <row r="81" spans="1:18" ht="54">
      <c r="A81" s="108" t="s">
        <v>1405</v>
      </c>
      <c r="B81" s="109" t="s">
        <v>1385</v>
      </c>
      <c r="C81" s="109" t="s">
        <v>1386</v>
      </c>
      <c r="D81" s="109" t="s">
        <v>1406</v>
      </c>
      <c r="E81" s="109"/>
      <c r="F81" s="109"/>
      <c r="G81" s="109" t="s">
        <v>1388</v>
      </c>
      <c r="H81" s="109" t="s">
        <v>1389</v>
      </c>
      <c r="I81" s="109" t="s">
        <v>1407</v>
      </c>
      <c r="J81" s="109"/>
      <c r="K81" s="109"/>
      <c r="L81" s="109" t="s">
        <v>1038</v>
      </c>
      <c r="M81" s="109"/>
      <c r="N81" s="109"/>
      <c r="O81" s="109"/>
      <c r="P81" s="110" t="s">
        <v>1391</v>
      </c>
      <c r="Q81" s="110" t="s">
        <v>1012</v>
      </c>
      <c r="R81" s="110" t="s">
        <v>1392</v>
      </c>
    </row>
    <row r="82" spans="1:18" ht="94.5">
      <c r="A82" s="108" t="s">
        <v>1408</v>
      </c>
      <c r="B82" s="109" t="s">
        <v>1409</v>
      </c>
      <c r="C82" s="109" t="s">
        <v>1410</v>
      </c>
      <c r="D82" s="109" t="s">
        <v>1411</v>
      </c>
      <c r="E82" s="109"/>
      <c r="F82" s="109"/>
      <c r="G82" s="109" t="s">
        <v>1412</v>
      </c>
      <c r="H82" s="109" t="s">
        <v>1413</v>
      </c>
      <c r="I82" s="109" t="s">
        <v>1414</v>
      </c>
      <c r="J82" s="109"/>
      <c r="K82" s="109"/>
      <c r="L82" s="109" t="s">
        <v>1126</v>
      </c>
      <c r="M82" s="109" t="s">
        <v>1340</v>
      </c>
      <c r="N82" s="109" t="s">
        <v>1029</v>
      </c>
      <c r="O82" s="109" t="s">
        <v>1415</v>
      </c>
      <c r="P82" s="110" t="s">
        <v>1340</v>
      </c>
      <c r="Q82" s="110" t="s">
        <v>1029</v>
      </c>
      <c r="R82" s="110" t="s">
        <v>1416</v>
      </c>
    </row>
    <row r="83" spans="1:18" ht="94.5">
      <c r="A83" s="108" t="s">
        <v>1417</v>
      </c>
      <c r="B83" s="109" t="s">
        <v>1409</v>
      </c>
      <c r="C83" s="109" t="s">
        <v>1410</v>
      </c>
      <c r="D83" s="109" t="s">
        <v>1418</v>
      </c>
      <c r="E83" s="109"/>
      <c r="F83" s="109"/>
      <c r="G83" s="109" t="s">
        <v>1412</v>
      </c>
      <c r="H83" s="109" t="s">
        <v>1413</v>
      </c>
      <c r="I83" s="109" t="s">
        <v>1419</v>
      </c>
      <c r="J83" s="109"/>
      <c r="K83" s="109"/>
      <c r="L83" s="109" t="s">
        <v>1126</v>
      </c>
      <c r="M83" s="109" t="s">
        <v>1340</v>
      </c>
      <c r="N83" s="109" t="s">
        <v>1029</v>
      </c>
      <c r="O83" s="109" t="s">
        <v>1415</v>
      </c>
      <c r="P83" s="110" t="s">
        <v>1340</v>
      </c>
      <c r="Q83" s="110" t="s">
        <v>1029</v>
      </c>
      <c r="R83" s="110" t="s">
        <v>1416</v>
      </c>
    </row>
    <row r="84" spans="1:18" ht="94.5">
      <c r="A84" s="108" t="s">
        <v>1420</v>
      </c>
      <c r="B84" s="109" t="s">
        <v>1409</v>
      </c>
      <c r="C84" s="109" t="s">
        <v>1410</v>
      </c>
      <c r="D84" s="109" t="s">
        <v>1421</v>
      </c>
      <c r="E84" s="109"/>
      <c r="F84" s="109"/>
      <c r="G84" s="109" t="s">
        <v>1412</v>
      </c>
      <c r="H84" s="109" t="s">
        <v>1413</v>
      </c>
      <c r="I84" s="109" t="s">
        <v>1422</v>
      </c>
      <c r="J84" s="109"/>
      <c r="K84" s="109"/>
      <c r="L84" s="109" t="s">
        <v>1126</v>
      </c>
      <c r="M84" s="109" t="s">
        <v>1340</v>
      </c>
      <c r="N84" s="109" t="s">
        <v>1029</v>
      </c>
      <c r="O84" s="109" t="s">
        <v>1415</v>
      </c>
      <c r="P84" s="110" t="s">
        <v>1340</v>
      </c>
      <c r="Q84" s="110" t="s">
        <v>1029</v>
      </c>
      <c r="R84" s="110" t="s">
        <v>1416</v>
      </c>
    </row>
    <row r="85" spans="1:18" ht="121.5">
      <c r="A85" s="108" t="s">
        <v>1423</v>
      </c>
      <c r="B85" s="109" t="s">
        <v>1409</v>
      </c>
      <c r="C85" s="109" t="s">
        <v>1410</v>
      </c>
      <c r="D85" s="109" t="s">
        <v>1424</v>
      </c>
      <c r="E85" s="109"/>
      <c r="F85" s="109"/>
      <c r="G85" s="109" t="s">
        <v>1425</v>
      </c>
      <c r="H85" s="109" t="s">
        <v>1426</v>
      </c>
      <c r="I85" s="109" t="s">
        <v>1427</v>
      </c>
      <c r="J85" s="109"/>
      <c r="K85" s="109"/>
      <c r="L85" s="109" t="s">
        <v>1126</v>
      </c>
      <c r="M85" s="109" t="s">
        <v>1428</v>
      </c>
      <c r="N85" s="109" t="s">
        <v>1012</v>
      </c>
      <c r="O85" s="109" t="s">
        <v>1429</v>
      </c>
      <c r="P85" s="110" t="s">
        <v>1430</v>
      </c>
      <c r="Q85" s="110" t="s">
        <v>1012</v>
      </c>
      <c r="R85" s="110"/>
    </row>
    <row r="86" spans="1:18" ht="94.5">
      <c r="A86" s="108" t="s">
        <v>1431</v>
      </c>
      <c r="B86" s="109" t="s">
        <v>1409</v>
      </c>
      <c r="C86" s="109" t="s">
        <v>1432</v>
      </c>
      <c r="D86" s="109" t="s">
        <v>1433</v>
      </c>
      <c r="E86" s="109" t="s">
        <v>1434</v>
      </c>
      <c r="F86" s="109" t="s">
        <v>1434</v>
      </c>
      <c r="G86" s="109" t="s">
        <v>1435</v>
      </c>
      <c r="H86" s="109" t="s">
        <v>1436</v>
      </c>
      <c r="I86" s="109" t="s">
        <v>1437</v>
      </c>
      <c r="J86" s="109" t="s">
        <v>1438</v>
      </c>
      <c r="K86" s="109" t="s">
        <v>1438</v>
      </c>
      <c r="L86" s="109" t="s">
        <v>1126</v>
      </c>
      <c r="M86" s="109" t="s">
        <v>1439</v>
      </c>
      <c r="N86" s="109" t="s">
        <v>1012</v>
      </c>
      <c r="O86" s="109" t="s">
        <v>1440</v>
      </c>
      <c r="P86" s="110" t="s">
        <v>1441</v>
      </c>
      <c r="Q86" s="110" t="s">
        <v>1012</v>
      </c>
      <c r="R86" s="110"/>
    </row>
    <row r="87" spans="1:18" ht="54">
      <c r="A87" s="108" t="s">
        <v>1442</v>
      </c>
      <c r="B87" s="109" t="s">
        <v>1409</v>
      </c>
      <c r="C87" s="109" t="s">
        <v>1443</v>
      </c>
      <c r="D87" s="109" t="s">
        <v>1444</v>
      </c>
      <c r="E87" s="109"/>
      <c r="F87" s="109"/>
      <c r="G87" s="109" t="s">
        <v>1425</v>
      </c>
      <c r="H87" s="109" t="s">
        <v>1445</v>
      </c>
      <c r="I87" s="109" t="s">
        <v>1446</v>
      </c>
      <c r="J87" s="109"/>
      <c r="K87" s="109"/>
      <c r="L87" s="109" t="s">
        <v>1038</v>
      </c>
      <c r="M87" s="109"/>
      <c r="N87" s="109"/>
      <c r="O87" s="109"/>
      <c r="P87" s="110" t="s">
        <v>1441</v>
      </c>
      <c r="Q87" s="110" t="s">
        <v>1085</v>
      </c>
      <c r="R87" s="110" t="s">
        <v>1447</v>
      </c>
    </row>
    <row r="88" spans="1:18" ht="54">
      <c r="A88" s="108" t="s">
        <v>1448</v>
      </c>
      <c r="B88" s="109" t="s">
        <v>1409</v>
      </c>
      <c r="C88" s="109" t="s">
        <v>1443</v>
      </c>
      <c r="D88" s="109" t="s">
        <v>1449</v>
      </c>
      <c r="E88" s="109"/>
      <c r="F88" s="109"/>
      <c r="G88" s="109" t="s">
        <v>1425</v>
      </c>
      <c r="H88" s="109" t="s">
        <v>1445</v>
      </c>
      <c r="I88" s="109" t="s">
        <v>1450</v>
      </c>
      <c r="J88" s="109"/>
      <c r="K88" s="109"/>
      <c r="L88" s="109" t="s">
        <v>1038</v>
      </c>
      <c r="M88" s="109"/>
      <c r="N88" s="109"/>
      <c r="O88" s="109"/>
      <c r="P88" s="110" t="s">
        <v>1441</v>
      </c>
      <c r="Q88" s="110" t="s">
        <v>1085</v>
      </c>
      <c r="R88" s="110" t="s">
        <v>1447</v>
      </c>
    </row>
    <row r="89" spans="1:18" ht="54">
      <c r="A89" s="108" t="s">
        <v>1451</v>
      </c>
      <c r="B89" s="109" t="s">
        <v>1409</v>
      </c>
      <c r="C89" s="109" t="s">
        <v>1443</v>
      </c>
      <c r="D89" s="109" t="s">
        <v>1452</v>
      </c>
      <c r="E89" s="109"/>
      <c r="F89" s="109"/>
      <c r="G89" s="109" t="s">
        <v>1425</v>
      </c>
      <c r="H89" s="109" t="s">
        <v>1445</v>
      </c>
      <c r="I89" s="109" t="s">
        <v>1453</v>
      </c>
      <c r="J89" s="109"/>
      <c r="K89" s="109"/>
      <c r="L89" s="109" t="s">
        <v>1038</v>
      </c>
      <c r="M89" s="109"/>
      <c r="N89" s="109"/>
      <c r="O89" s="109"/>
      <c r="P89" s="110" t="s">
        <v>1441</v>
      </c>
      <c r="Q89" s="110" t="s">
        <v>1085</v>
      </c>
      <c r="R89" s="110" t="s">
        <v>1447</v>
      </c>
    </row>
    <row r="90" spans="1:18" ht="202.5">
      <c r="A90" s="108" t="s">
        <v>1454</v>
      </c>
      <c r="B90" s="109" t="s">
        <v>1409</v>
      </c>
      <c r="C90" s="109" t="s">
        <v>1455</v>
      </c>
      <c r="D90" s="109" t="s">
        <v>985</v>
      </c>
      <c r="E90" s="109" t="s">
        <v>1456</v>
      </c>
      <c r="F90" s="109" t="s">
        <v>1457</v>
      </c>
      <c r="G90" s="109" t="s">
        <v>1458</v>
      </c>
      <c r="H90" s="109" t="s">
        <v>1459</v>
      </c>
      <c r="I90" s="109" t="s">
        <v>1460</v>
      </c>
      <c r="J90" s="109" t="s">
        <v>1461</v>
      </c>
      <c r="K90" s="109" t="s">
        <v>1462</v>
      </c>
      <c r="L90" s="109" t="s">
        <v>1038</v>
      </c>
      <c r="M90" s="109"/>
      <c r="N90" s="109"/>
      <c r="O90" s="109"/>
      <c r="P90" s="110" t="s">
        <v>1340</v>
      </c>
      <c r="Q90" s="110" t="s">
        <v>1029</v>
      </c>
      <c r="R90" s="110" t="s">
        <v>1463</v>
      </c>
    </row>
    <row r="91" spans="1:18" ht="54">
      <c r="A91" s="108" t="s">
        <v>1464</v>
      </c>
      <c r="B91" s="109" t="s">
        <v>1409</v>
      </c>
      <c r="C91" s="109" t="s">
        <v>1455</v>
      </c>
      <c r="D91" s="109" t="s">
        <v>1465</v>
      </c>
      <c r="E91" s="109" t="s">
        <v>1466</v>
      </c>
      <c r="F91" s="109" t="s">
        <v>1467</v>
      </c>
      <c r="G91" s="109" t="s">
        <v>1412</v>
      </c>
      <c r="H91" s="109" t="s">
        <v>1459</v>
      </c>
      <c r="I91" s="109" t="s">
        <v>1468</v>
      </c>
      <c r="J91" s="109" t="s">
        <v>1469</v>
      </c>
      <c r="K91" s="109" t="s">
        <v>1470</v>
      </c>
      <c r="L91" s="109" t="s">
        <v>1038</v>
      </c>
      <c r="M91" s="109"/>
      <c r="N91" s="109"/>
      <c r="O91" s="109"/>
      <c r="P91" s="110" t="s">
        <v>1340</v>
      </c>
      <c r="Q91" s="110" t="s">
        <v>1029</v>
      </c>
      <c r="R91" s="110" t="s">
        <v>1463</v>
      </c>
    </row>
    <row r="92" spans="1:18" ht="54">
      <c r="A92" s="108" t="s">
        <v>1471</v>
      </c>
      <c r="B92" s="109" t="s">
        <v>1409</v>
      </c>
      <c r="C92" s="109" t="s">
        <v>1455</v>
      </c>
      <c r="D92" s="109" t="s">
        <v>1472</v>
      </c>
      <c r="E92" s="109" t="s">
        <v>1473</v>
      </c>
      <c r="F92" s="109" t="s">
        <v>1474</v>
      </c>
      <c r="G92" s="109" t="s">
        <v>1412</v>
      </c>
      <c r="H92" s="109" t="s">
        <v>1459</v>
      </c>
      <c r="I92" s="109" t="s">
        <v>1475</v>
      </c>
      <c r="J92" s="109" t="s">
        <v>1476</v>
      </c>
      <c r="K92" s="109" t="s">
        <v>1477</v>
      </c>
      <c r="L92" s="109" t="s">
        <v>1038</v>
      </c>
      <c r="M92" s="109"/>
      <c r="N92" s="109"/>
      <c r="O92" s="109"/>
      <c r="P92" s="110" t="s">
        <v>1340</v>
      </c>
      <c r="Q92" s="110" t="s">
        <v>1029</v>
      </c>
      <c r="R92" s="110" t="s">
        <v>1463</v>
      </c>
    </row>
    <row r="93" spans="1:18" ht="54">
      <c r="A93" s="108" t="s">
        <v>1478</v>
      </c>
      <c r="B93" s="109" t="s">
        <v>1409</v>
      </c>
      <c r="C93" s="109" t="s">
        <v>1455</v>
      </c>
      <c r="D93" s="109" t="s">
        <v>1472</v>
      </c>
      <c r="E93" s="109" t="s">
        <v>1479</v>
      </c>
      <c r="F93" s="109" t="s">
        <v>1480</v>
      </c>
      <c r="G93" s="109" t="s">
        <v>1458</v>
      </c>
      <c r="H93" s="109" t="s">
        <v>1459</v>
      </c>
      <c r="I93" s="109" t="s">
        <v>1475</v>
      </c>
      <c r="J93" s="109" t="s">
        <v>1481</v>
      </c>
      <c r="K93" s="109" t="s">
        <v>1482</v>
      </c>
      <c r="L93" s="109" t="s">
        <v>1038</v>
      </c>
      <c r="M93" s="109"/>
      <c r="N93" s="109"/>
      <c r="O93" s="109"/>
      <c r="P93" s="110" t="s">
        <v>1340</v>
      </c>
      <c r="Q93" s="110" t="s">
        <v>1029</v>
      </c>
      <c r="R93" s="110" t="s">
        <v>1463</v>
      </c>
    </row>
    <row r="94" spans="1:18" ht="94.5">
      <c r="A94" s="108" t="s">
        <v>1483</v>
      </c>
      <c r="B94" s="109" t="s">
        <v>1409</v>
      </c>
      <c r="C94" s="109" t="s">
        <v>1455</v>
      </c>
      <c r="D94" s="109" t="s">
        <v>1484</v>
      </c>
      <c r="E94" s="109"/>
      <c r="F94" s="109"/>
      <c r="G94" s="109" t="s">
        <v>1412</v>
      </c>
      <c r="H94" s="109" t="s">
        <v>1459</v>
      </c>
      <c r="I94" s="109" t="s">
        <v>1485</v>
      </c>
      <c r="J94" s="109"/>
      <c r="K94" s="109"/>
      <c r="L94" s="109" t="s">
        <v>1126</v>
      </c>
      <c r="M94" s="109" t="s">
        <v>1340</v>
      </c>
      <c r="N94" s="109" t="s">
        <v>1029</v>
      </c>
      <c r="O94" s="109" t="s">
        <v>1486</v>
      </c>
      <c r="P94" s="110" t="s">
        <v>1340</v>
      </c>
      <c r="Q94" s="110" t="s">
        <v>1029</v>
      </c>
      <c r="R94" s="110" t="s">
        <v>1463</v>
      </c>
    </row>
    <row r="95" spans="1:18" ht="94.5">
      <c r="A95" s="108" t="s">
        <v>1487</v>
      </c>
      <c r="B95" s="109" t="s">
        <v>1409</v>
      </c>
      <c r="C95" s="109" t="s">
        <v>1455</v>
      </c>
      <c r="D95" s="109" t="s">
        <v>1488</v>
      </c>
      <c r="E95" s="109"/>
      <c r="F95" s="109"/>
      <c r="G95" s="109" t="s">
        <v>1412</v>
      </c>
      <c r="H95" s="109" t="s">
        <v>1459</v>
      </c>
      <c r="I95" s="109" t="s">
        <v>1489</v>
      </c>
      <c r="J95" s="109"/>
      <c r="K95" s="109"/>
      <c r="L95" s="109" t="s">
        <v>1126</v>
      </c>
      <c r="M95" s="109" t="s">
        <v>1340</v>
      </c>
      <c r="N95" s="109" t="s">
        <v>1029</v>
      </c>
      <c r="O95" s="109" t="s">
        <v>1486</v>
      </c>
      <c r="P95" s="110" t="s">
        <v>1340</v>
      </c>
      <c r="Q95" s="110" t="s">
        <v>1029</v>
      </c>
      <c r="R95" s="110" t="s">
        <v>1463</v>
      </c>
    </row>
    <row r="96" spans="1:18" ht="94.5">
      <c r="A96" s="108" t="s">
        <v>1490</v>
      </c>
      <c r="B96" s="109" t="s">
        <v>1409</v>
      </c>
      <c r="C96" s="109" t="s">
        <v>1455</v>
      </c>
      <c r="D96" s="109" t="s">
        <v>1491</v>
      </c>
      <c r="E96" s="109"/>
      <c r="F96" s="109"/>
      <c r="G96" s="109" t="s">
        <v>1412</v>
      </c>
      <c r="H96" s="109" t="s">
        <v>1459</v>
      </c>
      <c r="I96" s="109" t="s">
        <v>1492</v>
      </c>
      <c r="J96" s="109"/>
      <c r="K96" s="109"/>
      <c r="L96" s="109" t="s">
        <v>1126</v>
      </c>
      <c r="M96" s="109" t="s">
        <v>1340</v>
      </c>
      <c r="N96" s="109" t="s">
        <v>1029</v>
      </c>
      <c r="O96" s="109" t="s">
        <v>1486</v>
      </c>
      <c r="P96" s="110" t="s">
        <v>1340</v>
      </c>
      <c r="Q96" s="110" t="s">
        <v>1029</v>
      </c>
      <c r="R96" s="110" t="s">
        <v>1463</v>
      </c>
    </row>
    <row r="97" spans="1:18" ht="94.5">
      <c r="A97" s="108" t="s">
        <v>1493</v>
      </c>
      <c r="B97" s="109" t="s">
        <v>1409</v>
      </c>
      <c r="C97" s="109" t="s">
        <v>1455</v>
      </c>
      <c r="D97" s="109" t="s">
        <v>1494</v>
      </c>
      <c r="E97" s="109"/>
      <c r="F97" s="109"/>
      <c r="G97" s="109" t="s">
        <v>1412</v>
      </c>
      <c r="H97" s="109" t="s">
        <v>1459</v>
      </c>
      <c r="I97" s="109" t="s">
        <v>1495</v>
      </c>
      <c r="J97" s="109"/>
      <c r="K97" s="109"/>
      <c r="L97" s="109" t="s">
        <v>1126</v>
      </c>
      <c r="M97" s="109" t="s">
        <v>1340</v>
      </c>
      <c r="N97" s="109" t="s">
        <v>1029</v>
      </c>
      <c r="O97" s="109" t="s">
        <v>1486</v>
      </c>
      <c r="P97" s="110" t="s">
        <v>1340</v>
      </c>
      <c r="Q97" s="110" t="s">
        <v>1029</v>
      </c>
      <c r="R97" s="110" t="s">
        <v>1463</v>
      </c>
    </row>
    <row r="98" spans="1:18" ht="54">
      <c r="A98" s="108" t="s">
        <v>1496</v>
      </c>
      <c r="B98" s="109" t="s">
        <v>1409</v>
      </c>
      <c r="C98" s="109" t="s">
        <v>1455</v>
      </c>
      <c r="D98" s="109" t="s">
        <v>1497</v>
      </c>
      <c r="E98" s="109" t="s">
        <v>1498</v>
      </c>
      <c r="F98" s="109" t="s">
        <v>1499</v>
      </c>
      <c r="G98" s="109" t="s">
        <v>1425</v>
      </c>
      <c r="H98" s="109" t="s">
        <v>1459</v>
      </c>
      <c r="I98" s="109" t="s">
        <v>1500</v>
      </c>
      <c r="J98" s="109" t="s">
        <v>1501</v>
      </c>
      <c r="K98" s="109" t="s">
        <v>1501</v>
      </c>
      <c r="L98" s="109" t="s">
        <v>1038</v>
      </c>
      <c r="M98" s="109"/>
      <c r="N98" s="109"/>
      <c r="O98" s="109"/>
      <c r="P98" s="110" t="s">
        <v>1441</v>
      </c>
      <c r="Q98" s="110" t="s">
        <v>1085</v>
      </c>
      <c r="R98" s="110" t="s">
        <v>1447</v>
      </c>
    </row>
    <row r="99" spans="1:18" ht="54">
      <c r="A99" s="108" t="s">
        <v>1502</v>
      </c>
      <c r="B99" s="109" t="s">
        <v>1409</v>
      </c>
      <c r="C99" s="109" t="s">
        <v>1443</v>
      </c>
      <c r="D99" s="109" t="s">
        <v>1503</v>
      </c>
      <c r="E99" s="109" t="s">
        <v>1504</v>
      </c>
      <c r="F99" s="109" t="s">
        <v>1505</v>
      </c>
      <c r="G99" s="109" t="s">
        <v>1425</v>
      </c>
      <c r="H99" s="109" t="s">
        <v>1445</v>
      </c>
      <c r="I99" s="109" t="s">
        <v>1506</v>
      </c>
      <c r="J99" s="109" t="s">
        <v>1507</v>
      </c>
      <c r="K99" s="109" t="s">
        <v>1508</v>
      </c>
      <c r="L99" s="109" t="s">
        <v>1038</v>
      </c>
      <c r="M99" s="109"/>
      <c r="N99" s="109"/>
      <c r="O99" s="109"/>
      <c r="P99" s="110" t="s">
        <v>1509</v>
      </c>
      <c r="Q99" s="110" t="s">
        <v>1012</v>
      </c>
      <c r="R99" s="110"/>
    </row>
    <row r="100" spans="1:18" ht="94.5">
      <c r="A100" s="108" t="s">
        <v>1510</v>
      </c>
      <c r="B100" s="109" t="s">
        <v>1409</v>
      </c>
      <c r="C100" s="109" t="s">
        <v>1443</v>
      </c>
      <c r="D100" s="109" t="s">
        <v>1511</v>
      </c>
      <c r="E100" s="109"/>
      <c r="F100" s="109"/>
      <c r="G100" s="109" t="s">
        <v>1458</v>
      </c>
      <c r="H100" s="109" t="s">
        <v>1512</v>
      </c>
      <c r="I100" s="109" t="s">
        <v>1513</v>
      </c>
      <c r="J100" s="109"/>
      <c r="K100" s="109"/>
      <c r="L100" s="109" t="s">
        <v>1126</v>
      </c>
      <c r="M100" s="109" t="s">
        <v>1344</v>
      </c>
      <c r="N100" s="109" t="s">
        <v>1012</v>
      </c>
      <c r="O100" s="109"/>
      <c r="P100" s="110" t="s">
        <v>1344</v>
      </c>
      <c r="Q100" s="110" t="s">
        <v>1012</v>
      </c>
      <c r="R100" s="110"/>
    </row>
    <row r="101" spans="1:18" ht="94.5">
      <c r="A101" s="108" t="s">
        <v>1514</v>
      </c>
      <c r="B101" s="109" t="s">
        <v>1409</v>
      </c>
      <c r="C101" s="109" t="s">
        <v>1443</v>
      </c>
      <c r="D101" s="109" t="s">
        <v>1515</v>
      </c>
      <c r="E101" s="109"/>
      <c r="F101" s="109"/>
      <c r="G101" s="109" t="s">
        <v>1458</v>
      </c>
      <c r="H101" s="109" t="s">
        <v>1512</v>
      </c>
      <c r="I101" s="109" t="s">
        <v>1516</v>
      </c>
      <c r="J101" s="109"/>
      <c r="K101" s="109"/>
      <c r="L101" s="109" t="s">
        <v>1126</v>
      </c>
      <c r="M101" s="109" t="s">
        <v>1517</v>
      </c>
      <c r="N101" s="109" t="s">
        <v>1012</v>
      </c>
      <c r="O101" s="109"/>
      <c r="P101" s="110" t="s">
        <v>1518</v>
      </c>
      <c r="Q101" s="110" t="s">
        <v>1012</v>
      </c>
      <c r="R101" s="110"/>
    </row>
    <row r="102" spans="1:18" ht="54">
      <c r="A102" s="108" t="s">
        <v>1519</v>
      </c>
      <c r="B102" s="109" t="s">
        <v>1520</v>
      </c>
      <c r="C102" s="109" t="s">
        <v>1521</v>
      </c>
      <c r="D102" s="109" t="s">
        <v>1522</v>
      </c>
      <c r="E102" s="109" t="s">
        <v>1523</v>
      </c>
      <c r="F102" s="109" t="s">
        <v>1524</v>
      </c>
      <c r="G102" s="109" t="s">
        <v>1525</v>
      </c>
      <c r="H102" s="109" t="s">
        <v>1526</v>
      </c>
      <c r="I102" s="109" t="s">
        <v>1527</v>
      </c>
      <c r="J102" s="109" t="s">
        <v>1528</v>
      </c>
      <c r="K102" s="109" t="s">
        <v>1529</v>
      </c>
      <c r="L102" s="109" t="s">
        <v>1038</v>
      </c>
      <c r="M102" s="109"/>
      <c r="N102" s="109"/>
      <c r="O102" s="109"/>
      <c r="P102" s="110" t="s">
        <v>1530</v>
      </c>
      <c r="Q102" s="110" t="s">
        <v>1012</v>
      </c>
      <c r="R102" s="110"/>
    </row>
    <row r="103" spans="1:18" ht="67.5">
      <c r="A103" s="108" t="s">
        <v>1531</v>
      </c>
      <c r="B103" s="109" t="s">
        <v>1532</v>
      </c>
      <c r="C103" s="109" t="s">
        <v>1533</v>
      </c>
      <c r="D103" s="109" t="s">
        <v>1534</v>
      </c>
      <c r="E103" s="109"/>
      <c r="F103" s="109"/>
      <c r="G103" s="109" t="s">
        <v>1535</v>
      </c>
      <c r="H103" s="109" t="s">
        <v>1536</v>
      </c>
      <c r="I103" s="109" t="s">
        <v>1537</v>
      </c>
      <c r="J103" s="109"/>
      <c r="K103" s="109"/>
      <c r="L103" s="109" t="s">
        <v>992</v>
      </c>
      <c r="M103" s="109" t="s">
        <v>1538</v>
      </c>
      <c r="N103" s="109" t="s">
        <v>1012</v>
      </c>
      <c r="O103" s="109"/>
      <c r="P103" s="110" t="s">
        <v>1539</v>
      </c>
      <c r="Q103" s="110" t="s">
        <v>1012</v>
      </c>
      <c r="R103" s="110"/>
    </row>
    <row r="104" spans="1:18" ht="67.5">
      <c r="A104" s="108" t="s">
        <v>1540</v>
      </c>
      <c r="B104" s="109" t="s">
        <v>1532</v>
      </c>
      <c r="C104" s="109" t="s">
        <v>1533</v>
      </c>
      <c r="D104" s="109" t="s">
        <v>1534</v>
      </c>
      <c r="E104" s="109" t="s">
        <v>1541</v>
      </c>
      <c r="F104" s="109" t="s">
        <v>1542</v>
      </c>
      <c r="G104" s="109" t="s">
        <v>1535</v>
      </c>
      <c r="H104" s="109" t="s">
        <v>1536</v>
      </c>
      <c r="I104" s="109" t="s">
        <v>1537</v>
      </c>
      <c r="J104" s="109" t="s">
        <v>1543</v>
      </c>
      <c r="K104" s="109" t="s">
        <v>1544</v>
      </c>
      <c r="L104" s="109" t="s">
        <v>992</v>
      </c>
      <c r="M104" s="109" t="s">
        <v>1538</v>
      </c>
      <c r="N104" s="109" t="s">
        <v>1012</v>
      </c>
      <c r="O104" s="109"/>
      <c r="P104" s="110" t="s">
        <v>1539</v>
      </c>
      <c r="Q104" s="110" t="s">
        <v>1012</v>
      </c>
      <c r="R104" s="110"/>
    </row>
    <row r="105" spans="1:18" ht="67.5">
      <c r="A105" s="108" t="s">
        <v>1545</v>
      </c>
      <c r="B105" s="109" t="s">
        <v>1532</v>
      </c>
      <c r="C105" s="109" t="s">
        <v>1533</v>
      </c>
      <c r="D105" s="109" t="s">
        <v>1534</v>
      </c>
      <c r="E105" s="109" t="s">
        <v>1546</v>
      </c>
      <c r="F105" s="109" t="s">
        <v>1547</v>
      </c>
      <c r="G105" s="109" t="s">
        <v>1535</v>
      </c>
      <c r="H105" s="109" t="s">
        <v>1536</v>
      </c>
      <c r="I105" s="109" t="s">
        <v>1537</v>
      </c>
      <c r="J105" s="109" t="s">
        <v>1548</v>
      </c>
      <c r="K105" s="109" t="s">
        <v>1549</v>
      </c>
      <c r="L105" s="109" t="s">
        <v>992</v>
      </c>
      <c r="M105" s="109" t="s">
        <v>1538</v>
      </c>
      <c r="N105" s="109" t="s">
        <v>1012</v>
      </c>
      <c r="O105" s="109"/>
      <c r="P105" s="110" t="s">
        <v>1539</v>
      </c>
      <c r="Q105" s="110" t="s">
        <v>1012</v>
      </c>
      <c r="R105" s="110"/>
    </row>
    <row r="106" spans="1:18" ht="67.5">
      <c r="A106" s="108" t="s">
        <v>1550</v>
      </c>
      <c r="B106" s="109" t="s">
        <v>1532</v>
      </c>
      <c r="C106" s="109" t="s">
        <v>1533</v>
      </c>
      <c r="D106" s="109" t="s">
        <v>1534</v>
      </c>
      <c r="E106" s="109" t="s">
        <v>1551</v>
      </c>
      <c r="F106" s="109" t="s">
        <v>1552</v>
      </c>
      <c r="G106" s="109" t="s">
        <v>1535</v>
      </c>
      <c r="H106" s="109" t="s">
        <v>1536</v>
      </c>
      <c r="I106" s="109" t="s">
        <v>1537</v>
      </c>
      <c r="J106" s="109" t="s">
        <v>1553</v>
      </c>
      <c r="K106" s="109" t="s">
        <v>1554</v>
      </c>
      <c r="L106" s="109" t="s">
        <v>992</v>
      </c>
      <c r="M106" s="109" t="s">
        <v>1538</v>
      </c>
      <c r="N106" s="109" t="s">
        <v>1012</v>
      </c>
      <c r="O106" s="109"/>
      <c r="P106" s="110" t="s">
        <v>1539</v>
      </c>
      <c r="Q106" s="110" t="s">
        <v>1012</v>
      </c>
      <c r="R106" s="110"/>
    </row>
    <row r="107" spans="1:18" ht="67.5">
      <c r="A107" s="108" t="s">
        <v>1555</v>
      </c>
      <c r="B107" s="109" t="s">
        <v>1532</v>
      </c>
      <c r="C107" s="109" t="s">
        <v>1533</v>
      </c>
      <c r="D107" s="109" t="s">
        <v>1534</v>
      </c>
      <c r="E107" s="109" t="s">
        <v>1556</v>
      </c>
      <c r="F107" s="109" t="s">
        <v>1557</v>
      </c>
      <c r="G107" s="109" t="s">
        <v>1535</v>
      </c>
      <c r="H107" s="109" t="s">
        <v>1536</v>
      </c>
      <c r="I107" s="109" t="s">
        <v>1537</v>
      </c>
      <c r="J107" s="109" t="s">
        <v>1558</v>
      </c>
      <c r="K107" s="109" t="s">
        <v>1559</v>
      </c>
      <c r="L107" s="109" t="s">
        <v>992</v>
      </c>
      <c r="M107" s="109" t="s">
        <v>1538</v>
      </c>
      <c r="N107" s="109" t="s">
        <v>1012</v>
      </c>
      <c r="O107" s="109"/>
      <c r="P107" s="110" t="s">
        <v>1539</v>
      </c>
      <c r="Q107" s="110" t="s">
        <v>1012</v>
      </c>
      <c r="R107" s="110"/>
    </row>
    <row r="108" spans="1:18" ht="67.5">
      <c r="A108" s="108" t="s">
        <v>1560</v>
      </c>
      <c r="B108" s="109" t="s">
        <v>1532</v>
      </c>
      <c r="C108" s="109" t="s">
        <v>1533</v>
      </c>
      <c r="D108" s="109" t="s">
        <v>1534</v>
      </c>
      <c r="E108" s="109" t="s">
        <v>1561</v>
      </c>
      <c r="F108" s="109" t="s">
        <v>1562</v>
      </c>
      <c r="G108" s="109" t="s">
        <v>1535</v>
      </c>
      <c r="H108" s="109" t="s">
        <v>1536</v>
      </c>
      <c r="I108" s="109" t="s">
        <v>1537</v>
      </c>
      <c r="J108" s="109" t="s">
        <v>1563</v>
      </c>
      <c r="K108" s="109" t="s">
        <v>1564</v>
      </c>
      <c r="L108" s="109" t="s">
        <v>992</v>
      </c>
      <c r="M108" s="109" t="s">
        <v>1538</v>
      </c>
      <c r="N108" s="109" t="s">
        <v>1012</v>
      </c>
      <c r="O108" s="109"/>
      <c r="P108" s="110" t="s">
        <v>1539</v>
      </c>
      <c r="Q108" s="110" t="s">
        <v>1012</v>
      </c>
      <c r="R108" s="110"/>
    </row>
    <row r="109" spans="1:18" ht="67.5">
      <c r="A109" s="108" t="s">
        <v>1565</v>
      </c>
      <c r="B109" s="109" t="s">
        <v>1532</v>
      </c>
      <c r="C109" s="109" t="s">
        <v>1533</v>
      </c>
      <c r="D109" s="109" t="s">
        <v>1534</v>
      </c>
      <c r="E109" s="109" t="s">
        <v>1566</v>
      </c>
      <c r="F109" s="109" t="s">
        <v>1567</v>
      </c>
      <c r="G109" s="109" t="s">
        <v>1535</v>
      </c>
      <c r="H109" s="109" t="s">
        <v>1536</v>
      </c>
      <c r="I109" s="109" t="s">
        <v>1537</v>
      </c>
      <c r="J109" s="109" t="s">
        <v>1568</v>
      </c>
      <c r="K109" s="109" t="s">
        <v>1569</v>
      </c>
      <c r="L109" s="109" t="s">
        <v>992</v>
      </c>
      <c r="M109" s="109" t="s">
        <v>1538</v>
      </c>
      <c r="N109" s="109" t="s">
        <v>1012</v>
      </c>
      <c r="O109" s="109"/>
      <c r="P109" s="110" t="s">
        <v>1539</v>
      </c>
      <c r="Q109" s="110" t="s">
        <v>1012</v>
      </c>
      <c r="R109" s="110"/>
    </row>
    <row r="110" spans="1:18" ht="67.5">
      <c r="A110" s="108" t="s">
        <v>1570</v>
      </c>
      <c r="B110" s="109" t="s">
        <v>1532</v>
      </c>
      <c r="C110" s="109" t="s">
        <v>1533</v>
      </c>
      <c r="D110" s="109" t="s">
        <v>1534</v>
      </c>
      <c r="E110" s="109" t="s">
        <v>1571</v>
      </c>
      <c r="F110" s="109" t="s">
        <v>1572</v>
      </c>
      <c r="G110" s="109" t="s">
        <v>1535</v>
      </c>
      <c r="H110" s="109" t="s">
        <v>1536</v>
      </c>
      <c r="I110" s="109" t="s">
        <v>1537</v>
      </c>
      <c r="J110" s="109" t="s">
        <v>1573</v>
      </c>
      <c r="K110" s="109" t="s">
        <v>1574</v>
      </c>
      <c r="L110" s="109" t="s">
        <v>992</v>
      </c>
      <c r="M110" s="109" t="s">
        <v>1538</v>
      </c>
      <c r="N110" s="109" t="s">
        <v>1012</v>
      </c>
      <c r="O110" s="109"/>
      <c r="P110" s="110" t="s">
        <v>1539</v>
      </c>
      <c r="Q110" s="110" t="s">
        <v>1012</v>
      </c>
      <c r="R110" s="110"/>
    </row>
    <row r="111" spans="1:18" ht="54">
      <c r="A111" s="108" t="s">
        <v>1575</v>
      </c>
      <c r="B111" s="109" t="s">
        <v>1532</v>
      </c>
      <c r="C111" s="109" t="s">
        <v>1533</v>
      </c>
      <c r="D111" s="109" t="s">
        <v>1576</v>
      </c>
      <c r="E111" s="109"/>
      <c r="F111" s="109"/>
      <c r="G111" s="109" t="s">
        <v>1577</v>
      </c>
      <c r="H111" s="109" t="s">
        <v>1578</v>
      </c>
      <c r="I111" s="109" t="s">
        <v>1579</v>
      </c>
      <c r="J111" s="109"/>
      <c r="K111" s="109"/>
      <c r="L111" s="109" t="s">
        <v>1038</v>
      </c>
      <c r="M111" s="109" t="s">
        <v>1077</v>
      </c>
      <c r="N111" s="109" t="s">
        <v>1012</v>
      </c>
      <c r="O111" s="109"/>
      <c r="P111" s="110" t="s">
        <v>1580</v>
      </c>
      <c r="Q111" s="110" t="s">
        <v>1012</v>
      </c>
      <c r="R111" s="110"/>
    </row>
    <row r="112" spans="1:18" ht="54">
      <c r="A112" s="108" t="s">
        <v>1581</v>
      </c>
      <c r="B112" s="109" t="s">
        <v>1532</v>
      </c>
      <c r="C112" s="109" t="s">
        <v>1533</v>
      </c>
      <c r="D112" s="109" t="s">
        <v>1582</v>
      </c>
      <c r="E112" s="109"/>
      <c r="F112" s="109"/>
      <c r="G112" s="109" t="s">
        <v>1577</v>
      </c>
      <c r="H112" s="109" t="s">
        <v>1578</v>
      </c>
      <c r="I112" s="109" t="s">
        <v>1583</v>
      </c>
      <c r="J112" s="109"/>
      <c r="K112" s="109"/>
      <c r="L112" s="109" t="s">
        <v>1038</v>
      </c>
      <c r="M112" s="109" t="s">
        <v>1077</v>
      </c>
      <c r="N112" s="109" t="s">
        <v>1012</v>
      </c>
      <c r="O112" s="109"/>
      <c r="P112" s="110" t="s">
        <v>1580</v>
      </c>
      <c r="Q112" s="110" t="s">
        <v>1012</v>
      </c>
      <c r="R112" s="110"/>
    </row>
    <row r="113" spans="1:18" ht="54">
      <c r="A113" s="108" t="s">
        <v>1584</v>
      </c>
      <c r="B113" s="109" t="s">
        <v>1532</v>
      </c>
      <c r="C113" s="109" t="s">
        <v>1533</v>
      </c>
      <c r="D113" s="109" t="s">
        <v>1585</v>
      </c>
      <c r="E113" s="109"/>
      <c r="F113" s="109"/>
      <c r="G113" s="109" t="s">
        <v>1577</v>
      </c>
      <c r="H113" s="109" t="s">
        <v>1578</v>
      </c>
      <c r="I113" s="109" t="s">
        <v>1586</v>
      </c>
      <c r="J113" s="109"/>
      <c r="K113" s="109"/>
      <c r="L113" s="109" t="s">
        <v>1038</v>
      </c>
      <c r="M113" s="109" t="s">
        <v>1077</v>
      </c>
      <c r="N113" s="109" t="s">
        <v>1012</v>
      </c>
      <c r="O113" s="109"/>
      <c r="P113" s="110" t="s">
        <v>1580</v>
      </c>
      <c r="Q113" s="110" t="s">
        <v>1012</v>
      </c>
      <c r="R113" s="110"/>
    </row>
    <row r="114" spans="1:18" ht="54">
      <c r="A114" s="108" t="s">
        <v>1587</v>
      </c>
      <c r="B114" s="109" t="s">
        <v>1532</v>
      </c>
      <c r="C114" s="109" t="s">
        <v>1533</v>
      </c>
      <c r="D114" s="109" t="s">
        <v>1588</v>
      </c>
      <c r="E114" s="109"/>
      <c r="F114" s="109"/>
      <c r="G114" s="109" t="s">
        <v>1577</v>
      </c>
      <c r="H114" s="109" t="s">
        <v>1578</v>
      </c>
      <c r="I114" s="109" t="s">
        <v>1589</v>
      </c>
      <c r="J114" s="109"/>
      <c r="K114" s="109"/>
      <c r="L114" s="109" t="s">
        <v>1038</v>
      </c>
      <c r="M114" s="109" t="s">
        <v>1077</v>
      </c>
      <c r="N114" s="109" t="s">
        <v>1012</v>
      </c>
      <c r="O114" s="109"/>
      <c r="P114" s="110" t="s">
        <v>1590</v>
      </c>
      <c r="Q114" s="110" t="s">
        <v>1012</v>
      </c>
      <c r="R114" s="110"/>
    </row>
    <row r="115" spans="1:18" ht="54">
      <c r="A115" s="108" t="s">
        <v>1591</v>
      </c>
      <c r="B115" s="109" t="s">
        <v>1532</v>
      </c>
      <c r="C115" s="109" t="s">
        <v>1533</v>
      </c>
      <c r="D115" s="109" t="s">
        <v>1592</v>
      </c>
      <c r="E115" s="109"/>
      <c r="F115" s="109"/>
      <c r="G115" s="109" t="s">
        <v>1577</v>
      </c>
      <c r="H115" s="109" t="s">
        <v>1578</v>
      </c>
      <c r="I115" s="109" t="s">
        <v>1593</v>
      </c>
      <c r="J115" s="109"/>
      <c r="K115" s="109"/>
      <c r="L115" s="109" t="s">
        <v>992</v>
      </c>
      <c r="M115" s="109" t="s">
        <v>1231</v>
      </c>
      <c r="N115" s="109" t="s">
        <v>1012</v>
      </c>
      <c r="O115" s="109" t="s">
        <v>1594</v>
      </c>
      <c r="P115" s="110" t="s">
        <v>1539</v>
      </c>
      <c r="Q115" s="110" t="s">
        <v>1012</v>
      </c>
      <c r="R115" s="110"/>
    </row>
    <row r="116" spans="1:18" ht="67.5">
      <c r="A116" s="108" t="s">
        <v>1595</v>
      </c>
      <c r="B116" s="109" t="s">
        <v>1596</v>
      </c>
      <c r="C116" s="109" t="s">
        <v>1597</v>
      </c>
      <c r="D116" s="109" t="s">
        <v>1598</v>
      </c>
      <c r="E116" s="109"/>
      <c r="F116" s="109"/>
      <c r="G116" s="109" t="s">
        <v>1599</v>
      </c>
      <c r="H116" s="109" t="s">
        <v>1600</v>
      </c>
      <c r="I116" s="109" t="s">
        <v>1601</v>
      </c>
      <c r="J116" s="109"/>
      <c r="K116" s="109"/>
      <c r="L116" s="109" t="s">
        <v>992</v>
      </c>
      <c r="M116" s="109" t="s">
        <v>1602</v>
      </c>
      <c r="N116" s="109" t="s">
        <v>1012</v>
      </c>
      <c r="O116" s="109"/>
      <c r="P116" s="110"/>
      <c r="Q116" s="110"/>
      <c r="R116" s="110"/>
    </row>
    <row r="117" spans="1:18" ht="67.5">
      <c r="A117" s="108" t="s">
        <v>1603</v>
      </c>
      <c r="B117" s="109" t="s">
        <v>1596</v>
      </c>
      <c r="C117" s="109" t="s">
        <v>1597</v>
      </c>
      <c r="D117" s="109" t="s">
        <v>1604</v>
      </c>
      <c r="E117" s="109"/>
      <c r="F117" s="109"/>
      <c r="G117" s="109" t="s">
        <v>1599</v>
      </c>
      <c r="H117" s="109" t="s">
        <v>1600</v>
      </c>
      <c r="I117" s="109" t="s">
        <v>1605</v>
      </c>
      <c r="J117" s="109"/>
      <c r="K117" s="109"/>
      <c r="L117" s="109" t="s">
        <v>992</v>
      </c>
      <c r="M117" s="109" t="s">
        <v>1602</v>
      </c>
      <c r="N117" s="109" t="s">
        <v>1012</v>
      </c>
      <c r="O117" s="109"/>
      <c r="P117" s="110"/>
      <c r="Q117" s="110"/>
      <c r="R117" s="110"/>
    </row>
    <row r="118" spans="1:18" ht="67.5">
      <c r="A118" s="108" t="s">
        <v>1606</v>
      </c>
      <c r="B118" s="109" t="s">
        <v>1596</v>
      </c>
      <c r="C118" s="109" t="s">
        <v>1597</v>
      </c>
      <c r="D118" s="109" t="s">
        <v>1607</v>
      </c>
      <c r="E118" s="109"/>
      <c r="F118" s="109"/>
      <c r="G118" s="109" t="s">
        <v>1599</v>
      </c>
      <c r="H118" s="109" t="s">
        <v>1600</v>
      </c>
      <c r="I118" s="109" t="s">
        <v>1608</v>
      </c>
      <c r="J118" s="109"/>
      <c r="K118" s="109"/>
      <c r="L118" s="109" t="s">
        <v>992</v>
      </c>
      <c r="M118" s="109" t="s">
        <v>1602</v>
      </c>
      <c r="N118" s="109" t="s">
        <v>1012</v>
      </c>
      <c r="O118" s="109"/>
      <c r="P118" s="110"/>
      <c r="Q118" s="110"/>
      <c r="R118" s="110"/>
    </row>
    <row r="119" spans="1:18" ht="121.5">
      <c r="A119" s="108" t="s">
        <v>1609</v>
      </c>
      <c r="B119" s="109" t="s">
        <v>1596</v>
      </c>
      <c r="C119" s="109" t="s">
        <v>1597</v>
      </c>
      <c r="D119" s="109" t="s">
        <v>1610</v>
      </c>
      <c r="E119" s="109"/>
      <c r="F119" s="109"/>
      <c r="G119" s="109" t="s">
        <v>1599</v>
      </c>
      <c r="H119" s="109" t="s">
        <v>1600</v>
      </c>
      <c r="I119" s="109" t="s">
        <v>1611</v>
      </c>
      <c r="J119" s="109"/>
      <c r="K119" s="109"/>
      <c r="L119" s="109" t="s">
        <v>992</v>
      </c>
      <c r="M119" s="109" t="s">
        <v>1602</v>
      </c>
      <c r="N119" s="109" t="s">
        <v>1012</v>
      </c>
      <c r="O119" s="109"/>
      <c r="P119" s="110"/>
      <c r="Q119" s="110"/>
      <c r="R119" s="110"/>
    </row>
    <row r="120" spans="1:18" ht="81">
      <c r="A120" s="108" t="s">
        <v>1612</v>
      </c>
      <c r="B120" s="109" t="s">
        <v>1596</v>
      </c>
      <c r="C120" s="109" t="s">
        <v>1597</v>
      </c>
      <c r="D120" s="109" t="s">
        <v>1613</v>
      </c>
      <c r="E120" s="109"/>
      <c r="F120" s="109"/>
      <c r="G120" s="109" t="s">
        <v>1599</v>
      </c>
      <c r="H120" s="109" t="s">
        <v>1600</v>
      </c>
      <c r="I120" s="109" t="s">
        <v>1614</v>
      </c>
      <c r="J120" s="109"/>
      <c r="K120" s="109"/>
      <c r="L120" s="109" t="s">
        <v>992</v>
      </c>
      <c r="M120" s="109" t="s">
        <v>1602</v>
      </c>
      <c r="N120" s="109" t="s">
        <v>1012</v>
      </c>
      <c r="O120" s="109"/>
      <c r="P120" s="110"/>
      <c r="Q120" s="110"/>
      <c r="R120" s="110"/>
    </row>
    <row r="121" spans="1:18" ht="67.5">
      <c r="A121" s="108" t="s">
        <v>1615</v>
      </c>
      <c r="B121" s="109" t="s">
        <v>1596</v>
      </c>
      <c r="C121" s="109" t="s">
        <v>1597</v>
      </c>
      <c r="D121" s="109" t="s">
        <v>1616</v>
      </c>
      <c r="E121" s="109"/>
      <c r="F121" s="109"/>
      <c r="G121" s="109" t="s">
        <v>1599</v>
      </c>
      <c r="H121" s="109" t="s">
        <v>1600</v>
      </c>
      <c r="I121" s="109" t="s">
        <v>1617</v>
      </c>
      <c r="J121" s="109"/>
      <c r="K121" s="109"/>
      <c r="L121" s="109" t="s">
        <v>992</v>
      </c>
      <c r="M121" s="109" t="s">
        <v>1602</v>
      </c>
      <c r="N121" s="109" t="s">
        <v>1012</v>
      </c>
      <c r="O121" s="109"/>
      <c r="P121" s="110"/>
      <c r="Q121" s="110"/>
      <c r="R121" s="110"/>
    </row>
    <row r="122" spans="1:18" ht="67.5">
      <c r="A122" s="108" t="s">
        <v>1618</v>
      </c>
      <c r="B122" s="109" t="s">
        <v>1596</v>
      </c>
      <c r="C122" s="109" t="s">
        <v>1597</v>
      </c>
      <c r="D122" s="109" t="s">
        <v>1619</v>
      </c>
      <c r="E122" s="109"/>
      <c r="F122" s="109"/>
      <c r="G122" s="109" t="s">
        <v>1599</v>
      </c>
      <c r="H122" s="109" t="s">
        <v>1600</v>
      </c>
      <c r="I122" s="109" t="s">
        <v>1620</v>
      </c>
      <c r="J122" s="109"/>
      <c r="K122" s="109"/>
      <c r="L122" s="109" t="s">
        <v>992</v>
      </c>
      <c r="M122" s="109" t="s">
        <v>1602</v>
      </c>
      <c r="N122" s="109" t="s">
        <v>1012</v>
      </c>
      <c r="O122" s="109"/>
      <c r="P122" s="110"/>
      <c r="Q122" s="110"/>
      <c r="R122" s="110"/>
    </row>
    <row r="123" spans="1:18" ht="67.5">
      <c r="A123" s="108" t="s">
        <v>1621</v>
      </c>
      <c r="B123" s="109" t="s">
        <v>1596</v>
      </c>
      <c r="C123" s="109" t="s">
        <v>1597</v>
      </c>
      <c r="D123" s="109" t="s">
        <v>1622</v>
      </c>
      <c r="E123" s="109"/>
      <c r="F123" s="109"/>
      <c r="G123" s="109" t="s">
        <v>1599</v>
      </c>
      <c r="H123" s="109" t="s">
        <v>1600</v>
      </c>
      <c r="I123" s="109" t="s">
        <v>1623</v>
      </c>
      <c r="J123" s="109"/>
      <c r="K123" s="109"/>
      <c r="L123" s="109" t="s">
        <v>992</v>
      </c>
      <c r="M123" s="109" t="s">
        <v>1602</v>
      </c>
      <c r="N123" s="109" t="s">
        <v>1012</v>
      </c>
      <c r="O123" s="109"/>
      <c r="P123" s="110"/>
      <c r="Q123" s="110"/>
      <c r="R123" s="110"/>
    </row>
    <row r="124" spans="1:18" ht="67.5">
      <c r="A124" s="108" t="s">
        <v>1624</v>
      </c>
      <c r="B124" s="109" t="s">
        <v>1596</v>
      </c>
      <c r="C124" s="109" t="s">
        <v>1625</v>
      </c>
      <c r="D124" s="109" t="s">
        <v>1626</v>
      </c>
      <c r="E124" s="109"/>
      <c r="F124" s="109"/>
      <c r="G124" s="109" t="s">
        <v>1599</v>
      </c>
      <c r="H124" s="109" t="s">
        <v>1627</v>
      </c>
      <c r="I124" s="109"/>
      <c r="J124" s="109"/>
      <c r="K124" s="109"/>
      <c r="L124" s="109" t="s">
        <v>992</v>
      </c>
      <c r="M124" s="109" t="s">
        <v>1602</v>
      </c>
      <c r="N124" s="109" t="s">
        <v>1029</v>
      </c>
      <c r="O124" s="109"/>
      <c r="P124" s="110"/>
      <c r="Q124" s="110"/>
      <c r="R124" s="110"/>
    </row>
    <row r="125" spans="1:18" ht="67.5">
      <c r="A125" s="108" t="s">
        <v>1628</v>
      </c>
      <c r="B125" s="109" t="s">
        <v>1596</v>
      </c>
      <c r="C125" s="109" t="s">
        <v>1625</v>
      </c>
      <c r="D125" s="109" t="s">
        <v>1629</v>
      </c>
      <c r="E125" s="109"/>
      <c r="F125" s="109"/>
      <c r="G125" s="109" t="s">
        <v>1599</v>
      </c>
      <c r="H125" s="109" t="s">
        <v>1627</v>
      </c>
      <c r="I125" s="109"/>
      <c r="J125" s="109"/>
      <c r="K125" s="109"/>
      <c r="L125" s="109" t="s">
        <v>992</v>
      </c>
      <c r="M125" s="109" t="s">
        <v>1602</v>
      </c>
      <c r="N125" s="109" t="s">
        <v>1029</v>
      </c>
      <c r="O125" s="109"/>
      <c r="P125" s="110"/>
      <c r="Q125" s="110"/>
      <c r="R125" s="110"/>
    </row>
    <row r="126" spans="1:18" ht="54">
      <c r="A126" s="108" t="s">
        <v>1630</v>
      </c>
      <c r="B126" s="109" t="s">
        <v>1631</v>
      </c>
      <c r="C126" s="109" t="s">
        <v>996</v>
      </c>
      <c r="D126" s="109"/>
      <c r="E126" s="109"/>
      <c r="F126" s="109"/>
      <c r="G126" s="109" t="s">
        <v>1632</v>
      </c>
      <c r="H126" s="109" t="s">
        <v>1633</v>
      </c>
      <c r="I126" s="109"/>
      <c r="J126" s="109"/>
      <c r="K126" s="109"/>
      <c r="L126" s="109" t="s">
        <v>1038</v>
      </c>
      <c r="M126" s="109"/>
      <c r="N126" s="109"/>
      <c r="O126" s="109"/>
      <c r="P126" s="110" t="s">
        <v>1634</v>
      </c>
      <c r="Q126" s="110" t="s">
        <v>1085</v>
      </c>
      <c r="R126" s="110"/>
    </row>
    <row r="127" spans="1:18" ht="54">
      <c r="A127" s="108" t="s">
        <v>1635</v>
      </c>
      <c r="B127" s="109" t="s">
        <v>1636</v>
      </c>
      <c r="C127" s="109" t="s">
        <v>1637</v>
      </c>
      <c r="D127" s="109" t="s">
        <v>1638</v>
      </c>
      <c r="E127" s="109" t="s">
        <v>1639</v>
      </c>
      <c r="F127" s="109" t="s">
        <v>1640</v>
      </c>
      <c r="G127" s="109" t="s">
        <v>1632</v>
      </c>
      <c r="H127" s="109" t="s">
        <v>1641</v>
      </c>
      <c r="I127" s="109" t="s">
        <v>1642</v>
      </c>
      <c r="J127" s="109" t="s">
        <v>1643</v>
      </c>
      <c r="K127" s="109" t="s">
        <v>1644</v>
      </c>
      <c r="L127" s="109" t="s">
        <v>1038</v>
      </c>
      <c r="M127" s="109"/>
      <c r="N127" s="109"/>
      <c r="O127" s="109"/>
      <c r="P127" s="110" t="s">
        <v>1634</v>
      </c>
      <c r="Q127" s="110" t="s">
        <v>1012</v>
      </c>
      <c r="R127" s="110"/>
    </row>
    <row r="128" spans="1:18" ht="94.5">
      <c r="A128" s="108" t="s">
        <v>1645</v>
      </c>
      <c r="B128" s="109" t="s">
        <v>1636</v>
      </c>
      <c r="C128" s="109" t="s">
        <v>1646</v>
      </c>
      <c r="D128" s="109" t="s">
        <v>1647</v>
      </c>
      <c r="E128" s="109" t="s">
        <v>1648</v>
      </c>
      <c r="F128" s="109" t="s">
        <v>1649</v>
      </c>
      <c r="G128" s="109" t="s">
        <v>1632</v>
      </c>
      <c r="H128" s="109" t="s">
        <v>1650</v>
      </c>
      <c r="I128" s="109" t="s">
        <v>1651</v>
      </c>
      <c r="J128" s="109" t="s">
        <v>1652</v>
      </c>
      <c r="K128" s="109" t="s">
        <v>1653</v>
      </c>
      <c r="L128" s="109" t="s">
        <v>1126</v>
      </c>
      <c r="M128" s="109" t="s">
        <v>1231</v>
      </c>
      <c r="N128" s="109" t="s">
        <v>1029</v>
      </c>
      <c r="O128" s="109"/>
      <c r="P128" s="110" t="s">
        <v>1634</v>
      </c>
      <c r="Q128" s="110" t="s">
        <v>1085</v>
      </c>
      <c r="R128" s="110"/>
    </row>
    <row r="129" spans="1:18" ht="94.5">
      <c r="A129" s="108" t="s">
        <v>1654</v>
      </c>
      <c r="B129" s="109" t="s">
        <v>1631</v>
      </c>
      <c r="C129" s="109" t="s">
        <v>984</v>
      </c>
      <c r="D129" s="109" t="s">
        <v>1655</v>
      </c>
      <c r="E129" s="109" t="s">
        <v>1656</v>
      </c>
      <c r="F129" s="109" t="s">
        <v>1657</v>
      </c>
      <c r="G129" s="109" t="s">
        <v>1632</v>
      </c>
      <c r="H129" s="109" t="s">
        <v>1658</v>
      </c>
      <c r="I129" s="109" t="s">
        <v>1659</v>
      </c>
      <c r="J129" s="109" t="s">
        <v>1660</v>
      </c>
      <c r="K129" s="109" t="s">
        <v>1661</v>
      </c>
      <c r="L129" s="109" t="s">
        <v>1126</v>
      </c>
      <c r="M129" s="109" t="s">
        <v>1231</v>
      </c>
      <c r="N129" s="109" t="s">
        <v>1029</v>
      </c>
      <c r="O129" s="109"/>
      <c r="P129" s="110" t="s">
        <v>1634</v>
      </c>
      <c r="Q129" s="110" t="s">
        <v>1085</v>
      </c>
      <c r="R129" s="110"/>
    </row>
    <row r="130" spans="1:18" ht="54">
      <c r="A130" s="108" t="s">
        <v>1662</v>
      </c>
      <c r="B130" s="109" t="s">
        <v>1631</v>
      </c>
      <c r="C130" s="109" t="s">
        <v>950</v>
      </c>
      <c r="D130" s="109" t="s">
        <v>1663</v>
      </c>
      <c r="E130" s="109" t="s">
        <v>1664</v>
      </c>
      <c r="F130" s="109" t="s">
        <v>1665</v>
      </c>
      <c r="G130" s="109" t="s">
        <v>1632</v>
      </c>
      <c r="H130" s="109" t="s">
        <v>1666</v>
      </c>
      <c r="I130" s="109" t="s">
        <v>1667</v>
      </c>
      <c r="J130" s="109" t="s">
        <v>1668</v>
      </c>
      <c r="K130" s="109" t="s">
        <v>1669</v>
      </c>
      <c r="L130" s="109" t="s">
        <v>992</v>
      </c>
      <c r="M130" s="109" t="s">
        <v>1231</v>
      </c>
      <c r="N130" s="109" t="s">
        <v>1029</v>
      </c>
      <c r="O130" s="109"/>
      <c r="P130" s="110" t="s">
        <v>1634</v>
      </c>
      <c r="Q130" s="110" t="s">
        <v>1085</v>
      </c>
      <c r="R130" s="110"/>
    </row>
    <row r="131" spans="1:18" ht="54">
      <c r="A131" s="108" t="s">
        <v>1670</v>
      </c>
      <c r="B131" s="109" t="s">
        <v>1631</v>
      </c>
      <c r="C131" s="109" t="s">
        <v>950</v>
      </c>
      <c r="D131" s="109" t="s">
        <v>1663</v>
      </c>
      <c r="E131" s="109" t="s">
        <v>1664</v>
      </c>
      <c r="F131" s="109" t="s">
        <v>1665</v>
      </c>
      <c r="G131" s="109" t="s">
        <v>1632</v>
      </c>
      <c r="H131" s="109" t="s">
        <v>1671</v>
      </c>
      <c r="I131" s="109" t="s">
        <v>1667</v>
      </c>
      <c r="J131" s="109" t="s">
        <v>1668</v>
      </c>
      <c r="K131" s="109" t="s">
        <v>1669</v>
      </c>
      <c r="L131" s="109" t="s">
        <v>992</v>
      </c>
      <c r="M131" s="109" t="s">
        <v>1231</v>
      </c>
      <c r="N131" s="109" t="s">
        <v>1029</v>
      </c>
      <c r="O131" s="109"/>
      <c r="P131" s="110" t="s">
        <v>1634</v>
      </c>
      <c r="Q131" s="110" t="s">
        <v>1085</v>
      </c>
      <c r="R131" s="110"/>
    </row>
    <row r="132" spans="1:18" ht="94.5">
      <c r="A132" s="108" t="s">
        <v>1672</v>
      </c>
      <c r="B132" s="109" t="s">
        <v>1631</v>
      </c>
      <c r="C132" s="109" t="s">
        <v>1673</v>
      </c>
      <c r="D132" s="109" t="s">
        <v>1674</v>
      </c>
      <c r="E132" s="109" t="s">
        <v>1675</v>
      </c>
      <c r="F132" s="109" t="s">
        <v>1676</v>
      </c>
      <c r="G132" s="109" t="s">
        <v>1632</v>
      </c>
      <c r="H132" s="109" t="s">
        <v>1658</v>
      </c>
      <c r="I132" s="109" t="s">
        <v>1677</v>
      </c>
      <c r="J132" s="109" t="s">
        <v>1678</v>
      </c>
      <c r="K132" s="109" t="s">
        <v>1679</v>
      </c>
      <c r="L132" s="109" t="s">
        <v>1126</v>
      </c>
      <c r="M132" s="109" t="s">
        <v>1231</v>
      </c>
      <c r="N132" s="109" t="s">
        <v>1029</v>
      </c>
      <c r="O132" s="109"/>
      <c r="P132" s="110" t="s">
        <v>1634</v>
      </c>
      <c r="Q132" s="110" t="s">
        <v>1085</v>
      </c>
      <c r="R132" s="110"/>
    </row>
    <row r="133" spans="1:18" ht="94.5">
      <c r="A133" s="108" t="s">
        <v>1680</v>
      </c>
      <c r="B133" s="109" t="s">
        <v>1631</v>
      </c>
      <c r="C133" s="109" t="s">
        <v>950</v>
      </c>
      <c r="D133" s="109" t="s">
        <v>1681</v>
      </c>
      <c r="E133" s="109" t="s">
        <v>1682</v>
      </c>
      <c r="F133" s="109" t="s">
        <v>1683</v>
      </c>
      <c r="G133" s="109" t="s">
        <v>1684</v>
      </c>
      <c r="H133" s="109" t="s">
        <v>955</v>
      </c>
      <c r="I133" s="109" t="s">
        <v>1685</v>
      </c>
      <c r="J133" s="109" t="s">
        <v>1686</v>
      </c>
      <c r="K133" s="109" t="s">
        <v>1687</v>
      </c>
      <c r="L133" s="109" t="s">
        <v>1126</v>
      </c>
      <c r="M133" s="109" t="s">
        <v>1231</v>
      </c>
      <c r="N133" s="109" t="s">
        <v>1029</v>
      </c>
      <c r="O133" s="109"/>
      <c r="P133" s="110" t="s">
        <v>1634</v>
      </c>
      <c r="Q133" s="110" t="s">
        <v>1085</v>
      </c>
      <c r="R133" s="110"/>
    </row>
    <row r="134" spans="1:18" ht="94.5">
      <c r="A134" s="108" t="s">
        <v>1688</v>
      </c>
      <c r="B134" s="109" t="s">
        <v>1636</v>
      </c>
      <c r="C134" s="109" t="s">
        <v>950</v>
      </c>
      <c r="D134" s="109" t="s">
        <v>1689</v>
      </c>
      <c r="E134" s="109" t="s">
        <v>1690</v>
      </c>
      <c r="F134" s="109" t="s">
        <v>1691</v>
      </c>
      <c r="G134" s="109" t="s">
        <v>1632</v>
      </c>
      <c r="H134" s="109" t="s">
        <v>1658</v>
      </c>
      <c r="I134" s="109" t="s">
        <v>1692</v>
      </c>
      <c r="J134" s="109" t="s">
        <v>1693</v>
      </c>
      <c r="K134" s="109" t="s">
        <v>1694</v>
      </c>
      <c r="L134" s="109" t="s">
        <v>1126</v>
      </c>
      <c r="M134" s="109" t="s">
        <v>1231</v>
      </c>
      <c r="N134" s="109" t="s">
        <v>1029</v>
      </c>
      <c r="O134" s="109"/>
      <c r="P134" s="110" t="s">
        <v>1634</v>
      </c>
      <c r="Q134" s="110" t="s">
        <v>1085</v>
      </c>
      <c r="R134" s="110"/>
    </row>
    <row r="135" spans="1:18" ht="94.5">
      <c r="A135" s="108" t="s">
        <v>1695</v>
      </c>
      <c r="B135" s="109" t="s">
        <v>1636</v>
      </c>
      <c r="C135" s="109" t="s">
        <v>950</v>
      </c>
      <c r="D135" s="109" t="s">
        <v>1696</v>
      </c>
      <c r="E135" s="109" t="s">
        <v>1690</v>
      </c>
      <c r="F135" s="109" t="s">
        <v>1691</v>
      </c>
      <c r="G135" s="109" t="s">
        <v>1632</v>
      </c>
      <c r="H135" s="109" t="s">
        <v>1658</v>
      </c>
      <c r="I135" s="109" t="s">
        <v>1697</v>
      </c>
      <c r="J135" s="109" t="s">
        <v>1693</v>
      </c>
      <c r="K135" s="109" t="s">
        <v>1694</v>
      </c>
      <c r="L135" s="109" t="s">
        <v>1126</v>
      </c>
      <c r="M135" s="109" t="s">
        <v>1231</v>
      </c>
      <c r="N135" s="109" t="s">
        <v>1029</v>
      </c>
      <c r="O135" s="109"/>
      <c r="P135" s="110" t="s">
        <v>1634</v>
      </c>
      <c r="Q135" s="110" t="s">
        <v>1085</v>
      </c>
      <c r="R135" s="110"/>
    </row>
    <row r="136" spans="1:18" ht="135">
      <c r="A136" s="108" t="s">
        <v>1698</v>
      </c>
      <c r="B136" s="109" t="s">
        <v>1631</v>
      </c>
      <c r="C136" s="109" t="s">
        <v>1699</v>
      </c>
      <c r="D136" s="109" t="s">
        <v>1689</v>
      </c>
      <c r="E136" s="109"/>
      <c r="F136" s="109" t="s">
        <v>1700</v>
      </c>
      <c r="G136" s="109" t="s">
        <v>1632</v>
      </c>
      <c r="H136" s="109" t="s">
        <v>1701</v>
      </c>
      <c r="I136" s="109" t="s">
        <v>1692</v>
      </c>
      <c r="J136" s="109"/>
      <c r="K136" s="109" t="s">
        <v>1700</v>
      </c>
      <c r="L136" s="109" t="s">
        <v>1313</v>
      </c>
      <c r="M136" s="109" t="s">
        <v>1231</v>
      </c>
      <c r="N136" s="109" t="s">
        <v>1029</v>
      </c>
      <c r="O136" s="109"/>
      <c r="P136" s="110" t="s">
        <v>1634</v>
      </c>
      <c r="Q136" s="110" t="s">
        <v>1085</v>
      </c>
      <c r="R136" s="110"/>
    </row>
    <row r="137" spans="1:18" ht="135">
      <c r="A137" s="108" t="s">
        <v>1702</v>
      </c>
      <c r="B137" s="109" t="s">
        <v>1631</v>
      </c>
      <c r="C137" s="109" t="s">
        <v>1699</v>
      </c>
      <c r="D137" s="109" t="s">
        <v>1703</v>
      </c>
      <c r="E137" s="109"/>
      <c r="F137" s="109" t="s">
        <v>1700</v>
      </c>
      <c r="G137" s="109" t="s">
        <v>1632</v>
      </c>
      <c r="H137" s="109" t="s">
        <v>1701</v>
      </c>
      <c r="I137" s="109" t="s">
        <v>1697</v>
      </c>
      <c r="J137" s="109"/>
      <c r="K137" s="109" t="s">
        <v>1700</v>
      </c>
      <c r="L137" s="109" t="s">
        <v>1313</v>
      </c>
      <c r="M137" s="109" t="s">
        <v>1231</v>
      </c>
      <c r="N137" s="109" t="s">
        <v>1029</v>
      </c>
      <c r="O137" s="109"/>
      <c r="P137" s="110" t="s">
        <v>1634</v>
      </c>
      <c r="Q137" s="110" t="s">
        <v>1085</v>
      </c>
      <c r="R137" s="110"/>
    </row>
    <row r="138" spans="1:18" ht="94.5">
      <c r="A138" s="108" t="s">
        <v>1704</v>
      </c>
      <c r="B138" s="109" t="s">
        <v>1705</v>
      </c>
      <c r="C138" s="109" t="s">
        <v>1706</v>
      </c>
      <c r="D138" s="109"/>
      <c r="E138" s="109"/>
      <c r="F138" s="109"/>
      <c r="G138" s="109" t="s">
        <v>1707</v>
      </c>
      <c r="H138" s="109" t="s">
        <v>1708</v>
      </c>
      <c r="I138" s="109"/>
      <c r="J138" s="109"/>
      <c r="K138" s="109"/>
      <c r="L138" s="109" t="s">
        <v>1126</v>
      </c>
      <c r="M138" s="109" t="s">
        <v>1709</v>
      </c>
      <c r="N138" s="109" t="s">
        <v>1012</v>
      </c>
      <c r="O138" s="109" t="s">
        <v>1710</v>
      </c>
      <c r="P138" s="110" t="s">
        <v>1709</v>
      </c>
      <c r="Q138" s="110" t="s">
        <v>1012</v>
      </c>
      <c r="R138" s="110" t="s">
        <v>1711</v>
      </c>
    </row>
    <row r="139" spans="1:18" ht="57">
      <c r="A139" s="108" t="s">
        <v>1712</v>
      </c>
      <c r="B139" s="109" t="s">
        <v>1705</v>
      </c>
      <c r="C139" s="109" t="s">
        <v>1254</v>
      </c>
      <c r="D139" s="109"/>
      <c r="E139" s="109"/>
      <c r="F139" s="109"/>
      <c r="G139" s="109" t="s">
        <v>1707</v>
      </c>
      <c r="H139" s="109" t="s">
        <v>1713</v>
      </c>
      <c r="I139" s="109"/>
      <c r="J139" s="109"/>
      <c r="K139" s="109"/>
      <c r="L139" s="109" t="s">
        <v>992</v>
      </c>
      <c r="M139" s="109" t="s">
        <v>1709</v>
      </c>
      <c r="N139" s="109" t="s">
        <v>1012</v>
      </c>
      <c r="O139" s="109" t="s">
        <v>1709</v>
      </c>
      <c r="P139" s="110" t="s">
        <v>1709</v>
      </c>
      <c r="Q139" s="110" t="s">
        <v>1012</v>
      </c>
      <c r="R139" s="110" t="s">
        <v>1714</v>
      </c>
    </row>
    <row r="140" spans="1:18" ht="54">
      <c r="A140" s="108" t="s">
        <v>1715</v>
      </c>
      <c r="B140" s="109" t="s">
        <v>1716</v>
      </c>
      <c r="C140" s="109" t="s">
        <v>1717</v>
      </c>
      <c r="D140" s="109" t="s">
        <v>1718</v>
      </c>
      <c r="E140" s="109"/>
      <c r="F140" s="109" t="s">
        <v>1187</v>
      </c>
      <c r="G140" s="109" t="s">
        <v>1719</v>
      </c>
      <c r="H140" s="109" t="s">
        <v>1720</v>
      </c>
      <c r="I140" s="109" t="s">
        <v>1721</v>
      </c>
      <c r="J140" s="109"/>
      <c r="K140" s="109" t="s">
        <v>1188</v>
      </c>
      <c r="L140" s="109" t="s">
        <v>1038</v>
      </c>
      <c r="M140" s="109" t="s">
        <v>1189</v>
      </c>
      <c r="N140" s="109" t="s">
        <v>1012</v>
      </c>
      <c r="O140" s="109"/>
      <c r="P140" s="110" t="s">
        <v>1722</v>
      </c>
      <c r="Q140" s="110" t="s">
        <v>1012</v>
      </c>
      <c r="R140" s="110"/>
    </row>
    <row r="141" spans="1:18" ht="67.5">
      <c r="A141" s="108" t="s">
        <v>1723</v>
      </c>
      <c r="B141" s="109" t="s">
        <v>1724</v>
      </c>
      <c r="C141" s="109" t="s">
        <v>1725</v>
      </c>
      <c r="D141" s="109" t="s">
        <v>1726</v>
      </c>
      <c r="E141" s="109"/>
      <c r="F141" s="109" t="s">
        <v>1192</v>
      </c>
      <c r="G141" s="109" t="s">
        <v>1719</v>
      </c>
      <c r="H141" s="109" t="s">
        <v>1720</v>
      </c>
      <c r="I141" s="109" t="s">
        <v>1727</v>
      </c>
      <c r="J141" s="109"/>
      <c r="K141" s="109" t="s">
        <v>1193</v>
      </c>
      <c r="L141" s="109" t="s">
        <v>1038</v>
      </c>
      <c r="M141" s="109" t="s">
        <v>1181</v>
      </c>
      <c r="N141" s="109" t="s">
        <v>1012</v>
      </c>
      <c r="O141" s="109"/>
      <c r="P141" s="110" t="s">
        <v>1722</v>
      </c>
      <c r="Q141" s="110" t="s">
        <v>1012</v>
      </c>
      <c r="R141" s="110"/>
    </row>
    <row r="142" spans="1:18" ht="67.5">
      <c r="A142" s="108" t="s">
        <v>1728</v>
      </c>
      <c r="B142" s="109" t="s">
        <v>1724</v>
      </c>
      <c r="C142" s="109" t="s">
        <v>1725</v>
      </c>
      <c r="D142" s="109" t="s">
        <v>1718</v>
      </c>
      <c r="E142" s="109"/>
      <c r="F142" s="109" t="s">
        <v>1197</v>
      </c>
      <c r="G142" s="109" t="s">
        <v>1719</v>
      </c>
      <c r="H142" s="109" t="s">
        <v>1720</v>
      </c>
      <c r="I142" s="109" t="s">
        <v>1721</v>
      </c>
      <c r="J142" s="109"/>
      <c r="K142" s="109" t="s">
        <v>1198</v>
      </c>
      <c r="L142" s="109" t="s">
        <v>1038</v>
      </c>
      <c r="M142" s="109" t="s">
        <v>1181</v>
      </c>
      <c r="N142" s="109" t="s">
        <v>1012</v>
      </c>
      <c r="O142" s="109"/>
      <c r="P142" s="110" t="s">
        <v>1722</v>
      </c>
      <c r="Q142" s="110" t="s">
        <v>1012</v>
      </c>
      <c r="R142" s="110"/>
    </row>
    <row r="143" spans="1:18" ht="67.5">
      <c r="A143" s="108" t="s">
        <v>1729</v>
      </c>
      <c r="B143" s="109" t="s">
        <v>1724</v>
      </c>
      <c r="C143" s="109" t="s">
        <v>1725</v>
      </c>
      <c r="D143" s="109" t="s">
        <v>1726</v>
      </c>
      <c r="E143" s="109"/>
      <c r="F143" s="109" t="s">
        <v>1200</v>
      </c>
      <c r="G143" s="109" t="s">
        <v>1719</v>
      </c>
      <c r="H143" s="109" t="s">
        <v>1720</v>
      </c>
      <c r="I143" s="109" t="s">
        <v>1727</v>
      </c>
      <c r="J143" s="109"/>
      <c r="K143" s="109" t="s">
        <v>1201</v>
      </c>
      <c r="L143" s="109" t="s">
        <v>1038</v>
      </c>
      <c r="M143" s="109" t="s">
        <v>1181</v>
      </c>
      <c r="N143" s="109" t="s">
        <v>1012</v>
      </c>
      <c r="O143" s="109"/>
      <c r="P143" s="110" t="s">
        <v>1722</v>
      </c>
      <c r="Q143" s="110" t="s">
        <v>1012</v>
      </c>
      <c r="R143" s="110"/>
    </row>
    <row r="144" spans="1:18" ht="67.5">
      <c r="A144" s="108" t="s">
        <v>1730</v>
      </c>
      <c r="B144" s="109" t="s">
        <v>1724</v>
      </c>
      <c r="C144" s="109" t="s">
        <v>1725</v>
      </c>
      <c r="D144" s="109" t="s">
        <v>1731</v>
      </c>
      <c r="E144" s="109"/>
      <c r="F144" s="109" t="s">
        <v>1203</v>
      </c>
      <c r="G144" s="109" t="s">
        <v>1719</v>
      </c>
      <c r="H144" s="109" t="s">
        <v>1720</v>
      </c>
      <c r="I144" s="109" t="s">
        <v>1732</v>
      </c>
      <c r="J144" s="109"/>
      <c r="K144" s="109" t="s">
        <v>1204</v>
      </c>
      <c r="L144" s="109" t="s">
        <v>1038</v>
      </c>
      <c r="M144" s="109" t="s">
        <v>1181</v>
      </c>
      <c r="N144" s="109" t="s">
        <v>1012</v>
      </c>
      <c r="O144" s="109"/>
      <c r="P144" s="110" t="s">
        <v>1722</v>
      </c>
      <c r="Q144" s="110" t="s">
        <v>1012</v>
      </c>
      <c r="R144" s="110"/>
    </row>
    <row r="145" spans="1:18" ht="94.5">
      <c r="A145" s="108" t="s">
        <v>1733</v>
      </c>
      <c r="B145" s="109" t="s">
        <v>1724</v>
      </c>
      <c r="C145" s="109" t="s">
        <v>1725</v>
      </c>
      <c r="D145" s="109" t="s">
        <v>1731</v>
      </c>
      <c r="E145" s="109"/>
      <c r="F145" s="109" t="s">
        <v>1206</v>
      </c>
      <c r="G145" s="109" t="s">
        <v>1719</v>
      </c>
      <c r="H145" s="109" t="s">
        <v>1720</v>
      </c>
      <c r="I145" s="109" t="s">
        <v>1732</v>
      </c>
      <c r="J145" s="109"/>
      <c r="K145" s="109" t="s">
        <v>1207</v>
      </c>
      <c r="L145" s="109" t="s">
        <v>1126</v>
      </c>
      <c r="M145" s="109" t="s">
        <v>1181</v>
      </c>
      <c r="N145" s="109" t="s">
        <v>1012</v>
      </c>
      <c r="O145" s="109"/>
      <c r="P145" s="110" t="s">
        <v>1722</v>
      </c>
      <c r="Q145" s="110" t="s">
        <v>1012</v>
      </c>
      <c r="R145" s="110"/>
    </row>
    <row r="146" spans="1:18" ht="94.5">
      <c r="A146" s="108" t="s">
        <v>1734</v>
      </c>
      <c r="B146" s="109" t="s">
        <v>1724</v>
      </c>
      <c r="C146" s="109" t="s">
        <v>1725</v>
      </c>
      <c r="D146" s="109" t="s">
        <v>1731</v>
      </c>
      <c r="E146" s="109"/>
      <c r="F146" s="109" t="s">
        <v>1209</v>
      </c>
      <c r="G146" s="109" t="s">
        <v>1719</v>
      </c>
      <c r="H146" s="109" t="s">
        <v>1720</v>
      </c>
      <c r="I146" s="109" t="s">
        <v>1732</v>
      </c>
      <c r="J146" s="109"/>
      <c r="K146" s="109" t="s">
        <v>1210</v>
      </c>
      <c r="L146" s="109" t="s">
        <v>1126</v>
      </c>
      <c r="M146" s="109" t="s">
        <v>1181</v>
      </c>
      <c r="N146" s="109" t="s">
        <v>1012</v>
      </c>
      <c r="O146" s="109"/>
      <c r="P146" s="110" t="s">
        <v>1722</v>
      </c>
      <c r="Q146" s="110" t="s">
        <v>1012</v>
      </c>
      <c r="R146" s="110"/>
    </row>
    <row r="147" spans="1:18" ht="94.5">
      <c r="A147" s="108" t="s">
        <v>1735</v>
      </c>
      <c r="B147" s="109" t="s">
        <v>1724</v>
      </c>
      <c r="C147" s="109" t="s">
        <v>1725</v>
      </c>
      <c r="D147" s="109" t="s">
        <v>1726</v>
      </c>
      <c r="E147" s="109"/>
      <c r="F147" s="109" t="s">
        <v>1212</v>
      </c>
      <c r="G147" s="109" t="s">
        <v>1719</v>
      </c>
      <c r="H147" s="109" t="s">
        <v>1720</v>
      </c>
      <c r="I147" s="109" t="s">
        <v>1727</v>
      </c>
      <c r="J147" s="109"/>
      <c r="K147" s="109" t="s">
        <v>1213</v>
      </c>
      <c r="L147" s="109" t="s">
        <v>1126</v>
      </c>
      <c r="M147" s="109" t="s">
        <v>1181</v>
      </c>
      <c r="N147" s="109" t="s">
        <v>1012</v>
      </c>
      <c r="O147" s="109"/>
      <c r="P147" s="110" t="s">
        <v>1722</v>
      </c>
      <c r="Q147" s="110" t="s">
        <v>1012</v>
      </c>
      <c r="R147" s="110"/>
    </row>
    <row r="148" spans="1:18" ht="94.5">
      <c r="A148" s="108" t="s">
        <v>1736</v>
      </c>
      <c r="B148" s="109" t="s">
        <v>1724</v>
      </c>
      <c r="C148" s="109" t="s">
        <v>1725</v>
      </c>
      <c r="D148" s="109" t="s">
        <v>1731</v>
      </c>
      <c r="E148" s="109"/>
      <c r="F148" s="109" t="s">
        <v>1215</v>
      </c>
      <c r="G148" s="109" t="s">
        <v>1719</v>
      </c>
      <c r="H148" s="109" t="s">
        <v>1720</v>
      </c>
      <c r="I148" s="109" t="s">
        <v>1732</v>
      </c>
      <c r="J148" s="109"/>
      <c r="K148" s="109" t="s">
        <v>1216</v>
      </c>
      <c r="L148" s="109" t="s">
        <v>1126</v>
      </c>
      <c r="M148" s="109" t="s">
        <v>1181</v>
      </c>
      <c r="N148" s="109" t="s">
        <v>1012</v>
      </c>
      <c r="O148" s="109"/>
      <c r="P148" s="110" t="s">
        <v>1722</v>
      </c>
      <c r="Q148" s="110" t="s">
        <v>1012</v>
      </c>
      <c r="R148" s="110"/>
    </row>
    <row r="149" spans="1:18" ht="67.5">
      <c r="A149" s="108" t="s">
        <v>1737</v>
      </c>
      <c r="B149" s="109" t="s">
        <v>1716</v>
      </c>
      <c r="C149" s="109" t="s">
        <v>1717</v>
      </c>
      <c r="D149" s="109" t="s">
        <v>1726</v>
      </c>
      <c r="E149" s="109"/>
      <c r="F149" s="109" t="s">
        <v>1218</v>
      </c>
      <c r="G149" s="109" t="s">
        <v>1719</v>
      </c>
      <c r="H149" s="109" t="s">
        <v>1720</v>
      </c>
      <c r="I149" s="109" t="s">
        <v>1727</v>
      </c>
      <c r="J149" s="109"/>
      <c r="K149" s="109" t="s">
        <v>1219</v>
      </c>
      <c r="L149" s="109" t="s">
        <v>1038</v>
      </c>
      <c r="M149" s="109" t="s">
        <v>1181</v>
      </c>
      <c r="N149" s="109" t="s">
        <v>1012</v>
      </c>
      <c r="O149" s="109"/>
      <c r="P149" s="110" t="s">
        <v>1722</v>
      </c>
      <c r="Q149" s="110" t="s">
        <v>1012</v>
      </c>
      <c r="R149" s="110"/>
    </row>
    <row r="150" spans="1:18" ht="135">
      <c r="A150" s="108" t="s">
        <v>1738</v>
      </c>
      <c r="B150" s="109" t="s">
        <v>1739</v>
      </c>
      <c r="C150" s="109" t="s">
        <v>1740</v>
      </c>
      <c r="D150" s="109" t="s">
        <v>1741</v>
      </c>
      <c r="E150" s="109"/>
      <c r="F150" s="109"/>
      <c r="G150" s="109" t="s">
        <v>1742</v>
      </c>
      <c r="H150" s="109" t="s">
        <v>1743</v>
      </c>
      <c r="I150" s="109" t="s">
        <v>1744</v>
      </c>
      <c r="J150" s="109"/>
      <c r="K150" s="109"/>
      <c r="L150" s="109" t="s">
        <v>1313</v>
      </c>
      <c r="M150" s="109" t="s">
        <v>1745</v>
      </c>
      <c r="N150" s="109" t="s">
        <v>1012</v>
      </c>
      <c r="O150" s="109"/>
      <c r="P150" s="110" t="s">
        <v>1745</v>
      </c>
      <c r="Q150" s="110"/>
      <c r="R150" s="110"/>
    </row>
    <row r="151" spans="1:18" ht="54">
      <c r="A151" s="108" t="s">
        <v>1746</v>
      </c>
      <c r="B151" s="109" t="s">
        <v>1739</v>
      </c>
      <c r="C151" s="109" t="s">
        <v>1747</v>
      </c>
      <c r="D151" s="109"/>
      <c r="E151" s="109"/>
      <c r="F151" s="109"/>
      <c r="G151" s="109" t="s">
        <v>1742</v>
      </c>
      <c r="H151" s="109" t="s">
        <v>1748</v>
      </c>
      <c r="I151" s="109"/>
      <c r="J151" s="109"/>
      <c r="K151" s="109"/>
      <c r="L151" s="109" t="s">
        <v>992</v>
      </c>
      <c r="M151" s="109" t="s">
        <v>960</v>
      </c>
      <c r="N151" s="109" t="s">
        <v>960</v>
      </c>
      <c r="O151" s="109" t="s">
        <v>1749</v>
      </c>
      <c r="P151" s="110"/>
      <c r="Q151" s="110"/>
      <c r="R151" s="110"/>
    </row>
    <row r="152" spans="1:18" ht="54">
      <c r="A152" s="108" t="s">
        <v>1750</v>
      </c>
      <c r="B152" s="109" t="s">
        <v>1739</v>
      </c>
      <c r="C152" s="109" t="s">
        <v>1751</v>
      </c>
      <c r="D152" s="109"/>
      <c r="E152" s="109"/>
      <c r="F152" s="109"/>
      <c r="G152" s="109" t="s">
        <v>1752</v>
      </c>
      <c r="H152" s="109" t="s">
        <v>1753</v>
      </c>
      <c r="I152" s="109"/>
      <c r="J152" s="109"/>
      <c r="K152" s="109"/>
      <c r="L152" s="109" t="s">
        <v>992</v>
      </c>
      <c r="M152" s="109" t="s">
        <v>1754</v>
      </c>
      <c r="N152" s="109" t="s">
        <v>1085</v>
      </c>
      <c r="O152" s="109"/>
      <c r="P152" s="110"/>
      <c r="Q152" s="110"/>
      <c r="R152" s="110"/>
    </row>
    <row r="153" spans="1:18" ht="57">
      <c r="A153" s="108" t="s">
        <v>1755</v>
      </c>
      <c r="B153" s="109" t="s">
        <v>1739</v>
      </c>
      <c r="C153" s="109" t="s">
        <v>1756</v>
      </c>
      <c r="D153" s="109" t="s">
        <v>1757</v>
      </c>
      <c r="E153" s="109" t="s">
        <v>1758</v>
      </c>
      <c r="F153" s="109" t="s">
        <v>1759</v>
      </c>
      <c r="G153" s="109" t="s">
        <v>1760</v>
      </c>
      <c r="H153" s="109" t="s">
        <v>1761</v>
      </c>
      <c r="I153" s="109" t="s">
        <v>1762</v>
      </c>
      <c r="J153" s="109" t="s">
        <v>1763</v>
      </c>
      <c r="K153" s="109" t="s">
        <v>1764</v>
      </c>
      <c r="L153" s="109" t="s">
        <v>1038</v>
      </c>
      <c r="M153" s="109"/>
      <c r="N153" s="109"/>
      <c r="O153" s="109"/>
      <c r="P153" s="110" t="s">
        <v>1765</v>
      </c>
      <c r="Q153" s="110" t="s">
        <v>1012</v>
      </c>
      <c r="R153" s="110"/>
    </row>
    <row r="154" spans="1:18" ht="57">
      <c r="A154" s="108" t="s">
        <v>1766</v>
      </c>
      <c r="B154" s="109" t="s">
        <v>1739</v>
      </c>
      <c r="C154" s="109" t="s">
        <v>1756</v>
      </c>
      <c r="D154" s="109" t="s">
        <v>1757</v>
      </c>
      <c r="E154" s="109" t="s">
        <v>1767</v>
      </c>
      <c r="F154" s="109" t="s">
        <v>1768</v>
      </c>
      <c r="G154" s="109" t="s">
        <v>1760</v>
      </c>
      <c r="H154" s="109" t="s">
        <v>1761</v>
      </c>
      <c r="I154" s="109" t="s">
        <v>1762</v>
      </c>
      <c r="J154" s="109" t="s">
        <v>1769</v>
      </c>
      <c r="K154" s="109" t="s">
        <v>1770</v>
      </c>
      <c r="L154" s="109" t="s">
        <v>1038</v>
      </c>
      <c r="M154" s="109"/>
      <c r="N154" s="109"/>
      <c r="O154" s="109"/>
      <c r="P154" s="110" t="s">
        <v>1765</v>
      </c>
      <c r="Q154" s="110" t="s">
        <v>1012</v>
      </c>
      <c r="R154" s="110"/>
    </row>
    <row r="155" spans="1:18" ht="67.5">
      <c r="A155" s="108" t="s">
        <v>1771</v>
      </c>
      <c r="B155" s="109" t="s">
        <v>1739</v>
      </c>
      <c r="C155" s="109" t="s">
        <v>1772</v>
      </c>
      <c r="D155" s="109" t="s">
        <v>1773</v>
      </c>
      <c r="E155" s="109" t="s">
        <v>1774</v>
      </c>
      <c r="F155" s="109" t="s">
        <v>1775</v>
      </c>
      <c r="G155" s="109" t="s">
        <v>1760</v>
      </c>
      <c r="H155" s="109" t="s">
        <v>1776</v>
      </c>
      <c r="I155" s="109" t="s">
        <v>1777</v>
      </c>
      <c r="J155" s="109" t="s">
        <v>1778</v>
      </c>
      <c r="K155" s="109" t="s">
        <v>1779</v>
      </c>
      <c r="L155" s="109" t="s">
        <v>992</v>
      </c>
      <c r="M155" s="109" t="s">
        <v>1029</v>
      </c>
      <c r="N155" s="109" t="s">
        <v>1029</v>
      </c>
      <c r="O155" s="109" t="s">
        <v>1780</v>
      </c>
      <c r="P155" s="110"/>
      <c r="Q155" s="110"/>
      <c r="R155" s="110"/>
    </row>
    <row r="156" spans="1:18" ht="81">
      <c r="A156" s="108" t="s">
        <v>1781</v>
      </c>
      <c r="B156" s="109" t="s">
        <v>1739</v>
      </c>
      <c r="C156" s="109" t="s">
        <v>1772</v>
      </c>
      <c r="D156" s="109" t="s">
        <v>1773</v>
      </c>
      <c r="E156" s="109" t="s">
        <v>1782</v>
      </c>
      <c r="F156" s="109" t="s">
        <v>1783</v>
      </c>
      <c r="G156" s="109" t="s">
        <v>1752</v>
      </c>
      <c r="H156" s="109" t="s">
        <v>1784</v>
      </c>
      <c r="I156" s="109" t="s">
        <v>1785</v>
      </c>
      <c r="J156" s="109" t="s">
        <v>1786</v>
      </c>
      <c r="K156" s="109" t="s">
        <v>1787</v>
      </c>
      <c r="L156" s="109" t="s">
        <v>992</v>
      </c>
      <c r="M156" s="109" t="s">
        <v>961</v>
      </c>
      <c r="N156" s="109" t="s">
        <v>961</v>
      </c>
      <c r="O156" s="109" t="s">
        <v>1780</v>
      </c>
      <c r="P156" s="110"/>
      <c r="Q156" s="110"/>
      <c r="R156" s="110"/>
    </row>
    <row r="157" spans="1:18" ht="54">
      <c r="A157" s="108" t="s">
        <v>1788</v>
      </c>
      <c r="B157" s="109" t="s">
        <v>1739</v>
      </c>
      <c r="C157" s="109" t="s">
        <v>1772</v>
      </c>
      <c r="D157" s="109" t="s">
        <v>1773</v>
      </c>
      <c r="E157" s="109" t="s">
        <v>1789</v>
      </c>
      <c r="F157" s="109" t="s">
        <v>1790</v>
      </c>
      <c r="G157" s="109" t="s">
        <v>1760</v>
      </c>
      <c r="H157" s="109" t="s">
        <v>1776</v>
      </c>
      <c r="I157" s="109" t="s">
        <v>1777</v>
      </c>
      <c r="J157" s="109" t="s">
        <v>1791</v>
      </c>
      <c r="K157" s="109" t="s">
        <v>1792</v>
      </c>
      <c r="L157" s="109" t="s">
        <v>992</v>
      </c>
      <c r="M157" s="109" t="s">
        <v>1029</v>
      </c>
      <c r="N157" s="109" t="s">
        <v>1029</v>
      </c>
      <c r="O157" s="109" t="s">
        <v>1780</v>
      </c>
      <c r="P157" s="110"/>
      <c r="Q157" s="110"/>
      <c r="R157" s="110"/>
    </row>
    <row r="158" spans="1:18" ht="54">
      <c r="A158" s="108" t="s">
        <v>1793</v>
      </c>
      <c r="B158" s="109" t="s">
        <v>1739</v>
      </c>
      <c r="C158" s="109" t="s">
        <v>1772</v>
      </c>
      <c r="D158" s="109" t="s">
        <v>1773</v>
      </c>
      <c r="E158" s="109" t="s">
        <v>1794</v>
      </c>
      <c r="F158" s="109" t="s">
        <v>1795</v>
      </c>
      <c r="G158" s="109" t="s">
        <v>1760</v>
      </c>
      <c r="H158" s="109" t="s">
        <v>1776</v>
      </c>
      <c r="I158" s="109" t="s">
        <v>1777</v>
      </c>
      <c r="J158" s="109" t="s">
        <v>1796</v>
      </c>
      <c r="K158" s="109" t="s">
        <v>1797</v>
      </c>
      <c r="L158" s="109" t="s">
        <v>992</v>
      </c>
      <c r="M158" s="109" t="s">
        <v>1029</v>
      </c>
      <c r="N158" s="109" t="s">
        <v>1029</v>
      </c>
      <c r="O158" s="109" t="s">
        <v>1780</v>
      </c>
      <c r="P158" s="110"/>
      <c r="Q158" s="110"/>
      <c r="R158" s="110"/>
    </row>
    <row r="159" spans="1:18" ht="54">
      <c r="A159" s="108" t="s">
        <v>1798</v>
      </c>
      <c r="B159" s="109" t="s">
        <v>1799</v>
      </c>
      <c r="C159" s="109" t="s">
        <v>1800</v>
      </c>
      <c r="D159" s="109" t="s">
        <v>1801</v>
      </c>
      <c r="E159" s="109" t="s">
        <v>1802</v>
      </c>
      <c r="F159" s="109" t="s">
        <v>1803</v>
      </c>
      <c r="G159" s="109" t="s">
        <v>1804</v>
      </c>
      <c r="H159" s="109" t="s">
        <v>1805</v>
      </c>
      <c r="I159" s="109" t="s">
        <v>1806</v>
      </c>
      <c r="J159" s="109" t="s">
        <v>1807</v>
      </c>
      <c r="K159" s="109" t="s">
        <v>1808</v>
      </c>
      <c r="L159" s="109" t="s">
        <v>992</v>
      </c>
      <c r="M159" s="109" t="s">
        <v>1344</v>
      </c>
      <c r="N159" s="109" t="s">
        <v>1012</v>
      </c>
      <c r="O159" s="109" t="s">
        <v>1809</v>
      </c>
      <c r="P159" s="110"/>
      <c r="Q159" s="110"/>
      <c r="R159" s="110"/>
    </row>
    <row r="160" spans="1:18" ht="54">
      <c r="A160" s="108" t="s">
        <v>1810</v>
      </c>
      <c r="B160" s="109" t="s">
        <v>1799</v>
      </c>
      <c r="C160" s="109" t="s">
        <v>1800</v>
      </c>
      <c r="D160" s="109" t="s">
        <v>1811</v>
      </c>
      <c r="E160" s="109" t="s">
        <v>1812</v>
      </c>
      <c r="F160" s="109" t="s">
        <v>1813</v>
      </c>
      <c r="G160" s="109" t="s">
        <v>1814</v>
      </c>
      <c r="H160" s="109" t="s">
        <v>1815</v>
      </c>
      <c r="I160" s="109" t="s">
        <v>1816</v>
      </c>
      <c r="J160" s="109" t="s">
        <v>1817</v>
      </c>
      <c r="K160" s="109" t="s">
        <v>1818</v>
      </c>
      <c r="L160" s="109" t="s">
        <v>1038</v>
      </c>
      <c r="M160" s="109" t="s">
        <v>1012</v>
      </c>
      <c r="N160" s="109" t="s">
        <v>1012</v>
      </c>
      <c r="O160" s="109"/>
      <c r="P160" s="110" t="s">
        <v>1819</v>
      </c>
      <c r="Q160" s="110" t="s">
        <v>1012</v>
      </c>
      <c r="R160" s="110"/>
    </row>
    <row r="161" spans="1:18" ht="54">
      <c r="A161" s="108" t="s">
        <v>1820</v>
      </c>
      <c r="B161" s="109" t="s">
        <v>1799</v>
      </c>
      <c r="C161" s="109" t="s">
        <v>1800</v>
      </c>
      <c r="D161" s="109" t="s">
        <v>1821</v>
      </c>
      <c r="E161" s="109" t="s">
        <v>1812</v>
      </c>
      <c r="F161" s="109" t="s">
        <v>1813</v>
      </c>
      <c r="G161" s="109" t="s">
        <v>1814</v>
      </c>
      <c r="H161" s="109" t="s">
        <v>1815</v>
      </c>
      <c r="I161" s="109" t="s">
        <v>1822</v>
      </c>
      <c r="J161" s="109" t="s">
        <v>1817</v>
      </c>
      <c r="K161" s="109" t="s">
        <v>1818</v>
      </c>
      <c r="L161" s="109" t="s">
        <v>1038</v>
      </c>
      <c r="M161" s="109" t="s">
        <v>1012</v>
      </c>
      <c r="N161" s="109" t="s">
        <v>1012</v>
      </c>
      <c r="O161" s="109"/>
      <c r="P161" s="110" t="s">
        <v>1819</v>
      </c>
      <c r="Q161" s="110" t="s">
        <v>1012</v>
      </c>
      <c r="R161" s="110"/>
    </row>
    <row r="162" spans="1:18" ht="54">
      <c r="A162" s="108" t="s">
        <v>1823</v>
      </c>
      <c r="B162" s="109" t="s">
        <v>1799</v>
      </c>
      <c r="C162" s="109" t="s">
        <v>1800</v>
      </c>
      <c r="D162" s="109" t="s">
        <v>1811</v>
      </c>
      <c r="E162" s="109" t="s">
        <v>1824</v>
      </c>
      <c r="F162" s="109" t="s">
        <v>1825</v>
      </c>
      <c r="G162" s="109" t="s">
        <v>1814</v>
      </c>
      <c r="H162" s="109" t="s">
        <v>1815</v>
      </c>
      <c r="I162" s="109" t="s">
        <v>1816</v>
      </c>
      <c r="J162" s="109" t="s">
        <v>1826</v>
      </c>
      <c r="K162" s="109" t="s">
        <v>1827</v>
      </c>
      <c r="L162" s="109" t="s">
        <v>1038</v>
      </c>
      <c r="M162" s="109" t="s">
        <v>1012</v>
      </c>
      <c r="N162" s="109" t="s">
        <v>1012</v>
      </c>
      <c r="O162" s="109"/>
      <c r="P162" s="110" t="s">
        <v>1819</v>
      </c>
      <c r="Q162" s="110" t="s">
        <v>1012</v>
      </c>
      <c r="R162" s="110"/>
    </row>
    <row r="163" spans="1:18" ht="54">
      <c r="A163" s="108" t="s">
        <v>1828</v>
      </c>
      <c r="B163" s="109" t="s">
        <v>1799</v>
      </c>
      <c r="C163" s="109" t="s">
        <v>1800</v>
      </c>
      <c r="D163" s="109" t="s">
        <v>1821</v>
      </c>
      <c r="E163" s="109" t="s">
        <v>1824</v>
      </c>
      <c r="F163" s="109" t="s">
        <v>1825</v>
      </c>
      <c r="G163" s="109" t="s">
        <v>1814</v>
      </c>
      <c r="H163" s="109" t="s">
        <v>1815</v>
      </c>
      <c r="I163" s="109" t="s">
        <v>1822</v>
      </c>
      <c r="J163" s="109" t="s">
        <v>1826</v>
      </c>
      <c r="K163" s="109" t="s">
        <v>1827</v>
      </c>
      <c r="L163" s="109" t="s">
        <v>1038</v>
      </c>
      <c r="M163" s="109" t="s">
        <v>1012</v>
      </c>
      <c r="N163" s="109" t="s">
        <v>1012</v>
      </c>
      <c r="O163" s="109"/>
      <c r="P163" s="110" t="s">
        <v>1819</v>
      </c>
      <c r="Q163" s="110" t="s">
        <v>1012</v>
      </c>
      <c r="R163" s="110"/>
    </row>
    <row r="164" spans="1:18" ht="67.5">
      <c r="A164" s="108" t="s">
        <v>1829</v>
      </c>
      <c r="B164" s="109" t="s">
        <v>1799</v>
      </c>
      <c r="C164" s="109" t="s">
        <v>1800</v>
      </c>
      <c r="D164" s="109" t="s">
        <v>1830</v>
      </c>
      <c r="E164" s="109" t="s">
        <v>1831</v>
      </c>
      <c r="F164" s="109" t="s">
        <v>1832</v>
      </c>
      <c r="G164" s="109" t="s">
        <v>1833</v>
      </c>
      <c r="H164" s="109" t="s">
        <v>1834</v>
      </c>
      <c r="I164" s="109" t="s">
        <v>1835</v>
      </c>
      <c r="J164" s="109" t="s">
        <v>1836</v>
      </c>
      <c r="K164" s="109" t="s">
        <v>1837</v>
      </c>
      <c r="L164" s="109" t="s">
        <v>1038</v>
      </c>
      <c r="M164" s="109" t="s">
        <v>1012</v>
      </c>
      <c r="N164" s="109" t="s">
        <v>1012</v>
      </c>
      <c r="O164" s="109"/>
      <c r="P164" s="110" t="s">
        <v>1819</v>
      </c>
      <c r="Q164" s="110" t="s">
        <v>1012</v>
      </c>
      <c r="R164" s="110"/>
    </row>
    <row r="165" spans="1:18" ht="81">
      <c r="A165" s="108" t="s">
        <v>1838</v>
      </c>
      <c r="B165" s="109" t="s">
        <v>1799</v>
      </c>
      <c r="C165" s="109" t="s">
        <v>1800</v>
      </c>
      <c r="D165" s="109" t="s">
        <v>1839</v>
      </c>
      <c r="E165" s="109" t="s">
        <v>1831</v>
      </c>
      <c r="F165" s="109" t="s">
        <v>1832</v>
      </c>
      <c r="G165" s="109" t="s">
        <v>1833</v>
      </c>
      <c r="H165" s="109" t="s">
        <v>1834</v>
      </c>
      <c r="I165" s="109" t="s">
        <v>1840</v>
      </c>
      <c r="J165" s="109" t="s">
        <v>1836</v>
      </c>
      <c r="K165" s="109" t="s">
        <v>1837</v>
      </c>
      <c r="L165" s="109" t="s">
        <v>1038</v>
      </c>
      <c r="M165" s="109" t="s">
        <v>1012</v>
      </c>
      <c r="N165" s="109" t="s">
        <v>1012</v>
      </c>
      <c r="O165" s="109"/>
      <c r="P165" s="110" t="s">
        <v>1819</v>
      </c>
      <c r="Q165" s="110" t="s">
        <v>1012</v>
      </c>
      <c r="R165" s="110"/>
    </row>
    <row r="166" spans="1:18" ht="54">
      <c r="A166" s="108" t="s">
        <v>1841</v>
      </c>
      <c r="B166" s="109" t="s">
        <v>1799</v>
      </c>
      <c r="C166" s="109" t="s">
        <v>1800</v>
      </c>
      <c r="D166" s="109" t="s">
        <v>1842</v>
      </c>
      <c r="E166" s="109" t="s">
        <v>1843</v>
      </c>
      <c r="F166" s="109" t="s">
        <v>1844</v>
      </c>
      <c r="G166" s="109" t="s">
        <v>1845</v>
      </c>
      <c r="H166" s="109" t="s">
        <v>1834</v>
      </c>
      <c r="I166" s="109" t="s">
        <v>1846</v>
      </c>
      <c r="J166" s="109" t="s">
        <v>1847</v>
      </c>
      <c r="K166" s="109" t="s">
        <v>1848</v>
      </c>
      <c r="L166" s="109" t="s">
        <v>1038</v>
      </c>
      <c r="M166" s="109" t="s">
        <v>1085</v>
      </c>
      <c r="N166" s="109" t="s">
        <v>1085</v>
      </c>
      <c r="O166" s="109"/>
      <c r="P166" s="110" t="s">
        <v>1819</v>
      </c>
      <c r="Q166" s="110" t="s">
        <v>1012</v>
      </c>
      <c r="R166" s="110"/>
    </row>
    <row r="167" spans="1:18" ht="71.25">
      <c r="A167" s="108" t="s">
        <v>1849</v>
      </c>
      <c r="B167" s="109" t="s">
        <v>1850</v>
      </c>
      <c r="C167" s="109" t="s">
        <v>1851</v>
      </c>
      <c r="D167" s="109" t="s">
        <v>1852</v>
      </c>
      <c r="E167" s="109" t="s">
        <v>1853</v>
      </c>
      <c r="F167" s="109" t="s">
        <v>1854</v>
      </c>
      <c r="G167" s="109" t="s">
        <v>1855</v>
      </c>
      <c r="H167" s="109" t="s">
        <v>1856</v>
      </c>
      <c r="I167" s="109" t="s">
        <v>1857</v>
      </c>
      <c r="J167" s="109" t="s">
        <v>1858</v>
      </c>
      <c r="K167" s="109" t="s">
        <v>1859</v>
      </c>
      <c r="L167" s="109" t="s">
        <v>1038</v>
      </c>
      <c r="M167" s="109"/>
      <c r="N167" s="109"/>
      <c r="O167" s="109"/>
      <c r="P167" s="110" t="s">
        <v>1860</v>
      </c>
      <c r="Q167" s="110" t="s">
        <v>1012</v>
      </c>
      <c r="R167" s="110" t="s">
        <v>1861</v>
      </c>
    </row>
    <row r="168" spans="1:18" ht="71.25">
      <c r="A168" s="108" t="s">
        <v>1862</v>
      </c>
      <c r="B168" s="109" t="s">
        <v>1850</v>
      </c>
      <c r="C168" s="109" t="s">
        <v>1851</v>
      </c>
      <c r="D168" s="109" t="s">
        <v>1852</v>
      </c>
      <c r="E168" s="109" t="s">
        <v>1863</v>
      </c>
      <c r="F168" s="109" t="s">
        <v>1864</v>
      </c>
      <c r="G168" s="109" t="s">
        <v>1855</v>
      </c>
      <c r="H168" s="109" t="s">
        <v>1856</v>
      </c>
      <c r="I168" s="109" t="s">
        <v>1857</v>
      </c>
      <c r="J168" s="109" t="s">
        <v>1865</v>
      </c>
      <c r="K168" s="109" t="s">
        <v>1866</v>
      </c>
      <c r="L168" s="109" t="s">
        <v>1038</v>
      </c>
      <c r="M168" s="109"/>
      <c r="N168" s="109"/>
      <c r="O168" s="109"/>
      <c r="P168" s="110" t="s">
        <v>1860</v>
      </c>
      <c r="Q168" s="110" t="s">
        <v>1012</v>
      </c>
      <c r="R168" s="110" t="s">
        <v>1861</v>
      </c>
    </row>
    <row r="169" spans="1:18" ht="71.25">
      <c r="A169" s="108" t="s">
        <v>1867</v>
      </c>
      <c r="B169" s="109" t="s">
        <v>1850</v>
      </c>
      <c r="C169" s="109" t="s">
        <v>1851</v>
      </c>
      <c r="D169" s="109" t="s">
        <v>1852</v>
      </c>
      <c r="E169" s="109" t="s">
        <v>1868</v>
      </c>
      <c r="F169" s="109" t="s">
        <v>1869</v>
      </c>
      <c r="G169" s="109" t="s">
        <v>1855</v>
      </c>
      <c r="H169" s="109" t="s">
        <v>1856</v>
      </c>
      <c r="I169" s="109" t="s">
        <v>1857</v>
      </c>
      <c r="J169" s="109" t="s">
        <v>1870</v>
      </c>
      <c r="K169" s="109" t="s">
        <v>1871</v>
      </c>
      <c r="L169" s="109" t="s">
        <v>1038</v>
      </c>
      <c r="M169" s="109"/>
      <c r="N169" s="109"/>
      <c r="O169" s="109"/>
      <c r="P169" s="110" t="s">
        <v>1860</v>
      </c>
      <c r="Q169" s="110" t="s">
        <v>1012</v>
      </c>
      <c r="R169" s="110" t="s">
        <v>1861</v>
      </c>
    </row>
    <row r="170" spans="1:18" ht="81">
      <c r="A170" s="108" t="s">
        <v>1872</v>
      </c>
      <c r="B170" s="109" t="s">
        <v>1850</v>
      </c>
      <c r="C170" s="109" t="s">
        <v>1851</v>
      </c>
      <c r="D170" s="109" t="s">
        <v>1873</v>
      </c>
      <c r="E170" s="109" t="s">
        <v>1874</v>
      </c>
      <c r="F170" s="109" t="s">
        <v>1875</v>
      </c>
      <c r="G170" s="109" t="s">
        <v>1855</v>
      </c>
      <c r="H170" s="109" t="s">
        <v>1856</v>
      </c>
      <c r="I170" s="109" t="s">
        <v>1876</v>
      </c>
      <c r="J170" s="109" t="s">
        <v>1877</v>
      </c>
      <c r="K170" s="109" t="s">
        <v>1878</v>
      </c>
      <c r="L170" s="109" t="s">
        <v>1038</v>
      </c>
      <c r="M170" s="109"/>
      <c r="N170" s="109"/>
      <c r="O170" s="109"/>
      <c r="P170" s="110" t="s">
        <v>1860</v>
      </c>
      <c r="Q170" s="110" t="s">
        <v>1012</v>
      </c>
      <c r="R170" s="110" t="s">
        <v>1861</v>
      </c>
    </row>
    <row r="171" spans="1:18" ht="81">
      <c r="A171" s="108" t="s">
        <v>1879</v>
      </c>
      <c r="B171" s="109" t="s">
        <v>1850</v>
      </c>
      <c r="C171" s="109" t="s">
        <v>1851</v>
      </c>
      <c r="D171" s="109" t="s">
        <v>1880</v>
      </c>
      <c r="E171" s="109" t="s">
        <v>1881</v>
      </c>
      <c r="F171" s="109" t="s">
        <v>1882</v>
      </c>
      <c r="G171" s="109" t="s">
        <v>1855</v>
      </c>
      <c r="H171" s="109" t="s">
        <v>1856</v>
      </c>
      <c r="I171" s="109" t="s">
        <v>1883</v>
      </c>
      <c r="J171" s="109" t="s">
        <v>1884</v>
      </c>
      <c r="K171" s="109" t="s">
        <v>1885</v>
      </c>
      <c r="L171" s="109" t="s">
        <v>1038</v>
      </c>
      <c r="M171" s="109"/>
      <c r="N171" s="109"/>
      <c r="O171" s="109"/>
      <c r="P171" s="110" t="s">
        <v>1860</v>
      </c>
      <c r="Q171" s="110" t="s">
        <v>1012</v>
      </c>
      <c r="R171" s="110" t="s">
        <v>1861</v>
      </c>
    </row>
    <row r="172" spans="1:18" ht="71.25">
      <c r="A172" s="108" t="s">
        <v>1886</v>
      </c>
      <c r="B172" s="109" t="s">
        <v>1850</v>
      </c>
      <c r="C172" s="109" t="s">
        <v>1887</v>
      </c>
      <c r="D172" s="109" t="s">
        <v>1888</v>
      </c>
      <c r="E172" s="109" t="s">
        <v>1889</v>
      </c>
      <c r="F172" s="109" t="s">
        <v>1890</v>
      </c>
      <c r="G172" s="109" t="s">
        <v>1855</v>
      </c>
      <c r="H172" s="109" t="s">
        <v>1856</v>
      </c>
      <c r="I172" s="109" t="s">
        <v>1891</v>
      </c>
      <c r="J172" s="109" t="s">
        <v>1892</v>
      </c>
      <c r="K172" s="109" t="s">
        <v>1893</v>
      </c>
      <c r="L172" s="109" t="s">
        <v>1038</v>
      </c>
      <c r="M172" s="109"/>
      <c r="N172" s="109"/>
      <c r="O172" s="109"/>
      <c r="P172" s="110" t="s">
        <v>1894</v>
      </c>
      <c r="Q172" s="110" t="s">
        <v>1012</v>
      </c>
      <c r="R172" s="110" t="s">
        <v>1895</v>
      </c>
    </row>
    <row r="173" spans="1:18" ht="108">
      <c r="A173" s="108" t="s">
        <v>1896</v>
      </c>
      <c r="B173" s="109" t="s">
        <v>1850</v>
      </c>
      <c r="C173" s="109" t="s">
        <v>1851</v>
      </c>
      <c r="D173" s="109" t="s">
        <v>1897</v>
      </c>
      <c r="E173" s="109" t="s">
        <v>1898</v>
      </c>
      <c r="F173" s="109" t="s">
        <v>1899</v>
      </c>
      <c r="G173" s="109" t="s">
        <v>1855</v>
      </c>
      <c r="H173" s="109" t="s">
        <v>1856</v>
      </c>
      <c r="I173" s="109" t="s">
        <v>1900</v>
      </c>
      <c r="J173" s="109" t="s">
        <v>1901</v>
      </c>
      <c r="K173" s="109" t="s">
        <v>1902</v>
      </c>
      <c r="L173" s="109" t="s">
        <v>1038</v>
      </c>
      <c r="M173" s="109"/>
      <c r="N173" s="109"/>
      <c r="O173" s="109"/>
      <c r="P173" s="110" t="s">
        <v>1894</v>
      </c>
      <c r="Q173" s="110" t="s">
        <v>1012</v>
      </c>
      <c r="R173" s="110" t="s">
        <v>1895</v>
      </c>
    </row>
    <row r="174" spans="1:18" ht="81">
      <c r="A174" s="108" t="s">
        <v>1903</v>
      </c>
      <c r="B174" s="109" t="s">
        <v>1850</v>
      </c>
      <c r="C174" s="109" t="s">
        <v>1904</v>
      </c>
      <c r="D174" s="109" t="s">
        <v>1905</v>
      </c>
      <c r="E174" s="109" t="s">
        <v>1906</v>
      </c>
      <c r="F174" s="109" t="s">
        <v>1875</v>
      </c>
      <c r="G174" s="109" t="s">
        <v>1907</v>
      </c>
      <c r="H174" s="109" t="s">
        <v>1908</v>
      </c>
      <c r="I174" s="109" t="s">
        <v>1909</v>
      </c>
      <c r="J174" s="109" t="s">
        <v>1910</v>
      </c>
      <c r="K174" s="109" t="s">
        <v>1911</v>
      </c>
      <c r="L174" s="109" t="s">
        <v>1038</v>
      </c>
      <c r="M174" s="109"/>
      <c r="N174" s="109"/>
      <c r="O174" s="109"/>
      <c r="P174" s="110" t="s">
        <v>1860</v>
      </c>
      <c r="Q174" s="110" t="s">
        <v>1012</v>
      </c>
      <c r="R174" s="110" t="s">
        <v>1861</v>
      </c>
    </row>
    <row r="175" spans="1:18" ht="71.25">
      <c r="A175" s="108" t="s">
        <v>1912</v>
      </c>
      <c r="B175" s="109" t="s">
        <v>1850</v>
      </c>
      <c r="C175" s="109" t="s">
        <v>1904</v>
      </c>
      <c r="D175" s="109" t="s">
        <v>1913</v>
      </c>
      <c r="E175" s="109" t="s">
        <v>1881</v>
      </c>
      <c r="F175" s="109" t="s">
        <v>1914</v>
      </c>
      <c r="G175" s="109" t="s">
        <v>1907</v>
      </c>
      <c r="H175" s="109" t="s">
        <v>1908</v>
      </c>
      <c r="I175" s="109" t="s">
        <v>1915</v>
      </c>
      <c r="J175" s="109" t="s">
        <v>1916</v>
      </c>
      <c r="K175" s="109" t="s">
        <v>1917</v>
      </c>
      <c r="L175" s="109" t="s">
        <v>1038</v>
      </c>
      <c r="M175" s="109"/>
      <c r="N175" s="109"/>
      <c r="O175" s="109"/>
      <c r="P175" s="110" t="s">
        <v>1860</v>
      </c>
      <c r="Q175" s="110" t="s">
        <v>1012</v>
      </c>
      <c r="R175" s="110" t="s">
        <v>1861</v>
      </c>
    </row>
    <row r="176" spans="1:18" ht="71.25">
      <c r="A176" s="108" t="s">
        <v>1918</v>
      </c>
      <c r="B176" s="109" t="s">
        <v>1850</v>
      </c>
      <c r="C176" s="109" t="s">
        <v>1904</v>
      </c>
      <c r="D176" s="109" t="s">
        <v>1913</v>
      </c>
      <c r="E176" s="109" t="s">
        <v>1919</v>
      </c>
      <c r="F176" s="109" t="s">
        <v>1920</v>
      </c>
      <c r="G176" s="109" t="s">
        <v>1907</v>
      </c>
      <c r="H176" s="109" t="s">
        <v>1908</v>
      </c>
      <c r="I176" s="109" t="s">
        <v>1921</v>
      </c>
      <c r="J176" s="109" t="s">
        <v>1922</v>
      </c>
      <c r="K176" s="109" t="s">
        <v>1923</v>
      </c>
      <c r="L176" s="109" t="s">
        <v>1038</v>
      </c>
      <c r="M176" s="109"/>
      <c r="N176" s="109"/>
      <c r="O176" s="109"/>
      <c r="P176" s="110" t="s">
        <v>1860</v>
      </c>
      <c r="Q176" s="110" t="s">
        <v>1012</v>
      </c>
      <c r="R176" s="110" t="s">
        <v>1861</v>
      </c>
    </row>
    <row r="177" spans="1:18" ht="71.25">
      <c r="A177" s="108" t="s">
        <v>1924</v>
      </c>
      <c r="B177" s="109" t="s">
        <v>1850</v>
      </c>
      <c r="C177" s="109" t="s">
        <v>1904</v>
      </c>
      <c r="D177" s="109" t="s">
        <v>1925</v>
      </c>
      <c r="E177" s="109" t="s">
        <v>1863</v>
      </c>
      <c r="F177" s="109" t="s">
        <v>1926</v>
      </c>
      <c r="G177" s="109" t="s">
        <v>1907</v>
      </c>
      <c r="H177" s="109" t="s">
        <v>1908</v>
      </c>
      <c r="I177" s="109" t="s">
        <v>1927</v>
      </c>
      <c r="J177" s="109" t="s">
        <v>1928</v>
      </c>
      <c r="K177" s="109" t="s">
        <v>1929</v>
      </c>
      <c r="L177" s="109" t="s">
        <v>1038</v>
      </c>
      <c r="M177" s="109"/>
      <c r="N177" s="109"/>
      <c r="O177" s="109"/>
      <c r="P177" s="110" t="s">
        <v>1860</v>
      </c>
      <c r="Q177" s="110" t="s">
        <v>1012</v>
      </c>
      <c r="R177" s="110" t="s">
        <v>1861</v>
      </c>
    </row>
    <row r="178" spans="1:18" ht="71.25">
      <c r="A178" s="108" t="s">
        <v>1930</v>
      </c>
      <c r="B178" s="109" t="s">
        <v>1850</v>
      </c>
      <c r="C178" s="109" t="s">
        <v>1904</v>
      </c>
      <c r="D178" s="109" t="s">
        <v>1925</v>
      </c>
      <c r="E178" s="109" t="s">
        <v>1931</v>
      </c>
      <c r="F178" s="109" t="s">
        <v>1932</v>
      </c>
      <c r="G178" s="109" t="s">
        <v>1907</v>
      </c>
      <c r="H178" s="109" t="s">
        <v>1908</v>
      </c>
      <c r="I178" s="109" t="s">
        <v>1927</v>
      </c>
      <c r="J178" s="109" t="s">
        <v>1933</v>
      </c>
      <c r="K178" s="109" t="s">
        <v>1934</v>
      </c>
      <c r="L178" s="109" t="s">
        <v>1038</v>
      </c>
      <c r="M178" s="109"/>
      <c r="N178" s="109"/>
      <c r="O178" s="109"/>
      <c r="P178" s="110" t="s">
        <v>1860</v>
      </c>
      <c r="Q178" s="110" t="s">
        <v>1012</v>
      </c>
      <c r="R178" s="110" t="s">
        <v>1861</v>
      </c>
    </row>
    <row r="179" spans="1:18" ht="71.25">
      <c r="A179" s="108" t="s">
        <v>1935</v>
      </c>
      <c r="B179" s="109" t="s">
        <v>1850</v>
      </c>
      <c r="C179" s="109" t="s">
        <v>1904</v>
      </c>
      <c r="D179" s="109" t="s">
        <v>1925</v>
      </c>
      <c r="E179" s="109" t="s">
        <v>1853</v>
      </c>
      <c r="F179" s="109" t="s">
        <v>1936</v>
      </c>
      <c r="G179" s="109" t="s">
        <v>1907</v>
      </c>
      <c r="H179" s="109" t="s">
        <v>1908</v>
      </c>
      <c r="I179" s="109" t="s">
        <v>1927</v>
      </c>
      <c r="J179" s="109" t="s">
        <v>1937</v>
      </c>
      <c r="K179" s="109" t="s">
        <v>1938</v>
      </c>
      <c r="L179" s="109" t="s">
        <v>1038</v>
      </c>
      <c r="M179" s="109"/>
      <c r="N179" s="109"/>
      <c r="O179" s="109"/>
      <c r="P179" s="110" t="s">
        <v>1860</v>
      </c>
      <c r="Q179" s="110" t="s">
        <v>1012</v>
      </c>
      <c r="R179" s="110" t="s">
        <v>1861</v>
      </c>
    </row>
    <row r="180" spans="1:18" ht="189">
      <c r="A180" s="108" t="s">
        <v>1939</v>
      </c>
      <c r="B180" s="109" t="s">
        <v>1850</v>
      </c>
      <c r="C180" s="109" t="s">
        <v>1940</v>
      </c>
      <c r="D180" s="109" t="s">
        <v>1941</v>
      </c>
      <c r="E180" s="109" t="s">
        <v>1942</v>
      </c>
      <c r="F180" s="109" t="s">
        <v>1943</v>
      </c>
      <c r="G180" s="109" t="s">
        <v>1855</v>
      </c>
      <c r="H180" s="109" t="s">
        <v>1944</v>
      </c>
      <c r="I180" s="109" t="s">
        <v>1945</v>
      </c>
      <c r="J180" s="109" t="s">
        <v>1946</v>
      </c>
      <c r="K180" s="109" t="s">
        <v>1947</v>
      </c>
      <c r="L180" s="109" t="s">
        <v>992</v>
      </c>
      <c r="M180" s="109" t="s">
        <v>1344</v>
      </c>
      <c r="N180" s="109" t="s">
        <v>1029</v>
      </c>
      <c r="O180" s="109" t="s">
        <v>1948</v>
      </c>
      <c r="P180" s="110" t="s">
        <v>1344</v>
      </c>
      <c r="Q180" s="110" t="s">
        <v>1029</v>
      </c>
      <c r="R180" s="110" t="s">
        <v>1949</v>
      </c>
    </row>
    <row r="181" spans="1:18" ht="189">
      <c r="A181" s="108" t="s">
        <v>1950</v>
      </c>
      <c r="B181" s="109" t="s">
        <v>1850</v>
      </c>
      <c r="C181" s="109" t="s">
        <v>1940</v>
      </c>
      <c r="D181" s="109" t="s">
        <v>1941</v>
      </c>
      <c r="E181" s="109" t="s">
        <v>1951</v>
      </c>
      <c r="F181" s="109" t="s">
        <v>1952</v>
      </c>
      <c r="G181" s="109" t="s">
        <v>1855</v>
      </c>
      <c r="H181" s="109" t="s">
        <v>1944</v>
      </c>
      <c r="I181" s="109" t="s">
        <v>1945</v>
      </c>
      <c r="J181" s="109" t="s">
        <v>1953</v>
      </c>
      <c r="K181" s="109" t="s">
        <v>1954</v>
      </c>
      <c r="L181" s="109" t="s">
        <v>992</v>
      </c>
      <c r="M181" s="109" t="s">
        <v>1344</v>
      </c>
      <c r="N181" s="109" t="s">
        <v>1029</v>
      </c>
      <c r="O181" s="109" t="s">
        <v>1948</v>
      </c>
      <c r="P181" s="110" t="s">
        <v>1344</v>
      </c>
      <c r="Q181" s="110" t="s">
        <v>1029</v>
      </c>
      <c r="R181" s="110" t="s">
        <v>1949</v>
      </c>
    </row>
    <row r="182" spans="1:18" ht="94.5">
      <c r="A182" s="108" t="s">
        <v>1955</v>
      </c>
      <c r="B182" s="109" t="s">
        <v>1956</v>
      </c>
      <c r="C182" s="109" t="s">
        <v>1957</v>
      </c>
      <c r="D182" s="109" t="s">
        <v>1958</v>
      </c>
      <c r="E182" s="109"/>
      <c r="F182" s="109"/>
      <c r="G182" s="109" t="s">
        <v>1959</v>
      </c>
      <c r="H182" s="109" t="s">
        <v>1960</v>
      </c>
      <c r="I182" s="109" t="s">
        <v>1961</v>
      </c>
      <c r="J182" s="109"/>
      <c r="K182" s="109"/>
      <c r="L182" s="109" t="s">
        <v>992</v>
      </c>
      <c r="M182" s="109" t="s">
        <v>1962</v>
      </c>
      <c r="N182" s="109" t="s">
        <v>1257</v>
      </c>
      <c r="O182" s="109"/>
      <c r="P182" s="110" t="s">
        <v>1077</v>
      </c>
      <c r="Q182" s="110" t="s">
        <v>1963</v>
      </c>
      <c r="R182" s="110"/>
    </row>
    <row r="183" spans="1:18" ht="94.5">
      <c r="A183" s="108" t="s">
        <v>1964</v>
      </c>
      <c r="B183" s="109" t="s">
        <v>1956</v>
      </c>
      <c r="C183" s="109" t="s">
        <v>1957</v>
      </c>
      <c r="D183" s="109" t="s">
        <v>1965</v>
      </c>
      <c r="E183" s="109"/>
      <c r="F183" s="109"/>
      <c r="G183" s="109" t="s">
        <v>1959</v>
      </c>
      <c r="H183" s="109" t="s">
        <v>1960</v>
      </c>
      <c r="I183" s="109" t="s">
        <v>1966</v>
      </c>
      <c r="J183" s="109"/>
      <c r="K183" s="109"/>
      <c r="L183" s="109" t="s">
        <v>992</v>
      </c>
      <c r="M183" s="109" t="s">
        <v>1962</v>
      </c>
      <c r="N183" s="109" t="s">
        <v>1257</v>
      </c>
      <c r="O183" s="109"/>
      <c r="P183" s="110" t="s">
        <v>1077</v>
      </c>
      <c r="Q183" s="110" t="s">
        <v>1963</v>
      </c>
      <c r="R183" s="110"/>
    </row>
    <row r="184" spans="1:18" ht="54">
      <c r="A184" s="108" t="s">
        <v>1967</v>
      </c>
      <c r="B184" s="109" t="s">
        <v>1956</v>
      </c>
      <c r="C184" s="109" t="s">
        <v>1968</v>
      </c>
      <c r="D184" s="109" t="s">
        <v>1969</v>
      </c>
      <c r="E184" s="109" t="s">
        <v>1969</v>
      </c>
      <c r="F184" s="109" t="s">
        <v>1970</v>
      </c>
      <c r="G184" s="109" t="s">
        <v>1959</v>
      </c>
      <c r="H184" s="109" t="s">
        <v>1971</v>
      </c>
      <c r="I184" s="109" t="s">
        <v>1972</v>
      </c>
      <c r="J184" s="109" t="s">
        <v>1972</v>
      </c>
      <c r="K184" s="109" t="s">
        <v>1973</v>
      </c>
      <c r="L184" s="109" t="s">
        <v>992</v>
      </c>
      <c r="M184" s="109" t="s">
        <v>1974</v>
      </c>
      <c r="N184" s="109" t="s">
        <v>1963</v>
      </c>
      <c r="O184" s="109" t="s">
        <v>1975</v>
      </c>
      <c r="P184" s="110" t="s">
        <v>1077</v>
      </c>
      <c r="Q184" s="110" t="s">
        <v>1963</v>
      </c>
      <c r="R184" s="110" t="s">
        <v>1077</v>
      </c>
    </row>
    <row r="185" spans="1:18" ht="243">
      <c r="A185" s="108" t="s">
        <v>1976</v>
      </c>
      <c r="B185" s="109" t="s">
        <v>1977</v>
      </c>
      <c r="C185" s="109" t="s">
        <v>1978</v>
      </c>
      <c r="D185" s="109" t="s">
        <v>1979</v>
      </c>
      <c r="E185" s="109"/>
      <c r="F185" s="109"/>
      <c r="G185" s="109" t="s">
        <v>1980</v>
      </c>
      <c r="H185" s="109" t="s">
        <v>1981</v>
      </c>
      <c r="I185" s="109" t="s">
        <v>1982</v>
      </c>
      <c r="J185" s="109"/>
      <c r="K185" s="109"/>
      <c r="L185" s="109" t="s">
        <v>992</v>
      </c>
      <c r="M185" s="109" t="s">
        <v>1983</v>
      </c>
      <c r="N185" s="109" t="s">
        <v>1012</v>
      </c>
      <c r="O185" s="109"/>
      <c r="P185" s="110"/>
      <c r="Q185" s="110"/>
      <c r="R185" s="110"/>
    </row>
    <row r="186" spans="1:18" ht="243">
      <c r="A186" s="108" t="s">
        <v>1984</v>
      </c>
      <c r="B186" s="109" t="s">
        <v>1977</v>
      </c>
      <c r="C186" s="109" t="s">
        <v>1985</v>
      </c>
      <c r="D186" s="109" t="s">
        <v>1986</v>
      </c>
      <c r="E186" s="109"/>
      <c r="F186" s="109"/>
      <c r="G186" s="109" t="s">
        <v>1987</v>
      </c>
      <c r="H186" s="109" t="s">
        <v>1988</v>
      </c>
      <c r="I186" s="109" t="s">
        <v>1989</v>
      </c>
      <c r="J186" s="109"/>
      <c r="K186" s="109"/>
      <c r="L186" s="109" t="s">
        <v>992</v>
      </c>
      <c r="M186" s="109" t="s">
        <v>1983</v>
      </c>
      <c r="N186" s="109" t="s">
        <v>1012</v>
      </c>
      <c r="O186" s="109"/>
      <c r="P186" s="110"/>
      <c r="Q186" s="110"/>
      <c r="R186" s="110"/>
    </row>
    <row r="187" spans="1:18" ht="243">
      <c r="A187" s="108" t="s">
        <v>1990</v>
      </c>
      <c r="B187" s="109" t="s">
        <v>1977</v>
      </c>
      <c r="C187" s="109" t="s">
        <v>1991</v>
      </c>
      <c r="D187" s="109" t="s">
        <v>1992</v>
      </c>
      <c r="E187" s="109"/>
      <c r="F187" s="109"/>
      <c r="G187" s="109" t="s">
        <v>1987</v>
      </c>
      <c r="H187" s="109" t="s">
        <v>1993</v>
      </c>
      <c r="I187" s="109" t="s">
        <v>1994</v>
      </c>
      <c r="J187" s="109"/>
      <c r="K187" s="109"/>
      <c r="L187" s="109" t="s">
        <v>992</v>
      </c>
      <c r="M187" s="109" t="s">
        <v>1983</v>
      </c>
      <c r="N187" s="109" t="s">
        <v>1012</v>
      </c>
      <c r="O187" s="109"/>
      <c r="P187" s="110" t="s">
        <v>1995</v>
      </c>
      <c r="Q187" s="110"/>
      <c r="R187" s="110"/>
    </row>
    <row r="188" spans="1:18" ht="121.5">
      <c r="A188" s="108" t="s">
        <v>1996</v>
      </c>
      <c r="B188" s="109" t="s">
        <v>1977</v>
      </c>
      <c r="C188" s="109" t="s">
        <v>1997</v>
      </c>
      <c r="D188" s="109" t="s">
        <v>1998</v>
      </c>
      <c r="E188" s="109"/>
      <c r="F188" s="109" t="s">
        <v>1999</v>
      </c>
      <c r="G188" s="109" t="s">
        <v>2000</v>
      </c>
      <c r="H188" s="109" t="s">
        <v>2001</v>
      </c>
      <c r="I188" s="109" t="s">
        <v>2002</v>
      </c>
      <c r="J188" s="109"/>
      <c r="K188" s="109" t="s">
        <v>2003</v>
      </c>
      <c r="L188" s="109" t="s">
        <v>1038</v>
      </c>
      <c r="M188" s="109"/>
      <c r="N188" s="109"/>
      <c r="O188" s="109"/>
      <c r="P188" s="110" t="s">
        <v>2004</v>
      </c>
      <c r="Q188" s="110" t="s">
        <v>1012</v>
      </c>
      <c r="R188" s="110" t="s">
        <v>2005</v>
      </c>
    </row>
    <row r="189" spans="1:18" ht="94.5">
      <c r="A189" s="108" t="s">
        <v>2006</v>
      </c>
      <c r="B189" s="109" t="s">
        <v>2007</v>
      </c>
      <c r="C189" s="109" t="s">
        <v>2008</v>
      </c>
      <c r="D189" s="109"/>
      <c r="E189" s="109"/>
      <c r="F189" s="109"/>
      <c r="G189" s="109" t="s">
        <v>2009</v>
      </c>
      <c r="H189" s="109" t="s">
        <v>2010</v>
      </c>
      <c r="I189" s="109"/>
      <c r="J189" s="109"/>
      <c r="K189" s="109"/>
      <c r="L189" s="109" t="s">
        <v>959</v>
      </c>
      <c r="M189" s="109" t="s">
        <v>2011</v>
      </c>
      <c r="N189" s="109" t="s">
        <v>1085</v>
      </c>
      <c r="O189" s="109"/>
      <c r="P189" s="110" t="s">
        <v>1231</v>
      </c>
      <c r="Q189" s="110" t="s">
        <v>961</v>
      </c>
      <c r="R189" s="110"/>
    </row>
    <row r="190" spans="1:18" ht="356.25">
      <c r="A190" s="108" t="s">
        <v>2012</v>
      </c>
      <c r="B190" s="109" t="s">
        <v>2013</v>
      </c>
      <c r="C190" s="109" t="s">
        <v>1264</v>
      </c>
      <c r="D190" s="109" t="s">
        <v>2014</v>
      </c>
      <c r="E190" s="109"/>
      <c r="F190" s="109"/>
      <c r="G190" s="109" t="s">
        <v>2015</v>
      </c>
      <c r="H190" s="109" t="s">
        <v>2016</v>
      </c>
      <c r="I190" s="109" t="s">
        <v>2017</v>
      </c>
      <c r="J190" s="109"/>
      <c r="K190" s="109"/>
      <c r="L190" s="109" t="s">
        <v>1038</v>
      </c>
      <c r="M190" s="109" t="s">
        <v>1077</v>
      </c>
      <c r="N190" s="109" t="s">
        <v>1012</v>
      </c>
      <c r="O190" s="109" t="s">
        <v>1077</v>
      </c>
      <c r="P190" s="110" t="s">
        <v>961</v>
      </c>
      <c r="Q190" s="110" t="s">
        <v>1029</v>
      </c>
      <c r="R190" s="110" t="s">
        <v>2018</v>
      </c>
    </row>
    <row r="191" spans="1:18" ht="356.25">
      <c r="A191" s="108" t="s">
        <v>2019</v>
      </c>
      <c r="B191" s="109" t="s">
        <v>2013</v>
      </c>
      <c r="C191" s="109" t="s">
        <v>1264</v>
      </c>
      <c r="D191" s="109" t="s">
        <v>2020</v>
      </c>
      <c r="E191" s="109"/>
      <c r="F191" s="109"/>
      <c r="G191" s="109" t="s">
        <v>2015</v>
      </c>
      <c r="H191" s="109" t="s">
        <v>2016</v>
      </c>
      <c r="I191" s="109" t="s">
        <v>2021</v>
      </c>
      <c r="J191" s="109"/>
      <c r="K191" s="109"/>
      <c r="L191" s="109" t="s">
        <v>1038</v>
      </c>
      <c r="M191" s="109" t="s">
        <v>1077</v>
      </c>
      <c r="N191" s="109" t="s">
        <v>1012</v>
      </c>
      <c r="O191" s="109" t="s">
        <v>1077</v>
      </c>
      <c r="P191" s="110" t="s">
        <v>961</v>
      </c>
      <c r="Q191" s="110" t="s">
        <v>1029</v>
      </c>
      <c r="R191" s="110" t="s">
        <v>2018</v>
      </c>
    </row>
    <row r="192" spans="1:18" ht="356.25">
      <c r="A192" s="108" t="s">
        <v>2022</v>
      </c>
      <c r="B192" s="109" t="s">
        <v>2013</v>
      </c>
      <c r="C192" s="109" t="s">
        <v>1264</v>
      </c>
      <c r="D192" s="109" t="s">
        <v>2023</v>
      </c>
      <c r="E192" s="109"/>
      <c r="F192" s="109"/>
      <c r="G192" s="109" t="s">
        <v>2015</v>
      </c>
      <c r="H192" s="109" t="s">
        <v>2016</v>
      </c>
      <c r="I192" s="109" t="s">
        <v>2024</v>
      </c>
      <c r="J192" s="109"/>
      <c r="K192" s="109"/>
      <c r="L192" s="109" t="s">
        <v>1038</v>
      </c>
      <c r="M192" s="109" t="s">
        <v>1077</v>
      </c>
      <c r="N192" s="109" t="s">
        <v>1012</v>
      </c>
      <c r="O192" s="109" t="s">
        <v>1077</v>
      </c>
      <c r="P192" s="110" t="s">
        <v>961</v>
      </c>
      <c r="Q192" s="110" t="s">
        <v>1029</v>
      </c>
      <c r="R192" s="110" t="s">
        <v>2018</v>
      </c>
    </row>
    <row r="193" spans="1:18" ht="356.25">
      <c r="A193" s="108" t="s">
        <v>2025</v>
      </c>
      <c r="B193" s="109" t="s">
        <v>2013</v>
      </c>
      <c r="C193" s="109" t="s">
        <v>1264</v>
      </c>
      <c r="D193" s="109" t="s">
        <v>2026</v>
      </c>
      <c r="E193" s="109"/>
      <c r="F193" s="109"/>
      <c r="G193" s="109" t="s">
        <v>2015</v>
      </c>
      <c r="H193" s="109" t="s">
        <v>2016</v>
      </c>
      <c r="I193" s="109" t="s">
        <v>2027</v>
      </c>
      <c r="J193" s="109"/>
      <c r="K193" s="109"/>
      <c r="L193" s="109" t="s">
        <v>1038</v>
      </c>
      <c r="M193" s="109" t="s">
        <v>1077</v>
      </c>
      <c r="N193" s="109" t="s">
        <v>1012</v>
      </c>
      <c r="O193" s="109" t="s">
        <v>1077</v>
      </c>
      <c r="P193" s="110" t="s">
        <v>961</v>
      </c>
      <c r="Q193" s="110" t="s">
        <v>1029</v>
      </c>
      <c r="R193" s="110" t="s">
        <v>2018</v>
      </c>
    </row>
    <row r="194" spans="1:18" ht="356.25">
      <c r="A194" s="108" t="s">
        <v>2028</v>
      </c>
      <c r="B194" s="109" t="s">
        <v>2013</v>
      </c>
      <c r="C194" s="109" t="s">
        <v>1264</v>
      </c>
      <c r="D194" s="109" t="s">
        <v>2029</v>
      </c>
      <c r="E194" s="109"/>
      <c r="F194" s="109"/>
      <c r="G194" s="109" t="s">
        <v>2015</v>
      </c>
      <c r="H194" s="109" t="s">
        <v>2016</v>
      </c>
      <c r="I194" s="109" t="s">
        <v>2030</v>
      </c>
      <c r="J194" s="109"/>
      <c r="K194" s="109"/>
      <c r="L194" s="109" t="s">
        <v>1038</v>
      </c>
      <c r="M194" s="109" t="s">
        <v>1077</v>
      </c>
      <c r="N194" s="109" t="s">
        <v>1012</v>
      </c>
      <c r="O194" s="109" t="s">
        <v>1077</v>
      </c>
      <c r="P194" s="110" t="s">
        <v>961</v>
      </c>
      <c r="Q194" s="110" t="s">
        <v>1029</v>
      </c>
      <c r="R194" s="110" t="s">
        <v>2018</v>
      </c>
    </row>
    <row r="195" spans="1:18" ht="356.25">
      <c r="A195" s="108" t="s">
        <v>2031</v>
      </c>
      <c r="B195" s="109" t="s">
        <v>2013</v>
      </c>
      <c r="C195" s="109" t="s">
        <v>1264</v>
      </c>
      <c r="D195" s="109" t="s">
        <v>2032</v>
      </c>
      <c r="E195" s="109"/>
      <c r="F195" s="109"/>
      <c r="G195" s="109" t="s">
        <v>2015</v>
      </c>
      <c r="H195" s="109" t="s">
        <v>2016</v>
      </c>
      <c r="I195" s="109" t="s">
        <v>2033</v>
      </c>
      <c r="J195" s="109"/>
      <c r="K195" s="109"/>
      <c r="L195" s="109" t="s">
        <v>1038</v>
      </c>
      <c r="M195" s="109" t="s">
        <v>1077</v>
      </c>
      <c r="N195" s="109" t="s">
        <v>1012</v>
      </c>
      <c r="O195" s="109" t="s">
        <v>1077</v>
      </c>
      <c r="P195" s="110" t="s">
        <v>961</v>
      </c>
      <c r="Q195" s="110" t="s">
        <v>1029</v>
      </c>
      <c r="R195" s="110" t="s">
        <v>2018</v>
      </c>
    </row>
    <row r="196" spans="1:18" ht="356.25">
      <c r="A196" s="108" t="s">
        <v>2034</v>
      </c>
      <c r="B196" s="109" t="s">
        <v>2013</v>
      </c>
      <c r="C196" s="109" t="s">
        <v>1264</v>
      </c>
      <c r="D196" s="109" t="s">
        <v>2035</v>
      </c>
      <c r="E196" s="109"/>
      <c r="F196" s="109"/>
      <c r="G196" s="109" t="s">
        <v>2015</v>
      </c>
      <c r="H196" s="109" t="s">
        <v>2016</v>
      </c>
      <c r="I196" s="109" t="s">
        <v>2036</v>
      </c>
      <c r="J196" s="109"/>
      <c r="K196" s="109"/>
      <c r="L196" s="109" t="s">
        <v>1038</v>
      </c>
      <c r="M196" s="109" t="s">
        <v>1077</v>
      </c>
      <c r="N196" s="109" t="s">
        <v>1012</v>
      </c>
      <c r="O196" s="109" t="s">
        <v>1077</v>
      </c>
      <c r="P196" s="110" t="s">
        <v>961</v>
      </c>
      <c r="Q196" s="110" t="s">
        <v>1029</v>
      </c>
      <c r="R196" s="110" t="s">
        <v>2018</v>
      </c>
    </row>
    <row r="197" spans="1:18" ht="356.25">
      <c r="A197" s="108" t="s">
        <v>2037</v>
      </c>
      <c r="B197" s="109" t="s">
        <v>2013</v>
      </c>
      <c r="C197" s="109" t="s">
        <v>1264</v>
      </c>
      <c r="D197" s="109" t="s">
        <v>2038</v>
      </c>
      <c r="E197" s="109"/>
      <c r="F197" s="109"/>
      <c r="G197" s="109" t="s">
        <v>2015</v>
      </c>
      <c r="H197" s="109" t="s">
        <v>2016</v>
      </c>
      <c r="I197" s="109" t="s">
        <v>2039</v>
      </c>
      <c r="J197" s="109"/>
      <c r="K197" s="109"/>
      <c r="L197" s="109" t="s">
        <v>1038</v>
      </c>
      <c r="M197" s="109" t="s">
        <v>1077</v>
      </c>
      <c r="N197" s="109" t="s">
        <v>1012</v>
      </c>
      <c r="O197" s="109" t="s">
        <v>1077</v>
      </c>
      <c r="P197" s="110" t="s">
        <v>961</v>
      </c>
      <c r="Q197" s="110" t="s">
        <v>1029</v>
      </c>
      <c r="R197" s="110" t="s">
        <v>2018</v>
      </c>
    </row>
    <row r="198" spans="1:18" ht="356.25">
      <c r="A198" s="108" t="s">
        <v>2040</v>
      </c>
      <c r="B198" s="109" t="s">
        <v>2013</v>
      </c>
      <c r="C198" s="109" t="s">
        <v>1264</v>
      </c>
      <c r="D198" s="109" t="s">
        <v>2041</v>
      </c>
      <c r="E198" s="109"/>
      <c r="F198" s="109"/>
      <c r="G198" s="109" t="s">
        <v>2015</v>
      </c>
      <c r="H198" s="109" t="s">
        <v>2016</v>
      </c>
      <c r="I198" s="109" t="s">
        <v>2042</v>
      </c>
      <c r="J198" s="109"/>
      <c r="K198" s="109"/>
      <c r="L198" s="109" t="s">
        <v>1038</v>
      </c>
      <c r="M198" s="109" t="s">
        <v>1077</v>
      </c>
      <c r="N198" s="109" t="s">
        <v>1012</v>
      </c>
      <c r="O198" s="109" t="s">
        <v>1077</v>
      </c>
      <c r="P198" s="110" t="s">
        <v>961</v>
      </c>
      <c r="Q198" s="110" t="s">
        <v>1029</v>
      </c>
      <c r="R198" s="110" t="s">
        <v>2018</v>
      </c>
    </row>
    <row r="199" spans="1:18" ht="356.25">
      <c r="A199" s="108" t="s">
        <v>2043</v>
      </c>
      <c r="B199" s="109" t="s">
        <v>2013</v>
      </c>
      <c r="C199" s="109" t="s">
        <v>1264</v>
      </c>
      <c r="D199" s="109" t="s">
        <v>2044</v>
      </c>
      <c r="E199" s="109"/>
      <c r="F199" s="109"/>
      <c r="G199" s="109" t="s">
        <v>2015</v>
      </c>
      <c r="H199" s="109" t="s">
        <v>2016</v>
      </c>
      <c r="I199" s="109" t="s">
        <v>2045</v>
      </c>
      <c r="J199" s="109"/>
      <c r="K199" s="109"/>
      <c r="L199" s="109" t="s">
        <v>1038</v>
      </c>
      <c r="M199" s="109" t="s">
        <v>1077</v>
      </c>
      <c r="N199" s="109" t="s">
        <v>1012</v>
      </c>
      <c r="O199" s="109" t="s">
        <v>1077</v>
      </c>
      <c r="P199" s="110" t="s">
        <v>961</v>
      </c>
      <c r="Q199" s="110" t="s">
        <v>1029</v>
      </c>
      <c r="R199" s="110" t="s">
        <v>2018</v>
      </c>
    </row>
    <row r="200" spans="1:18" ht="356.25">
      <c r="A200" s="108" t="s">
        <v>2046</v>
      </c>
      <c r="B200" s="109" t="s">
        <v>2013</v>
      </c>
      <c r="C200" s="109" t="s">
        <v>1264</v>
      </c>
      <c r="D200" s="109" t="s">
        <v>2047</v>
      </c>
      <c r="E200" s="109"/>
      <c r="F200" s="109" t="s">
        <v>2048</v>
      </c>
      <c r="G200" s="109" t="s">
        <v>2015</v>
      </c>
      <c r="H200" s="109" t="s">
        <v>2016</v>
      </c>
      <c r="I200" s="109" t="s">
        <v>2049</v>
      </c>
      <c r="J200" s="109"/>
      <c r="K200" s="109" t="s">
        <v>2050</v>
      </c>
      <c r="L200" s="109" t="s">
        <v>1038</v>
      </c>
      <c r="M200" s="109" t="s">
        <v>1077</v>
      </c>
      <c r="N200" s="109" t="s">
        <v>1012</v>
      </c>
      <c r="O200" s="109" t="s">
        <v>1077</v>
      </c>
      <c r="P200" s="110" t="s">
        <v>961</v>
      </c>
      <c r="Q200" s="110" t="s">
        <v>1029</v>
      </c>
      <c r="R200" s="110" t="s">
        <v>2018</v>
      </c>
    </row>
    <row r="201" spans="1:18" ht="356.25">
      <c r="A201" s="108" t="s">
        <v>2051</v>
      </c>
      <c r="B201" s="109" t="s">
        <v>2013</v>
      </c>
      <c r="C201" s="109" t="s">
        <v>1264</v>
      </c>
      <c r="D201" s="109" t="s">
        <v>2047</v>
      </c>
      <c r="E201" s="109"/>
      <c r="F201" s="109" t="s">
        <v>2052</v>
      </c>
      <c r="G201" s="109" t="s">
        <v>2015</v>
      </c>
      <c r="H201" s="109" t="s">
        <v>2016</v>
      </c>
      <c r="I201" s="109" t="s">
        <v>2049</v>
      </c>
      <c r="J201" s="109"/>
      <c r="K201" s="109" t="s">
        <v>2053</v>
      </c>
      <c r="L201" s="109" t="s">
        <v>1038</v>
      </c>
      <c r="M201" s="109" t="s">
        <v>1077</v>
      </c>
      <c r="N201" s="109" t="s">
        <v>1012</v>
      </c>
      <c r="O201" s="109" t="s">
        <v>1077</v>
      </c>
      <c r="P201" s="110" t="s">
        <v>961</v>
      </c>
      <c r="Q201" s="110" t="s">
        <v>1029</v>
      </c>
      <c r="R201" s="110" t="s">
        <v>2018</v>
      </c>
    </row>
    <row r="202" spans="1:18" ht="356.25">
      <c r="A202" s="108" t="s">
        <v>2054</v>
      </c>
      <c r="B202" s="109" t="s">
        <v>2013</v>
      </c>
      <c r="C202" s="109" t="s">
        <v>1264</v>
      </c>
      <c r="D202" s="109" t="s">
        <v>2047</v>
      </c>
      <c r="E202" s="109"/>
      <c r="F202" s="109" t="s">
        <v>2055</v>
      </c>
      <c r="G202" s="109" t="s">
        <v>2015</v>
      </c>
      <c r="H202" s="109" t="s">
        <v>2016</v>
      </c>
      <c r="I202" s="109" t="s">
        <v>2049</v>
      </c>
      <c r="J202" s="109"/>
      <c r="K202" s="109" t="s">
        <v>2056</v>
      </c>
      <c r="L202" s="109" t="s">
        <v>1038</v>
      </c>
      <c r="M202" s="109" t="s">
        <v>1077</v>
      </c>
      <c r="N202" s="109" t="s">
        <v>1012</v>
      </c>
      <c r="O202" s="109" t="s">
        <v>1077</v>
      </c>
      <c r="P202" s="110" t="s">
        <v>961</v>
      </c>
      <c r="Q202" s="110" t="s">
        <v>1029</v>
      </c>
      <c r="R202" s="110" t="s">
        <v>2018</v>
      </c>
    </row>
    <row r="203" spans="1:18" ht="356.25">
      <c r="A203" s="108" t="s">
        <v>2057</v>
      </c>
      <c r="B203" s="109" t="s">
        <v>2013</v>
      </c>
      <c r="C203" s="109" t="s">
        <v>1264</v>
      </c>
      <c r="D203" s="109" t="s">
        <v>2047</v>
      </c>
      <c r="E203" s="109"/>
      <c r="F203" s="109" t="s">
        <v>2058</v>
      </c>
      <c r="G203" s="109" t="s">
        <v>2015</v>
      </c>
      <c r="H203" s="109" t="s">
        <v>2016</v>
      </c>
      <c r="I203" s="109" t="s">
        <v>2049</v>
      </c>
      <c r="J203" s="109"/>
      <c r="K203" s="109" t="s">
        <v>2059</v>
      </c>
      <c r="L203" s="109" t="s">
        <v>1038</v>
      </c>
      <c r="M203" s="109" t="s">
        <v>1077</v>
      </c>
      <c r="N203" s="109" t="s">
        <v>1012</v>
      </c>
      <c r="O203" s="109" t="s">
        <v>1077</v>
      </c>
      <c r="P203" s="110" t="s">
        <v>961</v>
      </c>
      <c r="Q203" s="110" t="s">
        <v>1029</v>
      </c>
      <c r="R203" s="110" t="s">
        <v>2018</v>
      </c>
    </row>
    <row r="204" spans="1:18" ht="356.25">
      <c r="A204" s="108" t="s">
        <v>2060</v>
      </c>
      <c r="B204" s="109" t="s">
        <v>2013</v>
      </c>
      <c r="C204" s="109" t="s">
        <v>1264</v>
      </c>
      <c r="D204" s="109" t="s">
        <v>2047</v>
      </c>
      <c r="E204" s="109"/>
      <c r="F204" s="109" t="s">
        <v>2061</v>
      </c>
      <c r="G204" s="109" t="s">
        <v>2015</v>
      </c>
      <c r="H204" s="109" t="s">
        <v>2016</v>
      </c>
      <c r="I204" s="109" t="s">
        <v>2049</v>
      </c>
      <c r="J204" s="109"/>
      <c r="K204" s="109" t="s">
        <v>2062</v>
      </c>
      <c r="L204" s="109" t="s">
        <v>1038</v>
      </c>
      <c r="M204" s="109" t="s">
        <v>1077</v>
      </c>
      <c r="N204" s="109" t="s">
        <v>1012</v>
      </c>
      <c r="O204" s="109" t="s">
        <v>1077</v>
      </c>
      <c r="P204" s="110" t="s">
        <v>961</v>
      </c>
      <c r="Q204" s="110" t="s">
        <v>1029</v>
      </c>
      <c r="R204" s="110" t="s">
        <v>2018</v>
      </c>
    </row>
    <row r="205" spans="1:18" ht="356.25">
      <c r="A205" s="108" t="s">
        <v>2063</v>
      </c>
      <c r="B205" s="109" t="s">
        <v>2013</v>
      </c>
      <c r="C205" s="109" t="s">
        <v>1264</v>
      </c>
      <c r="D205" s="109" t="s">
        <v>2047</v>
      </c>
      <c r="E205" s="109"/>
      <c r="F205" s="109" t="s">
        <v>2064</v>
      </c>
      <c r="G205" s="109" t="s">
        <v>2015</v>
      </c>
      <c r="H205" s="109" t="s">
        <v>2016</v>
      </c>
      <c r="I205" s="109" t="s">
        <v>2049</v>
      </c>
      <c r="J205" s="109"/>
      <c r="K205" s="109" t="s">
        <v>2065</v>
      </c>
      <c r="L205" s="109" t="s">
        <v>1038</v>
      </c>
      <c r="M205" s="109" t="s">
        <v>1077</v>
      </c>
      <c r="N205" s="109" t="s">
        <v>1012</v>
      </c>
      <c r="O205" s="109" t="s">
        <v>1077</v>
      </c>
      <c r="P205" s="110" t="s">
        <v>961</v>
      </c>
      <c r="Q205" s="110" t="s">
        <v>1029</v>
      </c>
      <c r="R205" s="110" t="s">
        <v>2018</v>
      </c>
    </row>
    <row r="206" spans="1:18" ht="356.25">
      <c r="A206" s="108" t="s">
        <v>2066</v>
      </c>
      <c r="B206" s="109" t="s">
        <v>2013</v>
      </c>
      <c r="C206" s="109" t="s">
        <v>1264</v>
      </c>
      <c r="D206" s="109" t="s">
        <v>2047</v>
      </c>
      <c r="E206" s="109"/>
      <c r="F206" s="109" t="s">
        <v>2067</v>
      </c>
      <c r="G206" s="109" t="s">
        <v>2015</v>
      </c>
      <c r="H206" s="109" t="s">
        <v>2016</v>
      </c>
      <c r="I206" s="109" t="s">
        <v>2049</v>
      </c>
      <c r="J206" s="109"/>
      <c r="K206" s="109" t="s">
        <v>2068</v>
      </c>
      <c r="L206" s="109" t="s">
        <v>1038</v>
      </c>
      <c r="M206" s="109" t="s">
        <v>1077</v>
      </c>
      <c r="N206" s="109" t="s">
        <v>1012</v>
      </c>
      <c r="O206" s="109" t="s">
        <v>1077</v>
      </c>
      <c r="P206" s="110" t="s">
        <v>961</v>
      </c>
      <c r="Q206" s="110" t="s">
        <v>1029</v>
      </c>
      <c r="R206" s="110" t="s">
        <v>2018</v>
      </c>
    </row>
    <row r="207" spans="1:18" ht="356.25">
      <c r="A207" s="108" t="s">
        <v>2069</v>
      </c>
      <c r="B207" s="109" t="s">
        <v>2013</v>
      </c>
      <c r="C207" s="109" t="s">
        <v>1264</v>
      </c>
      <c r="D207" s="109" t="s">
        <v>2047</v>
      </c>
      <c r="E207" s="109"/>
      <c r="F207" s="109" t="s">
        <v>2070</v>
      </c>
      <c r="G207" s="109" t="s">
        <v>2015</v>
      </c>
      <c r="H207" s="109" t="s">
        <v>2016</v>
      </c>
      <c r="I207" s="109" t="s">
        <v>2049</v>
      </c>
      <c r="J207" s="109"/>
      <c r="K207" s="109" t="s">
        <v>2071</v>
      </c>
      <c r="L207" s="109" t="s">
        <v>1038</v>
      </c>
      <c r="M207" s="109" t="s">
        <v>1077</v>
      </c>
      <c r="N207" s="109" t="s">
        <v>1012</v>
      </c>
      <c r="O207" s="109" t="s">
        <v>1077</v>
      </c>
      <c r="P207" s="110" t="s">
        <v>961</v>
      </c>
      <c r="Q207" s="110" t="s">
        <v>1029</v>
      </c>
      <c r="R207" s="110" t="s">
        <v>2018</v>
      </c>
    </row>
    <row r="208" spans="1:18" ht="356.25">
      <c r="A208" s="108" t="s">
        <v>2072</v>
      </c>
      <c r="B208" s="109" t="s">
        <v>2013</v>
      </c>
      <c r="C208" s="109" t="s">
        <v>1264</v>
      </c>
      <c r="D208" s="109" t="s">
        <v>2047</v>
      </c>
      <c r="E208" s="109"/>
      <c r="F208" s="109" t="s">
        <v>2073</v>
      </c>
      <c r="G208" s="109" t="s">
        <v>2015</v>
      </c>
      <c r="H208" s="109" t="s">
        <v>2016</v>
      </c>
      <c r="I208" s="109" t="s">
        <v>2049</v>
      </c>
      <c r="J208" s="109"/>
      <c r="K208" s="109" t="s">
        <v>2074</v>
      </c>
      <c r="L208" s="109" t="s">
        <v>1038</v>
      </c>
      <c r="M208" s="109" t="s">
        <v>1077</v>
      </c>
      <c r="N208" s="109" t="s">
        <v>1012</v>
      </c>
      <c r="O208" s="109" t="s">
        <v>1077</v>
      </c>
      <c r="P208" s="110" t="s">
        <v>961</v>
      </c>
      <c r="Q208" s="110" t="s">
        <v>1029</v>
      </c>
      <c r="R208" s="110" t="s">
        <v>2018</v>
      </c>
    </row>
    <row r="209" spans="1:18" ht="356.25">
      <c r="A209" s="108" t="s">
        <v>2075</v>
      </c>
      <c r="B209" s="109" t="s">
        <v>2013</v>
      </c>
      <c r="C209" s="109" t="s">
        <v>1264</v>
      </c>
      <c r="D209" s="109" t="s">
        <v>2047</v>
      </c>
      <c r="E209" s="109"/>
      <c r="F209" s="109" t="s">
        <v>2076</v>
      </c>
      <c r="G209" s="109" t="s">
        <v>2015</v>
      </c>
      <c r="H209" s="109" t="s">
        <v>2016</v>
      </c>
      <c r="I209" s="109" t="s">
        <v>2049</v>
      </c>
      <c r="J209" s="109"/>
      <c r="K209" s="109" t="s">
        <v>2077</v>
      </c>
      <c r="L209" s="109" t="s">
        <v>1038</v>
      </c>
      <c r="M209" s="109" t="s">
        <v>1077</v>
      </c>
      <c r="N209" s="109" t="s">
        <v>1012</v>
      </c>
      <c r="O209" s="109" t="s">
        <v>1077</v>
      </c>
      <c r="P209" s="110" t="s">
        <v>961</v>
      </c>
      <c r="Q209" s="110" t="s">
        <v>1029</v>
      </c>
      <c r="R209" s="110" t="s">
        <v>2018</v>
      </c>
    </row>
    <row r="210" spans="1:18" ht="356.25">
      <c r="A210" s="108" t="s">
        <v>2078</v>
      </c>
      <c r="B210" s="109" t="s">
        <v>2013</v>
      </c>
      <c r="C210" s="109" t="s">
        <v>1264</v>
      </c>
      <c r="D210" s="109" t="s">
        <v>2047</v>
      </c>
      <c r="E210" s="109"/>
      <c r="F210" s="109" t="s">
        <v>2079</v>
      </c>
      <c r="G210" s="109" t="s">
        <v>2015</v>
      </c>
      <c r="H210" s="109" t="s">
        <v>2016</v>
      </c>
      <c r="I210" s="109" t="s">
        <v>2049</v>
      </c>
      <c r="J210" s="109"/>
      <c r="K210" s="109" t="s">
        <v>2080</v>
      </c>
      <c r="L210" s="109" t="s">
        <v>1038</v>
      </c>
      <c r="M210" s="109" t="s">
        <v>1077</v>
      </c>
      <c r="N210" s="109" t="s">
        <v>1012</v>
      </c>
      <c r="O210" s="109" t="s">
        <v>1077</v>
      </c>
      <c r="P210" s="110" t="s">
        <v>961</v>
      </c>
      <c r="Q210" s="110" t="s">
        <v>1029</v>
      </c>
      <c r="R210" s="110" t="s">
        <v>2018</v>
      </c>
    </row>
    <row r="211" spans="1:18" ht="356.25">
      <c r="A211" s="108" t="s">
        <v>2081</v>
      </c>
      <c r="B211" s="109" t="s">
        <v>2013</v>
      </c>
      <c r="C211" s="109" t="s">
        <v>1264</v>
      </c>
      <c r="D211" s="109" t="s">
        <v>2047</v>
      </c>
      <c r="E211" s="109"/>
      <c r="F211" s="109" t="s">
        <v>2082</v>
      </c>
      <c r="G211" s="109" t="s">
        <v>2015</v>
      </c>
      <c r="H211" s="109" t="s">
        <v>2016</v>
      </c>
      <c r="I211" s="109" t="s">
        <v>2049</v>
      </c>
      <c r="J211" s="109"/>
      <c r="K211" s="109" t="s">
        <v>2083</v>
      </c>
      <c r="L211" s="109" t="s">
        <v>1038</v>
      </c>
      <c r="M211" s="109" t="s">
        <v>1077</v>
      </c>
      <c r="N211" s="109" t="s">
        <v>1012</v>
      </c>
      <c r="O211" s="109" t="s">
        <v>1077</v>
      </c>
      <c r="P211" s="110" t="s">
        <v>961</v>
      </c>
      <c r="Q211" s="110" t="s">
        <v>1029</v>
      </c>
      <c r="R211" s="110" t="s">
        <v>2018</v>
      </c>
    </row>
    <row r="212" spans="1:18" ht="356.25">
      <c r="A212" s="108" t="s">
        <v>2084</v>
      </c>
      <c r="B212" s="109" t="s">
        <v>2013</v>
      </c>
      <c r="C212" s="109" t="s">
        <v>1264</v>
      </c>
      <c r="D212" s="109" t="s">
        <v>2047</v>
      </c>
      <c r="E212" s="109"/>
      <c r="F212" s="109" t="s">
        <v>2085</v>
      </c>
      <c r="G212" s="109" t="s">
        <v>2015</v>
      </c>
      <c r="H212" s="109" t="s">
        <v>2016</v>
      </c>
      <c r="I212" s="109" t="s">
        <v>2049</v>
      </c>
      <c r="J212" s="109"/>
      <c r="K212" s="109" t="s">
        <v>2086</v>
      </c>
      <c r="L212" s="109" t="s">
        <v>1038</v>
      </c>
      <c r="M212" s="109" t="s">
        <v>1077</v>
      </c>
      <c r="N212" s="109" t="s">
        <v>1012</v>
      </c>
      <c r="O212" s="109" t="s">
        <v>1077</v>
      </c>
      <c r="P212" s="110" t="s">
        <v>961</v>
      </c>
      <c r="Q212" s="110" t="s">
        <v>1029</v>
      </c>
      <c r="R212" s="110" t="s">
        <v>2018</v>
      </c>
    </row>
    <row r="213" spans="1:18" ht="356.25">
      <c r="A213" s="108" t="s">
        <v>2087</v>
      </c>
      <c r="B213" s="109" t="s">
        <v>2013</v>
      </c>
      <c r="C213" s="109" t="s">
        <v>1264</v>
      </c>
      <c r="D213" s="109" t="s">
        <v>2047</v>
      </c>
      <c r="E213" s="109" t="s">
        <v>2088</v>
      </c>
      <c r="F213" s="109" t="s">
        <v>2089</v>
      </c>
      <c r="G213" s="109" t="s">
        <v>2015</v>
      </c>
      <c r="H213" s="109" t="s">
        <v>2016</v>
      </c>
      <c r="I213" s="109" t="s">
        <v>2049</v>
      </c>
      <c r="J213" s="109" t="s">
        <v>2090</v>
      </c>
      <c r="K213" s="109" t="s">
        <v>2091</v>
      </c>
      <c r="L213" s="109" t="s">
        <v>1038</v>
      </c>
      <c r="M213" s="109" t="s">
        <v>1077</v>
      </c>
      <c r="N213" s="109" t="s">
        <v>1012</v>
      </c>
      <c r="O213" s="109" t="s">
        <v>1077</v>
      </c>
      <c r="P213" s="110" t="s">
        <v>961</v>
      </c>
      <c r="Q213" s="110" t="s">
        <v>1029</v>
      </c>
      <c r="R213" s="110" t="s">
        <v>2018</v>
      </c>
    </row>
    <row r="214" spans="1:18" ht="356.25">
      <c r="A214" s="108" t="s">
        <v>2092</v>
      </c>
      <c r="B214" s="109" t="s">
        <v>2013</v>
      </c>
      <c r="C214" s="109" t="s">
        <v>1264</v>
      </c>
      <c r="D214" s="109" t="s">
        <v>2093</v>
      </c>
      <c r="E214" s="109"/>
      <c r="F214" s="109" t="s">
        <v>2094</v>
      </c>
      <c r="G214" s="109" t="s">
        <v>2015</v>
      </c>
      <c r="H214" s="109" t="s">
        <v>2016</v>
      </c>
      <c r="I214" s="109" t="s">
        <v>2095</v>
      </c>
      <c r="J214" s="109"/>
      <c r="K214" s="109" t="s">
        <v>2096</v>
      </c>
      <c r="L214" s="109" t="s">
        <v>1038</v>
      </c>
      <c r="M214" s="109" t="s">
        <v>1077</v>
      </c>
      <c r="N214" s="109" t="s">
        <v>1012</v>
      </c>
      <c r="O214" s="109" t="s">
        <v>1077</v>
      </c>
      <c r="P214" s="110" t="s">
        <v>961</v>
      </c>
      <c r="Q214" s="110" t="s">
        <v>1029</v>
      </c>
      <c r="R214" s="110" t="s">
        <v>2018</v>
      </c>
    </row>
    <row r="215" spans="1:18" ht="356.25">
      <c r="A215" s="108" t="s">
        <v>2097</v>
      </c>
      <c r="B215" s="109" t="s">
        <v>2013</v>
      </c>
      <c r="C215" s="109" t="s">
        <v>1264</v>
      </c>
      <c r="D215" s="109" t="s">
        <v>2093</v>
      </c>
      <c r="E215" s="109"/>
      <c r="F215" s="109" t="s">
        <v>2098</v>
      </c>
      <c r="G215" s="109" t="s">
        <v>2015</v>
      </c>
      <c r="H215" s="109" t="s">
        <v>2016</v>
      </c>
      <c r="I215" s="109" t="s">
        <v>2095</v>
      </c>
      <c r="J215" s="109"/>
      <c r="K215" s="109" t="s">
        <v>2099</v>
      </c>
      <c r="L215" s="109" t="s">
        <v>1038</v>
      </c>
      <c r="M215" s="109" t="s">
        <v>1077</v>
      </c>
      <c r="N215" s="109" t="s">
        <v>1012</v>
      </c>
      <c r="O215" s="109" t="s">
        <v>1077</v>
      </c>
      <c r="P215" s="110" t="s">
        <v>961</v>
      </c>
      <c r="Q215" s="110" t="s">
        <v>1029</v>
      </c>
      <c r="R215" s="110" t="s">
        <v>2018</v>
      </c>
    </row>
    <row r="216" spans="1:18" ht="356.25">
      <c r="A216" s="108" t="s">
        <v>2100</v>
      </c>
      <c r="B216" s="109" t="s">
        <v>2013</v>
      </c>
      <c r="C216" s="109" t="s">
        <v>1264</v>
      </c>
      <c r="D216" s="109" t="s">
        <v>2093</v>
      </c>
      <c r="E216" s="109" t="s">
        <v>2101</v>
      </c>
      <c r="F216" s="109" t="s">
        <v>2102</v>
      </c>
      <c r="G216" s="109" t="s">
        <v>2015</v>
      </c>
      <c r="H216" s="109" t="s">
        <v>2016</v>
      </c>
      <c r="I216" s="109" t="s">
        <v>2095</v>
      </c>
      <c r="J216" s="109" t="s">
        <v>2103</v>
      </c>
      <c r="K216" s="109" t="s">
        <v>2104</v>
      </c>
      <c r="L216" s="109" t="s">
        <v>1038</v>
      </c>
      <c r="M216" s="109" t="s">
        <v>1077</v>
      </c>
      <c r="N216" s="109" t="s">
        <v>1012</v>
      </c>
      <c r="O216" s="109" t="s">
        <v>1077</v>
      </c>
      <c r="P216" s="110" t="s">
        <v>961</v>
      </c>
      <c r="Q216" s="110" t="s">
        <v>1029</v>
      </c>
      <c r="R216" s="110" t="s">
        <v>2018</v>
      </c>
    </row>
    <row r="217" spans="1:18" ht="356.25">
      <c r="A217" s="108" t="s">
        <v>2105</v>
      </c>
      <c r="B217" s="109" t="s">
        <v>2013</v>
      </c>
      <c r="C217" s="109" t="s">
        <v>1264</v>
      </c>
      <c r="D217" s="109" t="s">
        <v>2093</v>
      </c>
      <c r="E217" s="109"/>
      <c r="F217" s="109" t="s">
        <v>2106</v>
      </c>
      <c r="G217" s="109" t="s">
        <v>2015</v>
      </c>
      <c r="H217" s="109" t="s">
        <v>2016</v>
      </c>
      <c r="I217" s="109" t="s">
        <v>2095</v>
      </c>
      <c r="J217" s="109"/>
      <c r="K217" s="109" t="s">
        <v>2107</v>
      </c>
      <c r="L217" s="109" t="s">
        <v>1038</v>
      </c>
      <c r="M217" s="109" t="s">
        <v>1077</v>
      </c>
      <c r="N217" s="109" t="s">
        <v>1012</v>
      </c>
      <c r="O217" s="109" t="s">
        <v>1077</v>
      </c>
      <c r="P217" s="110" t="s">
        <v>961</v>
      </c>
      <c r="Q217" s="110" t="s">
        <v>1029</v>
      </c>
      <c r="R217" s="110" t="s">
        <v>2018</v>
      </c>
    </row>
    <row r="218" spans="1:18" ht="356.25">
      <c r="A218" s="108" t="s">
        <v>2108</v>
      </c>
      <c r="B218" s="109" t="s">
        <v>2013</v>
      </c>
      <c r="C218" s="109" t="s">
        <v>1264</v>
      </c>
      <c r="D218" s="109" t="s">
        <v>2093</v>
      </c>
      <c r="E218" s="109"/>
      <c r="F218" s="109" t="s">
        <v>2109</v>
      </c>
      <c r="G218" s="109" t="s">
        <v>2015</v>
      </c>
      <c r="H218" s="109" t="s">
        <v>2016</v>
      </c>
      <c r="I218" s="109" t="s">
        <v>2095</v>
      </c>
      <c r="J218" s="109"/>
      <c r="K218" s="109" t="s">
        <v>2110</v>
      </c>
      <c r="L218" s="109" t="s">
        <v>1038</v>
      </c>
      <c r="M218" s="109" t="s">
        <v>1077</v>
      </c>
      <c r="N218" s="109" t="s">
        <v>1012</v>
      </c>
      <c r="O218" s="109" t="s">
        <v>1077</v>
      </c>
      <c r="P218" s="110" t="s">
        <v>961</v>
      </c>
      <c r="Q218" s="110" t="s">
        <v>1029</v>
      </c>
      <c r="R218" s="110" t="s">
        <v>2018</v>
      </c>
    </row>
    <row r="219" spans="1:18" ht="356.25">
      <c r="A219" s="108" t="s">
        <v>2111</v>
      </c>
      <c r="B219" s="109" t="s">
        <v>2013</v>
      </c>
      <c r="C219" s="109" t="s">
        <v>1264</v>
      </c>
      <c r="D219" s="109" t="s">
        <v>2093</v>
      </c>
      <c r="E219" s="109"/>
      <c r="F219" s="109" t="s">
        <v>2112</v>
      </c>
      <c r="G219" s="109" t="s">
        <v>2015</v>
      </c>
      <c r="H219" s="109" t="s">
        <v>2016</v>
      </c>
      <c r="I219" s="109" t="s">
        <v>2095</v>
      </c>
      <c r="J219" s="109"/>
      <c r="K219" s="109" t="s">
        <v>2113</v>
      </c>
      <c r="L219" s="109" t="s">
        <v>1038</v>
      </c>
      <c r="M219" s="109" t="s">
        <v>1077</v>
      </c>
      <c r="N219" s="109" t="s">
        <v>1012</v>
      </c>
      <c r="O219" s="109" t="s">
        <v>1077</v>
      </c>
      <c r="P219" s="110" t="s">
        <v>961</v>
      </c>
      <c r="Q219" s="110" t="s">
        <v>1029</v>
      </c>
      <c r="R219" s="110" t="s">
        <v>2018</v>
      </c>
    </row>
    <row r="220" spans="1:18" ht="356.25">
      <c r="A220" s="108" t="s">
        <v>2114</v>
      </c>
      <c r="B220" s="109" t="s">
        <v>2013</v>
      </c>
      <c r="C220" s="109" t="s">
        <v>1264</v>
      </c>
      <c r="D220" s="109" t="s">
        <v>2093</v>
      </c>
      <c r="E220" s="109"/>
      <c r="F220" s="109" t="s">
        <v>2115</v>
      </c>
      <c r="G220" s="109" t="s">
        <v>2015</v>
      </c>
      <c r="H220" s="109" t="s">
        <v>2016</v>
      </c>
      <c r="I220" s="109" t="s">
        <v>2095</v>
      </c>
      <c r="J220" s="109"/>
      <c r="K220" s="109" t="s">
        <v>2116</v>
      </c>
      <c r="L220" s="109" t="s">
        <v>1038</v>
      </c>
      <c r="M220" s="109" t="s">
        <v>1077</v>
      </c>
      <c r="N220" s="109" t="s">
        <v>1012</v>
      </c>
      <c r="O220" s="109" t="s">
        <v>1077</v>
      </c>
      <c r="P220" s="110" t="s">
        <v>961</v>
      </c>
      <c r="Q220" s="110" t="s">
        <v>1029</v>
      </c>
      <c r="R220" s="110" t="s">
        <v>2018</v>
      </c>
    </row>
    <row r="221" spans="1:18" ht="356.25">
      <c r="A221" s="108" t="s">
        <v>2117</v>
      </c>
      <c r="B221" s="109" t="s">
        <v>2013</v>
      </c>
      <c r="C221" s="109" t="s">
        <v>1264</v>
      </c>
      <c r="D221" s="109" t="s">
        <v>2093</v>
      </c>
      <c r="E221" s="109"/>
      <c r="F221" s="109" t="s">
        <v>2118</v>
      </c>
      <c r="G221" s="109" t="s">
        <v>2015</v>
      </c>
      <c r="H221" s="109" t="s">
        <v>2016</v>
      </c>
      <c r="I221" s="109" t="s">
        <v>2095</v>
      </c>
      <c r="J221" s="109"/>
      <c r="K221" s="109" t="s">
        <v>2119</v>
      </c>
      <c r="L221" s="109" t="s">
        <v>1038</v>
      </c>
      <c r="M221" s="109" t="s">
        <v>1077</v>
      </c>
      <c r="N221" s="109" t="s">
        <v>1012</v>
      </c>
      <c r="O221" s="109" t="s">
        <v>1077</v>
      </c>
      <c r="P221" s="110" t="s">
        <v>961</v>
      </c>
      <c r="Q221" s="110" t="s">
        <v>1029</v>
      </c>
      <c r="R221" s="110" t="s">
        <v>2018</v>
      </c>
    </row>
    <row r="222" spans="1:18" ht="356.25">
      <c r="A222" s="108" t="s">
        <v>2120</v>
      </c>
      <c r="B222" s="109" t="s">
        <v>2013</v>
      </c>
      <c r="C222" s="109" t="s">
        <v>1264</v>
      </c>
      <c r="D222" s="109" t="s">
        <v>2093</v>
      </c>
      <c r="E222" s="109"/>
      <c r="F222" s="109" t="s">
        <v>2121</v>
      </c>
      <c r="G222" s="109" t="s">
        <v>2015</v>
      </c>
      <c r="H222" s="109" t="s">
        <v>2016</v>
      </c>
      <c r="I222" s="109" t="s">
        <v>2095</v>
      </c>
      <c r="J222" s="109"/>
      <c r="K222" s="109" t="s">
        <v>2122</v>
      </c>
      <c r="L222" s="109" t="s">
        <v>1038</v>
      </c>
      <c r="M222" s="109" t="s">
        <v>1077</v>
      </c>
      <c r="N222" s="109" t="s">
        <v>1012</v>
      </c>
      <c r="O222" s="109" t="s">
        <v>1077</v>
      </c>
      <c r="P222" s="110" t="s">
        <v>961</v>
      </c>
      <c r="Q222" s="110" t="s">
        <v>1029</v>
      </c>
      <c r="R222" s="110" t="s">
        <v>2018</v>
      </c>
    </row>
    <row r="223" spans="1:18" ht="356.25">
      <c r="A223" s="108" t="s">
        <v>2123</v>
      </c>
      <c r="B223" s="109" t="s">
        <v>2013</v>
      </c>
      <c r="C223" s="109" t="s">
        <v>1264</v>
      </c>
      <c r="D223" s="109" t="s">
        <v>2093</v>
      </c>
      <c r="E223" s="109"/>
      <c r="F223" s="109" t="s">
        <v>2124</v>
      </c>
      <c r="G223" s="109" t="s">
        <v>2015</v>
      </c>
      <c r="H223" s="109" t="s">
        <v>2016</v>
      </c>
      <c r="I223" s="109" t="s">
        <v>2095</v>
      </c>
      <c r="J223" s="109"/>
      <c r="K223" s="109" t="s">
        <v>2125</v>
      </c>
      <c r="L223" s="109" t="s">
        <v>1038</v>
      </c>
      <c r="M223" s="109" t="s">
        <v>1077</v>
      </c>
      <c r="N223" s="109" t="s">
        <v>1012</v>
      </c>
      <c r="O223" s="109" t="s">
        <v>1077</v>
      </c>
      <c r="P223" s="110" t="s">
        <v>961</v>
      </c>
      <c r="Q223" s="110" t="s">
        <v>1029</v>
      </c>
      <c r="R223" s="110" t="s">
        <v>2018</v>
      </c>
    </row>
    <row r="224" spans="1:18" ht="356.25">
      <c r="A224" s="108" t="s">
        <v>2126</v>
      </c>
      <c r="B224" s="109" t="s">
        <v>2013</v>
      </c>
      <c r="C224" s="109" t="s">
        <v>1264</v>
      </c>
      <c r="D224" s="109" t="s">
        <v>2127</v>
      </c>
      <c r="E224" s="109"/>
      <c r="F224" s="109"/>
      <c r="G224" s="109" t="s">
        <v>2015</v>
      </c>
      <c r="H224" s="109" t="s">
        <v>2016</v>
      </c>
      <c r="I224" s="109" t="s">
        <v>2128</v>
      </c>
      <c r="J224" s="109"/>
      <c r="K224" s="109"/>
      <c r="L224" s="109" t="s">
        <v>1038</v>
      </c>
      <c r="M224" s="109" t="s">
        <v>1077</v>
      </c>
      <c r="N224" s="109" t="s">
        <v>1012</v>
      </c>
      <c r="O224" s="109" t="s">
        <v>1077</v>
      </c>
      <c r="P224" s="110" t="s">
        <v>961</v>
      </c>
      <c r="Q224" s="110" t="s">
        <v>1029</v>
      </c>
      <c r="R224" s="110" t="s">
        <v>2018</v>
      </c>
    </row>
    <row r="225" spans="1:18" ht="356.25">
      <c r="A225" s="108" t="s">
        <v>2129</v>
      </c>
      <c r="B225" s="109" t="s">
        <v>2013</v>
      </c>
      <c r="C225" s="109" t="s">
        <v>1264</v>
      </c>
      <c r="D225" s="109" t="s">
        <v>2130</v>
      </c>
      <c r="E225" s="109"/>
      <c r="F225" s="109"/>
      <c r="G225" s="109" t="s">
        <v>2015</v>
      </c>
      <c r="H225" s="109" t="s">
        <v>2016</v>
      </c>
      <c r="I225" s="109" t="s">
        <v>2131</v>
      </c>
      <c r="J225" s="109"/>
      <c r="K225" s="109"/>
      <c r="L225" s="109" t="s">
        <v>1038</v>
      </c>
      <c r="M225" s="109" t="s">
        <v>1077</v>
      </c>
      <c r="N225" s="109" t="s">
        <v>1012</v>
      </c>
      <c r="O225" s="109" t="s">
        <v>1077</v>
      </c>
      <c r="P225" s="110" t="s">
        <v>961</v>
      </c>
      <c r="Q225" s="110" t="s">
        <v>1029</v>
      </c>
      <c r="R225" s="110" t="s">
        <v>2018</v>
      </c>
    </row>
    <row r="226" spans="1:18" ht="356.25">
      <c r="A226" s="108" t="s">
        <v>2132</v>
      </c>
      <c r="B226" s="109" t="s">
        <v>2013</v>
      </c>
      <c r="C226" s="109" t="s">
        <v>1264</v>
      </c>
      <c r="D226" s="109" t="s">
        <v>2133</v>
      </c>
      <c r="E226" s="109"/>
      <c r="F226" s="109" t="s">
        <v>2134</v>
      </c>
      <c r="G226" s="109" t="s">
        <v>2015</v>
      </c>
      <c r="H226" s="109" t="s">
        <v>2016</v>
      </c>
      <c r="I226" s="109" t="s">
        <v>2135</v>
      </c>
      <c r="J226" s="109"/>
      <c r="K226" s="109" t="s">
        <v>2136</v>
      </c>
      <c r="L226" s="109" t="s">
        <v>1038</v>
      </c>
      <c r="M226" s="109" t="s">
        <v>1077</v>
      </c>
      <c r="N226" s="109" t="s">
        <v>1012</v>
      </c>
      <c r="O226" s="109" t="s">
        <v>1077</v>
      </c>
      <c r="P226" s="110" t="s">
        <v>961</v>
      </c>
      <c r="Q226" s="110" t="s">
        <v>1029</v>
      </c>
      <c r="R226" s="110" t="s">
        <v>2018</v>
      </c>
    </row>
    <row r="227" spans="1:18" ht="356.25">
      <c r="A227" s="108" t="s">
        <v>2137</v>
      </c>
      <c r="B227" s="109" t="s">
        <v>2013</v>
      </c>
      <c r="C227" s="109" t="s">
        <v>1264</v>
      </c>
      <c r="D227" s="109" t="s">
        <v>2133</v>
      </c>
      <c r="E227" s="109" t="s">
        <v>2138</v>
      </c>
      <c r="F227" s="109" t="s">
        <v>2139</v>
      </c>
      <c r="G227" s="109" t="s">
        <v>2015</v>
      </c>
      <c r="H227" s="109" t="s">
        <v>2016</v>
      </c>
      <c r="I227" s="109" t="s">
        <v>2135</v>
      </c>
      <c r="J227" s="109" t="s">
        <v>2140</v>
      </c>
      <c r="K227" s="109" t="s">
        <v>2141</v>
      </c>
      <c r="L227" s="109" t="s">
        <v>1038</v>
      </c>
      <c r="M227" s="109" t="s">
        <v>1077</v>
      </c>
      <c r="N227" s="109" t="s">
        <v>1012</v>
      </c>
      <c r="O227" s="109" t="s">
        <v>1077</v>
      </c>
      <c r="P227" s="110" t="s">
        <v>961</v>
      </c>
      <c r="Q227" s="110" t="s">
        <v>1029</v>
      </c>
      <c r="R227" s="110" t="s">
        <v>2018</v>
      </c>
    </row>
    <row r="228" spans="1:18" ht="356.25">
      <c r="A228" s="108" t="s">
        <v>2142</v>
      </c>
      <c r="B228" s="109" t="s">
        <v>2013</v>
      </c>
      <c r="C228" s="109" t="s">
        <v>1264</v>
      </c>
      <c r="D228" s="109" t="s">
        <v>2133</v>
      </c>
      <c r="E228" s="109"/>
      <c r="F228" s="109" t="s">
        <v>2143</v>
      </c>
      <c r="G228" s="109" t="s">
        <v>2015</v>
      </c>
      <c r="H228" s="109" t="s">
        <v>2016</v>
      </c>
      <c r="I228" s="109" t="s">
        <v>2135</v>
      </c>
      <c r="J228" s="109"/>
      <c r="K228" s="109" t="s">
        <v>2144</v>
      </c>
      <c r="L228" s="109" t="s">
        <v>1038</v>
      </c>
      <c r="M228" s="109" t="s">
        <v>1077</v>
      </c>
      <c r="N228" s="109" t="s">
        <v>1012</v>
      </c>
      <c r="O228" s="109" t="s">
        <v>1077</v>
      </c>
      <c r="P228" s="110" t="s">
        <v>961</v>
      </c>
      <c r="Q228" s="110" t="s">
        <v>1029</v>
      </c>
      <c r="R228" s="110" t="s">
        <v>2018</v>
      </c>
    </row>
    <row r="229" spans="1:18" ht="356.25">
      <c r="A229" s="108" t="s">
        <v>2145</v>
      </c>
      <c r="B229" s="109" t="s">
        <v>2013</v>
      </c>
      <c r="C229" s="109" t="s">
        <v>1264</v>
      </c>
      <c r="D229" s="109" t="s">
        <v>2133</v>
      </c>
      <c r="E229" s="109"/>
      <c r="F229" s="109" t="s">
        <v>2146</v>
      </c>
      <c r="G229" s="109" t="s">
        <v>2015</v>
      </c>
      <c r="H229" s="109" t="s">
        <v>2016</v>
      </c>
      <c r="I229" s="109" t="s">
        <v>2135</v>
      </c>
      <c r="J229" s="109"/>
      <c r="K229" s="109" t="s">
        <v>2147</v>
      </c>
      <c r="L229" s="109" t="s">
        <v>1038</v>
      </c>
      <c r="M229" s="109" t="s">
        <v>1077</v>
      </c>
      <c r="N229" s="109" t="s">
        <v>1012</v>
      </c>
      <c r="O229" s="109" t="s">
        <v>1077</v>
      </c>
      <c r="P229" s="110" t="s">
        <v>961</v>
      </c>
      <c r="Q229" s="110" t="s">
        <v>1029</v>
      </c>
      <c r="R229" s="110" t="s">
        <v>2018</v>
      </c>
    </row>
    <row r="230" spans="1:18" ht="356.25">
      <c r="A230" s="108" t="s">
        <v>2148</v>
      </c>
      <c r="B230" s="109" t="s">
        <v>2013</v>
      </c>
      <c r="C230" s="109" t="s">
        <v>1264</v>
      </c>
      <c r="D230" s="109" t="s">
        <v>2133</v>
      </c>
      <c r="E230" s="109"/>
      <c r="F230" s="109" t="s">
        <v>2149</v>
      </c>
      <c r="G230" s="109" t="s">
        <v>2015</v>
      </c>
      <c r="H230" s="109" t="s">
        <v>2016</v>
      </c>
      <c r="I230" s="109" t="s">
        <v>2135</v>
      </c>
      <c r="J230" s="109"/>
      <c r="K230" s="109" t="s">
        <v>2150</v>
      </c>
      <c r="L230" s="109" t="s">
        <v>1038</v>
      </c>
      <c r="M230" s="109" t="s">
        <v>1077</v>
      </c>
      <c r="N230" s="109" t="s">
        <v>1012</v>
      </c>
      <c r="O230" s="109" t="s">
        <v>1077</v>
      </c>
      <c r="P230" s="110" t="s">
        <v>961</v>
      </c>
      <c r="Q230" s="110" t="s">
        <v>1029</v>
      </c>
      <c r="R230" s="110" t="s">
        <v>2018</v>
      </c>
    </row>
    <row r="231" spans="1:18" ht="356.25">
      <c r="A231" s="108" t="s">
        <v>2151</v>
      </c>
      <c r="B231" s="109" t="s">
        <v>2013</v>
      </c>
      <c r="C231" s="109" t="s">
        <v>1264</v>
      </c>
      <c r="D231" s="109" t="s">
        <v>2133</v>
      </c>
      <c r="E231" s="109" t="s">
        <v>2152</v>
      </c>
      <c r="F231" s="109" t="s">
        <v>2153</v>
      </c>
      <c r="G231" s="109" t="s">
        <v>2015</v>
      </c>
      <c r="H231" s="109" t="s">
        <v>2016</v>
      </c>
      <c r="I231" s="109" t="s">
        <v>2135</v>
      </c>
      <c r="J231" s="109" t="s">
        <v>2154</v>
      </c>
      <c r="K231" s="109" t="s">
        <v>2155</v>
      </c>
      <c r="L231" s="109" t="s">
        <v>1038</v>
      </c>
      <c r="M231" s="109" t="s">
        <v>1077</v>
      </c>
      <c r="N231" s="109" t="s">
        <v>1012</v>
      </c>
      <c r="O231" s="109" t="s">
        <v>1077</v>
      </c>
      <c r="P231" s="110" t="s">
        <v>961</v>
      </c>
      <c r="Q231" s="110" t="s">
        <v>1029</v>
      </c>
      <c r="R231" s="110" t="s">
        <v>2018</v>
      </c>
    </row>
    <row r="232" spans="1:18" ht="356.25">
      <c r="A232" s="108" t="s">
        <v>2156</v>
      </c>
      <c r="B232" s="109" t="s">
        <v>2013</v>
      </c>
      <c r="C232" s="109" t="s">
        <v>1264</v>
      </c>
      <c r="D232" s="109" t="s">
        <v>2133</v>
      </c>
      <c r="E232" s="109"/>
      <c r="F232" s="109" t="s">
        <v>2157</v>
      </c>
      <c r="G232" s="109" t="s">
        <v>2015</v>
      </c>
      <c r="H232" s="109" t="s">
        <v>2016</v>
      </c>
      <c r="I232" s="109" t="s">
        <v>2135</v>
      </c>
      <c r="J232" s="109"/>
      <c r="K232" s="109" t="s">
        <v>2158</v>
      </c>
      <c r="L232" s="109" t="s">
        <v>1038</v>
      </c>
      <c r="M232" s="109" t="s">
        <v>1077</v>
      </c>
      <c r="N232" s="109" t="s">
        <v>1012</v>
      </c>
      <c r="O232" s="109" t="s">
        <v>1077</v>
      </c>
      <c r="P232" s="110" t="s">
        <v>961</v>
      </c>
      <c r="Q232" s="110" t="s">
        <v>1029</v>
      </c>
      <c r="R232" s="110" t="s">
        <v>2018</v>
      </c>
    </row>
    <row r="233" spans="1:18" ht="356.25">
      <c r="A233" s="108" t="s">
        <v>2159</v>
      </c>
      <c r="B233" s="109" t="s">
        <v>2013</v>
      </c>
      <c r="C233" s="109" t="s">
        <v>1264</v>
      </c>
      <c r="D233" s="109" t="s">
        <v>2133</v>
      </c>
      <c r="E233" s="109"/>
      <c r="F233" s="109" t="s">
        <v>2160</v>
      </c>
      <c r="G233" s="109" t="s">
        <v>2015</v>
      </c>
      <c r="H233" s="109" t="s">
        <v>2016</v>
      </c>
      <c r="I233" s="109" t="s">
        <v>2135</v>
      </c>
      <c r="J233" s="109"/>
      <c r="K233" s="109" t="s">
        <v>2161</v>
      </c>
      <c r="L233" s="109" t="s">
        <v>1038</v>
      </c>
      <c r="M233" s="109" t="s">
        <v>1077</v>
      </c>
      <c r="N233" s="109" t="s">
        <v>1012</v>
      </c>
      <c r="O233" s="109" t="s">
        <v>1077</v>
      </c>
      <c r="P233" s="110" t="s">
        <v>961</v>
      </c>
      <c r="Q233" s="110" t="s">
        <v>1029</v>
      </c>
      <c r="R233" s="110" t="s">
        <v>2018</v>
      </c>
    </row>
    <row r="234" spans="1:18" ht="356.25">
      <c r="A234" s="108" t="s">
        <v>2162</v>
      </c>
      <c r="B234" s="109" t="s">
        <v>2013</v>
      </c>
      <c r="C234" s="109" t="s">
        <v>1264</v>
      </c>
      <c r="D234" s="109" t="s">
        <v>2133</v>
      </c>
      <c r="E234" s="109" t="s">
        <v>2163</v>
      </c>
      <c r="F234" s="109" t="s">
        <v>2164</v>
      </c>
      <c r="G234" s="109" t="s">
        <v>2015</v>
      </c>
      <c r="H234" s="109" t="s">
        <v>2016</v>
      </c>
      <c r="I234" s="109" t="s">
        <v>2135</v>
      </c>
      <c r="J234" s="109" t="s">
        <v>2165</v>
      </c>
      <c r="K234" s="109" t="s">
        <v>2166</v>
      </c>
      <c r="L234" s="109" t="s">
        <v>1038</v>
      </c>
      <c r="M234" s="109" t="s">
        <v>1077</v>
      </c>
      <c r="N234" s="109" t="s">
        <v>1012</v>
      </c>
      <c r="O234" s="109" t="s">
        <v>1077</v>
      </c>
      <c r="P234" s="110" t="s">
        <v>961</v>
      </c>
      <c r="Q234" s="110" t="s">
        <v>1029</v>
      </c>
      <c r="R234" s="110" t="s">
        <v>2018</v>
      </c>
    </row>
    <row r="235" spans="1:18" ht="356.25">
      <c r="A235" s="108" t="s">
        <v>2167</v>
      </c>
      <c r="B235" s="109" t="s">
        <v>2013</v>
      </c>
      <c r="C235" s="109" t="s">
        <v>1264</v>
      </c>
      <c r="D235" s="109" t="s">
        <v>2133</v>
      </c>
      <c r="E235" s="109"/>
      <c r="F235" s="109" t="s">
        <v>2168</v>
      </c>
      <c r="G235" s="109" t="s">
        <v>2015</v>
      </c>
      <c r="H235" s="109" t="s">
        <v>2016</v>
      </c>
      <c r="I235" s="109" t="s">
        <v>2135</v>
      </c>
      <c r="J235" s="109"/>
      <c r="K235" s="109" t="s">
        <v>2169</v>
      </c>
      <c r="L235" s="109" t="s">
        <v>1038</v>
      </c>
      <c r="M235" s="109" t="s">
        <v>1077</v>
      </c>
      <c r="N235" s="109" t="s">
        <v>1012</v>
      </c>
      <c r="O235" s="109" t="s">
        <v>1077</v>
      </c>
      <c r="P235" s="110" t="s">
        <v>961</v>
      </c>
      <c r="Q235" s="110" t="s">
        <v>1029</v>
      </c>
      <c r="R235" s="110" t="s">
        <v>2018</v>
      </c>
    </row>
    <row r="236" spans="1:18" ht="356.25">
      <c r="A236" s="108" t="s">
        <v>2170</v>
      </c>
      <c r="B236" s="109" t="s">
        <v>2013</v>
      </c>
      <c r="C236" s="109" t="s">
        <v>1264</v>
      </c>
      <c r="D236" s="109" t="s">
        <v>2171</v>
      </c>
      <c r="E236" s="109"/>
      <c r="F236" s="109"/>
      <c r="G236" s="109" t="s">
        <v>2015</v>
      </c>
      <c r="H236" s="109" t="s">
        <v>2016</v>
      </c>
      <c r="I236" s="109" t="s">
        <v>2172</v>
      </c>
      <c r="J236" s="109"/>
      <c r="K236" s="109"/>
      <c r="L236" s="109" t="s">
        <v>1038</v>
      </c>
      <c r="M236" s="109" t="s">
        <v>1077</v>
      </c>
      <c r="N236" s="109" t="s">
        <v>1012</v>
      </c>
      <c r="O236" s="109" t="s">
        <v>1077</v>
      </c>
      <c r="P236" s="110" t="s">
        <v>961</v>
      </c>
      <c r="Q236" s="110" t="s">
        <v>1029</v>
      </c>
      <c r="R236" s="110" t="s">
        <v>2018</v>
      </c>
    </row>
    <row r="237" spans="1:18" ht="356.25">
      <c r="A237" s="108" t="s">
        <v>2173</v>
      </c>
      <c r="B237" s="109" t="s">
        <v>2013</v>
      </c>
      <c r="C237" s="109" t="s">
        <v>1264</v>
      </c>
      <c r="D237" s="109" t="s">
        <v>2174</v>
      </c>
      <c r="E237" s="109"/>
      <c r="F237" s="109"/>
      <c r="G237" s="109" t="s">
        <v>2015</v>
      </c>
      <c r="H237" s="109" t="s">
        <v>2016</v>
      </c>
      <c r="I237" s="109" t="s">
        <v>2175</v>
      </c>
      <c r="J237" s="109"/>
      <c r="K237" s="109"/>
      <c r="L237" s="109" t="s">
        <v>1038</v>
      </c>
      <c r="M237" s="109" t="s">
        <v>1077</v>
      </c>
      <c r="N237" s="109" t="s">
        <v>1012</v>
      </c>
      <c r="O237" s="109" t="s">
        <v>1077</v>
      </c>
      <c r="P237" s="110" t="s">
        <v>961</v>
      </c>
      <c r="Q237" s="110" t="s">
        <v>1029</v>
      </c>
      <c r="R237" s="110" t="s">
        <v>2018</v>
      </c>
    </row>
    <row r="238" spans="1:18" ht="356.25">
      <c r="A238" s="108" t="s">
        <v>2176</v>
      </c>
      <c r="B238" s="109" t="s">
        <v>2013</v>
      </c>
      <c r="C238" s="109" t="s">
        <v>1264</v>
      </c>
      <c r="D238" s="109" t="s">
        <v>2177</v>
      </c>
      <c r="E238" s="109"/>
      <c r="F238" s="109"/>
      <c r="G238" s="109" t="s">
        <v>2015</v>
      </c>
      <c r="H238" s="109" t="s">
        <v>2016</v>
      </c>
      <c r="I238" s="109" t="s">
        <v>2178</v>
      </c>
      <c r="J238" s="109"/>
      <c r="K238" s="109"/>
      <c r="L238" s="109" t="s">
        <v>1038</v>
      </c>
      <c r="M238" s="109" t="s">
        <v>1077</v>
      </c>
      <c r="N238" s="109" t="s">
        <v>1012</v>
      </c>
      <c r="O238" s="109" t="s">
        <v>1077</v>
      </c>
      <c r="P238" s="110" t="s">
        <v>961</v>
      </c>
      <c r="Q238" s="110" t="s">
        <v>1029</v>
      </c>
      <c r="R238" s="110" t="s">
        <v>2018</v>
      </c>
    </row>
    <row r="239" spans="1:18" ht="356.25">
      <c r="A239" s="108" t="s">
        <v>2179</v>
      </c>
      <c r="B239" s="109" t="s">
        <v>2013</v>
      </c>
      <c r="C239" s="109" t="s">
        <v>1264</v>
      </c>
      <c r="D239" s="109" t="s">
        <v>2180</v>
      </c>
      <c r="E239" s="109"/>
      <c r="F239" s="109" t="s">
        <v>2181</v>
      </c>
      <c r="G239" s="109" t="s">
        <v>2015</v>
      </c>
      <c r="H239" s="109" t="s">
        <v>2016</v>
      </c>
      <c r="I239" s="109" t="s">
        <v>2182</v>
      </c>
      <c r="J239" s="109"/>
      <c r="K239" s="109" t="s">
        <v>2183</v>
      </c>
      <c r="L239" s="109" t="s">
        <v>1038</v>
      </c>
      <c r="M239" s="109" t="s">
        <v>1077</v>
      </c>
      <c r="N239" s="109" t="s">
        <v>1012</v>
      </c>
      <c r="O239" s="109" t="s">
        <v>1077</v>
      </c>
      <c r="P239" s="110" t="s">
        <v>961</v>
      </c>
      <c r="Q239" s="110" t="s">
        <v>1029</v>
      </c>
      <c r="R239" s="110" t="s">
        <v>2018</v>
      </c>
    </row>
    <row r="240" spans="1:18" ht="356.25">
      <c r="A240" s="108" t="s">
        <v>2184</v>
      </c>
      <c r="B240" s="109" t="s">
        <v>2013</v>
      </c>
      <c r="C240" s="109" t="s">
        <v>1264</v>
      </c>
      <c r="D240" s="109" t="s">
        <v>2180</v>
      </c>
      <c r="E240" s="109"/>
      <c r="F240" s="109" t="s">
        <v>2185</v>
      </c>
      <c r="G240" s="109" t="s">
        <v>2015</v>
      </c>
      <c r="H240" s="109" t="s">
        <v>2016</v>
      </c>
      <c r="I240" s="109" t="s">
        <v>2182</v>
      </c>
      <c r="J240" s="109"/>
      <c r="K240" s="109" t="s">
        <v>2186</v>
      </c>
      <c r="L240" s="109" t="s">
        <v>1038</v>
      </c>
      <c r="M240" s="109" t="s">
        <v>1077</v>
      </c>
      <c r="N240" s="109" t="s">
        <v>1012</v>
      </c>
      <c r="O240" s="109" t="s">
        <v>1077</v>
      </c>
      <c r="P240" s="110" t="s">
        <v>961</v>
      </c>
      <c r="Q240" s="110" t="s">
        <v>1029</v>
      </c>
      <c r="R240" s="110" t="s">
        <v>2018</v>
      </c>
    </row>
    <row r="241" spans="1:18" ht="356.25">
      <c r="A241" s="108" t="s">
        <v>2187</v>
      </c>
      <c r="B241" s="109" t="s">
        <v>2013</v>
      </c>
      <c r="C241" s="109" t="s">
        <v>1264</v>
      </c>
      <c r="D241" s="109" t="s">
        <v>2180</v>
      </c>
      <c r="E241" s="109"/>
      <c r="F241" s="109" t="s">
        <v>2188</v>
      </c>
      <c r="G241" s="109" t="s">
        <v>2015</v>
      </c>
      <c r="H241" s="109" t="s">
        <v>2016</v>
      </c>
      <c r="I241" s="109" t="s">
        <v>2182</v>
      </c>
      <c r="J241" s="109"/>
      <c r="K241" s="109" t="s">
        <v>2189</v>
      </c>
      <c r="L241" s="109" t="s">
        <v>1038</v>
      </c>
      <c r="M241" s="109" t="s">
        <v>1077</v>
      </c>
      <c r="N241" s="109" t="s">
        <v>1012</v>
      </c>
      <c r="O241" s="109" t="s">
        <v>1077</v>
      </c>
      <c r="P241" s="110" t="s">
        <v>961</v>
      </c>
      <c r="Q241" s="110" t="s">
        <v>1029</v>
      </c>
      <c r="R241" s="110" t="s">
        <v>2018</v>
      </c>
    </row>
    <row r="242" spans="1:18" ht="356.25">
      <c r="A242" s="108" t="s">
        <v>2190</v>
      </c>
      <c r="B242" s="109" t="s">
        <v>2013</v>
      </c>
      <c r="C242" s="109" t="s">
        <v>1264</v>
      </c>
      <c r="D242" s="109" t="s">
        <v>2180</v>
      </c>
      <c r="E242" s="109"/>
      <c r="F242" s="109" t="s">
        <v>2191</v>
      </c>
      <c r="G242" s="109" t="s">
        <v>2015</v>
      </c>
      <c r="H242" s="109" t="s">
        <v>2016</v>
      </c>
      <c r="I242" s="109" t="s">
        <v>2182</v>
      </c>
      <c r="J242" s="109"/>
      <c r="K242" s="109" t="s">
        <v>2192</v>
      </c>
      <c r="L242" s="109" t="s">
        <v>1038</v>
      </c>
      <c r="M242" s="109" t="s">
        <v>1077</v>
      </c>
      <c r="N242" s="109" t="s">
        <v>1012</v>
      </c>
      <c r="O242" s="109" t="s">
        <v>1077</v>
      </c>
      <c r="P242" s="110" t="s">
        <v>961</v>
      </c>
      <c r="Q242" s="110" t="s">
        <v>1029</v>
      </c>
      <c r="R242" s="110" t="s">
        <v>2018</v>
      </c>
    </row>
    <row r="243" spans="1:18" ht="356.25">
      <c r="A243" s="108" t="s">
        <v>2193</v>
      </c>
      <c r="B243" s="109" t="s">
        <v>2013</v>
      </c>
      <c r="C243" s="109" t="s">
        <v>1264</v>
      </c>
      <c r="D243" s="109" t="s">
        <v>2180</v>
      </c>
      <c r="E243" s="109"/>
      <c r="F243" s="109" t="s">
        <v>2194</v>
      </c>
      <c r="G243" s="109" t="s">
        <v>2015</v>
      </c>
      <c r="H243" s="109" t="s">
        <v>2016</v>
      </c>
      <c r="I243" s="109" t="s">
        <v>2182</v>
      </c>
      <c r="J243" s="109"/>
      <c r="K243" s="109" t="s">
        <v>2195</v>
      </c>
      <c r="L243" s="109" t="s">
        <v>1038</v>
      </c>
      <c r="M243" s="109" t="s">
        <v>1077</v>
      </c>
      <c r="N243" s="109" t="s">
        <v>1012</v>
      </c>
      <c r="O243" s="109" t="s">
        <v>1077</v>
      </c>
      <c r="P243" s="110" t="s">
        <v>961</v>
      </c>
      <c r="Q243" s="110" t="s">
        <v>1029</v>
      </c>
      <c r="R243" s="110" t="s">
        <v>2018</v>
      </c>
    </row>
    <row r="244" spans="1:18" ht="71.25">
      <c r="A244" s="108" t="s">
        <v>2196</v>
      </c>
      <c r="B244" s="109" t="s">
        <v>2013</v>
      </c>
      <c r="C244" s="109" t="s">
        <v>2197</v>
      </c>
      <c r="D244" s="109" t="s">
        <v>2198</v>
      </c>
      <c r="E244" s="109" t="s">
        <v>2199</v>
      </c>
      <c r="F244" s="109" t="s">
        <v>2200</v>
      </c>
      <c r="G244" s="109" t="s">
        <v>2201</v>
      </c>
      <c r="H244" s="109" t="s">
        <v>2202</v>
      </c>
      <c r="I244" s="109" t="s">
        <v>2203</v>
      </c>
      <c r="J244" s="109" t="s">
        <v>2204</v>
      </c>
      <c r="K244" s="109" t="s">
        <v>2205</v>
      </c>
      <c r="L244" s="109" t="s">
        <v>1038</v>
      </c>
      <c r="M244" s="109" t="s">
        <v>1077</v>
      </c>
      <c r="N244" s="109" t="s">
        <v>1012</v>
      </c>
      <c r="O244" s="109" t="s">
        <v>1077</v>
      </c>
      <c r="P244" s="110" t="s">
        <v>2206</v>
      </c>
      <c r="Q244" s="110" t="s">
        <v>1012</v>
      </c>
      <c r="R244" s="110"/>
    </row>
    <row r="245" spans="1:18" ht="71.25">
      <c r="A245" s="108" t="s">
        <v>2207</v>
      </c>
      <c r="B245" s="109" t="s">
        <v>2013</v>
      </c>
      <c r="C245" s="109" t="s">
        <v>2197</v>
      </c>
      <c r="D245" s="109" t="s">
        <v>2198</v>
      </c>
      <c r="E245" s="109" t="s">
        <v>2208</v>
      </c>
      <c r="F245" s="109" t="s">
        <v>2209</v>
      </c>
      <c r="G245" s="109" t="s">
        <v>2201</v>
      </c>
      <c r="H245" s="109" t="s">
        <v>2202</v>
      </c>
      <c r="I245" s="109" t="s">
        <v>2203</v>
      </c>
      <c r="J245" s="109" t="s">
        <v>2210</v>
      </c>
      <c r="K245" s="109" t="s">
        <v>2211</v>
      </c>
      <c r="L245" s="109" t="s">
        <v>1038</v>
      </c>
      <c r="M245" s="109" t="s">
        <v>1077</v>
      </c>
      <c r="N245" s="109" t="s">
        <v>1012</v>
      </c>
      <c r="O245" s="109" t="s">
        <v>1077</v>
      </c>
      <c r="P245" s="110" t="s">
        <v>2206</v>
      </c>
      <c r="Q245" s="110" t="s">
        <v>1012</v>
      </c>
      <c r="R245" s="110"/>
    </row>
    <row r="246" spans="1:18" ht="71.25">
      <c r="A246" s="108" t="s">
        <v>2212</v>
      </c>
      <c r="B246" s="109" t="s">
        <v>2013</v>
      </c>
      <c r="C246" s="109" t="s">
        <v>2197</v>
      </c>
      <c r="D246" s="109" t="s">
        <v>2198</v>
      </c>
      <c r="E246" s="109" t="s">
        <v>2213</v>
      </c>
      <c r="F246" s="109" t="s">
        <v>2214</v>
      </c>
      <c r="G246" s="109" t="s">
        <v>2201</v>
      </c>
      <c r="H246" s="109" t="s">
        <v>2202</v>
      </c>
      <c r="I246" s="109" t="s">
        <v>2203</v>
      </c>
      <c r="J246" s="109" t="s">
        <v>2215</v>
      </c>
      <c r="K246" s="109" t="s">
        <v>2216</v>
      </c>
      <c r="L246" s="109" t="s">
        <v>1038</v>
      </c>
      <c r="M246" s="109" t="s">
        <v>1077</v>
      </c>
      <c r="N246" s="109" t="s">
        <v>1012</v>
      </c>
      <c r="O246" s="109" t="s">
        <v>1077</v>
      </c>
      <c r="P246" s="110" t="s">
        <v>2206</v>
      </c>
      <c r="Q246" s="110" t="s">
        <v>1012</v>
      </c>
      <c r="R246" s="110"/>
    </row>
    <row r="247" spans="1:18" ht="71.25">
      <c r="A247" s="108" t="s">
        <v>2217</v>
      </c>
      <c r="B247" s="109" t="s">
        <v>2013</v>
      </c>
      <c r="C247" s="109" t="s">
        <v>2197</v>
      </c>
      <c r="D247" s="109" t="s">
        <v>2218</v>
      </c>
      <c r="E247" s="109" t="s">
        <v>2219</v>
      </c>
      <c r="F247" s="109" t="s">
        <v>2220</v>
      </c>
      <c r="G247" s="109" t="s">
        <v>2201</v>
      </c>
      <c r="H247" s="109" t="s">
        <v>2202</v>
      </c>
      <c r="I247" s="109" t="s">
        <v>2221</v>
      </c>
      <c r="J247" s="109" t="s">
        <v>2222</v>
      </c>
      <c r="K247" s="109" t="s">
        <v>2223</v>
      </c>
      <c r="L247" s="109" t="s">
        <v>1038</v>
      </c>
      <c r="M247" s="109" t="s">
        <v>1077</v>
      </c>
      <c r="N247" s="109" t="s">
        <v>1012</v>
      </c>
      <c r="O247" s="109" t="s">
        <v>1077</v>
      </c>
      <c r="P247" s="110" t="s">
        <v>2206</v>
      </c>
      <c r="Q247" s="110" t="s">
        <v>1012</v>
      </c>
      <c r="R247" s="110"/>
    </row>
    <row r="248" spans="1:18" ht="71.25">
      <c r="A248" s="108" t="s">
        <v>2224</v>
      </c>
      <c r="B248" s="109" t="s">
        <v>2013</v>
      </c>
      <c r="C248" s="109" t="s">
        <v>2197</v>
      </c>
      <c r="D248" s="109" t="s">
        <v>2218</v>
      </c>
      <c r="E248" s="109" t="s">
        <v>2225</v>
      </c>
      <c r="F248" s="109" t="s">
        <v>2226</v>
      </c>
      <c r="G248" s="109" t="s">
        <v>2201</v>
      </c>
      <c r="H248" s="109" t="s">
        <v>2202</v>
      </c>
      <c r="I248" s="109" t="s">
        <v>2221</v>
      </c>
      <c r="J248" s="109" t="s">
        <v>2227</v>
      </c>
      <c r="K248" s="109" t="s">
        <v>2228</v>
      </c>
      <c r="L248" s="109" t="s">
        <v>1038</v>
      </c>
      <c r="M248" s="109" t="s">
        <v>1077</v>
      </c>
      <c r="N248" s="109" t="s">
        <v>1012</v>
      </c>
      <c r="O248" s="109" t="s">
        <v>1077</v>
      </c>
      <c r="P248" s="110" t="s">
        <v>2206</v>
      </c>
      <c r="Q248" s="110" t="s">
        <v>1012</v>
      </c>
      <c r="R248" s="110"/>
    </row>
    <row r="249" spans="1:18" ht="71.25">
      <c r="A249" s="108" t="s">
        <v>2229</v>
      </c>
      <c r="B249" s="109" t="s">
        <v>2013</v>
      </c>
      <c r="C249" s="109" t="s">
        <v>2197</v>
      </c>
      <c r="D249" s="109" t="s">
        <v>2218</v>
      </c>
      <c r="E249" s="109" t="s">
        <v>2230</v>
      </c>
      <c r="F249" s="109" t="s">
        <v>2231</v>
      </c>
      <c r="G249" s="109" t="s">
        <v>2201</v>
      </c>
      <c r="H249" s="109" t="s">
        <v>2202</v>
      </c>
      <c r="I249" s="109" t="s">
        <v>2221</v>
      </c>
      <c r="J249" s="109" t="s">
        <v>2232</v>
      </c>
      <c r="K249" s="109" t="s">
        <v>2233</v>
      </c>
      <c r="L249" s="109" t="s">
        <v>1038</v>
      </c>
      <c r="M249" s="109" t="s">
        <v>1077</v>
      </c>
      <c r="N249" s="109" t="s">
        <v>1012</v>
      </c>
      <c r="O249" s="109" t="s">
        <v>1077</v>
      </c>
      <c r="P249" s="110" t="s">
        <v>2206</v>
      </c>
      <c r="Q249" s="110" t="s">
        <v>1012</v>
      </c>
      <c r="R249" s="110"/>
    </row>
    <row r="250" spans="1:18" ht="71.25">
      <c r="A250" s="108" t="s">
        <v>2234</v>
      </c>
      <c r="B250" s="109" t="s">
        <v>2013</v>
      </c>
      <c r="C250" s="109" t="s">
        <v>2197</v>
      </c>
      <c r="D250" s="109" t="s">
        <v>2218</v>
      </c>
      <c r="E250" s="109" t="s">
        <v>2235</v>
      </c>
      <c r="F250" s="109" t="s">
        <v>2236</v>
      </c>
      <c r="G250" s="109" t="s">
        <v>2201</v>
      </c>
      <c r="H250" s="109" t="s">
        <v>2202</v>
      </c>
      <c r="I250" s="109" t="s">
        <v>2221</v>
      </c>
      <c r="J250" s="109" t="s">
        <v>2237</v>
      </c>
      <c r="K250" s="109" t="s">
        <v>2238</v>
      </c>
      <c r="L250" s="109" t="s">
        <v>1038</v>
      </c>
      <c r="M250" s="109" t="s">
        <v>1077</v>
      </c>
      <c r="N250" s="109" t="s">
        <v>1012</v>
      </c>
      <c r="O250" s="109" t="s">
        <v>1077</v>
      </c>
      <c r="P250" s="110" t="s">
        <v>2206</v>
      </c>
      <c r="Q250" s="110" t="s">
        <v>1012</v>
      </c>
      <c r="R250" s="110"/>
    </row>
    <row r="251" spans="1:18" ht="71.25">
      <c r="A251" s="108" t="s">
        <v>2239</v>
      </c>
      <c r="B251" s="109" t="s">
        <v>2013</v>
      </c>
      <c r="C251" s="109" t="s">
        <v>2197</v>
      </c>
      <c r="D251" s="109" t="s">
        <v>2218</v>
      </c>
      <c r="E251" s="109" t="s">
        <v>2240</v>
      </c>
      <c r="F251" s="109" t="s">
        <v>2241</v>
      </c>
      <c r="G251" s="109" t="s">
        <v>2201</v>
      </c>
      <c r="H251" s="109" t="s">
        <v>2202</v>
      </c>
      <c r="I251" s="109" t="s">
        <v>2221</v>
      </c>
      <c r="J251" s="109" t="s">
        <v>2242</v>
      </c>
      <c r="K251" s="109" t="s">
        <v>2243</v>
      </c>
      <c r="L251" s="109" t="s">
        <v>1038</v>
      </c>
      <c r="M251" s="109" t="s">
        <v>1077</v>
      </c>
      <c r="N251" s="109" t="s">
        <v>1012</v>
      </c>
      <c r="O251" s="109" t="s">
        <v>1077</v>
      </c>
      <c r="P251" s="110" t="s">
        <v>2206</v>
      </c>
      <c r="Q251" s="110" t="s">
        <v>1012</v>
      </c>
      <c r="R251" s="110"/>
    </row>
    <row r="252" spans="1:18" ht="71.25">
      <c r="A252" s="108" t="s">
        <v>2244</v>
      </c>
      <c r="B252" s="109" t="s">
        <v>2013</v>
      </c>
      <c r="C252" s="109" t="s">
        <v>2197</v>
      </c>
      <c r="D252" s="109" t="s">
        <v>2218</v>
      </c>
      <c r="E252" s="109" t="s">
        <v>2245</v>
      </c>
      <c r="F252" s="109" t="s">
        <v>2246</v>
      </c>
      <c r="G252" s="109" t="s">
        <v>2201</v>
      </c>
      <c r="H252" s="109" t="s">
        <v>2202</v>
      </c>
      <c r="I252" s="109" t="s">
        <v>2221</v>
      </c>
      <c r="J252" s="109" t="s">
        <v>2247</v>
      </c>
      <c r="K252" s="109" t="s">
        <v>2248</v>
      </c>
      <c r="L252" s="109" t="s">
        <v>1038</v>
      </c>
      <c r="M252" s="109" t="s">
        <v>1077</v>
      </c>
      <c r="N252" s="109" t="s">
        <v>1012</v>
      </c>
      <c r="O252" s="109" t="s">
        <v>1077</v>
      </c>
      <c r="P252" s="110" t="s">
        <v>2206</v>
      </c>
      <c r="Q252" s="110" t="s">
        <v>1012</v>
      </c>
      <c r="R252" s="110"/>
    </row>
    <row r="253" spans="1:18" ht="71.25">
      <c r="A253" s="108" t="s">
        <v>2249</v>
      </c>
      <c r="B253" s="109" t="s">
        <v>2013</v>
      </c>
      <c r="C253" s="109" t="s">
        <v>2197</v>
      </c>
      <c r="D253" s="109" t="s">
        <v>2218</v>
      </c>
      <c r="E253" s="109" t="s">
        <v>2250</v>
      </c>
      <c r="F253" s="109" t="s">
        <v>2251</v>
      </c>
      <c r="G253" s="109" t="s">
        <v>2201</v>
      </c>
      <c r="H253" s="109" t="s">
        <v>2202</v>
      </c>
      <c r="I253" s="109" t="s">
        <v>2221</v>
      </c>
      <c r="J253" s="109" t="s">
        <v>2252</v>
      </c>
      <c r="K253" s="109" t="s">
        <v>2253</v>
      </c>
      <c r="L253" s="109" t="s">
        <v>1038</v>
      </c>
      <c r="M253" s="109" t="s">
        <v>1077</v>
      </c>
      <c r="N253" s="109" t="s">
        <v>1012</v>
      </c>
      <c r="O253" s="109" t="s">
        <v>1077</v>
      </c>
      <c r="P253" s="110" t="s">
        <v>2206</v>
      </c>
      <c r="Q253" s="110" t="s">
        <v>1012</v>
      </c>
      <c r="R253" s="110"/>
    </row>
    <row r="254" spans="1:18" ht="71.25">
      <c r="A254" s="108" t="s">
        <v>2254</v>
      </c>
      <c r="B254" s="109" t="s">
        <v>2013</v>
      </c>
      <c r="C254" s="109" t="s">
        <v>2197</v>
      </c>
      <c r="D254" s="109" t="s">
        <v>2255</v>
      </c>
      <c r="E254" s="109" t="s">
        <v>2256</v>
      </c>
      <c r="F254" s="109" t="s">
        <v>2257</v>
      </c>
      <c r="G254" s="109" t="s">
        <v>2201</v>
      </c>
      <c r="H254" s="109" t="s">
        <v>2202</v>
      </c>
      <c r="I254" s="109" t="s">
        <v>2258</v>
      </c>
      <c r="J254" s="109" t="s">
        <v>2259</v>
      </c>
      <c r="K254" s="109" t="s">
        <v>2260</v>
      </c>
      <c r="L254" s="109" t="s">
        <v>1038</v>
      </c>
      <c r="M254" s="109" t="s">
        <v>1077</v>
      </c>
      <c r="N254" s="109" t="s">
        <v>1012</v>
      </c>
      <c r="O254" s="109" t="s">
        <v>1077</v>
      </c>
      <c r="P254" s="110" t="s">
        <v>2206</v>
      </c>
      <c r="Q254" s="110" t="s">
        <v>1012</v>
      </c>
      <c r="R254" s="110"/>
    </row>
    <row r="255" spans="1:18" ht="71.25">
      <c r="A255" s="108" t="s">
        <v>2261</v>
      </c>
      <c r="B255" s="109" t="s">
        <v>2013</v>
      </c>
      <c r="C255" s="109" t="s">
        <v>2197</v>
      </c>
      <c r="D255" s="109" t="s">
        <v>2255</v>
      </c>
      <c r="E255" s="109" t="s">
        <v>2262</v>
      </c>
      <c r="F255" s="109" t="s">
        <v>2263</v>
      </c>
      <c r="G255" s="109" t="s">
        <v>2201</v>
      </c>
      <c r="H255" s="109" t="s">
        <v>2202</v>
      </c>
      <c r="I255" s="109" t="s">
        <v>2258</v>
      </c>
      <c r="J255" s="109" t="s">
        <v>2264</v>
      </c>
      <c r="K255" s="109" t="s">
        <v>2265</v>
      </c>
      <c r="L255" s="109" t="s">
        <v>1038</v>
      </c>
      <c r="M255" s="109" t="s">
        <v>1077</v>
      </c>
      <c r="N255" s="109" t="s">
        <v>1012</v>
      </c>
      <c r="O255" s="109" t="s">
        <v>1077</v>
      </c>
      <c r="P255" s="110" t="s">
        <v>2206</v>
      </c>
      <c r="Q255" s="110" t="s">
        <v>1012</v>
      </c>
      <c r="R255" s="110"/>
    </row>
    <row r="256" spans="1:18" ht="67.5">
      <c r="A256" s="108" t="s">
        <v>2266</v>
      </c>
      <c r="B256" s="109" t="s">
        <v>2013</v>
      </c>
      <c r="C256" s="109" t="s">
        <v>2267</v>
      </c>
      <c r="D256" s="109" t="s">
        <v>2268</v>
      </c>
      <c r="E256" s="109"/>
      <c r="F256" s="109"/>
      <c r="G256" s="109" t="s">
        <v>2201</v>
      </c>
      <c r="H256" s="109" t="s">
        <v>2269</v>
      </c>
      <c r="I256" s="109" t="s">
        <v>2270</v>
      </c>
      <c r="J256" s="109"/>
      <c r="K256" s="109"/>
      <c r="L256" s="109" t="s">
        <v>992</v>
      </c>
      <c r="M256" s="109" t="s">
        <v>1819</v>
      </c>
      <c r="N256" s="109" t="s">
        <v>1012</v>
      </c>
      <c r="O256" s="109" t="s">
        <v>2271</v>
      </c>
      <c r="P256" s="110"/>
      <c r="Q256" s="110"/>
      <c r="R256" s="110"/>
    </row>
    <row r="257" spans="1:18" ht="121.5">
      <c r="A257" s="108" t="s">
        <v>2272</v>
      </c>
      <c r="B257" s="109" t="s">
        <v>2273</v>
      </c>
      <c r="C257" s="109" t="s">
        <v>2274</v>
      </c>
      <c r="D257" s="109"/>
      <c r="E257" s="109"/>
      <c r="F257" s="109"/>
      <c r="G257" s="109" t="s">
        <v>2275</v>
      </c>
      <c r="H257" s="109" t="s">
        <v>2276</v>
      </c>
      <c r="I257" s="109"/>
      <c r="J257" s="109"/>
      <c r="K257" s="109"/>
      <c r="L257" s="109" t="s">
        <v>992</v>
      </c>
      <c r="M257" s="109" t="s">
        <v>2277</v>
      </c>
      <c r="N257" s="109" t="s">
        <v>1012</v>
      </c>
      <c r="O257" s="109"/>
      <c r="P257" s="110"/>
      <c r="Q257" s="110"/>
      <c r="R257" s="110"/>
    </row>
    <row r="258" spans="1:18" ht="54">
      <c r="A258" s="108" t="s">
        <v>2278</v>
      </c>
      <c r="B258" s="109" t="s">
        <v>2279</v>
      </c>
      <c r="C258" s="109" t="s">
        <v>1160</v>
      </c>
      <c r="D258" s="109"/>
      <c r="E258" s="109"/>
      <c r="F258" s="109"/>
      <c r="G258" s="109" t="s">
        <v>2280</v>
      </c>
      <c r="H258" s="109" t="s">
        <v>2281</v>
      </c>
      <c r="I258" s="109"/>
      <c r="J258" s="109"/>
      <c r="K258" s="109"/>
      <c r="L258" s="109" t="s">
        <v>992</v>
      </c>
      <c r="M258" s="109" t="s">
        <v>2282</v>
      </c>
      <c r="N258" s="109" t="s">
        <v>1012</v>
      </c>
      <c r="O258" s="109"/>
      <c r="P258" s="110"/>
      <c r="Q258" s="110"/>
      <c r="R258" s="110"/>
    </row>
    <row r="259" spans="1:18" ht="189">
      <c r="A259" s="108" t="s">
        <v>2283</v>
      </c>
      <c r="B259" s="109" t="s">
        <v>2279</v>
      </c>
      <c r="C259" s="109" t="s">
        <v>2284</v>
      </c>
      <c r="D259" s="109"/>
      <c r="E259" s="109"/>
      <c r="F259" s="109"/>
      <c r="G259" s="109" t="s">
        <v>2285</v>
      </c>
      <c r="H259" s="109" t="s">
        <v>2286</v>
      </c>
      <c r="I259" s="109"/>
      <c r="J259" s="109"/>
      <c r="K259" s="109"/>
      <c r="L259" s="109" t="s">
        <v>992</v>
      </c>
      <c r="M259" s="109" t="s">
        <v>2287</v>
      </c>
      <c r="N259" s="109" t="s">
        <v>1012</v>
      </c>
      <c r="O259" s="109"/>
      <c r="P259" s="110"/>
      <c r="Q259" s="110"/>
      <c r="R259" s="110"/>
    </row>
    <row r="260" spans="1:18" ht="94.5">
      <c r="A260" s="108" t="s">
        <v>2288</v>
      </c>
      <c r="B260" s="109" t="s">
        <v>2289</v>
      </c>
      <c r="C260" s="109" t="s">
        <v>2290</v>
      </c>
      <c r="D260" s="109" t="s">
        <v>2291</v>
      </c>
      <c r="E260" s="109"/>
      <c r="F260" s="109"/>
      <c r="G260" s="109" t="s">
        <v>2292</v>
      </c>
      <c r="H260" s="109" t="s">
        <v>2293</v>
      </c>
      <c r="I260" s="109"/>
      <c r="J260" s="109"/>
      <c r="K260" s="109"/>
      <c r="L260" s="109" t="s">
        <v>992</v>
      </c>
      <c r="M260" s="109" t="s">
        <v>1391</v>
      </c>
      <c r="N260" s="109" t="s">
        <v>1173</v>
      </c>
      <c r="O260" s="109" t="s">
        <v>2294</v>
      </c>
      <c r="P260" s="110"/>
      <c r="Q260" s="110"/>
      <c r="R260" s="110"/>
    </row>
    <row r="261" spans="1:18" ht="94.5">
      <c r="A261" s="108" t="s">
        <v>2295</v>
      </c>
      <c r="B261" s="109" t="s">
        <v>2289</v>
      </c>
      <c r="C261" s="109" t="s">
        <v>2290</v>
      </c>
      <c r="D261" s="109" t="s">
        <v>2296</v>
      </c>
      <c r="E261" s="109"/>
      <c r="F261" s="109"/>
      <c r="G261" s="109" t="s">
        <v>2292</v>
      </c>
      <c r="H261" s="109" t="s">
        <v>2293</v>
      </c>
      <c r="I261" s="109"/>
      <c r="J261" s="109"/>
      <c r="K261" s="109"/>
      <c r="L261" s="109" t="s">
        <v>992</v>
      </c>
      <c r="M261" s="109" t="s">
        <v>1391</v>
      </c>
      <c r="N261" s="109" t="s">
        <v>1173</v>
      </c>
      <c r="O261" s="109" t="s">
        <v>2294</v>
      </c>
      <c r="P261" s="110"/>
      <c r="Q261" s="110"/>
      <c r="R261" s="110"/>
    </row>
    <row r="262" spans="1:18" ht="94.5">
      <c r="A262" s="108" t="s">
        <v>2297</v>
      </c>
      <c r="B262" s="109" t="s">
        <v>2289</v>
      </c>
      <c r="C262" s="109" t="s">
        <v>2290</v>
      </c>
      <c r="D262" s="109" t="s">
        <v>2298</v>
      </c>
      <c r="E262" s="109"/>
      <c r="F262" s="109"/>
      <c r="G262" s="109" t="s">
        <v>2292</v>
      </c>
      <c r="H262" s="109" t="s">
        <v>2293</v>
      </c>
      <c r="I262" s="109"/>
      <c r="J262" s="109"/>
      <c r="K262" s="109"/>
      <c r="L262" s="109" t="s">
        <v>992</v>
      </c>
      <c r="M262" s="109" t="s">
        <v>1391</v>
      </c>
      <c r="N262" s="109" t="s">
        <v>1173</v>
      </c>
      <c r="O262" s="109" t="s">
        <v>2294</v>
      </c>
      <c r="P262" s="110"/>
      <c r="Q262" s="110"/>
      <c r="R262" s="110"/>
    </row>
    <row r="263" spans="1:18" ht="94.5">
      <c r="A263" s="108" t="s">
        <v>2299</v>
      </c>
      <c r="B263" s="109" t="s">
        <v>2289</v>
      </c>
      <c r="C263" s="109" t="s">
        <v>2290</v>
      </c>
      <c r="D263" s="109" t="s">
        <v>2300</v>
      </c>
      <c r="E263" s="109"/>
      <c r="F263" s="109"/>
      <c r="G263" s="109" t="s">
        <v>2292</v>
      </c>
      <c r="H263" s="109" t="s">
        <v>2293</v>
      </c>
      <c r="I263" s="109"/>
      <c r="J263" s="109"/>
      <c r="K263" s="109"/>
      <c r="L263" s="109" t="s">
        <v>992</v>
      </c>
      <c r="M263" s="109" t="s">
        <v>1391</v>
      </c>
      <c r="N263" s="109" t="s">
        <v>1173</v>
      </c>
      <c r="O263" s="109" t="s">
        <v>2294</v>
      </c>
      <c r="P263" s="110"/>
      <c r="Q263" s="110"/>
      <c r="R263" s="110"/>
    </row>
    <row r="264" spans="1:18" ht="108">
      <c r="A264" s="108" t="s">
        <v>2301</v>
      </c>
      <c r="B264" s="109" t="s">
        <v>2289</v>
      </c>
      <c r="C264" s="109" t="s">
        <v>2290</v>
      </c>
      <c r="D264" s="109" t="s">
        <v>2302</v>
      </c>
      <c r="E264" s="109"/>
      <c r="F264" s="109"/>
      <c r="G264" s="109" t="s">
        <v>2292</v>
      </c>
      <c r="H264" s="109" t="s">
        <v>2293</v>
      </c>
      <c r="I264" s="109"/>
      <c r="J264" s="109"/>
      <c r="K264" s="109"/>
      <c r="L264" s="109" t="s">
        <v>992</v>
      </c>
      <c r="M264" s="109" t="s">
        <v>1391</v>
      </c>
      <c r="N264" s="109" t="s">
        <v>1173</v>
      </c>
      <c r="O264" s="109" t="s">
        <v>2303</v>
      </c>
      <c r="P264" s="110"/>
      <c r="Q264" s="110"/>
      <c r="R264" s="110"/>
    </row>
    <row r="265" spans="1:18" ht="94.5">
      <c r="A265" s="108" t="s">
        <v>2304</v>
      </c>
      <c r="B265" s="109" t="s">
        <v>2289</v>
      </c>
      <c r="C265" s="109" t="s">
        <v>2290</v>
      </c>
      <c r="D265" s="109" t="s">
        <v>2305</v>
      </c>
      <c r="E265" s="109"/>
      <c r="F265" s="109"/>
      <c r="G265" s="109" t="s">
        <v>2292</v>
      </c>
      <c r="H265" s="109" t="s">
        <v>2293</v>
      </c>
      <c r="I265" s="109"/>
      <c r="J265" s="109"/>
      <c r="K265" s="109"/>
      <c r="L265" s="109" t="s">
        <v>992</v>
      </c>
      <c r="M265" s="109" t="s">
        <v>1391</v>
      </c>
      <c r="N265" s="109" t="s">
        <v>1173</v>
      </c>
      <c r="O265" s="109" t="s">
        <v>2303</v>
      </c>
      <c r="P265" s="110"/>
      <c r="Q265" s="110"/>
      <c r="R265" s="110"/>
    </row>
    <row r="266" spans="1:18" ht="108">
      <c r="A266" s="108" t="s">
        <v>2306</v>
      </c>
      <c r="B266" s="109" t="s">
        <v>2289</v>
      </c>
      <c r="C266" s="109" t="s">
        <v>2290</v>
      </c>
      <c r="D266" s="109" t="s">
        <v>2307</v>
      </c>
      <c r="E266" s="109"/>
      <c r="F266" s="109"/>
      <c r="G266" s="109" t="s">
        <v>2292</v>
      </c>
      <c r="H266" s="109" t="s">
        <v>2293</v>
      </c>
      <c r="I266" s="109"/>
      <c r="J266" s="109"/>
      <c r="K266" s="109"/>
      <c r="L266" s="109" t="s">
        <v>992</v>
      </c>
      <c r="M266" s="109" t="s">
        <v>1391</v>
      </c>
      <c r="N266" s="109" t="s">
        <v>1173</v>
      </c>
      <c r="O266" s="109" t="s">
        <v>2303</v>
      </c>
      <c r="P266" s="110"/>
      <c r="Q266" s="110"/>
      <c r="R266" s="110"/>
    </row>
    <row r="267" spans="1:18" ht="94.5">
      <c r="A267" s="108" t="s">
        <v>2308</v>
      </c>
      <c r="B267" s="109" t="s">
        <v>2309</v>
      </c>
      <c r="C267" s="109" t="s">
        <v>2310</v>
      </c>
      <c r="D267" s="109" t="s">
        <v>2311</v>
      </c>
      <c r="E267" s="109"/>
      <c r="F267" s="109"/>
      <c r="G267" s="109" t="s">
        <v>2312</v>
      </c>
      <c r="H267" s="109" t="s">
        <v>2313</v>
      </c>
      <c r="I267" s="109" t="s">
        <v>2314</v>
      </c>
      <c r="J267" s="109"/>
      <c r="K267" s="109"/>
      <c r="L267" s="109" t="s">
        <v>1126</v>
      </c>
      <c r="M267" s="109" t="s">
        <v>1344</v>
      </c>
      <c r="N267" s="109" t="s">
        <v>1029</v>
      </c>
      <c r="O267" s="109" t="s">
        <v>2315</v>
      </c>
      <c r="P267" s="110" t="s">
        <v>1344</v>
      </c>
      <c r="Q267" s="110" t="s">
        <v>1029</v>
      </c>
      <c r="R267" s="110" t="s">
        <v>2315</v>
      </c>
    </row>
    <row r="268" spans="1:18" ht="54">
      <c r="A268" s="108" t="s">
        <v>2316</v>
      </c>
      <c r="B268" s="109" t="s">
        <v>2309</v>
      </c>
      <c r="C268" s="109" t="s">
        <v>2317</v>
      </c>
      <c r="D268" s="109" t="s">
        <v>2318</v>
      </c>
      <c r="E268" s="109"/>
      <c r="F268" s="109"/>
      <c r="G268" s="109" t="s">
        <v>2319</v>
      </c>
      <c r="H268" s="109" t="s">
        <v>2320</v>
      </c>
      <c r="I268" s="109" t="s">
        <v>2321</v>
      </c>
      <c r="J268" s="109"/>
      <c r="K268" s="109"/>
      <c r="L268" s="109" t="s">
        <v>992</v>
      </c>
      <c r="M268" s="109" t="s">
        <v>1082</v>
      </c>
      <c r="N268" s="109" t="s">
        <v>1029</v>
      </c>
      <c r="O268" s="109" t="s">
        <v>2322</v>
      </c>
      <c r="P268" s="110"/>
      <c r="Q268" s="110"/>
      <c r="R268" s="110"/>
    </row>
    <row r="269" spans="1:18" ht="54">
      <c r="A269" s="108" t="s">
        <v>2323</v>
      </c>
      <c r="B269" s="109" t="s">
        <v>2309</v>
      </c>
      <c r="C269" s="109" t="s">
        <v>2317</v>
      </c>
      <c r="D269" s="109" t="s">
        <v>2324</v>
      </c>
      <c r="E269" s="109"/>
      <c r="F269" s="109"/>
      <c r="G269" s="109" t="s">
        <v>2319</v>
      </c>
      <c r="H269" s="109" t="s">
        <v>2320</v>
      </c>
      <c r="I269" s="109" t="s">
        <v>2325</v>
      </c>
      <c r="J269" s="109"/>
      <c r="K269" s="109"/>
      <c r="L269" s="109" t="s">
        <v>992</v>
      </c>
      <c r="M269" s="109" t="s">
        <v>1029</v>
      </c>
      <c r="N269" s="109" t="s">
        <v>1029</v>
      </c>
      <c r="O269" s="109" t="s">
        <v>2326</v>
      </c>
      <c r="P269" s="110"/>
      <c r="Q269" s="110"/>
      <c r="R269" s="110"/>
    </row>
    <row r="270" spans="1:18" ht="54">
      <c r="A270" s="108" t="s">
        <v>2327</v>
      </c>
      <c r="B270" s="109" t="s">
        <v>2328</v>
      </c>
      <c r="C270" s="109" t="s">
        <v>2329</v>
      </c>
      <c r="D270" s="109"/>
      <c r="E270" s="109"/>
      <c r="F270" s="109"/>
      <c r="G270" s="109" t="s">
        <v>2330</v>
      </c>
      <c r="H270" s="109" t="s">
        <v>2331</v>
      </c>
      <c r="I270" s="109" t="s">
        <v>2332</v>
      </c>
      <c r="J270" s="109"/>
      <c r="K270" s="109"/>
      <c r="L270" s="109" t="s">
        <v>992</v>
      </c>
      <c r="M270" s="109" t="s">
        <v>2333</v>
      </c>
      <c r="N270" s="109" t="s">
        <v>1012</v>
      </c>
      <c r="O270" s="109" t="s">
        <v>2333</v>
      </c>
      <c r="P270" s="110"/>
      <c r="Q270" s="110"/>
      <c r="R270" s="110"/>
    </row>
    <row r="271" spans="1:18" ht="94.5">
      <c r="A271" s="108" t="s">
        <v>2334</v>
      </c>
      <c r="B271" s="109" t="s">
        <v>2335</v>
      </c>
      <c r="C271" s="109" t="s">
        <v>2336</v>
      </c>
      <c r="D271" s="109" t="s">
        <v>2337</v>
      </c>
      <c r="E271" s="109" t="s">
        <v>2338</v>
      </c>
      <c r="F271" s="109" t="s">
        <v>2339</v>
      </c>
      <c r="G271" s="109" t="s">
        <v>2340</v>
      </c>
      <c r="H271" s="109" t="s">
        <v>2341</v>
      </c>
      <c r="I271" s="109" t="s">
        <v>2342</v>
      </c>
      <c r="J271" s="109" t="s">
        <v>2343</v>
      </c>
      <c r="K271" s="109" t="s">
        <v>2344</v>
      </c>
      <c r="L271" s="109" t="s">
        <v>992</v>
      </c>
      <c r="M271" s="109" t="s">
        <v>2345</v>
      </c>
      <c r="N271" s="109" t="s">
        <v>1012</v>
      </c>
      <c r="O271" s="109"/>
      <c r="P271" s="110"/>
      <c r="Q271" s="110"/>
      <c r="R271" s="110"/>
    </row>
    <row r="272" spans="1:18" ht="94.5">
      <c r="A272" s="108" t="s">
        <v>2346</v>
      </c>
      <c r="B272" s="109" t="s">
        <v>2335</v>
      </c>
      <c r="C272" s="109" t="s">
        <v>2347</v>
      </c>
      <c r="D272" s="109" t="s">
        <v>2348</v>
      </c>
      <c r="E272" s="109" t="s">
        <v>2349</v>
      </c>
      <c r="F272" s="109" t="s">
        <v>2350</v>
      </c>
      <c r="G272" s="109" t="s">
        <v>2351</v>
      </c>
      <c r="H272" s="109" t="s">
        <v>2341</v>
      </c>
      <c r="I272" s="109" t="s">
        <v>2352</v>
      </c>
      <c r="J272" s="109" t="s">
        <v>2353</v>
      </c>
      <c r="K272" s="109" t="s">
        <v>2354</v>
      </c>
      <c r="L272" s="109" t="s">
        <v>992</v>
      </c>
      <c r="M272" s="109" t="s">
        <v>2345</v>
      </c>
      <c r="N272" s="109" t="s">
        <v>1012</v>
      </c>
      <c r="O272" s="109"/>
      <c r="P272" s="110"/>
      <c r="Q272" s="110"/>
      <c r="R272" s="110"/>
    </row>
    <row r="273" spans="1:18" ht="94.5">
      <c r="A273" s="108" t="s">
        <v>2355</v>
      </c>
      <c r="B273" s="109" t="s">
        <v>2335</v>
      </c>
      <c r="C273" s="109" t="s">
        <v>2347</v>
      </c>
      <c r="D273" s="109" t="s">
        <v>2356</v>
      </c>
      <c r="E273" s="109" t="s">
        <v>2357</v>
      </c>
      <c r="F273" s="109" t="s">
        <v>2358</v>
      </c>
      <c r="G273" s="109" t="s">
        <v>2351</v>
      </c>
      <c r="H273" s="109" t="s">
        <v>2341</v>
      </c>
      <c r="I273" s="109" t="s">
        <v>2359</v>
      </c>
      <c r="J273" s="109" t="s">
        <v>2360</v>
      </c>
      <c r="K273" s="109" t="s">
        <v>2361</v>
      </c>
      <c r="L273" s="109" t="s">
        <v>992</v>
      </c>
      <c r="M273" s="109" t="s">
        <v>2345</v>
      </c>
      <c r="N273" s="109" t="s">
        <v>1012</v>
      </c>
      <c r="O273" s="109"/>
      <c r="P273" s="110"/>
      <c r="Q273" s="110"/>
      <c r="R273" s="110"/>
    </row>
    <row r="274" spans="1:18" ht="94.5">
      <c r="A274" s="108" t="s">
        <v>2362</v>
      </c>
      <c r="B274" s="109" t="s">
        <v>2335</v>
      </c>
      <c r="C274" s="109" t="s">
        <v>2347</v>
      </c>
      <c r="D274" s="109" t="s">
        <v>2363</v>
      </c>
      <c r="E274" s="109" t="s">
        <v>2364</v>
      </c>
      <c r="F274" s="109" t="s">
        <v>2365</v>
      </c>
      <c r="G274" s="109" t="s">
        <v>2366</v>
      </c>
      <c r="H274" s="109" t="s">
        <v>2341</v>
      </c>
      <c r="I274" s="109" t="s">
        <v>2367</v>
      </c>
      <c r="J274" s="109" t="s">
        <v>2368</v>
      </c>
      <c r="K274" s="109" t="s">
        <v>2369</v>
      </c>
      <c r="L274" s="109" t="s">
        <v>992</v>
      </c>
      <c r="M274" s="109" t="s">
        <v>2345</v>
      </c>
      <c r="N274" s="109" t="s">
        <v>1012</v>
      </c>
      <c r="O274" s="109"/>
      <c r="P274" s="110"/>
      <c r="Q274" s="110"/>
      <c r="R274" s="110"/>
    </row>
    <row r="275" spans="1:18" ht="94.5">
      <c r="A275" s="108" t="s">
        <v>2370</v>
      </c>
      <c r="B275" s="109" t="s">
        <v>2371</v>
      </c>
      <c r="C275" s="109" t="s">
        <v>2372</v>
      </c>
      <c r="D275" s="109" t="s">
        <v>2373</v>
      </c>
      <c r="E275" s="109" t="s">
        <v>2374</v>
      </c>
      <c r="F275" s="109"/>
      <c r="G275" s="109" t="s">
        <v>2375</v>
      </c>
      <c r="H275" s="109" t="s">
        <v>2376</v>
      </c>
      <c r="I275" s="109" t="s">
        <v>2377</v>
      </c>
      <c r="J275" s="109"/>
      <c r="K275" s="109"/>
      <c r="L275" s="109" t="s">
        <v>1126</v>
      </c>
      <c r="M275" s="109" t="s">
        <v>960</v>
      </c>
      <c r="N275" s="109" t="s">
        <v>1012</v>
      </c>
      <c r="O275" s="109" t="s">
        <v>2378</v>
      </c>
      <c r="P275" s="110" t="s">
        <v>960</v>
      </c>
      <c r="Q275" s="110" t="s">
        <v>960</v>
      </c>
      <c r="R275" s="110" t="s">
        <v>2379</v>
      </c>
    </row>
    <row r="276" spans="1:18" ht="162">
      <c r="A276" s="108" t="s">
        <v>2380</v>
      </c>
      <c r="B276" s="109" t="s">
        <v>2381</v>
      </c>
      <c r="C276" s="109" t="s">
        <v>1740</v>
      </c>
      <c r="D276" s="109" t="s">
        <v>2382</v>
      </c>
      <c r="E276" s="109"/>
      <c r="F276" s="109"/>
      <c r="G276" s="109" t="s">
        <v>2383</v>
      </c>
      <c r="H276" s="109" t="s">
        <v>2384</v>
      </c>
      <c r="I276" s="109" t="s">
        <v>2385</v>
      </c>
      <c r="J276" s="109"/>
      <c r="K276" s="109"/>
      <c r="L276" s="109" t="s">
        <v>992</v>
      </c>
      <c r="M276" s="109" t="s">
        <v>2386</v>
      </c>
      <c r="N276" s="109" t="s">
        <v>1012</v>
      </c>
      <c r="O276" s="109"/>
      <c r="P276" s="110" t="s">
        <v>1012</v>
      </c>
      <c r="Q276" s="110" t="s">
        <v>1012</v>
      </c>
      <c r="R276" s="110" t="s">
        <v>1085</v>
      </c>
    </row>
    <row r="277" spans="1:18" ht="94.5">
      <c r="A277" s="108" t="s">
        <v>2387</v>
      </c>
      <c r="B277" s="109" t="s">
        <v>2381</v>
      </c>
      <c r="C277" s="109" t="s">
        <v>2388</v>
      </c>
      <c r="D277" s="109" t="s">
        <v>2389</v>
      </c>
      <c r="E277" s="109"/>
      <c r="F277" s="109"/>
      <c r="G277" s="109" t="s">
        <v>2383</v>
      </c>
      <c r="H277" s="109" t="s">
        <v>2390</v>
      </c>
      <c r="I277" s="109" t="s">
        <v>2391</v>
      </c>
      <c r="J277" s="109"/>
      <c r="K277" s="109"/>
      <c r="L277" s="109" t="s">
        <v>992</v>
      </c>
      <c r="M277" s="109" t="s">
        <v>2392</v>
      </c>
      <c r="N277" s="109" t="s">
        <v>1173</v>
      </c>
      <c r="O277" s="109"/>
      <c r="P277" s="110" t="s">
        <v>1085</v>
      </c>
      <c r="Q277" s="110" t="s">
        <v>1085</v>
      </c>
      <c r="R277" s="110"/>
    </row>
    <row r="278" spans="1:18" ht="54">
      <c r="A278" s="108" t="s">
        <v>2393</v>
      </c>
      <c r="B278" s="109" t="s">
        <v>2381</v>
      </c>
      <c r="C278" s="109" t="s">
        <v>2394</v>
      </c>
      <c r="D278" s="109" t="s">
        <v>2395</v>
      </c>
      <c r="E278" s="109"/>
      <c r="F278" s="109"/>
      <c r="G278" s="109" t="s">
        <v>2383</v>
      </c>
      <c r="H278" s="109" t="s">
        <v>2396</v>
      </c>
      <c r="I278" s="109" t="s">
        <v>2397</v>
      </c>
      <c r="J278" s="109"/>
      <c r="K278" s="109"/>
      <c r="L278" s="109" t="s">
        <v>992</v>
      </c>
      <c r="M278" s="109" t="s">
        <v>1231</v>
      </c>
      <c r="N278" s="109" t="s">
        <v>1085</v>
      </c>
      <c r="O278" s="109"/>
      <c r="P278" s="110" t="s">
        <v>1085</v>
      </c>
      <c r="Q278" s="110" t="s">
        <v>1085</v>
      </c>
      <c r="R278" s="110"/>
    </row>
    <row r="279" spans="1:18" ht="54">
      <c r="A279" s="108" t="s">
        <v>2398</v>
      </c>
      <c r="B279" s="109" t="s">
        <v>2381</v>
      </c>
      <c r="C279" s="109" t="s">
        <v>2394</v>
      </c>
      <c r="D279" s="109" t="s">
        <v>2399</v>
      </c>
      <c r="E279" s="109"/>
      <c r="F279" s="109"/>
      <c r="G279" s="109" t="s">
        <v>2383</v>
      </c>
      <c r="H279" s="109" t="s">
        <v>2396</v>
      </c>
      <c r="I279" s="109" t="s">
        <v>2399</v>
      </c>
      <c r="J279" s="109"/>
      <c r="K279" s="109"/>
      <c r="L279" s="109" t="s">
        <v>992</v>
      </c>
      <c r="M279" s="109" t="s">
        <v>1231</v>
      </c>
      <c r="N279" s="109" t="s">
        <v>1085</v>
      </c>
      <c r="O279" s="109"/>
      <c r="P279" s="110" t="s">
        <v>1085</v>
      </c>
      <c r="Q279" s="110" t="s">
        <v>1085</v>
      </c>
      <c r="R279" s="110"/>
    </row>
    <row r="280" spans="1:18" ht="162">
      <c r="A280" s="108" t="s">
        <v>2400</v>
      </c>
      <c r="B280" s="109" t="s">
        <v>2381</v>
      </c>
      <c r="C280" s="109" t="s">
        <v>2401</v>
      </c>
      <c r="D280" s="109" t="s">
        <v>2402</v>
      </c>
      <c r="E280" s="109" t="s">
        <v>2403</v>
      </c>
      <c r="F280" s="109"/>
      <c r="G280" s="109" t="s">
        <v>2383</v>
      </c>
      <c r="H280" s="109" t="s">
        <v>2404</v>
      </c>
      <c r="I280" s="109" t="s">
        <v>2405</v>
      </c>
      <c r="J280" s="109"/>
      <c r="K280" s="109"/>
      <c r="L280" s="109" t="s">
        <v>992</v>
      </c>
      <c r="M280" s="109" t="s">
        <v>2406</v>
      </c>
      <c r="N280" s="109" t="s">
        <v>1085</v>
      </c>
      <c r="O280" s="109" t="s">
        <v>2407</v>
      </c>
      <c r="P280" s="110" t="s">
        <v>1085</v>
      </c>
      <c r="Q280" s="110" t="s">
        <v>1085</v>
      </c>
      <c r="R280" s="110"/>
    </row>
    <row r="281" spans="1:18" ht="54">
      <c r="A281" s="108" t="s">
        <v>2408</v>
      </c>
      <c r="B281" s="109" t="s">
        <v>2381</v>
      </c>
      <c r="C281" s="109" t="s">
        <v>2409</v>
      </c>
      <c r="D281" s="109" t="s">
        <v>2410</v>
      </c>
      <c r="E281" s="109"/>
      <c r="F281" s="109"/>
      <c r="G281" s="109" t="s">
        <v>2383</v>
      </c>
      <c r="H281" s="109" t="s">
        <v>2411</v>
      </c>
      <c r="I281" s="109" t="s">
        <v>2412</v>
      </c>
      <c r="J281" s="109"/>
      <c r="K281" s="109"/>
      <c r="L281" s="109" t="s">
        <v>992</v>
      </c>
      <c r="M281" s="109" t="s">
        <v>2413</v>
      </c>
      <c r="N281" s="109" t="s">
        <v>1012</v>
      </c>
      <c r="O281" s="109"/>
      <c r="P281" s="110" t="s">
        <v>1085</v>
      </c>
      <c r="Q281" s="110" t="s">
        <v>1085</v>
      </c>
      <c r="R281" s="110"/>
    </row>
    <row r="282" spans="1:18" ht="94.5">
      <c r="A282" s="108" t="s">
        <v>2414</v>
      </c>
      <c r="B282" s="109" t="s">
        <v>2381</v>
      </c>
      <c r="C282" s="109" t="s">
        <v>2415</v>
      </c>
      <c r="D282" s="109"/>
      <c r="E282" s="109" t="s">
        <v>2416</v>
      </c>
      <c r="F282" s="109"/>
      <c r="G282" s="109" t="s">
        <v>2383</v>
      </c>
      <c r="H282" s="109" t="s">
        <v>2417</v>
      </c>
      <c r="I282" s="109" t="s">
        <v>2418</v>
      </c>
      <c r="J282" s="109"/>
      <c r="K282" s="109"/>
      <c r="L282" s="109" t="s">
        <v>992</v>
      </c>
      <c r="M282" s="109" t="s">
        <v>2419</v>
      </c>
      <c r="N282" s="109" t="s">
        <v>1963</v>
      </c>
      <c r="O282" s="109"/>
      <c r="P282" s="110" t="s">
        <v>1085</v>
      </c>
      <c r="Q282" s="110" t="s">
        <v>1085</v>
      </c>
      <c r="R282" s="110"/>
    </row>
    <row r="283" spans="1:18" ht="54">
      <c r="A283" s="108" t="s">
        <v>2420</v>
      </c>
      <c r="B283" s="109" t="s">
        <v>2381</v>
      </c>
      <c r="C283" s="109" t="s">
        <v>2421</v>
      </c>
      <c r="D283" s="109" t="s">
        <v>2422</v>
      </c>
      <c r="E283" s="109"/>
      <c r="F283" s="109"/>
      <c r="G283" s="109" t="s">
        <v>2383</v>
      </c>
      <c r="H283" s="109" t="s">
        <v>2423</v>
      </c>
      <c r="I283" s="109" t="s">
        <v>2424</v>
      </c>
      <c r="J283" s="109"/>
      <c r="K283" s="109"/>
      <c r="L283" s="109" t="s">
        <v>992</v>
      </c>
      <c r="M283" s="109" t="s">
        <v>1231</v>
      </c>
      <c r="N283" s="109" t="s">
        <v>1012</v>
      </c>
      <c r="O283" s="109"/>
      <c r="P283" s="110" t="s">
        <v>1085</v>
      </c>
      <c r="Q283" s="110" t="s">
        <v>1085</v>
      </c>
      <c r="R283" s="110"/>
    </row>
    <row r="284" spans="1:18" ht="94.5">
      <c r="A284" s="108" t="s">
        <v>2425</v>
      </c>
      <c r="B284" s="109" t="s">
        <v>2426</v>
      </c>
      <c r="C284" s="109" t="s">
        <v>2427</v>
      </c>
      <c r="D284" s="109" t="s">
        <v>2428</v>
      </c>
      <c r="E284" s="109" t="s">
        <v>2428</v>
      </c>
      <c r="F284" s="109"/>
      <c r="G284" s="109" t="s">
        <v>2383</v>
      </c>
      <c r="H284" s="109" t="s">
        <v>2429</v>
      </c>
      <c r="I284" s="109" t="s">
        <v>2430</v>
      </c>
      <c r="J284" s="109"/>
      <c r="K284" s="109" t="s">
        <v>2431</v>
      </c>
      <c r="L284" s="109" t="s">
        <v>1126</v>
      </c>
      <c r="M284" s="109" t="s">
        <v>2432</v>
      </c>
      <c r="N284" s="109" t="s">
        <v>1012</v>
      </c>
      <c r="O284" s="109"/>
      <c r="P284" s="110" t="s">
        <v>2432</v>
      </c>
      <c r="Q284" s="110" t="s">
        <v>1012</v>
      </c>
      <c r="R284" s="110"/>
    </row>
    <row r="285" spans="1:18" ht="54">
      <c r="A285" s="108" t="s">
        <v>2433</v>
      </c>
      <c r="B285" s="109" t="s">
        <v>2434</v>
      </c>
      <c r="C285" s="109" t="s">
        <v>2435</v>
      </c>
      <c r="D285" s="109" t="s">
        <v>2436</v>
      </c>
      <c r="E285" s="109"/>
      <c r="F285" s="109"/>
      <c r="G285" s="109" t="s">
        <v>2437</v>
      </c>
      <c r="H285" s="109" t="s">
        <v>1255</v>
      </c>
      <c r="I285" s="109"/>
      <c r="J285" s="109"/>
      <c r="K285" s="109"/>
      <c r="L285" s="109" t="s">
        <v>1038</v>
      </c>
      <c r="M285" s="109"/>
      <c r="N285" s="109"/>
      <c r="O285" s="109"/>
      <c r="P285" s="110" t="s">
        <v>1039</v>
      </c>
      <c r="Q285" s="110" t="s">
        <v>1012</v>
      </c>
      <c r="R285" s="110"/>
    </row>
    <row r="286" spans="1:18" ht="121.5">
      <c r="A286" s="108" t="s">
        <v>2438</v>
      </c>
      <c r="B286" s="109" t="s">
        <v>2439</v>
      </c>
      <c r="C286" s="109" t="s">
        <v>2440</v>
      </c>
      <c r="D286" s="109" t="s">
        <v>2441</v>
      </c>
      <c r="E286" s="109"/>
      <c r="F286" s="109"/>
      <c r="G286" s="109" t="s">
        <v>2442</v>
      </c>
      <c r="H286" s="109" t="s">
        <v>2443</v>
      </c>
      <c r="I286" s="109" t="s">
        <v>2444</v>
      </c>
      <c r="J286" s="109"/>
      <c r="K286" s="109"/>
      <c r="L286" s="109" t="s">
        <v>2445</v>
      </c>
      <c r="M286" s="109" t="s">
        <v>2446</v>
      </c>
      <c r="N286" s="109" t="s">
        <v>2447</v>
      </c>
      <c r="O286" s="109"/>
      <c r="P286" s="110" t="s">
        <v>2446</v>
      </c>
      <c r="Q286" s="110" t="s">
        <v>2447</v>
      </c>
      <c r="R286" s="110"/>
    </row>
    <row r="287" spans="1:18" ht="121.5">
      <c r="A287" s="108" t="s">
        <v>2448</v>
      </c>
      <c r="B287" s="109" t="s">
        <v>2439</v>
      </c>
      <c r="C287" s="109" t="s">
        <v>2440</v>
      </c>
      <c r="D287" s="109" t="s">
        <v>2449</v>
      </c>
      <c r="E287" s="109"/>
      <c r="F287" s="109"/>
      <c r="G287" s="109" t="s">
        <v>2442</v>
      </c>
      <c r="H287" s="109" t="s">
        <v>2443</v>
      </c>
      <c r="I287" s="109" t="s">
        <v>2450</v>
      </c>
      <c r="J287" s="109"/>
      <c r="K287" s="109"/>
      <c r="L287" s="109" t="s">
        <v>2445</v>
      </c>
      <c r="M287" s="109" t="s">
        <v>2446</v>
      </c>
      <c r="N287" s="109" t="s">
        <v>2447</v>
      </c>
      <c r="O287" s="109"/>
      <c r="P287" s="110" t="s">
        <v>2446</v>
      </c>
      <c r="Q287" s="110" t="s">
        <v>2447</v>
      </c>
      <c r="R287" s="110"/>
    </row>
    <row r="288" spans="1:18" ht="283.5">
      <c r="A288" s="108" t="s">
        <v>2451</v>
      </c>
      <c r="B288" s="109" t="s">
        <v>2452</v>
      </c>
      <c r="C288" s="109" t="s">
        <v>1096</v>
      </c>
      <c r="D288" s="109" t="s">
        <v>2453</v>
      </c>
      <c r="E288" s="109"/>
      <c r="F288" s="109"/>
      <c r="G288" s="109" t="s">
        <v>2454</v>
      </c>
      <c r="H288" s="109" t="s">
        <v>2455</v>
      </c>
      <c r="I288" s="109" t="s">
        <v>2456</v>
      </c>
      <c r="J288" s="109"/>
      <c r="K288" s="109"/>
      <c r="L288" s="109" t="s">
        <v>1126</v>
      </c>
      <c r="M288" s="109" t="s">
        <v>2457</v>
      </c>
      <c r="N288" s="109" t="s">
        <v>1012</v>
      </c>
      <c r="O288" s="109"/>
      <c r="P288" s="110" t="s">
        <v>2458</v>
      </c>
      <c r="Q288" s="110" t="s">
        <v>1012</v>
      </c>
      <c r="R288" s="110"/>
    </row>
    <row r="289" spans="1:18" ht="283.5">
      <c r="A289" s="108" t="s">
        <v>2459</v>
      </c>
      <c r="B289" s="109" t="s">
        <v>2452</v>
      </c>
      <c r="C289" s="109" t="s">
        <v>1096</v>
      </c>
      <c r="D289" s="109" t="s">
        <v>2460</v>
      </c>
      <c r="E289" s="109"/>
      <c r="F289" s="109"/>
      <c r="G289" s="109" t="s">
        <v>2454</v>
      </c>
      <c r="H289" s="109" t="s">
        <v>2455</v>
      </c>
      <c r="I289" s="109" t="s">
        <v>2461</v>
      </c>
      <c r="J289" s="109"/>
      <c r="K289" s="109"/>
      <c r="L289" s="109" t="s">
        <v>1126</v>
      </c>
      <c r="M289" s="109" t="s">
        <v>2457</v>
      </c>
      <c r="N289" s="109" t="s">
        <v>1012</v>
      </c>
      <c r="O289" s="109"/>
      <c r="P289" s="110" t="s">
        <v>2458</v>
      </c>
      <c r="Q289" s="110" t="s">
        <v>1012</v>
      </c>
      <c r="R289" s="110"/>
    </row>
    <row r="290" spans="1:18" ht="283.5">
      <c r="A290" s="108" t="s">
        <v>2462</v>
      </c>
      <c r="B290" s="109" t="s">
        <v>2452</v>
      </c>
      <c r="C290" s="109" t="s">
        <v>1096</v>
      </c>
      <c r="D290" s="109" t="s">
        <v>2463</v>
      </c>
      <c r="E290" s="109"/>
      <c r="F290" s="109"/>
      <c r="G290" s="109" t="s">
        <v>2454</v>
      </c>
      <c r="H290" s="109" t="s">
        <v>2455</v>
      </c>
      <c r="I290" s="109" t="s">
        <v>2464</v>
      </c>
      <c r="J290" s="109"/>
      <c r="K290" s="109"/>
      <c r="L290" s="109" t="s">
        <v>1126</v>
      </c>
      <c r="M290" s="109" t="s">
        <v>2457</v>
      </c>
      <c r="N290" s="109" t="s">
        <v>1012</v>
      </c>
      <c r="O290" s="109"/>
      <c r="P290" s="110" t="s">
        <v>2458</v>
      </c>
      <c r="Q290" s="110" t="s">
        <v>1012</v>
      </c>
      <c r="R290" s="110"/>
    </row>
    <row r="291" spans="1:18" ht="71.25">
      <c r="A291" s="108" t="s">
        <v>2465</v>
      </c>
      <c r="B291" s="109" t="s">
        <v>2452</v>
      </c>
      <c r="C291" s="109" t="s">
        <v>2466</v>
      </c>
      <c r="D291" s="109" t="s">
        <v>2467</v>
      </c>
      <c r="E291" s="109"/>
      <c r="F291" s="109"/>
      <c r="G291" s="109" t="s">
        <v>2468</v>
      </c>
      <c r="H291" s="109" t="s">
        <v>2469</v>
      </c>
      <c r="I291" s="109" t="s">
        <v>2470</v>
      </c>
      <c r="J291" s="109"/>
      <c r="K291" s="109"/>
      <c r="L291" s="109" t="s">
        <v>1038</v>
      </c>
      <c r="M291" s="109"/>
      <c r="N291" s="109"/>
      <c r="O291" s="109"/>
      <c r="P291" s="110" t="s">
        <v>2471</v>
      </c>
      <c r="Q291" s="110" t="s">
        <v>1012</v>
      </c>
      <c r="R291" s="110"/>
    </row>
    <row r="292" spans="1:18" ht="54">
      <c r="A292" s="108" t="s">
        <v>2472</v>
      </c>
      <c r="B292" s="109" t="s">
        <v>2473</v>
      </c>
      <c r="C292" s="109" t="s">
        <v>1957</v>
      </c>
      <c r="D292" s="109"/>
      <c r="E292" s="109"/>
      <c r="F292" s="109"/>
      <c r="G292" s="109" t="s">
        <v>2474</v>
      </c>
      <c r="H292" s="109" t="s">
        <v>2475</v>
      </c>
      <c r="I292" s="109"/>
      <c r="J292" s="109"/>
      <c r="K292" s="109"/>
      <c r="L292" s="109" t="s">
        <v>992</v>
      </c>
      <c r="M292" s="109" t="s">
        <v>1029</v>
      </c>
      <c r="N292" s="109" t="s">
        <v>1029</v>
      </c>
      <c r="O292" s="109" t="s">
        <v>2476</v>
      </c>
      <c r="P292" s="110"/>
      <c r="Q292" s="110"/>
      <c r="R292" s="110"/>
    </row>
    <row r="293" spans="1:18" ht="57">
      <c r="A293" s="108" t="s">
        <v>2477</v>
      </c>
      <c r="B293" s="109" t="s">
        <v>2478</v>
      </c>
      <c r="C293" s="109" t="s">
        <v>1386</v>
      </c>
      <c r="D293" s="109"/>
      <c r="E293" s="109"/>
      <c r="F293" s="109"/>
      <c r="G293" s="109" t="s">
        <v>2479</v>
      </c>
      <c r="H293" s="109" t="s">
        <v>1713</v>
      </c>
      <c r="I293" s="109"/>
      <c r="J293" s="109"/>
      <c r="K293" s="109"/>
      <c r="L293" s="109" t="s">
        <v>1038</v>
      </c>
      <c r="M293" s="109"/>
      <c r="N293" s="109"/>
      <c r="O293" s="109"/>
      <c r="P293" s="110" t="s">
        <v>2480</v>
      </c>
      <c r="Q293" s="110" t="s">
        <v>1012</v>
      </c>
      <c r="R293" s="110"/>
    </row>
    <row r="294" spans="1:18" ht="94.5">
      <c r="A294" s="108" t="s">
        <v>2481</v>
      </c>
      <c r="B294" s="109" t="s">
        <v>2482</v>
      </c>
      <c r="C294" s="109" t="s">
        <v>2483</v>
      </c>
      <c r="D294" s="109" t="s">
        <v>2484</v>
      </c>
      <c r="E294" s="109" t="s">
        <v>2485</v>
      </c>
      <c r="F294" s="109" t="s">
        <v>2485</v>
      </c>
      <c r="G294" s="109" t="s">
        <v>2486</v>
      </c>
      <c r="H294" s="109" t="s">
        <v>2487</v>
      </c>
      <c r="I294" s="109" t="s">
        <v>2488</v>
      </c>
      <c r="J294" s="109" t="s">
        <v>2485</v>
      </c>
      <c r="K294" s="109" t="s">
        <v>2485</v>
      </c>
      <c r="L294" s="109" t="s">
        <v>1126</v>
      </c>
      <c r="M294" s="109" t="s">
        <v>2489</v>
      </c>
      <c r="N294" s="109" t="s">
        <v>1012</v>
      </c>
      <c r="O294" s="109" t="s">
        <v>2490</v>
      </c>
      <c r="P294" s="110" t="s">
        <v>2489</v>
      </c>
      <c r="Q294" s="110" t="s">
        <v>1012</v>
      </c>
      <c r="R294" s="110"/>
    </row>
    <row r="295" spans="1:18" ht="94.5">
      <c r="A295" s="108" t="s">
        <v>2491</v>
      </c>
      <c r="B295" s="109" t="s">
        <v>2482</v>
      </c>
      <c r="C295" s="109" t="s">
        <v>2492</v>
      </c>
      <c r="D295" s="109" t="s">
        <v>2493</v>
      </c>
      <c r="E295" s="109" t="s">
        <v>2494</v>
      </c>
      <c r="F295" s="109" t="s">
        <v>2494</v>
      </c>
      <c r="G295" s="109" t="s">
        <v>2495</v>
      </c>
      <c r="H295" s="109" t="s">
        <v>2496</v>
      </c>
      <c r="I295" s="109" t="s">
        <v>2497</v>
      </c>
      <c r="J295" s="109" t="s">
        <v>2498</v>
      </c>
      <c r="K295" s="109" t="s">
        <v>2498</v>
      </c>
      <c r="L295" s="109" t="s">
        <v>1126</v>
      </c>
      <c r="M295" s="109" t="s">
        <v>2499</v>
      </c>
      <c r="N295" s="109" t="s">
        <v>1029</v>
      </c>
      <c r="O295" s="109" t="s">
        <v>2500</v>
      </c>
      <c r="P295" s="110" t="s">
        <v>2499</v>
      </c>
      <c r="Q295" s="110" t="s">
        <v>1029</v>
      </c>
      <c r="R295" s="110"/>
    </row>
    <row r="296" spans="1:18" ht="94.5">
      <c r="A296" s="108" t="s">
        <v>2501</v>
      </c>
      <c r="B296" s="109" t="s">
        <v>2482</v>
      </c>
      <c r="C296" s="109" t="s">
        <v>2492</v>
      </c>
      <c r="D296" s="109" t="s">
        <v>2502</v>
      </c>
      <c r="E296" s="109" t="s">
        <v>2503</v>
      </c>
      <c r="F296" s="109" t="s">
        <v>2503</v>
      </c>
      <c r="G296" s="109" t="s">
        <v>2495</v>
      </c>
      <c r="H296" s="109" t="s">
        <v>2496</v>
      </c>
      <c r="I296" s="109" t="s">
        <v>2504</v>
      </c>
      <c r="J296" s="109" t="s">
        <v>2505</v>
      </c>
      <c r="K296" s="109" t="s">
        <v>2505</v>
      </c>
      <c r="L296" s="109" t="s">
        <v>1126</v>
      </c>
      <c r="M296" s="109" t="s">
        <v>2499</v>
      </c>
      <c r="N296" s="109" t="s">
        <v>1029</v>
      </c>
      <c r="O296" s="109" t="s">
        <v>2500</v>
      </c>
      <c r="P296" s="110" t="s">
        <v>2499</v>
      </c>
      <c r="Q296" s="110" t="s">
        <v>1029</v>
      </c>
      <c r="R296" s="110"/>
    </row>
    <row r="297" spans="1:18" ht="94.5">
      <c r="A297" s="108" t="s">
        <v>2506</v>
      </c>
      <c r="B297" s="109" t="s">
        <v>2482</v>
      </c>
      <c r="C297" s="109" t="s">
        <v>2507</v>
      </c>
      <c r="D297" s="109" t="s">
        <v>2508</v>
      </c>
      <c r="E297" s="109" t="s">
        <v>2509</v>
      </c>
      <c r="F297" s="109" t="s">
        <v>2509</v>
      </c>
      <c r="G297" s="109" t="s">
        <v>2495</v>
      </c>
      <c r="H297" s="109" t="s">
        <v>2510</v>
      </c>
      <c r="I297" s="109" t="s">
        <v>2511</v>
      </c>
      <c r="J297" s="109" t="s">
        <v>2512</v>
      </c>
      <c r="K297" s="109" t="s">
        <v>2512</v>
      </c>
      <c r="L297" s="109" t="s">
        <v>1126</v>
      </c>
      <c r="M297" s="109" t="s">
        <v>2499</v>
      </c>
      <c r="N297" s="109" t="s">
        <v>1029</v>
      </c>
      <c r="O297" s="109" t="s">
        <v>2500</v>
      </c>
      <c r="P297" s="110" t="s">
        <v>2499</v>
      </c>
      <c r="Q297" s="110" t="s">
        <v>1029</v>
      </c>
      <c r="R297" s="110"/>
    </row>
    <row r="298" spans="1:18" ht="175.5">
      <c r="A298" s="108" t="s">
        <v>2513</v>
      </c>
      <c r="B298" s="109" t="s">
        <v>2482</v>
      </c>
      <c r="C298" s="109" t="s">
        <v>1254</v>
      </c>
      <c r="D298" s="109" t="s">
        <v>2484</v>
      </c>
      <c r="E298" s="109" t="s">
        <v>2514</v>
      </c>
      <c r="F298" s="109" t="s">
        <v>2514</v>
      </c>
      <c r="G298" s="109" t="s">
        <v>2495</v>
      </c>
      <c r="H298" s="109" t="s">
        <v>1389</v>
      </c>
      <c r="I298" s="109" t="s">
        <v>2515</v>
      </c>
      <c r="J298" s="109" t="s">
        <v>2485</v>
      </c>
      <c r="K298" s="109" t="s">
        <v>2485</v>
      </c>
      <c r="L298" s="109" t="s">
        <v>1126</v>
      </c>
      <c r="M298" s="109" t="s">
        <v>2489</v>
      </c>
      <c r="N298" s="109" t="s">
        <v>1012</v>
      </c>
      <c r="O298" s="109" t="s">
        <v>2516</v>
      </c>
      <c r="P298" s="110" t="s">
        <v>2489</v>
      </c>
      <c r="Q298" s="110" t="s">
        <v>1012</v>
      </c>
      <c r="R298" s="110"/>
    </row>
    <row r="299" spans="1:18" ht="94.5">
      <c r="A299" s="108" t="s">
        <v>2517</v>
      </c>
      <c r="B299" s="109" t="s">
        <v>2482</v>
      </c>
      <c r="C299" s="109" t="s">
        <v>1851</v>
      </c>
      <c r="D299" s="109" t="s">
        <v>2518</v>
      </c>
      <c r="E299" s="109" t="s">
        <v>2519</v>
      </c>
      <c r="F299" s="109" t="s">
        <v>2520</v>
      </c>
      <c r="G299" s="109" t="s">
        <v>2521</v>
      </c>
      <c r="H299" s="109" t="s">
        <v>2522</v>
      </c>
      <c r="I299" s="109" t="s">
        <v>2523</v>
      </c>
      <c r="J299" s="109" t="s">
        <v>2524</v>
      </c>
      <c r="K299" s="109" t="s">
        <v>2524</v>
      </c>
      <c r="L299" s="109" t="s">
        <v>992</v>
      </c>
      <c r="M299" s="109" t="s">
        <v>2525</v>
      </c>
      <c r="N299" s="109" t="s">
        <v>1012</v>
      </c>
      <c r="O299" s="109"/>
      <c r="P299" s="110" t="s">
        <v>1077</v>
      </c>
      <c r="Q299" s="110" t="s">
        <v>1012</v>
      </c>
      <c r="R299" s="110"/>
    </row>
    <row r="300" spans="1:18" ht="81">
      <c r="A300" s="108" t="s">
        <v>2526</v>
      </c>
      <c r="B300" s="109" t="s">
        <v>2482</v>
      </c>
      <c r="C300" s="109" t="s">
        <v>1851</v>
      </c>
      <c r="D300" s="109" t="s">
        <v>2518</v>
      </c>
      <c r="E300" s="109" t="s">
        <v>2527</v>
      </c>
      <c r="F300" s="109" t="s">
        <v>2520</v>
      </c>
      <c r="G300" s="109" t="s">
        <v>2521</v>
      </c>
      <c r="H300" s="109" t="s">
        <v>2522</v>
      </c>
      <c r="I300" s="109" t="s">
        <v>2528</v>
      </c>
      <c r="J300" s="109" t="s">
        <v>2524</v>
      </c>
      <c r="K300" s="109" t="s">
        <v>2524</v>
      </c>
      <c r="L300" s="109" t="s">
        <v>992</v>
      </c>
      <c r="M300" s="109" t="s">
        <v>2525</v>
      </c>
      <c r="N300" s="109" t="s">
        <v>1012</v>
      </c>
      <c r="O300" s="109"/>
      <c r="P300" s="110" t="s">
        <v>1077</v>
      </c>
      <c r="Q300" s="110"/>
      <c r="R300" s="110"/>
    </row>
    <row r="301" spans="1:18" ht="81">
      <c r="A301" s="108" t="s">
        <v>2529</v>
      </c>
      <c r="B301" s="109" t="s">
        <v>2482</v>
      </c>
      <c r="C301" s="109" t="s">
        <v>1851</v>
      </c>
      <c r="D301" s="109" t="s">
        <v>2518</v>
      </c>
      <c r="E301" s="109" t="s">
        <v>2530</v>
      </c>
      <c r="F301" s="109" t="s">
        <v>2520</v>
      </c>
      <c r="G301" s="109" t="s">
        <v>2521</v>
      </c>
      <c r="H301" s="109" t="s">
        <v>2522</v>
      </c>
      <c r="I301" s="109" t="s">
        <v>2531</v>
      </c>
      <c r="J301" s="109" t="s">
        <v>2524</v>
      </c>
      <c r="K301" s="109" t="s">
        <v>2524</v>
      </c>
      <c r="L301" s="109" t="s">
        <v>992</v>
      </c>
      <c r="M301" s="109" t="s">
        <v>2525</v>
      </c>
      <c r="N301" s="109" t="s">
        <v>1012</v>
      </c>
      <c r="O301" s="109"/>
      <c r="P301" s="110" t="s">
        <v>1077</v>
      </c>
      <c r="Q301" s="110" t="s">
        <v>1012</v>
      </c>
      <c r="R301" s="110"/>
    </row>
    <row r="302" spans="1:18" ht="54">
      <c r="A302" s="108" t="s">
        <v>2532</v>
      </c>
      <c r="B302" s="109" t="s">
        <v>2482</v>
      </c>
      <c r="C302" s="109" t="s">
        <v>2533</v>
      </c>
      <c r="D302" s="109" t="s">
        <v>2534</v>
      </c>
      <c r="E302" s="109" t="s">
        <v>2535</v>
      </c>
      <c r="F302" s="109" t="s">
        <v>2535</v>
      </c>
      <c r="G302" s="109" t="s">
        <v>2536</v>
      </c>
      <c r="H302" s="109" t="s">
        <v>2537</v>
      </c>
      <c r="I302" s="109" t="s">
        <v>2538</v>
      </c>
      <c r="J302" s="109" t="s">
        <v>2539</v>
      </c>
      <c r="K302" s="109" t="s">
        <v>2539</v>
      </c>
      <c r="L302" s="109" t="s">
        <v>992</v>
      </c>
      <c r="M302" s="109" t="s">
        <v>2489</v>
      </c>
      <c r="N302" s="109" t="s">
        <v>1012</v>
      </c>
      <c r="O302" s="109" t="s">
        <v>2540</v>
      </c>
      <c r="P302" s="110" t="s">
        <v>1077</v>
      </c>
      <c r="Q302" s="110" t="s">
        <v>1012</v>
      </c>
      <c r="R302" s="110"/>
    </row>
    <row r="303" spans="1:18" ht="54">
      <c r="A303" s="108" t="s">
        <v>2541</v>
      </c>
      <c r="B303" s="109" t="s">
        <v>2542</v>
      </c>
      <c r="C303" s="109" t="s">
        <v>950</v>
      </c>
      <c r="D303" s="109" t="s">
        <v>2543</v>
      </c>
      <c r="E303" s="109"/>
      <c r="F303" s="109"/>
      <c r="G303" s="109" t="s">
        <v>2544</v>
      </c>
      <c r="H303" s="109" t="s">
        <v>1658</v>
      </c>
      <c r="I303" s="109" t="s">
        <v>2545</v>
      </c>
      <c r="J303" s="109"/>
      <c r="K303" s="109"/>
      <c r="L303" s="109" t="s">
        <v>992</v>
      </c>
      <c r="M303" s="109" t="s">
        <v>2546</v>
      </c>
      <c r="N303" s="109" t="s">
        <v>1029</v>
      </c>
      <c r="O303" s="109" t="s">
        <v>2546</v>
      </c>
      <c r="P303" s="110" t="s">
        <v>2547</v>
      </c>
      <c r="Q303" s="110" t="s">
        <v>1012</v>
      </c>
      <c r="R303" s="110"/>
    </row>
    <row r="304" spans="1:18" ht="171">
      <c r="A304" s="108" t="s">
        <v>2548</v>
      </c>
      <c r="B304" s="109" t="s">
        <v>2549</v>
      </c>
      <c r="C304" s="109" t="s">
        <v>2550</v>
      </c>
      <c r="D304" s="109" t="s">
        <v>2551</v>
      </c>
      <c r="E304" s="109"/>
      <c r="F304" s="109"/>
      <c r="G304" s="109" t="s">
        <v>2552</v>
      </c>
      <c r="H304" s="109" t="s">
        <v>2553</v>
      </c>
      <c r="I304" s="109" t="s">
        <v>2554</v>
      </c>
      <c r="J304" s="109"/>
      <c r="K304" s="109"/>
      <c r="L304" s="109" t="s">
        <v>1038</v>
      </c>
      <c r="M304" s="109"/>
      <c r="N304" s="109"/>
      <c r="O304" s="109"/>
      <c r="P304" s="110" t="s">
        <v>2555</v>
      </c>
      <c r="Q304" s="110" t="s">
        <v>1012</v>
      </c>
      <c r="R304" s="110"/>
    </row>
    <row r="305" spans="1:18" ht="175.5">
      <c r="A305" s="108" t="s">
        <v>2556</v>
      </c>
      <c r="B305" s="109" t="s">
        <v>2557</v>
      </c>
      <c r="C305" s="109" t="s">
        <v>1239</v>
      </c>
      <c r="D305" s="109" t="s">
        <v>2558</v>
      </c>
      <c r="E305" s="109"/>
      <c r="F305" s="109" t="s">
        <v>2559</v>
      </c>
      <c r="G305" s="109" t="s">
        <v>2560</v>
      </c>
      <c r="H305" s="109" t="s">
        <v>2016</v>
      </c>
      <c r="I305" s="109" t="s">
        <v>2561</v>
      </c>
      <c r="J305" s="109"/>
      <c r="K305" s="109" t="s">
        <v>2562</v>
      </c>
      <c r="L305" s="109" t="s">
        <v>1126</v>
      </c>
      <c r="M305" s="109" t="s">
        <v>2563</v>
      </c>
      <c r="N305" s="109" t="s">
        <v>1029</v>
      </c>
      <c r="O305" s="109" t="s">
        <v>2564</v>
      </c>
      <c r="P305" s="110" t="s">
        <v>2563</v>
      </c>
      <c r="Q305" s="110" t="s">
        <v>1029</v>
      </c>
      <c r="R305" s="110"/>
    </row>
    <row r="306" spans="1:18" ht="324">
      <c r="A306" s="108" t="s">
        <v>2565</v>
      </c>
      <c r="B306" s="109" t="s">
        <v>2557</v>
      </c>
      <c r="C306" s="109" t="s">
        <v>1239</v>
      </c>
      <c r="D306" s="109" t="s">
        <v>2566</v>
      </c>
      <c r="E306" s="109"/>
      <c r="F306" s="109" t="s">
        <v>2567</v>
      </c>
      <c r="G306" s="109" t="s">
        <v>2560</v>
      </c>
      <c r="H306" s="109" t="s">
        <v>2016</v>
      </c>
      <c r="I306" s="109" t="s">
        <v>2568</v>
      </c>
      <c r="J306" s="109"/>
      <c r="K306" s="109" t="s">
        <v>2569</v>
      </c>
      <c r="L306" s="109" t="s">
        <v>1126</v>
      </c>
      <c r="M306" s="109" t="s">
        <v>2563</v>
      </c>
      <c r="N306" s="109" t="s">
        <v>1029</v>
      </c>
      <c r="O306" s="109" t="s">
        <v>2564</v>
      </c>
      <c r="P306" s="110" t="s">
        <v>2563</v>
      </c>
      <c r="Q306" s="110" t="s">
        <v>1029</v>
      </c>
      <c r="R306" s="110"/>
    </row>
    <row r="307" spans="1:18" ht="94.5">
      <c r="A307" s="108" t="s">
        <v>2570</v>
      </c>
      <c r="B307" s="109" t="s">
        <v>2557</v>
      </c>
      <c r="C307" s="109" t="s">
        <v>1239</v>
      </c>
      <c r="D307" s="109" t="s">
        <v>2571</v>
      </c>
      <c r="E307" s="109"/>
      <c r="F307" s="109" t="s">
        <v>2572</v>
      </c>
      <c r="G307" s="109" t="s">
        <v>2573</v>
      </c>
      <c r="H307" s="109" t="s">
        <v>2574</v>
      </c>
      <c r="I307" s="109" t="s">
        <v>2575</v>
      </c>
      <c r="J307" s="109"/>
      <c r="K307" s="109" t="s">
        <v>2576</v>
      </c>
      <c r="L307" s="109" t="s">
        <v>992</v>
      </c>
      <c r="M307" s="109" t="s">
        <v>2577</v>
      </c>
      <c r="N307" s="109" t="s">
        <v>1012</v>
      </c>
      <c r="O307" s="109" t="s">
        <v>2578</v>
      </c>
      <c r="P307" s="110"/>
      <c r="Q307" s="110"/>
      <c r="R307" s="110"/>
    </row>
    <row r="308" spans="1:18" ht="94.5">
      <c r="A308" s="108" t="s">
        <v>2579</v>
      </c>
      <c r="B308" s="109" t="s">
        <v>2580</v>
      </c>
      <c r="C308" s="109" t="s">
        <v>2581</v>
      </c>
      <c r="D308" s="109" t="s">
        <v>2582</v>
      </c>
      <c r="E308" s="109"/>
      <c r="F308" s="109"/>
      <c r="G308" s="109" t="s">
        <v>2583</v>
      </c>
      <c r="H308" s="109" t="s">
        <v>2584</v>
      </c>
      <c r="I308" s="109" t="s">
        <v>2585</v>
      </c>
      <c r="J308" s="109"/>
      <c r="K308" s="109"/>
      <c r="L308" s="109" t="s">
        <v>2586</v>
      </c>
      <c r="M308" s="109" t="s">
        <v>2587</v>
      </c>
      <c r="N308" s="109" t="s">
        <v>1963</v>
      </c>
      <c r="O308" s="109"/>
      <c r="P308" s="110" t="s">
        <v>2587</v>
      </c>
      <c r="Q308" s="110" t="s">
        <v>1963</v>
      </c>
      <c r="R308" s="110"/>
    </row>
    <row r="309" spans="1:18" ht="94.5">
      <c r="A309" s="108" t="s">
        <v>2588</v>
      </c>
      <c r="B309" s="109" t="s">
        <v>2580</v>
      </c>
      <c r="C309" s="109" t="s">
        <v>2581</v>
      </c>
      <c r="D309" s="109" t="s">
        <v>2589</v>
      </c>
      <c r="E309" s="109"/>
      <c r="F309" s="109"/>
      <c r="G309" s="109" t="s">
        <v>2590</v>
      </c>
      <c r="H309" s="109" t="s">
        <v>2591</v>
      </c>
      <c r="I309" s="109" t="s">
        <v>2592</v>
      </c>
      <c r="J309" s="109"/>
      <c r="K309" s="109"/>
      <c r="L309" s="109" t="s">
        <v>2586</v>
      </c>
      <c r="M309" s="109" t="s">
        <v>2587</v>
      </c>
      <c r="N309" s="109" t="s">
        <v>1963</v>
      </c>
      <c r="O309" s="109"/>
      <c r="P309" s="110" t="s">
        <v>2587</v>
      </c>
      <c r="Q309" s="110" t="s">
        <v>1963</v>
      </c>
      <c r="R309" s="110"/>
    </row>
    <row r="310" spans="1:18" ht="409.5">
      <c r="A310" s="108" t="s">
        <v>2593</v>
      </c>
      <c r="B310" s="109" t="s">
        <v>2594</v>
      </c>
      <c r="C310" s="109" t="s">
        <v>1264</v>
      </c>
      <c r="D310" s="109" t="s">
        <v>2595</v>
      </c>
      <c r="E310" s="109"/>
      <c r="F310" s="109" t="s">
        <v>2596</v>
      </c>
      <c r="G310" s="109" t="s">
        <v>2597</v>
      </c>
      <c r="H310" s="109" t="s">
        <v>2598</v>
      </c>
      <c r="I310" s="109" t="s">
        <v>2599</v>
      </c>
      <c r="J310" s="109"/>
      <c r="K310" s="109" t="s">
        <v>2600</v>
      </c>
      <c r="L310" s="109" t="s">
        <v>1126</v>
      </c>
      <c r="M310" s="109"/>
      <c r="N310" s="109"/>
      <c r="O310" s="109"/>
      <c r="P310" s="110" t="s">
        <v>2601</v>
      </c>
      <c r="Q310" s="110" t="s">
        <v>1012</v>
      </c>
      <c r="R310" s="110" t="s">
        <v>2602</v>
      </c>
    </row>
    <row r="311" spans="1:18" ht="409.5">
      <c r="A311" s="108" t="s">
        <v>2603</v>
      </c>
      <c r="B311" s="109" t="s">
        <v>2594</v>
      </c>
      <c r="C311" s="109" t="s">
        <v>1254</v>
      </c>
      <c r="D311" s="109" t="s">
        <v>2604</v>
      </c>
      <c r="E311" s="109"/>
      <c r="F311" s="109" t="s">
        <v>2605</v>
      </c>
      <c r="G311" s="109" t="s">
        <v>2597</v>
      </c>
      <c r="H311" s="109" t="s">
        <v>1389</v>
      </c>
      <c r="I311" s="109" t="s">
        <v>2606</v>
      </c>
      <c r="J311" s="109"/>
      <c r="K311" s="109" t="s">
        <v>2607</v>
      </c>
      <c r="L311" s="109" t="s">
        <v>1126</v>
      </c>
      <c r="M311" s="109"/>
      <c r="N311" s="109"/>
      <c r="O311" s="109"/>
      <c r="P311" s="110" t="s">
        <v>2601</v>
      </c>
      <c r="Q311" s="110" t="s">
        <v>1012</v>
      </c>
      <c r="R311" s="110" t="s">
        <v>2602</v>
      </c>
    </row>
    <row r="312" spans="1:18" ht="94.5">
      <c r="A312" s="108" t="s">
        <v>2608</v>
      </c>
      <c r="B312" s="109" t="s">
        <v>2594</v>
      </c>
      <c r="C312" s="109" t="s">
        <v>1254</v>
      </c>
      <c r="D312" s="109" t="s">
        <v>2609</v>
      </c>
      <c r="E312" s="109"/>
      <c r="F312" s="109" t="s">
        <v>2610</v>
      </c>
      <c r="G312" s="109" t="s">
        <v>2597</v>
      </c>
      <c r="H312" s="109" t="s">
        <v>1389</v>
      </c>
      <c r="I312" s="109" t="s">
        <v>2611</v>
      </c>
      <c r="J312" s="109"/>
      <c r="K312" s="109" t="s">
        <v>2612</v>
      </c>
      <c r="L312" s="109" t="s">
        <v>1126</v>
      </c>
      <c r="M312" s="109"/>
      <c r="N312" s="109"/>
      <c r="O312" s="109"/>
      <c r="P312" s="110" t="s">
        <v>2601</v>
      </c>
      <c r="Q312" s="110" t="s">
        <v>1012</v>
      </c>
      <c r="R312" s="110" t="s">
        <v>2602</v>
      </c>
    </row>
    <row r="313" spans="1:18" ht="409.5">
      <c r="A313" s="108" t="s">
        <v>2613</v>
      </c>
      <c r="B313" s="109" t="s">
        <v>2594</v>
      </c>
      <c r="C313" s="109" t="s">
        <v>1254</v>
      </c>
      <c r="D313" s="109" t="s">
        <v>2614</v>
      </c>
      <c r="E313" s="109"/>
      <c r="F313" s="109" t="s">
        <v>2615</v>
      </c>
      <c r="G313" s="109" t="s">
        <v>2597</v>
      </c>
      <c r="H313" s="109" t="s">
        <v>1389</v>
      </c>
      <c r="I313" s="109" t="s">
        <v>2616</v>
      </c>
      <c r="J313" s="109"/>
      <c r="K313" s="109" t="s">
        <v>2617</v>
      </c>
      <c r="L313" s="109" t="s">
        <v>1126</v>
      </c>
      <c r="M313" s="109"/>
      <c r="N313" s="109"/>
      <c r="O313" s="109"/>
      <c r="P313" s="110" t="s">
        <v>2601</v>
      </c>
      <c r="Q313" s="110" t="s">
        <v>1012</v>
      </c>
      <c r="R313" s="110" t="s">
        <v>2602</v>
      </c>
    </row>
    <row r="314" spans="1:18" ht="409.5">
      <c r="A314" s="108" t="s">
        <v>2618</v>
      </c>
      <c r="B314" s="109" t="s">
        <v>2594</v>
      </c>
      <c r="C314" s="109" t="s">
        <v>1254</v>
      </c>
      <c r="D314" s="109" t="s">
        <v>2619</v>
      </c>
      <c r="E314" s="109"/>
      <c r="F314" s="109" t="s">
        <v>2620</v>
      </c>
      <c r="G314" s="109" t="s">
        <v>2597</v>
      </c>
      <c r="H314" s="109" t="s">
        <v>1389</v>
      </c>
      <c r="I314" s="109" t="s">
        <v>1390</v>
      </c>
      <c r="J314" s="109"/>
      <c r="K314" s="109" t="s">
        <v>2621</v>
      </c>
      <c r="L314" s="109" t="s">
        <v>1126</v>
      </c>
      <c r="M314" s="109"/>
      <c r="N314" s="109"/>
      <c r="O314" s="109"/>
      <c r="P314" s="110" t="s">
        <v>2601</v>
      </c>
      <c r="Q314" s="110" t="s">
        <v>1012</v>
      </c>
      <c r="R314" s="110" t="s">
        <v>2602</v>
      </c>
    </row>
    <row r="315" spans="1:18" ht="54">
      <c r="A315" s="108" t="s">
        <v>2622</v>
      </c>
      <c r="B315" s="109" t="s">
        <v>2623</v>
      </c>
      <c r="C315" s="109" t="s">
        <v>2197</v>
      </c>
      <c r="D315" s="109" t="s">
        <v>2624</v>
      </c>
      <c r="E315" s="109" t="s">
        <v>2625</v>
      </c>
      <c r="F315" s="109"/>
      <c r="G315" s="109" t="s">
        <v>2626</v>
      </c>
      <c r="H315" s="109" t="s">
        <v>2627</v>
      </c>
      <c r="I315" s="109" t="s">
        <v>2628</v>
      </c>
      <c r="J315" s="109"/>
      <c r="K315" s="109"/>
      <c r="L315" s="109" t="s">
        <v>992</v>
      </c>
      <c r="M315" s="109" t="s">
        <v>960</v>
      </c>
      <c r="N315" s="109" t="s">
        <v>1029</v>
      </c>
      <c r="O315" s="109"/>
      <c r="P315" s="110"/>
      <c r="Q315" s="110"/>
      <c r="R315" s="110"/>
    </row>
    <row r="316" spans="1:18" ht="94.5">
      <c r="A316" s="108" t="s">
        <v>2629</v>
      </c>
      <c r="B316" s="109" t="s">
        <v>2630</v>
      </c>
      <c r="C316" s="109" t="s">
        <v>2631</v>
      </c>
      <c r="D316" s="109"/>
      <c r="E316" s="109"/>
      <c r="F316" s="109"/>
      <c r="G316" s="109" t="s">
        <v>2632</v>
      </c>
      <c r="H316" s="109" t="s">
        <v>2633</v>
      </c>
      <c r="I316" s="109"/>
      <c r="J316" s="109"/>
      <c r="K316" s="109"/>
      <c r="L316" s="109" t="s">
        <v>1126</v>
      </c>
      <c r="M316" s="109" t="s">
        <v>1439</v>
      </c>
      <c r="N316" s="109" t="s">
        <v>1012</v>
      </c>
      <c r="O316" s="109" t="s">
        <v>2634</v>
      </c>
      <c r="P316" s="110" t="s">
        <v>2635</v>
      </c>
      <c r="Q316" s="110" t="s">
        <v>1012</v>
      </c>
      <c r="R316" s="110"/>
    </row>
    <row r="317" spans="1:18" ht="54">
      <c r="A317" s="108" t="s">
        <v>2636</v>
      </c>
      <c r="B317" s="109" t="s">
        <v>2637</v>
      </c>
      <c r="C317" s="109" t="s">
        <v>2638</v>
      </c>
      <c r="D317" s="109" t="s">
        <v>2551</v>
      </c>
      <c r="E317" s="109"/>
      <c r="F317" s="109"/>
      <c r="G317" s="109" t="s">
        <v>2639</v>
      </c>
      <c r="H317" s="109" t="s">
        <v>2640</v>
      </c>
      <c r="I317" s="109" t="s">
        <v>2641</v>
      </c>
      <c r="J317" s="109"/>
      <c r="K317" s="109"/>
      <c r="L317" s="109" t="s">
        <v>992</v>
      </c>
      <c r="M317" s="109" t="s">
        <v>1344</v>
      </c>
      <c r="N317" s="109" t="s">
        <v>1012</v>
      </c>
      <c r="O317" s="109" t="s">
        <v>2642</v>
      </c>
      <c r="P317" s="110"/>
      <c r="Q317" s="110"/>
      <c r="R317" s="110"/>
    </row>
    <row r="318" spans="1:18" ht="229.5">
      <c r="A318" s="108" t="s">
        <v>2643</v>
      </c>
      <c r="B318" s="109" t="s">
        <v>2644</v>
      </c>
      <c r="C318" s="109" t="s">
        <v>2645</v>
      </c>
      <c r="D318" s="109" t="s">
        <v>2646</v>
      </c>
      <c r="E318" s="109" t="s">
        <v>2647</v>
      </c>
      <c r="F318" s="109" t="s">
        <v>2647</v>
      </c>
      <c r="G318" s="109" t="s">
        <v>2648</v>
      </c>
      <c r="H318" s="109" t="s">
        <v>2649</v>
      </c>
      <c r="I318" s="109" t="s">
        <v>2650</v>
      </c>
      <c r="J318" s="109" t="s">
        <v>2651</v>
      </c>
      <c r="K318" s="109" t="s">
        <v>2651</v>
      </c>
      <c r="L318" s="109" t="s">
        <v>1038</v>
      </c>
      <c r="M318" s="109" t="s">
        <v>1012</v>
      </c>
      <c r="N318" s="109" t="s">
        <v>2652</v>
      </c>
      <c r="O318" s="109" t="s">
        <v>2652</v>
      </c>
      <c r="P318" s="110" t="s">
        <v>2653</v>
      </c>
      <c r="Q318" s="110" t="s">
        <v>1012</v>
      </c>
      <c r="R318" s="110" t="s">
        <v>1012</v>
      </c>
    </row>
    <row r="319" spans="1:18" ht="229.5">
      <c r="A319" s="108" t="s">
        <v>2654</v>
      </c>
      <c r="B319" s="109" t="s">
        <v>2644</v>
      </c>
      <c r="C319" s="109" t="s">
        <v>2645</v>
      </c>
      <c r="D319" s="109" t="s">
        <v>2655</v>
      </c>
      <c r="E319" s="109" t="s">
        <v>2647</v>
      </c>
      <c r="F319" s="109" t="s">
        <v>2647</v>
      </c>
      <c r="G319" s="109" t="s">
        <v>2656</v>
      </c>
      <c r="H319" s="109" t="s">
        <v>2649</v>
      </c>
      <c r="I319" s="109" t="s">
        <v>2657</v>
      </c>
      <c r="J319" s="109" t="s">
        <v>2651</v>
      </c>
      <c r="K319" s="109" t="s">
        <v>2651</v>
      </c>
      <c r="L319" s="109" t="s">
        <v>1038</v>
      </c>
      <c r="M319" s="109" t="s">
        <v>1012</v>
      </c>
      <c r="N319" s="109" t="s">
        <v>2652</v>
      </c>
      <c r="O319" s="109" t="s">
        <v>2652</v>
      </c>
      <c r="P319" s="110" t="s">
        <v>2653</v>
      </c>
      <c r="Q319" s="110" t="s">
        <v>1012</v>
      </c>
      <c r="R319" s="110" t="s">
        <v>1012</v>
      </c>
    </row>
    <row r="320" spans="1:18" ht="229.5">
      <c r="A320" s="108" t="s">
        <v>2658</v>
      </c>
      <c r="B320" s="109" t="s">
        <v>2644</v>
      </c>
      <c r="C320" s="109" t="s">
        <v>2645</v>
      </c>
      <c r="D320" s="109" t="s">
        <v>2659</v>
      </c>
      <c r="E320" s="109" t="s">
        <v>2647</v>
      </c>
      <c r="F320" s="109" t="s">
        <v>2647</v>
      </c>
      <c r="G320" s="109" t="s">
        <v>2656</v>
      </c>
      <c r="H320" s="109" t="s">
        <v>2649</v>
      </c>
      <c r="I320" s="109" t="s">
        <v>2660</v>
      </c>
      <c r="J320" s="109" t="s">
        <v>2651</v>
      </c>
      <c r="K320" s="109" t="s">
        <v>2651</v>
      </c>
      <c r="L320" s="109" t="s">
        <v>1038</v>
      </c>
      <c r="M320" s="109" t="s">
        <v>1012</v>
      </c>
      <c r="N320" s="109" t="s">
        <v>2652</v>
      </c>
      <c r="O320" s="109" t="s">
        <v>2652</v>
      </c>
      <c r="P320" s="110" t="s">
        <v>2653</v>
      </c>
      <c r="Q320" s="110" t="s">
        <v>1012</v>
      </c>
      <c r="R320" s="110" t="s">
        <v>1012</v>
      </c>
    </row>
    <row r="321" spans="1:18" ht="229.5">
      <c r="A321" s="108" t="s">
        <v>2661</v>
      </c>
      <c r="B321" s="109" t="s">
        <v>2644</v>
      </c>
      <c r="C321" s="109" t="s">
        <v>2662</v>
      </c>
      <c r="D321" s="109" t="s">
        <v>2663</v>
      </c>
      <c r="E321" s="109" t="s">
        <v>2647</v>
      </c>
      <c r="F321" s="109" t="s">
        <v>2647</v>
      </c>
      <c r="G321" s="109" t="s">
        <v>2656</v>
      </c>
      <c r="H321" s="109" t="s">
        <v>2664</v>
      </c>
      <c r="I321" s="109" t="s">
        <v>2665</v>
      </c>
      <c r="J321" s="109" t="s">
        <v>2651</v>
      </c>
      <c r="K321" s="109" t="s">
        <v>2651</v>
      </c>
      <c r="L321" s="109" t="s">
        <v>1038</v>
      </c>
      <c r="M321" s="109" t="s">
        <v>1012</v>
      </c>
      <c r="N321" s="109" t="s">
        <v>2652</v>
      </c>
      <c r="O321" s="109" t="s">
        <v>2652</v>
      </c>
      <c r="P321" s="110" t="s">
        <v>2653</v>
      </c>
      <c r="Q321" s="110" t="s">
        <v>1012</v>
      </c>
      <c r="R321" s="110" t="s">
        <v>1012</v>
      </c>
    </row>
    <row r="322" spans="1:18" ht="229.5">
      <c r="A322" s="108" t="s">
        <v>2666</v>
      </c>
      <c r="B322" s="109" t="s">
        <v>2644</v>
      </c>
      <c r="C322" s="109" t="s">
        <v>2667</v>
      </c>
      <c r="D322" s="109" t="s">
        <v>2668</v>
      </c>
      <c r="E322" s="109" t="s">
        <v>2647</v>
      </c>
      <c r="F322" s="109" t="s">
        <v>2647</v>
      </c>
      <c r="G322" s="109" t="s">
        <v>2656</v>
      </c>
      <c r="H322" s="109" t="s">
        <v>2669</v>
      </c>
      <c r="I322" s="109" t="s">
        <v>2670</v>
      </c>
      <c r="J322" s="109" t="s">
        <v>2651</v>
      </c>
      <c r="K322" s="109" t="s">
        <v>2651</v>
      </c>
      <c r="L322" s="109" t="s">
        <v>1038</v>
      </c>
      <c r="M322" s="109" t="s">
        <v>1012</v>
      </c>
      <c r="N322" s="109" t="s">
        <v>2652</v>
      </c>
      <c r="O322" s="109" t="s">
        <v>2652</v>
      </c>
      <c r="P322" s="110" t="s">
        <v>2653</v>
      </c>
      <c r="Q322" s="110" t="s">
        <v>1012</v>
      </c>
      <c r="R322" s="110" t="s">
        <v>1012</v>
      </c>
    </row>
    <row r="323" spans="1:18" ht="229.5">
      <c r="A323" s="108" t="s">
        <v>2671</v>
      </c>
      <c r="B323" s="109" t="s">
        <v>2644</v>
      </c>
      <c r="C323" s="109" t="s">
        <v>2672</v>
      </c>
      <c r="D323" s="109" t="s">
        <v>2673</v>
      </c>
      <c r="E323" s="109" t="s">
        <v>2647</v>
      </c>
      <c r="F323" s="109" t="s">
        <v>2647</v>
      </c>
      <c r="G323" s="109" t="s">
        <v>2656</v>
      </c>
      <c r="H323" s="109" t="s">
        <v>2674</v>
      </c>
      <c r="I323" s="109" t="s">
        <v>2675</v>
      </c>
      <c r="J323" s="109" t="s">
        <v>2651</v>
      </c>
      <c r="K323" s="109" t="s">
        <v>2651</v>
      </c>
      <c r="L323" s="109" t="s">
        <v>1038</v>
      </c>
      <c r="M323" s="109" t="s">
        <v>1012</v>
      </c>
      <c r="N323" s="109" t="s">
        <v>2652</v>
      </c>
      <c r="O323" s="109" t="s">
        <v>2652</v>
      </c>
      <c r="P323" s="110" t="s">
        <v>2653</v>
      </c>
      <c r="Q323" s="110" t="s">
        <v>1012</v>
      </c>
      <c r="R323" s="110" t="s">
        <v>1012</v>
      </c>
    </row>
    <row r="324" spans="1:18" ht="229.5">
      <c r="A324" s="108" t="s">
        <v>2676</v>
      </c>
      <c r="B324" s="109" t="s">
        <v>2644</v>
      </c>
      <c r="C324" s="109" t="s">
        <v>2677</v>
      </c>
      <c r="D324" s="109" t="s">
        <v>2678</v>
      </c>
      <c r="E324" s="109" t="s">
        <v>2647</v>
      </c>
      <c r="F324" s="109" t="s">
        <v>2647</v>
      </c>
      <c r="G324" s="109" t="s">
        <v>2656</v>
      </c>
      <c r="H324" s="109" t="s">
        <v>2679</v>
      </c>
      <c r="I324" s="109" t="s">
        <v>2680</v>
      </c>
      <c r="J324" s="109" t="s">
        <v>2651</v>
      </c>
      <c r="K324" s="109" t="s">
        <v>2651</v>
      </c>
      <c r="L324" s="109" t="s">
        <v>1038</v>
      </c>
      <c r="M324" s="109" t="s">
        <v>1012</v>
      </c>
      <c r="N324" s="109" t="s">
        <v>2652</v>
      </c>
      <c r="O324" s="109" t="s">
        <v>2652</v>
      </c>
      <c r="P324" s="110" t="s">
        <v>2653</v>
      </c>
      <c r="Q324" s="110" t="s">
        <v>1012</v>
      </c>
      <c r="R324" s="110" t="s">
        <v>1012</v>
      </c>
    </row>
    <row r="325" spans="1:18" ht="229.5">
      <c r="A325" s="108" t="s">
        <v>2681</v>
      </c>
      <c r="B325" s="109" t="s">
        <v>2644</v>
      </c>
      <c r="C325" s="109" t="s">
        <v>2677</v>
      </c>
      <c r="D325" s="109" t="s">
        <v>2682</v>
      </c>
      <c r="E325" s="109" t="s">
        <v>2647</v>
      </c>
      <c r="F325" s="109" t="s">
        <v>2647</v>
      </c>
      <c r="G325" s="109" t="s">
        <v>2656</v>
      </c>
      <c r="H325" s="109" t="s">
        <v>2679</v>
      </c>
      <c r="I325" s="109" t="s">
        <v>2683</v>
      </c>
      <c r="J325" s="109" t="s">
        <v>2651</v>
      </c>
      <c r="K325" s="109" t="s">
        <v>2651</v>
      </c>
      <c r="L325" s="109" t="s">
        <v>1038</v>
      </c>
      <c r="M325" s="109" t="s">
        <v>1012</v>
      </c>
      <c r="N325" s="109" t="s">
        <v>2652</v>
      </c>
      <c r="O325" s="109" t="s">
        <v>2652</v>
      </c>
      <c r="P325" s="110" t="s">
        <v>2653</v>
      </c>
      <c r="Q325" s="110" t="s">
        <v>1012</v>
      </c>
      <c r="R325" s="110" t="s">
        <v>1012</v>
      </c>
    </row>
    <row r="326" spans="1:18" ht="229.5">
      <c r="A326" s="108" t="s">
        <v>2684</v>
      </c>
      <c r="B326" s="109" t="s">
        <v>2644</v>
      </c>
      <c r="C326" s="109" t="s">
        <v>2677</v>
      </c>
      <c r="D326" s="109" t="s">
        <v>2685</v>
      </c>
      <c r="E326" s="109" t="s">
        <v>2647</v>
      </c>
      <c r="F326" s="109" t="s">
        <v>2647</v>
      </c>
      <c r="G326" s="109" t="s">
        <v>2656</v>
      </c>
      <c r="H326" s="109" t="s">
        <v>2686</v>
      </c>
      <c r="I326" s="109" t="s">
        <v>2687</v>
      </c>
      <c r="J326" s="109" t="s">
        <v>2651</v>
      </c>
      <c r="K326" s="109" t="s">
        <v>2651</v>
      </c>
      <c r="L326" s="109" t="s">
        <v>1038</v>
      </c>
      <c r="M326" s="109" t="s">
        <v>1012</v>
      </c>
      <c r="N326" s="109" t="s">
        <v>2652</v>
      </c>
      <c r="O326" s="109" t="s">
        <v>2652</v>
      </c>
      <c r="P326" s="110" t="s">
        <v>2653</v>
      </c>
      <c r="Q326" s="110" t="s">
        <v>1012</v>
      </c>
      <c r="R326" s="110" t="s">
        <v>1012</v>
      </c>
    </row>
    <row r="327" spans="1:18" ht="54">
      <c r="A327" s="108" t="s">
        <v>2688</v>
      </c>
      <c r="B327" s="109" t="s">
        <v>2689</v>
      </c>
      <c r="C327" s="109" t="s">
        <v>1740</v>
      </c>
      <c r="D327" s="109" t="s">
        <v>2690</v>
      </c>
      <c r="E327" s="109"/>
      <c r="F327" s="109"/>
      <c r="G327" s="109" t="s">
        <v>2691</v>
      </c>
      <c r="H327" s="109" t="s">
        <v>2692</v>
      </c>
      <c r="I327" s="109" t="s">
        <v>2693</v>
      </c>
      <c r="J327" s="109"/>
      <c r="K327" s="109"/>
      <c r="L327" s="109" t="s">
        <v>992</v>
      </c>
      <c r="M327" s="109" t="s">
        <v>2694</v>
      </c>
      <c r="N327" s="109" t="s">
        <v>1012</v>
      </c>
      <c r="O327" s="109" t="s">
        <v>1085</v>
      </c>
      <c r="P327" s="110" t="s">
        <v>1085</v>
      </c>
      <c r="Q327" s="110" t="s">
        <v>1085</v>
      </c>
      <c r="R327" s="110" t="s">
        <v>1085</v>
      </c>
    </row>
    <row r="328" spans="1:18" ht="54">
      <c r="A328" s="108" t="s">
        <v>2695</v>
      </c>
      <c r="B328" s="109" t="s">
        <v>2689</v>
      </c>
      <c r="C328" s="109" t="s">
        <v>2696</v>
      </c>
      <c r="D328" s="109" t="s">
        <v>2697</v>
      </c>
      <c r="E328" s="109"/>
      <c r="F328" s="109"/>
      <c r="G328" s="109" t="s">
        <v>2691</v>
      </c>
      <c r="H328" s="109" t="s">
        <v>2698</v>
      </c>
      <c r="I328" s="109" t="s">
        <v>2699</v>
      </c>
      <c r="J328" s="109"/>
      <c r="K328" s="109"/>
      <c r="L328" s="109" t="s">
        <v>992</v>
      </c>
      <c r="M328" s="109" t="s">
        <v>2694</v>
      </c>
      <c r="N328" s="109" t="s">
        <v>1012</v>
      </c>
      <c r="O328" s="109" t="s">
        <v>1085</v>
      </c>
      <c r="P328" s="110" t="s">
        <v>1085</v>
      </c>
      <c r="Q328" s="110" t="s">
        <v>1085</v>
      </c>
      <c r="R328" s="110" t="s">
        <v>1085</v>
      </c>
    </row>
    <row r="329" spans="1:18" ht="54">
      <c r="A329" s="108" t="s">
        <v>2700</v>
      </c>
      <c r="B329" s="109" t="s">
        <v>2689</v>
      </c>
      <c r="C329" s="109" t="s">
        <v>2696</v>
      </c>
      <c r="D329" s="109" t="s">
        <v>2701</v>
      </c>
      <c r="E329" s="109"/>
      <c r="F329" s="109"/>
      <c r="G329" s="109" t="s">
        <v>2691</v>
      </c>
      <c r="H329" s="109" t="s">
        <v>2698</v>
      </c>
      <c r="I329" s="109" t="s">
        <v>2702</v>
      </c>
      <c r="J329" s="109"/>
      <c r="K329" s="109"/>
      <c r="L329" s="109" t="s">
        <v>992</v>
      </c>
      <c r="M329" s="109" t="s">
        <v>2694</v>
      </c>
      <c r="N329" s="109" t="s">
        <v>1012</v>
      </c>
      <c r="O329" s="109" t="s">
        <v>1085</v>
      </c>
      <c r="P329" s="110" t="s">
        <v>1085</v>
      </c>
      <c r="Q329" s="110" t="s">
        <v>1085</v>
      </c>
      <c r="R329" s="110" t="s">
        <v>1085</v>
      </c>
    </row>
    <row r="330" spans="1:18" ht="54">
      <c r="A330" s="108" t="s">
        <v>2703</v>
      </c>
      <c r="B330" s="109" t="s">
        <v>2689</v>
      </c>
      <c r="C330" s="109" t="s">
        <v>1597</v>
      </c>
      <c r="D330" s="109" t="s">
        <v>2704</v>
      </c>
      <c r="E330" s="109"/>
      <c r="F330" s="109"/>
      <c r="G330" s="109" t="s">
        <v>2691</v>
      </c>
      <c r="H330" s="109" t="s">
        <v>1600</v>
      </c>
      <c r="I330" s="109" t="s">
        <v>2705</v>
      </c>
      <c r="J330" s="109"/>
      <c r="K330" s="109"/>
      <c r="L330" s="109" t="s">
        <v>992</v>
      </c>
      <c r="M330" s="109" t="s">
        <v>2694</v>
      </c>
      <c r="N330" s="109" t="s">
        <v>1012</v>
      </c>
      <c r="O330" s="109" t="s">
        <v>1085</v>
      </c>
      <c r="P330" s="110" t="s">
        <v>1085</v>
      </c>
      <c r="Q330" s="110" t="s">
        <v>1085</v>
      </c>
      <c r="R330" s="110" t="s">
        <v>1085</v>
      </c>
    </row>
    <row r="331" spans="1:18" ht="94.5">
      <c r="A331" s="108" t="s">
        <v>2706</v>
      </c>
      <c r="B331" s="109" t="s">
        <v>2707</v>
      </c>
      <c r="C331" s="109" t="s">
        <v>2708</v>
      </c>
      <c r="D331" s="109" t="s">
        <v>2709</v>
      </c>
      <c r="E331" s="109" t="s">
        <v>2710</v>
      </c>
      <c r="F331" s="109" t="s">
        <v>2710</v>
      </c>
      <c r="G331" s="109" t="s">
        <v>2711</v>
      </c>
      <c r="H331" s="109" t="s">
        <v>2712</v>
      </c>
      <c r="I331" s="109" t="s">
        <v>2713</v>
      </c>
      <c r="J331" s="109" t="s">
        <v>2710</v>
      </c>
      <c r="K331" s="109" t="s">
        <v>2710</v>
      </c>
      <c r="L331" s="109" t="s">
        <v>992</v>
      </c>
      <c r="M331" s="109" t="s">
        <v>2714</v>
      </c>
      <c r="N331" s="109" t="s">
        <v>1173</v>
      </c>
      <c r="O331" s="109" t="s">
        <v>2710</v>
      </c>
      <c r="P331" s="110" t="s">
        <v>2710</v>
      </c>
      <c r="Q331" s="110" t="s">
        <v>2710</v>
      </c>
      <c r="R331" s="110" t="s">
        <v>2710</v>
      </c>
    </row>
    <row r="332" spans="1:18" ht="54">
      <c r="A332" s="108" t="s">
        <v>2715</v>
      </c>
      <c r="B332" s="109" t="s">
        <v>2707</v>
      </c>
      <c r="C332" s="109" t="s">
        <v>1386</v>
      </c>
      <c r="D332" s="109" t="s">
        <v>2716</v>
      </c>
      <c r="E332" s="109" t="s">
        <v>1077</v>
      </c>
      <c r="F332" s="109" t="s">
        <v>1077</v>
      </c>
      <c r="G332" s="109" t="s">
        <v>2717</v>
      </c>
      <c r="H332" s="109" t="s">
        <v>2718</v>
      </c>
      <c r="I332" s="109" t="s">
        <v>2719</v>
      </c>
      <c r="J332" s="109" t="s">
        <v>1082</v>
      </c>
      <c r="K332" s="109" t="s">
        <v>1082</v>
      </c>
      <c r="L332" s="109" t="s">
        <v>992</v>
      </c>
      <c r="M332" s="109" t="s">
        <v>2720</v>
      </c>
      <c r="N332" s="109" t="s">
        <v>1012</v>
      </c>
      <c r="O332" s="109"/>
      <c r="P332" s="110"/>
      <c r="Q332" s="110"/>
      <c r="R332" s="110"/>
    </row>
    <row r="333" spans="1:18" ht="409.5">
      <c r="A333" s="108" t="s">
        <v>2721</v>
      </c>
      <c r="B333" s="109" t="s">
        <v>2707</v>
      </c>
      <c r="C333" s="109" t="s">
        <v>1254</v>
      </c>
      <c r="D333" s="109" t="s">
        <v>2722</v>
      </c>
      <c r="E333" s="109" t="s">
        <v>1077</v>
      </c>
      <c r="F333" s="109" t="s">
        <v>1077</v>
      </c>
      <c r="G333" s="109" t="s">
        <v>2717</v>
      </c>
      <c r="H333" s="109" t="s">
        <v>2718</v>
      </c>
      <c r="I333" s="109" t="s">
        <v>2723</v>
      </c>
      <c r="J333" s="109" t="s">
        <v>1082</v>
      </c>
      <c r="K333" s="109" t="s">
        <v>1082</v>
      </c>
      <c r="L333" s="109" t="s">
        <v>992</v>
      </c>
      <c r="M333" s="109" t="s">
        <v>2724</v>
      </c>
      <c r="N333" s="109" t="s">
        <v>1173</v>
      </c>
      <c r="O333" s="109"/>
      <c r="P333" s="110"/>
      <c r="Q333" s="110"/>
      <c r="R333" s="110"/>
    </row>
    <row r="334" spans="1:18" ht="213.75">
      <c r="A334" s="108" t="s">
        <v>2725</v>
      </c>
      <c r="B334" s="109" t="s">
        <v>2707</v>
      </c>
      <c r="C334" s="109" t="s">
        <v>2726</v>
      </c>
      <c r="D334" s="109" t="s">
        <v>2727</v>
      </c>
      <c r="E334" s="109"/>
      <c r="F334" s="109"/>
      <c r="G334" s="109" t="s">
        <v>2728</v>
      </c>
      <c r="H334" s="109" t="s">
        <v>2729</v>
      </c>
      <c r="I334" s="109" t="s">
        <v>2730</v>
      </c>
      <c r="J334" s="109"/>
      <c r="K334" s="109"/>
      <c r="L334" s="109" t="s">
        <v>2731</v>
      </c>
      <c r="M334" s="109"/>
      <c r="N334" s="109"/>
      <c r="O334" s="109"/>
      <c r="P334" s="110" t="s">
        <v>2732</v>
      </c>
      <c r="Q334" s="110" t="s">
        <v>1012</v>
      </c>
      <c r="R334" s="110" t="s">
        <v>2733</v>
      </c>
    </row>
    <row r="335" spans="1:18" ht="324">
      <c r="A335" s="108" t="s">
        <v>2734</v>
      </c>
      <c r="B335" s="109" t="s">
        <v>2707</v>
      </c>
      <c r="C335" s="109" t="s">
        <v>2735</v>
      </c>
      <c r="D335" s="109" t="s">
        <v>2736</v>
      </c>
      <c r="E335" s="109"/>
      <c r="F335" s="109" t="s">
        <v>2737</v>
      </c>
      <c r="G335" s="109" t="s">
        <v>2738</v>
      </c>
      <c r="H335" s="109" t="s">
        <v>2739</v>
      </c>
      <c r="I335" s="109" t="s">
        <v>2740</v>
      </c>
      <c r="J335" s="109"/>
      <c r="K335" s="109" t="s">
        <v>2741</v>
      </c>
      <c r="L335" s="109" t="s">
        <v>1269</v>
      </c>
      <c r="M335" s="109" t="s">
        <v>960</v>
      </c>
      <c r="N335" s="109" t="s">
        <v>2742</v>
      </c>
      <c r="O335" s="109" t="s">
        <v>2743</v>
      </c>
      <c r="P335" s="110"/>
      <c r="Q335" s="110"/>
      <c r="R335" s="110"/>
    </row>
    <row r="336" spans="1:18" ht="54">
      <c r="A336" s="108" t="s">
        <v>2744</v>
      </c>
      <c r="B336" s="109" t="s">
        <v>2707</v>
      </c>
      <c r="C336" s="109" t="s">
        <v>2735</v>
      </c>
      <c r="D336" s="109" t="s">
        <v>2745</v>
      </c>
      <c r="E336" s="109"/>
      <c r="F336" s="109" t="s">
        <v>2746</v>
      </c>
      <c r="G336" s="109" t="s">
        <v>2738</v>
      </c>
      <c r="H336" s="109" t="s">
        <v>2739</v>
      </c>
      <c r="I336" s="109" t="s">
        <v>2747</v>
      </c>
      <c r="J336" s="109"/>
      <c r="K336" s="109" t="s">
        <v>2748</v>
      </c>
      <c r="L336" s="109" t="s">
        <v>1194</v>
      </c>
      <c r="M336" s="109"/>
      <c r="N336" s="109"/>
      <c r="O336" s="109"/>
      <c r="P336" s="110" t="s">
        <v>960</v>
      </c>
      <c r="Q336" s="110" t="s">
        <v>2742</v>
      </c>
      <c r="R336" s="110" t="s">
        <v>2749</v>
      </c>
    </row>
    <row r="337" spans="1:18" ht="54">
      <c r="A337" s="108" t="s">
        <v>2750</v>
      </c>
      <c r="B337" s="109" t="s">
        <v>2707</v>
      </c>
      <c r="C337" s="109" t="s">
        <v>2735</v>
      </c>
      <c r="D337" s="109" t="s">
        <v>2745</v>
      </c>
      <c r="E337" s="109"/>
      <c r="F337" s="109" t="s">
        <v>2751</v>
      </c>
      <c r="G337" s="109" t="s">
        <v>2738</v>
      </c>
      <c r="H337" s="109" t="s">
        <v>2739</v>
      </c>
      <c r="I337" s="109" t="s">
        <v>2747</v>
      </c>
      <c r="J337" s="109"/>
      <c r="K337" s="109" t="s">
        <v>2752</v>
      </c>
      <c r="L337" s="109" t="s">
        <v>1194</v>
      </c>
      <c r="M337" s="109"/>
      <c r="N337" s="109"/>
      <c r="O337" s="109"/>
      <c r="P337" s="110" t="s">
        <v>960</v>
      </c>
      <c r="Q337" s="110" t="s">
        <v>2742</v>
      </c>
      <c r="R337" s="110" t="s">
        <v>2749</v>
      </c>
    </row>
    <row r="338" spans="1:18" ht="54">
      <c r="A338" s="108" t="s">
        <v>2753</v>
      </c>
      <c r="B338" s="109" t="s">
        <v>2707</v>
      </c>
      <c r="C338" s="109" t="s">
        <v>2735</v>
      </c>
      <c r="D338" s="109" t="s">
        <v>2745</v>
      </c>
      <c r="E338" s="109"/>
      <c r="F338" s="109" t="s">
        <v>2754</v>
      </c>
      <c r="G338" s="109" t="s">
        <v>2738</v>
      </c>
      <c r="H338" s="109" t="s">
        <v>2739</v>
      </c>
      <c r="I338" s="109" t="s">
        <v>2747</v>
      </c>
      <c r="J338" s="109"/>
      <c r="K338" s="109" t="s">
        <v>2755</v>
      </c>
      <c r="L338" s="109" t="s">
        <v>1194</v>
      </c>
      <c r="M338" s="109"/>
      <c r="N338" s="109"/>
      <c r="O338" s="109"/>
      <c r="P338" s="110" t="s">
        <v>960</v>
      </c>
      <c r="Q338" s="110" t="s">
        <v>2742</v>
      </c>
      <c r="R338" s="110" t="s">
        <v>2749</v>
      </c>
    </row>
    <row r="339" spans="1:18" ht="54">
      <c r="A339" s="108" t="s">
        <v>2756</v>
      </c>
      <c r="B339" s="109" t="s">
        <v>2707</v>
      </c>
      <c r="C339" s="109" t="s">
        <v>2735</v>
      </c>
      <c r="D339" s="109" t="s">
        <v>2745</v>
      </c>
      <c r="E339" s="109"/>
      <c r="F339" s="109" t="s">
        <v>2757</v>
      </c>
      <c r="G339" s="109" t="s">
        <v>2738</v>
      </c>
      <c r="H339" s="109" t="s">
        <v>2739</v>
      </c>
      <c r="I339" s="109" t="s">
        <v>2747</v>
      </c>
      <c r="J339" s="109"/>
      <c r="K339" s="109" t="s">
        <v>2758</v>
      </c>
      <c r="L339" s="109" t="s">
        <v>1194</v>
      </c>
      <c r="M339" s="109"/>
      <c r="N339" s="109"/>
      <c r="O339" s="109"/>
      <c r="P339" s="110" t="s">
        <v>960</v>
      </c>
      <c r="Q339" s="110" t="s">
        <v>2742</v>
      </c>
      <c r="R339" s="110" t="s">
        <v>2749</v>
      </c>
    </row>
    <row r="340" spans="1:18" ht="54">
      <c r="A340" s="108" t="s">
        <v>2759</v>
      </c>
      <c r="B340" s="109" t="s">
        <v>2707</v>
      </c>
      <c r="C340" s="109" t="s">
        <v>2735</v>
      </c>
      <c r="D340" s="109" t="s">
        <v>2745</v>
      </c>
      <c r="E340" s="109"/>
      <c r="F340" s="109" t="s">
        <v>2760</v>
      </c>
      <c r="G340" s="109" t="s">
        <v>2738</v>
      </c>
      <c r="H340" s="109" t="s">
        <v>2739</v>
      </c>
      <c r="I340" s="109" t="s">
        <v>2747</v>
      </c>
      <c r="J340" s="109"/>
      <c r="K340" s="109" t="s">
        <v>2761</v>
      </c>
      <c r="L340" s="109" t="s">
        <v>1194</v>
      </c>
      <c r="M340" s="109"/>
      <c r="N340" s="109"/>
      <c r="O340" s="109"/>
      <c r="P340" s="110" t="s">
        <v>960</v>
      </c>
      <c r="Q340" s="110" t="s">
        <v>2742</v>
      </c>
      <c r="R340" s="110" t="s">
        <v>2749</v>
      </c>
    </row>
    <row r="341" spans="1:18" ht="54">
      <c r="A341" s="108" t="s">
        <v>2762</v>
      </c>
      <c r="B341" s="109" t="s">
        <v>2707</v>
      </c>
      <c r="C341" s="109" t="s">
        <v>2735</v>
      </c>
      <c r="D341" s="109" t="s">
        <v>2763</v>
      </c>
      <c r="E341" s="109" t="s">
        <v>2764</v>
      </c>
      <c r="F341" s="109" t="s">
        <v>2765</v>
      </c>
      <c r="G341" s="109" t="s">
        <v>2738</v>
      </c>
      <c r="H341" s="109" t="s">
        <v>2739</v>
      </c>
      <c r="I341" s="109" t="s">
        <v>2766</v>
      </c>
      <c r="J341" s="109" t="s">
        <v>2767</v>
      </c>
      <c r="K341" s="109" t="s">
        <v>2768</v>
      </c>
      <c r="L341" s="109" t="s">
        <v>1194</v>
      </c>
      <c r="M341" s="109"/>
      <c r="N341" s="109"/>
      <c r="O341" s="109"/>
      <c r="P341" s="110" t="s">
        <v>960</v>
      </c>
      <c r="Q341" s="110" t="s">
        <v>2742</v>
      </c>
      <c r="R341" s="110" t="s">
        <v>2749</v>
      </c>
    </row>
    <row r="342" spans="1:18" ht="54">
      <c r="A342" s="108" t="s">
        <v>2769</v>
      </c>
      <c r="B342" s="109" t="s">
        <v>2770</v>
      </c>
      <c r="C342" s="109" t="s">
        <v>2771</v>
      </c>
      <c r="D342" s="109"/>
      <c r="E342" s="109"/>
      <c r="F342" s="109"/>
      <c r="G342" s="109" t="s">
        <v>2772</v>
      </c>
      <c r="H342" s="109" t="s">
        <v>2773</v>
      </c>
      <c r="I342" s="109"/>
      <c r="J342" s="109"/>
      <c r="K342" s="109"/>
      <c r="L342" s="109" t="s">
        <v>1269</v>
      </c>
      <c r="M342" s="109" t="s">
        <v>2774</v>
      </c>
      <c r="N342" s="109" t="s">
        <v>1012</v>
      </c>
      <c r="O342" s="109"/>
      <c r="P342" s="110"/>
      <c r="Q342" s="110"/>
      <c r="R342" s="110"/>
    </row>
    <row r="343" spans="1:18" ht="54">
      <c r="A343" s="108" t="s">
        <v>2775</v>
      </c>
      <c r="B343" s="109" t="s">
        <v>2770</v>
      </c>
      <c r="C343" s="109" t="s">
        <v>2776</v>
      </c>
      <c r="D343" s="109"/>
      <c r="E343" s="109"/>
      <c r="F343" s="109"/>
      <c r="G343" s="109" t="s">
        <v>2772</v>
      </c>
      <c r="H343" s="109" t="s">
        <v>2777</v>
      </c>
      <c r="I343" s="109"/>
      <c r="J343" s="109"/>
      <c r="K343" s="109"/>
      <c r="L343" s="109" t="s">
        <v>1269</v>
      </c>
      <c r="M343" s="109" t="s">
        <v>2774</v>
      </c>
      <c r="N343" s="109" t="s">
        <v>1012</v>
      </c>
      <c r="O343" s="109"/>
      <c r="P343" s="110"/>
      <c r="Q343" s="110"/>
      <c r="R343" s="110"/>
    </row>
    <row r="344" spans="1:18" ht="94.5">
      <c r="A344" s="108" t="s">
        <v>2778</v>
      </c>
      <c r="B344" s="109" t="s">
        <v>2779</v>
      </c>
      <c r="C344" s="109" t="s">
        <v>1025</v>
      </c>
      <c r="D344" s="109"/>
      <c r="E344" s="109"/>
      <c r="F344" s="109"/>
      <c r="G344" s="109" t="s">
        <v>2780</v>
      </c>
      <c r="H344" s="109" t="s">
        <v>2781</v>
      </c>
      <c r="I344" s="109"/>
      <c r="J344" s="109"/>
      <c r="K344" s="109"/>
      <c r="L344" s="109" t="s">
        <v>1126</v>
      </c>
      <c r="M344" s="109" t="s">
        <v>1439</v>
      </c>
      <c r="N344" s="109" t="s">
        <v>1012</v>
      </c>
      <c r="O344" s="109" t="s">
        <v>2782</v>
      </c>
      <c r="P344" s="110" t="s">
        <v>2783</v>
      </c>
      <c r="Q344" s="110" t="s">
        <v>1012</v>
      </c>
      <c r="R344" s="110"/>
    </row>
    <row r="345" spans="1:18" ht="94.5">
      <c r="A345" s="108" t="s">
        <v>2784</v>
      </c>
      <c r="B345" s="109" t="s">
        <v>2779</v>
      </c>
      <c r="C345" s="109" t="s">
        <v>2785</v>
      </c>
      <c r="D345" s="109"/>
      <c r="E345" s="109"/>
      <c r="F345" s="109"/>
      <c r="G345" s="109" t="s">
        <v>2780</v>
      </c>
      <c r="H345" s="109" t="s">
        <v>2786</v>
      </c>
      <c r="I345" s="109"/>
      <c r="J345" s="109"/>
      <c r="K345" s="109"/>
      <c r="L345" s="109" t="s">
        <v>1126</v>
      </c>
      <c r="M345" s="109" t="s">
        <v>1439</v>
      </c>
      <c r="N345" s="109" t="s">
        <v>1012</v>
      </c>
      <c r="O345" s="109" t="s">
        <v>2782</v>
      </c>
      <c r="P345" s="110" t="s">
        <v>2783</v>
      </c>
      <c r="Q345" s="110" t="s">
        <v>1012</v>
      </c>
      <c r="R345" s="110"/>
    </row>
    <row r="346" spans="1:18" ht="94.5">
      <c r="A346" s="108" t="s">
        <v>2787</v>
      </c>
      <c r="B346" s="109" t="s">
        <v>2779</v>
      </c>
      <c r="C346" s="109" t="s">
        <v>2788</v>
      </c>
      <c r="D346" s="109"/>
      <c r="E346" s="109"/>
      <c r="F346" s="109"/>
      <c r="G346" s="109" t="s">
        <v>2780</v>
      </c>
      <c r="H346" s="109" t="s">
        <v>2789</v>
      </c>
      <c r="I346" s="109"/>
      <c r="J346" s="109"/>
      <c r="K346" s="109"/>
      <c r="L346" s="109" t="s">
        <v>1126</v>
      </c>
      <c r="M346" s="109" t="s">
        <v>1439</v>
      </c>
      <c r="N346" s="109" t="s">
        <v>1012</v>
      </c>
      <c r="O346" s="109" t="s">
        <v>2782</v>
      </c>
      <c r="P346" s="110" t="s">
        <v>2783</v>
      </c>
      <c r="Q346" s="110" t="s">
        <v>1012</v>
      </c>
      <c r="R346" s="110"/>
    </row>
    <row r="347" spans="1:18" ht="94.5">
      <c r="A347" s="108" t="s">
        <v>2790</v>
      </c>
      <c r="B347" s="109" t="s">
        <v>2779</v>
      </c>
      <c r="C347" s="109" t="s">
        <v>2791</v>
      </c>
      <c r="D347" s="109"/>
      <c r="E347" s="109"/>
      <c r="F347" s="109"/>
      <c r="G347" s="109" t="s">
        <v>2780</v>
      </c>
      <c r="H347" s="109" t="s">
        <v>2792</v>
      </c>
      <c r="I347" s="109"/>
      <c r="J347" s="109"/>
      <c r="K347" s="109"/>
      <c r="L347" s="109" t="s">
        <v>1126</v>
      </c>
      <c r="M347" s="109" t="s">
        <v>1439</v>
      </c>
      <c r="N347" s="109" t="s">
        <v>1012</v>
      </c>
      <c r="O347" s="109" t="s">
        <v>2782</v>
      </c>
      <c r="P347" s="110" t="s">
        <v>2783</v>
      </c>
      <c r="Q347" s="110" t="s">
        <v>1012</v>
      </c>
      <c r="R347" s="110"/>
    </row>
    <row r="348" spans="1:18" ht="94.5">
      <c r="A348" s="108" t="s">
        <v>2793</v>
      </c>
      <c r="B348" s="109" t="s">
        <v>2779</v>
      </c>
      <c r="C348" s="109" t="s">
        <v>2794</v>
      </c>
      <c r="D348" s="109"/>
      <c r="E348" s="109"/>
      <c r="F348" s="109"/>
      <c r="G348" s="109" t="s">
        <v>2780</v>
      </c>
      <c r="H348" s="109" t="s">
        <v>2795</v>
      </c>
      <c r="I348" s="109"/>
      <c r="J348" s="109"/>
      <c r="K348" s="109"/>
      <c r="L348" s="109" t="s">
        <v>1126</v>
      </c>
      <c r="M348" s="109" t="s">
        <v>1439</v>
      </c>
      <c r="N348" s="109" t="s">
        <v>1012</v>
      </c>
      <c r="O348" s="109" t="s">
        <v>2782</v>
      </c>
      <c r="P348" s="110" t="s">
        <v>2783</v>
      </c>
      <c r="Q348" s="110" t="s">
        <v>1012</v>
      </c>
      <c r="R348" s="110"/>
    </row>
    <row r="349" spans="1:18" ht="94.5">
      <c r="A349" s="108" t="s">
        <v>2796</v>
      </c>
      <c r="B349" s="109" t="s">
        <v>2779</v>
      </c>
      <c r="C349" s="109" t="s">
        <v>2797</v>
      </c>
      <c r="D349" s="109"/>
      <c r="E349" s="109"/>
      <c r="F349" s="109"/>
      <c r="G349" s="109" t="s">
        <v>2780</v>
      </c>
      <c r="H349" s="109" t="s">
        <v>2798</v>
      </c>
      <c r="I349" s="109"/>
      <c r="J349" s="109"/>
      <c r="K349" s="109"/>
      <c r="L349" s="109" t="s">
        <v>1126</v>
      </c>
      <c r="M349" s="109" t="s">
        <v>1439</v>
      </c>
      <c r="N349" s="109" t="s">
        <v>1012</v>
      </c>
      <c r="O349" s="109" t="s">
        <v>2782</v>
      </c>
      <c r="P349" s="110" t="s">
        <v>2783</v>
      </c>
      <c r="Q349" s="110" t="s">
        <v>1012</v>
      </c>
      <c r="R349" s="110"/>
    </row>
    <row r="350" spans="1:18" ht="108">
      <c r="A350" s="108" t="s">
        <v>2799</v>
      </c>
      <c r="B350" s="109" t="s">
        <v>2800</v>
      </c>
      <c r="C350" s="109" t="s">
        <v>1025</v>
      </c>
      <c r="D350" s="109" t="s">
        <v>2801</v>
      </c>
      <c r="E350" s="109" t="s">
        <v>2802</v>
      </c>
      <c r="F350" s="109" t="s">
        <v>2802</v>
      </c>
      <c r="G350" s="109" t="s">
        <v>2803</v>
      </c>
      <c r="H350" s="109" t="s">
        <v>2804</v>
      </c>
      <c r="I350" s="109" t="s">
        <v>2805</v>
      </c>
      <c r="J350" s="109" t="s">
        <v>2806</v>
      </c>
      <c r="K350" s="109" t="s">
        <v>2807</v>
      </c>
      <c r="L350" s="109" t="s">
        <v>1126</v>
      </c>
      <c r="M350" s="109" t="s">
        <v>2808</v>
      </c>
      <c r="N350" s="109" t="s">
        <v>1029</v>
      </c>
      <c r="O350" s="109" t="s">
        <v>2809</v>
      </c>
      <c r="P350" s="110" t="s">
        <v>2808</v>
      </c>
      <c r="Q350" s="110" t="s">
        <v>1012</v>
      </c>
      <c r="R350" s="110"/>
    </row>
    <row r="351" spans="1:18" ht="54">
      <c r="A351" s="108" t="s">
        <v>2810</v>
      </c>
      <c r="B351" s="109" t="s">
        <v>2800</v>
      </c>
      <c r="C351" s="109" t="s">
        <v>1259</v>
      </c>
      <c r="D351" s="109" t="s">
        <v>2811</v>
      </c>
      <c r="E351" s="109"/>
      <c r="F351" s="109"/>
      <c r="G351" s="109" t="s">
        <v>2812</v>
      </c>
      <c r="H351" s="109" t="s">
        <v>2813</v>
      </c>
      <c r="I351" s="109" t="s">
        <v>2814</v>
      </c>
      <c r="J351" s="109"/>
      <c r="K351" s="109"/>
      <c r="L351" s="109" t="s">
        <v>992</v>
      </c>
      <c r="M351" s="109" t="s">
        <v>2815</v>
      </c>
      <c r="N351" s="109" t="s">
        <v>2815</v>
      </c>
      <c r="O351" s="109" t="s">
        <v>2816</v>
      </c>
      <c r="P351" s="110"/>
      <c r="Q351" s="110"/>
      <c r="R351" s="110"/>
    </row>
    <row r="352" spans="1:18" ht="54">
      <c r="A352" s="108">
        <v>1802</v>
      </c>
      <c r="B352" s="109" t="s">
        <v>2800</v>
      </c>
      <c r="C352" s="109" t="s">
        <v>1259</v>
      </c>
      <c r="D352" s="109" t="s">
        <v>2817</v>
      </c>
      <c r="E352" s="109"/>
      <c r="F352" s="109"/>
      <c r="G352" s="109" t="s">
        <v>2812</v>
      </c>
      <c r="H352" s="109" t="s">
        <v>2813</v>
      </c>
      <c r="I352" s="109" t="s">
        <v>2818</v>
      </c>
      <c r="J352" s="109"/>
      <c r="K352" s="109"/>
      <c r="L352" s="109" t="s">
        <v>992</v>
      </c>
      <c r="M352" s="109" t="s">
        <v>2815</v>
      </c>
      <c r="N352" s="109" t="s">
        <v>2815</v>
      </c>
      <c r="O352" s="109" t="s">
        <v>2816</v>
      </c>
      <c r="P352" s="110"/>
      <c r="Q352" s="110"/>
      <c r="R352" s="110"/>
    </row>
    <row r="353" spans="1:18" ht="54">
      <c r="A353" s="108" t="s">
        <v>2819</v>
      </c>
      <c r="B353" s="109" t="s">
        <v>2800</v>
      </c>
      <c r="C353" s="109" t="s">
        <v>1259</v>
      </c>
      <c r="D353" s="109" t="s">
        <v>2820</v>
      </c>
      <c r="E353" s="109"/>
      <c r="F353" s="109"/>
      <c r="G353" s="109" t="s">
        <v>2812</v>
      </c>
      <c r="H353" s="109" t="s">
        <v>2813</v>
      </c>
      <c r="I353" s="109" t="s">
        <v>2821</v>
      </c>
      <c r="J353" s="109"/>
      <c r="K353" s="109"/>
      <c r="L353" s="109" t="s">
        <v>992</v>
      </c>
      <c r="M353" s="109" t="s">
        <v>2815</v>
      </c>
      <c r="N353" s="109" t="s">
        <v>2815</v>
      </c>
      <c r="O353" s="109" t="s">
        <v>2816</v>
      </c>
      <c r="P353" s="110"/>
      <c r="Q353" s="110"/>
      <c r="R353" s="110"/>
    </row>
    <row r="354" spans="1:18" ht="54">
      <c r="A354" s="108" t="s">
        <v>2822</v>
      </c>
      <c r="B354" s="109" t="s">
        <v>2800</v>
      </c>
      <c r="C354" s="109" t="s">
        <v>1259</v>
      </c>
      <c r="D354" s="109" t="s">
        <v>2823</v>
      </c>
      <c r="E354" s="109"/>
      <c r="F354" s="109"/>
      <c r="G354" s="109" t="s">
        <v>2812</v>
      </c>
      <c r="H354" s="109" t="s">
        <v>2813</v>
      </c>
      <c r="I354" s="109" t="s">
        <v>2824</v>
      </c>
      <c r="J354" s="109"/>
      <c r="K354" s="109"/>
      <c r="L354" s="109" t="s">
        <v>992</v>
      </c>
      <c r="M354" s="109" t="s">
        <v>2815</v>
      </c>
      <c r="N354" s="109" t="s">
        <v>2815</v>
      </c>
      <c r="O354" s="109" t="s">
        <v>2816</v>
      </c>
      <c r="P354" s="110"/>
      <c r="Q354" s="110"/>
      <c r="R354" s="110"/>
    </row>
    <row r="355" spans="1:18" ht="54">
      <c r="A355" s="108" t="s">
        <v>2825</v>
      </c>
      <c r="B355" s="109" t="s">
        <v>2800</v>
      </c>
      <c r="C355" s="109" t="s">
        <v>1259</v>
      </c>
      <c r="D355" s="109" t="s">
        <v>2826</v>
      </c>
      <c r="E355" s="109"/>
      <c r="F355" s="109"/>
      <c r="G355" s="109" t="s">
        <v>2812</v>
      </c>
      <c r="H355" s="109" t="s">
        <v>2813</v>
      </c>
      <c r="I355" s="109" t="s">
        <v>2827</v>
      </c>
      <c r="J355" s="109"/>
      <c r="K355" s="109"/>
      <c r="L355" s="109" t="s">
        <v>992</v>
      </c>
      <c r="M355" s="109" t="s">
        <v>2815</v>
      </c>
      <c r="N355" s="109" t="s">
        <v>2815</v>
      </c>
      <c r="O355" s="109" t="s">
        <v>2816</v>
      </c>
      <c r="P355" s="110"/>
      <c r="Q355" s="110"/>
      <c r="R355" s="110"/>
    </row>
    <row r="356" spans="1:18" ht="94.5">
      <c r="A356" s="108" t="s">
        <v>2828</v>
      </c>
      <c r="B356" s="109" t="s">
        <v>2800</v>
      </c>
      <c r="C356" s="109" t="s">
        <v>1254</v>
      </c>
      <c r="D356" s="109" t="s">
        <v>2829</v>
      </c>
      <c r="E356" s="109"/>
      <c r="F356" s="109"/>
      <c r="G356" s="109" t="s">
        <v>2803</v>
      </c>
      <c r="H356" s="109" t="s">
        <v>2830</v>
      </c>
      <c r="I356" s="109" t="s">
        <v>2831</v>
      </c>
      <c r="J356" s="109"/>
      <c r="K356" s="109"/>
      <c r="L356" s="109" t="s">
        <v>1126</v>
      </c>
      <c r="M356" s="109" t="s">
        <v>2832</v>
      </c>
      <c r="N356" s="109" t="s">
        <v>1173</v>
      </c>
      <c r="O356" s="109"/>
      <c r="P356" s="110" t="s">
        <v>2832</v>
      </c>
      <c r="Q356" s="110" t="s">
        <v>1173</v>
      </c>
      <c r="R356" s="110"/>
    </row>
    <row r="357" spans="1:18" ht="94.5">
      <c r="A357" s="108" t="s">
        <v>2833</v>
      </c>
      <c r="B357" s="109" t="s">
        <v>2800</v>
      </c>
      <c r="C357" s="109" t="s">
        <v>1254</v>
      </c>
      <c r="D357" s="109" t="s">
        <v>2834</v>
      </c>
      <c r="E357" s="109"/>
      <c r="F357" s="109"/>
      <c r="G357" s="109" t="s">
        <v>2803</v>
      </c>
      <c r="H357" s="109" t="s">
        <v>2830</v>
      </c>
      <c r="I357" s="109" t="s">
        <v>2835</v>
      </c>
      <c r="J357" s="109"/>
      <c r="K357" s="109"/>
      <c r="L357" s="109" t="s">
        <v>1126</v>
      </c>
      <c r="M357" s="109" t="s">
        <v>2832</v>
      </c>
      <c r="N357" s="109" t="s">
        <v>1173</v>
      </c>
      <c r="O357" s="109"/>
      <c r="P357" s="110" t="s">
        <v>2832</v>
      </c>
      <c r="Q357" s="110" t="s">
        <v>1173</v>
      </c>
      <c r="R357" s="110"/>
    </row>
    <row r="358" spans="1:18" ht="94.5">
      <c r="A358" s="108" t="s">
        <v>2836</v>
      </c>
      <c r="B358" s="109" t="s">
        <v>2800</v>
      </c>
      <c r="C358" s="109" t="s">
        <v>1254</v>
      </c>
      <c r="D358" s="109" t="s">
        <v>2837</v>
      </c>
      <c r="E358" s="109"/>
      <c r="F358" s="109"/>
      <c r="G358" s="109" t="s">
        <v>2803</v>
      </c>
      <c r="H358" s="109" t="s">
        <v>2830</v>
      </c>
      <c r="I358" s="109" t="s">
        <v>2838</v>
      </c>
      <c r="J358" s="109"/>
      <c r="K358" s="109"/>
      <c r="L358" s="109" t="s">
        <v>1126</v>
      </c>
      <c r="M358" s="109" t="s">
        <v>2832</v>
      </c>
      <c r="N358" s="109" t="s">
        <v>1173</v>
      </c>
      <c r="O358" s="109"/>
      <c r="P358" s="110" t="s">
        <v>2832</v>
      </c>
      <c r="Q358" s="110" t="s">
        <v>1173</v>
      </c>
      <c r="R358" s="110"/>
    </row>
    <row r="359" spans="1:18" ht="94.5">
      <c r="A359" s="108" t="s">
        <v>2839</v>
      </c>
      <c r="B359" s="109" t="s">
        <v>2800</v>
      </c>
      <c r="C359" s="109" t="s">
        <v>1254</v>
      </c>
      <c r="D359" s="109" t="s">
        <v>2840</v>
      </c>
      <c r="E359" s="109"/>
      <c r="F359" s="109"/>
      <c r="G359" s="109" t="s">
        <v>2803</v>
      </c>
      <c r="H359" s="109" t="s">
        <v>2830</v>
      </c>
      <c r="I359" s="109" t="s">
        <v>2841</v>
      </c>
      <c r="J359" s="109"/>
      <c r="K359" s="109"/>
      <c r="L359" s="109" t="s">
        <v>1126</v>
      </c>
      <c r="M359" s="109" t="s">
        <v>2832</v>
      </c>
      <c r="N359" s="109" t="s">
        <v>1173</v>
      </c>
      <c r="O359" s="109"/>
      <c r="P359" s="110" t="s">
        <v>2832</v>
      </c>
      <c r="Q359" s="110" t="s">
        <v>1173</v>
      </c>
      <c r="R359" s="110"/>
    </row>
    <row r="360" spans="1:18" ht="94.5">
      <c r="A360" s="108" t="s">
        <v>2842</v>
      </c>
      <c r="B360" s="109" t="s">
        <v>2800</v>
      </c>
      <c r="C360" s="109" t="s">
        <v>1254</v>
      </c>
      <c r="D360" s="109" t="s">
        <v>2843</v>
      </c>
      <c r="E360" s="109"/>
      <c r="F360" s="109"/>
      <c r="G360" s="109" t="s">
        <v>2803</v>
      </c>
      <c r="H360" s="109" t="s">
        <v>2830</v>
      </c>
      <c r="I360" s="109" t="s">
        <v>2844</v>
      </c>
      <c r="J360" s="109"/>
      <c r="K360" s="109"/>
      <c r="L360" s="109" t="s">
        <v>1126</v>
      </c>
      <c r="M360" s="109" t="s">
        <v>2832</v>
      </c>
      <c r="N360" s="109" t="s">
        <v>1173</v>
      </c>
      <c r="O360" s="109"/>
      <c r="P360" s="110" t="s">
        <v>2832</v>
      </c>
      <c r="Q360" s="110" t="s">
        <v>1173</v>
      </c>
      <c r="R360" s="110"/>
    </row>
    <row r="361" spans="1:18" ht="94.5">
      <c r="A361" s="108" t="s">
        <v>2845</v>
      </c>
      <c r="B361" s="109" t="s">
        <v>2800</v>
      </c>
      <c r="C361" s="109" t="s">
        <v>1254</v>
      </c>
      <c r="D361" s="109" t="s">
        <v>2846</v>
      </c>
      <c r="E361" s="109"/>
      <c r="F361" s="109"/>
      <c r="G361" s="109" t="s">
        <v>2803</v>
      </c>
      <c r="H361" s="109" t="s">
        <v>2830</v>
      </c>
      <c r="I361" s="109" t="s">
        <v>2847</v>
      </c>
      <c r="J361" s="109"/>
      <c r="K361" s="109"/>
      <c r="L361" s="109" t="s">
        <v>1126</v>
      </c>
      <c r="M361" s="109" t="s">
        <v>2832</v>
      </c>
      <c r="N361" s="109" t="s">
        <v>1173</v>
      </c>
      <c r="O361" s="109"/>
      <c r="P361" s="110" t="s">
        <v>2832</v>
      </c>
      <c r="Q361" s="110" t="s">
        <v>1173</v>
      </c>
      <c r="R361" s="110"/>
    </row>
    <row r="362" spans="1:18" ht="94.5">
      <c r="A362" s="108" t="s">
        <v>2848</v>
      </c>
      <c r="B362" s="109" t="s">
        <v>2800</v>
      </c>
      <c r="C362" s="109" t="s">
        <v>1254</v>
      </c>
      <c r="D362" s="109" t="s">
        <v>2551</v>
      </c>
      <c r="E362" s="109"/>
      <c r="F362" s="109"/>
      <c r="G362" s="109" t="s">
        <v>2803</v>
      </c>
      <c r="H362" s="109" t="s">
        <v>2830</v>
      </c>
      <c r="I362" s="109" t="s">
        <v>2849</v>
      </c>
      <c r="J362" s="109"/>
      <c r="K362" s="109"/>
      <c r="L362" s="109" t="s">
        <v>1126</v>
      </c>
      <c r="M362" s="109" t="s">
        <v>2850</v>
      </c>
      <c r="N362" s="109" t="s">
        <v>1012</v>
      </c>
      <c r="O362" s="109"/>
      <c r="P362" s="110" t="s">
        <v>2832</v>
      </c>
      <c r="Q362" s="110" t="s">
        <v>1173</v>
      </c>
      <c r="R362" s="110"/>
    </row>
    <row r="363" spans="1:18" ht="54">
      <c r="A363" s="108" t="s">
        <v>2851</v>
      </c>
      <c r="B363" s="109" t="s">
        <v>2800</v>
      </c>
      <c r="C363" s="109" t="s">
        <v>2852</v>
      </c>
      <c r="D363" s="109" t="s">
        <v>2853</v>
      </c>
      <c r="E363" s="109"/>
      <c r="F363" s="109"/>
      <c r="G363" s="109" t="s">
        <v>2854</v>
      </c>
      <c r="H363" s="109" t="s">
        <v>2855</v>
      </c>
      <c r="I363" s="109" t="s">
        <v>2856</v>
      </c>
      <c r="J363" s="109"/>
      <c r="K363" s="109"/>
      <c r="L363" s="109" t="s">
        <v>1269</v>
      </c>
      <c r="M363" s="109" t="s">
        <v>1329</v>
      </c>
      <c r="N363" s="109" t="s">
        <v>1029</v>
      </c>
      <c r="O363" s="109" t="s">
        <v>2857</v>
      </c>
      <c r="P363" s="110"/>
      <c r="Q363" s="110"/>
      <c r="R363" s="110"/>
    </row>
    <row r="364" spans="1:18" ht="54">
      <c r="A364" s="108" t="s">
        <v>2858</v>
      </c>
      <c r="B364" s="109" t="s">
        <v>2800</v>
      </c>
      <c r="C364" s="109" t="s">
        <v>2852</v>
      </c>
      <c r="D364" s="109" t="s">
        <v>2859</v>
      </c>
      <c r="E364" s="109"/>
      <c r="F364" s="109"/>
      <c r="G364" s="109" t="s">
        <v>2854</v>
      </c>
      <c r="H364" s="109" t="s">
        <v>2855</v>
      </c>
      <c r="I364" s="109" t="s">
        <v>2860</v>
      </c>
      <c r="J364" s="109"/>
      <c r="K364" s="109"/>
      <c r="L364" s="109" t="s">
        <v>1269</v>
      </c>
      <c r="M364" s="109" t="s">
        <v>1329</v>
      </c>
      <c r="N364" s="109" t="s">
        <v>1029</v>
      </c>
      <c r="O364" s="109" t="s">
        <v>2857</v>
      </c>
      <c r="P364" s="110"/>
      <c r="Q364" s="110"/>
      <c r="R364" s="110"/>
    </row>
    <row r="365" spans="1:18" ht="54">
      <c r="A365" s="108" t="s">
        <v>2861</v>
      </c>
      <c r="B365" s="109" t="s">
        <v>2862</v>
      </c>
      <c r="C365" s="109" t="s">
        <v>2863</v>
      </c>
      <c r="D365" s="109" t="s">
        <v>2864</v>
      </c>
      <c r="E365" s="109"/>
      <c r="F365" s="109"/>
      <c r="G365" s="109" t="s">
        <v>2865</v>
      </c>
      <c r="H365" s="109" t="s">
        <v>2469</v>
      </c>
      <c r="I365" s="109" t="s">
        <v>2866</v>
      </c>
      <c r="J365" s="109"/>
      <c r="K365" s="109"/>
      <c r="L365" s="109" t="s">
        <v>992</v>
      </c>
      <c r="M365" s="109" t="s">
        <v>961</v>
      </c>
      <c r="N365" s="109" t="s">
        <v>1029</v>
      </c>
      <c r="O365" s="109"/>
      <c r="P365" s="110"/>
      <c r="Q365" s="110"/>
      <c r="R365" s="110"/>
    </row>
    <row r="366" spans="1:18" ht="54">
      <c r="A366" s="108" t="s">
        <v>2867</v>
      </c>
      <c r="B366" s="109" t="s">
        <v>2862</v>
      </c>
      <c r="C366" s="109" t="s">
        <v>2863</v>
      </c>
      <c r="D366" s="109" t="s">
        <v>2868</v>
      </c>
      <c r="E366" s="109"/>
      <c r="F366" s="109"/>
      <c r="G366" s="109" t="s">
        <v>2865</v>
      </c>
      <c r="H366" s="109" t="s">
        <v>2469</v>
      </c>
      <c r="I366" s="109" t="s">
        <v>2869</v>
      </c>
      <c r="J366" s="109"/>
      <c r="K366" s="109"/>
      <c r="L366" s="109" t="s">
        <v>992</v>
      </c>
      <c r="M366" s="109" t="s">
        <v>2870</v>
      </c>
      <c r="N366" s="109" t="s">
        <v>2871</v>
      </c>
      <c r="O366" s="109"/>
      <c r="P366" s="110"/>
      <c r="Q366" s="110"/>
      <c r="R366" s="110"/>
    </row>
    <row r="367" spans="1:18" ht="54">
      <c r="A367" s="108" t="s">
        <v>2872</v>
      </c>
      <c r="B367" s="109" t="s">
        <v>2862</v>
      </c>
      <c r="C367" s="109" t="s">
        <v>2873</v>
      </c>
      <c r="D367" s="109" t="s">
        <v>2874</v>
      </c>
      <c r="E367" s="109"/>
      <c r="F367" s="109"/>
      <c r="G367" s="109" t="s">
        <v>2865</v>
      </c>
      <c r="H367" s="109" t="s">
        <v>2875</v>
      </c>
      <c r="I367" s="109" t="s">
        <v>2876</v>
      </c>
      <c r="J367" s="109"/>
      <c r="K367" s="109"/>
      <c r="L367" s="109" t="s">
        <v>1038</v>
      </c>
      <c r="M367" s="109" t="s">
        <v>2877</v>
      </c>
      <c r="N367" s="109" t="s">
        <v>1012</v>
      </c>
      <c r="O367" s="109" t="s">
        <v>2877</v>
      </c>
      <c r="P367" s="110" t="s">
        <v>2878</v>
      </c>
      <c r="Q367" s="110" t="s">
        <v>1012</v>
      </c>
      <c r="R367" s="110"/>
    </row>
    <row r="368" spans="1:18" ht="54">
      <c r="A368" s="108" t="s">
        <v>2879</v>
      </c>
      <c r="B368" s="109" t="s">
        <v>2862</v>
      </c>
      <c r="C368" s="109" t="s">
        <v>2873</v>
      </c>
      <c r="D368" s="109" t="s">
        <v>2880</v>
      </c>
      <c r="E368" s="109"/>
      <c r="F368" s="109"/>
      <c r="G368" s="109" t="s">
        <v>2865</v>
      </c>
      <c r="H368" s="109" t="s">
        <v>2875</v>
      </c>
      <c r="I368" s="109" t="s">
        <v>2881</v>
      </c>
      <c r="J368" s="109"/>
      <c r="K368" s="109"/>
      <c r="L368" s="109" t="s">
        <v>1038</v>
      </c>
      <c r="M368" s="109" t="s">
        <v>2877</v>
      </c>
      <c r="N368" s="109" t="s">
        <v>1012</v>
      </c>
      <c r="O368" s="109" t="s">
        <v>2877</v>
      </c>
      <c r="P368" s="110" t="s">
        <v>2878</v>
      </c>
      <c r="Q368" s="110" t="s">
        <v>1012</v>
      </c>
      <c r="R368" s="110"/>
    </row>
    <row r="369" spans="1:18" ht="54">
      <c r="A369" s="108" t="s">
        <v>2882</v>
      </c>
      <c r="B369" s="109" t="s">
        <v>2862</v>
      </c>
      <c r="C369" s="109" t="s">
        <v>2873</v>
      </c>
      <c r="D369" s="109" t="s">
        <v>2883</v>
      </c>
      <c r="E369" s="109"/>
      <c r="F369" s="109"/>
      <c r="G369" s="109" t="s">
        <v>2865</v>
      </c>
      <c r="H369" s="109" t="s">
        <v>2875</v>
      </c>
      <c r="I369" s="109" t="s">
        <v>2884</v>
      </c>
      <c r="J369" s="109"/>
      <c r="K369" s="109"/>
      <c r="L369" s="109" t="s">
        <v>1038</v>
      </c>
      <c r="M369" s="109" t="s">
        <v>2877</v>
      </c>
      <c r="N369" s="109" t="s">
        <v>1012</v>
      </c>
      <c r="O369" s="109" t="s">
        <v>2877</v>
      </c>
      <c r="P369" s="110" t="s">
        <v>2878</v>
      </c>
      <c r="Q369" s="110" t="s">
        <v>1012</v>
      </c>
      <c r="R369" s="110"/>
    </row>
    <row r="370" spans="1:18" ht="54">
      <c r="A370" s="108" t="s">
        <v>2885</v>
      </c>
      <c r="B370" s="109" t="s">
        <v>2862</v>
      </c>
      <c r="C370" s="109" t="s">
        <v>2873</v>
      </c>
      <c r="D370" s="109" t="s">
        <v>2886</v>
      </c>
      <c r="E370" s="109"/>
      <c r="F370" s="109"/>
      <c r="G370" s="109" t="s">
        <v>2865</v>
      </c>
      <c r="H370" s="109" t="s">
        <v>2875</v>
      </c>
      <c r="I370" s="109" t="s">
        <v>2887</v>
      </c>
      <c r="J370" s="109"/>
      <c r="K370" s="109"/>
      <c r="L370" s="109" t="s">
        <v>1038</v>
      </c>
      <c r="M370" s="109" t="s">
        <v>2877</v>
      </c>
      <c r="N370" s="109" t="s">
        <v>1012</v>
      </c>
      <c r="O370" s="109" t="s">
        <v>2877</v>
      </c>
      <c r="P370" s="110" t="s">
        <v>2878</v>
      </c>
      <c r="Q370" s="110" t="s">
        <v>1012</v>
      </c>
      <c r="R370" s="110"/>
    </row>
    <row r="371" spans="1:18" ht="54">
      <c r="A371" s="108" t="s">
        <v>2888</v>
      </c>
      <c r="B371" s="109" t="s">
        <v>2862</v>
      </c>
      <c r="C371" s="109" t="s">
        <v>1254</v>
      </c>
      <c r="D371" s="109" t="s">
        <v>2889</v>
      </c>
      <c r="E371" s="109"/>
      <c r="F371" s="109"/>
      <c r="G371" s="109" t="s">
        <v>2865</v>
      </c>
      <c r="H371" s="109" t="s">
        <v>1255</v>
      </c>
      <c r="I371" s="109" t="s">
        <v>2890</v>
      </c>
      <c r="J371" s="109"/>
      <c r="K371" s="109"/>
      <c r="L371" s="109" t="s">
        <v>992</v>
      </c>
      <c r="M371" s="109" t="s">
        <v>1439</v>
      </c>
      <c r="N371" s="109" t="s">
        <v>960</v>
      </c>
      <c r="O371" s="109" t="s">
        <v>2891</v>
      </c>
      <c r="P371" s="110"/>
      <c r="Q371" s="110"/>
      <c r="R371" s="110"/>
    </row>
    <row r="372" spans="1:18" ht="94.5">
      <c r="A372" s="108" t="s">
        <v>2892</v>
      </c>
      <c r="B372" s="109" t="s">
        <v>2862</v>
      </c>
      <c r="C372" s="109" t="s">
        <v>2893</v>
      </c>
      <c r="D372" s="109" t="s">
        <v>2894</v>
      </c>
      <c r="E372" s="109" t="s">
        <v>2895</v>
      </c>
      <c r="F372" s="109" t="s">
        <v>2896</v>
      </c>
      <c r="G372" s="109" t="s">
        <v>2897</v>
      </c>
      <c r="H372" s="109" t="s">
        <v>2898</v>
      </c>
      <c r="I372" s="109" t="s">
        <v>2899</v>
      </c>
      <c r="J372" s="109" t="s">
        <v>2900</v>
      </c>
      <c r="K372" s="109" t="s">
        <v>2901</v>
      </c>
      <c r="L372" s="109" t="s">
        <v>1126</v>
      </c>
      <c r="M372" s="109" t="s">
        <v>2902</v>
      </c>
      <c r="N372" s="109" t="s">
        <v>1012</v>
      </c>
      <c r="O372" s="109"/>
      <c r="P372" s="110" t="s">
        <v>2903</v>
      </c>
      <c r="Q372" s="110" t="s">
        <v>1012</v>
      </c>
      <c r="R372" s="110"/>
    </row>
    <row r="373" spans="1:18" ht="94.5">
      <c r="A373" s="108" t="s">
        <v>2904</v>
      </c>
      <c r="B373" s="109" t="s">
        <v>2862</v>
      </c>
      <c r="C373" s="109" t="s">
        <v>2893</v>
      </c>
      <c r="D373" s="109" t="s">
        <v>2894</v>
      </c>
      <c r="E373" s="109" t="s">
        <v>2905</v>
      </c>
      <c r="F373" s="109" t="s">
        <v>2906</v>
      </c>
      <c r="G373" s="109" t="s">
        <v>2897</v>
      </c>
      <c r="H373" s="109" t="s">
        <v>2898</v>
      </c>
      <c r="I373" s="109" t="s">
        <v>2899</v>
      </c>
      <c r="J373" s="109" t="s">
        <v>2907</v>
      </c>
      <c r="K373" s="109" t="s">
        <v>2908</v>
      </c>
      <c r="L373" s="109" t="s">
        <v>1126</v>
      </c>
      <c r="M373" s="109" t="s">
        <v>2902</v>
      </c>
      <c r="N373" s="109" t="s">
        <v>1012</v>
      </c>
      <c r="O373" s="109"/>
      <c r="P373" s="110" t="s">
        <v>2903</v>
      </c>
      <c r="Q373" s="110" t="s">
        <v>1012</v>
      </c>
      <c r="R373" s="110"/>
    </row>
    <row r="374" spans="1:18" ht="94.5">
      <c r="A374" s="108" t="s">
        <v>2909</v>
      </c>
      <c r="B374" s="109" t="s">
        <v>2862</v>
      </c>
      <c r="C374" s="109" t="s">
        <v>2893</v>
      </c>
      <c r="D374" s="109" t="s">
        <v>2894</v>
      </c>
      <c r="E374" s="109" t="s">
        <v>2910</v>
      </c>
      <c r="F374" s="109" t="s">
        <v>2911</v>
      </c>
      <c r="G374" s="109" t="s">
        <v>2897</v>
      </c>
      <c r="H374" s="109" t="s">
        <v>2898</v>
      </c>
      <c r="I374" s="109" t="s">
        <v>2899</v>
      </c>
      <c r="J374" s="109" t="s">
        <v>2912</v>
      </c>
      <c r="K374" s="109" t="s">
        <v>2913</v>
      </c>
      <c r="L374" s="109" t="s">
        <v>1126</v>
      </c>
      <c r="M374" s="109" t="s">
        <v>2902</v>
      </c>
      <c r="N374" s="109" t="s">
        <v>1012</v>
      </c>
      <c r="O374" s="109"/>
      <c r="P374" s="110" t="s">
        <v>2903</v>
      </c>
      <c r="Q374" s="110" t="s">
        <v>1012</v>
      </c>
      <c r="R374" s="110"/>
    </row>
    <row r="375" spans="1:18" ht="148.5">
      <c r="A375" s="108" t="s">
        <v>2914</v>
      </c>
      <c r="B375" s="109" t="s">
        <v>2862</v>
      </c>
      <c r="C375" s="109" t="s">
        <v>2915</v>
      </c>
      <c r="D375" s="109" t="s">
        <v>2916</v>
      </c>
      <c r="E375" s="109"/>
      <c r="F375" s="109" t="s">
        <v>2917</v>
      </c>
      <c r="G375" s="109" t="s">
        <v>2918</v>
      </c>
      <c r="H375" s="109" t="s">
        <v>2919</v>
      </c>
      <c r="I375" s="109" t="s">
        <v>2920</v>
      </c>
      <c r="J375" s="109"/>
      <c r="K375" s="109" t="s">
        <v>2921</v>
      </c>
      <c r="L375" s="109" t="s">
        <v>959</v>
      </c>
      <c r="M375" s="109" t="s">
        <v>987</v>
      </c>
      <c r="N375" s="109" t="s">
        <v>961</v>
      </c>
      <c r="O375" s="109" t="s">
        <v>2922</v>
      </c>
      <c r="P375" s="110" t="s">
        <v>960</v>
      </c>
      <c r="Q375" s="110" t="s">
        <v>961</v>
      </c>
      <c r="R375" s="110" t="s">
        <v>2923</v>
      </c>
    </row>
    <row r="376" spans="1:18" ht="108">
      <c r="A376" s="108" t="s">
        <v>2924</v>
      </c>
      <c r="B376" s="109" t="s">
        <v>2925</v>
      </c>
      <c r="C376" s="109" t="s">
        <v>2926</v>
      </c>
      <c r="D376" s="109" t="s">
        <v>2927</v>
      </c>
      <c r="E376" s="109"/>
      <c r="F376" s="109"/>
      <c r="G376" s="109" t="s">
        <v>2928</v>
      </c>
      <c r="H376" s="109" t="s">
        <v>2929</v>
      </c>
      <c r="I376" s="109" t="s">
        <v>2930</v>
      </c>
      <c r="J376" s="109"/>
      <c r="K376" s="109"/>
      <c r="L376" s="109" t="s">
        <v>1126</v>
      </c>
      <c r="M376" s="109" t="s">
        <v>2931</v>
      </c>
      <c r="N376" s="109" t="s">
        <v>1012</v>
      </c>
      <c r="O376" s="109" t="s">
        <v>2932</v>
      </c>
      <c r="P376" s="110" t="s">
        <v>960</v>
      </c>
      <c r="Q376" s="110" t="s">
        <v>960</v>
      </c>
      <c r="R376" s="110" t="s">
        <v>960</v>
      </c>
    </row>
    <row r="377" spans="1:18" ht="108">
      <c r="A377" s="108" t="s">
        <v>2933</v>
      </c>
      <c r="B377" s="109" t="s">
        <v>2925</v>
      </c>
      <c r="C377" s="109" t="s">
        <v>2926</v>
      </c>
      <c r="D377" s="109" t="s">
        <v>2934</v>
      </c>
      <c r="E377" s="109"/>
      <c r="F377" s="109"/>
      <c r="G377" s="109" t="s">
        <v>2928</v>
      </c>
      <c r="H377" s="109" t="s">
        <v>2935</v>
      </c>
      <c r="I377" s="109" t="s">
        <v>2936</v>
      </c>
      <c r="J377" s="109"/>
      <c r="K377" s="109"/>
      <c r="L377" s="109" t="s">
        <v>992</v>
      </c>
      <c r="M377" s="109" t="s">
        <v>2931</v>
      </c>
      <c r="N377" s="109" t="s">
        <v>1012</v>
      </c>
      <c r="O377" s="109" t="s">
        <v>2932</v>
      </c>
      <c r="P377" s="110" t="s">
        <v>1012</v>
      </c>
      <c r="Q377" s="110" t="s">
        <v>1012</v>
      </c>
      <c r="R377" s="110" t="s">
        <v>1012</v>
      </c>
    </row>
    <row r="378" spans="1:18" ht="54">
      <c r="A378" s="108" t="s">
        <v>2937</v>
      </c>
      <c r="B378" s="109" t="s">
        <v>2938</v>
      </c>
      <c r="C378" s="109" t="s">
        <v>2939</v>
      </c>
      <c r="D378" s="109" t="s">
        <v>2940</v>
      </c>
      <c r="E378" s="109" t="s">
        <v>2941</v>
      </c>
      <c r="F378" s="109" t="s">
        <v>2941</v>
      </c>
      <c r="G378" s="109" t="s">
        <v>2942</v>
      </c>
      <c r="H378" s="109" t="s">
        <v>2943</v>
      </c>
      <c r="I378" s="109" t="s">
        <v>2944</v>
      </c>
      <c r="J378" s="109" t="s">
        <v>2941</v>
      </c>
      <c r="K378" s="109" t="s">
        <v>2941</v>
      </c>
      <c r="L378" s="109" t="s">
        <v>992</v>
      </c>
      <c r="M378" s="109" t="s">
        <v>1439</v>
      </c>
      <c r="N378" s="109" t="s">
        <v>1029</v>
      </c>
      <c r="O378" s="109" t="s">
        <v>2945</v>
      </c>
      <c r="P378" s="110" t="s">
        <v>2941</v>
      </c>
      <c r="Q378" s="110" t="s">
        <v>1012</v>
      </c>
      <c r="R378" s="110"/>
    </row>
    <row r="379" spans="1:18" ht="409.5">
      <c r="A379" s="108" t="s">
        <v>2946</v>
      </c>
      <c r="B379" s="109" t="s">
        <v>2938</v>
      </c>
      <c r="C379" s="109" t="s">
        <v>2638</v>
      </c>
      <c r="D379" s="109" t="s">
        <v>2947</v>
      </c>
      <c r="E379" s="109"/>
      <c r="F379" s="109"/>
      <c r="G379" s="109" t="s">
        <v>2942</v>
      </c>
      <c r="H379" s="109" t="s">
        <v>2948</v>
      </c>
      <c r="I379" s="109" t="s">
        <v>2949</v>
      </c>
      <c r="J379" s="109"/>
      <c r="K379" s="109"/>
      <c r="L379" s="109" t="s">
        <v>1126</v>
      </c>
      <c r="M379" s="109" t="s">
        <v>2950</v>
      </c>
      <c r="N379" s="109" t="s">
        <v>1012</v>
      </c>
      <c r="O379" s="109"/>
      <c r="P379" s="110" t="s">
        <v>2950</v>
      </c>
      <c r="Q379" s="110" t="s">
        <v>1012</v>
      </c>
      <c r="R379" s="110"/>
    </row>
    <row r="380" spans="1:18" ht="94.5">
      <c r="A380" s="108" t="s">
        <v>2951</v>
      </c>
      <c r="B380" s="109" t="s">
        <v>2952</v>
      </c>
      <c r="C380" s="109" t="s">
        <v>2953</v>
      </c>
      <c r="D380" s="109"/>
      <c r="E380" s="109"/>
      <c r="F380" s="109"/>
      <c r="G380" s="109" t="s">
        <v>2954</v>
      </c>
      <c r="H380" s="109" t="s">
        <v>2955</v>
      </c>
      <c r="I380" s="109"/>
      <c r="J380" s="109"/>
      <c r="K380" s="109"/>
      <c r="L380" s="109" t="s">
        <v>1126</v>
      </c>
      <c r="M380" s="109" t="s">
        <v>2956</v>
      </c>
      <c r="N380" s="109" t="s">
        <v>1012</v>
      </c>
      <c r="O380" s="109"/>
      <c r="P380" s="110" t="s">
        <v>2956</v>
      </c>
      <c r="Q380" s="110" t="s">
        <v>1029</v>
      </c>
      <c r="R380" s="110"/>
    </row>
    <row r="381" spans="1:18" ht="54">
      <c r="A381" s="108" t="s">
        <v>2957</v>
      </c>
      <c r="B381" s="109" t="s">
        <v>2958</v>
      </c>
      <c r="C381" s="109" t="s">
        <v>1264</v>
      </c>
      <c r="D381" s="109"/>
      <c r="E381" s="109"/>
      <c r="F381" s="109"/>
      <c r="G381" s="109" t="s">
        <v>2959</v>
      </c>
      <c r="H381" s="109" t="s">
        <v>2960</v>
      </c>
      <c r="I381" s="109"/>
      <c r="J381" s="109"/>
      <c r="K381" s="109"/>
      <c r="L381" s="109" t="s">
        <v>1038</v>
      </c>
      <c r="M381" s="109"/>
      <c r="N381" s="109"/>
      <c r="O381" s="109"/>
      <c r="P381" s="110" t="s">
        <v>2961</v>
      </c>
      <c r="Q381" s="110" t="s">
        <v>1012</v>
      </c>
      <c r="R381" s="110"/>
    </row>
    <row r="382" spans="1:18" ht="283.5">
      <c r="A382" s="108" t="s">
        <v>2962</v>
      </c>
      <c r="B382" s="109" t="s">
        <v>2963</v>
      </c>
      <c r="C382" s="109" t="s">
        <v>1254</v>
      </c>
      <c r="D382" s="109" t="s">
        <v>2964</v>
      </c>
      <c r="E382" s="109"/>
      <c r="F382" s="109"/>
      <c r="G382" s="109" t="s">
        <v>2965</v>
      </c>
      <c r="H382" s="109" t="s">
        <v>2966</v>
      </c>
      <c r="I382" s="109" t="s">
        <v>2967</v>
      </c>
      <c r="J382" s="109"/>
      <c r="K382" s="109"/>
      <c r="L382" s="109" t="s">
        <v>1126</v>
      </c>
      <c r="M382" s="109" t="s">
        <v>2968</v>
      </c>
      <c r="N382" s="109" t="s">
        <v>1012</v>
      </c>
      <c r="O382" s="109"/>
      <c r="P382" s="110" t="s">
        <v>2969</v>
      </c>
      <c r="Q382" s="110" t="s">
        <v>1012</v>
      </c>
      <c r="R382" s="110"/>
    </row>
    <row r="383" spans="1:18" ht="283.5">
      <c r="A383" s="108" t="s">
        <v>2970</v>
      </c>
      <c r="B383" s="109" t="s">
        <v>2963</v>
      </c>
      <c r="C383" s="109" t="s">
        <v>1254</v>
      </c>
      <c r="D383" s="109" t="s">
        <v>2971</v>
      </c>
      <c r="E383" s="109"/>
      <c r="F383" s="109"/>
      <c r="G383" s="109" t="s">
        <v>2965</v>
      </c>
      <c r="H383" s="109" t="s">
        <v>2966</v>
      </c>
      <c r="I383" s="109" t="s">
        <v>2972</v>
      </c>
      <c r="J383" s="109"/>
      <c r="K383" s="109"/>
      <c r="L383" s="109" t="s">
        <v>1126</v>
      </c>
      <c r="M383" s="109" t="s">
        <v>2968</v>
      </c>
      <c r="N383" s="109" t="s">
        <v>1012</v>
      </c>
      <c r="O383" s="109"/>
      <c r="P383" s="110" t="s">
        <v>2969</v>
      </c>
      <c r="Q383" s="110" t="s">
        <v>1012</v>
      </c>
      <c r="R383" s="110"/>
    </row>
    <row r="384" spans="1:18" ht="243">
      <c r="A384" s="108" t="s">
        <v>2973</v>
      </c>
      <c r="B384" s="109" t="s">
        <v>2974</v>
      </c>
      <c r="C384" s="109" t="s">
        <v>2975</v>
      </c>
      <c r="D384" s="109" t="s">
        <v>2976</v>
      </c>
      <c r="E384" s="109"/>
      <c r="F384" s="109" t="s">
        <v>2977</v>
      </c>
      <c r="G384" s="109" t="s">
        <v>2978</v>
      </c>
      <c r="H384" s="109" t="s">
        <v>2979</v>
      </c>
      <c r="I384" s="109" t="s">
        <v>2980</v>
      </c>
      <c r="J384" s="109"/>
      <c r="K384" s="109"/>
      <c r="L384" s="109" t="s">
        <v>992</v>
      </c>
      <c r="M384" s="109" t="s">
        <v>2981</v>
      </c>
      <c r="N384" s="109" t="s">
        <v>1012</v>
      </c>
      <c r="O384" s="109"/>
      <c r="P384" s="110"/>
      <c r="Q384" s="110"/>
      <c r="R384" s="110"/>
    </row>
    <row r="385" spans="1:18" ht="243">
      <c r="A385" s="108" t="s">
        <v>2982</v>
      </c>
      <c r="B385" s="109" t="s">
        <v>2974</v>
      </c>
      <c r="C385" s="109" t="s">
        <v>2983</v>
      </c>
      <c r="D385" s="109" t="s">
        <v>2976</v>
      </c>
      <c r="E385" s="109"/>
      <c r="F385" s="109" t="s">
        <v>2977</v>
      </c>
      <c r="G385" s="109" t="s">
        <v>2978</v>
      </c>
      <c r="H385" s="109" t="s">
        <v>2984</v>
      </c>
      <c r="I385" s="109" t="s">
        <v>2980</v>
      </c>
      <c r="J385" s="109"/>
      <c r="K385" s="109"/>
      <c r="L385" s="109" t="s">
        <v>992</v>
      </c>
      <c r="M385" s="109" t="s">
        <v>2981</v>
      </c>
      <c r="N385" s="109" t="s">
        <v>1012</v>
      </c>
      <c r="O385" s="109"/>
      <c r="P385" s="110"/>
      <c r="Q385" s="110"/>
      <c r="R385" s="110"/>
    </row>
    <row r="386" spans="1:18" ht="243">
      <c r="A386" s="108" t="s">
        <v>2985</v>
      </c>
      <c r="B386" s="109" t="s">
        <v>2986</v>
      </c>
      <c r="C386" s="109" t="s">
        <v>1386</v>
      </c>
      <c r="D386" s="109" t="s">
        <v>2987</v>
      </c>
      <c r="E386" s="109"/>
      <c r="F386" s="109"/>
      <c r="G386" s="109" t="s">
        <v>2988</v>
      </c>
      <c r="H386" s="109" t="s">
        <v>2966</v>
      </c>
      <c r="I386" s="109" t="s">
        <v>1390</v>
      </c>
      <c r="J386" s="109"/>
      <c r="K386" s="109"/>
      <c r="L386" s="109" t="s">
        <v>992</v>
      </c>
      <c r="M386" s="109" t="s">
        <v>1329</v>
      </c>
      <c r="N386" s="109" t="s">
        <v>1012</v>
      </c>
      <c r="O386" s="109" t="s">
        <v>2989</v>
      </c>
      <c r="P386" s="110"/>
      <c r="Q386" s="110"/>
      <c r="R386" s="110"/>
    </row>
    <row r="387" spans="1:18" ht="243">
      <c r="A387" s="108" t="s">
        <v>2990</v>
      </c>
      <c r="B387" s="109" t="s">
        <v>2986</v>
      </c>
      <c r="C387" s="109" t="s">
        <v>1386</v>
      </c>
      <c r="D387" s="109" t="s">
        <v>2991</v>
      </c>
      <c r="E387" s="109"/>
      <c r="F387" s="109"/>
      <c r="G387" s="109" t="s">
        <v>2992</v>
      </c>
      <c r="H387" s="109" t="s">
        <v>2966</v>
      </c>
      <c r="I387" s="109" t="s">
        <v>2993</v>
      </c>
      <c r="J387" s="109"/>
      <c r="K387" s="109"/>
      <c r="L387" s="109" t="s">
        <v>992</v>
      </c>
      <c r="M387" s="109" t="s">
        <v>1329</v>
      </c>
      <c r="N387" s="109" t="s">
        <v>1012</v>
      </c>
      <c r="O387" s="109" t="s">
        <v>2989</v>
      </c>
      <c r="P387" s="110"/>
      <c r="Q387" s="110"/>
      <c r="R387" s="110"/>
    </row>
    <row r="388" spans="1:18" ht="243">
      <c r="A388" s="108" t="s">
        <v>2994</v>
      </c>
      <c r="B388" s="109" t="s">
        <v>2986</v>
      </c>
      <c r="C388" s="109" t="s">
        <v>1386</v>
      </c>
      <c r="D388" s="109" t="s">
        <v>2995</v>
      </c>
      <c r="E388" s="109"/>
      <c r="F388" s="109"/>
      <c r="G388" s="109" t="s">
        <v>2992</v>
      </c>
      <c r="H388" s="109" t="s">
        <v>2966</v>
      </c>
      <c r="I388" s="109" t="s">
        <v>2996</v>
      </c>
      <c r="J388" s="109"/>
      <c r="K388" s="109"/>
      <c r="L388" s="109" t="s">
        <v>992</v>
      </c>
      <c r="M388" s="109" t="s">
        <v>1329</v>
      </c>
      <c r="N388" s="109" t="s">
        <v>1012</v>
      </c>
      <c r="O388" s="109" t="s">
        <v>2989</v>
      </c>
      <c r="P388" s="110"/>
      <c r="Q388" s="110"/>
      <c r="R388" s="110"/>
    </row>
    <row r="389" spans="1:18" ht="243">
      <c r="A389" s="108" t="s">
        <v>2997</v>
      </c>
      <c r="B389" s="109" t="s">
        <v>2986</v>
      </c>
      <c r="C389" s="109" t="s">
        <v>1386</v>
      </c>
      <c r="D389" s="109" t="s">
        <v>2998</v>
      </c>
      <c r="E389" s="109"/>
      <c r="F389" s="109"/>
      <c r="G389" s="109" t="s">
        <v>2992</v>
      </c>
      <c r="H389" s="109" t="s">
        <v>2966</v>
      </c>
      <c r="I389" s="109" t="s">
        <v>2999</v>
      </c>
      <c r="J389" s="109"/>
      <c r="K389" s="109"/>
      <c r="L389" s="109" t="s">
        <v>992</v>
      </c>
      <c r="M389" s="109" t="s">
        <v>1329</v>
      </c>
      <c r="N389" s="109" t="s">
        <v>1012</v>
      </c>
      <c r="O389" s="109" t="s">
        <v>2989</v>
      </c>
      <c r="P389" s="110"/>
      <c r="Q389" s="110"/>
      <c r="R389" s="110"/>
    </row>
    <row r="390" spans="1:18" ht="243">
      <c r="A390" s="108" t="s">
        <v>3000</v>
      </c>
      <c r="B390" s="109" t="s">
        <v>2986</v>
      </c>
      <c r="C390" s="109" t="s">
        <v>1386</v>
      </c>
      <c r="D390" s="109" t="s">
        <v>3001</v>
      </c>
      <c r="E390" s="109"/>
      <c r="F390" s="109"/>
      <c r="G390" s="109" t="s">
        <v>2992</v>
      </c>
      <c r="H390" s="109" t="s">
        <v>2966</v>
      </c>
      <c r="I390" s="109" t="s">
        <v>3002</v>
      </c>
      <c r="J390" s="109"/>
      <c r="K390" s="109"/>
      <c r="L390" s="109" t="s">
        <v>992</v>
      </c>
      <c r="M390" s="109" t="s">
        <v>1329</v>
      </c>
      <c r="N390" s="109" t="s">
        <v>1012</v>
      </c>
      <c r="O390" s="109" t="s">
        <v>2989</v>
      </c>
      <c r="P390" s="110"/>
      <c r="Q390" s="110"/>
      <c r="R390" s="110"/>
    </row>
    <row r="391" spans="1:18" ht="54">
      <c r="A391" s="108" t="s">
        <v>3003</v>
      </c>
      <c r="B391" s="109" t="s">
        <v>3004</v>
      </c>
      <c r="C391" s="109" t="s">
        <v>3005</v>
      </c>
      <c r="D391" s="109" t="s">
        <v>3006</v>
      </c>
      <c r="E391" s="109"/>
      <c r="F391" s="109"/>
      <c r="G391" s="109" t="s">
        <v>3007</v>
      </c>
      <c r="H391" s="109" t="s">
        <v>3008</v>
      </c>
      <c r="I391" s="109" t="s">
        <v>3009</v>
      </c>
      <c r="J391" s="109"/>
      <c r="K391" s="109"/>
      <c r="L391" s="109" t="s">
        <v>1038</v>
      </c>
      <c r="M391" s="109"/>
      <c r="N391" s="109"/>
      <c r="O391" s="109"/>
      <c r="P391" s="110" t="s">
        <v>3010</v>
      </c>
      <c r="Q391" s="110" t="s">
        <v>1012</v>
      </c>
      <c r="R391" s="110"/>
    </row>
    <row r="392" spans="1:18" ht="94.5">
      <c r="A392" s="108" t="s">
        <v>3011</v>
      </c>
      <c r="B392" s="109" t="s">
        <v>3004</v>
      </c>
      <c r="C392" s="109" t="s">
        <v>1254</v>
      </c>
      <c r="D392" s="109" t="s">
        <v>3012</v>
      </c>
      <c r="E392" s="109"/>
      <c r="F392" s="109"/>
      <c r="G392" s="109" t="s">
        <v>3007</v>
      </c>
      <c r="H392" s="109" t="s">
        <v>3013</v>
      </c>
      <c r="I392" s="109" t="s">
        <v>3014</v>
      </c>
      <c r="J392" s="109"/>
      <c r="K392" s="109"/>
      <c r="L392" s="109" t="s">
        <v>1126</v>
      </c>
      <c r="M392" s="109" t="s">
        <v>3015</v>
      </c>
      <c r="N392" s="109" t="s">
        <v>1012</v>
      </c>
      <c r="O392" s="109" t="s">
        <v>3016</v>
      </c>
      <c r="P392" s="110" t="s">
        <v>3017</v>
      </c>
      <c r="Q392" s="110" t="s">
        <v>1012</v>
      </c>
      <c r="R392" s="110" t="s">
        <v>3018</v>
      </c>
    </row>
    <row r="393" spans="1:18" ht="94.5">
      <c r="A393" s="108" t="s">
        <v>3019</v>
      </c>
      <c r="B393" s="109" t="s">
        <v>3004</v>
      </c>
      <c r="C393" s="109" t="s">
        <v>1254</v>
      </c>
      <c r="D393" s="109" t="s">
        <v>3020</v>
      </c>
      <c r="E393" s="109"/>
      <c r="F393" s="109"/>
      <c r="G393" s="109" t="s">
        <v>3007</v>
      </c>
      <c r="H393" s="109" t="s">
        <v>3013</v>
      </c>
      <c r="I393" s="109" t="s">
        <v>3021</v>
      </c>
      <c r="J393" s="109"/>
      <c r="K393" s="109"/>
      <c r="L393" s="109" t="s">
        <v>1126</v>
      </c>
      <c r="M393" s="109" t="s">
        <v>3015</v>
      </c>
      <c r="N393" s="109" t="s">
        <v>1012</v>
      </c>
      <c r="O393" s="109" t="s">
        <v>3016</v>
      </c>
      <c r="P393" s="110" t="s">
        <v>3017</v>
      </c>
      <c r="Q393" s="110" t="s">
        <v>1012</v>
      </c>
      <c r="R393" s="110" t="s">
        <v>3018</v>
      </c>
    </row>
    <row r="394" spans="1:18" ht="94.5">
      <c r="A394" s="108" t="s">
        <v>3022</v>
      </c>
      <c r="B394" s="109" t="s">
        <v>3004</v>
      </c>
      <c r="C394" s="109" t="s">
        <v>1254</v>
      </c>
      <c r="D394" s="109" t="s">
        <v>3023</v>
      </c>
      <c r="E394" s="109"/>
      <c r="F394" s="109"/>
      <c r="G394" s="109" t="s">
        <v>3007</v>
      </c>
      <c r="H394" s="109" t="s">
        <v>3013</v>
      </c>
      <c r="I394" s="109" t="s">
        <v>3024</v>
      </c>
      <c r="J394" s="109"/>
      <c r="K394" s="109"/>
      <c r="L394" s="109" t="s">
        <v>1126</v>
      </c>
      <c r="M394" s="109" t="s">
        <v>3015</v>
      </c>
      <c r="N394" s="109" t="s">
        <v>1012</v>
      </c>
      <c r="O394" s="109" t="s">
        <v>3016</v>
      </c>
      <c r="P394" s="110" t="s">
        <v>3017</v>
      </c>
      <c r="Q394" s="110" t="s">
        <v>1012</v>
      </c>
      <c r="R394" s="110" t="s">
        <v>3018</v>
      </c>
    </row>
    <row r="395" spans="1:18" ht="94.5">
      <c r="A395" s="108" t="s">
        <v>3025</v>
      </c>
      <c r="B395" s="109" t="s">
        <v>3004</v>
      </c>
      <c r="C395" s="109" t="s">
        <v>1254</v>
      </c>
      <c r="D395" s="109" t="s">
        <v>3026</v>
      </c>
      <c r="E395" s="109"/>
      <c r="F395" s="109"/>
      <c r="G395" s="109" t="s">
        <v>3007</v>
      </c>
      <c r="H395" s="109" t="s">
        <v>3013</v>
      </c>
      <c r="I395" s="109" t="s">
        <v>3027</v>
      </c>
      <c r="J395" s="109"/>
      <c r="K395" s="109"/>
      <c r="L395" s="109" t="s">
        <v>1126</v>
      </c>
      <c r="M395" s="109" t="s">
        <v>3015</v>
      </c>
      <c r="N395" s="109" t="s">
        <v>1012</v>
      </c>
      <c r="O395" s="109" t="s">
        <v>3016</v>
      </c>
      <c r="P395" s="110" t="s">
        <v>3017</v>
      </c>
      <c r="Q395" s="110" t="s">
        <v>1012</v>
      </c>
      <c r="R395" s="110" t="s">
        <v>3018</v>
      </c>
    </row>
    <row r="396" spans="1:18" ht="94.5">
      <c r="A396" s="108" t="s">
        <v>3028</v>
      </c>
      <c r="B396" s="109" t="s">
        <v>3004</v>
      </c>
      <c r="C396" s="109" t="s">
        <v>1254</v>
      </c>
      <c r="D396" s="109" t="s">
        <v>3029</v>
      </c>
      <c r="E396" s="109"/>
      <c r="F396" s="109"/>
      <c r="G396" s="109" t="s">
        <v>3007</v>
      </c>
      <c r="H396" s="109" t="s">
        <v>3013</v>
      </c>
      <c r="I396" s="109" t="s">
        <v>3030</v>
      </c>
      <c r="J396" s="109"/>
      <c r="K396" s="109"/>
      <c r="L396" s="109" t="s">
        <v>1126</v>
      </c>
      <c r="M396" s="109" t="s">
        <v>3015</v>
      </c>
      <c r="N396" s="109" t="s">
        <v>1012</v>
      </c>
      <c r="O396" s="109" t="s">
        <v>3016</v>
      </c>
      <c r="P396" s="110" t="s">
        <v>3017</v>
      </c>
      <c r="Q396" s="110" t="s">
        <v>1012</v>
      </c>
      <c r="R396" s="110" t="s">
        <v>3018</v>
      </c>
    </row>
    <row r="397" spans="1:18" ht="94.5">
      <c r="A397" s="108" t="s">
        <v>3031</v>
      </c>
      <c r="B397" s="109" t="s">
        <v>3004</v>
      </c>
      <c r="C397" s="109" t="s">
        <v>1254</v>
      </c>
      <c r="D397" s="109" t="s">
        <v>3032</v>
      </c>
      <c r="E397" s="109"/>
      <c r="F397" s="109"/>
      <c r="G397" s="109" t="s">
        <v>3007</v>
      </c>
      <c r="H397" s="109" t="s">
        <v>3013</v>
      </c>
      <c r="I397" s="109" t="s">
        <v>3033</v>
      </c>
      <c r="J397" s="109"/>
      <c r="K397" s="109"/>
      <c r="L397" s="109" t="s">
        <v>1126</v>
      </c>
      <c r="M397" s="109" t="s">
        <v>3015</v>
      </c>
      <c r="N397" s="109" t="s">
        <v>1012</v>
      </c>
      <c r="O397" s="109" t="s">
        <v>3016</v>
      </c>
      <c r="P397" s="110" t="s">
        <v>3017</v>
      </c>
      <c r="Q397" s="110" t="s">
        <v>1012</v>
      </c>
      <c r="R397" s="110" t="s">
        <v>3018</v>
      </c>
    </row>
    <row r="398" spans="1:18" ht="94.5">
      <c r="A398" s="108" t="s">
        <v>3034</v>
      </c>
      <c r="B398" s="109" t="s">
        <v>3004</v>
      </c>
      <c r="C398" s="109" t="s">
        <v>1254</v>
      </c>
      <c r="D398" s="109" t="s">
        <v>3035</v>
      </c>
      <c r="E398" s="109"/>
      <c r="F398" s="109"/>
      <c r="G398" s="109" t="s">
        <v>3007</v>
      </c>
      <c r="H398" s="109" t="s">
        <v>3013</v>
      </c>
      <c r="I398" s="109" t="s">
        <v>3036</v>
      </c>
      <c r="J398" s="109"/>
      <c r="K398" s="109"/>
      <c r="L398" s="109" t="s">
        <v>1126</v>
      </c>
      <c r="M398" s="109" t="s">
        <v>3015</v>
      </c>
      <c r="N398" s="109" t="s">
        <v>1012</v>
      </c>
      <c r="O398" s="109" t="s">
        <v>3016</v>
      </c>
      <c r="P398" s="110" t="s">
        <v>3017</v>
      </c>
      <c r="Q398" s="110" t="s">
        <v>1012</v>
      </c>
      <c r="R398" s="110" t="s">
        <v>3018</v>
      </c>
    </row>
    <row r="399" spans="1:18" ht="94.5">
      <c r="A399" s="108" t="s">
        <v>3037</v>
      </c>
      <c r="B399" s="109" t="s">
        <v>3004</v>
      </c>
      <c r="C399" s="109" t="s">
        <v>1254</v>
      </c>
      <c r="D399" s="109" t="s">
        <v>3038</v>
      </c>
      <c r="E399" s="109"/>
      <c r="F399" s="109"/>
      <c r="G399" s="109" t="s">
        <v>3007</v>
      </c>
      <c r="H399" s="109" t="s">
        <v>3013</v>
      </c>
      <c r="I399" s="109" t="s">
        <v>3039</v>
      </c>
      <c r="J399" s="109"/>
      <c r="K399" s="109"/>
      <c r="L399" s="109" t="s">
        <v>1126</v>
      </c>
      <c r="M399" s="109" t="s">
        <v>3015</v>
      </c>
      <c r="N399" s="109" t="s">
        <v>1012</v>
      </c>
      <c r="O399" s="109" t="s">
        <v>3016</v>
      </c>
      <c r="P399" s="110" t="s">
        <v>3017</v>
      </c>
      <c r="Q399" s="110" t="s">
        <v>1012</v>
      </c>
      <c r="R399" s="110" t="s">
        <v>3018</v>
      </c>
    </row>
    <row r="400" spans="1:18" ht="94.5">
      <c r="A400" s="108" t="s">
        <v>3040</v>
      </c>
      <c r="B400" s="109" t="s">
        <v>3004</v>
      </c>
      <c r="C400" s="109" t="s">
        <v>1254</v>
      </c>
      <c r="D400" s="109" t="s">
        <v>3041</v>
      </c>
      <c r="E400" s="109"/>
      <c r="F400" s="109"/>
      <c r="G400" s="109" t="s">
        <v>3007</v>
      </c>
      <c r="H400" s="109" t="s">
        <v>3013</v>
      </c>
      <c r="I400" s="109" t="s">
        <v>3042</v>
      </c>
      <c r="J400" s="109"/>
      <c r="K400" s="109"/>
      <c r="L400" s="109" t="s">
        <v>1126</v>
      </c>
      <c r="M400" s="109" t="s">
        <v>3015</v>
      </c>
      <c r="N400" s="109" t="s">
        <v>1012</v>
      </c>
      <c r="O400" s="109" t="s">
        <v>3016</v>
      </c>
      <c r="P400" s="110" t="s">
        <v>3017</v>
      </c>
      <c r="Q400" s="110" t="s">
        <v>1012</v>
      </c>
      <c r="R400" s="110" t="s">
        <v>3018</v>
      </c>
    </row>
    <row r="401" spans="1:18" ht="94.5">
      <c r="A401" s="108" t="s">
        <v>3043</v>
      </c>
      <c r="B401" s="109" t="s">
        <v>3004</v>
      </c>
      <c r="C401" s="109" t="s">
        <v>1254</v>
      </c>
      <c r="D401" s="109" t="s">
        <v>3044</v>
      </c>
      <c r="E401" s="109"/>
      <c r="F401" s="109"/>
      <c r="G401" s="109" t="s">
        <v>3007</v>
      </c>
      <c r="H401" s="109" t="s">
        <v>3013</v>
      </c>
      <c r="I401" s="109" t="s">
        <v>3045</v>
      </c>
      <c r="J401" s="109"/>
      <c r="K401" s="109"/>
      <c r="L401" s="109" t="s">
        <v>1126</v>
      </c>
      <c r="M401" s="109" t="s">
        <v>3015</v>
      </c>
      <c r="N401" s="109" t="s">
        <v>1012</v>
      </c>
      <c r="O401" s="109" t="s">
        <v>3016</v>
      </c>
      <c r="P401" s="110" t="s">
        <v>3017</v>
      </c>
      <c r="Q401" s="110" t="s">
        <v>1012</v>
      </c>
      <c r="R401" s="110" t="s">
        <v>3018</v>
      </c>
    </row>
    <row r="402" spans="1:18" ht="94.5">
      <c r="A402" s="108" t="s">
        <v>3046</v>
      </c>
      <c r="B402" s="109" t="s">
        <v>3004</v>
      </c>
      <c r="C402" s="109" t="s">
        <v>1254</v>
      </c>
      <c r="D402" s="109" t="s">
        <v>3047</v>
      </c>
      <c r="E402" s="109"/>
      <c r="F402" s="109"/>
      <c r="G402" s="109" t="s">
        <v>3007</v>
      </c>
      <c r="H402" s="109" t="s">
        <v>3013</v>
      </c>
      <c r="I402" s="109" t="s">
        <v>3048</v>
      </c>
      <c r="J402" s="109"/>
      <c r="K402" s="109"/>
      <c r="L402" s="109" t="s">
        <v>1126</v>
      </c>
      <c r="M402" s="109" t="s">
        <v>3015</v>
      </c>
      <c r="N402" s="109" t="s">
        <v>1012</v>
      </c>
      <c r="O402" s="109" t="s">
        <v>3016</v>
      </c>
      <c r="P402" s="110" t="s">
        <v>3017</v>
      </c>
      <c r="Q402" s="110" t="s">
        <v>1012</v>
      </c>
      <c r="R402" s="110" t="s">
        <v>3018</v>
      </c>
    </row>
    <row r="403" spans="1:18" ht="94.5">
      <c r="A403" s="108" t="s">
        <v>3049</v>
      </c>
      <c r="B403" s="109" t="s">
        <v>3004</v>
      </c>
      <c r="C403" s="109" t="s">
        <v>1254</v>
      </c>
      <c r="D403" s="109" t="s">
        <v>3050</v>
      </c>
      <c r="E403" s="109"/>
      <c r="F403" s="109"/>
      <c r="G403" s="109" t="s">
        <v>3007</v>
      </c>
      <c r="H403" s="109" t="s">
        <v>3013</v>
      </c>
      <c r="I403" s="109" t="s">
        <v>3051</v>
      </c>
      <c r="J403" s="109"/>
      <c r="K403" s="109"/>
      <c r="L403" s="109" t="s">
        <v>1126</v>
      </c>
      <c r="M403" s="109" t="s">
        <v>3015</v>
      </c>
      <c r="N403" s="109" t="s">
        <v>1012</v>
      </c>
      <c r="O403" s="109" t="s">
        <v>3016</v>
      </c>
      <c r="P403" s="110" t="s">
        <v>3017</v>
      </c>
      <c r="Q403" s="110" t="s">
        <v>1012</v>
      </c>
      <c r="R403" s="110" t="s">
        <v>3018</v>
      </c>
    </row>
    <row r="404" spans="1:18" ht="94.5">
      <c r="A404" s="108" t="s">
        <v>3052</v>
      </c>
      <c r="B404" s="109" t="s">
        <v>3004</v>
      </c>
      <c r="C404" s="109" t="s">
        <v>1254</v>
      </c>
      <c r="D404" s="109" t="s">
        <v>3053</v>
      </c>
      <c r="E404" s="109"/>
      <c r="F404" s="109"/>
      <c r="G404" s="109" t="s">
        <v>3007</v>
      </c>
      <c r="H404" s="109" t="s">
        <v>3013</v>
      </c>
      <c r="I404" s="109" t="s">
        <v>3054</v>
      </c>
      <c r="J404" s="109"/>
      <c r="K404" s="109"/>
      <c r="L404" s="109" t="s">
        <v>1126</v>
      </c>
      <c r="M404" s="109" t="s">
        <v>3015</v>
      </c>
      <c r="N404" s="109" t="s">
        <v>1012</v>
      </c>
      <c r="O404" s="109" t="s">
        <v>3016</v>
      </c>
      <c r="P404" s="110" t="s">
        <v>3017</v>
      </c>
      <c r="Q404" s="110" t="s">
        <v>1012</v>
      </c>
      <c r="R404" s="110" t="s">
        <v>3018</v>
      </c>
    </row>
    <row r="405" spans="1:18" ht="135">
      <c r="A405" s="108" t="s">
        <v>3055</v>
      </c>
      <c r="B405" s="109" t="s">
        <v>3004</v>
      </c>
      <c r="C405" s="109" t="s">
        <v>3056</v>
      </c>
      <c r="D405" s="109" t="s">
        <v>3057</v>
      </c>
      <c r="E405" s="109"/>
      <c r="F405" s="109"/>
      <c r="G405" s="109" t="s">
        <v>3058</v>
      </c>
      <c r="H405" s="109" t="s">
        <v>3059</v>
      </c>
      <c r="I405" s="109" t="s">
        <v>3060</v>
      </c>
      <c r="J405" s="109"/>
      <c r="K405" s="109"/>
      <c r="L405" s="109" t="s">
        <v>1126</v>
      </c>
      <c r="M405" s="109" t="s">
        <v>3061</v>
      </c>
      <c r="N405" s="109" t="s">
        <v>1012</v>
      </c>
      <c r="O405" s="109"/>
      <c r="P405" s="110" t="s">
        <v>3062</v>
      </c>
      <c r="Q405" s="110" t="s">
        <v>1012</v>
      </c>
      <c r="R405" s="110"/>
    </row>
    <row r="406" spans="1:18" ht="94.5">
      <c r="A406" s="108" t="s">
        <v>3063</v>
      </c>
      <c r="B406" s="109" t="s">
        <v>3004</v>
      </c>
      <c r="C406" s="109" t="s">
        <v>3064</v>
      </c>
      <c r="D406" s="109" t="s">
        <v>3065</v>
      </c>
      <c r="E406" s="109"/>
      <c r="F406" s="109"/>
      <c r="G406" s="109" t="s">
        <v>3066</v>
      </c>
      <c r="H406" s="109" t="s">
        <v>3067</v>
      </c>
      <c r="I406" s="109" t="s">
        <v>3068</v>
      </c>
      <c r="J406" s="109"/>
      <c r="K406" s="109"/>
      <c r="L406" s="109" t="s">
        <v>1126</v>
      </c>
      <c r="M406" s="109" t="s">
        <v>3069</v>
      </c>
      <c r="N406" s="109" t="s">
        <v>1012</v>
      </c>
      <c r="O406" s="109"/>
      <c r="P406" s="110" t="s">
        <v>3070</v>
      </c>
      <c r="Q406" s="110" t="s">
        <v>1012</v>
      </c>
      <c r="R406" s="110"/>
    </row>
    <row r="407" spans="1:18" ht="94.5">
      <c r="A407" s="108" t="s">
        <v>3071</v>
      </c>
      <c r="B407" s="109" t="s">
        <v>3004</v>
      </c>
      <c r="C407" s="109" t="s">
        <v>3064</v>
      </c>
      <c r="D407" s="109" t="s">
        <v>3072</v>
      </c>
      <c r="E407" s="109"/>
      <c r="F407" s="109"/>
      <c r="G407" s="109" t="s">
        <v>3066</v>
      </c>
      <c r="H407" s="109" t="s">
        <v>3067</v>
      </c>
      <c r="I407" s="109" t="s">
        <v>3073</v>
      </c>
      <c r="J407" s="109"/>
      <c r="K407" s="109"/>
      <c r="L407" s="109" t="s">
        <v>1126</v>
      </c>
      <c r="M407" s="109" t="s">
        <v>3069</v>
      </c>
      <c r="N407" s="109" t="s">
        <v>1012</v>
      </c>
      <c r="O407" s="109"/>
      <c r="P407" s="110" t="s">
        <v>3070</v>
      </c>
      <c r="Q407" s="110" t="s">
        <v>1012</v>
      </c>
      <c r="R407" s="110"/>
    </row>
    <row r="408" spans="1:18" ht="94.5">
      <c r="A408" s="108" t="s">
        <v>3074</v>
      </c>
      <c r="B408" s="109" t="s">
        <v>3004</v>
      </c>
      <c r="C408" s="109" t="s">
        <v>2863</v>
      </c>
      <c r="D408" s="109"/>
      <c r="E408" s="109"/>
      <c r="F408" s="109"/>
      <c r="G408" s="109" t="s">
        <v>3066</v>
      </c>
      <c r="H408" s="109" t="s">
        <v>3075</v>
      </c>
      <c r="I408" s="109"/>
      <c r="J408" s="109"/>
      <c r="K408" s="109"/>
      <c r="L408" s="109" t="s">
        <v>1126</v>
      </c>
      <c r="M408" s="109" t="s">
        <v>3076</v>
      </c>
      <c r="N408" s="109" t="s">
        <v>1012</v>
      </c>
      <c r="O408" s="109"/>
      <c r="P408" s="110" t="s">
        <v>3077</v>
      </c>
      <c r="Q408" s="110" t="s">
        <v>1012</v>
      </c>
      <c r="R408" s="110"/>
    </row>
    <row r="409" spans="1:18" ht="54">
      <c r="A409" s="108" t="s">
        <v>3078</v>
      </c>
      <c r="B409" s="109" t="s">
        <v>3004</v>
      </c>
      <c r="C409" s="109" t="s">
        <v>3079</v>
      </c>
      <c r="D409" s="109" t="s">
        <v>1773</v>
      </c>
      <c r="E409" s="109"/>
      <c r="F409" s="109"/>
      <c r="G409" s="109" t="s">
        <v>3007</v>
      </c>
      <c r="H409" s="109" t="s">
        <v>3080</v>
      </c>
      <c r="I409" s="109" t="s">
        <v>3081</v>
      </c>
      <c r="J409" s="109"/>
      <c r="K409" s="109"/>
      <c r="L409" s="109" t="s">
        <v>1038</v>
      </c>
      <c r="M409" s="109"/>
      <c r="N409" s="109"/>
      <c r="O409" s="109"/>
      <c r="P409" s="110" t="s">
        <v>3082</v>
      </c>
      <c r="Q409" s="110" t="s">
        <v>1029</v>
      </c>
      <c r="R409" s="110" t="s">
        <v>3083</v>
      </c>
    </row>
    <row r="410" spans="1:18" ht="54">
      <c r="A410" s="108" t="s">
        <v>3084</v>
      </c>
      <c r="B410" s="109" t="s">
        <v>3004</v>
      </c>
      <c r="C410" s="109" t="s">
        <v>3085</v>
      </c>
      <c r="D410" s="109" t="s">
        <v>3086</v>
      </c>
      <c r="E410" s="109"/>
      <c r="F410" s="109"/>
      <c r="G410" s="109" t="s">
        <v>3007</v>
      </c>
      <c r="H410" s="109" t="s">
        <v>3087</v>
      </c>
      <c r="I410" s="109" t="s">
        <v>3088</v>
      </c>
      <c r="J410" s="109"/>
      <c r="K410" s="109"/>
      <c r="L410" s="109" t="s">
        <v>1038</v>
      </c>
      <c r="M410" s="109"/>
      <c r="N410" s="109"/>
      <c r="O410" s="109"/>
      <c r="P410" s="110" t="s">
        <v>3082</v>
      </c>
      <c r="Q410" s="110" t="s">
        <v>1029</v>
      </c>
      <c r="R410" s="110" t="s">
        <v>3083</v>
      </c>
    </row>
    <row r="411" spans="1:18" ht="310.5">
      <c r="A411" s="108" t="s">
        <v>3089</v>
      </c>
      <c r="B411" s="109" t="s">
        <v>3004</v>
      </c>
      <c r="C411" s="109" t="s">
        <v>3090</v>
      </c>
      <c r="D411" s="109" t="s">
        <v>3091</v>
      </c>
      <c r="E411" s="109" t="s">
        <v>3092</v>
      </c>
      <c r="F411" s="109"/>
      <c r="G411" s="109" t="s">
        <v>3093</v>
      </c>
      <c r="H411" s="109" t="s">
        <v>3094</v>
      </c>
      <c r="I411" s="109" t="s">
        <v>3095</v>
      </c>
      <c r="J411" s="109" t="s">
        <v>3096</v>
      </c>
      <c r="K411" s="109"/>
      <c r="L411" s="109" t="s">
        <v>3097</v>
      </c>
      <c r="M411" s="109" t="s">
        <v>3098</v>
      </c>
      <c r="N411" s="109" t="s">
        <v>2815</v>
      </c>
      <c r="O411" s="109"/>
      <c r="P411" s="110" t="s">
        <v>3099</v>
      </c>
      <c r="Q411" s="110" t="s">
        <v>2815</v>
      </c>
      <c r="R411" s="110"/>
    </row>
    <row r="412" spans="1:18" ht="337.5">
      <c r="A412" s="108" t="s">
        <v>3100</v>
      </c>
      <c r="B412" s="109" t="s">
        <v>3004</v>
      </c>
      <c r="C412" s="109" t="s">
        <v>3090</v>
      </c>
      <c r="D412" s="109" t="s">
        <v>3101</v>
      </c>
      <c r="E412" s="109" t="s">
        <v>3102</v>
      </c>
      <c r="F412" s="109"/>
      <c r="G412" s="109" t="s">
        <v>3093</v>
      </c>
      <c r="H412" s="109" t="s">
        <v>3094</v>
      </c>
      <c r="I412" s="109" t="s">
        <v>3103</v>
      </c>
      <c r="J412" s="109" t="s">
        <v>3104</v>
      </c>
      <c r="K412" s="109"/>
      <c r="L412" s="109" t="s">
        <v>3097</v>
      </c>
      <c r="M412" s="109" t="s">
        <v>3098</v>
      </c>
      <c r="N412" s="109" t="s">
        <v>2815</v>
      </c>
      <c r="O412" s="109"/>
      <c r="P412" s="110" t="s">
        <v>3099</v>
      </c>
      <c r="Q412" s="110" t="s">
        <v>2815</v>
      </c>
      <c r="R412" s="110"/>
    </row>
    <row r="413" spans="1:18" ht="57">
      <c r="A413" s="108" t="s">
        <v>3105</v>
      </c>
      <c r="B413" s="109" t="s">
        <v>3004</v>
      </c>
      <c r="C413" s="109" t="s">
        <v>1025</v>
      </c>
      <c r="D413" s="109" t="s">
        <v>3106</v>
      </c>
      <c r="E413" s="109"/>
      <c r="F413" s="109"/>
      <c r="G413" s="109" t="s">
        <v>3007</v>
      </c>
      <c r="H413" s="109" t="s">
        <v>3107</v>
      </c>
      <c r="I413" s="109" t="s">
        <v>3108</v>
      </c>
      <c r="J413" s="109"/>
      <c r="K413" s="109"/>
      <c r="L413" s="109" t="s">
        <v>1269</v>
      </c>
      <c r="M413" s="109" t="s">
        <v>3109</v>
      </c>
      <c r="N413" s="109" t="s">
        <v>1029</v>
      </c>
      <c r="O413" s="109"/>
      <c r="P413" s="110" t="s">
        <v>3110</v>
      </c>
      <c r="Q413" s="110" t="s">
        <v>1029</v>
      </c>
      <c r="R413" s="110"/>
    </row>
    <row r="414" spans="1:18" ht="135">
      <c r="A414" s="108" t="s">
        <v>3111</v>
      </c>
      <c r="B414" s="109" t="s">
        <v>3004</v>
      </c>
      <c r="C414" s="109" t="s">
        <v>3112</v>
      </c>
      <c r="D414" s="109"/>
      <c r="E414" s="109"/>
      <c r="F414" s="109"/>
      <c r="G414" s="109" t="s">
        <v>3007</v>
      </c>
      <c r="H414" s="109" t="s">
        <v>3113</v>
      </c>
      <c r="I414" s="109"/>
      <c r="J414" s="109"/>
      <c r="K414" s="109"/>
      <c r="L414" s="109" t="s">
        <v>1313</v>
      </c>
      <c r="M414" s="109" t="s">
        <v>1819</v>
      </c>
      <c r="N414" s="109" t="s">
        <v>1029</v>
      </c>
      <c r="O414" s="109"/>
      <c r="P414" s="110" t="s">
        <v>3114</v>
      </c>
      <c r="Q414" s="110" t="s">
        <v>1029</v>
      </c>
      <c r="R414" s="110"/>
    </row>
    <row r="415" spans="1:18" ht="94.5">
      <c r="A415" s="108" t="s">
        <v>3115</v>
      </c>
      <c r="B415" s="109" t="s">
        <v>3116</v>
      </c>
      <c r="C415" s="109" t="s">
        <v>3117</v>
      </c>
      <c r="D415" s="109" t="s">
        <v>3118</v>
      </c>
      <c r="E415" s="109" t="s">
        <v>3119</v>
      </c>
      <c r="F415" s="109" t="s">
        <v>3120</v>
      </c>
      <c r="G415" s="109" t="s">
        <v>3121</v>
      </c>
      <c r="H415" s="109" t="s">
        <v>3122</v>
      </c>
      <c r="I415" s="109" t="s">
        <v>3123</v>
      </c>
      <c r="J415" s="109" t="s">
        <v>3124</v>
      </c>
      <c r="K415" s="109" t="s">
        <v>3125</v>
      </c>
      <c r="L415" s="109" t="s">
        <v>1126</v>
      </c>
      <c r="M415" s="109" t="s">
        <v>3126</v>
      </c>
      <c r="N415" s="109" t="s">
        <v>1012</v>
      </c>
      <c r="O415" s="109"/>
      <c r="P415" s="110" t="s">
        <v>1029</v>
      </c>
      <c r="Q415" s="110" t="s">
        <v>1029</v>
      </c>
      <c r="R415" s="110" t="s">
        <v>3127</v>
      </c>
    </row>
    <row r="416" spans="1:18" ht="54">
      <c r="A416" s="108" t="s">
        <v>3128</v>
      </c>
      <c r="B416" s="109" t="s">
        <v>3116</v>
      </c>
      <c r="C416" s="109" t="s">
        <v>3117</v>
      </c>
      <c r="D416" s="109" t="s">
        <v>3118</v>
      </c>
      <c r="E416" s="109" t="s">
        <v>3129</v>
      </c>
      <c r="F416" s="109" t="s">
        <v>3130</v>
      </c>
      <c r="G416" s="109" t="s">
        <v>3121</v>
      </c>
      <c r="H416" s="109" t="s">
        <v>3122</v>
      </c>
      <c r="I416" s="109" t="s">
        <v>3123</v>
      </c>
      <c r="J416" s="109" t="s">
        <v>3131</v>
      </c>
      <c r="K416" s="109" t="s">
        <v>3132</v>
      </c>
      <c r="L416" s="109" t="s">
        <v>992</v>
      </c>
      <c r="M416" s="109" t="s">
        <v>3126</v>
      </c>
      <c r="N416" s="109" t="s">
        <v>1012</v>
      </c>
      <c r="O416" s="109"/>
      <c r="P416" s="110" t="s">
        <v>1012</v>
      </c>
      <c r="Q416" s="110" t="s">
        <v>1012</v>
      </c>
      <c r="R416" s="110" t="s">
        <v>1012</v>
      </c>
    </row>
    <row r="417" spans="1:18" ht="94.5">
      <c r="A417" s="108" t="s">
        <v>3133</v>
      </c>
      <c r="B417" s="109" t="s">
        <v>3116</v>
      </c>
      <c r="C417" s="109" t="s">
        <v>3117</v>
      </c>
      <c r="D417" s="109" t="s">
        <v>3118</v>
      </c>
      <c r="E417" s="109" t="s">
        <v>3134</v>
      </c>
      <c r="F417" s="109" t="s">
        <v>3135</v>
      </c>
      <c r="G417" s="109" t="s">
        <v>3136</v>
      </c>
      <c r="H417" s="109" t="s">
        <v>3137</v>
      </c>
      <c r="I417" s="109" t="s">
        <v>3138</v>
      </c>
      <c r="J417" s="109" t="s">
        <v>3139</v>
      </c>
      <c r="K417" s="109" t="s">
        <v>3140</v>
      </c>
      <c r="L417" s="109" t="s">
        <v>1126</v>
      </c>
      <c r="M417" s="109" t="s">
        <v>3126</v>
      </c>
      <c r="N417" s="109" t="s">
        <v>1012</v>
      </c>
      <c r="O417" s="109"/>
      <c r="P417" s="110" t="s">
        <v>1029</v>
      </c>
      <c r="Q417" s="110" t="s">
        <v>1029</v>
      </c>
      <c r="R417" s="110" t="s">
        <v>3141</v>
      </c>
    </row>
    <row r="418" spans="1:18" ht="85.5">
      <c r="A418" s="108" t="s">
        <v>3142</v>
      </c>
      <c r="B418" s="109" t="s">
        <v>3143</v>
      </c>
      <c r="C418" s="109" t="s">
        <v>1386</v>
      </c>
      <c r="D418" s="109" t="s">
        <v>3144</v>
      </c>
      <c r="E418" s="109" t="s">
        <v>3145</v>
      </c>
      <c r="F418" s="109" t="s">
        <v>3146</v>
      </c>
      <c r="G418" s="109" t="s">
        <v>3147</v>
      </c>
      <c r="H418" s="109" t="s">
        <v>1389</v>
      </c>
      <c r="I418" s="109" t="s">
        <v>3148</v>
      </c>
      <c r="J418" s="109" t="s">
        <v>3149</v>
      </c>
      <c r="K418" s="109" t="s">
        <v>3150</v>
      </c>
      <c r="L418" s="109" t="s">
        <v>1038</v>
      </c>
      <c r="M418" s="109"/>
      <c r="N418" s="109"/>
      <c r="O418" s="109"/>
      <c r="P418" s="110" t="s">
        <v>1029</v>
      </c>
      <c r="Q418" s="110" t="s">
        <v>1029</v>
      </c>
      <c r="R418" s="110" t="s">
        <v>3151</v>
      </c>
    </row>
    <row r="419" spans="1:18" ht="94.5">
      <c r="A419" s="108" t="s">
        <v>3152</v>
      </c>
      <c r="B419" s="109" t="s">
        <v>3143</v>
      </c>
      <c r="C419" s="109" t="s">
        <v>1386</v>
      </c>
      <c r="D419" s="109" t="s">
        <v>3153</v>
      </c>
      <c r="E419" s="109" t="s">
        <v>3154</v>
      </c>
      <c r="F419" s="109" t="s">
        <v>3155</v>
      </c>
      <c r="G419" s="109" t="s">
        <v>3156</v>
      </c>
      <c r="H419" s="109" t="s">
        <v>3157</v>
      </c>
      <c r="I419" s="109" t="s">
        <v>3158</v>
      </c>
      <c r="J419" s="109" t="s">
        <v>3159</v>
      </c>
      <c r="K419" s="109" t="s">
        <v>3160</v>
      </c>
      <c r="L419" s="109" t="s">
        <v>1126</v>
      </c>
      <c r="M419" s="109" t="s">
        <v>1029</v>
      </c>
      <c r="N419" s="109" t="s">
        <v>1029</v>
      </c>
      <c r="O419" s="109" t="s">
        <v>3161</v>
      </c>
      <c r="P419" s="110" t="s">
        <v>1029</v>
      </c>
      <c r="Q419" s="110" t="s">
        <v>1029</v>
      </c>
      <c r="R419" s="110" t="s">
        <v>3151</v>
      </c>
    </row>
    <row r="420" spans="1:18" ht="54">
      <c r="A420" s="108" t="s">
        <v>3162</v>
      </c>
      <c r="B420" s="109" t="s">
        <v>3163</v>
      </c>
      <c r="C420" s="109" t="s">
        <v>3164</v>
      </c>
      <c r="D420" s="109"/>
      <c r="E420" s="109"/>
      <c r="F420" s="109"/>
      <c r="G420" s="109" t="s">
        <v>3165</v>
      </c>
      <c r="H420" s="109" t="s">
        <v>3166</v>
      </c>
      <c r="I420" s="109"/>
      <c r="J420" s="109"/>
      <c r="K420" s="109"/>
      <c r="L420" s="109" t="s">
        <v>1038</v>
      </c>
      <c r="M420" s="109"/>
      <c r="N420" s="109"/>
      <c r="O420" s="109"/>
      <c r="P420" s="110" t="s">
        <v>1439</v>
      </c>
      <c r="Q420" s="110" t="s">
        <v>1029</v>
      </c>
      <c r="R420" s="110" t="s">
        <v>987</v>
      </c>
    </row>
    <row r="421" spans="1:18" ht="94.5">
      <c r="A421" s="108" t="s">
        <v>3167</v>
      </c>
      <c r="B421" s="109" t="s">
        <v>3168</v>
      </c>
      <c r="C421" s="109" t="s">
        <v>3169</v>
      </c>
      <c r="D421" s="109" t="s">
        <v>2484</v>
      </c>
      <c r="E421" s="109" t="s">
        <v>3170</v>
      </c>
      <c r="F421" s="109"/>
      <c r="G421" s="109" t="s">
        <v>3171</v>
      </c>
      <c r="H421" s="109" t="s">
        <v>3172</v>
      </c>
      <c r="I421" s="109" t="s">
        <v>3173</v>
      </c>
      <c r="J421" s="109"/>
      <c r="K421" s="109"/>
      <c r="L421" s="109" t="s">
        <v>1038</v>
      </c>
      <c r="M421" s="109" t="s">
        <v>1077</v>
      </c>
      <c r="N421" s="109" t="s">
        <v>1012</v>
      </c>
      <c r="O421" s="109" t="s">
        <v>1077</v>
      </c>
      <c r="P421" s="110" t="s">
        <v>3174</v>
      </c>
      <c r="Q421" s="110" t="s">
        <v>1012</v>
      </c>
      <c r="R421" s="110" t="s">
        <v>3175</v>
      </c>
    </row>
    <row r="422" spans="1:18" ht="94.5">
      <c r="A422" s="108" t="s">
        <v>3176</v>
      </c>
      <c r="B422" s="109" t="s">
        <v>3168</v>
      </c>
      <c r="C422" s="109" t="s">
        <v>3169</v>
      </c>
      <c r="D422" s="109" t="s">
        <v>2484</v>
      </c>
      <c r="E422" s="109" t="s">
        <v>3177</v>
      </c>
      <c r="F422" s="109"/>
      <c r="G422" s="109" t="s">
        <v>3171</v>
      </c>
      <c r="H422" s="109" t="s">
        <v>3172</v>
      </c>
      <c r="I422" s="109" t="s">
        <v>3178</v>
      </c>
      <c r="J422" s="109"/>
      <c r="K422" s="109"/>
      <c r="L422" s="109" t="s">
        <v>1038</v>
      </c>
      <c r="M422" s="109" t="s">
        <v>1077</v>
      </c>
      <c r="N422" s="109" t="s">
        <v>1012</v>
      </c>
      <c r="O422" s="109" t="s">
        <v>1077</v>
      </c>
      <c r="P422" s="110" t="s">
        <v>3174</v>
      </c>
      <c r="Q422" s="110" t="s">
        <v>1012</v>
      </c>
      <c r="R422" s="110" t="s">
        <v>3175</v>
      </c>
    </row>
    <row r="423" spans="1:18" ht="94.5">
      <c r="A423" s="108" t="s">
        <v>3179</v>
      </c>
      <c r="B423" s="109" t="s">
        <v>3168</v>
      </c>
      <c r="C423" s="109" t="s">
        <v>3169</v>
      </c>
      <c r="D423" s="109" t="s">
        <v>2484</v>
      </c>
      <c r="E423" s="109" t="s">
        <v>3180</v>
      </c>
      <c r="F423" s="109"/>
      <c r="G423" s="109" t="s">
        <v>3171</v>
      </c>
      <c r="H423" s="109" t="s">
        <v>3172</v>
      </c>
      <c r="I423" s="109" t="s">
        <v>3181</v>
      </c>
      <c r="J423" s="109"/>
      <c r="K423" s="109"/>
      <c r="L423" s="109" t="s">
        <v>1038</v>
      </c>
      <c r="M423" s="109" t="s">
        <v>1077</v>
      </c>
      <c r="N423" s="109" t="s">
        <v>1012</v>
      </c>
      <c r="O423" s="109" t="s">
        <v>1077</v>
      </c>
      <c r="P423" s="110" t="s">
        <v>3174</v>
      </c>
      <c r="Q423" s="110" t="s">
        <v>1012</v>
      </c>
      <c r="R423" s="110" t="s">
        <v>3175</v>
      </c>
    </row>
    <row r="424" spans="1:18" ht="94.5">
      <c r="A424" s="108" t="s">
        <v>3182</v>
      </c>
      <c r="B424" s="109" t="s">
        <v>3168</v>
      </c>
      <c r="C424" s="109" t="s">
        <v>3169</v>
      </c>
      <c r="D424" s="109" t="s">
        <v>2484</v>
      </c>
      <c r="E424" s="109" t="s">
        <v>3183</v>
      </c>
      <c r="F424" s="109"/>
      <c r="G424" s="109" t="s">
        <v>3171</v>
      </c>
      <c r="H424" s="109" t="s">
        <v>3172</v>
      </c>
      <c r="I424" s="109" t="s">
        <v>3184</v>
      </c>
      <c r="J424" s="109"/>
      <c r="K424" s="109"/>
      <c r="L424" s="109" t="s">
        <v>1038</v>
      </c>
      <c r="M424" s="109" t="s">
        <v>1077</v>
      </c>
      <c r="N424" s="109" t="s">
        <v>1012</v>
      </c>
      <c r="O424" s="109" t="s">
        <v>1077</v>
      </c>
      <c r="P424" s="110" t="s">
        <v>3174</v>
      </c>
      <c r="Q424" s="110" t="s">
        <v>1012</v>
      </c>
      <c r="R424" s="110" t="s">
        <v>3175</v>
      </c>
    </row>
    <row r="425" spans="1:18" ht="121.5">
      <c r="A425" s="108" t="s">
        <v>3185</v>
      </c>
      <c r="B425" s="109" t="s">
        <v>3168</v>
      </c>
      <c r="C425" s="109" t="s">
        <v>3169</v>
      </c>
      <c r="D425" s="109" t="s">
        <v>2484</v>
      </c>
      <c r="E425" s="109" t="s">
        <v>3186</v>
      </c>
      <c r="F425" s="109"/>
      <c r="G425" s="109" t="s">
        <v>3171</v>
      </c>
      <c r="H425" s="109" t="s">
        <v>3172</v>
      </c>
      <c r="I425" s="109" t="s">
        <v>3187</v>
      </c>
      <c r="J425" s="109"/>
      <c r="K425" s="109"/>
      <c r="L425" s="109" t="s">
        <v>1038</v>
      </c>
      <c r="M425" s="109" t="s">
        <v>1077</v>
      </c>
      <c r="N425" s="109" t="s">
        <v>1012</v>
      </c>
      <c r="O425" s="109" t="s">
        <v>1077</v>
      </c>
      <c r="P425" s="110" t="s">
        <v>3174</v>
      </c>
      <c r="Q425" s="110" t="s">
        <v>1012</v>
      </c>
      <c r="R425" s="110" t="s">
        <v>3175</v>
      </c>
    </row>
    <row r="426" spans="1:18" ht="54">
      <c r="A426" s="108" t="s">
        <v>3188</v>
      </c>
      <c r="B426" s="109" t="s">
        <v>3189</v>
      </c>
      <c r="C426" s="109" t="s">
        <v>3190</v>
      </c>
      <c r="D426" s="109" t="s">
        <v>3191</v>
      </c>
      <c r="E426" s="109"/>
      <c r="F426" s="109"/>
      <c r="G426" s="109" t="s">
        <v>3192</v>
      </c>
      <c r="H426" s="109" t="s">
        <v>3193</v>
      </c>
      <c r="I426" s="109" t="s">
        <v>3194</v>
      </c>
      <c r="J426" s="109"/>
      <c r="K426" s="109"/>
      <c r="L426" s="109" t="s">
        <v>992</v>
      </c>
      <c r="M426" s="109" t="s">
        <v>3195</v>
      </c>
      <c r="N426" s="109" t="s">
        <v>1085</v>
      </c>
      <c r="O426" s="109" t="s">
        <v>1077</v>
      </c>
      <c r="P426" s="110" t="s">
        <v>1077</v>
      </c>
      <c r="Q426" s="110" t="s">
        <v>1077</v>
      </c>
      <c r="R426" s="110" t="s">
        <v>1077</v>
      </c>
    </row>
    <row r="427" spans="1:18" ht="54">
      <c r="A427" s="108" t="s">
        <v>3196</v>
      </c>
      <c r="B427" s="109" t="s">
        <v>3189</v>
      </c>
      <c r="C427" s="109" t="s">
        <v>3190</v>
      </c>
      <c r="D427" s="109" t="s">
        <v>3191</v>
      </c>
      <c r="E427" s="109"/>
      <c r="F427" s="109"/>
      <c r="G427" s="109" t="s">
        <v>3192</v>
      </c>
      <c r="H427" s="109" t="s">
        <v>3193</v>
      </c>
      <c r="I427" s="109" t="s">
        <v>3197</v>
      </c>
      <c r="J427" s="109"/>
      <c r="K427" s="109"/>
      <c r="L427" s="109" t="s">
        <v>992</v>
      </c>
      <c r="M427" s="109" t="s">
        <v>3195</v>
      </c>
      <c r="N427" s="109" t="s">
        <v>1085</v>
      </c>
      <c r="O427" s="109" t="s">
        <v>1077</v>
      </c>
      <c r="P427" s="110" t="s">
        <v>1077</v>
      </c>
      <c r="Q427" s="110" t="s">
        <v>1077</v>
      </c>
      <c r="R427" s="110" t="s">
        <v>1077</v>
      </c>
    </row>
    <row r="428" spans="1:18" ht="81">
      <c r="A428" s="108" t="s">
        <v>3198</v>
      </c>
      <c r="B428" s="109" t="s">
        <v>3199</v>
      </c>
      <c r="C428" s="109" t="s">
        <v>3200</v>
      </c>
      <c r="D428" s="109"/>
      <c r="E428" s="109"/>
      <c r="F428" s="109"/>
      <c r="G428" s="109" t="s">
        <v>3201</v>
      </c>
      <c r="H428" s="109" t="s">
        <v>3202</v>
      </c>
      <c r="I428" s="109"/>
      <c r="J428" s="109"/>
      <c r="K428" s="109"/>
      <c r="L428" s="109" t="s">
        <v>992</v>
      </c>
      <c r="M428" s="109" t="s">
        <v>3203</v>
      </c>
      <c r="N428" s="109" t="s">
        <v>1012</v>
      </c>
      <c r="O428" s="109" t="s">
        <v>3204</v>
      </c>
      <c r="P428" s="110"/>
      <c r="Q428" s="110"/>
      <c r="R428" s="110"/>
    </row>
    <row r="429" spans="1:18" ht="384.75">
      <c r="A429" s="108" t="s">
        <v>3205</v>
      </c>
      <c r="B429" s="109" t="s">
        <v>3206</v>
      </c>
      <c r="C429" s="109" t="s">
        <v>3207</v>
      </c>
      <c r="D429" s="109" t="s">
        <v>3208</v>
      </c>
      <c r="E429" s="109"/>
      <c r="F429" s="109" t="s">
        <v>3209</v>
      </c>
      <c r="G429" s="109" t="s">
        <v>3210</v>
      </c>
      <c r="H429" s="109" t="s">
        <v>3211</v>
      </c>
      <c r="I429" s="109" t="s">
        <v>3212</v>
      </c>
      <c r="J429" s="109"/>
      <c r="K429" s="109" t="s">
        <v>3213</v>
      </c>
      <c r="L429" s="109" t="s">
        <v>1126</v>
      </c>
      <c r="M429" s="109" t="s">
        <v>1329</v>
      </c>
      <c r="N429" s="109" t="s">
        <v>1029</v>
      </c>
      <c r="O429" s="109" t="s">
        <v>3214</v>
      </c>
      <c r="P429" s="110" t="s">
        <v>1329</v>
      </c>
      <c r="Q429" s="110" t="s">
        <v>1029</v>
      </c>
      <c r="R429" s="110" t="s">
        <v>3215</v>
      </c>
    </row>
    <row r="430" spans="1:18" ht="384.75">
      <c r="A430" s="108" t="s">
        <v>3216</v>
      </c>
      <c r="B430" s="109" t="s">
        <v>3206</v>
      </c>
      <c r="C430" s="109" t="s">
        <v>3207</v>
      </c>
      <c r="D430" s="109" t="s">
        <v>3208</v>
      </c>
      <c r="E430" s="109"/>
      <c r="F430" s="109" t="s">
        <v>3217</v>
      </c>
      <c r="G430" s="109" t="s">
        <v>3210</v>
      </c>
      <c r="H430" s="109" t="s">
        <v>3211</v>
      </c>
      <c r="I430" s="109" t="s">
        <v>3212</v>
      </c>
      <c r="J430" s="109"/>
      <c r="K430" s="109" t="s">
        <v>3218</v>
      </c>
      <c r="L430" s="109" t="s">
        <v>1126</v>
      </c>
      <c r="M430" s="109" t="s">
        <v>1329</v>
      </c>
      <c r="N430" s="109" t="s">
        <v>1029</v>
      </c>
      <c r="O430" s="109" t="s">
        <v>3214</v>
      </c>
      <c r="P430" s="110" t="s">
        <v>1329</v>
      </c>
      <c r="Q430" s="110" t="s">
        <v>1029</v>
      </c>
      <c r="R430" s="110" t="s">
        <v>3215</v>
      </c>
    </row>
    <row r="431" spans="1:18" ht="384.75">
      <c r="A431" s="108" t="s">
        <v>3219</v>
      </c>
      <c r="B431" s="109" t="s">
        <v>3206</v>
      </c>
      <c r="C431" s="109" t="s">
        <v>3207</v>
      </c>
      <c r="D431" s="109" t="s">
        <v>3208</v>
      </c>
      <c r="E431" s="109"/>
      <c r="F431" s="109" t="s">
        <v>3220</v>
      </c>
      <c r="G431" s="109" t="s">
        <v>3210</v>
      </c>
      <c r="H431" s="109" t="s">
        <v>3211</v>
      </c>
      <c r="I431" s="109" t="s">
        <v>3212</v>
      </c>
      <c r="J431" s="109"/>
      <c r="K431" s="109" t="s">
        <v>3221</v>
      </c>
      <c r="L431" s="109" t="s">
        <v>1126</v>
      </c>
      <c r="M431" s="109" t="s">
        <v>1329</v>
      </c>
      <c r="N431" s="109" t="s">
        <v>1029</v>
      </c>
      <c r="O431" s="109" t="s">
        <v>3214</v>
      </c>
      <c r="P431" s="110" t="s">
        <v>1329</v>
      </c>
      <c r="Q431" s="110" t="s">
        <v>1029</v>
      </c>
      <c r="R431" s="110" t="s">
        <v>3215</v>
      </c>
    </row>
    <row r="432" spans="1:18" ht="54">
      <c r="A432" s="108" t="s">
        <v>3222</v>
      </c>
      <c r="B432" s="109" t="s">
        <v>3223</v>
      </c>
      <c r="C432" s="109" t="s">
        <v>3224</v>
      </c>
      <c r="D432" s="109" t="s">
        <v>3225</v>
      </c>
      <c r="E432" s="109" t="s">
        <v>3226</v>
      </c>
      <c r="F432" s="109" t="s">
        <v>3227</v>
      </c>
      <c r="G432" s="109" t="s">
        <v>3228</v>
      </c>
      <c r="H432" s="109" t="s">
        <v>3229</v>
      </c>
      <c r="I432" s="109" t="s">
        <v>3230</v>
      </c>
      <c r="J432" s="109" t="s">
        <v>3231</v>
      </c>
      <c r="K432" s="109" t="s">
        <v>3232</v>
      </c>
      <c r="L432" s="109" t="s">
        <v>992</v>
      </c>
      <c r="M432" s="109" t="s">
        <v>1344</v>
      </c>
      <c r="N432" s="109" t="s">
        <v>1012</v>
      </c>
      <c r="O432" s="109" t="s">
        <v>3233</v>
      </c>
      <c r="P432" s="110"/>
      <c r="Q432" s="110"/>
      <c r="R432" s="110"/>
    </row>
    <row r="433" spans="1:18" ht="54">
      <c r="A433" s="108" t="s">
        <v>3234</v>
      </c>
      <c r="B433" s="109" t="s">
        <v>3223</v>
      </c>
      <c r="C433" s="109" t="s">
        <v>3224</v>
      </c>
      <c r="D433" s="109" t="s">
        <v>3225</v>
      </c>
      <c r="E433" s="109" t="s">
        <v>3235</v>
      </c>
      <c r="F433" s="109" t="s">
        <v>3236</v>
      </c>
      <c r="G433" s="109" t="s">
        <v>3228</v>
      </c>
      <c r="H433" s="109" t="s">
        <v>3229</v>
      </c>
      <c r="I433" s="109" t="s">
        <v>3230</v>
      </c>
      <c r="J433" s="109" t="s">
        <v>3237</v>
      </c>
      <c r="K433" s="109" t="s">
        <v>3238</v>
      </c>
      <c r="L433" s="109" t="s">
        <v>992</v>
      </c>
      <c r="M433" s="109" t="s">
        <v>1344</v>
      </c>
      <c r="N433" s="109" t="s">
        <v>1012</v>
      </c>
      <c r="O433" s="109" t="s">
        <v>3233</v>
      </c>
      <c r="P433" s="110"/>
      <c r="Q433" s="110"/>
      <c r="R433" s="110"/>
    </row>
    <row r="434" spans="1:18" ht="54">
      <c r="A434" s="108" t="s">
        <v>3239</v>
      </c>
      <c r="B434" s="109" t="s">
        <v>3223</v>
      </c>
      <c r="C434" s="109" t="s">
        <v>3240</v>
      </c>
      <c r="D434" s="109" t="s">
        <v>3241</v>
      </c>
      <c r="E434" s="109" t="s">
        <v>3242</v>
      </c>
      <c r="F434" s="109" t="s">
        <v>3243</v>
      </c>
      <c r="G434" s="109" t="s">
        <v>3228</v>
      </c>
      <c r="H434" s="109" t="s">
        <v>3244</v>
      </c>
      <c r="I434" s="109" t="s">
        <v>3245</v>
      </c>
      <c r="J434" s="109" t="s">
        <v>3246</v>
      </c>
      <c r="K434" s="109" t="s">
        <v>3247</v>
      </c>
      <c r="L434" s="109" t="s">
        <v>992</v>
      </c>
      <c r="M434" s="109" t="s">
        <v>1344</v>
      </c>
      <c r="N434" s="109" t="s">
        <v>1012</v>
      </c>
      <c r="O434" s="109" t="s">
        <v>3233</v>
      </c>
      <c r="P434" s="110"/>
      <c r="Q434" s="110"/>
      <c r="R434" s="110"/>
    </row>
    <row r="435" spans="1:18" ht="54">
      <c r="A435" s="108" t="s">
        <v>3248</v>
      </c>
      <c r="B435" s="109" t="s">
        <v>3223</v>
      </c>
      <c r="C435" s="109" t="s">
        <v>3240</v>
      </c>
      <c r="D435" s="109" t="s">
        <v>3249</v>
      </c>
      <c r="E435" s="109" t="s">
        <v>3250</v>
      </c>
      <c r="F435" s="109" t="s">
        <v>3251</v>
      </c>
      <c r="G435" s="109" t="s">
        <v>3228</v>
      </c>
      <c r="H435" s="109" t="s">
        <v>3244</v>
      </c>
      <c r="I435" s="109" t="s">
        <v>3252</v>
      </c>
      <c r="J435" s="109" t="s">
        <v>3253</v>
      </c>
      <c r="K435" s="109" t="s">
        <v>3254</v>
      </c>
      <c r="L435" s="109" t="s">
        <v>992</v>
      </c>
      <c r="M435" s="109" t="s">
        <v>1344</v>
      </c>
      <c r="N435" s="109" t="s">
        <v>1012</v>
      </c>
      <c r="O435" s="109" t="s">
        <v>3233</v>
      </c>
      <c r="P435" s="110"/>
      <c r="Q435" s="110"/>
      <c r="R435" s="110"/>
    </row>
    <row r="436" spans="1:18" ht="54">
      <c r="A436" s="108" t="s">
        <v>3255</v>
      </c>
      <c r="B436" s="109" t="s">
        <v>3223</v>
      </c>
      <c r="C436" s="109" t="s">
        <v>3240</v>
      </c>
      <c r="D436" s="109" t="s">
        <v>3249</v>
      </c>
      <c r="E436" s="109" t="s">
        <v>3256</v>
      </c>
      <c r="F436" s="109" t="s">
        <v>3257</v>
      </c>
      <c r="G436" s="109" t="s">
        <v>3228</v>
      </c>
      <c r="H436" s="109" t="s">
        <v>3244</v>
      </c>
      <c r="I436" s="109" t="s">
        <v>3252</v>
      </c>
      <c r="J436" s="109" t="s">
        <v>3258</v>
      </c>
      <c r="K436" s="109" t="s">
        <v>3259</v>
      </c>
      <c r="L436" s="109" t="s">
        <v>992</v>
      </c>
      <c r="M436" s="109" t="s">
        <v>1344</v>
      </c>
      <c r="N436" s="109" t="s">
        <v>1012</v>
      </c>
      <c r="O436" s="109" t="s">
        <v>3233</v>
      </c>
      <c r="P436" s="110"/>
      <c r="Q436" s="110"/>
      <c r="R436" s="110"/>
    </row>
    <row r="437" spans="1:18" ht="54">
      <c r="A437" s="108" t="s">
        <v>3260</v>
      </c>
      <c r="B437" s="109" t="s">
        <v>3223</v>
      </c>
      <c r="C437" s="109" t="s">
        <v>3224</v>
      </c>
      <c r="D437" s="109" t="s">
        <v>3261</v>
      </c>
      <c r="E437" s="109" t="s">
        <v>3226</v>
      </c>
      <c r="F437" s="109" t="s">
        <v>3227</v>
      </c>
      <c r="G437" s="109" t="s">
        <v>3228</v>
      </c>
      <c r="H437" s="109" t="s">
        <v>3229</v>
      </c>
      <c r="I437" s="109" t="s">
        <v>3262</v>
      </c>
      <c r="J437" s="109" t="s">
        <v>3231</v>
      </c>
      <c r="K437" s="109" t="s">
        <v>3232</v>
      </c>
      <c r="L437" s="109" t="s">
        <v>992</v>
      </c>
      <c r="M437" s="109" t="s">
        <v>1344</v>
      </c>
      <c r="N437" s="109" t="s">
        <v>1012</v>
      </c>
      <c r="O437" s="109" t="s">
        <v>3233</v>
      </c>
      <c r="P437" s="110"/>
      <c r="Q437" s="110"/>
      <c r="R437" s="110"/>
    </row>
    <row r="438" spans="1:18" ht="54">
      <c r="A438" s="108" t="s">
        <v>3263</v>
      </c>
      <c r="B438" s="109" t="s">
        <v>3223</v>
      </c>
      <c r="C438" s="109" t="s">
        <v>3224</v>
      </c>
      <c r="D438" s="109" t="s">
        <v>3261</v>
      </c>
      <c r="E438" s="109" t="s">
        <v>3235</v>
      </c>
      <c r="F438" s="109" t="s">
        <v>3236</v>
      </c>
      <c r="G438" s="109" t="s">
        <v>3228</v>
      </c>
      <c r="H438" s="109" t="s">
        <v>3229</v>
      </c>
      <c r="I438" s="109" t="s">
        <v>3262</v>
      </c>
      <c r="J438" s="109" t="s">
        <v>3237</v>
      </c>
      <c r="K438" s="109" t="s">
        <v>3238</v>
      </c>
      <c r="L438" s="109" t="s">
        <v>992</v>
      </c>
      <c r="M438" s="109" t="s">
        <v>1344</v>
      </c>
      <c r="N438" s="109" t="s">
        <v>1012</v>
      </c>
      <c r="O438" s="109" t="s">
        <v>3233</v>
      </c>
      <c r="P438" s="110"/>
      <c r="Q438" s="110"/>
      <c r="R438" s="110"/>
    </row>
    <row r="439" spans="1:18" ht="54">
      <c r="A439" s="108" t="s">
        <v>3264</v>
      </c>
      <c r="B439" s="109" t="s">
        <v>3223</v>
      </c>
      <c r="C439" s="109" t="s">
        <v>3224</v>
      </c>
      <c r="D439" s="109" t="s">
        <v>3261</v>
      </c>
      <c r="E439" s="109" t="s">
        <v>3265</v>
      </c>
      <c r="F439" s="109" t="s">
        <v>3266</v>
      </c>
      <c r="G439" s="109" t="s">
        <v>3228</v>
      </c>
      <c r="H439" s="109" t="s">
        <v>3229</v>
      </c>
      <c r="I439" s="109" t="s">
        <v>3262</v>
      </c>
      <c r="J439" s="109" t="s">
        <v>3267</v>
      </c>
      <c r="K439" s="109" t="s">
        <v>3268</v>
      </c>
      <c r="L439" s="109" t="s">
        <v>992</v>
      </c>
      <c r="M439" s="109" t="s">
        <v>1344</v>
      </c>
      <c r="N439" s="109" t="s">
        <v>1012</v>
      </c>
      <c r="O439" s="109" t="s">
        <v>3233</v>
      </c>
      <c r="P439" s="110"/>
      <c r="Q439" s="110"/>
      <c r="R439" s="110"/>
    </row>
    <row r="440" spans="1:18" ht="54">
      <c r="A440" s="108" t="s">
        <v>3269</v>
      </c>
      <c r="B440" s="109" t="s">
        <v>3223</v>
      </c>
      <c r="C440" s="109" t="s">
        <v>3224</v>
      </c>
      <c r="D440" s="109" t="s">
        <v>3261</v>
      </c>
      <c r="E440" s="109" t="s">
        <v>3270</v>
      </c>
      <c r="F440" s="109" t="s">
        <v>3271</v>
      </c>
      <c r="G440" s="109" t="s">
        <v>3228</v>
      </c>
      <c r="H440" s="109" t="s">
        <v>3229</v>
      </c>
      <c r="I440" s="109" t="s">
        <v>3262</v>
      </c>
      <c r="J440" s="109" t="s">
        <v>3272</v>
      </c>
      <c r="K440" s="109" t="s">
        <v>3273</v>
      </c>
      <c r="L440" s="109" t="s">
        <v>992</v>
      </c>
      <c r="M440" s="109" t="s">
        <v>1344</v>
      </c>
      <c r="N440" s="109" t="s">
        <v>1012</v>
      </c>
      <c r="O440" s="109" t="s">
        <v>3233</v>
      </c>
      <c r="P440" s="110"/>
      <c r="Q440" s="110"/>
      <c r="R440" s="110"/>
    </row>
    <row r="441" spans="1:18" ht="54">
      <c r="A441" s="108" t="s">
        <v>3274</v>
      </c>
      <c r="B441" s="109" t="s">
        <v>3223</v>
      </c>
      <c r="C441" s="109" t="s">
        <v>3224</v>
      </c>
      <c r="D441" s="109" t="s">
        <v>3261</v>
      </c>
      <c r="E441" s="109" t="s">
        <v>3270</v>
      </c>
      <c r="F441" s="109" t="s">
        <v>3275</v>
      </c>
      <c r="G441" s="109" t="s">
        <v>3228</v>
      </c>
      <c r="H441" s="109" t="s">
        <v>3229</v>
      </c>
      <c r="I441" s="109" t="s">
        <v>3262</v>
      </c>
      <c r="J441" s="109" t="s">
        <v>3272</v>
      </c>
      <c r="K441" s="109" t="s">
        <v>3276</v>
      </c>
      <c r="L441" s="109" t="s">
        <v>992</v>
      </c>
      <c r="M441" s="109" t="s">
        <v>1344</v>
      </c>
      <c r="N441" s="109" t="s">
        <v>1012</v>
      </c>
      <c r="O441" s="109" t="s">
        <v>3233</v>
      </c>
      <c r="P441" s="110"/>
      <c r="Q441" s="110"/>
      <c r="R441" s="110"/>
    </row>
    <row r="442" spans="1:18" ht="54">
      <c r="A442" s="108" t="s">
        <v>3277</v>
      </c>
      <c r="B442" s="109" t="s">
        <v>3223</v>
      </c>
      <c r="C442" s="109" t="s">
        <v>3224</v>
      </c>
      <c r="D442" s="109" t="s">
        <v>3261</v>
      </c>
      <c r="E442" s="109" t="s">
        <v>3278</v>
      </c>
      <c r="F442" s="109" t="s">
        <v>3279</v>
      </c>
      <c r="G442" s="109" t="s">
        <v>3228</v>
      </c>
      <c r="H442" s="109" t="s">
        <v>3229</v>
      </c>
      <c r="I442" s="109" t="s">
        <v>3262</v>
      </c>
      <c r="J442" s="109" t="s">
        <v>3280</v>
      </c>
      <c r="K442" s="109" t="s">
        <v>3281</v>
      </c>
      <c r="L442" s="109" t="s">
        <v>992</v>
      </c>
      <c r="M442" s="109" t="s">
        <v>1344</v>
      </c>
      <c r="N442" s="109" t="s">
        <v>1012</v>
      </c>
      <c r="O442" s="109" t="s">
        <v>3233</v>
      </c>
      <c r="P442" s="110"/>
      <c r="Q442" s="110"/>
      <c r="R442" s="110"/>
    </row>
    <row r="443" spans="1:18" ht="54">
      <c r="A443" s="108" t="s">
        <v>3282</v>
      </c>
      <c r="B443" s="109" t="s">
        <v>3223</v>
      </c>
      <c r="C443" s="109" t="s">
        <v>3224</v>
      </c>
      <c r="D443" s="109" t="s">
        <v>3261</v>
      </c>
      <c r="E443" s="109" t="s">
        <v>3242</v>
      </c>
      <c r="F443" s="109" t="s">
        <v>3243</v>
      </c>
      <c r="G443" s="109" t="s">
        <v>3228</v>
      </c>
      <c r="H443" s="109" t="s">
        <v>3229</v>
      </c>
      <c r="I443" s="109" t="s">
        <v>3262</v>
      </c>
      <c r="J443" s="109" t="s">
        <v>3246</v>
      </c>
      <c r="K443" s="109" t="s">
        <v>3247</v>
      </c>
      <c r="L443" s="109" t="s">
        <v>992</v>
      </c>
      <c r="M443" s="109" t="s">
        <v>1344</v>
      </c>
      <c r="N443" s="109" t="s">
        <v>1012</v>
      </c>
      <c r="O443" s="109" t="s">
        <v>3233</v>
      </c>
      <c r="P443" s="110"/>
      <c r="Q443" s="110"/>
      <c r="R443" s="110"/>
    </row>
    <row r="444" spans="1:18" ht="54">
      <c r="A444" s="108" t="s">
        <v>3283</v>
      </c>
      <c r="B444" s="109" t="s">
        <v>3223</v>
      </c>
      <c r="C444" s="109" t="s">
        <v>3224</v>
      </c>
      <c r="D444" s="109" t="s">
        <v>3261</v>
      </c>
      <c r="E444" s="109" t="s">
        <v>3284</v>
      </c>
      <c r="F444" s="109" t="s">
        <v>3285</v>
      </c>
      <c r="G444" s="109" t="s">
        <v>3228</v>
      </c>
      <c r="H444" s="109" t="s">
        <v>3229</v>
      </c>
      <c r="I444" s="109" t="s">
        <v>3262</v>
      </c>
      <c r="J444" s="109" t="s">
        <v>3286</v>
      </c>
      <c r="K444" s="109" t="s">
        <v>3287</v>
      </c>
      <c r="L444" s="109" t="s">
        <v>992</v>
      </c>
      <c r="M444" s="109" t="s">
        <v>1344</v>
      </c>
      <c r="N444" s="109" t="s">
        <v>1012</v>
      </c>
      <c r="O444" s="109" t="s">
        <v>3233</v>
      </c>
      <c r="P444" s="110"/>
      <c r="Q444" s="110"/>
      <c r="R444" s="110"/>
    </row>
    <row r="445" spans="1:18" ht="54">
      <c r="A445" s="108" t="s">
        <v>3288</v>
      </c>
      <c r="B445" s="109" t="s">
        <v>3223</v>
      </c>
      <c r="C445" s="109" t="s">
        <v>3240</v>
      </c>
      <c r="D445" s="109" t="s">
        <v>3289</v>
      </c>
      <c r="E445" s="109" t="s">
        <v>3290</v>
      </c>
      <c r="F445" s="109" t="s">
        <v>3291</v>
      </c>
      <c r="G445" s="109" t="s">
        <v>3292</v>
      </c>
      <c r="H445" s="109" t="s">
        <v>3293</v>
      </c>
      <c r="I445" s="109" t="s">
        <v>3294</v>
      </c>
      <c r="J445" s="109" t="s">
        <v>3295</v>
      </c>
      <c r="K445" s="109" t="s">
        <v>3296</v>
      </c>
      <c r="L445" s="109" t="s">
        <v>992</v>
      </c>
      <c r="M445" s="109" t="s">
        <v>3297</v>
      </c>
      <c r="N445" s="109" t="s">
        <v>2742</v>
      </c>
      <c r="O445" s="109" t="s">
        <v>3233</v>
      </c>
      <c r="P445" s="110"/>
      <c r="Q445" s="110"/>
      <c r="R445" s="110"/>
    </row>
    <row r="446" spans="1:18" ht="54">
      <c r="A446" s="108" t="s">
        <v>3298</v>
      </c>
      <c r="B446" s="109" t="s">
        <v>3223</v>
      </c>
      <c r="C446" s="109" t="s">
        <v>3240</v>
      </c>
      <c r="D446" s="109" t="s">
        <v>3299</v>
      </c>
      <c r="E446" s="109" t="s">
        <v>3290</v>
      </c>
      <c r="F446" s="109" t="s">
        <v>3291</v>
      </c>
      <c r="G446" s="109" t="s">
        <v>3292</v>
      </c>
      <c r="H446" s="109" t="s">
        <v>3293</v>
      </c>
      <c r="I446" s="109" t="s">
        <v>3300</v>
      </c>
      <c r="J446" s="109" t="s">
        <v>3295</v>
      </c>
      <c r="K446" s="109" t="s">
        <v>3296</v>
      </c>
      <c r="L446" s="109" t="s">
        <v>992</v>
      </c>
      <c r="M446" s="109" t="s">
        <v>3297</v>
      </c>
      <c r="N446" s="109" t="s">
        <v>2742</v>
      </c>
      <c r="O446" s="109" t="s">
        <v>3233</v>
      </c>
      <c r="P446" s="110"/>
      <c r="Q446" s="110"/>
      <c r="R446" s="110"/>
    </row>
    <row r="447" spans="1:18" ht="54">
      <c r="A447" s="108" t="s">
        <v>3301</v>
      </c>
      <c r="B447" s="109" t="s">
        <v>3223</v>
      </c>
      <c r="C447" s="109" t="s">
        <v>3240</v>
      </c>
      <c r="D447" s="109" t="s">
        <v>3289</v>
      </c>
      <c r="E447" s="109" t="s">
        <v>3302</v>
      </c>
      <c r="F447" s="109" t="s">
        <v>3303</v>
      </c>
      <c r="G447" s="109" t="s">
        <v>3292</v>
      </c>
      <c r="H447" s="109" t="s">
        <v>3293</v>
      </c>
      <c r="I447" s="109" t="s">
        <v>3294</v>
      </c>
      <c r="J447" s="109" t="s">
        <v>3304</v>
      </c>
      <c r="K447" s="109" t="s">
        <v>3305</v>
      </c>
      <c r="L447" s="109" t="s">
        <v>992</v>
      </c>
      <c r="M447" s="109" t="s">
        <v>3297</v>
      </c>
      <c r="N447" s="109" t="s">
        <v>2742</v>
      </c>
      <c r="O447" s="109" t="s">
        <v>3233</v>
      </c>
      <c r="P447" s="110"/>
      <c r="Q447" s="110"/>
      <c r="R447" s="110"/>
    </row>
    <row r="448" spans="1:18" ht="54">
      <c r="A448" s="108" t="s">
        <v>3306</v>
      </c>
      <c r="B448" s="109" t="s">
        <v>3223</v>
      </c>
      <c r="C448" s="109" t="s">
        <v>3240</v>
      </c>
      <c r="D448" s="109" t="s">
        <v>3299</v>
      </c>
      <c r="E448" s="109" t="s">
        <v>3302</v>
      </c>
      <c r="F448" s="109" t="s">
        <v>3303</v>
      </c>
      <c r="G448" s="109" t="s">
        <v>3292</v>
      </c>
      <c r="H448" s="109" t="s">
        <v>3293</v>
      </c>
      <c r="I448" s="109" t="s">
        <v>3300</v>
      </c>
      <c r="J448" s="109" t="s">
        <v>3304</v>
      </c>
      <c r="K448" s="109" t="s">
        <v>3305</v>
      </c>
      <c r="L448" s="109" t="s">
        <v>992</v>
      </c>
      <c r="M448" s="109" t="s">
        <v>3297</v>
      </c>
      <c r="N448" s="109" t="s">
        <v>2742</v>
      </c>
      <c r="O448" s="109" t="s">
        <v>3233</v>
      </c>
      <c r="P448" s="110"/>
      <c r="Q448" s="110"/>
      <c r="R448" s="110"/>
    </row>
    <row r="449" spans="1:18" ht="54">
      <c r="A449" s="108" t="s">
        <v>3307</v>
      </c>
      <c r="B449" s="109" t="s">
        <v>3223</v>
      </c>
      <c r="C449" s="109" t="s">
        <v>3240</v>
      </c>
      <c r="D449" s="109" t="s">
        <v>3289</v>
      </c>
      <c r="E449" s="109" t="s">
        <v>3308</v>
      </c>
      <c r="F449" s="109" t="s">
        <v>3309</v>
      </c>
      <c r="G449" s="109" t="s">
        <v>3292</v>
      </c>
      <c r="H449" s="109" t="s">
        <v>3293</v>
      </c>
      <c r="I449" s="109" t="s">
        <v>3294</v>
      </c>
      <c r="J449" s="109" t="s">
        <v>3310</v>
      </c>
      <c r="K449" s="109" t="s">
        <v>3311</v>
      </c>
      <c r="L449" s="109" t="s">
        <v>992</v>
      </c>
      <c r="M449" s="109" t="s">
        <v>3297</v>
      </c>
      <c r="N449" s="109" t="s">
        <v>2742</v>
      </c>
      <c r="O449" s="109" t="s">
        <v>3233</v>
      </c>
      <c r="P449" s="110"/>
      <c r="Q449" s="110"/>
      <c r="R449" s="110"/>
    </row>
    <row r="450" spans="1:18" ht="54">
      <c r="A450" s="108" t="s">
        <v>3312</v>
      </c>
      <c r="B450" s="109" t="s">
        <v>3223</v>
      </c>
      <c r="C450" s="109" t="s">
        <v>3240</v>
      </c>
      <c r="D450" s="109" t="s">
        <v>3289</v>
      </c>
      <c r="E450" s="109" t="s">
        <v>3313</v>
      </c>
      <c r="F450" s="109" t="s">
        <v>3314</v>
      </c>
      <c r="G450" s="109" t="s">
        <v>3292</v>
      </c>
      <c r="H450" s="109" t="s">
        <v>3293</v>
      </c>
      <c r="I450" s="109" t="s">
        <v>3294</v>
      </c>
      <c r="J450" s="109" t="s">
        <v>3315</v>
      </c>
      <c r="K450" s="109" t="s">
        <v>3316</v>
      </c>
      <c r="L450" s="109" t="s">
        <v>992</v>
      </c>
      <c r="M450" s="109" t="s">
        <v>3297</v>
      </c>
      <c r="N450" s="109" t="s">
        <v>2742</v>
      </c>
      <c r="O450" s="109" t="s">
        <v>3233</v>
      </c>
      <c r="P450" s="110"/>
      <c r="Q450" s="110"/>
      <c r="R450" s="110"/>
    </row>
    <row r="451" spans="1:18" ht="54">
      <c r="A451" s="108" t="s">
        <v>3317</v>
      </c>
      <c r="B451" s="109" t="s">
        <v>3223</v>
      </c>
      <c r="C451" s="109" t="s">
        <v>3240</v>
      </c>
      <c r="D451" s="109" t="s">
        <v>3289</v>
      </c>
      <c r="E451" s="109" t="s">
        <v>3318</v>
      </c>
      <c r="F451" s="109" t="s">
        <v>3319</v>
      </c>
      <c r="G451" s="109" t="s">
        <v>3292</v>
      </c>
      <c r="H451" s="109" t="s">
        <v>3293</v>
      </c>
      <c r="I451" s="109" t="s">
        <v>3294</v>
      </c>
      <c r="J451" s="109" t="s">
        <v>3320</v>
      </c>
      <c r="K451" s="109" t="s">
        <v>3321</v>
      </c>
      <c r="L451" s="109" t="s">
        <v>992</v>
      </c>
      <c r="M451" s="109" t="s">
        <v>3297</v>
      </c>
      <c r="N451" s="109" t="s">
        <v>2742</v>
      </c>
      <c r="O451" s="109" t="s">
        <v>3233</v>
      </c>
      <c r="P451" s="110"/>
      <c r="Q451" s="110"/>
      <c r="R451" s="110"/>
    </row>
    <row r="452" spans="1:18" ht="54">
      <c r="A452" s="108" t="s">
        <v>3322</v>
      </c>
      <c r="B452" s="109" t="s">
        <v>3223</v>
      </c>
      <c r="C452" s="109" t="s">
        <v>3240</v>
      </c>
      <c r="D452" s="109" t="s">
        <v>3299</v>
      </c>
      <c r="E452" s="109" t="s">
        <v>3318</v>
      </c>
      <c r="F452" s="109" t="s">
        <v>3319</v>
      </c>
      <c r="G452" s="109" t="s">
        <v>3292</v>
      </c>
      <c r="H452" s="109" t="s">
        <v>3293</v>
      </c>
      <c r="I452" s="109" t="s">
        <v>3300</v>
      </c>
      <c r="J452" s="109" t="s">
        <v>3320</v>
      </c>
      <c r="K452" s="109" t="s">
        <v>3321</v>
      </c>
      <c r="L452" s="109" t="s">
        <v>1038</v>
      </c>
      <c r="M452" s="109" t="s">
        <v>3297</v>
      </c>
      <c r="N452" s="109" t="s">
        <v>2742</v>
      </c>
      <c r="O452" s="109" t="s">
        <v>3233</v>
      </c>
      <c r="P452" s="110"/>
      <c r="Q452" s="110"/>
      <c r="R452" s="110"/>
    </row>
    <row r="453" spans="1:18" ht="67.5">
      <c r="A453" s="108" t="s">
        <v>3323</v>
      </c>
      <c r="B453" s="109" t="s">
        <v>3223</v>
      </c>
      <c r="C453" s="109" t="s">
        <v>3240</v>
      </c>
      <c r="D453" s="109" t="s">
        <v>3289</v>
      </c>
      <c r="E453" s="109" t="s">
        <v>3324</v>
      </c>
      <c r="F453" s="109" t="s">
        <v>3325</v>
      </c>
      <c r="G453" s="109" t="s">
        <v>3292</v>
      </c>
      <c r="H453" s="109" t="s">
        <v>3293</v>
      </c>
      <c r="I453" s="109" t="s">
        <v>3294</v>
      </c>
      <c r="J453" s="109" t="s">
        <v>3326</v>
      </c>
      <c r="K453" s="109" t="s">
        <v>3327</v>
      </c>
      <c r="L453" s="109" t="s">
        <v>992</v>
      </c>
      <c r="M453" s="109" t="s">
        <v>3297</v>
      </c>
      <c r="N453" s="109" t="s">
        <v>2742</v>
      </c>
      <c r="O453" s="109" t="s">
        <v>3233</v>
      </c>
      <c r="P453" s="110"/>
      <c r="Q453" s="110"/>
      <c r="R453" s="110"/>
    </row>
    <row r="454" spans="1:18" ht="216">
      <c r="A454" s="108" t="s">
        <v>3328</v>
      </c>
      <c r="B454" s="109" t="s">
        <v>3329</v>
      </c>
      <c r="C454" s="109" t="s">
        <v>3330</v>
      </c>
      <c r="D454" s="109" t="s">
        <v>3331</v>
      </c>
      <c r="E454" s="109" t="s">
        <v>1077</v>
      </c>
      <c r="F454" s="109" t="s">
        <v>1077</v>
      </c>
      <c r="G454" s="109" t="s">
        <v>3332</v>
      </c>
      <c r="H454" s="109" t="s">
        <v>3333</v>
      </c>
      <c r="I454" s="109" t="s">
        <v>3334</v>
      </c>
      <c r="J454" s="109" t="s">
        <v>1077</v>
      </c>
      <c r="K454" s="109" t="s">
        <v>1077</v>
      </c>
      <c r="L454" s="109" t="s">
        <v>992</v>
      </c>
      <c r="M454" s="109" t="s">
        <v>1329</v>
      </c>
      <c r="N454" s="109" t="s">
        <v>1029</v>
      </c>
      <c r="O454" s="109" t="s">
        <v>3335</v>
      </c>
      <c r="P454" s="110"/>
      <c r="Q454" s="110"/>
      <c r="R454" s="110"/>
    </row>
    <row r="455" spans="1:18" ht="229.5">
      <c r="A455" s="108" t="s">
        <v>3336</v>
      </c>
      <c r="B455" s="109" t="s">
        <v>3329</v>
      </c>
      <c r="C455" s="109" t="s">
        <v>3330</v>
      </c>
      <c r="D455" s="109" t="s">
        <v>3337</v>
      </c>
      <c r="E455" s="109" t="s">
        <v>1077</v>
      </c>
      <c r="F455" s="109" t="s">
        <v>1077</v>
      </c>
      <c r="G455" s="109" t="s">
        <v>3332</v>
      </c>
      <c r="H455" s="109" t="s">
        <v>3333</v>
      </c>
      <c r="I455" s="109" t="s">
        <v>3338</v>
      </c>
      <c r="J455" s="109" t="s">
        <v>1077</v>
      </c>
      <c r="K455" s="109" t="s">
        <v>1077</v>
      </c>
      <c r="L455" s="109" t="s">
        <v>992</v>
      </c>
      <c r="M455" s="109" t="s">
        <v>1329</v>
      </c>
      <c r="N455" s="109" t="s">
        <v>1029</v>
      </c>
      <c r="O455" s="109" t="s">
        <v>3339</v>
      </c>
      <c r="P455" s="110"/>
      <c r="Q455" s="110"/>
      <c r="R455" s="110"/>
    </row>
    <row r="456" spans="1:18" ht="229.5">
      <c r="A456" s="108" t="s">
        <v>3340</v>
      </c>
      <c r="B456" s="109" t="s">
        <v>3329</v>
      </c>
      <c r="C456" s="109" t="s">
        <v>3341</v>
      </c>
      <c r="D456" s="109" t="s">
        <v>3342</v>
      </c>
      <c r="E456" s="109" t="s">
        <v>1077</v>
      </c>
      <c r="F456" s="109" t="s">
        <v>1077</v>
      </c>
      <c r="G456" s="109" t="s">
        <v>3332</v>
      </c>
      <c r="H456" s="109" t="s">
        <v>3343</v>
      </c>
      <c r="I456" s="109" t="s">
        <v>3344</v>
      </c>
      <c r="J456" s="109" t="s">
        <v>1077</v>
      </c>
      <c r="K456" s="109" t="s">
        <v>1077</v>
      </c>
      <c r="L456" s="109" t="s">
        <v>992</v>
      </c>
      <c r="M456" s="109" t="s">
        <v>1329</v>
      </c>
      <c r="N456" s="109" t="s">
        <v>1029</v>
      </c>
      <c r="O456" s="109" t="s">
        <v>3345</v>
      </c>
      <c r="P456" s="110"/>
      <c r="Q456" s="110"/>
      <c r="R456" s="110"/>
    </row>
    <row r="457" spans="1:18" ht="54">
      <c r="A457" s="108" t="s">
        <v>3346</v>
      </c>
      <c r="B457" s="109" t="s">
        <v>3347</v>
      </c>
      <c r="C457" s="109" t="s">
        <v>3348</v>
      </c>
      <c r="D457" s="109" t="s">
        <v>3349</v>
      </c>
      <c r="E457" s="109" t="s">
        <v>1077</v>
      </c>
      <c r="F457" s="109" t="s">
        <v>1077</v>
      </c>
      <c r="G457" s="109" t="s">
        <v>3350</v>
      </c>
      <c r="H457" s="109" t="s">
        <v>2396</v>
      </c>
      <c r="I457" s="109" t="s">
        <v>3351</v>
      </c>
      <c r="J457" s="109" t="s">
        <v>1077</v>
      </c>
      <c r="K457" s="109" t="s">
        <v>1077</v>
      </c>
      <c r="L457" s="109" t="s">
        <v>992</v>
      </c>
      <c r="M457" s="109" t="s">
        <v>3352</v>
      </c>
      <c r="N457" s="109" t="s">
        <v>1012</v>
      </c>
      <c r="O457" s="109" t="s">
        <v>1077</v>
      </c>
      <c r="P457" s="110" t="s">
        <v>1077</v>
      </c>
      <c r="Q457" s="110" t="s">
        <v>1077</v>
      </c>
      <c r="R457" s="110" t="s">
        <v>1077</v>
      </c>
    </row>
    <row r="458" spans="1:18" ht="54">
      <c r="A458" s="108" t="s">
        <v>3353</v>
      </c>
      <c r="B458" s="109" t="s">
        <v>3347</v>
      </c>
      <c r="C458" s="109" t="s">
        <v>3348</v>
      </c>
      <c r="D458" s="109" t="s">
        <v>3354</v>
      </c>
      <c r="E458" s="109" t="s">
        <v>1077</v>
      </c>
      <c r="F458" s="109" t="s">
        <v>1077</v>
      </c>
      <c r="G458" s="109" t="s">
        <v>3350</v>
      </c>
      <c r="H458" s="109" t="s">
        <v>2396</v>
      </c>
      <c r="I458" s="109" t="s">
        <v>3355</v>
      </c>
      <c r="J458" s="109" t="s">
        <v>1077</v>
      </c>
      <c r="K458" s="109" t="s">
        <v>1077</v>
      </c>
      <c r="L458" s="109" t="s">
        <v>992</v>
      </c>
      <c r="M458" s="109" t="s">
        <v>3352</v>
      </c>
      <c r="N458" s="109" t="s">
        <v>1012</v>
      </c>
      <c r="O458" s="109" t="s">
        <v>1077</v>
      </c>
      <c r="P458" s="110" t="s">
        <v>1077</v>
      </c>
      <c r="Q458" s="110" t="s">
        <v>1077</v>
      </c>
      <c r="R458" s="110" t="s">
        <v>1077</v>
      </c>
    </row>
    <row r="459" spans="1:18" ht="54">
      <c r="A459" s="108" t="s">
        <v>3356</v>
      </c>
      <c r="B459" s="109" t="s">
        <v>3347</v>
      </c>
      <c r="C459" s="109" t="s">
        <v>3348</v>
      </c>
      <c r="D459" s="109" t="s">
        <v>3357</v>
      </c>
      <c r="E459" s="109" t="s">
        <v>1077</v>
      </c>
      <c r="F459" s="109" t="s">
        <v>1077</v>
      </c>
      <c r="G459" s="109" t="s">
        <v>3350</v>
      </c>
      <c r="H459" s="109" t="s">
        <v>2396</v>
      </c>
      <c r="I459" s="109" t="s">
        <v>3358</v>
      </c>
      <c r="J459" s="109" t="s">
        <v>1077</v>
      </c>
      <c r="K459" s="109" t="s">
        <v>1077</v>
      </c>
      <c r="L459" s="109" t="s">
        <v>992</v>
      </c>
      <c r="M459" s="109" t="s">
        <v>3352</v>
      </c>
      <c r="N459" s="109" t="s">
        <v>1012</v>
      </c>
      <c r="O459" s="109" t="s">
        <v>1077</v>
      </c>
      <c r="P459" s="110" t="s">
        <v>1077</v>
      </c>
      <c r="Q459" s="110" t="s">
        <v>1077</v>
      </c>
      <c r="R459" s="110" t="s">
        <v>1077</v>
      </c>
    </row>
    <row r="460" spans="1:18" ht="81">
      <c r="A460" s="108" t="s">
        <v>3359</v>
      </c>
      <c r="B460" s="109" t="s">
        <v>3347</v>
      </c>
      <c r="C460" s="109" t="s">
        <v>3348</v>
      </c>
      <c r="D460" s="109" t="s">
        <v>3360</v>
      </c>
      <c r="E460" s="109" t="s">
        <v>1077</v>
      </c>
      <c r="F460" s="109" t="s">
        <v>1077</v>
      </c>
      <c r="G460" s="109" t="s">
        <v>3350</v>
      </c>
      <c r="H460" s="109" t="s">
        <v>2396</v>
      </c>
      <c r="I460" s="109" t="s">
        <v>3361</v>
      </c>
      <c r="J460" s="109" t="s">
        <v>1077</v>
      </c>
      <c r="K460" s="109" t="s">
        <v>1077</v>
      </c>
      <c r="L460" s="109" t="s">
        <v>992</v>
      </c>
      <c r="M460" s="109" t="s">
        <v>3352</v>
      </c>
      <c r="N460" s="109" t="s">
        <v>1012</v>
      </c>
      <c r="O460" s="109" t="s">
        <v>1077</v>
      </c>
      <c r="P460" s="110" t="s">
        <v>1077</v>
      </c>
      <c r="Q460" s="110" t="s">
        <v>1077</v>
      </c>
      <c r="R460" s="110" t="s">
        <v>1077</v>
      </c>
    </row>
    <row r="461" spans="1:18" ht="54">
      <c r="A461" s="108" t="s">
        <v>3362</v>
      </c>
      <c r="B461" s="109" t="s">
        <v>3347</v>
      </c>
      <c r="C461" s="109" t="s">
        <v>3363</v>
      </c>
      <c r="D461" s="109" t="s">
        <v>3364</v>
      </c>
      <c r="E461" s="109" t="s">
        <v>1077</v>
      </c>
      <c r="F461" s="109" t="s">
        <v>1077</v>
      </c>
      <c r="G461" s="109" t="s">
        <v>3350</v>
      </c>
      <c r="H461" s="109" t="s">
        <v>2417</v>
      </c>
      <c r="I461" s="109" t="s">
        <v>3365</v>
      </c>
      <c r="J461" s="109" t="s">
        <v>1077</v>
      </c>
      <c r="K461" s="109" t="s">
        <v>1077</v>
      </c>
      <c r="L461" s="109" t="s">
        <v>992</v>
      </c>
      <c r="M461" s="109" t="s">
        <v>3352</v>
      </c>
      <c r="N461" s="109" t="s">
        <v>1012</v>
      </c>
      <c r="O461" s="109" t="s">
        <v>1077</v>
      </c>
      <c r="P461" s="110" t="s">
        <v>1077</v>
      </c>
      <c r="Q461" s="110" t="s">
        <v>1077</v>
      </c>
      <c r="R461" s="110" t="s">
        <v>1077</v>
      </c>
    </row>
    <row r="462" spans="1:18" ht="54">
      <c r="A462" s="108" t="s">
        <v>3366</v>
      </c>
      <c r="B462" s="109" t="s">
        <v>3347</v>
      </c>
      <c r="C462" s="109" t="s">
        <v>3363</v>
      </c>
      <c r="D462" s="109" t="s">
        <v>3367</v>
      </c>
      <c r="E462" s="109" t="s">
        <v>1077</v>
      </c>
      <c r="F462" s="109" t="s">
        <v>1077</v>
      </c>
      <c r="G462" s="109" t="s">
        <v>3350</v>
      </c>
      <c r="H462" s="109" t="s">
        <v>2417</v>
      </c>
      <c r="I462" s="109" t="s">
        <v>3368</v>
      </c>
      <c r="J462" s="109" t="s">
        <v>1077</v>
      </c>
      <c r="K462" s="109" t="s">
        <v>1077</v>
      </c>
      <c r="L462" s="109" t="s">
        <v>992</v>
      </c>
      <c r="M462" s="109" t="s">
        <v>3352</v>
      </c>
      <c r="N462" s="109" t="s">
        <v>1012</v>
      </c>
      <c r="O462" s="109" t="s">
        <v>1077</v>
      </c>
      <c r="P462" s="110" t="s">
        <v>1077</v>
      </c>
      <c r="Q462" s="110" t="s">
        <v>1077</v>
      </c>
      <c r="R462" s="110" t="s">
        <v>1077</v>
      </c>
    </row>
    <row r="463" spans="1:18" ht="54">
      <c r="A463" s="108" t="s">
        <v>3369</v>
      </c>
      <c r="B463" s="109" t="s">
        <v>3347</v>
      </c>
      <c r="C463" s="109" t="s">
        <v>3363</v>
      </c>
      <c r="D463" s="109" t="s">
        <v>3370</v>
      </c>
      <c r="E463" s="109" t="s">
        <v>1077</v>
      </c>
      <c r="F463" s="109" t="s">
        <v>1077</v>
      </c>
      <c r="G463" s="109" t="s">
        <v>3350</v>
      </c>
      <c r="H463" s="109" t="s">
        <v>2417</v>
      </c>
      <c r="I463" s="109" t="s">
        <v>3371</v>
      </c>
      <c r="J463" s="109" t="s">
        <v>1077</v>
      </c>
      <c r="K463" s="109" t="s">
        <v>1077</v>
      </c>
      <c r="L463" s="109" t="s">
        <v>992</v>
      </c>
      <c r="M463" s="109" t="s">
        <v>3352</v>
      </c>
      <c r="N463" s="109" t="s">
        <v>1012</v>
      </c>
      <c r="O463" s="109" t="s">
        <v>1077</v>
      </c>
      <c r="P463" s="110" t="s">
        <v>1077</v>
      </c>
      <c r="Q463" s="110" t="s">
        <v>1077</v>
      </c>
      <c r="R463" s="110" t="s">
        <v>1077</v>
      </c>
    </row>
    <row r="464" spans="1:18" ht="54">
      <c r="A464" s="108" t="s">
        <v>3372</v>
      </c>
      <c r="B464" s="109" t="s">
        <v>3347</v>
      </c>
      <c r="C464" s="109" t="s">
        <v>3363</v>
      </c>
      <c r="D464" s="109" t="s">
        <v>3373</v>
      </c>
      <c r="E464" s="109" t="s">
        <v>1077</v>
      </c>
      <c r="F464" s="109" t="s">
        <v>1077</v>
      </c>
      <c r="G464" s="109" t="s">
        <v>3350</v>
      </c>
      <c r="H464" s="109" t="s">
        <v>2417</v>
      </c>
      <c r="I464" s="109" t="s">
        <v>3374</v>
      </c>
      <c r="J464" s="109" t="s">
        <v>1077</v>
      </c>
      <c r="K464" s="109" t="s">
        <v>1077</v>
      </c>
      <c r="L464" s="109" t="s">
        <v>992</v>
      </c>
      <c r="M464" s="109" t="s">
        <v>3352</v>
      </c>
      <c r="N464" s="109" t="s">
        <v>1012</v>
      </c>
      <c r="O464" s="109" t="s">
        <v>1077</v>
      </c>
      <c r="P464" s="110" t="s">
        <v>1077</v>
      </c>
      <c r="Q464" s="110" t="s">
        <v>1077</v>
      </c>
      <c r="R464" s="110" t="s">
        <v>1077</v>
      </c>
    </row>
    <row r="465" spans="1:18" ht="54">
      <c r="A465" s="108" t="s">
        <v>3375</v>
      </c>
      <c r="B465" s="109" t="s">
        <v>3347</v>
      </c>
      <c r="C465" s="109" t="s">
        <v>3363</v>
      </c>
      <c r="D465" s="109" t="s">
        <v>3376</v>
      </c>
      <c r="E465" s="109" t="s">
        <v>1077</v>
      </c>
      <c r="F465" s="109" t="s">
        <v>1077</v>
      </c>
      <c r="G465" s="109" t="s">
        <v>3350</v>
      </c>
      <c r="H465" s="109" t="s">
        <v>2417</v>
      </c>
      <c r="I465" s="109" t="s">
        <v>3377</v>
      </c>
      <c r="J465" s="109" t="s">
        <v>1077</v>
      </c>
      <c r="K465" s="109" t="s">
        <v>1077</v>
      </c>
      <c r="L465" s="109" t="s">
        <v>992</v>
      </c>
      <c r="M465" s="109" t="s">
        <v>3352</v>
      </c>
      <c r="N465" s="109" t="s">
        <v>1012</v>
      </c>
      <c r="O465" s="109" t="s">
        <v>1077</v>
      </c>
      <c r="P465" s="110" t="s">
        <v>1077</v>
      </c>
      <c r="Q465" s="110" t="s">
        <v>1077</v>
      </c>
      <c r="R465" s="110" t="s">
        <v>1077</v>
      </c>
    </row>
    <row r="466" spans="1:18" ht="54">
      <c r="A466" s="108" t="s">
        <v>3378</v>
      </c>
      <c r="B466" s="109" t="s">
        <v>3347</v>
      </c>
      <c r="C466" s="109" t="s">
        <v>3363</v>
      </c>
      <c r="D466" s="109" t="s">
        <v>3379</v>
      </c>
      <c r="E466" s="109" t="s">
        <v>1077</v>
      </c>
      <c r="F466" s="109" t="s">
        <v>1077</v>
      </c>
      <c r="G466" s="109" t="s">
        <v>3350</v>
      </c>
      <c r="H466" s="109" t="s">
        <v>2417</v>
      </c>
      <c r="I466" s="109" t="s">
        <v>3380</v>
      </c>
      <c r="J466" s="109" t="s">
        <v>1077</v>
      </c>
      <c r="K466" s="109" t="s">
        <v>1077</v>
      </c>
      <c r="L466" s="109" t="s">
        <v>992</v>
      </c>
      <c r="M466" s="109" t="s">
        <v>3352</v>
      </c>
      <c r="N466" s="109" t="s">
        <v>1012</v>
      </c>
      <c r="O466" s="109" t="s">
        <v>1077</v>
      </c>
      <c r="P466" s="110" t="s">
        <v>1077</v>
      </c>
      <c r="Q466" s="110" t="s">
        <v>1077</v>
      </c>
      <c r="R466" s="110" t="s">
        <v>1077</v>
      </c>
    </row>
    <row r="467" spans="1:18" ht="54">
      <c r="A467" s="108" t="s">
        <v>3381</v>
      </c>
      <c r="B467" s="109" t="s">
        <v>3382</v>
      </c>
      <c r="C467" s="109" t="s">
        <v>1740</v>
      </c>
      <c r="D467" s="109"/>
      <c r="E467" s="109"/>
      <c r="F467" s="109"/>
      <c r="G467" s="109" t="s">
        <v>3383</v>
      </c>
      <c r="H467" s="109" t="s">
        <v>3384</v>
      </c>
      <c r="I467" s="109"/>
      <c r="J467" s="109"/>
      <c r="K467" s="109"/>
      <c r="L467" s="109" t="s">
        <v>992</v>
      </c>
      <c r="M467" s="109" t="s">
        <v>1329</v>
      </c>
      <c r="N467" s="109" t="s">
        <v>1029</v>
      </c>
      <c r="O467" s="109" t="s">
        <v>3385</v>
      </c>
      <c r="P467" s="110" t="s">
        <v>3386</v>
      </c>
      <c r="Q467" s="110" t="s">
        <v>3386</v>
      </c>
      <c r="R467" s="110"/>
    </row>
    <row r="468" spans="1:18" ht="54">
      <c r="A468" s="108" t="s">
        <v>3387</v>
      </c>
      <c r="B468" s="109" t="s">
        <v>3382</v>
      </c>
      <c r="C468" s="109" t="s">
        <v>3388</v>
      </c>
      <c r="D468" s="109" t="s">
        <v>3389</v>
      </c>
      <c r="E468" s="109"/>
      <c r="F468" s="109"/>
      <c r="G468" s="109" t="s">
        <v>3390</v>
      </c>
      <c r="H468" s="109" t="s">
        <v>3391</v>
      </c>
      <c r="I468" s="109" t="s">
        <v>3392</v>
      </c>
      <c r="J468" s="109"/>
      <c r="K468" s="109"/>
      <c r="L468" s="109" t="s">
        <v>992</v>
      </c>
      <c r="M468" s="109" t="s">
        <v>3393</v>
      </c>
      <c r="N468" s="109" t="s">
        <v>1029</v>
      </c>
      <c r="O468" s="109" t="s">
        <v>3385</v>
      </c>
      <c r="P468" s="110" t="s">
        <v>3386</v>
      </c>
      <c r="Q468" s="110" t="s">
        <v>3386</v>
      </c>
      <c r="R468" s="110"/>
    </row>
    <row r="469" spans="1:18" ht="54">
      <c r="A469" s="108" t="s">
        <v>3394</v>
      </c>
      <c r="B469" s="109" t="s">
        <v>3382</v>
      </c>
      <c r="C469" s="109" t="s">
        <v>2788</v>
      </c>
      <c r="D469" s="109"/>
      <c r="E469" s="109"/>
      <c r="F469" s="109"/>
      <c r="G469" s="109" t="s">
        <v>3395</v>
      </c>
      <c r="H469" s="109" t="s">
        <v>2789</v>
      </c>
      <c r="I469" s="109"/>
      <c r="J469" s="109"/>
      <c r="K469" s="109"/>
      <c r="L469" s="109" t="s">
        <v>992</v>
      </c>
      <c r="M469" s="109" t="s">
        <v>3393</v>
      </c>
      <c r="N469" s="109" t="s">
        <v>1029</v>
      </c>
      <c r="O469" s="109" t="s">
        <v>3385</v>
      </c>
      <c r="P469" s="110" t="s">
        <v>3386</v>
      </c>
      <c r="Q469" s="110" t="s">
        <v>3386</v>
      </c>
      <c r="R469" s="110"/>
    </row>
    <row r="470" spans="1:18" ht="54">
      <c r="A470" s="108" t="s">
        <v>3396</v>
      </c>
      <c r="B470" s="109" t="s">
        <v>3382</v>
      </c>
      <c r="C470" s="109" t="s">
        <v>3397</v>
      </c>
      <c r="D470" s="109"/>
      <c r="E470" s="109"/>
      <c r="F470" s="109"/>
      <c r="G470" s="109" t="s">
        <v>3383</v>
      </c>
      <c r="H470" s="109" t="s">
        <v>3398</v>
      </c>
      <c r="I470" s="109"/>
      <c r="J470" s="109"/>
      <c r="K470" s="109"/>
      <c r="L470" s="109" t="s">
        <v>992</v>
      </c>
      <c r="M470" s="109" t="s">
        <v>3393</v>
      </c>
      <c r="N470" s="109" t="s">
        <v>1029</v>
      </c>
      <c r="O470" s="109" t="s">
        <v>3385</v>
      </c>
      <c r="P470" s="110" t="s">
        <v>3386</v>
      </c>
      <c r="Q470" s="110" t="s">
        <v>3386</v>
      </c>
      <c r="R470" s="110"/>
    </row>
    <row r="471" spans="1:18" ht="81">
      <c r="A471" s="108" t="s">
        <v>3399</v>
      </c>
      <c r="B471" s="109" t="s">
        <v>3400</v>
      </c>
      <c r="C471" s="109" t="s">
        <v>3401</v>
      </c>
      <c r="D471" s="109" t="s">
        <v>3402</v>
      </c>
      <c r="E471" s="109" t="s">
        <v>3403</v>
      </c>
      <c r="F471" s="109" t="s">
        <v>3404</v>
      </c>
      <c r="G471" s="109" t="s">
        <v>3405</v>
      </c>
      <c r="H471" s="109" t="s">
        <v>3406</v>
      </c>
      <c r="I471" s="109" t="s">
        <v>3407</v>
      </c>
      <c r="J471" s="109" t="s">
        <v>3408</v>
      </c>
      <c r="K471" s="109" t="s">
        <v>3409</v>
      </c>
      <c r="L471" s="109" t="s">
        <v>1269</v>
      </c>
      <c r="M471" s="109" t="s">
        <v>960</v>
      </c>
      <c r="N471" s="109" t="s">
        <v>960</v>
      </c>
      <c r="O471" s="109" t="s">
        <v>3410</v>
      </c>
      <c r="P471" s="110"/>
      <c r="Q471" s="110"/>
      <c r="R471" s="110"/>
    </row>
    <row r="472" spans="1:18" ht="135">
      <c r="A472" s="108" t="s">
        <v>3411</v>
      </c>
      <c r="B472" s="109" t="s">
        <v>3400</v>
      </c>
      <c r="C472" s="109" t="s">
        <v>3412</v>
      </c>
      <c r="D472" s="109" t="s">
        <v>3413</v>
      </c>
      <c r="E472" s="109"/>
      <c r="F472" s="109"/>
      <c r="G472" s="109" t="s">
        <v>3405</v>
      </c>
      <c r="H472" s="109" t="s">
        <v>1658</v>
      </c>
      <c r="I472" s="109" t="s">
        <v>3414</v>
      </c>
      <c r="J472" s="109"/>
      <c r="K472" s="109"/>
      <c r="L472" s="109" t="s">
        <v>1126</v>
      </c>
      <c r="M472" s="109" t="s">
        <v>960</v>
      </c>
      <c r="N472" s="109" t="s">
        <v>960</v>
      </c>
      <c r="O472" s="109" t="s">
        <v>3415</v>
      </c>
      <c r="P472" s="110" t="s">
        <v>3416</v>
      </c>
      <c r="Q472" s="110" t="s">
        <v>1012</v>
      </c>
      <c r="R472" s="110" t="s">
        <v>3417</v>
      </c>
    </row>
    <row r="473" spans="1:18" ht="67.5">
      <c r="A473" s="108" t="s">
        <v>3418</v>
      </c>
      <c r="B473" s="109" t="s">
        <v>3400</v>
      </c>
      <c r="C473" s="109" t="s">
        <v>3412</v>
      </c>
      <c r="D473" s="109" t="s">
        <v>3419</v>
      </c>
      <c r="E473" s="109" t="s">
        <v>3420</v>
      </c>
      <c r="F473" s="109" t="s">
        <v>3421</v>
      </c>
      <c r="G473" s="109" t="s">
        <v>3405</v>
      </c>
      <c r="H473" s="109" t="s">
        <v>1658</v>
      </c>
      <c r="I473" s="109" t="s">
        <v>3422</v>
      </c>
      <c r="J473" s="109" t="s">
        <v>3423</v>
      </c>
      <c r="K473" s="109" t="s">
        <v>3424</v>
      </c>
      <c r="L473" s="109" t="s">
        <v>992</v>
      </c>
      <c r="M473" s="109" t="s">
        <v>1344</v>
      </c>
      <c r="N473" s="109" t="s">
        <v>1029</v>
      </c>
      <c r="O473" s="109" t="s">
        <v>3425</v>
      </c>
      <c r="P473" s="110"/>
      <c r="Q473" s="110"/>
      <c r="R473" s="110"/>
    </row>
    <row r="474" spans="1:18" ht="67.5">
      <c r="A474" s="108" t="s">
        <v>3426</v>
      </c>
      <c r="B474" s="109" t="s">
        <v>3400</v>
      </c>
      <c r="C474" s="109" t="s">
        <v>3412</v>
      </c>
      <c r="D474" s="109" t="s">
        <v>3419</v>
      </c>
      <c r="E474" s="109" t="s">
        <v>3427</v>
      </c>
      <c r="F474" s="109" t="s">
        <v>3428</v>
      </c>
      <c r="G474" s="109" t="s">
        <v>3405</v>
      </c>
      <c r="H474" s="109" t="s">
        <v>1658</v>
      </c>
      <c r="I474" s="109" t="s">
        <v>3429</v>
      </c>
      <c r="J474" s="109" t="s">
        <v>3430</v>
      </c>
      <c r="K474" s="109" t="s">
        <v>3431</v>
      </c>
      <c r="L474" s="109" t="s">
        <v>992</v>
      </c>
      <c r="M474" s="109" t="s">
        <v>1344</v>
      </c>
      <c r="N474" s="109" t="s">
        <v>1029</v>
      </c>
      <c r="O474" s="109" t="s">
        <v>3425</v>
      </c>
      <c r="P474" s="110"/>
      <c r="Q474" s="110"/>
      <c r="R474" s="110"/>
    </row>
    <row r="475" spans="1:18" ht="229.5">
      <c r="A475" s="108" t="s">
        <v>3432</v>
      </c>
      <c r="B475" s="109" t="s">
        <v>3433</v>
      </c>
      <c r="C475" s="109" t="s">
        <v>3434</v>
      </c>
      <c r="D475" s="109" t="s">
        <v>3435</v>
      </c>
      <c r="E475" s="109"/>
      <c r="F475" s="109"/>
      <c r="G475" s="109" t="s">
        <v>3436</v>
      </c>
      <c r="H475" s="109" t="s">
        <v>3384</v>
      </c>
      <c r="I475" s="109" t="s">
        <v>3437</v>
      </c>
      <c r="J475" s="109"/>
      <c r="K475" s="109"/>
      <c r="L475" s="109" t="s">
        <v>1269</v>
      </c>
      <c r="M475" s="109" t="s">
        <v>3438</v>
      </c>
      <c r="N475" s="109" t="s">
        <v>3439</v>
      </c>
      <c r="O475" s="109"/>
      <c r="P475" s="110"/>
      <c r="Q475" s="110"/>
      <c r="R475" s="110"/>
    </row>
    <row r="476" spans="1:18" ht="54">
      <c r="A476" s="108" t="s">
        <v>3440</v>
      </c>
      <c r="B476" s="109" t="s">
        <v>3441</v>
      </c>
      <c r="C476" s="109" t="s">
        <v>3442</v>
      </c>
      <c r="D476" s="109" t="s">
        <v>3443</v>
      </c>
      <c r="E476" s="109"/>
      <c r="F476" s="109"/>
      <c r="G476" s="109" t="s">
        <v>3444</v>
      </c>
      <c r="H476" s="109" t="s">
        <v>3445</v>
      </c>
      <c r="I476" s="109" t="s">
        <v>3446</v>
      </c>
      <c r="J476" s="109"/>
      <c r="K476" s="109"/>
      <c r="L476" s="109" t="s">
        <v>992</v>
      </c>
      <c r="M476" s="109" t="s">
        <v>3447</v>
      </c>
      <c r="N476" s="109" t="s">
        <v>1012</v>
      </c>
      <c r="O476" s="109"/>
      <c r="P476" s="110"/>
      <c r="Q476" s="110"/>
      <c r="R476" s="110"/>
    </row>
    <row r="477" spans="1:18" ht="54">
      <c r="A477" s="108" t="s">
        <v>3448</v>
      </c>
      <c r="B477" s="109" t="s">
        <v>3441</v>
      </c>
      <c r="C477" s="109" t="s">
        <v>3442</v>
      </c>
      <c r="D477" s="109" t="s">
        <v>3449</v>
      </c>
      <c r="E477" s="109"/>
      <c r="F477" s="109"/>
      <c r="G477" s="109" t="s">
        <v>3444</v>
      </c>
      <c r="H477" s="109" t="s">
        <v>3445</v>
      </c>
      <c r="I477" s="109" t="s">
        <v>3450</v>
      </c>
      <c r="J477" s="109"/>
      <c r="K477" s="109"/>
      <c r="L477" s="109" t="s">
        <v>992</v>
      </c>
      <c r="M477" s="109" t="s">
        <v>3447</v>
      </c>
      <c r="N477" s="109" t="s">
        <v>1012</v>
      </c>
      <c r="O477" s="109"/>
      <c r="P477" s="110"/>
      <c r="Q477" s="110"/>
      <c r="R477" s="110"/>
    </row>
    <row r="478" spans="1:18" ht="54">
      <c r="A478" s="108" t="s">
        <v>3451</v>
      </c>
      <c r="B478" s="109" t="s">
        <v>3441</v>
      </c>
      <c r="C478" s="109" t="s">
        <v>3452</v>
      </c>
      <c r="D478" s="109" t="s">
        <v>3453</v>
      </c>
      <c r="E478" s="109"/>
      <c r="F478" s="109"/>
      <c r="G478" s="109" t="s">
        <v>3454</v>
      </c>
      <c r="H478" s="109" t="s">
        <v>3455</v>
      </c>
      <c r="I478" s="109" t="s">
        <v>3456</v>
      </c>
      <c r="J478" s="109"/>
      <c r="K478" s="109"/>
      <c r="L478" s="109" t="s">
        <v>992</v>
      </c>
      <c r="M478" s="109" t="s">
        <v>3457</v>
      </c>
      <c r="N478" s="109" t="s">
        <v>1012</v>
      </c>
      <c r="O478" s="109" t="s">
        <v>3458</v>
      </c>
      <c r="P478" s="110"/>
      <c r="Q478" s="110"/>
      <c r="R478" s="110"/>
    </row>
    <row r="479" spans="1:18" ht="54">
      <c r="A479" s="108" t="s">
        <v>3459</v>
      </c>
      <c r="B479" s="109" t="s">
        <v>3441</v>
      </c>
      <c r="C479" s="109" t="s">
        <v>1254</v>
      </c>
      <c r="D479" s="109" t="s">
        <v>3460</v>
      </c>
      <c r="E479" s="109"/>
      <c r="F479" s="109"/>
      <c r="G479" s="109" t="s">
        <v>3444</v>
      </c>
      <c r="H479" s="109" t="s">
        <v>1389</v>
      </c>
      <c r="I479" s="109" t="s">
        <v>3461</v>
      </c>
      <c r="J479" s="109"/>
      <c r="K479" s="109"/>
      <c r="L479" s="109" t="s">
        <v>1038</v>
      </c>
      <c r="M479" s="109" t="s">
        <v>3462</v>
      </c>
      <c r="N479" s="109" t="s">
        <v>3462</v>
      </c>
      <c r="O479" s="109" t="s">
        <v>3462</v>
      </c>
      <c r="P479" s="110" t="s">
        <v>3463</v>
      </c>
      <c r="Q479" s="110" t="s">
        <v>1012</v>
      </c>
      <c r="R479" s="110" t="s">
        <v>3462</v>
      </c>
    </row>
    <row r="480" spans="1:18" ht="54">
      <c r="A480" s="108" t="s">
        <v>3464</v>
      </c>
      <c r="B480" s="109" t="s">
        <v>3441</v>
      </c>
      <c r="C480" s="109" t="s">
        <v>1254</v>
      </c>
      <c r="D480" s="109" t="s">
        <v>3465</v>
      </c>
      <c r="E480" s="109" t="s">
        <v>3466</v>
      </c>
      <c r="F480" s="109" t="s">
        <v>3467</v>
      </c>
      <c r="G480" s="109" t="s">
        <v>3444</v>
      </c>
      <c r="H480" s="109" t="s">
        <v>1389</v>
      </c>
      <c r="I480" s="109" t="s">
        <v>3468</v>
      </c>
      <c r="J480" s="109" t="s">
        <v>3469</v>
      </c>
      <c r="K480" s="109" t="s">
        <v>3470</v>
      </c>
      <c r="L480" s="109" t="s">
        <v>1038</v>
      </c>
      <c r="M480" s="109" t="s">
        <v>3462</v>
      </c>
      <c r="N480" s="109" t="s">
        <v>3462</v>
      </c>
      <c r="O480" s="109" t="s">
        <v>3462</v>
      </c>
      <c r="P480" s="110" t="s">
        <v>3463</v>
      </c>
      <c r="Q480" s="110" t="s">
        <v>1012</v>
      </c>
      <c r="R480" s="110" t="s">
        <v>3462</v>
      </c>
    </row>
    <row r="481" spans="1:18" ht="54">
      <c r="A481" s="108" t="s">
        <v>3471</v>
      </c>
      <c r="B481" s="109" t="s">
        <v>3441</v>
      </c>
      <c r="C481" s="109" t="s">
        <v>1254</v>
      </c>
      <c r="D481" s="109" t="s">
        <v>3472</v>
      </c>
      <c r="E481" s="109" t="s">
        <v>3466</v>
      </c>
      <c r="F481" s="109" t="s">
        <v>3467</v>
      </c>
      <c r="G481" s="109" t="s">
        <v>3444</v>
      </c>
      <c r="H481" s="109" t="s">
        <v>1389</v>
      </c>
      <c r="I481" s="109" t="s">
        <v>3473</v>
      </c>
      <c r="J481" s="109" t="s">
        <v>3469</v>
      </c>
      <c r="K481" s="109" t="s">
        <v>3470</v>
      </c>
      <c r="L481" s="109" t="s">
        <v>1038</v>
      </c>
      <c r="M481" s="109" t="s">
        <v>3462</v>
      </c>
      <c r="N481" s="109" t="s">
        <v>3462</v>
      </c>
      <c r="O481" s="109" t="s">
        <v>3462</v>
      </c>
      <c r="P481" s="110" t="s">
        <v>3463</v>
      </c>
      <c r="Q481" s="110" t="s">
        <v>1012</v>
      </c>
      <c r="R481" s="110" t="s">
        <v>3462</v>
      </c>
    </row>
    <row r="482" spans="1:18" ht="54">
      <c r="A482" s="108" t="s">
        <v>3474</v>
      </c>
      <c r="B482" s="109" t="s">
        <v>3441</v>
      </c>
      <c r="C482" s="109" t="s">
        <v>3475</v>
      </c>
      <c r="D482" s="109"/>
      <c r="E482" s="109"/>
      <c r="F482" s="109"/>
      <c r="G482" s="109" t="s">
        <v>3476</v>
      </c>
      <c r="H482" s="109" t="s">
        <v>3477</v>
      </c>
      <c r="I482" s="109"/>
      <c r="J482" s="109"/>
      <c r="K482" s="109"/>
      <c r="L482" s="109" t="s">
        <v>1038</v>
      </c>
      <c r="M482" s="109"/>
      <c r="N482" s="109"/>
      <c r="O482" s="109"/>
      <c r="P482" s="110" t="s">
        <v>3478</v>
      </c>
      <c r="Q482" s="110" t="s">
        <v>1012</v>
      </c>
      <c r="R482" s="110"/>
    </row>
    <row r="483" spans="1:18" ht="54">
      <c r="A483" s="108" t="s">
        <v>3479</v>
      </c>
      <c r="B483" s="109" t="s">
        <v>3441</v>
      </c>
      <c r="C483" s="109" t="s">
        <v>3480</v>
      </c>
      <c r="D483" s="109" t="s">
        <v>3481</v>
      </c>
      <c r="E483" s="109"/>
      <c r="F483" s="109" t="s">
        <v>3482</v>
      </c>
      <c r="G483" s="109" t="s">
        <v>3483</v>
      </c>
      <c r="H483" s="109" t="s">
        <v>3484</v>
      </c>
      <c r="I483" s="109" t="s">
        <v>3485</v>
      </c>
      <c r="J483" s="109"/>
      <c r="K483" s="109" t="s">
        <v>3486</v>
      </c>
      <c r="L483" s="109" t="s">
        <v>1038</v>
      </c>
      <c r="M483" s="109"/>
      <c r="N483" s="109"/>
      <c r="O483" s="109"/>
      <c r="P483" s="110" t="s">
        <v>3487</v>
      </c>
      <c r="Q483" s="110" t="s">
        <v>1012</v>
      </c>
      <c r="R483" s="110"/>
    </row>
    <row r="484" spans="1:18" ht="54">
      <c r="A484" s="108" t="s">
        <v>3488</v>
      </c>
      <c r="B484" s="109" t="s">
        <v>3441</v>
      </c>
      <c r="C484" s="109" t="s">
        <v>3480</v>
      </c>
      <c r="D484" s="109" t="s">
        <v>3481</v>
      </c>
      <c r="E484" s="109"/>
      <c r="F484" s="109" t="s">
        <v>3489</v>
      </c>
      <c r="G484" s="109" t="s">
        <v>3483</v>
      </c>
      <c r="H484" s="109" t="s">
        <v>3484</v>
      </c>
      <c r="I484" s="109" t="s">
        <v>3485</v>
      </c>
      <c r="J484" s="109"/>
      <c r="K484" s="109" t="s">
        <v>3490</v>
      </c>
      <c r="L484" s="109" t="s">
        <v>1038</v>
      </c>
      <c r="M484" s="109"/>
      <c r="N484" s="109"/>
      <c r="O484" s="109"/>
      <c r="P484" s="110" t="s">
        <v>3487</v>
      </c>
      <c r="Q484" s="110" t="s">
        <v>1012</v>
      </c>
      <c r="R484" s="110"/>
    </row>
    <row r="485" spans="1:18" ht="54">
      <c r="A485" s="108" t="s">
        <v>3491</v>
      </c>
      <c r="B485" s="109" t="s">
        <v>3441</v>
      </c>
      <c r="C485" s="109" t="s">
        <v>3492</v>
      </c>
      <c r="D485" s="109" t="s">
        <v>3493</v>
      </c>
      <c r="E485" s="109"/>
      <c r="F485" s="109"/>
      <c r="G485" s="109" t="s">
        <v>3483</v>
      </c>
      <c r="H485" s="109" t="s">
        <v>3494</v>
      </c>
      <c r="I485" s="109" t="s">
        <v>3495</v>
      </c>
      <c r="J485" s="109"/>
      <c r="K485" s="109"/>
      <c r="L485" s="109" t="s">
        <v>992</v>
      </c>
      <c r="M485" s="109" t="s">
        <v>3457</v>
      </c>
      <c r="N485" s="109" t="s">
        <v>1012</v>
      </c>
      <c r="O485" s="109" t="s">
        <v>3496</v>
      </c>
      <c r="P485" s="110"/>
      <c r="Q485" s="110"/>
      <c r="R485" s="110"/>
    </row>
    <row r="486" spans="1:18" ht="175.5">
      <c r="A486" s="108" t="s">
        <v>3497</v>
      </c>
      <c r="B486" s="109" t="s">
        <v>3498</v>
      </c>
      <c r="C486" s="109" t="s">
        <v>1740</v>
      </c>
      <c r="D486" s="109" t="s">
        <v>3499</v>
      </c>
      <c r="E486" s="109"/>
      <c r="F486" s="109"/>
      <c r="G486" s="109" t="s">
        <v>3500</v>
      </c>
      <c r="H486" s="109" t="s">
        <v>3501</v>
      </c>
      <c r="I486" s="109" t="s">
        <v>3502</v>
      </c>
      <c r="J486" s="109"/>
      <c r="K486" s="109"/>
      <c r="L486" s="109" t="s">
        <v>992</v>
      </c>
      <c r="M486" s="109" t="s">
        <v>1029</v>
      </c>
      <c r="N486" s="109" t="s">
        <v>1029</v>
      </c>
      <c r="O486" s="109" t="s">
        <v>3503</v>
      </c>
      <c r="P486" s="110"/>
      <c r="Q486" s="110"/>
      <c r="R486" s="110"/>
    </row>
    <row r="487" spans="1:18" ht="54">
      <c r="A487" s="108" t="s">
        <v>3504</v>
      </c>
      <c r="B487" s="109" t="s">
        <v>3498</v>
      </c>
      <c r="C487" s="109" t="s">
        <v>1386</v>
      </c>
      <c r="D487" s="109" t="s">
        <v>3505</v>
      </c>
      <c r="E487" s="109"/>
      <c r="F487" s="109"/>
      <c r="G487" s="109" t="s">
        <v>3506</v>
      </c>
      <c r="H487" s="109" t="s">
        <v>3507</v>
      </c>
      <c r="I487" s="109" t="s">
        <v>3508</v>
      </c>
      <c r="J487" s="109"/>
      <c r="K487" s="109"/>
      <c r="L487" s="109" t="s">
        <v>1038</v>
      </c>
      <c r="M487" s="109"/>
      <c r="N487" s="109"/>
      <c r="O487" s="109"/>
      <c r="P487" s="110" t="s">
        <v>3509</v>
      </c>
      <c r="Q487" s="110" t="s">
        <v>2742</v>
      </c>
      <c r="R487" s="110"/>
    </row>
    <row r="488" spans="1:18" ht="54">
      <c r="A488" s="108" t="s">
        <v>3510</v>
      </c>
      <c r="B488" s="109" t="s">
        <v>3498</v>
      </c>
      <c r="C488" s="109" t="s">
        <v>1386</v>
      </c>
      <c r="D488" s="109" t="s">
        <v>3511</v>
      </c>
      <c r="E488" s="109"/>
      <c r="F488" s="109"/>
      <c r="G488" s="109" t="s">
        <v>3506</v>
      </c>
      <c r="H488" s="109" t="s">
        <v>3507</v>
      </c>
      <c r="I488" s="109" t="s">
        <v>3512</v>
      </c>
      <c r="J488" s="109"/>
      <c r="K488" s="109"/>
      <c r="L488" s="109" t="s">
        <v>1038</v>
      </c>
      <c r="M488" s="109"/>
      <c r="N488" s="109"/>
      <c r="O488" s="109"/>
      <c r="P488" s="110" t="s">
        <v>3509</v>
      </c>
      <c r="Q488" s="110" t="s">
        <v>2742</v>
      </c>
      <c r="R488" s="110"/>
    </row>
    <row r="489" spans="1:18" ht="54">
      <c r="A489" s="108" t="s">
        <v>3513</v>
      </c>
      <c r="B489" s="109" t="s">
        <v>3498</v>
      </c>
      <c r="C489" s="109" t="s">
        <v>1386</v>
      </c>
      <c r="D489" s="109" t="s">
        <v>3514</v>
      </c>
      <c r="E489" s="109"/>
      <c r="F489" s="109"/>
      <c r="G489" s="109" t="s">
        <v>3515</v>
      </c>
      <c r="H489" s="109" t="s">
        <v>1255</v>
      </c>
      <c r="I489" s="109" t="s">
        <v>3516</v>
      </c>
      <c r="J489" s="109"/>
      <c r="K489" s="109"/>
      <c r="L489" s="109" t="s">
        <v>1038</v>
      </c>
      <c r="M489" s="109"/>
      <c r="N489" s="109"/>
      <c r="O489" s="109"/>
      <c r="P489" s="110" t="s">
        <v>3509</v>
      </c>
      <c r="Q489" s="110" t="s">
        <v>1012</v>
      </c>
      <c r="R489" s="110"/>
    </row>
    <row r="490" spans="1:18" ht="54">
      <c r="A490" s="108" t="s">
        <v>3517</v>
      </c>
      <c r="B490" s="109" t="s">
        <v>3498</v>
      </c>
      <c r="C490" s="109" t="s">
        <v>1386</v>
      </c>
      <c r="D490" s="109" t="s">
        <v>3518</v>
      </c>
      <c r="E490" s="109" t="s">
        <v>3519</v>
      </c>
      <c r="F490" s="109" t="s">
        <v>3520</v>
      </c>
      <c r="G490" s="109" t="s">
        <v>3521</v>
      </c>
      <c r="H490" s="109" t="s">
        <v>1389</v>
      </c>
      <c r="I490" s="109" t="s">
        <v>3522</v>
      </c>
      <c r="J490" s="109" t="s">
        <v>3523</v>
      </c>
      <c r="K490" s="109" t="s">
        <v>3524</v>
      </c>
      <c r="L490" s="109" t="s">
        <v>1038</v>
      </c>
      <c r="M490" s="109"/>
      <c r="N490" s="109"/>
      <c r="O490" s="109"/>
      <c r="P490" s="110" t="s">
        <v>3509</v>
      </c>
      <c r="Q490" s="110" t="s">
        <v>1012</v>
      </c>
      <c r="R490" s="110"/>
    </row>
    <row r="491" spans="1:18" ht="57">
      <c r="A491" s="108" t="s">
        <v>3525</v>
      </c>
      <c r="B491" s="109" t="s">
        <v>3498</v>
      </c>
      <c r="C491" s="109" t="s">
        <v>1025</v>
      </c>
      <c r="D491" s="109" t="s">
        <v>3526</v>
      </c>
      <c r="E491" s="109"/>
      <c r="F491" s="109"/>
      <c r="G491" s="109" t="s">
        <v>3500</v>
      </c>
      <c r="H491" s="109" t="s">
        <v>2898</v>
      </c>
      <c r="I491" s="109" t="s">
        <v>3527</v>
      </c>
      <c r="J491" s="109"/>
      <c r="K491" s="109"/>
      <c r="L491" s="109" t="s">
        <v>1038</v>
      </c>
      <c r="M491" s="109"/>
      <c r="N491" s="109"/>
      <c r="O491" s="109"/>
      <c r="P491" s="110" t="s">
        <v>3528</v>
      </c>
      <c r="Q491" s="110" t="s">
        <v>960</v>
      </c>
      <c r="R491" s="110" t="s">
        <v>3529</v>
      </c>
    </row>
    <row r="492" spans="1:18" ht="54">
      <c r="A492" s="108" t="s">
        <v>3530</v>
      </c>
      <c r="B492" s="109" t="s">
        <v>3498</v>
      </c>
      <c r="C492" s="109" t="s">
        <v>3531</v>
      </c>
      <c r="D492" s="109" t="s">
        <v>3532</v>
      </c>
      <c r="E492" s="109"/>
      <c r="F492" s="109"/>
      <c r="G492" s="109" t="s">
        <v>3500</v>
      </c>
      <c r="H492" s="109" t="s">
        <v>3533</v>
      </c>
      <c r="I492" s="109" t="s">
        <v>3534</v>
      </c>
      <c r="J492" s="109"/>
      <c r="K492" s="109"/>
      <c r="L492" s="109" t="s">
        <v>992</v>
      </c>
      <c r="M492" s="109" t="s">
        <v>3535</v>
      </c>
      <c r="N492" s="109" t="s">
        <v>1012</v>
      </c>
      <c r="O492" s="109"/>
      <c r="P492" s="110"/>
      <c r="Q492" s="110"/>
      <c r="R492" s="110"/>
    </row>
    <row r="493" spans="1:18" ht="54">
      <c r="A493" s="108" t="s">
        <v>3536</v>
      </c>
      <c r="B493" s="109" t="s">
        <v>3498</v>
      </c>
      <c r="C493" s="109" t="s">
        <v>3531</v>
      </c>
      <c r="D493" s="109" t="s">
        <v>3537</v>
      </c>
      <c r="E493" s="109"/>
      <c r="F493" s="109"/>
      <c r="G493" s="109" t="s">
        <v>3521</v>
      </c>
      <c r="H493" s="109" t="s">
        <v>3538</v>
      </c>
      <c r="I493" s="109" t="s">
        <v>3539</v>
      </c>
      <c r="J493" s="109"/>
      <c r="K493" s="109"/>
      <c r="L493" s="109" t="s">
        <v>992</v>
      </c>
      <c r="M493" s="109" t="s">
        <v>3540</v>
      </c>
      <c r="N493" s="109" t="s">
        <v>1012</v>
      </c>
      <c r="O493" s="109"/>
      <c r="P493" s="110" t="s">
        <v>3540</v>
      </c>
      <c r="Q493" s="110" t="s">
        <v>3540</v>
      </c>
      <c r="R493" s="110" t="s">
        <v>3540</v>
      </c>
    </row>
    <row r="494" spans="1:18" ht="54">
      <c r="A494" s="108" t="s">
        <v>3541</v>
      </c>
      <c r="B494" s="109" t="s">
        <v>3498</v>
      </c>
      <c r="C494" s="109" t="s">
        <v>3542</v>
      </c>
      <c r="D494" s="109" t="s">
        <v>3543</v>
      </c>
      <c r="E494" s="109" t="s">
        <v>3544</v>
      </c>
      <c r="F494" s="109" t="s">
        <v>3545</v>
      </c>
      <c r="G494" s="109" t="s">
        <v>3500</v>
      </c>
      <c r="H494" s="109" t="s">
        <v>3546</v>
      </c>
      <c r="I494" s="109" t="s">
        <v>3547</v>
      </c>
      <c r="J494" s="109" t="s">
        <v>3548</v>
      </c>
      <c r="K494" s="109" t="s">
        <v>3549</v>
      </c>
      <c r="L494" s="109" t="s">
        <v>992</v>
      </c>
      <c r="M494" s="109" t="s">
        <v>3550</v>
      </c>
      <c r="N494" s="109" t="s">
        <v>1012</v>
      </c>
      <c r="O494" s="109"/>
      <c r="P494" s="110"/>
      <c r="Q494" s="110"/>
      <c r="R494" s="110"/>
    </row>
    <row r="495" spans="1:18" ht="94.5">
      <c r="A495" s="108" t="s">
        <v>3551</v>
      </c>
      <c r="B495" s="109" t="s">
        <v>3498</v>
      </c>
      <c r="C495" s="109" t="s">
        <v>3542</v>
      </c>
      <c r="D495" s="109" t="s">
        <v>3543</v>
      </c>
      <c r="E495" s="109" t="s">
        <v>3552</v>
      </c>
      <c r="F495" s="109" t="s">
        <v>3553</v>
      </c>
      <c r="G495" s="109" t="s">
        <v>3500</v>
      </c>
      <c r="H495" s="109" t="s">
        <v>3546</v>
      </c>
      <c r="I495" s="109" t="s">
        <v>3547</v>
      </c>
      <c r="J495" s="109" t="s">
        <v>3554</v>
      </c>
      <c r="K495" s="109" t="s">
        <v>3555</v>
      </c>
      <c r="L495" s="109" t="s">
        <v>1126</v>
      </c>
      <c r="M495" s="109" t="s">
        <v>3550</v>
      </c>
      <c r="N495" s="109" t="s">
        <v>1012</v>
      </c>
      <c r="O495" s="109"/>
      <c r="P495" s="110" t="s">
        <v>3556</v>
      </c>
      <c r="Q495" s="110" t="s">
        <v>1012</v>
      </c>
      <c r="R495" s="110"/>
    </row>
    <row r="496" spans="1:18" ht="57">
      <c r="A496" s="108" t="s">
        <v>3557</v>
      </c>
      <c r="B496" s="109" t="s">
        <v>3498</v>
      </c>
      <c r="C496" s="109" t="s">
        <v>3558</v>
      </c>
      <c r="D496" s="109" t="s">
        <v>3559</v>
      </c>
      <c r="E496" s="109"/>
      <c r="F496" s="109"/>
      <c r="G496" s="109" t="s">
        <v>3500</v>
      </c>
      <c r="H496" s="109" t="s">
        <v>3560</v>
      </c>
      <c r="I496" s="109" t="s">
        <v>3561</v>
      </c>
      <c r="J496" s="109"/>
      <c r="K496" s="109"/>
      <c r="L496" s="109" t="s">
        <v>1038</v>
      </c>
      <c r="M496" s="109"/>
      <c r="N496" s="109"/>
      <c r="O496" s="109"/>
      <c r="P496" s="110" t="s">
        <v>3562</v>
      </c>
      <c r="Q496" s="110" t="s">
        <v>1012</v>
      </c>
      <c r="R496" s="110"/>
    </row>
    <row r="497" spans="1:18" ht="94.5">
      <c r="A497" s="108" t="s">
        <v>3563</v>
      </c>
      <c r="B497" s="109" t="s">
        <v>3564</v>
      </c>
      <c r="C497" s="109" t="s">
        <v>950</v>
      </c>
      <c r="D497" s="109" t="s">
        <v>3565</v>
      </c>
      <c r="E497" s="109"/>
      <c r="F497" s="109"/>
      <c r="G497" s="109" t="s">
        <v>3566</v>
      </c>
      <c r="H497" s="109" t="s">
        <v>1658</v>
      </c>
      <c r="I497" s="109" t="s">
        <v>3567</v>
      </c>
      <c r="J497" s="109"/>
      <c r="K497" s="109"/>
      <c r="L497" s="109" t="s">
        <v>992</v>
      </c>
      <c r="M497" s="109" t="s">
        <v>3568</v>
      </c>
      <c r="N497" s="109" t="s">
        <v>1012</v>
      </c>
      <c r="O497" s="109"/>
      <c r="P497" s="110"/>
      <c r="Q497" s="110"/>
      <c r="R497" s="110"/>
    </row>
    <row r="498" spans="1:18" ht="94.5">
      <c r="A498" s="108" t="s">
        <v>3569</v>
      </c>
      <c r="B498" s="109" t="s">
        <v>3564</v>
      </c>
      <c r="C498" s="109" t="s">
        <v>3570</v>
      </c>
      <c r="D498" s="109" t="s">
        <v>3571</v>
      </c>
      <c r="E498" s="109"/>
      <c r="F498" s="109"/>
      <c r="G498" s="109" t="s">
        <v>3572</v>
      </c>
      <c r="H498" s="109" t="s">
        <v>1658</v>
      </c>
      <c r="I498" s="109" t="s">
        <v>3573</v>
      </c>
      <c r="J498" s="109"/>
      <c r="K498" s="109"/>
      <c r="L498" s="109" t="s">
        <v>1126</v>
      </c>
      <c r="M498" s="109" t="s">
        <v>3574</v>
      </c>
      <c r="N498" s="109" t="s">
        <v>1012</v>
      </c>
      <c r="O498" s="109"/>
      <c r="P498" s="110" t="s">
        <v>3574</v>
      </c>
      <c r="Q498" s="110" t="s">
        <v>1012</v>
      </c>
      <c r="R498" s="110"/>
    </row>
    <row r="499" spans="1:18" ht="121.5">
      <c r="A499" s="108" t="s">
        <v>3575</v>
      </c>
      <c r="B499" s="109" t="s">
        <v>3564</v>
      </c>
      <c r="C499" s="109" t="s">
        <v>3576</v>
      </c>
      <c r="D499" s="109" t="s">
        <v>3577</v>
      </c>
      <c r="E499" s="109"/>
      <c r="F499" s="109" t="s">
        <v>3578</v>
      </c>
      <c r="G499" s="109" t="s">
        <v>3572</v>
      </c>
      <c r="H499" s="109" t="s">
        <v>1658</v>
      </c>
      <c r="I499" s="109" t="s">
        <v>3579</v>
      </c>
      <c r="J499" s="109"/>
      <c r="K499" s="109" t="s">
        <v>3580</v>
      </c>
      <c r="L499" s="109" t="s">
        <v>992</v>
      </c>
      <c r="M499" s="109" t="s">
        <v>3574</v>
      </c>
      <c r="N499" s="109" t="s">
        <v>1012</v>
      </c>
      <c r="O499" s="109"/>
      <c r="P499" s="110" t="s">
        <v>3574</v>
      </c>
      <c r="Q499" s="110" t="s">
        <v>1012</v>
      </c>
      <c r="R499" s="110"/>
    </row>
    <row r="500" spans="1:18" ht="128.25">
      <c r="A500" s="108" t="s">
        <v>3581</v>
      </c>
      <c r="B500" s="109" t="s">
        <v>3582</v>
      </c>
      <c r="C500" s="109" t="s">
        <v>3412</v>
      </c>
      <c r="D500" s="109"/>
      <c r="E500" s="109"/>
      <c r="F500" s="109"/>
      <c r="G500" s="109" t="s">
        <v>3583</v>
      </c>
      <c r="H500" s="109" t="s">
        <v>955</v>
      </c>
      <c r="I500" s="109"/>
      <c r="J500" s="109"/>
      <c r="K500" s="109"/>
      <c r="L500" s="109" t="s">
        <v>1038</v>
      </c>
      <c r="M500" s="109"/>
      <c r="N500" s="109"/>
      <c r="O500" s="109"/>
      <c r="P500" s="110" t="s">
        <v>3584</v>
      </c>
      <c r="Q500" s="110" t="s">
        <v>1012</v>
      </c>
      <c r="R500" s="110"/>
    </row>
    <row r="501" spans="1:18" ht="71.25">
      <c r="A501" s="108" t="s">
        <v>3585</v>
      </c>
      <c r="B501" s="109" t="s">
        <v>3582</v>
      </c>
      <c r="C501" s="109" t="s">
        <v>3412</v>
      </c>
      <c r="D501" s="109"/>
      <c r="E501" s="109"/>
      <c r="F501" s="109"/>
      <c r="G501" s="109" t="s">
        <v>3583</v>
      </c>
      <c r="H501" s="109" t="s">
        <v>955</v>
      </c>
      <c r="I501" s="109"/>
      <c r="J501" s="109"/>
      <c r="K501" s="109"/>
      <c r="L501" s="109" t="s">
        <v>1038</v>
      </c>
      <c r="M501" s="109"/>
      <c r="N501" s="109"/>
      <c r="O501" s="109"/>
      <c r="P501" s="110" t="s">
        <v>3586</v>
      </c>
      <c r="Q501" s="110" t="s">
        <v>1012</v>
      </c>
      <c r="R501" s="110"/>
    </row>
    <row r="502" spans="1:18" ht="114">
      <c r="A502" s="108" t="s">
        <v>3587</v>
      </c>
      <c r="B502" s="109" t="s">
        <v>3588</v>
      </c>
      <c r="C502" s="109" t="s">
        <v>3589</v>
      </c>
      <c r="D502" s="109"/>
      <c r="E502" s="109"/>
      <c r="F502" s="109"/>
      <c r="G502" s="109" t="s">
        <v>3590</v>
      </c>
      <c r="H502" s="109" t="s">
        <v>3591</v>
      </c>
      <c r="I502" s="109" t="s">
        <v>3592</v>
      </c>
      <c r="J502" s="109"/>
      <c r="K502" s="109"/>
      <c r="L502" s="109" t="s">
        <v>1038</v>
      </c>
      <c r="M502" s="109"/>
      <c r="N502" s="109"/>
      <c r="O502" s="109"/>
      <c r="P502" s="110" t="s">
        <v>3593</v>
      </c>
      <c r="Q502" s="110" t="s">
        <v>961</v>
      </c>
      <c r="R502" s="110"/>
    </row>
    <row r="503" spans="1:18" ht="54">
      <c r="A503" s="108" t="s">
        <v>3594</v>
      </c>
      <c r="B503" s="109" t="s">
        <v>3588</v>
      </c>
      <c r="C503" s="109" t="s">
        <v>3595</v>
      </c>
      <c r="D503" s="109" t="s">
        <v>3596</v>
      </c>
      <c r="E503" s="109"/>
      <c r="F503" s="109"/>
      <c r="G503" s="109" t="s">
        <v>3590</v>
      </c>
      <c r="H503" s="109" t="s">
        <v>3597</v>
      </c>
      <c r="I503" s="109" t="s">
        <v>3598</v>
      </c>
      <c r="J503" s="109"/>
      <c r="K503" s="109"/>
      <c r="L503" s="109" t="s">
        <v>992</v>
      </c>
      <c r="M503" s="109" t="s">
        <v>3599</v>
      </c>
      <c r="N503" s="109" t="s">
        <v>1085</v>
      </c>
      <c r="O503" s="109"/>
      <c r="P503" s="110"/>
      <c r="Q503" s="110"/>
      <c r="R503" s="110"/>
    </row>
    <row r="504" spans="1:18" ht="54">
      <c r="A504" s="108" t="s">
        <v>3600</v>
      </c>
      <c r="B504" s="109" t="s">
        <v>3588</v>
      </c>
      <c r="C504" s="109" t="s">
        <v>3601</v>
      </c>
      <c r="D504" s="109" t="s">
        <v>3602</v>
      </c>
      <c r="E504" s="109"/>
      <c r="F504" s="109"/>
      <c r="G504" s="109" t="s">
        <v>3590</v>
      </c>
      <c r="H504" s="109" t="s">
        <v>3603</v>
      </c>
      <c r="I504" s="109" t="s">
        <v>3604</v>
      </c>
      <c r="J504" s="109"/>
      <c r="K504" s="109"/>
      <c r="L504" s="109" t="s">
        <v>1038</v>
      </c>
      <c r="M504" s="109"/>
      <c r="N504" s="109"/>
      <c r="O504" s="109"/>
      <c r="P504" s="110" t="s">
        <v>3605</v>
      </c>
      <c r="Q504" s="110" t="s">
        <v>1085</v>
      </c>
      <c r="R504" s="110"/>
    </row>
    <row r="505" spans="1:18" ht="94.5">
      <c r="A505" s="108" t="s">
        <v>3606</v>
      </c>
      <c r="B505" s="109" t="s">
        <v>3588</v>
      </c>
      <c r="C505" s="109" t="s">
        <v>3607</v>
      </c>
      <c r="D505" s="109" t="s">
        <v>3608</v>
      </c>
      <c r="E505" s="109"/>
      <c r="F505" s="109" t="s">
        <v>3609</v>
      </c>
      <c r="G505" s="109" t="s">
        <v>3590</v>
      </c>
      <c r="H505" s="109" t="s">
        <v>3610</v>
      </c>
      <c r="I505" s="109" t="s">
        <v>3611</v>
      </c>
      <c r="J505" s="109"/>
      <c r="K505" s="109" t="s">
        <v>3612</v>
      </c>
      <c r="L505" s="109" t="s">
        <v>992</v>
      </c>
      <c r="M505" s="109" t="s">
        <v>961</v>
      </c>
      <c r="N505" s="109" t="s">
        <v>1003</v>
      </c>
      <c r="O505" s="109"/>
      <c r="P505" s="110"/>
      <c r="Q505" s="110"/>
      <c r="R505" s="110"/>
    </row>
    <row r="506" spans="1:18" ht="94.5">
      <c r="A506" s="108" t="s">
        <v>3613</v>
      </c>
      <c r="B506" s="109" t="s">
        <v>3588</v>
      </c>
      <c r="C506" s="109" t="s">
        <v>3614</v>
      </c>
      <c r="D506" s="109"/>
      <c r="E506" s="109" t="s">
        <v>3615</v>
      </c>
      <c r="F506" s="109" t="s">
        <v>3616</v>
      </c>
      <c r="G506" s="109" t="s">
        <v>3590</v>
      </c>
      <c r="H506" s="109" t="s">
        <v>3617</v>
      </c>
      <c r="I506" s="109"/>
      <c r="J506" s="109" t="s">
        <v>3618</v>
      </c>
      <c r="K506" s="109" t="s">
        <v>3619</v>
      </c>
      <c r="L506" s="109" t="s">
        <v>959</v>
      </c>
      <c r="M506" s="109">
        <v>45078</v>
      </c>
      <c r="N506" s="109" t="s">
        <v>1085</v>
      </c>
      <c r="O506" s="109"/>
      <c r="P506" s="110">
        <v>45047</v>
      </c>
      <c r="Q506" s="110" t="s">
        <v>1085</v>
      </c>
      <c r="R506" s="110"/>
    </row>
    <row r="507" spans="1:18" ht="94.5">
      <c r="A507" s="108" t="s">
        <v>3620</v>
      </c>
      <c r="B507" s="109" t="s">
        <v>3588</v>
      </c>
      <c r="C507" s="109" t="s">
        <v>3614</v>
      </c>
      <c r="D507" s="109"/>
      <c r="E507" s="109" t="s">
        <v>3621</v>
      </c>
      <c r="F507" s="109" t="s">
        <v>3622</v>
      </c>
      <c r="G507" s="109" t="s">
        <v>3590</v>
      </c>
      <c r="H507" s="109" t="s">
        <v>3617</v>
      </c>
      <c r="I507" s="109"/>
      <c r="J507" s="109" t="s">
        <v>3623</v>
      </c>
      <c r="K507" s="109" t="s">
        <v>3624</v>
      </c>
      <c r="L507" s="109" t="s">
        <v>959</v>
      </c>
      <c r="M507" s="109">
        <v>45108</v>
      </c>
      <c r="N507" s="109" t="s">
        <v>1085</v>
      </c>
      <c r="O507" s="109"/>
      <c r="P507" s="110">
        <v>45078</v>
      </c>
      <c r="Q507" s="110" t="s">
        <v>1085</v>
      </c>
      <c r="R507" s="110"/>
    </row>
    <row r="508" spans="1:18" ht="54">
      <c r="A508" s="108" t="s">
        <v>3625</v>
      </c>
      <c r="B508" s="109" t="s">
        <v>3626</v>
      </c>
      <c r="C508" s="109" t="s">
        <v>3627</v>
      </c>
      <c r="D508" s="109" t="s">
        <v>3628</v>
      </c>
      <c r="E508" s="109" t="s">
        <v>3629</v>
      </c>
      <c r="F508" s="109" t="s">
        <v>3630</v>
      </c>
      <c r="G508" s="109" t="s">
        <v>3631</v>
      </c>
      <c r="H508" s="109" t="s">
        <v>3632</v>
      </c>
      <c r="I508" s="109" t="s">
        <v>3633</v>
      </c>
      <c r="J508" s="109" t="s">
        <v>3634</v>
      </c>
      <c r="K508" s="109" t="s">
        <v>3635</v>
      </c>
      <c r="L508" s="109" t="s">
        <v>1038</v>
      </c>
      <c r="M508" s="109"/>
      <c r="N508" s="109"/>
      <c r="O508" s="109"/>
      <c r="P508" s="110" t="s">
        <v>3636</v>
      </c>
      <c r="Q508" s="110" t="s">
        <v>1085</v>
      </c>
      <c r="R508" s="110"/>
    </row>
    <row r="509" spans="1:18" ht="54">
      <c r="A509" s="108" t="s">
        <v>3637</v>
      </c>
      <c r="B509" s="109" t="s">
        <v>3626</v>
      </c>
      <c r="C509" s="109" t="s">
        <v>1160</v>
      </c>
      <c r="D509" s="109" t="s">
        <v>3638</v>
      </c>
      <c r="E509" s="109"/>
      <c r="F509" s="109"/>
      <c r="G509" s="109" t="s">
        <v>3631</v>
      </c>
      <c r="H509" s="109" t="s">
        <v>3639</v>
      </c>
      <c r="I509" s="109" t="s">
        <v>3640</v>
      </c>
      <c r="J509" s="109"/>
      <c r="K509" s="109"/>
      <c r="L509" s="109" t="s">
        <v>992</v>
      </c>
      <c r="M509" s="109" t="s">
        <v>3641</v>
      </c>
      <c r="N509" s="109" t="s">
        <v>1085</v>
      </c>
      <c r="O509" s="109" t="s">
        <v>3642</v>
      </c>
      <c r="P509" s="110" t="s">
        <v>3641</v>
      </c>
      <c r="Q509" s="110"/>
      <c r="R509" s="110"/>
    </row>
    <row r="510" spans="1:18" ht="67.5">
      <c r="A510" s="108" t="s">
        <v>3643</v>
      </c>
      <c r="B510" s="109" t="s">
        <v>3626</v>
      </c>
      <c r="C510" s="109" t="s">
        <v>3601</v>
      </c>
      <c r="D510" s="109" t="s">
        <v>3644</v>
      </c>
      <c r="E510" s="109" t="s">
        <v>3645</v>
      </c>
      <c r="F510" s="109" t="s">
        <v>3646</v>
      </c>
      <c r="G510" s="109" t="s">
        <v>3631</v>
      </c>
      <c r="H510" s="109" t="s">
        <v>3639</v>
      </c>
      <c r="I510" s="109" t="s">
        <v>3647</v>
      </c>
      <c r="J510" s="109"/>
      <c r="K510" s="109" t="s">
        <v>3648</v>
      </c>
      <c r="L510" s="109" t="s">
        <v>992</v>
      </c>
      <c r="M510" s="109" t="s">
        <v>3641</v>
      </c>
      <c r="N510" s="109" t="s">
        <v>1085</v>
      </c>
      <c r="O510" s="109" t="s">
        <v>3649</v>
      </c>
      <c r="P510" s="110" t="s">
        <v>3641</v>
      </c>
      <c r="Q510" s="110"/>
      <c r="R510" s="110"/>
    </row>
    <row r="511" spans="1:18" ht="54">
      <c r="A511" s="108" t="s">
        <v>3650</v>
      </c>
      <c r="B511" s="109" t="s">
        <v>3626</v>
      </c>
      <c r="C511" s="109" t="s">
        <v>1020</v>
      </c>
      <c r="D511" s="109" t="s">
        <v>3651</v>
      </c>
      <c r="E511" s="109"/>
      <c r="F511" s="109"/>
      <c r="G511" s="109" t="s">
        <v>3631</v>
      </c>
      <c r="H511" s="109" t="s">
        <v>3652</v>
      </c>
      <c r="I511" s="109" t="s">
        <v>3653</v>
      </c>
      <c r="J511" s="109"/>
      <c r="K511" s="109"/>
      <c r="L511" s="109" t="s">
        <v>992</v>
      </c>
      <c r="M511" s="109" t="s">
        <v>3654</v>
      </c>
      <c r="N511" s="109" t="s">
        <v>1085</v>
      </c>
      <c r="O511" s="109" t="s">
        <v>3655</v>
      </c>
      <c r="P511" s="110"/>
      <c r="Q511" s="110"/>
      <c r="R511" s="110"/>
    </row>
    <row r="512" spans="1:18" ht="54">
      <c r="A512" s="108" t="s">
        <v>3656</v>
      </c>
      <c r="B512" s="109" t="s">
        <v>3626</v>
      </c>
      <c r="C512" s="109" t="s">
        <v>1020</v>
      </c>
      <c r="D512" s="109" t="s">
        <v>3657</v>
      </c>
      <c r="E512" s="109"/>
      <c r="F512" s="109"/>
      <c r="G512" s="109" t="s">
        <v>3631</v>
      </c>
      <c r="H512" s="109" t="s">
        <v>3652</v>
      </c>
      <c r="I512" s="109" t="s">
        <v>3658</v>
      </c>
      <c r="J512" s="109"/>
      <c r="K512" s="109"/>
      <c r="L512" s="109" t="s">
        <v>992</v>
      </c>
      <c r="M512" s="109" t="s">
        <v>3654</v>
      </c>
      <c r="N512" s="109" t="s">
        <v>1085</v>
      </c>
      <c r="O512" s="109" t="s">
        <v>3655</v>
      </c>
      <c r="P512" s="110"/>
      <c r="Q512" s="110"/>
      <c r="R512" s="110"/>
    </row>
    <row r="513" spans="1:18" ht="54">
      <c r="A513" s="108" t="s">
        <v>3659</v>
      </c>
      <c r="B513" s="109" t="s">
        <v>3626</v>
      </c>
      <c r="C513" s="109" t="s">
        <v>1020</v>
      </c>
      <c r="D513" s="109" t="s">
        <v>3660</v>
      </c>
      <c r="E513" s="109"/>
      <c r="F513" s="109"/>
      <c r="G513" s="109" t="s">
        <v>3631</v>
      </c>
      <c r="H513" s="109" t="s">
        <v>3652</v>
      </c>
      <c r="I513" s="109" t="s">
        <v>3661</v>
      </c>
      <c r="J513" s="109"/>
      <c r="K513" s="109"/>
      <c r="L513" s="109" t="s">
        <v>992</v>
      </c>
      <c r="M513" s="109" t="s">
        <v>3654</v>
      </c>
      <c r="N513" s="109" t="s">
        <v>1085</v>
      </c>
      <c r="O513" s="109" t="s">
        <v>3655</v>
      </c>
      <c r="P513" s="110"/>
      <c r="Q513" s="110"/>
      <c r="R513" s="110"/>
    </row>
    <row r="514" spans="1:18" ht="54">
      <c r="A514" s="108" t="s">
        <v>3662</v>
      </c>
      <c r="B514" s="109" t="s">
        <v>3626</v>
      </c>
      <c r="C514" s="109" t="s">
        <v>3663</v>
      </c>
      <c r="D514" s="109" t="s">
        <v>3664</v>
      </c>
      <c r="E514" s="109" t="s">
        <v>3665</v>
      </c>
      <c r="F514" s="109" t="s">
        <v>3666</v>
      </c>
      <c r="G514" s="109" t="s">
        <v>3631</v>
      </c>
      <c r="H514" s="109" t="s">
        <v>3667</v>
      </c>
      <c r="I514" s="109" t="s">
        <v>3668</v>
      </c>
      <c r="J514" s="109" t="s">
        <v>3669</v>
      </c>
      <c r="K514" s="109" t="s">
        <v>3666</v>
      </c>
      <c r="L514" s="109" t="s">
        <v>1038</v>
      </c>
      <c r="M514" s="109" t="s">
        <v>3670</v>
      </c>
      <c r="N514" s="109" t="s">
        <v>3670</v>
      </c>
      <c r="O514" s="109" t="s">
        <v>3670</v>
      </c>
      <c r="P514" s="110" t="s">
        <v>3671</v>
      </c>
      <c r="Q514" s="110" t="s">
        <v>1085</v>
      </c>
      <c r="R514" s="110"/>
    </row>
    <row r="515" spans="1:18" ht="54">
      <c r="A515" s="108" t="s">
        <v>3672</v>
      </c>
      <c r="B515" s="109" t="s">
        <v>3626</v>
      </c>
      <c r="C515" s="109" t="s">
        <v>3663</v>
      </c>
      <c r="D515" s="109" t="s">
        <v>3664</v>
      </c>
      <c r="E515" s="109" t="s">
        <v>3673</v>
      </c>
      <c r="F515" s="109" t="s">
        <v>3674</v>
      </c>
      <c r="G515" s="109" t="s">
        <v>3631</v>
      </c>
      <c r="H515" s="109" t="s">
        <v>3667</v>
      </c>
      <c r="I515" s="109" t="s">
        <v>3668</v>
      </c>
      <c r="J515" s="109" t="s">
        <v>3675</v>
      </c>
      <c r="K515" s="109" t="s">
        <v>3674</v>
      </c>
      <c r="L515" s="109" t="s">
        <v>1038</v>
      </c>
      <c r="M515" s="109" t="s">
        <v>3670</v>
      </c>
      <c r="N515" s="109" t="s">
        <v>3670</v>
      </c>
      <c r="O515" s="109" t="s">
        <v>3670</v>
      </c>
      <c r="P515" s="110" t="s">
        <v>3671</v>
      </c>
      <c r="Q515" s="110" t="s">
        <v>1085</v>
      </c>
      <c r="R515" s="110"/>
    </row>
    <row r="516" spans="1:18" ht="54">
      <c r="A516" s="108" t="s">
        <v>3676</v>
      </c>
      <c r="B516" s="109" t="s">
        <v>3626</v>
      </c>
      <c r="C516" s="109" t="s">
        <v>3677</v>
      </c>
      <c r="D516" s="109" t="s">
        <v>2987</v>
      </c>
      <c r="E516" s="109"/>
      <c r="F516" s="109"/>
      <c r="G516" s="109" t="s">
        <v>3631</v>
      </c>
      <c r="H516" s="109" t="s">
        <v>3678</v>
      </c>
      <c r="I516" s="109" t="s">
        <v>1390</v>
      </c>
      <c r="J516" s="109"/>
      <c r="K516" s="109"/>
      <c r="L516" s="109" t="s">
        <v>1038</v>
      </c>
      <c r="M516" s="109"/>
      <c r="N516" s="109"/>
      <c r="O516" s="109"/>
      <c r="P516" s="110" t="s">
        <v>3679</v>
      </c>
      <c r="Q516" s="110" t="s">
        <v>1085</v>
      </c>
      <c r="R516" s="110"/>
    </row>
    <row r="517" spans="1:18" ht="54">
      <c r="A517" s="108" t="s">
        <v>3680</v>
      </c>
      <c r="B517" s="109" t="s">
        <v>3626</v>
      </c>
      <c r="C517" s="109" t="s">
        <v>3677</v>
      </c>
      <c r="D517" s="109" t="s">
        <v>3681</v>
      </c>
      <c r="E517" s="109"/>
      <c r="F517" s="109"/>
      <c r="G517" s="109" t="s">
        <v>3631</v>
      </c>
      <c r="H517" s="109" t="s">
        <v>3678</v>
      </c>
      <c r="I517" s="109" t="s">
        <v>3682</v>
      </c>
      <c r="J517" s="109"/>
      <c r="K517" s="109"/>
      <c r="L517" s="109" t="s">
        <v>1038</v>
      </c>
      <c r="M517" s="109"/>
      <c r="N517" s="109"/>
      <c r="O517" s="109"/>
      <c r="P517" s="110" t="s">
        <v>3679</v>
      </c>
      <c r="Q517" s="110" t="s">
        <v>1085</v>
      </c>
      <c r="R517" s="110"/>
    </row>
    <row r="518" spans="1:18" ht="54">
      <c r="A518" s="108" t="s">
        <v>3683</v>
      </c>
      <c r="B518" s="109" t="s">
        <v>3626</v>
      </c>
      <c r="C518" s="109" t="s">
        <v>1254</v>
      </c>
      <c r="D518" s="109" t="s">
        <v>3684</v>
      </c>
      <c r="E518" s="109"/>
      <c r="F518" s="109"/>
      <c r="G518" s="109" t="s">
        <v>3631</v>
      </c>
      <c r="H518" s="109" t="s">
        <v>3678</v>
      </c>
      <c r="I518" s="109" t="s">
        <v>3685</v>
      </c>
      <c r="J518" s="109"/>
      <c r="K518" s="109"/>
      <c r="L518" s="109" t="s">
        <v>1038</v>
      </c>
      <c r="M518" s="109"/>
      <c r="N518" s="109"/>
      <c r="O518" s="109"/>
      <c r="P518" s="110" t="s">
        <v>3679</v>
      </c>
      <c r="Q518" s="110" t="s">
        <v>961</v>
      </c>
      <c r="R518" s="110"/>
    </row>
    <row r="519" spans="1:18" ht="54">
      <c r="A519" s="108" t="s">
        <v>3686</v>
      </c>
      <c r="B519" s="109" t="s">
        <v>3626</v>
      </c>
      <c r="C519" s="109" t="s">
        <v>1254</v>
      </c>
      <c r="D519" s="109" t="s">
        <v>3687</v>
      </c>
      <c r="E519" s="109"/>
      <c r="F519" s="109"/>
      <c r="G519" s="109" t="s">
        <v>3631</v>
      </c>
      <c r="H519" s="109" t="s">
        <v>3678</v>
      </c>
      <c r="I519" s="109" t="s">
        <v>3688</v>
      </c>
      <c r="J519" s="109"/>
      <c r="K519" s="109"/>
      <c r="L519" s="109" t="s">
        <v>1038</v>
      </c>
      <c r="M519" s="109"/>
      <c r="N519" s="109"/>
      <c r="O519" s="109"/>
      <c r="P519" s="110" t="s">
        <v>3679</v>
      </c>
      <c r="Q519" s="110" t="s">
        <v>961</v>
      </c>
      <c r="R519" s="110"/>
    </row>
    <row r="520" spans="1:18" ht="94.5">
      <c r="A520" s="108" t="s">
        <v>3689</v>
      </c>
      <c r="B520" s="109" t="s">
        <v>3626</v>
      </c>
      <c r="C520" s="109" t="s">
        <v>3690</v>
      </c>
      <c r="D520" s="109" t="s">
        <v>3691</v>
      </c>
      <c r="E520" s="109"/>
      <c r="F520" s="109"/>
      <c r="G520" s="109" t="s">
        <v>3631</v>
      </c>
      <c r="H520" s="109" t="s">
        <v>3692</v>
      </c>
      <c r="I520" s="109" t="s">
        <v>3693</v>
      </c>
      <c r="J520" s="109"/>
      <c r="K520" s="109"/>
      <c r="L520" s="109" t="s">
        <v>959</v>
      </c>
      <c r="M520" s="109" t="s">
        <v>3694</v>
      </c>
      <c r="N520" s="109" t="s">
        <v>1085</v>
      </c>
      <c r="O520" s="109"/>
      <c r="P520" s="110" t="s">
        <v>3695</v>
      </c>
      <c r="Q520" s="110" t="s">
        <v>1085</v>
      </c>
      <c r="R520" s="110"/>
    </row>
    <row r="521" spans="1:18" ht="94.5">
      <c r="A521" s="108" t="s">
        <v>3696</v>
      </c>
      <c r="B521" s="109" t="s">
        <v>3626</v>
      </c>
      <c r="C521" s="109" t="s">
        <v>3697</v>
      </c>
      <c r="D521" s="109" t="s">
        <v>3698</v>
      </c>
      <c r="E521" s="109"/>
      <c r="F521" s="109"/>
      <c r="G521" s="109" t="s">
        <v>3631</v>
      </c>
      <c r="H521" s="109" t="s">
        <v>3692</v>
      </c>
      <c r="I521" s="109" t="s">
        <v>3699</v>
      </c>
      <c r="J521" s="109"/>
      <c r="K521" s="109"/>
      <c r="L521" s="109" t="s">
        <v>959</v>
      </c>
      <c r="M521" s="109" t="s">
        <v>3694</v>
      </c>
      <c r="N521" s="109" t="s">
        <v>1085</v>
      </c>
      <c r="O521" s="109"/>
      <c r="P521" s="110" t="s">
        <v>3695</v>
      </c>
      <c r="Q521" s="110" t="s">
        <v>1085</v>
      </c>
      <c r="R521" s="110"/>
    </row>
    <row r="522" spans="1:18" ht="94.5">
      <c r="A522" s="108" t="s">
        <v>3700</v>
      </c>
      <c r="B522" s="109" t="s">
        <v>3626</v>
      </c>
      <c r="C522" s="109" t="s">
        <v>3701</v>
      </c>
      <c r="D522" s="109" t="s">
        <v>3702</v>
      </c>
      <c r="E522" s="109"/>
      <c r="F522" s="109"/>
      <c r="G522" s="109" t="s">
        <v>3631</v>
      </c>
      <c r="H522" s="109" t="s">
        <v>3703</v>
      </c>
      <c r="I522" s="109" t="s">
        <v>3704</v>
      </c>
      <c r="J522" s="109"/>
      <c r="K522" s="109"/>
      <c r="L522" s="109" t="s">
        <v>992</v>
      </c>
      <c r="M522" s="109" t="s">
        <v>3705</v>
      </c>
      <c r="N522" s="109" t="s">
        <v>1085</v>
      </c>
      <c r="O522" s="109"/>
      <c r="P522" s="110"/>
      <c r="Q522" s="110"/>
      <c r="R522" s="110"/>
    </row>
    <row r="523" spans="1:18" ht="94.5">
      <c r="A523" s="108" t="s">
        <v>3706</v>
      </c>
      <c r="B523" s="109" t="s">
        <v>3626</v>
      </c>
      <c r="C523" s="109" t="s">
        <v>3701</v>
      </c>
      <c r="D523" s="109" t="s">
        <v>3702</v>
      </c>
      <c r="E523" s="109"/>
      <c r="F523" s="109"/>
      <c r="G523" s="109" t="s">
        <v>3631</v>
      </c>
      <c r="H523" s="109" t="s">
        <v>3703</v>
      </c>
      <c r="I523" s="109" t="s">
        <v>3704</v>
      </c>
      <c r="J523" s="109"/>
      <c r="K523" s="109"/>
      <c r="L523" s="109" t="s">
        <v>992</v>
      </c>
      <c r="M523" s="109" t="s">
        <v>3705</v>
      </c>
      <c r="N523" s="109" t="s">
        <v>1085</v>
      </c>
      <c r="O523" s="109"/>
      <c r="P523" s="110"/>
      <c r="Q523" s="110"/>
      <c r="R523" s="110"/>
    </row>
    <row r="524" spans="1:18" ht="54">
      <c r="A524" s="108" t="s">
        <v>3707</v>
      </c>
      <c r="B524" s="109" t="s">
        <v>3626</v>
      </c>
      <c r="C524" s="109" t="s">
        <v>3708</v>
      </c>
      <c r="D524" s="109" t="s">
        <v>3709</v>
      </c>
      <c r="E524" s="109"/>
      <c r="F524" s="109"/>
      <c r="G524" s="109" t="s">
        <v>3631</v>
      </c>
      <c r="H524" s="109" t="s">
        <v>3710</v>
      </c>
      <c r="I524" s="109" t="s">
        <v>3711</v>
      </c>
      <c r="J524" s="109"/>
      <c r="K524" s="109"/>
      <c r="L524" s="109" t="s">
        <v>1038</v>
      </c>
      <c r="M524" s="109"/>
      <c r="N524" s="109"/>
      <c r="O524" s="109"/>
      <c r="P524" s="110" t="s">
        <v>3712</v>
      </c>
      <c r="Q524" s="110" t="s">
        <v>1085</v>
      </c>
      <c r="R524" s="110" t="s">
        <v>3713</v>
      </c>
    </row>
    <row r="525" spans="1:18" ht="94.5">
      <c r="A525" s="108" t="s">
        <v>3714</v>
      </c>
      <c r="B525" s="109" t="s">
        <v>3626</v>
      </c>
      <c r="C525" s="109" t="s">
        <v>3715</v>
      </c>
      <c r="D525" s="109" t="s">
        <v>3716</v>
      </c>
      <c r="E525" s="109"/>
      <c r="F525" s="109"/>
      <c r="G525" s="109" t="s">
        <v>3631</v>
      </c>
      <c r="H525" s="109" t="s">
        <v>3717</v>
      </c>
      <c r="I525" s="109" t="s">
        <v>3718</v>
      </c>
      <c r="J525" s="109"/>
      <c r="K525" s="109"/>
      <c r="L525" s="109" t="s">
        <v>959</v>
      </c>
      <c r="M525" s="109" t="s">
        <v>3719</v>
      </c>
      <c r="N525" s="109" t="s">
        <v>1085</v>
      </c>
      <c r="O525" s="109"/>
      <c r="P525" s="110" t="s">
        <v>3720</v>
      </c>
      <c r="Q525" s="110" t="s">
        <v>1085</v>
      </c>
      <c r="R525" s="110"/>
    </row>
    <row r="526" spans="1:18" ht="67.5">
      <c r="A526" s="108" t="s">
        <v>3721</v>
      </c>
      <c r="B526" s="109" t="s">
        <v>3722</v>
      </c>
      <c r="C526" s="109" t="s">
        <v>1264</v>
      </c>
      <c r="D526" s="109" t="s">
        <v>3723</v>
      </c>
      <c r="E526" s="109" t="s">
        <v>3724</v>
      </c>
      <c r="F526" s="109" t="s">
        <v>3725</v>
      </c>
      <c r="G526" s="109" t="s">
        <v>3726</v>
      </c>
      <c r="H526" s="109" t="s">
        <v>2773</v>
      </c>
      <c r="I526" s="109" t="s">
        <v>3727</v>
      </c>
      <c r="J526" s="109" t="s">
        <v>3728</v>
      </c>
      <c r="K526" s="109" t="s">
        <v>3729</v>
      </c>
      <c r="L526" s="109" t="s">
        <v>992</v>
      </c>
      <c r="M526" s="109" t="s">
        <v>3730</v>
      </c>
      <c r="N526" s="109" t="s">
        <v>1012</v>
      </c>
      <c r="O526" s="109"/>
      <c r="P526" s="110"/>
      <c r="Q526" s="110"/>
      <c r="R526" s="110"/>
    </row>
    <row r="527" spans="1:18" ht="67.5">
      <c r="A527" s="108" t="s">
        <v>3731</v>
      </c>
      <c r="B527" s="109" t="s">
        <v>3722</v>
      </c>
      <c r="C527" s="109" t="s">
        <v>1264</v>
      </c>
      <c r="D527" s="109" t="s">
        <v>3723</v>
      </c>
      <c r="E527" s="109" t="s">
        <v>3724</v>
      </c>
      <c r="F527" s="109" t="s">
        <v>3732</v>
      </c>
      <c r="G527" s="109" t="s">
        <v>3726</v>
      </c>
      <c r="H527" s="109" t="s">
        <v>2773</v>
      </c>
      <c r="I527" s="109" t="s">
        <v>3727</v>
      </c>
      <c r="J527" s="109" t="s">
        <v>3728</v>
      </c>
      <c r="K527" s="109" t="s">
        <v>3733</v>
      </c>
      <c r="L527" s="109" t="s">
        <v>992</v>
      </c>
      <c r="M527" s="109" t="s">
        <v>3730</v>
      </c>
      <c r="N527" s="109" t="s">
        <v>1012</v>
      </c>
      <c r="O527" s="109"/>
      <c r="P527" s="110"/>
      <c r="Q527" s="110"/>
      <c r="R527" s="110"/>
    </row>
    <row r="528" spans="1:18" ht="67.5">
      <c r="A528" s="108" t="s">
        <v>3734</v>
      </c>
      <c r="B528" s="109" t="s">
        <v>3722</v>
      </c>
      <c r="C528" s="109" t="s">
        <v>1264</v>
      </c>
      <c r="D528" s="109" t="s">
        <v>3723</v>
      </c>
      <c r="E528" s="109" t="s">
        <v>3735</v>
      </c>
      <c r="F528" s="109" t="s">
        <v>3736</v>
      </c>
      <c r="G528" s="109" t="s">
        <v>3726</v>
      </c>
      <c r="H528" s="109" t="s">
        <v>2773</v>
      </c>
      <c r="I528" s="109" t="s">
        <v>3727</v>
      </c>
      <c r="J528" s="109" t="s">
        <v>3737</v>
      </c>
      <c r="K528" s="109" t="s">
        <v>3738</v>
      </c>
      <c r="L528" s="109" t="s">
        <v>992</v>
      </c>
      <c r="M528" s="109" t="s">
        <v>3730</v>
      </c>
      <c r="N528" s="109" t="s">
        <v>1012</v>
      </c>
      <c r="O528" s="109"/>
      <c r="P528" s="110"/>
      <c r="Q528" s="110"/>
      <c r="R528" s="110"/>
    </row>
    <row r="529" spans="1:18" ht="67.5">
      <c r="A529" s="108" t="s">
        <v>3739</v>
      </c>
      <c r="B529" s="109" t="s">
        <v>3722</v>
      </c>
      <c r="C529" s="109" t="s">
        <v>1264</v>
      </c>
      <c r="D529" s="109" t="s">
        <v>3723</v>
      </c>
      <c r="E529" s="109" t="s">
        <v>3740</v>
      </c>
      <c r="F529" s="109" t="s">
        <v>3741</v>
      </c>
      <c r="G529" s="109" t="s">
        <v>3726</v>
      </c>
      <c r="H529" s="109" t="s">
        <v>2773</v>
      </c>
      <c r="I529" s="109" t="s">
        <v>3727</v>
      </c>
      <c r="J529" s="109" t="s">
        <v>3742</v>
      </c>
      <c r="K529" s="109" t="s">
        <v>3743</v>
      </c>
      <c r="L529" s="109" t="s">
        <v>992</v>
      </c>
      <c r="M529" s="109" t="s">
        <v>3730</v>
      </c>
      <c r="N529" s="109" t="s">
        <v>1012</v>
      </c>
      <c r="O529" s="109"/>
      <c r="P529" s="110"/>
      <c r="Q529" s="110"/>
      <c r="R529" s="110"/>
    </row>
    <row r="530" spans="1:18" ht="81">
      <c r="A530" s="108" t="s">
        <v>3744</v>
      </c>
      <c r="B530" s="109" t="s">
        <v>3722</v>
      </c>
      <c r="C530" s="109" t="s">
        <v>1264</v>
      </c>
      <c r="D530" s="109" t="s">
        <v>3723</v>
      </c>
      <c r="E530" s="109" t="s">
        <v>3745</v>
      </c>
      <c r="F530" s="109" t="s">
        <v>3746</v>
      </c>
      <c r="G530" s="109" t="s">
        <v>3726</v>
      </c>
      <c r="H530" s="109" t="s">
        <v>2773</v>
      </c>
      <c r="I530" s="109" t="s">
        <v>3727</v>
      </c>
      <c r="J530" s="109" t="s">
        <v>3747</v>
      </c>
      <c r="K530" s="109" t="s">
        <v>3748</v>
      </c>
      <c r="L530" s="109" t="s">
        <v>992</v>
      </c>
      <c r="M530" s="109" t="s">
        <v>3730</v>
      </c>
      <c r="N530" s="109" t="s">
        <v>1012</v>
      </c>
      <c r="O530" s="109"/>
      <c r="P530" s="110"/>
      <c r="Q530" s="110"/>
      <c r="R530" s="110"/>
    </row>
    <row r="531" spans="1:18" ht="67.5">
      <c r="A531" s="108" t="s">
        <v>3749</v>
      </c>
      <c r="B531" s="109" t="s">
        <v>3722</v>
      </c>
      <c r="C531" s="109" t="s">
        <v>1264</v>
      </c>
      <c r="D531" s="109" t="s">
        <v>3723</v>
      </c>
      <c r="E531" s="109" t="s">
        <v>3750</v>
      </c>
      <c r="F531" s="109" t="s">
        <v>3751</v>
      </c>
      <c r="G531" s="109" t="s">
        <v>3726</v>
      </c>
      <c r="H531" s="109" t="s">
        <v>2773</v>
      </c>
      <c r="I531" s="109" t="s">
        <v>3727</v>
      </c>
      <c r="J531" s="109" t="s">
        <v>3752</v>
      </c>
      <c r="K531" s="109" t="s">
        <v>3753</v>
      </c>
      <c r="L531" s="109" t="s">
        <v>992</v>
      </c>
      <c r="M531" s="109" t="s">
        <v>3730</v>
      </c>
      <c r="N531" s="109" t="s">
        <v>1012</v>
      </c>
      <c r="O531" s="109"/>
      <c r="P531" s="110"/>
      <c r="Q531" s="110"/>
      <c r="R531" s="110"/>
    </row>
    <row r="532" spans="1:18" ht="67.5">
      <c r="A532" s="108" t="s">
        <v>3754</v>
      </c>
      <c r="B532" s="109" t="s">
        <v>3722</v>
      </c>
      <c r="C532" s="109" t="s">
        <v>1264</v>
      </c>
      <c r="D532" s="109" t="s">
        <v>3723</v>
      </c>
      <c r="E532" s="109" t="s">
        <v>3755</v>
      </c>
      <c r="F532" s="109" t="s">
        <v>3756</v>
      </c>
      <c r="G532" s="109" t="s">
        <v>3726</v>
      </c>
      <c r="H532" s="109" t="s">
        <v>2773</v>
      </c>
      <c r="I532" s="109" t="s">
        <v>3727</v>
      </c>
      <c r="J532" s="109" t="s">
        <v>3757</v>
      </c>
      <c r="K532" s="109" t="s">
        <v>3758</v>
      </c>
      <c r="L532" s="109" t="s">
        <v>992</v>
      </c>
      <c r="M532" s="109" t="s">
        <v>3730</v>
      </c>
      <c r="N532" s="109" t="s">
        <v>1012</v>
      </c>
      <c r="O532" s="109"/>
      <c r="P532" s="110"/>
      <c r="Q532" s="110"/>
      <c r="R532" s="110"/>
    </row>
    <row r="533" spans="1:18" ht="67.5">
      <c r="A533" s="108" t="s">
        <v>3759</v>
      </c>
      <c r="B533" s="109" t="s">
        <v>3722</v>
      </c>
      <c r="C533" s="109" t="s">
        <v>1264</v>
      </c>
      <c r="D533" s="109" t="s">
        <v>3723</v>
      </c>
      <c r="E533" s="109" t="s">
        <v>3760</v>
      </c>
      <c r="F533" s="109" t="s">
        <v>3761</v>
      </c>
      <c r="G533" s="109" t="s">
        <v>3726</v>
      </c>
      <c r="H533" s="109" t="s">
        <v>2773</v>
      </c>
      <c r="I533" s="109" t="s">
        <v>3727</v>
      </c>
      <c r="J533" s="109" t="s">
        <v>3762</v>
      </c>
      <c r="K533" s="109" t="s">
        <v>3763</v>
      </c>
      <c r="L533" s="109" t="s">
        <v>992</v>
      </c>
      <c r="M533" s="109" t="s">
        <v>3730</v>
      </c>
      <c r="N533" s="109" t="s">
        <v>1012</v>
      </c>
      <c r="O533" s="109"/>
      <c r="P533" s="110"/>
      <c r="Q533" s="110"/>
      <c r="R533" s="110"/>
    </row>
    <row r="534" spans="1:18" ht="67.5">
      <c r="A534" s="108" t="s">
        <v>3764</v>
      </c>
      <c r="B534" s="109" t="s">
        <v>3722</v>
      </c>
      <c r="C534" s="109" t="s">
        <v>1264</v>
      </c>
      <c r="D534" s="109" t="s">
        <v>3723</v>
      </c>
      <c r="E534" s="109" t="s">
        <v>3765</v>
      </c>
      <c r="F534" s="109" t="s">
        <v>3766</v>
      </c>
      <c r="G534" s="109" t="s">
        <v>3726</v>
      </c>
      <c r="H534" s="109" t="s">
        <v>2773</v>
      </c>
      <c r="I534" s="109" t="s">
        <v>3727</v>
      </c>
      <c r="J534" s="109" t="s">
        <v>3767</v>
      </c>
      <c r="K534" s="109" t="s">
        <v>3768</v>
      </c>
      <c r="L534" s="109" t="s">
        <v>992</v>
      </c>
      <c r="M534" s="109" t="s">
        <v>3730</v>
      </c>
      <c r="N534" s="109" t="s">
        <v>1012</v>
      </c>
      <c r="O534" s="109"/>
      <c r="P534" s="110"/>
      <c r="Q534" s="110"/>
      <c r="R534" s="110"/>
    </row>
    <row r="535" spans="1:18" ht="94.5">
      <c r="A535" s="108" t="s">
        <v>3769</v>
      </c>
      <c r="B535" s="109" t="s">
        <v>3722</v>
      </c>
      <c r="C535" s="109" t="s">
        <v>3770</v>
      </c>
      <c r="D535" s="109" t="s">
        <v>3771</v>
      </c>
      <c r="E535" s="109" t="s">
        <v>3772</v>
      </c>
      <c r="F535" s="109" t="s">
        <v>3773</v>
      </c>
      <c r="G535" s="109" t="s">
        <v>3726</v>
      </c>
      <c r="H535" s="109" t="s">
        <v>3774</v>
      </c>
      <c r="I535" s="109" t="s">
        <v>3775</v>
      </c>
      <c r="J535" s="109" t="s">
        <v>3776</v>
      </c>
      <c r="K535" s="109" t="s">
        <v>3777</v>
      </c>
      <c r="L535" s="109" t="s">
        <v>992</v>
      </c>
      <c r="M535" s="109" t="s">
        <v>3778</v>
      </c>
      <c r="N535" s="109" t="s">
        <v>1173</v>
      </c>
      <c r="O535" s="109"/>
      <c r="P535" s="110"/>
      <c r="Q535" s="110"/>
      <c r="R535" s="110"/>
    </row>
    <row r="536" spans="1:18" ht="94.5">
      <c r="A536" s="108" t="s">
        <v>3779</v>
      </c>
      <c r="B536" s="109" t="s">
        <v>3722</v>
      </c>
      <c r="C536" s="109" t="s">
        <v>3770</v>
      </c>
      <c r="D536" s="109" t="s">
        <v>3780</v>
      </c>
      <c r="E536" s="109" t="s">
        <v>3724</v>
      </c>
      <c r="F536" s="109" t="s">
        <v>3725</v>
      </c>
      <c r="G536" s="109" t="s">
        <v>3726</v>
      </c>
      <c r="H536" s="109" t="s">
        <v>3774</v>
      </c>
      <c r="I536" s="109" t="s">
        <v>3781</v>
      </c>
      <c r="J536" s="109" t="s">
        <v>3728</v>
      </c>
      <c r="K536" s="109" t="s">
        <v>3729</v>
      </c>
      <c r="L536" s="109" t="s">
        <v>992</v>
      </c>
      <c r="M536" s="109" t="s">
        <v>3778</v>
      </c>
      <c r="N536" s="109" t="s">
        <v>1173</v>
      </c>
      <c r="O536" s="109"/>
      <c r="P536" s="110"/>
      <c r="Q536" s="110"/>
      <c r="R536" s="110"/>
    </row>
    <row r="537" spans="1:18" ht="94.5">
      <c r="A537" s="108" t="s">
        <v>3782</v>
      </c>
      <c r="B537" s="109" t="s">
        <v>3722</v>
      </c>
      <c r="C537" s="109" t="s">
        <v>3770</v>
      </c>
      <c r="D537" s="109" t="s">
        <v>3780</v>
      </c>
      <c r="E537" s="109" t="s">
        <v>3740</v>
      </c>
      <c r="F537" s="109" t="s">
        <v>3741</v>
      </c>
      <c r="G537" s="109" t="s">
        <v>3726</v>
      </c>
      <c r="H537" s="109" t="s">
        <v>3774</v>
      </c>
      <c r="I537" s="109" t="s">
        <v>3781</v>
      </c>
      <c r="J537" s="109" t="s">
        <v>3742</v>
      </c>
      <c r="K537" s="109" t="s">
        <v>3743</v>
      </c>
      <c r="L537" s="109" t="s">
        <v>992</v>
      </c>
      <c r="M537" s="109" t="s">
        <v>3778</v>
      </c>
      <c r="N537" s="109" t="s">
        <v>1173</v>
      </c>
      <c r="O537" s="109"/>
      <c r="P537" s="110"/>
      <c r="Q537" s="110"/>
      <c r="R537" s="110"/>
    </row>
    <row r="538" spans="1:18" ht="94.5">
      <c r="A538" s="108" t="s">
        <v>3783</v>
      </c>
      <c r="B538" s="109" t="s">
        <v>3722</v>
      </c>
      <c r="C538" s="109" t="s">
        <v>3770</v>
      </c>
      <c r="D538" s="109" t="s">
        <v>3780</v>
      </c>
      <c r="E538" s="109" t="s">
        <v>3745</v>
      </c>
      <c r="F538" s="109" t="s">
        <v>3746</v>
      </c>
      <c r="G538" s="109" t="s">
        <v>3726</v>
      </c>
      <c r="H538" s="109" t="s">
        <v>3774</v>
      </c>
      <c r="I538" s="109" t="s">
        <v>3781</v>
      </c>
      <c r="J538" s="109" t="s">
        <v>3747</v>
      </c>
      <c r="K538" s="109" t="s">
        <v>3748</v>
      </c>
      <c r="L538" s="109" t="s">
        <v>992</v>
      </c>
      <c r="M538" s="109" t="s">
        <v>3778</v>
      </c>
      <c r="N538" s="109" t="s">
        <v>1173</v>
      </c>
      <c r="O538" s="109"/>
      <c r="P538" s="110"/>
      <c r="Q538" s="110"/>
      <c r="R538" s="110"/>
    </row>
    <row r="539" spans="1:18" ht="94.5">
      <c r="A539" s="108" t="s">
        <v>3784</v>
      </c>
      <c r="B539" s="109" t="s">
        <v>3722</v>
      </c>
      <c r="C539" s="109" t="s">
        <v>3770</v>
      </c>
      <c r="D539" s="109" t="s">
        <v>3780</v>
      </c>
      <c r="E539" s="109" t="s">
        <v>3750</v>
      </c>
      <c r="F539" s="109" t="s">
        <v>3751</v>
      </c>
      <c r="G539" s="109" t="s">
        <v>3726</v>
      </c>
      <c r="H539" s="109" t="s">
        <v>3774</v>
      </c>
      <c r="I539" s="109" t="s">
        <v>3781</v>
      </c>
      <c r="J539" s="109" t="s">
        <v>3752</v>
      </c>
      <c r="K539" s="109" t="s">
        <v>3753</v>
      </c>
      <c r="L539" s="109" t="s">
        <v>992</v>
      </c>
      <c r="M539" s="109" t="s">
        <v>3778</v>
      </c>
      <c r="N539" s="109" t="s">
        <v>1173</v>
      </c>
      <c r="O539" s="109"/>
      <c r="P539" s="110"/>
      <c r="Q539" s="110"/>
      <c r="R539" s="110"/>
    </row>
    <row r="540" spans="1:18" ht="94.5">
      <c r="A540" s="108" t="s">
        <v>3785</v>
      </c>
      <c r="B540" s="109" t="s">
        <v>3722</v>
      </c>
      <c r="C540" s="109" t="s">
        <v>3770</v>
      </c>
      <c r="D540" s="109" t="s">
        <v>3786</v>
      </c>
      <c r="E540" s="109" t="s">
        <v>3760</v>
      </c>
      <c r="F540" s="109" t="s">
        <v>3761</v>
      </c>
      <c r="G540" s="109" t="s">
        <v>3726</v>
      </c>
      <c r="H540" s="109" t="s">
        <v>3774</v>
      </c>
      <c r="I540" s="109" t="s">
        <v>3787</v>
      </c>
      <c r="J540" s="109" t="s">
        <v>3762</v>
      </c>
      <c r="K540" s="109" t="s">
        <v>3763</v>
      </c>
      <c r="L540" s="109" t="s">
        <v>992</v>
      </c>
      <c r="M540" s="109" t="s">
        <v>3778</v>
      </c>
      <c r="N540" s="109" t="s">
        <v>1173</v>
      </c>
      <c r="O540" s="109"/>
      <c r="P540" s="110"/>
      <c r="Q540" s="110"/>
      <c r="R540" s="110"/>
    </row>
    <row r="541" spans="1:18" ht="94.5">
      <c r="A541" s="108" t="s">
        <v>3788</v>
      </c>
      <c r="B541" s="109" t="s">
        <v>3722</v>
      </c>
      <c r="C541" s="109" t="s">
        <v>3770</v>
      </c>
      <c r="D541" s="109" t="s">
        <v>3789</v>
      </c>
      <c r="E541" s="109" t="s">
        <v>3790</v>
      </c>
      <c r="F541" s="109"/>
      <c r="G541" s="109" t="s">
        <v>3726</v>
      </c>
      <c r="H541" s="109" t="s">
        <v>3791</v>
      </c>
      <c r="I541" s="109" t="s">
        <v>2545</v>
      </c>
      <c r="J541" s="109" t="s">
        <v>3792</v>
      </c>
      <c r="K541" s="109"/>
      <c r="L541" s="109" t="s">
        <v>1126</v>
      </c>
      <c r="M541" s="109" t="s">
        <v>3778</v>
      </c>
      <c r="N541" s="109" t="s">
        <v>1173</v>
      </c>
      <c r="O541" s="109"/>
      <c r="P541" s="110" t="s">
        <v>3793</v>
      </c>
      <c r="Q541" s="110" t="s">
        <v>1012</v>
      </c>
      <c r="R541" s="110"/>
    </row>
    <row r="542" spans="1:18" ht="94.5">
      <c r="A542" s="108" t="s">
        <v>3794</v>
      </c>
      <c r="B542" s="109" t="s">
        <v>3722</v>
      </c>
      <c r="C542" s="109" t="s">
        <v>3770</v>
      </c>
      <c r="D542" s="109" t="s">
        <v>3795</v>
      </c>
      <c r="E542" s="109" t="s">
        <v>3790</v>
      </c>
      <c r="F542" s="109"/>
      <c r="G542" s="109" t="s">
        <v>3726</v>
      </c>
      <c r="H542" s="109" t="s">
        <v>3791</v>
      </c>
      <c r="I542" s="109" t="s">
        <v>3796</v>
      </c>
      <c r="J542" s="109" t="s">
        <v>3792</v>
      </c>
      <c r="K542" s="109"/>
      <c r="L542" s="109" t="s">
        <v>1126</v>
      </c>
      <c r="M542" s="109" t="s">
        <v>3778</v>
      </c>
      <c r="N542" s="109" t="s">
        <v>1173</v>
      </c>
      <c r="O542" s="109"/>
      <c r="P542" s="110" t="s">
        <v>3793</v>
      </c>
      <c r="Q542" s="110" t="s">
        <v>1012</v>
      </c>
      <c r="R542" s="110"/>
    </row>
    <row r="543" spans="1:18" ht="54">
      <c r="A543" s="108" t="s">
        <v>3797</v>
      </c>
      <c r="B543" s="109" t="s">
        <v>3798</v>
      </c>
      <c r="C543" s="109" t="s">
        <v>1957</v>
      </c>
      <c r="D543" s="109" t="s">
        <v>3799</v>
      </c>
      <c r="E543" s="109" t="s">
        <v>3800</v>
      </c>
      <c r="F543" s="109" t="s">
        <v>3801</v>
      </c>
      <c r="G543" s="109" t="s">
        <v>3802</v>
      </c>
      <c r="H543" s="109" t="s">
        <v>3803</v>
      </c>
      <c r="I543" s="109" t="s">
        <v>3804</v>
      </c>
      <c r="J543" s="109" t="s">
        <v>3805</v>
      </c>
      <c r="K543" s="109" t="s">
        <v>3806</v>
      </c>
      <c r="L543" s="109" t="s">
        <v>1038</v>
      </c>
      <c r="M543" s="109"/>
      <c r="N543" s="109"/>
      <c r="O543" s="109"/>
      <c r="P543" s="110" t="s">
        <v>3807</v>
      </c>
      <c r="Q543" s="110" t="s">
        <v>1085</v>
      </c>
      <c r="R543" s="110"/>
    </row>
    <row r="544" spans="1:18" ht="54">
      <c r="A544" s="108" t="s">
        <v>3808</v>
      </c>
      <c r="B544" s="109" t="s">
        <v>3798</v>
      </c>
      <c r="C544" s="109" t="s">
        <v>1957</v>
      </c>
      <c r="D544" s="109" t="s">
        <v>3799</v>
      </c>
      <c r="E544" s="109" t="s">
        <v>3809</v>
      </c>
      <c r="F544" s="109" t="s">
        <v>3810</v>
      </c>
      <c r="G544" s="109" t="s">
        <v>3802</v>
      </c>
      <c r="H544" s="109" t="s">
        <v>3803</v>
      </c>
      <c r="I544" s="109" t="s">
        <v>3804</v>
      </c>
      <c r="J544" s="109" t="s">
        <v>3811</v>
      </c>
      <c r="K544" s="109" t="s">
        <v>3812</v>
      </c>
      <c r="L544" s="109" t="s">
        <v>1038</v>
      </c>
      <c r="M544" s="109"/>
      <c r="N544" s="109"/>
      <c r="O544" s="109"/>
      <c r="P544" s="110" t="s">
        <v>3807</v>
      </c>
      <c r="Q544" s="110" t="s">
        <v>1085</v>
      </c>
      <c r="R544" s="110"/>
    </row>
    <row r="545" spans="1:18" ht="54">
      <c r="A545" s="108" t="s">
        <v>3813</v>
      </c>
      <c r="B545" s="109" t="s">
        <v>3798</v>
      </c>
      <c r="C545" s="109" t="s">
        <v>1957</v>
      </c>
      <c r="D545" s="109" t="s">
        <v>3799</v>
      </c>
      <c r="E545" s="109" t="s">
        <v>3814</v>
      </c>
      <c r="F545" s="109" t="s">
        <v>3815</v>
      </c>
      <c r="G545" s="109" t="s">
        <v>3802</v>
      </c>
      <c r="H545" s="109" t="s">
        <v>3803</v>
      </c>
      <c r="I545" s="109" t="s">
        <v>3804</v>
      </c>
      <c r="J545" s="109" t="s">
        <v>3816</v>
      </c>
      <c r="K545" s="109" t="s">
        <v>3817</v>
      </c>
      <c r="L545" s="109" t="s">
        <v>1038</v>
      </c>
      <c r="M545" s="109"/>
      <c r="N545" s="109"/>
      <c r="O545" s="109"/>
      <c r="P545" s="110" t="s">
        <v>3807</v>
      </c>
      <c r="Q545" s="110" t="s">
        <v>1085</v>
      </c>
      <c r="R545" s="110"/>
    </row>
    <row r="546" spans="1:18" ht="54">
      <c r="A546" s="108" t="s">
        <v>3818</v>
      </c>
      <c r="B546" s="109" t="s">
        <v>3798</v>
      </c>
      <c r="C546" s="109" t="s">
        <v>1957</v>
      </c>
      <c r="D546" s="109" t="s">
        <v>3799</v>
      </c>
      <c r="E546" s="109" t="s">
        <v>3819</v>
      </c>
      <c r="F546" s="109" t="s">
        <v>3820</v>
      </c>
      <c r="G546" s="109" t="s">
        <v>3802</v>
      </c>
      <c r="H546" s="109" t="s">
        <v>3803</v>
      </c>
      <c r="I546" s="109" t="s">
        <v>3804</v>
      </c>
      <c r="J546" s="109" t="s">
        <v>3821</v>
      </c>
      <c r="K546" s="109" t="s">
        <v>3822</v>
      </c>
      <c r="L546" s="109" t="s">
        <v>1038</v>
      </c>
      <c r="M546" s="109"/>
      <c r="N546" s="109"/>
      <c r="O546" s="109"/>
      <c r="P546" s="110" t="s">
        <v>3807</v>
      </c>
      <c r="Q546" s="110" t="s">
        <v>1085</v>
      </c>
      <c r="R546" s="110"/>
    </row>
    <row r="547" spans="1:18" ht="67.5">
      <c r="A547" s="108" t="s">
        <v>3823</v>
      </c>
      <c r="B547" s="109" t="s">
        <v>3798</v>
      </c>
      <c r="C547" s="109" t="s">
        <v>1957</v>
      </c>
      <c r="D547" s="109" t="s">
        <v>3799</v>
      </c>
      <c r="E547" s="109" t="s">
        <v>3824</v>
      </c>
      <c r="F547" s="109" t="s">
        <v>3825</v>
      </c>
      <c r="G547" s="109" t="s">
        <v>3802</v>
      </c>
      <c r="H547" s="109" t="s">
        <v>3803</v>
      </c>
      <c r="I547" s="109" t="s">
        <v>3804</v>
      </c>
      <c r="J547" s="109" t="s">
        <v>3826</v>
      </c>
      <c r="K547" s="109" t="s">
        <v>3827</v>
      </c>
      <c r="L547" s="109" t="s">
        <v>1038</v>
      </c>
      <c r="M547" s="109"/>
      <c r="N547" s="109"/>
      <c r="O547" s="109"/>
      <c r="P547" s="110" t="s">
        <v>3807</v>
      </c>
      <c r="Q547" s="110" t="s">
        <v>1085</v>
      </c>
      <c r="R547" s="110"/>
    </row>
    <row r="548" spans="1:18" ht="67.5">
      <c r="A548" s="108" t="s">
        <v>3828</v>
      </c>
      <c r="B548" s="109" t="s">
        <v>3798</v>
      </c>
      <c r="C548" s="109" t="s">
        <v>1957</v>
      </c>
      <c r="D548" s="109" t="s">
        <v>3799</v>
      </c>
      <c r="E548" s="109" t="s">
        <v>3829</v>
      </c>
      <c r="F548" s="109" t="s">
        <v>3830</v>
      </c>
      <c r="G548" s="109" t="s">
        <v>3802</v>
      </c>
      <c r="H548" s="109" t="s">
        <v>3803</v>
      </c>
      <c r="I548" s="109" t="s">
        <v>3804</v>
      </c>
      <c r="J548" s="109" t="s">
        <v>3831</v>
      </c>
      <c r="K548" s="109" t="s">
        <v>3832</v>
      </c>
      <c r="L548" s="109" t="s">
        <v>1038</v>
      </c>
      <c r="M548" s="109"/>
      <c r="N548" s="109"/>
      <c r="O548" s="109"/>
      <c r="P548" s="110" t="s">
        <v>3807</v>
      </c>
      <c r="Q548" s="110" t="s">
        <v>1085</v>
      </c>
      <c r="R548" s="110"/>
    </row>
    <row r="549" spans="1:18" ht="54">
      <c r="A549" s="108" t="s">
        <v>3833</v>
      </c>
      <c r="B549" s="109" t="s">
        <v>3798</v>
      </c>
      <c r="C549" s="109" t="s">
        <v>1957</v>
      </c>
      <c r="D549" s="109" t="s">
        <v>3799</v>
      </c>
      <c r="E549" s="109" t="s">
        <v>3834</v>
      </c>
      <c r="F549" s="109" t="s">
        <v>3835</v>
      </c>
      <c r="G549" s="109" t="s">
        <v>3802</v>
      </c>
      <c r="H549" s="109" t="s">
        <v>3803</v>
      </c>
      <c r="I549" s="109" t="s">
        <v>3804</v>
      </c>
      <c r="J549" s="109" t="s">
        <v>3836</v>
      </c>
      <c r="K549" s="109" t="s">
        <v>3837</v>
      </c>
      <c r="L549" s="109" t="s">
        <v>1038</v>
      </c>
      <c r="M549" s="109"/>
      <c r="N549" s="109"/>
      <c r="O549" s="109"/>
      <c r="P549" s="110" t="s">
        <v>3807</v>
      </c>
      <c r="Q549" s="110" t="s">
        <v>1085</v>
      </c>
      <c r="R549" s="110"/>
    </row>
    <row r="550" spans="1:18" ht="54">
      <c r="A550" s="108" t="s">
        <v>3838</v>
      </c>
      <c r="B550" s="109" t="s">
        <v>3798</v>
      </c>
      <c r="C550" s="109" t="s">
        <v>1957</v>
      </c>
      <c r="D550" s="109" t="s">
        <v>3799</v>
      </c>
      <c r="E550" s="109" t="s">
        <v>3839</v>
      </c>
      <c r="F550" s="109" t="s">
        <v>3840</v>
      </c>
      <c r="G550" s="109" t="s">
        <v>3802</v>
      </c>
      <c r="H550" s="109" t="s">
        <v>3803</v>
      </c>
      <c r="I550" s="109" t="s">
        <v>3804</v>
      </c>
      <c r="J550" s="109" t="s">
        <v>3841</v>
      </c>
      <c r="K550" s="109" t="s">
        <v>3842</v>
      </c>
      <c r="L550" s="109" t="s">
        <v>1038</v>
      </c>
      <c r="M550" s="109"/>
      <c r="N550" s="109"/>
      <c r="O550" s="109"/>
      <c r="P550" s="110" t="s">
        <v>3807</v>
      </c>
      <c r="Q550" s="110" t="s">
        <v>1085</v>
      </c>
      <c r="R550" s="110"/>
    </row>
    <row r="551" spans="1:18" ht="54">
      <c r="A551" s="108" t="s">
        <v>3843</v>
      </c>
      <c r="B551" s="109" t="s">
        <v>3798</v>
      </c>
      <c r="C551" s="109" t="s">
        <v>1957</v>
      </c>
      <c r="D551" s="109" t="s">
        <v>3799</v>
      </c>
      <c r="E551" s="109" t="s">
        <v>3844</v>
      </c>
      <c r="F551" s="109" t="s">
        <v>3845</v>
      </c>
      <c r="G551" s="109" t="s">
        <v>3802</v>
      </c>
      <c r="H551" s="109" t="s">
        <v>3803</v>
      </c>
      <c r="I551" s="109" t="s">
        <v>3804</v>
      </c>
      <c r="J551" s="109" t="s">
        <v>3846</v>
      </c>
      <c r="K551" s="109" t="s">
        <v>3847</v>
      </c>
      <c r="L551" s="109" t="s">
        <v>1038</v>
      </c>
      <c r="M551" s="109"/>
      <c r="N551" s="109"/>
      <c r="O551" s="109"/>
      <c r="P551" s="110" t="s">
        <v>3807</v>
      </c>
      <c r="Q551" s="110" t="s">
        <v>1085</v>
      </c>
      <c r="R551" s="110"/>
    </row>
    <row r="552" spans="1:18" ht="54">
      <c r="A552" s="108" t="s">
        <v>3848</v>
      </c>
      <c r="B552" s="109" t="s">
        <v>3798</v>
      </c>
      <c r="C552" s="109" t="s">
        <v>1957</v>
      </c>
      <c r="D552" s="109" t="s">
        <v>3799</v>
      </c>
      <c r="E552" s="109" t="s">
        <v>3849</v>
      </c>
      <c r="F552" s="109" t="s">
        <v>3850</v>
      </c>
      <c r="G552" s="109" t="s">
        <v>3802</v>
      </c>
      <c r="H552" s="109" t="s">
        <v>3803</v>
      </c>
      <c r="I552" s="109" t="s">
        <v>3804</v>
      </c>
      <c r="J552" s="109" t="s">
        <v>3851</v>
      </c>
      <c r="K552" s="109" t="s">
        <v>3852</v>
      </c>
      <c r="L552" s="109" t="s">
        <v>1038</v>
      </c>
      <c r="M552" s="109"/>
      <c r="N552" s="109"/>
      <c r="O552" s="109"/>
      <c r="P552" s="110" t="s">
        <v>3807</v>
      </c>
      <c r="Q552" s="110" t="s">
        <v>1085</v>
      </c>
      <c r="R552" s="110"/>
    </row>
    <row r="553" spans="1:18" ht="54">
      <c r="A553" s="108" t="s">
        <v>3853</v>
      </c>
      <c r="B553" s="109" t="s">
        <v>3798</v>
      </c>
      <c r="C553" s="109" t="s">
        <v>1957</v>
      </c>
      <c r="D553" s="109" t="s">
        <v>3799</v>
      </c>
      <c r="E553" s="109" t="s">
        <v>3854</v>
      </c>
      <c r="F553" s="109" t="s">
        <v>3855</v>
      </c>
      <c r="G553" s="109" t="s">
        <v>3802</v>
      </c>
      <c r="H553" s="109" t="s">
        <v>3803</v>
      </c>
      <c r="I553" s="109" t="s">
        <v>3804</v>
      </c>
      <c r="J553" s="109" t="s">
        <v>3856</v>
      </c>
      <c r="K553" s="109" t="s">
        <v>3857</v>
      </c>
      <c r="L553" s="109" t="s">
        <v>1038</v>
      </c>
      <c r="M553" s="109"/>
      <c r="N553" s="109"/>
      <c r="O553" s="109"/>
      <c r="P553" s="110" t="s">
        <v>3807</v>
      </c>
      <c r="Q553" s="110" t="s">
        <v>1085</v>
      </c>
      <c r="R553" s="110"/>
    </row>
    <row r="554" spans="1:18" ht="54">
      <c r="A554" s="108" t="s">
        <v>3858</v>
      </c>
      <c r="B554" s="109" t="s">
        <v>3798</v>
      </c>
      <c r="C554" s="109" t="s">
        <v>1957</v>
      </c>
      <c r="D554" s="109" t="s">
        <v>3859</v>
      </c>
      <c r="E554" s="109" t="s">
        <v>3860</v>
      </c>
      <c r="F554" s="109" t="s">
        <v>3861</v>
      </c>
      <c r="G554" s="109" t="s">
        <v>3802</v>
      </c>
      <c r="H554" s="109" t="s">
        <v>3803</v>
      </c>
      <c r="I554" s="109" t="s">
        <v>3862</v>
      </c>
      <c r="J554" s="109" t="s">
        <v>3863</v>
      </c>
      <c r="K554" s="109" t="s">
        <v>3864</v>
      </c>
      <c r="L554" s="109" t="s">
        <v>1038</v>
      </c>
      <c r="M554" s="109"/>
      <c r="N554" s="109"/>
      <c r="O554" s="109"/>
      <c r="P554" s="110" t="s">
        <v>3807</v>
      </c>
      <c r="Q554" s="110" t="s">
        <v>1085</v>
      </c>
      <c r="R554" s="110"/>
    </row>
    <row r="555" spans="1:18" ht="54">
      <c r="A555" s="108" t="s">
        <v>3865</v>
      </c>
      <c r="B555" s="109" t="s">
        <v>3798</v>
      </c>
      <c r="C555" s="109" t="s">
        <v>1957</v>
      </c>
      <c r="D555" s="109" t="s">
        <v>3859</v>
      </c>
      <c r="E555" s="109" t="s">
        <v>3866</v>
      </c>
      <c r="F555" s="109" t="s">
        <v>3867</v>
      </c>
      <c r="G555" s="109" t="s">
        <v>3802</v>
      </c>
      <c r="H555" s="109" t="s">
        <v>3803</v>
      </c>
      <c r="I555" s="109" t="s">
        <v>3862</v>
      </c>
      <c r="J555" s="109" t="s">
        <v>3868</v>
      </c>
      <c r="K555" s="109" t="s">
        <v>3869</v>
      </c>
      <c r="L555" s="109" t="s">
        <v>1038</v>
      </c>
      <c r="M555" s="109"/>
      <c r="N555" s="109"/>
      <c r="O555" s="109"/>
      <c r="P555" s="110" t="s">
        <v>3807</v>
      </c>
      <c r="Q555" s="110" t="s">
        <v>1085</v>
      </c>
      <c r="R555" s="110"/>
    </row>
    <row r="556" spans="1:18" ht="54">
      <c r="A556" s="108" t="s">
        <v>3870</v>
      </c>
      <c r="B556" s="109" t="s">
        <v>3798</v>
      </c>
      <c r="C556" s="109" t="s">
        <v>1957</v>
      </c>
      <c r="D556" s="109" t="s">
        <v>3859</v>
      </c>
      <c r="E556" s="109" t="s">
        <v>3871</v>
      </c>
      <c r="F556" s="109" t="s">
        <v>3872</v>
      </c>
      <c r="G556" s="109" t="s">
        <v>3802</v>
      </c>
      <c r="H556" s="109" t="s">
        <v>3803</v>
      </c>
      <c r="I556" s="109" t="s">
        <v>3862</v>
      </c>
      <c r="J556" s="109" t="s">
        <v>3873</v>
      </c>
      <c r="K556" s="109" t="s">
        <v>3874</v>
      </c>
      <c r="L556" s="109" t="s">
        <v>1038</v>
      </c>
      <c r="M556" s="109"/>
      <c r="N556" s="109"/>
      <c r="O556" s="109"/>
      <c r="P556" s="110" t="s">
        <v>3807</v>
      </c>
      <c r="Q556" s="110" t="s">
        <v>1085</v>
      </c>
      <c r="R556" s="110"/>
    </row>
    <row r="557" spans="1:18" ht="54">
      <c r="A557" s="108" t="s">
        <v>3875</v>
      </c>
      <c r="B557" s="109" t="s">
        <v>3798</v>
      </c>
      <c r="C557" s="109" t="s">
        <v>1957</v>
      </c>
      <c r="D557" s="109" t="s">
        <v>3859</v>
      </c>
      <c r="E557" s="109" t="s">
        <v>3876</v>
      </c>
      <c r="F557" s="109" t="s">
        <v>3877</v>
      </c>
      <c r="G557" s="109" t="s">
        <v>3802</v>
      </c>
      <c r="H557" s="109" t="s">
        <v>3803</v>
      </c>
      <c r="I557" s="109" t="s">
        <v>3862</v>
      </c>
      <c r="J557" s="109" t="s">
        <v>3878</v>
      </c>
      <c r="K557" s="109" t="s">
        <v>3879</v>
      </c>
      <c r="L557" s="109" t="s">
        <v>1038</v>
      </c>
      <c r="M557" s="109"/>
      <c r="N557" s="109"/>
      <c r="O557" s="109"/>
      <c r="P557" s="110" t="s">
        <v>3807</v>
      </c>
      <c r="Q557" s="110" t="s">
        <v>1085</v>
      </c>
      <c r="R557" s="110"/>
    </row>
    <row r="558" spans="1:18" ht="54">
      <c r="A558" s="108" t="s">
        <v>3880</v>
      </c>
      <c r="B558" s="109" t="s">
        <v>3798</v>
      </c>
      <c r="C558" s="109" t="s">
        <v>1254</v>
      </c>
      <c r="D558" s="109" t="s">
        <v>3881</v>
      </c>
      <c r="E558" s="109"/>
      <c r="F558" s="109"/>
      <c r="G558" s="109" t="s">
        <v>3802</v>
      </c>
      <c r="H558" s="109" t="s">
        <v>1389</v>
      </c>
      <c r="I558" s="109" t="s">
        <v>3882</v>
      </c>
      <c r="J558" s="109"/>
      <c r="K558" s="109"/>
      <c r="L558" s="109" t="s">
        <v>992</v>
      </c>
      <c r="M558" s="109" t="s">
        <v>961</v>
      </c>
      <c r="N558" s="109" t="s">
        <v>961</v>
      </c>
      <c r="O558" s="109"/>
      <c r="P558" s="110"/>
      <c r="Q558" s="110"/>
      <c r="R558" s="110"/>
    </row>
    <row r="559" spans="1:18" ht="54">
      <c r="A559" s="108" t="s">
        <v>3883</v>
      </c>
      <c r="B559" s="109" t="s">
        <v>3798</v>
      </c>
      <c r="C559" s="109" t="s">
        <v>1254</v>
      </c>
      <c r="D559" s="109" t="s">
        <v>3884</v>
      </c>
      <c r="E559" s="109"/>
      <c r="F559" s="109"/>
      <c r="G559" s="109" t="s">
        <v>3802</v>
      </c>
      <c r="H559" s="109" t="s">
        <v>1389</v>
      </c>
      <c r="I559" s="109" t="s">
        <v>3885</v>
      </c>
      <c r="J559" s="109"/>
      <c r="K559" s="109"/>
      <c r="L559" s="109" t="s">
        <v>992</v>
      </c>
      <c r="M559" s="109" t="s">
        <v>961</v>
      </c>
      <c r="N559" s="109" t="s">
        <v>961</v>
      </c>
      <c r="O559" s="109"/>
      <c r="P559" s="110"/>
      <c r="Q559" s="110"/>
      <c r="R559" s="110"/>
    </row>
    <row r="560" spans="1:18" ht="54">
      <c r="A560" s="108" t="s">
        <v>3886</v>
      </c>
      <c r="B560" s="109" t="s">
        <v>3798</v>
      </c>
      <c r="C560" s="109" t="s">
        <v>1254</v>
      </c>
      <c r="D560" s="109" t="s">
        <v>3887</v>
      </c>
      <c r="E560" s="109"/>
      <c r="F560" s="109"/>
      <c r="G560" s="109" t="s">
        <v>3802</v>
      </c>
      <c r="H560" s="109" t="s">
        <v>1389</v>
      </c>
      <c r="I560" s="109" t="s">
        <v>3888</v>
      </c>
      <c r="J560" s="109"/>
      <c r="K560" s="109"/>
      <c r="L560" s="109" t="s">
        <v>992</v>
      </c>
      <c r="M560" s="109" t="s">
        <v>961</v>
      </c>
      <c r="N560" s="109" t="s">
        <v>961</v>
      </c>
      <c r="O560" s="109"/>
      <c r="P560" s="110"/>
      <c r="Q560" s="110"/>
      <c r="R560" s="110"/>
    </row>
    <row r="561" spans="1:18" ht="54">
      <c r="A561" s="108" t="s">
        <v>3889</v>
      </c>
      <c r="B561" s="109" t="s">
        <v>3798</v>
      </c>
      <c r="C561" s="109" t="s">
        <v>1254</v>
      </c>
      <c r="D561" s="109" t="s">
        <v>3890</v>
      </c>
      <c r="E561" s="109"/>
      <c r="F561" s="109"/>
      <c r="G561" s="109" t="s">
        <v>3802</v>
      </c>
      <c r="H561" s="109" t="s">
        <v>1389</v>
      </c>
      <c r="I561" s="109" t="s">
        <v>3891</v>
      </c>
      <c r="J561" s="109"/>
      <c r="K561" s="109"/>
      <c r="L561" s="109" t="s">
        <v>992</v>
      </c>
      <c r="M561" s="109" t="s">
        <v>961</v>
      </c>
      <c r="N561" s="109" t="s">
        <v>961</v>
      </c>
      <c r="O561" s="109"/>
      <c r="P561" s="110"/>
      <c r="Q561" s="110"/>
      <c r="R561" s="110"/>
    </row>
    <row r="562" spans="1:18" ht="108">
      <c r="A562" s="108" t="s">
        <v>3892</v>
      </c>
      <c r="B562" s="109" t="s">
        <v>3798</v>
      </c>
      <c r="C562" s="109" t="s">
        <v>996</v>
      </c>
      <c r="D562" s="109" t="s">
        <v>3893</v>
      </c>
      <c r="E562" s="109"/>
      <c r="F562" s="109"/>
      <c r="G562" s="109" t="s">
        <v>3802</v>
      </c>
      <c r="H562" s="109" t="s">
        <v>999</v>
      </c>
      <c r="I562" s="109" t="s">
        <v>3894</v>
      </c>
      <c r="J562" s="109"/>
      <c r="K562" s="109"/>
      <c r="L562" s="109" t="s">
        <v>992</v>
      </c>
      <c r="M562" s="109" t="s">
        <v>3895</v>
      </c>
      <c r="N562" s="109" t="s">
        <v>961</v>
      </c>
      <c r="O562" s="109" t="s">
        <v>3896</v>
      </c>
      <c r="P562" s="110"/>
      <c r="Q562" s="110"/>
      <c r="R562" s="110"/>
    </row>
    <row r="563" spans="1:18" ht="54">
      <c r="A563" s="108" t="s">
        <v>3897</v>
      </c>
      <c r="B563" s="109" t="s">
        <v>3798</v>
      </c>
      <c r="C563" s="109" t="s">
        <v>3898</v>
      </c>
      <c r="D563" s="109" t="s">
        <v>3899</v>
      </c>
      <c r="E563" s="109"/>
      <c r="F563" s="109" t="s">
        <v>3900</v>
      </c>
      <c r="G563" s="109" t="s">
        <v>3802</v>
      </c>
      <c r="H563" s="109" t="s">
        <v>3901</v>
      </c>
      <c r="I563" s="109" t="s">
        <v>3902</v>
      </c>
      <c r="J563" s="109" t="s">
        <v>3903</v>
      </c>
      <c r="K563" s="109" t="s">
        <v>3903</v>
      </c>
      <c r="L563" s="109" t="s">
        <v>1038</v>
      </c>
      <c r="M563" s="109" t="s">
        <v>3904</v>
      </c>
      <c r="N563" s="109"/>
      <c r="O563" s="109"/>
      <c r="P563" s="110" t="s">
        <v>3905</v>
      </c>
      <c r="Q563" s="110" t="s">
        <v>1085</v>
      </c>
      <c r="R563" s="110"/>
    </row>
    <row r="564" spans="1:18" ht="54">
      <c r="A564" s="108" t="s">
        <v>3906</v>
      </c>
      <c r="B564" s="109" t="s">
        <v>3798</v>
      </c>
      <c r="C564" s="109" t="s">
        <v>3898</v>
      </c>
      <c r="D564" s="109" t="s">
        <v>3899</v>
      </c>
      <c r="E564" s="109"/>
      <c r="F564" s="109" t="s">
        <v>3907</v>
      </c>
      <c r="G564" s="109" t="s">
        <v>3802</v>
      </c>
      <c r="H564" s="109" t="s">
        <v>3901</v>
      </c>
      <c r="I564" s="109" t="s">
        <v>3902</v>
      </c>
      <c r="J564" s="109" t="s">
        <v>3908</v>
      </c>
      <c r="K564" s="109" t="s">
        <v>3908</v>
      </c>
      <c r="L564" s="109" t="s">
        <v>1038</v>
      </c>
      <c r="M564" s="109" t="s">
        <v>3904</v>
      </c>
      <c r="N564" s="109"/>
      <c r="O564" s="109"/>
      <c r="P564" s="110" t="s">
        <v>3905</v>
      </c>
      <c r="Q564" s="110" t="s">
        <v>1085</v>
      </c>
      <c r="R564" s="110"/>
    </row>
    <row r="565" spans="1:18" ht="54">
      <c r="A565" s="108" t="s">
        <v>3909</v>
      </c>
      <c r="B565" s="109" t="s">
        <v>3798</v>
      </c>
      <c r="C565" s="109" t="s">
        <v>3898</v>
      </c>
      <c r="D565" s="109" t="s">
        <v>3899</v>
      </c>
      <c r="E565" s="109"/>
      <c r="F565" s="109" t="s">
        <v>3910</v>
      </c>
      <c r="G565" s="109" t="s">
        <v>3802</v>
      </c>
      <c r="H565" s="109" t="s">
        <v>3901</v>
      </c>
      <c r="I565" s="109" t="s">
        <v>3911</v>
      </c>
      <c r="J565" s="109" t="s">
        <v>3912</v>
      </c>
      <c r="K565" s="109" t="s">
        <v>3912</v>
      </c>
      <c r="L565" s="109" t="s">
        <v>1038</v>
      </c>
      <c r="M565" s="109" t="s">
        <v>3904</v>
      </c>
      <c r="N565" s="109"/>
      <c r="O565" s="109"/>
      <c r="P565" s="110" t="s">
        <v>3905</v>
      </c>
      <c r="Q565" s="110" t="s">
        <v>1085</v>
      </c>
      <c r="R565" s="110"/>
    </row>
    <row r="566" spans="1:18" ht="54">
      <c r="A566" s="108" t="s">
        <v>3913</v>
      </c>
      <c r="B566" s="109" t="s">
        <v>3914</v>
      </c>
      <c r="C566" s="109" t="s">
        <v>3915</v>
      </c>
      <c r="D566" s="109"/>
      <c r="E566" s="109"/>
      <c r="F566" s="109"/>
      <c r="G566" s="109" t="s">
        <v>3916</v>
      </c>
      <c r="H566" s="109" t="s">
        <v>3917</v>
      </c>
      <c r="I566" s="109"/>
      <c r="J566" s="109"/>
      <c r="K566" s="109"/>
      <c r="L566" s="109" t="s">
        <v>1038</v>
      </c>
      <c r="M566" s="109"/>
      <c r="N566" s="109"/>
      <c r="O566" s="109"/>
      <c r="P566" s="110" t="s">
        <v>3918</v>
      </c>
      <c r="Q566" s="110" t="s">
        <v>2447</v>
      </c>
      <c r="R566" s="110" t="s">
        <v>3919</v>
      </c>
    </row>
    <row r="567" spans="1:18" ht="54">
      <c r="A567" s="108" t="s">
        <v>3920</v>
      </c>
      <c r="B567" s="109" t="s">
        <v>3914</v>
      </c>
      <c r="C567" s="109" t="s">
        <v>1090</v>
      </c>
      <c r="D567" s="109" t="s">
        <v>3921</v>
      </c>
      <c r="E567" s="109" t="s">
        <v>3922</v>
      </c>
      <c r="F567" s="109" t="s">
        <v>3923</v>
      </c>
      <c r="G567" s="109" t="s">
        <v>3924</v>
      </c>
      <c r="H567" s="109" t="s">
        <v>2984</v>
      </c>
      <c r="I567" s="109" t="s">
        <v>3925</v>
      </c>
      <c r="J567" s="109" t="s">
        <v>3926</v>
      </c>
      <c r="K567" s="109" t="s">
        <v>3927</v>
      </c>
      <c r="L567" s="109" t="s">
        <v>1038</v>
      </c>
      <c r="M567" s="109"/>
      <c r="N567" s="109"/>
      <c r="O567" s="109"/>
      <c r="P567" s="110" t="s">
        <v>3928</v>
      </c>
      <c r="Q567" s="110" t="s">
        <v>2447</v>
      </c>
      <c r="R567" s="110"/>
    </row>
    <row r="568" spans="1:18" ht="54">
      <c r="A568" s="108" t="s">
        <v>3929</v>
      </c>
      <c r="B568" s="109" t="s">
        <v>3914</v>
      </c>
      <c r="C568" s="109" t="s">
        <v>1090</v>
      </c>
      <c r="D568" s="109" t="s">
        <v>3930</v>
      </c>
      <c r="E568" s="109" t="s">
        <v>3931</v>
      </c>
      <c r="F568" s="109" t="s">
        <v>3932</v>
      </c>
      <c r="G568" s="109" t="s">
        <v>3924</v>
      </c>
      <c r="H568" s="109" t="s">
        <v>2984</v>
      </c>
      <c r="I568" s="109" t="s">
        <v>3933</v>
      </c>
      <c r="J568" s="109" t="s">
        <v>3934</v>
      </c>
      <c r="K568" s="109" t="s">
        <v>3935</v>
      </c>
      <c r="L568" s="109" t="s">
        <v>1038</v>
      </c>
      <c r="M568" s="109"/>
      <c r="N568" s="109"/>
      <c r="O568" s="109"/>
      <c r="P568" s="110" t="s">
        <v>3928</v>
      </c>
      <c r="Q568" s="110" t="s">
        <v>2447</v>
      </c>
      <c r="R568" s="110"/>
    </row>
    <row r="569" spans="1:18" ht="81">
      <c r="A569" s="108" t="s">
        <v>3936</v>
      </c>
      <c r="B569" s="109" t="s">
        <v>3937</v>
      </c>
      <c r="C569" s="109" t="s">
        <v>3938</v>
      </c>
      <c r="D569" s="109" t="s">
        <v>3939</v>
      </c>
      <c r="E569" s="109"/>
      <c r="F569" s="109"/>
      <c r="G569" s="109" t="s">
        <v>3940</v>
      </c>
      <c r="H569" s="109" t="s">
        <v>3941</v>
      </c>
      <c r="I569" s="109" t="s">
        <v>3942</v>
      </c>
      <c r="J569" s="109"/>
      <c r="K569" s="109"/>
      <c r="L569" s="109" t="s">
        <v>1038</v>
      </c>
      <c r="M569" s="109"/>
      <c r="N569" s="109"/>
      <c r="O569" s="109"/>
      <c r="P569" s="110" t="s">
        <v>3943</v>
      </c>
      <c r="Q569" s="110" t="s">
        <v>2447</v>
      </c>
      <c r="R569" s="110"/>
    </row>
    <row r="570" spans="1:18" ht="54">
      <c r="A570" s="108" t="s">
        <v>3944</v>
      </c>
      <c r="B570" s="109" t="s">
        <v>3937</v>
      </c>
      <c r="C570" s="109" t="s">
        <v>1386</v>
      </c>
      <c r="D570" s="109"/>
      <c r="E570" s="109"/>
      <c r="F570" s="109"/>
      <c r="G570" s="109" t="s">
        <v>3940</v>
      </c>
      <c r="H570" s="109" t="s">
        <v>3172</v>
      </c>
      <c r="I570" s="109"/>
      <c r="J570" s="109"/>
      <c r="K570" s="109"/>
      <c r="L570" s="109" t="s">
        <v>1038</v>
      </c>
      <c r="M570" s="109"/>
      <c r="N570" s="109"/>
      <c r="O570" s="109"/>
      <c r="P570" s="110" t="s">
        <v>3945</v>
      </c>
      <c r="Q570" s="110" t="s">
        <v>2447</v>
      </c>
      <c r="R570" s="110"/>
    </row>
    <row r="571" spans="1:18" ht="54">
      <c r="A571" s="108" t="s">
        <v>3946</v>
      </c>
      <c r="B571" s="109" t="s">
        <v>3937</v>
      </c>
      <c r="C571" s="109" t="s">
        <v>996</v>
      </c>
      <c r="D571" s="109" t="s">
        <v>3947</v>
      </c>
      <c r="E571" s="109" t="s">
        <v>3948</v>
      </c>
      <c r="F571" s="109" t="s">
        <v>3949</v>
      </c>
      <c r="G571" s="109" t="s">
        <v>3950</v>
      </c>
      <c r="H571" s="109" t="s">
        <v>3951</v>
      </c>
      <c r="I571" s="109" t="s">
        <v>3952</v>
      </c>
      <c r="J571" s="109" t="s">
        <v>3953</v>
      </c>
      <c r="K571" s="109" t="s">
        <v>3954</v>
      </c>
      <c r="L571" s="109" t="s">
        <v>1038</v>
      </c>
      <c r="M571" s="109"/>
      <c r="N571" s="109"/>
      <c r="O571" s="109"/>
      <c r="P571" s="110" t="s">
        <v>961</v>
      </c>
      <c r="Q571" s="110" t="s">
        <v>3955</v>
      </c>
      <c r="R571" s="110"/>
    </row>
    <row r="572" spans="1:18" ht="94.5">
      <c r="A572" s="108" t="s">
        <v>3956</v>
      </c>
      <c r="B572" s="109" t="s">
        <v>3937</v>
      </c>
      <c r="C572" s="109" t="s">
        <v>996</v>
      </c>
      <c r="D572" s="109" t="s">
        <v>3947</v>
      </c>
      <c r="E572" s="109" t="s">
        <v>3957</v>
      </c>
      <c r="F572" s="109" t="s">
        <v>3958</v>
      </c>
      <c r="G572" s="109" t="s">
        <v>3950</v>
      </c>
      <c r="H572" s="109" t="s">
        <v>3951</v>
      </c>
      <c r="I572" s="109" t="s">
        <v>3952</v>
      </c>
      <c r="J572" s="109" t="s">
        <v>3959</v>
      </c>
      <c r="K572" s="109" t="s">
        <v>3960</v>
      </c>
      <c r="L572" s="109" t="s">
        <v>2445</v>
      </c>
      <c r="M572" s="109" t="s">
        <v>961</v>
      </c>
      <c r="N572" s="109" t="s">
        <v>3955</v>
      </c>
      <c r="O572" s="109"/>
      <c r="P572" s="110" t="s">
        <v>961</v>
      </c>
      <c r="Q572" s="110" t="s">
        <v>3955</v>
      </c>
      <c r="R572" s="110"/>
    </row>
    <row r="573" spans="1:18" ht="67.5">
      <c r="A573" s="108" t="s">
        <v>3961</v>
      </c>
      <c r="B573" s="109" t="s">
        <v>3937</v>
      </c>
      <c r="C573" s="109" t="s">
        <v>3962</v>
      </c>
      <c r="D573" s="109" t="s">
        <v>3963</v>
      </c>
      <c r="E573" s="109"/>
      <c r="F573" s="109" t="s">
        <v>3964</v>
      </c>
      <c r="G573" s="109" t="s">
        <v>3940</v>
      </c>
      <c r="H573" s="109" t="s">
        <v>3965</v>
      </c>
      <c r="I573" s="109" t="s">
        <v>3966</v>
      </c>
      <c r="J573" s="109"/>
      <c r="K573" s="109" t="s">
        <v>3967</v>
      </c>
      <c r="L573" s="109" t="s">
        <v>1038</v>
      </c>
      <c r="M573" s="109"/>
      <c r="N573" s="109"/>
      <c r="O573" s="109"/>
      <c r="P573" s="110" t="s">
        <v>3968</v>
      </c>
      <c r="Q573" s="110" t="s">
        <v>2447</v>
      </c>
      <c r="R573" s="110"/>
    </row>
    <row r="574" spans="1:18" ht="108">
      <c r="A574" s="108" t="s">
        <v>3969</v>
      </c>
      <c r="B574" s="109" t="s">
        <v>3970</v>
      </c>
      <c r="C574" s="109" t="s">
        <v>3971</v>
      </c>
      <c r="D574" s="109" t="s">
        <v>3972</v>
      </c>
      <c r="E574" s="109"/>
      <c r="F574" s="109"/>
      <c r="G574" s="109" t="s">
        <v>3973</v>
      </c>
      <c r="H574" s="109" t="s">
        <v>3974</v>
      </c>
      <c r="I574" s="109" t="s">
        <v>3975</v>
      </c>
      <c r="J574" s="109"/>
      <c r="K574" s="109"/>
      <c r="L574" s="109" t="s">
        <v>992</v>
      </c>
      <c r="M574" s="109" t="s">
        <v>3976</v>
      </c>
      <c r="N574" s="109" t="s">
        <v>2447</v>
      </c>
      <c r="O574" s="109"/>
      <c r="P574" s="110"/>
      <c r="Q574" s="110"/>
      <c r="R574" s="110"/>
    </row>
    <row r="575" spans="1:18" ht="108">
      <c r="A575" s="108" t="s">
        <v>3977</v>
      </c>
      <c r="B575" s="109" t="s">
        <v>3970</v>
      </c>
      <c r="C575" s="109" t="s">
        <v>3978</v>
      </c>
      <c r="D575" s="109" t="s">
        <v>3979</v>
      </c>
      <c r="E575" s="109"/>
      <c r="F575" s="109"/>
      <c r="G575" s="109" t="s">
        <v>3973</v>
      </c>
      <c r="H575" s="109" t="s">
        <v>3974</v>
      </c>
      <c r="I575" s="109" t="s">
        <v>3980</v>
      </c>
      <c r="J575" s="109"/>
      <c r="K575" s="109"/>
      <c r="L575" s="109" t="s">
        <v>1038</v>
      </c>
      <c r="M575" s="109"/>
      <c r="N575" s="109"/>
      <c r="O575" s="109"/>
      <c r="P575" s="110" t="s">
        <v>3981</v>
      </c>
      <c r="Q575" s="110" t="s">
        <v>1085</v>
      </c>
      <c r="R575" s="110"/>
    </row>
    <row r="576" spans="1:18" ht="108">
      <c r="A576" s="108" t="s">
        <v>3982</v>
      </c>
      <c r="B576" s="109" t="s">
        <v>3970</v>
      </c>
      <c r="C576" s="109" t="s">
        <v>3983</v>
      </c>
      <c r="D576" s="109" t="s">
        <v>3984</v>
      </c>
      <c r="E576" s="109"/>
      <c r="F576" s="109"/>
      <c r="G576" s="109" t="s">
        <v>3973</v>
      </c>
      <c r="H576" s="109" t="s">
        <v>3974</v>
      </c>
      <c r="I576" s="109" t="s">
        <v>3985</v>
      </c>
      <c r="J576" s="109"/>
      <c r="K576" s="109"/>
      <c r="L576" s="109" t="s">
        <v>992</v>
      </c>
      <c r="M576" s="109" t="s">
        <v>3986</v>
      </c>
      <c r="N576" s="109" t="s">
        <v>1003</v>
      </c>
      <c r="O576" s="109"/>
      <c r="P576" s="110"/>
      <c r="Q576" s="110"/>
      <c r="R576" s="110"/>
    </row>
    <row r="577" spans="1:18" ht="67.5">
      <c r="A577" s="108" t="s">
        <v>3987</v>
      </c>
      <c r="B577" s="109" t="s">
        <v>3970</v>
      </c>
      <c r="C577" s="109" t="s">
        <v>3988</v>
      </c>
      <c r="D577" s="109" t="s">
        <v>3989</v>
      </c>
      <c r="E577" s="109"/>
      <c r="F577" s="109"/>
      <c r="G577" s="109" t="s">
        <v>3973</v>
      </c>
      <c r="H577" s="109" t="s">
        <v>3990</v>
      </c>
      <c r="I577" s="109" t="s">
        <v>3991</v>
      </c>
      <c r="J577" s="109"/>
      <c r="K577" s="109"/>
      <c r="L577" s="109" t="s">
        <v>1038</v>
      </c>
      <c r="M577" s="109"/>
      <c r="N577" s="109"/>
      <c r="O577" s="109"/>
      <c r="P577" s="110" t="s">
        <v>3981</v>
      </c>
      <c r="Q577" s="110" t="s">
        <v>1085</v>
      </c>
      <c r="R577" s="110"/>
    </row>
    <row r="578" spans="1:18" ht="94.5">
      <c r="A578" s="108" t="s">
        <v>3992</v>
      </c>
      <c r="B578" s="109" t="s">
        <v>3970</v>
      </c>
      <c r="C578" s="109" t="s">
        <v>3993</v>
      </c>
      <c r="D578" s="109" t="s">
        <v>3994</v>
      </c>
      <c r="E578" s="109"/>
      <c r="F578" s="109"/>
      <c r="G578" s="109" t="s">
        <v>3995</v>
      </c>
      <c r="H578" s="109" t="s">
        <v>3996</v>
      </c>
      <c r="I578" s="109" t="s">
        <v>3997</v>
      </c>
      <c r="J578" s="109"/>
      <c r="K578" s="109"/>
      <c r="L578" s="109" t="s">
        <v>1038</v>
      </c>
      <c r="M578" s="109"/>
      <c r="N578" s="109"/>
      <c r="O578" s="109"/>
      <c r="P578" s="110" t="s">
        <v>3981</v>
      </c>
      <c r="Q578" s="110" t="s">
        <v>1085</v>
      </c>
      <c r="R578" s="110"/>
    </row>
    <row r="579" spans="1:18" ht="94.5">
      <c r="A579" s="108" t="s">
        <v>3998</v>
      </c>
      <c r="B579" s="109" t="s">
        <v>3970</v>
      </c>
      <c r="C579" s="109" t="s">
        <v>3999</v>
      </c>
      <c r="D579" s="109" t="s">
        <v>4000</v>
      </c>
      <c r="E579" s="109"/>
      <c r="F579" s="109"/>
      <c r="G579" s="109" t="s">
        <v>3995</v>
      </c>
      <c r="H579" s="109" t="s">
        <v>4001</v>
      </c>
      <c r="I579" s="109" t="s">
        <v>4002</v>
      </c>
      <c r="J579" s="109"/>
      <c r="K579" s="109"/>
      <c r="L579" s="109" t="s">
        <v>1038</v>
      </c>
      <c r="M579" s="109"/>
      <c r="N579" s="109"/>
      <c r="O579" s="109"/>
      <c r="P579" s="110" t="s">
        <v>3981</v>
      </c>
      <c r="Q579" s="110" t="s">
        <v>1085</v>
      </c>
      <c r="R579" s="110"/>
    </row>
    <row r="580" spans="1:18" ht="94.5">
      <c r="A580" s="108" t="s">
        <v>4003</v>
      </c>
      <c r="B580" s="109" t="s">
        <v>3970</v>
      </c>
      <c r="C580" s="109" t="s">
        <v>4004</v>
      </c>
      <c r="D580" s="109" t="s">
        <v>4005</v>
      </c>
      <c r="E580" s="109"/>
      <c r="F580" s="109" t="s">
        <v>4006</v>
      </c>
      <c r="G580" s="109" t="s">
        <v>3973</v>
      </c>
      <c r="H580" s="109" t="s">
        <v>4007</v>
      </c>
      <c r="I580" s="109" t="s">
        <v>4008</v>
      </c>
      <c r="J580" s="109"/>
      <c r="K580" s="109" t="s">
        <v>4009</v>
      </c>
      <c r="L580" s="109" t="s">
        <v>959</v>
      </c>
      <c r="M580" s="109" t="s">
        <v>4010</v>
      </c>
      <c r="N580" s="109" t="s">
        <v>1003</v>
      </c>
      <c r="O580" s="109"/>
      <c r="P580" s="110" t="s">
        <v>3981</v>
      </c>
      <c r="Q580" s="110" t="s">
        <v>1085</v>
      </c>
      <c r="R580" s="110"/>
    </row>
    <row r="581" spans="1:18" ht="135">
      <c r="A581" s="108" t="s">
        <v>4011</v>
      </c>
      <c r="B581" s="109" t="s">
        <v>3970</v>
      </c>
      <c r="C581" s="109" t="s">
        <v>4004</v>
      </c>
      <c r="D581" s="109" t="s">
        <v>4012</v>
      </c>
      <c r="E581" s="109" t="s">
        <v>4013</v>
      </c>
      <c r="F581" s="109"/>
      <c r="G581" s="109" t="s">
        <v>3973</v>
      </c>
      <c r="H581" s="109" t="s">
        <v>4014</v>
      </c>
      <c r="I581" s="109" t="s">
        <v>4015</v>
      </c>
      <c r="J581" s="109"/>
      <c r="K581" s="109"/>
      <c r="L581" s="109" t="s">
        <v>959</v>
      </c>
      <c r="M581" s="109" t="s">
        <v>4016</v>
      </c>
      <c r="N581" s="109" t="s">
        <v>961</v>
      </c>
      <c r="O581" s="109" t="s">
        <v>4017</v>
      </c>
      <c r="P581" s="110" t="s">
        <v>3981</v>
      </c>
      <c r="Q581" s="110" t="s">
        <v>1085</v>
      </c>
      <c r="R581" s="110"/>
    </row>
    <row r="582" spans="1:18" ht="94.5">
      <c r="A582" s="108" t="s">
        <v>4018</v>
      </c>
      <c r="B582" s="109" t="s">
        <v>3970</v>
      </c>
      <c r="C582" s="109" t="s">
        <v>4019</v>
      </c>
      <c r="D582" s="109" t="s">
        <v>4020</v>
      </c>
      <c r="E582" s="109"/>
      <c r="F582" s="109"/>
      <c r="G582" s="109" t="s">
        <v>3973</v>
      </c>
      <c r="H582" s="109" t="s">
        <v>4014</v>
      </c>
      <c r="I582" s="109" t="s">
        <v>4021</v>
      </c>
      <c r="J582" s="109"/>
      <c r="K582" s="109"/>
      <c r="L582" s="109" t="s">
        <v>1194</v>
      </c>
      <c r="M582" s="109"/>
      <c r="N582" s="109"/>
      <c r="O582" s="109"/>
      <c r="P582" s="110" t="s">
        <v>3981</v>
      </c>
      <c r="Q582" s="110" t="s">
        <v>1085</v>
      </c>
      <c r="R582" s="110"/>
    </row>
    <row r="583" spans="1:18" ht="94.5">
      <c r="A583" s="108" t="s">
        <v>4022</v>
      </c>
      <c r="B583" s="109" t="s">
        <v>3970</v>
      </c>
      <c r="C583" s="109" t="s">
        <v>4023</v>
      </c>
      <c r="D583" s="109" t="s">
        <v>4024</v>
      </c>
      <c r="E583" s="109" t="s">
        <v>4025</v>
      </c>
      <c r="F583" s="109" t="s">
        <v>4026</v>
      </c>
      <c r="G583" s="109" t="s">
        <v>3973</v>
      </c>
      <c r="H583" s="109" t="s">
        <v>4014</v>
      </c>
      <c r="I583" s="109" t="s">
        <v>4021</v>
      </c>
      <c r="J583" s="109" t="s">
        <v>4027</v>
      </c>
      <c r="K583" s="109" t="s">
        <v>4028</v>
      </c>
      <c r="L583" s="109" t="s">
        <v>4029</v>
      </c>
      <c r="M583" s="109" t="s">
        <v>4030</v>
      </c>
      <c r="N583" s="109"/>
      <c r="O583" s="109"/>
      <c r="P583" s="110" t="s">
        <v>3981</v>
      </c>
      <c r="Q583" s="110" t="s">
        <v>1085</v>
      </c>
      <c r="R583" s="110"/>
    </row>
    <row r="584" spans="1:18" ht="162">
      <c r="A584" s="108" t="s">
        <v>4031</v>
      </c>
      <c r="B584" s="109" t="s">
        <v>3970</v>
      </c>
      <c r="C584" s="109" t="s">
        <v>4023</v>
      </c>
      <c r="D584" s="109" t="s">
        <v>4032</v>
      </c>
      <c r="E584" s="109" t="s">
        <v>4033</v>
      </c>
      <c r="F584" s="109"/>
      <c r="G584" s="109" t="s">
        <v>3973</v>
      </c>
      <c r="H584" s="109" t="s">
        <v>4014</v>
      </c>
      <c r="I584" s="109" t="s">
        <v>4034</v>
      </c>
      <c r="J584" s="109" t="s">
        <v>4035</v>
      </c>
      <c r="K584" s="109"/>
      <c r="L584" s="109" t="s">
        <v>1038</v>
      </c>
      <c r="M584" s="109"/>
      <c r="N584" s="109"/>
      <c r="O584" s="109"/>
      <c r="P584" s="110" t="s">
        <v>3981</v>
      </c>
      <c r="Q584" s="110" t="s">
        <v>1085</v>
      </c>
      <c r="R584" s="110"/>
    </row>
    <row r="585" spans="1:18" ht="94.5">
      <c r="A585" s="108" t="s">
        <v>4036</v>
      </c>
      <c r="B585" s="109" t="s">
        <v>3970</v>
      </c>
      <c r="C585" s="109" t="s">
        <v>4037</v>
      </c>
      <c r="D585" s="109" t="s">
        <v>4038</v>
      </c>
      <c r="E585" s="109" t="s">
        <v>4039</v>
      </c>
      <c r="F585" s="109"/>
      <c r="G585" s="109" t="s">
        <v>3973</v>
      </c>
      <c r="H585" s="109" t="s">
        <v>4040</v>
      </c>
      <c r="I585" s="109" t="s">
        <v>4041</v>
      </c>
      <c r="J585" s="109" t="s">
        <v>4042</v>
      </c>
      <c r="K585" s="109"/>
      <c r="L585" s="109" t="s">
        <v>1038</v>
      </c>
      <c r="M585" s="109"/>
      <c r="N585" s="109"/>
      <c r="O585" s="109"/>
      <c r="P585" s="110" t="s">
        <v>3981</v>
      </c>
      <c r="Q585" s="110" t="s">
        <v>1085</v>
      </c>
      <c r="R585" s="110"/>
    </row>
    <row r="586" spans="1:18" ht="94.5">
      <c r="A586" s="108" t="s">
        <v>4043</v>
      </c>
      <c r="B586" s="109" t="s">
        <v>3970</v>
      </c>
      <c r="C586" s="109" t="s">
        <v>4037</v>
      </c>
      <c r="D586" s="109" t="s">
        <v>4044</v>
      </c>
      <c r="E586" s="109"/>
      <c r="F586" s="109"/>
      <c r="G586" s="109" t="s">
        <v>3973</v>
      </c>
      <c r="H586" s="109" t="s">
        <v>4040</v>
      </c>
      <c r="I586" s="109" t="s">
        <v>4045</v>
      </c>
      <c r="J586" s="109"/>
      <c r="K586" s="109"/>
      <c r="L586" s="109" t="s">
        <v>992</v>
      </c>
      <c r="M586" s="109" t="s">
        <v>4046</v>
      </c>
      <c r="N586" s="109" t="s">
        <v>1003</v>
      </c>
      <c r="O586" s="109"/>
      <c r="P586" s="110"/>
      <c r="Q586" s="110"/>
      <c r="R586" s="110"/>
    </row>
    <row r="587" spans="1:18" ht="94.5">
      <c r="A587" s="108" t="s">
        <v>4047</v>
      </c>
      <c r="B587" s="109" t="s">
        <v>3970</v>
      </c>
      <c r="C587" s="109" t="s">
        <v>4048</v>
      </c>
      <c r="D587" s="109" t="s">
        <v>4049</v>
      </c>
      <c r="E587" s="109"/>
      <c r="F587" s="109"/>
      <c r="G587" s="109" t="s">
        <v>3973</v>
      </c>
      <c r="H587" s="109" t="s">
        <v>4050</v>
      </c>
      <c r="I587" s="109" t="s">
        <v>4051</v>
      </c>
      <c r="J587" s="109"/>
      <c r="K587" s="109"/>
      <c r="L587" s="109" t="s">
        <v>992</v>
      </c>
      <c r="M587" s="109" t="s">
        <v>961</v>
      </c>
      <c r="N587" s="109" t="s">
        <v>961</v>
      </c>
      <c r="O587" s="109"/>
      <c r="P587" s="110"/>
      <c r="Q587" s="110"/>
      <c r="R587" s="110"/>
    </row>
    <row r="588" spans="1:18" ht="94.5">
      <c r="A588" s="108" t="s">
        <v>4052</v>
      </c>
      <c r="B588" s="109" t="s">
        <v>3970</v>
      </c>
      <c r="C588" s="109" t="s">
        <v>4053</v>
      </c>
      <c r="D588" s="109" t="s">
        <v>4054</v>
      </c>
      <c r="E588" s="109"/>
      <c r="F588" s="109"/>
      <c r="G588" s="109" t="s">
        <v>3973</v>
      </c>
      <c r="H588" s="109" t="s">
        <v>3996</v>
      </c>
      <c r="I588" s="109" t="s">
        <v>4055</v>
      </c>
      <c r="J588" s="109"/>
      <c r="K588" s="109"/>
      <c r="L588" s="109" t="s">
        <v>959</v>
      </c>
      <c r="M588" s="109" t="s">
        <v>4056</v>
      </c>
      <c r="N588" s="109" t="s">
        <v>2447</v>
      </c>
      <c r="O588" s="109"/>
      <c r="P588" s="110" t="s">
        <v>3981</v>
      </c>
      <c r="Q588" s="110" t="s">
        <v>1085</v>
      </c>
      <c r="R588" s="110"/>
    </row>
    <row r="589" spans="1:18" ht="94.5">
      <c r="A589" s="108" t="s">
        <v>4057</v>
      </c>
      <c r="B589" s="109" t="s">
        <v>3970</v>
      </c>
      <c r="C589" s="109" t="s">
        <v>4058</v>
      </c>
      <c r="D589" s="109" t="s">
        <v>4059</v>
      </c>
      <c r="E589" s="109"/>
      <c r="F589" s="109"/>
      <c r="G589" s="109" t="s">
        <v>3973</v>
      </c>
      <c r="H589" s="109" t="s">
        <v>4014</v>
      </c>
      <c r="I589" s="109" t="s">
        <v>4060</v>
      </c>
      <c r="J589" s="109"/>
      <c r="K589" s="109"/>
      <c r="L589" s="109" t="s">
        <v>959</v>
      </c>
      <c r="M589" s="109" t="s">
        <v>4056</v>
      </c>
      <c r="N589" s="109" t="s">
        <v>2447</v>
      </c>
      <c r="O589" s="109"/>
      <c r="P589" s="110" t="s">
        <v>3981</v>
      </c>
      <c r="Q589" s="110" t="s">
        <v>1085</v>
      </c>
      <c r="R589" s="110"/>
    </row>
    <row r="590" spans="1:18" ht="94.5">
      <c r="A590" s="108" t="s">
        <v>4061</v>
      </c>
      <c r="B590" s="109" t="s">
        <v>3970</v>
      </c>
      <c r="C590" s="109" t="s">
        <v>4058</v>
      </c>
      <c r="D590" s="109" t="s">
        <v>4062</v>
      </c>
      <c r="E590" s="109"/>
      <c r="F590" s="109"/>
      <c r="G590" s="109" t="s">
        <v>3973</v>
      </c>
      <c r="H590" s="109" t="s">
        <v>4014</v>
      </c>
      <c r="I590" s="109" t="s">
        <v>4063</v>
      </c>
      <c r="J590" s="109"/>
      <c r="K590" s="109"/>
      <c r="L590" s="109" t="s">
        <v>959</v>
      </c>
      <c r="M590" s="109" t="s">
        <v>4056</v>
      </c>
      <c r="N590" s="109" t="s">
        <v>2447</v>
      </c>
      <c r="O590" s="109"/>
      <c r="P590" s="110" t="s">
        <v>3981</v>
      </c>
      <c r="Q590" s="110" t="s">
        <v>1085</v>
      </c>
      <c r="R590" s="110"/>
    </row>
    <row r="591" spans="1:18" ht="94.5">
      <c r="A591" s="108" t="s">
        <v>4064</v>
      </c>
      <c r="B591" s="109" t="s">
        <v>3970</v>
      </c>
      <c r="C591" s="109" t="s">
        <v>4019</v>
      </c>
      <c r="D591" s="109" t="s">
        <v>4065</v>
      </c>
      <c r="E591" s="109"/>
      <c r="F591" s="109"/>
      <c r="G591" s="109" t="s">
        <v>3973</v>
      </c>
      <c r="H591" s="109" t="s">
        <v>4014</v>
      </c>
      <c r="I591" s="109" t="s">
        <v>4066</v>
      </c>
      <c r="J591" s="109"/>
      <c r="K591" s="109"/>
      <c r="L591" s="109" t="s">
        <v>959</v>
      </c>
      <c r="M591" s="109" t="s">
        <v>4056</v>
      </c>
      <c r="N591" s="109" t="s">
        <v>2447</v>
      </c>
      <c r="O591" s="109"/>
      <c r="P591" s="110" t="s">
        <v>3981</v>
      </c>
      <c r="Q591" s="110" t="s">
        <v>1085</v>
      </c>
      <c r="R591" s="110"/>
    </row>
    <row r="592" spans="1:18" ht="94.5">
      <c r="A592" s="108" t="s">
        <v>4067</v>
      </c>
      <c r="B592" s="109" t="s">
        <v>3970</v>
      </c>
      <c r="C592" s="109" t="s">
        <v>4068</v>
      </c>
      <c r="D592" s="109" t="s">
        <v>4069</v>
      </c>
      <c r="E592" s="109"/>
      <c r="F592" s="109"/>
      <c r="G592" s="109" t="s">
        <v>3973</v>
      </c>
      <c r="H592" s="109" t="s">
        <v>4040</v>
      </c>
      <c r="I592" s="109" t="s">
        <v>4070</v>
      </c>
      <c r="J592" s="109"/>
      <c r="K592" s="109"/>
      <c r="L592" s="109" t="s">
        <v>959</v>
      </c>
      <c r="M592" s="109" t="s">
        <v>4056</v>
      </c>
      <c r="N592" s="109" t="s">
        <v>2447</v>
      </c>
      <c r="O592" s="109"/>
      <c r="P592" s="110" t="s">
        <v>3981</v>
      </c>
      <c r="Q592" s="110" t="s">
        <v>1085</v>
      </c>
      <c r="R592" s="110"/>
    </row>
    <row r="593" spans="1:18" ht="108">
      <c r="A593" s="108" t="s">
        <v>4071</v>
      </c>
      <c r="B593" s="109" t="s">
        <v>3970</v>
      </c>
      <c r="C593" s="109" t="s">
        <v>4072</v>
      </c>
      <c r="D593" s="109" t="s">
        <v>4073</v>
      </c>
      <c r="E593" s="109"/>
      <c r="F593" s="109"/>
      <c r="G593" s="109" t="s">
        <v>3973</v>
      </c>
      <c r="H593" s="109" t="s">
        <v>4040</v>
      </c>
      <c r="I593" s="109" t="s">
        <v>4074</v>
      </c>
      <c r="J593" s="109"/>
      <c r="K593" s="109"/>
      <c r="L593" s="109" t="s">
        <v>959</v>
      </c>
      <c r="M593" s="109" t="s">
        <v>4056</v>
      </c>
      <c r="N593" s="109" t="s">
        <v>2447</v>
      </c>
      <c r="O593" s="109"/>
      <c r="P593" s="110" t="s">
        <v>3981</v>
      </c>
      <c r="Q593" s="110" t="s">
        <v>1085</v>
      </c>
      <c r="R593" s="110"/>
    </row>
    <row r="594" spans="1:18" ht="54">
      <c r="A594" s="108" t="s">
        <v>4075</v>
      </c>
      <c r="B594" s="109" t="s">
        <v>4076</v>
      </c>
      <c r="C594" s="109" t="s">
        <v>4077</v>
      </c>
      <c r="D594" s="109" t="s">
        <v>4078</v>
      </c>
      <c r="E594" s="109"/>
      <c r="F594" s="109"/>
      <c r="G594" s="109" t="s">
        <v>4079</v>
      </c>
      <c r="H594" s="109" t="s">
        <v>4080</v>
      </c>
      <c r="I594" s="109" t="s">
        <v>4081</v>
      </c>
      <c r="J594" s="109"/>
      <c r="K594" s="109"/>
      <c r="L594" s="109" t="s">
        <v>1038</v>
      </c>
      <c r="M594" s="109" t="s">
        <v>2447</v>
      </c>
      <c r="N594" s="109" t="s">
        <v>2447</v>
      </c>
      <c r="O594" s="109"/>
      <c r="P594" s="110" t="s">
        <v>3918</v>
      </c>
      <c r="Q594" s="110" t="s">
        <v>3955</v>
      </c>
      <c r="R594" s="110"/>
    </row>
    <row r="595" spans="1:18" ht="54">
      <c r="A595" s="108" t="s">
        <v>4082</v>
      </c>
      <c r="B595" s="109" t="s">
        <v>4076</v>
      </c>
      <c r="C595" s="109" t="s">
        <v>4083</v>
      </c>
      <c r="D595" s="109" t="s">
        <v>4084</v>
      </c>
      <c r="E595" s="109"/>
      <c r="F595" s="109"/>
      <c r="G595" s="109" t="s">
        <v>4079</v>
      </c>
      <c r="H595" s="109" t="s">
        <v>4085</v>
      </c>
      <c r="I595" s="109" t="s">
        <v>4086</v>
      </c>
      <c r="J595" s="109"/>
      <c r="K595" s="109"/>
      <c r="L595" s="109" t="s">
        <v>1038</v>
      </c>
      <c r="M595" s="109" t="s">
        <v>2447</v>
      </c>
      <c r="N595" s="109" t="s">
        <v>2447</v>
      </c>
      <c r="O595" s="109"/>
      <c r="P595" s="110" t="s">
        <v>3918</v>
      </c>
      <c r="Q595" s="110" t="s">
        <v>3955</v>
      </c>
      <c r="R595" s="110"/>
    </row>
    <row r="596" spans="1:18" ht="54">
      <c r="A596" s="108" t="s">
        <v>4087</v>
      </c>
      <c r="B596" s="109" t="s">
        <v>4076</v>
      </c>
      <c r="C596" s="109" t="s">
        <v>4083</v>
      </c>
      <c r="D596" s="109" t="s">
        <v>4088</v>
      </c>
      <c r="E596" s="109"/>
      <c r="F596" s="109"/>
      <c r="G596" s="109" t="s">
        <v>4079</v>
      </c>
      <c r="H596" s="109" t="s">
        <v>4085</v>
      </c>
      <c r="I596" s="109" t="s">
        <v>4089</v>
      </c>
      <c r="J596" s="109"/>
      <c r="K596" s="109"/>
      <c r="L596" s="109" t="s">
        <v>1038</v>
      </c>
      <c r="M596" s="109" t="s">
        <v>2447</v>
      </c>
      <c r="N596" s="109" t="s">
        <v>2447</v>
      </c>
      <c r="O596" s="109"/>
      <c r="P596" s="110" t="s">
        <v>3918</v>
      </c>
      <c r="Q596" s="110" t="s">
        <v>3955</v>
      </c>
      <c r="R596" s="110"/>
    </row>
    <row r="597" spans="1:18" ht="54">
      <c r="A597" s="108" t="s">
        <v>4090</v>
      </c>
      <c r="B597" s="109" t="s">
        <v>4076</v>
      </c>
      <c r="C597" s="109" t="s">
        <v>1625</v>
      </c>
      <c r="D597" s="109" t="s">
        <v>4091</v>
      </c>
      <c r="E597" s="109"/>
      <c r="F597" s="109"/>
      <c r="G597" s="109" t="s">
        <v>4079</v>
      </c>
      <c r="H597" s="109" t="s">
        <v>4092</v>
      </c>
      <c r="I597" s="109" t="s">
        <v>4093</v>
      </c>
      <c r="J597" s="109"/>
      <c r="K597" s="109"/>
      <c r="L597" s="109" t="s">
        <v>1038</v>
      </c>
      <c r="M597" s="109" t="s">
        <v>2447</v>
      </c>
      <c r="N597" s="109" t="s">
        <v>2447</v>
      </c>
      <c r="O597" s="109"/>
      <c r="P597" s="110" t="s">
        <v>3918</v>
      </c>
      <c r="Q597" s="110" t="s">
        <v>3955</v>
      </c>
      <c r="R597" s="110"/>
    </row>
    <row r="598" spans="1:18" ht="54">
      <c r="A598" s="108" t="s">
        <v>4094</v>
      </c>
      <c r="B598" s="109" t="s">
        <v>4076</v>
      </c>
      <c r="C598" s="109" t="s">
        <v>4095</v>
      </c>
      <c r="D598" s="109" t="s">
        <v>4096</v>
      </c>
      <c r="E598" s="109"/>
      <c r="F598" s="109"/>
      <c r="G598" s="109" t="s">
        <v>4079</v>
      </c>
      <c r="H598" s="109" t="s">
        <v>4097</v>
      </c>
      <c r="I598" s="109" t="s">
        <v>4098</v>
      </c>
      <c r="J598" s="109"/>
      <c r="K598" s="109"/>
      <c r="L598" s="109" t="s">
        <v>1038</v>
      </c>
      <c r="M598" s="109" t="s">
        <v>2447</v>
      </c>
      <c r="N598" s="109" t="s">
        <v>2447</v>
      </c>
      <c r="O598" s="109"/>
      <c r="P598" s="110" t="s">
        <v>3918</v>
      </c>
      <c r="Q598" s="110" t="s">
        <v>3955</v>
      </c>
      <c r="R598" s="110"/>
    </row>
    <row r="599" spans="1:18" ht="54">
      <c r="A599" s="108" t="s">
        <v>4099</v>
      </c>
      <c r="B599" s="109" t="s">
        <v>4076</v>
      </c>
      <c r="C599" s="109" t="s">
        <v>4100</v>
      </c>
      <c r="D599" s="109" t="s">
        <v>4101</v>
      </c>
      <c r="E599" s="109"/>
      <c r="F599" s="109"/>
      <c r="G599" s="109" t="s">
        <v>4079</v>
      </c>
      <c r="H599" s="109" t="s">
        <v>4102</v>
      </c>
      <c r="I599" s="109" t="s">
        <v>4103</v>
      </c>
      <c r="J599" s="109"/>
      <c r="K599" s="109"/>
      <c r="L599" s="109" t="s">
        <v>1038</v>
      </c>
      <c r="M599" s="109" t="s">
        <v>2447</v>
      </c>
      <c r="N599" s="109" t="s">
        <v>2447</v>
      </c>
      <c r="O599" s="109"/>
      <c r="P599" s="110" t="s">
        <v>3918</v>
      </c>
      <c r="Q599" s="110" t="s">
        <v>3955</v>
      </c>
      <c r="R599" s="110"/>
    </row>
    <row r="600" spans="1:18" ht="54">
      <c r="A600" s="108" t="s">
        <v>4104</v>
      </c>
      <c r="B600" s="109" t="s">
        <v>4105</v>
      </c>
      <c r="C600" s="109" t="s">
        <v>2466</v>
      </c>
      <c r="D600" s="109" t="s">
        <v>4106</v>
      </c>
      <c r="E600" s="109"/>
      <c r="F600" s="109"/>
      <c r="G600" s="109" t="s">
        <v>4107</v>
      </c>
      <c r="H600" s="109" t="s">
        <v>4108</v>
      </c>
      <c r="I600" s="109" t="s">
        <v>4109</v>
      </c>
      <c r="J600" s="109"/>
      <c r="K600" s="109"/>
      <c r="L600" s="109" t="s">
        <v>992</v>
      </c>
      <c r="M600" s="109"/>
      <c r="N600" s="109"/>
      <c r="O600" s="109" t="s">
        <v>4110</v>
      </c>
      <c r="P600" s="110"/>
      <c r="Q600" s="110"/>
      <c r="R600" s="110"/>
    </row>
    <row r="601" spans="1:18" ht="54">
      <c r="A601" s="108" t="s">
        <v>4111</v>
      </c>
      <c r="B601" s="109" t="s">
        <v>4105</v>
      </c>
      <c r="C601" s="109" t="s">
        <v>2466</v>
      </c>
      <c r="D601" s="109" t="s">
        <v>4112</v>
      </c>
      <c r="E601" s="109"/>
      <c r="F601" s="109"/>
      <c r="G601" s="109" t="s">
        <v>4107</v>
      </c>
      <c r="H601" s="109" t="s">
        <v>4108</v>
      </c>
      <c r="I601" s="109" t="s">
        <v>4113</v>
      </c>
      <c r="J601" s="109"/>
      <c r="K601" s="109"/>
      <c r="L601" s="109" t="s">
        <v>992</v>
      </c>
      <c r="M601" s="109"/>
      <c r="N601" s="109"/>
      <c r="O601" s="109" t="s">
        <v>4110</v>
      </c>
      <c r="P601" s="110"/>
      <c r="Q601" s="110"/>
      <c r="R601" s="110"/>
    </row>
    <row r="602" spans="1:18" ht="54">
      <c r="A602" s="108" t="s">
        <v>4114</v>
      </c>
      <c r="B602" s="109" t="s">
        <v>4105</v>
      </c>
      <c r="C602" s="109" t="s">
        <v>2466</v>
      </c>
      <c r="D602" s="109" t="s">
        <v>4115</v>
      </c>
      <c r="E602" s="109"/>
      <c r="F602" s="109"/>
      <c r="G602" s="109" t="s">
        <v>4107</v>
      </c>
      <c r="H602" s="109" t="s">
        <v>4108</v>
      </c>
      <c r="I602" s="109" t="s">
        <v>4116</v>
      </c>
      <c r="J602" s="109"/>
      <c r="K602" s="109"/>
      <c r="L602" s="109" t="s">
        <v>992</v>
      </c>
      <c r="M602" s="109"/>
      <c r="N602" s="109"/>
      <c r="O602" s="109" t="s">
        <v>4110</v>
      </c>
      <c r="P602" s="110"/>
      <c r="Q602" s="110"/>
      <c r="R602" s="110"/>
    </row>
    <row r="603" spans="1:18" ht="54">
      <c r="A603" s="108" t="s">
        <v>4117</v>
      </c>
      <c r="B603" s="109" t="s">
        <v>4105</v>
      </c>
      <c r="C603" s="109" t="s">
        <v>2466</v>
      </c>
      <c r="D603" s="109" t="s">
        <v>4118</v>
      </c>
      <c r="E603" s="109"/>
      <c r="F603" s="109"/>
      <c r="G603" s="109" t="s">
        <v>4107</v>
      </c>
      <c r="H603" s="109" t="s">
        <v>4108</v>
      </c>
      <c r="I603" s="109" t="s">
        <v>4119</v>
      </c>
      <c r="J603" s="109"/>
      <c r="K603" s="109"/>
      <c r="L603" s="109" t="s">
        <v>992</v>
      </c>
      <c r="M603" s="109"/>
      <c r="N603" s="109"/>
      <c r="O603" s="109" t="s">
        <v>4110</v>
      </c>
      <c r="P603" s="110"/>
      <c r="Q603" s="110"/>
      <c r="R603" s="110"/>
    </row>
    <row r="604" spans="1:18" ht="54">
      <c r="A604" s="108" t="s">
        <v>4120</v>
      </c>
      <c r="B604" s="109" t="s">
        <v>4105</v>
      </c>
      <c r="C604" s="109" t="s">
        <v>2466</v>
      </c>
      <c r="D604" s="109" t="s">
        <v>4121</v>
      </c>
      <c r="E604" s="109"/>
      <c r="F604" s="109"/>
      <c r="G604" s="109" t="s">
        <v>4107</v>
      </c>
      <c r="H604" s="109" t="s">
        <v>4108</v>
      </c>
      <c r="I604" s="109" t="s">
        <v>4122</v>
      </c>
      <c r="J604" s="109"/>
      <c r="K604" s="109"/>
      <c r="L604" s="109" t="s">
        <v>992</v>
      </c>
      <c r="M604" s="109"/>
      <c r="N604" s="109"/>
      <c r="O604" s="109" t="s">
        <v>4110</v>
      </c>
      <c r="P604" s="110"/>
      <c r="Q604" s="110"/>
      <c r="R604" s="110"/>
    </row>
    <row r="605" spans="1:18" ht="54">
      <c r="A605" s="108" t="s">
        <v>4123</v>
      </c>
      <c r="B605" s="109" t="s">
        <v>4105</v>
      </c>
      <c r="C605" s="109" t="s">
        <v>2466</v>
      </c>
      <c r="D605" s="109" t="s">
        <v>4124</v>
      </c>
      <c r="E605" s="109"/>
      <c r="F605" s="109"/>
      <c r="G605" s="109" t="s">
        <v>4107</v>
      </c>
      <c r="H605" s="109" t="s">
        <v>4108</v>
      </c>
      <c r="I605" s="109" t="s">
        <v>4125</v>
      </c>
      <c r="J605" s="109"/>
      <c r="K605" s="109"/>
      <c r="L605" s="109" t="s">
        <v>992</v>
      </c>
      <c r="M605" s="109"/>
      <c r="N605" s="109"/>
      <c r="O605" s="109" t="s">
        <v>4110</v>
      </c>
      <c r="P605" s="110"/>
      <c r="Q605" s="110"/>
      <c r="R605" s="110"/>
    </row>
    <row r="606" spans="1:18" ht="243">
      <c r="A606" s="108" t="s">
        <v>4126</v>
      </c>
      <c r="B606" s="109" t="s">
        <v>4105</v>
      </c>
      <c r="C606" s="109" t="s">
        <v>1254</v>
      </c>
      <c r="D606" s="109" t="s">
        <v>4127</v>
      </c>
      <c r="E606" s="109"/>
      <c r="F606" s="109"/>
      <c r="G606" s="109" t="s">
        <v>4107</v>
      </c>
      <c r="H606" s="109" t="s">
        <v>3172</v>
      </c>
      <c r="I606" s="109" t="s">
        <v>4128</v>
      </c>
      <c r="J606" s="109"/>
      <c r="K606" s="109"/>
      <c r="L606" s="109" t="s">
        <v>992</v>
      </c>
      <c r="M606" s="109"/>
      <c r="N606" s="109"/>
      <c r="O606" s="109" t="s">
        <v>4129</v>
      </c>
      <c r="P606" s="110"/>
      <c r="Q606" s="110"/>
      <c r="R606" s="110"/>
    </row>
    <row r="607" spans="1:18" ht="243">
      <c r="A607" s="108" t="s">
        <v>4130</v>
      </c>
      <c r="B607" s="109" t="s">
        <v>4105</v>
      </c>
      <c r="C607" s="109" t="s">
        <v>1254</v>
      </c>
      <c r="D607" s="109" t="s">
        <v>4131</v>
      </c>
      <c r="E607" s="109"/>
      <c r="F607" s="109"/>
      <c r="G607" s="109" t="s">
        <v>4107</v>
      </c>
      <c r="H607" s="109" t="s">
        <v>3172</v>
      </c>
      <c r="I607" s="109" t="s">
        <v>4132</v>
      </c>
      <c r="J607" s="109"/>
      <c r="K607" s="109"/>
      <c r="L607" s="109" t="s">
        <v>992</v>
      </c>
      <c r="M607" s="109"/>
      <c r="N607" s="109"/>
      <c r="O607" s="109" t="s">
        <v>4129</v>
      </c>
      <c r="P607" s="110"/>
      <c r="Q607" s="110"/>
      <c r="R607" s="110"/>
    </row>
    <row r="608" spans="1:18" ht="243">
      <c r="A608" s="108" t="s">
        <v>4133</v>
      </c>
      <c r="B608" s="109" t="s">
        <v>4105</v>
      </c>
      <c r="C608" s="109" t="s">
        <v>1254</v>
      </c>
      <c r="D608" s="109" t="s">
        <v>4134</v>
      </c>
      <c r="E608" s="109"/>
      <c r="F608" s="109"/>
      <c r="G608" s="109" t="s">
        <v>4107</v>
      </c>
      <c r="H608" s="109" t="s">
        <v>3172</v>
      </c>
      <c r="I608" s="109" t="s">
        <v>4135</v>
      </c>
      <c r="J608" s="109"/>
      <c r="K608" s="109"/>
      <c r="L608" s="109" t="s">
        <v>992</v>
      </c>
      <c r="M608" s="109"/>
      <c r="N608" s="109"/>
      <c r="O608" s="109" t="s">
        <v>4129</v>
      </c>
      <c r="P608" s="110"/>
      <c r="Q608" s="110"/>
      <c r="R608" s="110"/>
    </row>
    <row r="609" spans="1:18" ht="243">
      <c r="A609" s="108" t="s">
        <v>4136</v>
      </c>
      <c r="B609" s="109" t="s">
        <v>4105</v>
      </c>
      <c r="C609" s="109" t="s">
        <v>1254</v>
      </c>
      <c r="D609" s="109" t="s">
        <v>4137</v>
      </c>
      <c r="E609" s="109"/>
      <c r="F609" s="109"/>
      <c r="G609" s="109" t="s">
        <v>4107</v>
      </c>
      <c r="H609" s="109" t="s">
        <v>3172</v>
      </c>
      <c r="I609" s="109" t="s">
        <v>4138</v>
      </c>
      <c r="J609" s="109"/>
      <c r="K609" s="109"/>
      <c r="L609" s="109" t="s">
        <v>992</v>
      </c>
      <c r="M609" s="109"/>
      <c r="N609" s="109"/>
      <c r="O609" s="109" t="s">
        <v>4129</v>
      </c>
      <c r="P609" s="110"/>
      <c r="Q609" s="110"/>
      <c r="R609" s="110"/>
    </row>
    <row r="610" spans="1:18" ht="243">
      <c r="A610" s="108" t="s">
        <v>4139</v>
      </c>
      <c r="B610" s="109" t="s">
        <v>4105</v>
      </c>
      <c r="C610" s="109" t="s">
        <v>1254</v>
      </c>
      <c r="D610" s="109" t="s">
        <v>4140</v>
      </c>
      <c r="E610" s="109"/>
      <c r="F610" s="109"/>
      <c r="G610" s="109" t="s">
        <v>4107</v>
      </c>
      <c r="H610" s="109" t="s">
        <v>3172</v>
      </c>
      <c r="I610" s="109" t="s">
        <v>4141</v>
      </c>
      <c r="J610" s="109"/>
      <c r="K610" s="109"/>
      <c r="L610" s="109" t="s">
        <v>992</v>
      </c>
      <c r="M610" s="109"/>
      <c r="N610" s="109"/>
      <c r="O610" s="109" t="s">
        <v>4129</v>
      </c>
      <c r="P610" s="110"/>
      <c r="Q610" s="110"/>
      <c r="R610" s="110"/>
    </row>
    <row r="611" spans="1:18" ht="243">
      <c r="A611" s="108" t="s">
        <v>4142</v>
      </c>
      <c r="B611" s="109" t="s">
        <v>4105</v>
      </c>
      <c r="C611" s="109" t="s">
        <v>1254</v>
      </c>
      <c r="D611" s="109" t="s">
        <v>4143</v>
      </c>
      <c r="E611" s="109"/>
      <c r="F611" s="109"/>
      <c r="G611" s="109" t="s">
        <v>4107</v>
      </c>
      <c r="H611" s="109" t="s">
        <v>3172</v>
      </c>
      <c r="I611" s="109" t="s">
        <v>4144</v>
      </c>
      <c r="J611" s="109"/>
      <c r="K611" s="109"/>
      <c r="L611" s="109" t="s">
        <v>992</v>
      </c>
      <c r="M611" s="109"/>
      <c r="N611" s="109"/>
      <c r="O611" s="109" t="s">
        <v>4129</v>
      </c>
      <c r="P611" s="110"/>
      <c r="Q611" s="110"/>
      <c r="R611" s="110"/>
    </row>
    <row r="612" spans="1:18" ht="243">
      <c r="A612" s="108" t="s">
        <v>4145</v>
      </c>
      <c r="B612" s="109" t="s">
        <v>4105</v>
      </c>
      <c r="C612" s="109" t="s">
        <v>1254</v>
      </c>
      <c r="D612" s="109" t="s">
        <v>4146</v>
      </c>
      <c r="E612" s="109"/>
      <c r="F612" s="109"/>
      <c r="G612" s="109" t="s">
        <v>4107</v>
      </c>
      <c r="H612" s="109" t="s">
        <v>3172</v>
      </c>
      <c r="I612" s="109" t="s">
        <v>4147</v>
      </c>
      <c r="J612" s="109"/>
      <c r="K612" s="109"/>
      <c r="L612" s="109" t="s">
        <v>992</v>
      </c>
      <c r="M612" s="109"/>
      <c r="N612" s="109"/>
      <c r="O612" s="109" t="s">
        <v>4129</v>
      </c>
      <c r="P612" s="110"/>
      <c r="Q612" s="110"/>
      <c r="R612" s="110"/>
    </row>
    <row r="613" spans="1:18" ht="67.5">
      <c r="A613" s="108" t="s">
        <v>4148</v>
      </c>
      <c r="B613" s="109" t="s">
        <v>4149</v>
      </c>
      <c r="C613" s="109" t="s">
        <v>3164</v>
      </c>
      <c r="D613" s="109" t="s">
        <v>4150</v>
      </c>
      <c r="E613" s="109" t="s">
        <v>4151</v>
      </c>
      <c r="F613" s="109" t="s">
        <v>4152</v>
      </c>
      <c r="G613" s="109" t="s">
        <v>4153</v>
      </c>
      <c r="H613" s="109" t="s">
        <v>4154</v>
      </c>
      <c r="I613" s="109" t="s">
        <v>4155</v>
      </c>
      <c r="J613" s="109" t="s">
        <v>4156</v>
      </c>
      <c r="K613" s="109" t="s">
        <v>4157</v>
      </c>
      <c r="L613" s="109" t="s">
        <v>992</v>
      </c>
      <c r="M613" s="109" t="s">
        <v>4158</v>
      </c>
      <c r="N613" s="109" t="s">
        <v>1963</v>
      </c>
      <c r="O613" s="109"/>
      <c r="P613" s="110" t="s">
        <v>4159</v>
      </c>
      <c r="Q613" s="110" t="s">
        <v>1963</v>
      </c>
      <c r="R613" s="110"/>
    </row>
    <row r="614" spans="1:18" ht="67.5">
      <c r="A614" s="108" t="s">
        <v>4160</v>
      </c>
      <c r="B614" s="109" t="s">
        <v>4149</v>
      </c>
      <c r="C614" s="109" t="s">
        <v>3164</v>
      </c>
      <c r="D614" s="109" t="s">
        <v>4150</v>
      </c>
      <c r="E614" s="109" t="s">
        <v>4161</v>
      </c>
      <c r="F614" s="109" t="s">
        <v>4162</v>
      </c>
      <c r="G614" s="109" t="s">
        <v>4153</v>
      </c>
      <c r="H614" s="109" t="s">
        <v>4154</v>
      </c>
      <c r="I614" s="109" t="s">
        <v>4155</v>
      </c>
      <c r="J614" s="109" t="s">
        <v>4163</v>
      </c>
      <c r="K614" s="109" t="s">
        <v>4164</v>
      </c>
      <c r="L614" s="109" t="s">
        <v>992</v>
      </c>
      <c r="M614" s="109" t="s">
        <v>4158</v>
      </c>
      <c r="N614" s="109" t="s">
        <v>1963</v>
      </c>
      <c r="O614" s="109"/>
      <c r="P614" s="110" t="s">
        <v>4159</v>
      </c>
      <c r="Q614" s="110" t="s">
        <v>1963</v>
      </c>
      <c r="R614" s="110"/>
    </row>
    <row r="615" spans="1:18" ht="54">
      <c r="A615" s="108" t="s">
        <v>4165</v>
      </c>
      <c r="B615" s="109" t="s">
        <v>4149</v>
      </c>
      <c r="C615" s="109" t="s">
        <v>1264</v>
      </c>
      <c r="D615" s="109" t="s">
        <v>4166</v>
      </c>
      <c r="E615" s="109"/>
      <c r="F615" s="109"/>
      <c r="G615" s="109" t="s">
        <v>4153</v>
      </c>
      <c r="H615" s="109" t="s">
        <v>4167</v>
      </c>
      <c r="I615" s="109" t="s">
        <v>4168</v>
      </c>
      <c r="J615" s="109"/>
      <c r="K615" s="109"/>
      <c r="L615" s="109" t="s">
        <v>992</v>
      </c>
      <c r="M615" s="109" t="s">
        <v>960</v>
      </c>
      <c r="N615" s="109" t="s">
        <v>1963</v>
      </c>
      <c r="O615" s="109" t="s">
        <v>4169</v>
      </c>
      <c r="P615" s="110" t="s">
        <v>4170</v>
      </c>
      <c r="Q615" s="110" t="s">
        <v>4170</v>
      </c>
      <c r="R615" s="110" t="s">
        <v>4170</v>
      </c>
    </row>
    <row r="616" spans="1:18" ht="54">
      <c r="A616" s="108" t="s">
        <v>4171</v>
      </c>
      <c r="B616" s="109" t="s">
        <v>4149</v>
      </c>
      <c r="C616" s="109" t="s">
        <v>1264</v>
      </c>
      <c r="D616" s="109" t="s">
        <v>4172</v>
      </c>
      <c r="E616" s="109"/>
      <c r="F616" s="109"/>
      <c r="G616" s="109" t="s">
        <v>4153</v>
      </c>
      <c r="H616" s="109" t="s">
        <v>4167</v>
      </c>
      <c r="I616" s="109" t="s">
        <v>4173</v>
      </c>
      <c r="J616" s="109"/>
      <c r="K616" s="109"/>
      <c r="L616" s="109" t="s">
        <v>992</v>
      </c>
      <c r="M616" s="109" t="s">
        <v>960</v>
      </c>
      <c r="N616" s="109" t="s">
        <v>1963</v>
      </c>
      <c r="O616" s="109" t="s">
        <v>4169</v>
      </c>
      <c r="P616" s="110" t="s">
        <v>4170</v>
      </c>
      <c r="Q616" s="110" t="s">
        <v>4170</v>
      </c>
      <c r="R616" s="110" t="s">
        <v>4170</v>
      </c>
    </row>
    <row r="617" spans="1:18" ht="67.5">
      <c r="A617" s="108" t="s">
        <v>4174</v>
      </c>
      <c r="B617" s="109" t="s">
        <v>4149</v>
      </c>
      <c r="C617" s="109" t="s">
        <v>1264</v>
      </c>
      <c r="D617" s="109" t="s">
        <v>4175</v>
      </c>
      <c r="E617" s="109"/>
      <c r="F617" s="109"/>
      <c r="G617" s="109" t="s">
        <v>4153</v>
      </c>
      <c r="H617" s="109" t="s">
        <v>4167</v>
      </c>
      <c r="I617" s="109" t="s">
        <v>4176</v>
      </c>
      <c r="J617" s="109"/>
      <c r="K617" s="109"/>
      <c r="L617" s="109" t="s">
        <v>992</v>
      </c>
      <c r="M617" s="109" t="s">
        <v>960</v>
      </c>
      <c r="N617" s="109" t="s">
        <v>1963</v>
      </c>
      <c r="O617" s="109" t="s">
        <v>4169</v>
      </c>
      <c r="P617" s="110" t="s">
        <v>4170</v>
      </c>
      <c r="Q617" s="110" t="s">
        <v>4170</v>
      </c>
      <c r="R617" s="110" t="s">
        <v>4170</v>
      </c>
    </row>
    <row r="618" spans="1:18" ht="67.5">
      <c r="A618" s="108" t="s">
        <v>4177</v>
      </c>
      <c r="B618" s="109" t="s">
        <v>4149</v>
      </c>
      <c r="C618" s="109" t="s">
        <v>1264</v>
      </c>
      <c r="D618" s="109" t="s">
        <v>4178</v>
      </c>
      <c r="E618" s="109"/>
      <c r="F618" s="109"/>
      <c r="G618" s="109" t="s">
        <v>4153</v>
      </c>
      <c r="H618" s="109" t="s">
        <v>4167</v>
      </c>
      <c r="I618" s="109" t="s">
        <v>4179</v>
      </c>
      <c r="J618" s="109"/>
      <c r="K618" s="109"/>
      <c r="L618" s="109" t="s">
        <v>992</v>
      </c>
      <c r="M618" s="109" t="s">
        <v>960</v>
      </c>
      <c r="N618" s="109" t="s">
        <v>1963</v>
      </c>
      <c r="O618" s="109" t="s">
        <v>4169</v>
      </c>
      <c r="P618" s="110" t="s">
        <v>4170</v>
      </c>
      <c r="Q618" s="110" t="s">
        <v>4170</v>
      </c>
      <c r="R618" s="110" t="s">
        <v>4170</v>
      </c>
    </row>
    <row r="619" spans="1:18" ht="67.5">
      <c r="A619" s="108" t="s">
        <v>4180</v>
      </c>
      <c r="B619" s="109" t="s">
        <v>4149</v>
      </c>
      <c r="C619" s="109" t="s">
        <v>1264</v>
      </c>
      <c r="D619" s="109" t="s">
        <v>4181</v>
      </c>
      <c r="E619" s="109"/>
      <c r="F619" s="109"/>
      <c r="G619" s="109" t="s">
        <v>4153</v>
      </c>
      <c r="H619" s="109" t="s">
        <v>4167</v>
      </c>
      <c r="I619" s="109" t="s">
        <v>4182</v>
      </c>
      <c r="J619" s="109"/>
      <c r="K619" s="109"/>
      <c r="L619" s="109" t="s">
        <v>992</v>
      </c>
      <c r="M619" s="109" t="s">
        <v>960</v>
      </c>
      <c r="N619" s="109" t="s">
        <v>1963</v>
      </c>
      <c r="O619" s="109" t="s">
        <v>4169</v>
      </c>
      <c r="P619" s="110" t="s">
        <v>4170</v>
      </c>
      <c r="Q619" s="110" t="s">
        <v>4170</v>
      </c>
      <c r="R619" s="110" t="s">
        <v>4170</v>
      </c>
    </row>
    <row r="620" spans="1:18" ht="54">
      <c r="A620" s="108" t="s">
        <v>4183</v>
      </c>
      <c r="B620" s="109" t="s">
        <v>4149</v>
      </c>
      <c r="C620" s="109" t="s">
        <v>1264</v>
      </c>
      <c r="D620" s="109" t="s">
        <v>4184</v>
      </c>
      <c r="E620" s="109"/>
      <c r="F620" s="109"/>
      <c r="G620" s="109" t="s">
        <v>4153</v>
      </c>
      <c r="H620" s="109" t="s">
        <v>4167</v>
      </c>
      <c r="I620" s="109" t="s">
        <v>4185</v>
      </c>
      <c r="J620" s="109"/>
      <c r="K620" s="109"/>
      <c r="L620" s="109" t="s">
        <v>992</v>
      </c>
      <c r="M620" s="109" t="s">
        <v>960</v>
      </c>
      <c r="N620" s="109" t="s">
        <v>1963</v>
      </c>
      <c r="O620" s="109" t="s">
        <v>4169</v>
      </c>
      <c r="P620" s="110" t="s">
        <v>4170</v>
      </c>
      <c r="Q620" s="110" t="s">
        <v>4170</v>
      </c>
      <c r="R620" s="110" t="s">
        <v>4170</v>
      </c>
    </row>
    <row r="621" spans="1:18" ht="54">
      <c r="A621" s="108" t="s">
        <v>4186</v>
      </c>
      <c r="B621" s="109" t="s">
        <v>4149</v>
      </c>
      <c r="C621" s="109" t="s">
        <v>1264</v>
      </c>
      <c r="D621" s="109" t="s">
        <v>4187</v>
      </c>
      <c r="E621" s="109"/>
      <c r="F621" s="109"/>
      <c r="G621" s="109" t="s">
        <v>4153</v>
      </c>
      <c r="H621" s="109" t="s">
        <v>4167</v>
      </c>
      <c r="I621" s="109" t="s">
        <v>4188</v>
      </c>
      <c r="J621" s="109"/>
      <c r="K621" s="109"/>
      <c r="L621" s="109" t="s">
        <v>992</v>
      </c>
      <c r="M621" s="109" t="s">
        <v>960</v>
      </c>
      <c r="N621" s="109" t="s">
        <v>1963</v>
      </c>
      <c r="O621" s="109" t="s">
        <v>4169</v>
      </c>
      <c r="P621" s="110" t="s">
        <v>4170</v>
      </c>
      <c r="Q621" s="110" t="s">
        <v>4170</v>
      </c>
      <c r="R621" s="110" t="s">
        <v>4170</v>
      </c>
    </row>
    <row r="622" spans="1:18" ht="54">
      <c r="A622" s="108" t="s">
        <v>4189</v>
      </c>
      <c r="B622" s="109" t="s">
        <v>4149</v>
      </c>
      <c r="C622" s="109" t="s">
        <v>1264</v>
      </c>
      <c r="D622" s="109" t="s">
        <v>4190</v>
      </c>
      <c r="E622" s="109"/>
      <c r="F622" s="109"/>
      <c r="G622" s="109" t="s">
        <v>4153</v>
      </c>
      <c r="H622" s="109" t="s">
        <v>4167</v>
      </c>
      <c r="I622" s="109" t="s">
        <v>4191</v>
      </c>
      <c r="J622" s="109"/>
      <c r="K622" s="109"/>
      <c r="L622" s="109" t="s">
        <v>992</v>
      </c>
      <c r="M622" s="109" t="s">
        <v>960</v>
      </c>
      <c r="N622" s="109" t="s">
        <v>1963</v>
      </c>
      <c r="O622" s="109" t="s">
        <v>4169</v>
      </c>
      <c r="P622" s="110" t="s">
        <v>4170</v>
      </c>
      <c r="Q622" s="110" t="s">
        <v>4170</v>
      </c>
      <c r="R622" s="110" t="s">
        <v>4170</v>
      </c>
    </row>
    <row r="623" spans="1:18" ht="54">
      <c r="A623" s="108" t="s">
        <v>4192</v>
      </c>
      <c r="B623" s="109" t="s">
        <v>4149</v>
      </c>
      <c r="C623" s="109" t="s">
        <v>1264</v>
      </c>
      <c r="D623" s="109" t="s">
        <v>4193</v>
      </c>
      <c r="E623" s="109"/>
      <c r="F623" s="109"/>
      <c r="G623" s="109" t="s">
        <v>4153</v>
      </c>
      <c r="H623" s="109" t="s">
        <v>4167</v>
      </c>
      <c r="I623" s="109" t="s">
        <v>4194</v>
      </c>
      <c r="J623" s="109"/>
      <c r="K623" s="109"/>
      <c r="L623" s="109" t="s">
        <v>992</v>
      </c>
      <c r="M623" s="109" t="s">
        <v>960</v>
      </c>
      <c r="N623" s="109" t="s">
        <v>1963</v>
      </c>
      <c r="O623" s="109" t="s">
        <v>4169</v>
      </c>
      <c r="P623" s="110" t="s">
        <v>4170</v>
      </c>
      <c r="Q623" s="110" t="s">
        <v>4170</v>
      </c>
      <c r="R623" s="110" t="s">
        <v>4170</v>
      </c>
    </row>
    <row r="624" spans="1:18" ht="54">
      <c r="A624" s="108" t="s">
        <v>4195</v>
      </c>
      <c r="B624" s="109" t="s">
        <v>4149</v>
      </c>
      <c r="C624" s="109" t="s">
        <v>1264</v>
      </c>
      <c r="D624" s="109" t="s">
        <v>4196</v>
      </c>
      <c r="E624" s="109"/>
      <c r="F624" s="109"/>
      <c r="G624" s="109" t="s">
        <v>4153</v>
      </c>
      <c r="H624" s="109" t="s">
        <v>4167</v>
      </c>
      <c r="I624" s="109" t="s">
        <v>4197</v>
      </c>
      <c r="J624" s="109"/>
      <c r="K624" s="109"/>
      <c r="L624" s="109" t="s">
        <v>992</v>
      </c>
      <c r="M624" s="109" t="s">
        <v>960</v>
      </c>
      <c r="N624" s="109" t="s">
        <v>1963</v>
      </c>
      <c r="O624" s="109" t="s">
        <v>4169</v>
      </c>
      <c r="P624" s="110" t="s">
        <v>4170</v>
      </c>
      <c r="Q624" s="110" t="s">
        <v>4170</v>
      </c>
      <c r="R624" s="110" t="s">
        <v>4170</v>
      </c>
    </row>
    <row r="625" spans="1:18" ht="54">
      <c r="A625" s="108" t="s">
        <v>4198</v>
      </c>
      <c r="B625" s="109" t="s">
        <v>4149</v>
      </c>
      <c r="C625" s="109" t="s">
        <v>1264</v>
      </c>
      <c r="D625" s="109" t="s">
        <v>4199</v>
      </c>
      <c r="E625" s="109"/>
      <c r="F625" s="109"/>
      <c r="G625" s="109" t="s">
        <v>4153</v>
      </c>
      <c r="H625" s="109" t="s">
        <v>4167</v>
      </c>
      <c r="I625" s="109" t="s">
        <v>4200</v>
      </c>
      <c r="J625" s="109"/>
      <c r="K625" s="109"/>
      <c r="L625" s="109" t="s">
        <v>992</v>
      </c>
      <c r="M625" s="109" t="s">
        <v>960</v>
      </c>
      <c r="N625" s="109" t="s">
        <v>1963</v>
      </c>
      <c r="O625" s="109" t="s">
        <v>4169</v>
      </c>
      <c r="P625" s="110" t="s">
        <v>4170</v>
      </c>
      <c r="Q625" s="110" t="s">
        <v>4170</v>
      </c>
      <c r="R625" s="110" t="s">
        <v>4170</v>
      </c>
    </row>
    <row r="626" spans="1:18" ht="54">
      <c r="A626" s="108" t="s">
        <v>4201</v>
      </c>
      <c r="B626" s="109" t="s">
        <v>4149</v>
      </c>
      <c r="C626" s="109" t="s">
        <v>1264</v>
      </c>
      <c r="D626" s="109" t="s">
        <v>4202</v>
      </c>
      <c r="E626" s="109"/>
      <c r="F626" s="109"/>
      <c r="G626" s="109" t="s">
        <v>4153</v>
      </c>
      <c r="H626" s="109" t="s">
        <v>4167</v>
      </c>
      <c r="I626" s="109" t="s">
        <v>4203</v>
      </c>
      <c r="J626" s="109"/>
      <c r="K626" s="109"/>
      <c r="L626" s="109" t="s">
        <v>992</v>
      </c>
      <c r="M626" s="109" t="s">
        <v>960</v>
      </c>
      <c r="N626" s="109" t="s">
        <v>1963</v>
      </c>
      <c r="O626" s="109" t="s">
        <v>4169</v>
      </c>
      <c r="P626" s="110" t="s">
        <v>4170</v>
      </c>
      <c r="Q626" s="110" t="s">
        <v>4170</v>
      </c>
      <c r="R626" s="110" t="s">
        <v>4170</v>
      </c>
    </row>
    <row r="627" spans="1:18" ht="67.5">
      <c r="A627" s="108" t="s">
        <v>4204</v>
      </c>
      <c r="B627" s="109" t="s">
        <v>4149</v>
      </c>
      <c r="C627" s="109" t="s">
        <v>1264</v>
      </c>
      <c r="D627" s="109" t="s">
        <v>4205</v>
      </c>
      <c r="E627" s="109"/>
      <c r="F627" s="109"/>
      <c r="G627" s="109" t="s">
        <v>4153</v>
      </c>
      <c r="H627" s="109" t="s">
        <v>4167</v>
      </c>
      <c r="I627" s="109" t="s">
        <v>4206</v>
      </c>
      <c r="J627" s="109"/>
      <c r="K627" s="109"/>
      <c r="L627" s="109" t="s">
        <v>992</v>
      </c>
      <c r="M627" s="109" t="s">
        <v>960</v>
      </c>
      <c r="N627" s="109" t="s">
        <v>1963</v>
      </c>
      <c r="O627" s="109" t="s">
        <v>4169</v>
      </c>
      <c r="P627" s="110" t="s">
        <v>4170</v>
      </c>
      <c r="Q627" s="110" t="s">
        <v>4170</v>
      </c>
      <c r="R627" s="110" t="s">
        <v>4170</v>
      </c>
    </row>
    <row r="628" spans="1:18" ht="54">
      <c r="A628" s="108" t="s">
        <v>4207</v>
      </c>
      <c r="B628" s="109" t="s">
        <v>4149</v>
      </c>
      <c r="C628" s="109" t="s">
        <v>1264</v>
      </c>
      <c r="D628" s="109" t="s">
        <v>4166</v>
      </c>
      <c r="E628" s="109"/>
      <c r="F628" s="109"/>
      <c r="G628" s="109" t="s">
        <v>4153</v>
      </c>
      <c r="H628" s="109" t="s">
        <v>4167</v>
      </c>
      <c r="I628" s="109" t="s">
        <v>4168</v>
      </c>
      <c r="J628" s="109"/>
      <c r="K628" s="109"/>
      <c r="L628" s="109" t="s">
        <v>992</v>
      </c>
      <c r="M628" s="109" t="s">
        <v>960</v>
      </c>
      <c r="N628" s="109" t="s">
        <v>1963</v>
      </c>
      <c r="O628" s="109" t="s">
        <v>4169</v>
      </c>
      <c r="P628" s="110" t="s">
        <v>4170</v>
      </c>
      <c r="Q628" s="110" t="s">
        <v>4170</v>
      </c>
      <c r="R628" s="110" t="s">
        <v>4170</v>
      </c>
    </row>
    <row r="629" spans="1:18" ht="54">
      <c r="A629" s="108" t="s">
        <v>4208</v>
      </c>
      <c r="B629" s="109" t="s">
        <v>4149</v>
      </c>
      <c r="C629" s="109" t="s">
        <v>1264</v>
      </c>
      <c r="D629" s="109" t="s">
        <v>4172</v>
      </c>
      <c r="E629" s="109"/>
      <c r="F629" s="109"/>
      <c r="G629" s="109" t="s">
        <v>4153</v>
      </c>
      <c r="H629" s="109" t="s">
        <v>4167</v>
      </c>
      <c r="I629" s="109" t="s">
        <v>4209</v>
      </c>
      <c r="J629" s="109"/>
      <c r="K629" s="109"/>
      <c r="L629" s="109" t="s">
        <v>992</v>
      </c>
      <c r="M629" s="109" t="s">
        <v>960</v>
      </c>
      <c r="N629" s="109" t="s">
        <v>1963</v>
      </c>
      <c r="O629" s="109" t="s">
        <v>4169</v>
      </c>
      <c r="P629" s="110" t="s">
        <v>4170</v>
      </c>
      <c r="Q629" s="110" t="s">
        <v>4170</v>
      </c>
      <c r="R629" s="110" t="s">
        <v>4170</v>
      </c>
    </row>
    <row r="630" spans="1:18" ht="54">
      <c r="A630" s="108" t="s">
        <v>4210</v>
      </c>
      <c r="B630" s="109" t="s">
        <v>4149</v>
      </c>
      <c r="C630" s="109" t="s">
        <v>1264</v>
      </c>
      <c r="D630" s="109" t="s">
        <v>4211</v>
      </c>
      <c r="E630" s="109"/>
      <c r="F630" s="109"/>
      <c r="G630" s="109" t="s">
        <v>4153</v>
      </c>
      <c r="H630" s="109" t="s">
        <v>4167</v>
      </c>
      <c r="I630" s="109" t="s">
        <v>4212</v>
      </c>
      <c r="J630" s="109"/>
      <c r="K630" s="109"/>
      <c r="L630" s="109" t="s">
        <v>992</v>
      </c>
      <c r="M630" s="109" t="s">
        <v>960</v>
      </c>
      <c r="N630" s="109" t="s">
        <v>1963</v>
      </c>
      <c r="O630" s="109" t="s">
        <v>4169</v>
      </c>
      <c r="P630" s="110" t="s">
        <v>4170</v>
      </c>
      <c r="Q630" s="110" t="s">
        <v>4170</v>
      </c>
      <c r="R630" s="110" t="s">
        <v>4170</v>
      </c>
    </row>
    <row r="631" spans="1:18" ht="54">
      <c r="A631" s="108" t="s">
        <v>4213</v>
      </c>
      <c r="B631" s="109" t="s">
        <v>4149</v>
      </c>
      <c r="C631" s="109" t="s">
        <v>1264</v>
      </c>
      <c r="D631" s="109" t="s">
        <v>4214</v>
      </c>
      <c r="E631" s="109"/>
      <c r="F631" s="109"/>
      <c r="G631" s="109" t="s">
        <v>4153</v>
      </c>
      <c r="H631" s="109" t="s">
        <v>4167</v>
      </c>
      <c r="I631" s="109" t="s">
        <v>4215</v>
      </c>
      <c r="J631" s="109"/>
      <c r="K631" s="109"/>
      <c r="L631" s="109" t="s">
        <v>992</v>
      </c>
      <c r="M631" s="109" t="s">
        <v>960</v>
      </c>
      <c r="N631" s="109" t="s">
        <v>1963</v>
      </c>
      <c r="O631" s="109" t="s">
        <v>4169</v>
      </c>
      <c r="P631" s="110" t="s">
        <v>4170</v>
      </c>
      <c r="Q631" s="110" t="s">
        <v>4170</v>
      </c>
      <c r="R631" s="110" t="s">
        <v>4170</v>
      </c>
    </row>
    <row r="632" spans="1:18" ht="54">
      <c r="A632" s="108" t="s">
        <v>4216</v>
      </c>
      <c r="B632" s="109" t="s">
        <v>4149</v>
      </c>
      <c r="C632" s="109" t="s">
        <v>1264</v>
      </c>
      <c r="D632" s="109" t="s">
        <v>4217</v>
      </c>
      <c r="E632" s="109"/>
      <c r="F632" s="109"/>
      <c r="G632" s="109" t="s">
        <v>4153</v>
      </c>
      <c r="H632" s="109" t="s">
        <v>4167</v>
      </c>
      <c r="I632" s="109" t="s">
        <v>4218</v>
      </c>
      <c r="J632" s="109"/>
      <c r="K632" s="109"/>
      <c r="L632" s="109" t="s">
        <v>992</v>
      </c>
      <c r="M632" s="109" t="s">
        <v>960</v>
      </c>
      <c r="N632" s="109" t="s">
        <v>1963</v>
      </c>
      <c r="O632" s="109" t="s">
        <v>4169</v>
      </c>
      <c r="P632" s="110" t="s">
        <v>4170</v>
      </c>
      <c r="Q632" s="110" t="s">
        <v>4170</v>
      </c>
      <c r="R632" s="110" t="s">
        <v>4170</v>
      </c>
    </row>
    <row r="633" spans="1:18" ht="54">
      <c r="A633" s="108" t="s">
        <v>4219</v>
      </c>
      <c r="B633" s="109" t="s">
        <v>4149</v>
      </c>
      <c r="C633" s="109" t="s">
        <v>1264</v>
      </c>
      <c r="D633" s="109" t="s">
        <v>4220</v>
      </c>
      <c r="E633" s="109"/>
      <c r="F633" s="109"/>
      <c r="G633" s="109" t="s">
        <v>4153</v>
      </c>
      <c r="H633" s="109" t="s">
        <v>4167</v>
      </c>
      <c r="I633" s="109" t="s">
        <v>4221</v>
      </c>
      <c r="J633" s="109"/>
      <c r="K633" s="109"/>
      <c r="L633" s="109" t="s">
        <v>992</v>
      </c>
      <c r="M633" s="109" t="s">
        <v>960</v>
      </c>
      <c r="N633" s="109" t="s">
        <v>1963</v>
      </c>
      <c r="O633" s="109" t="s">
        <v>4169</v>
      </c>
      <c r="P633" s="110" t="s">
        <v>4170</v>
      </c>
      <c r="Q633" s="110" t="s">
        <v>4170</v>
      </c>
      <c r="R633" s="110" t="s">
        <v>4170</v>
      </c>
    </row>
    <row r="634" spans="1:18" ht="54">
      <c r="A634" s="108" t="s">
        <v>4222</v>
      </c>
      <c r="B634" s="109" t="s">
        <v>4149</v>
      </c>
      <c r="C634" s="109" t="s">
        <v>1264</v>
      </c>
      <c r="D634" s="109" t="s">
        <v>4223</v>
      </c>
      <c r="E634" s="109"/>
      <c r="F634" s="109"/>
      <c r="G634" s="109" t="s">
        <v>4153</v>
      </c>
      <c r="H634" s="109" t="s">
        <v>4167</v>
      </c>
      <c r="I634" s="109" t="s">
        <v>4224</v>
      </c>
      <c r="J634" s="109"/>
      <c r="K634" s="109"/>
      <c r="L634" s="109" t="s">
        <v>992</v>
      </c>
      <c r="M634" s="109" t="s">
        <v>960</v>
      </c>
      <c r="N634" s="109" t="s">
        <v>1963</v>
      </c>
      <c r="O634" s="109" t="s">
        <v>4169</v>
      </c>
      <c r="P634" s="110" t="s">
        <v>4170</v>
      </c>
      <c r="Q634" s="110" t="s">
        <v>4170</v>
      </c>
      <c r="R634" s="110" t="s">
        <v>4170</v>
      </c>
    </row>
    <row r="635" spans="1:18" ht="54">
      <c r="A635" s="108" t="s">
        <v>4225</v>
      </c>
      <c r="B635" s="109" t="s">
        <v>4149</v>
      </c>
      <c r="C635" s="109" t="s">
        <v>1264</v>
      </c>
      <c r="D635" s="109" t="s">
        <v>4226</v>
      </c>
      <c r="E635" s="109"/>
      <c r="F635" s="109"/>
      <c r="G635" s="109" t="s">
        <v>4153</v>
      </c>
      <c r="H635" s="109" t="s">
        <v>4167</v>
      </c>
      <c r="I635" s="109" t="s">
        <v>4227</v>
      </c>
      <c r="J635" s="109"/>
      <c r="K635" s="109"/>
      <c r="L635" s="109" t="s">
        <v>992</v>
      </c>
      <c r="M635" s="109" t="s">
        <v>960</v>
      </c>
      <c r="N635" s="109" t="s">
        <v>1963</v>
      </c>
      <c r="O635" s="109" t="s">
        <v>4169</v>
      </c>
      <c r="P635" s="110" t="s">
        <v>4170</v>
      </c>
      <c r="Q635" s="110" t="s">
        <v>4170</v>
      </c>
      <c r="R635" s="110" t="s">
        <v>4170</v>
      </c>
    </row>
    <row r="636" spans="1:18" ht="54">
      <c r="A636" s="108" t="s">
        <v>4228</v>
      </c>
      <c r="B636" s="109" t="s">
        <v>4149</v>
      </c>
      <c r="C636" s="109" t="s">
        <v>1264</v>
      </c>
      <c r="D636" s="109" t="s">
        <v>4229</v>
      </c>
      <c r="E636" s="109"/>
      <c r="F636" s="109"/>
      <c r="G636" s="109" t="s">
        <v>4153</v>
      </c>
      <c r="H636" s="109" t="s">
        <v>4167</v>
      </c>
      <c r="I636" s="109" t="s">
        <v>4230</v>
      </c>
      <c r="J636" s="109"/>
      <c r="K636" s="109"/>
      <c r="L636" s="109" t="s">
        <v>992</v>
      </c>
      <c r="M636" s="109" t="s">
        <v>960</v>
      </c>
      <c r="N636" s="109" t="s">
        <v>1963</v>
      </c>
      <c r="O636" s="109" t="s">
        <v>4169</v>
      </c>
      <c r="P636" s="110" t="s">
        <v>4170</v>
      </c>
      <c r="Q636" s="110" t="s">
        <v>4170</v>
      </c>
      <c r="R636" s="110" t="s">
        <v>4170</v>
      </c>
    </row>
    <row r="637" spans="1:18" ht="54">
      <c r="A637" s="108" t="s">
        <v>4231</v>
      </c>
      <c r="B637" s="109" t="s">
        <v>4149</v>
      </c>
      <c r="C637" s="109" t="s">
        <v>1264</v>
      </c>
      <c r="D637" s="109" t="s">
        <v>4232</v>
      </c>
      <c r="E637" s="109"/>
      <c r="F637" s="109"/>
      <c r="G637" s="109" t="s">
        <v>4153</v>
      </c>
      <c r="H637" s="109" t="s">
        <v>4167</v>
      </c>
      <c r="I637" s="109" t="s">
        <v>4233</v>
      </c>
      <c r="J637" s="109"/>
      <c r="K637" s="109"/>
      <c r="L637" s="109" t="s">
        <v>992</v>
      </c>
      <c r="M637" s="109" t="s">
        <v>960</v>
      </c>
      <c r="N637" s="109" t="s">
        <v>1963</v>
      </c>
      <c r="O637" s="109" t="s">
        <v>4169</v>
      </c>
      <c r="P637" s="110" t="s">
        <v>4170</v>
      </c>
      <c r="Q637" s="110" t="s">
        <v>4170</v>
      </c>
      <c r="R637" s="110" t="s">
        <v>4170</v>
      </c>
    </row>
    <row r="638" spans="1:18" ht="54">
      <c r="A638" s="108" t="s">
        <v>4234</v>
      </c>
      <c r="B638" s="109" t="s">
        <v>4149</v>
      </c>
      <c r="C638" s="109" t="s">
        <v>1264</v>
      </c>
      <c r="D638" s="109" t="s">
        <v>4235</v>
      </c>
      <c r="E638" s="109"/>
      <c r="F638" s="109"/>
      <c r="G638" s="109" t="s">
        <v>4153</v>
      </c>
      <c r="H638" s="109" t="s">
        <v>4167</v>
      </c>
      <c r="I638" s="109" t="s">
        <v>4236</v>
      </c>
      <c r="J638" s="109"/>
      <c r="K638" s="109"/>
      <c r="L638" s="109" t="s">
        <v>992</v>
      </c>
      <c r="M638" s="109" t="s">
        <v>960</v>
      </c>
      <c r="N638" s="109" t="s">
        <v>1963</v>
      </c>
      <c r="O638" s="109" t="s">
        <v>4169</v>
      </c>
      <c r="P638" s="110" t="s">
        <v>4170</v>
      </c>
      <c r="Q638" s="110" t="s">
        <v>4170</v>
      </c>
      <c r="R638" s="110" t="s">
        <v>4170</v>
      </c>
    </row>
    <row r="639" spans="1:18" ht="54">
      <c r="A639" s="108" t="s">
        <v>4237</v>
      </c>
      <c r="B639" s="109" t="s">
        <v>4149</v>
      </c>
      <c r="C639" s="109" t="s">
        <v>1264</v>
      </c>
      <c r="D639" s="109" t="s">
        <v>4238</v>
      </c>
      <c r="E639" s="109"/>
      <c r="F639" s="109"/>
      <c r="G639" s="109" t="s">
        <v>4153</v>
      </c>
      <c r="H639" s="109" t="s">
        <v>4167</v>
      </c>
      <c r="I639" s="109" t="s">
        <v>4239</v>
      </c>
      <c r="J639" s="109"/>
      <c r="K639" s="109"/>
      <c r="L639" s="109" t="s">
        <v>992</v>
      </c>
      <c r="M639" s="109" t="s">
        <v>960</v>
      </c>
      <c r="N639" s="109" t="s">
        <v>1963</v>
      </c>
      <c r="O639" s="109" t="s">
        <v>4169</v>
      </c>
      <c r="P639" s="110" t="s">
        <v>4170</v>
      </c>
      <c r="Q639" s="110" t="s">
        <v>4170</v>
      </c>
      <c r="R639" s="110" t="s">
        <v>4170</v>
      </c>
    </row>
    <row r="640" spans="1:18" ht="54">
      <c r="A640" s="108" t="s">
        <v>4240</v>
      </c>
      <c r="B640" s="109" t="s">
        <v>4149</v>
      </c>
      <c r="C640" s="109" t="s">
        <v>1264</v>
      </c>
      <c r="D640" s="109" t="s">
        <v>4241</v>
      </c>
      <c r="E640" s="109"/>
      <c r="F640" s="109"/>
      <c r="G640" s="109" t="s">
        <v>4153</v>
      </c>
      <c r="H640" s="109" t="s">
        <v>4167</v>
      </c>
      <c r="I640" s="109" t="s">
        <v>4242</v>
      </c>
      <c r="J640" s="109"/>
      <c r="K640" s="109"/>
      <c r="L640" s="109" t="s">
        <v>992</v>
      </c>
      <c r="M640" s="109" t="s">
        <v>960</v>
      </c>
      <c r="N640" s="109" t="s">
        <v>1963</v>
      </c>
      <c r="O640" s="109" t="s">
        <v>4169</v>
      </c>
      <c r="P640" s="110" t="s">
        <v>4170</v>
      </c>
      <c r="Q640" s="110" t="s">
        <v>4170</v>
      </c>
      <c r="R640" s="110" t="s">
        <v>4170</v>
      </c>
    </row>
  </sheetData>
  <sheetProtection sheet="1" formatColumns="0" formatRows="0" deleteRows="0" sort="0" autoFilter="0" pivotTables="0"/>
  <dataConsolidate/>
  <phoneticPr fontId="3"/>
  <pageMargins left="0.51181102362204722" right="0.11811023622047245" top="0.35433070866141736" bottom="0.35433070866141736" header="0.31496062992125984" footer="0.31496062992125984"/>
  <pageSetup paperSize="8"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DB</vt:lpstr>
      <vt:lpstr>Reference</vt:lpstr>
      <vt:lpstr>Graduate School Code</vt:lpstr>
      <vt:lpstr>DB!Print_Area</vt:lpstr>
      <vt:lpstr>'Graduate School Code'!Print_Area</vt:lpstr>
      <vt:lpstr>DB!Print_Titles</vt:lpstr>
      <vt:lpstr>候補者データ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Milena Dardic</cp:lastModifiedBy>
  <cp:revision/>
  <cp:lastPrinted>2022-08-23T08:47:54Z</cp:lastPrinted>
  <dcterms:created xsi:type="dcterms:W3CDTF">2018-11-07T12:19:05Z</dcterms:created>
  <dcterms:modified xsi:type="dcterms:W3CDTF">2022-11-02T12:35:39Z</dcterms:modified>
  <cp:category/>
  <cp:contentStatus/>
</cp:coreProperties>
</file>