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architecture1.sharepoint.com/sites/AngazmanuCrnojGori/Freigegebene Dokumente/Allgemein/2. NIRS - Projekat/3. Tekuci projekti/2. OS Zabjelo/1. KONACNI DOKUMENTI/"/>
    </mc:Choice>
  </mc:AlternateContent>
  <xr:revisionPtr revIDLastSave="0" documentId="8_{2DFDF6F8-822D-445C-8116-BE4FFE90E2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gram prostora" sheetId="1" r:id="rId1"/>
    <sheet name="Sažetak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1" l="1"/>
  <c r="E100" i="1"/>
  <c r="E87" i="1"/>
  <c r="E84" i="1" l="1"/>
  <c r="E80" i="1"/>
  <c r="E81" i="1"/>
  <c r="E86" i="1"/>
  <c r="E83" i="1"/>
  <c r="E82" i="1"/>
  <c r="E112" i="1"/>
  <c r="E114" i="1"/>
  <c r="E118" i="1"/>
  <c r="E135" i="1"/>
  <c r="E134" i="1"/>
  <c r="E133" i="1"/>
  <c r="E132" i="1"/>
  <c r="E126" i="1"/>
  <c r="E125" i="1"/>
  <c r="E124" i="1"/>
  <c r="E123" i="1"/>
  <c r="E122" i="1"/>
  <c r="E121" i="1"/>
  <c r="E120" i="1"/>
  <c r="E119" i="1"/>
  <c r="E117" i="1"/>
  <c r="E116" i="1"/>
  <c r="E115" i="1"/>
  <c r="E113" i="1"/>
  <c r="E111" i="1"/>
  <c r="E107" i="1"/>
  <c r="E106" i="1"/>
  <c r="E105" i="1"/>
  <c r="E104" i="1"/>
  <c r="E103" i="1"/>
  <c r="E102" i="1"/>
  <c r="E101" i="1"/>
  <c r="E99" i="1"/>
  <c r="E98" i="1"/>
  <c r="E94" i="1"/>
  <c r="E93" i="1"/>
  <c r="E92" i="1"/>
  <c r="E91" i="1"/>
  <c r="E85" i="1"/>
  <c r="E79" i="1"/>
  <c r="E78" i="1"/>
  <c r="E74" i="1"/>
  <c r="E73" i="1"/>
  <c r="E69" i="1"/>
  <c r="E68" i="1"/>
  <c r="E67" i="1"/>
  <c r="E66" i="1"/>
  <c r="E65" i="1"/>
  <c r="E64" i="1"/>
  <c r="E70" i="1" s="1"/>
  <c r="E59" i="1"/>
  <c r="E58" i="1"/>
  <c r="E57" i="1"/>
  <c r="E56" i="1"/>
  <c r="E55" i="1"/>
  <c r="E54" i="1"/>
  <c r="E53" i="1"/>
  <c r="E52" i="1"/>
  <c r="E51" i="1"/>
  <c r="E50" i="1"/>
  <c r="E46" i="1"/>
  <c r="E45" i="1"/>
  <c r="E44" i="1"/>
  <c r="E43" i="1"/>
  <c r="E42" i="1"/>
  <c r="E41" i="1"/>
  <c r="E40" i="1"/>
  <c r="E39" i="1"/>
  <c r="E35" i="1"/>
  <c r="E34" i="1"/>
  <c r="E33" i="1"/>
  <c r="E32" i="1"/>
  <c r="E31" i="1"/>
  <c r="E30" i="1"/>
  <c r="E29" i="1"/>
  <c r="E28" i="1"/>
  <c r="E24" i="1"/>
  <c r="E23" i="1"/>
  <c r="E22" i="1"/>
  <c r="E21" i="1"/>
  <c r="E20" i="1"/>
  <c r="E19" i="1"/>
  <c r="E18" i="1"/>
  <c r="E17" i="1"/>
  <c r="E13" i="1"/>
  <c r="E12" i="1"/>
  <c r="E11" i="1"/>
  <c r="E10" i="1"/>
  <c r="E9" i="1"/>
  <c r="E8" i="1"/>
  <c r="E7" i="1"/>
  <c r="E6" i="1"/>
  <c r="E14" i="1" l="1"/>
  <c r="E75" i="1"/>
  <c r="E127" i="1"/>
  <c r="B14" i="2" s="1"/>
  <c r="E61" i="1"/>
  <c r="B8" i="2" s="1"/>
  <c r="E88" i="1"/>
  <c r="B11" i="2" s="1"/>
  <c r="E36" i="1"/>
  <c r="B6" i="2" s="1"/>
  <c r="B9" i="2"/>
  <c r="E108" i="1"/>
  <c r="B13" i="2" s="1"/>
  <c r="E47" i="1"/>
  <c r="B7" i="2" s="1"/>
  <c r="B4" i="2"/>
  <c r="E136" i="1"/>
  <c r="B17" i="2" s="1"/>
  <c r="E95" i="1"/>
  <c r="B12" i="2" s="1"/>
  <c r="E25" i="1"/>
  <c r="B5" i="2" s="1"/>
  <c r="B10" i="2" l="1"/>
  <c r="B15" i="2" s="1"/>
  <c r="E129" i="1"/>
</calcChain>
</file>

<file path=xl/sharedStrings.xml><?xml version="1.0" encoding="utf-8"?>
<sst xmlns="http://schemas.openxmlformats.org/spreadsheetml/2006/main" count="293" uniqueCount="239">
  <si>
    <t>Program prostorija škole - jednostavna tabela za obračun površina</t>
  </si>
  <si>
    <t>Oznaka</t>
  </si>
  <si>
    <t>Naziv prostorije / grupe</t>
  </si>
  <si>
    <t>Broj</t>
  </si>
  <si>
    <t>m² po prostoriji</t>
  </si>
  <si>
    <t>Ukupno m²</t>
  </si>
  <si>
    <t>Napomena</t>
  </si>
  <si>
    <t>01. Klaster 1</t>
  </si>
  <si>
    <t>01.01.</t>
  </si>
  <si>
    <t>Matična učionica</t>
  </si>
  <si>
    <t>01.02.</t>
  </si>
  <si>
    <t>Predmetna učionica</t>
  </si>
  <si>
    <t>01.03.</t>
  </si>
  <si>
    <t>Prostor za diferencirani rad (grupna učionica)</t>
  </si>
  <si>
    <t>Poželjno između dvije učionice</t>
  </si>
  <si>
    <t>01.04.</t>
  </si>
  <si>
    <t>Multifunkcionalna površina</t>
  </si>
  <si>
    <t>Vizuelni kontakt iz svake učionice</t>
  </si>
  <si>
    <t>01.05.</t>
  </si>
  <si>
    <t>Timska prostorija za nastavnike</t>
  </si>
  <si>
    <t>Rad i socijalizacija; čajna kuhinja i garderoba</t>
  </si>
  <si>
    <t>01.06.</t>
  </si>
  <si>
    <t>Garderoba</t>
  </si>
  <si>
    <t>01.07.</t>
  </si>
  <si>
    <t>Sanitarni prostor</t>
  </si>
  <si>
    <t>01.08.</t>
  </si>
  <si>
    <t>Ostava</t>
  </si>
  <si>
    <t>Ukupno Klaster 1</t>
  </si>
  <si>
    <t>02. Klaster 2</t>
  </si>
  <si>
    <t>02.01.</t>
  </si>
  <si>
    <t>02.02.</t>
  </si>
  <si>
    <t>02.03.</t>
  </si>
  <si>
    <t>02.04.</t>
  </si>
  <si>
    <t>02.05.</t>
  </si>
  <si>
    <t>02.06.</t>
  </si>
  <si>
    <t>02.07.</t>
  </si>
  <si>
    <t>02.08.</t>
  </si>
  <si>
    <t>Ukupno Klaster 2</t>
  </si>
  <si>
    <t>03. Klaster 3</t>
  </si>
  <si>
    <t>03.01.</t>
  </si>
  <si>
    <t>03.02.</t>
  </si>
  <si>
    <t>03.03.</t>
  </si>
  <si>
    <t>03.04.</t>
  </si>
  <si>
    <t>03.05.</t>
  </si>
  <si>
    <t>03.06.</t>
  </si>
  <si>
    <t>03.07.</t>
  </si>
  <si>
    <t>03.08.</t>
  </si>
  <si>
    <t>Ukupno Klaster 3</t>
  </si>
  <si>
    <t>04. Klaster 4</t>
  </si>
  <si>
    <t>04.01.</t>
  </si>
  <si>
    <t>04.02.</t>
  </si>
  <si>
    <t>04.03.</t>
  </si>
  <si>
    <t>04.04.</t>
  </si>
  <si>
    <t>04.05.</t>
  </si>
  <si>
    <t>04.06.</t>
  </si>
  <si>
    <t>04.07.</t>
  </si>
  <si>
    <t>04.08.</t>
  </si>
  <si>
    <t>Ukupno Klaster 4</t>
  </si>
  <si>
    <t>05. Specijalizovane učionice</t>
  </si>
  <si>
    <t>05.01.</t>
  </si>
  <si>
    <t>Specijalizovana učionica - prirodne nauke</t>
  </si>
  <si>
    <t>Vratima povezana sa zasebnim kabinetom</t>
  </si>
  <si>
    <t>05.02.</t>
  </si>
  <si>
    <t>Kabinet za prirodne nauke</t>
  </si>
  <si>
    <t>05.03.</t>
  </si>
  <si>
    <t>Specijalizovana učionica - likovna kultura</t>
  </si>
  <si>
    <t>05.04.</t>
  </si>
  <si>
    <t>Kabinet za likovnu kulturu</t>
  </si>
  <si>
    <t>05.05.</t>
  </si>
  <si>
    <t>Specijalizovana učionica - muzička kultura</t>
  </si>
  <si>
    <t>05.06.</t>
  </si>
  <si>
    <t>Kabinet za muzičku kulturu</t>
  </si>
  <si>
    <t>05.07.</t>
  </si>
  <si>
    <t>Specijalizovana učionica - informatika</t>
  </si>
  <si>
    <t>05.08.</t>
  </si>
  <si>
    <t>Ostava za informatiku / server</t>
  </si>
  <si>
    <t>05.09.</t>
  </si>
  <si>
    <t>05.10.</t>
  </si>
  <si>
    <t>Učionica tehničkog i dizajnerskog rada</t>
  </si>
  <si>
    <t>05.11.</t>
  </si>
  <si>
    <t>Kabinet tehničkog i dizajnerskog rada</t>
  </si>
  <si>
    <t>Skladišni karakter, bez obaveznog prirodnog osvjetljenja</t>
  </si>
  <si>
    <t>Ukupno Specijalizovane učionice</t>
  </si>
  <si>
    <t>06. Sport i motorički razvoj</t>
  </si>
  <si>
    <t>06.01.</t>
  </si>
  <si>
    <t>Sala za fizičko vaspitanje</t>
  </si>
  <si>
    <t>06.02.</t>
  </si>
  <si>
    <t>Prostorija za opremu</t>
  </si>
  <si>
    <t>Vratima povezana sa salom</t>
  </si>
  <si>
    <t>06.03.</t>
  </si>
  <si>
    <t>Jedna za dječake, jedna za djevojčice</t>
  </si>
  <si>
    <t>06.04.</t>
  </si>
  <si>
    <t>Prostorija za tuširanje</t>
  </si>
  <si>
    <t>Direktno povezana sa garderobom</t>
  </si>
  <si>
    <t>06.05.</t>
  </si>
  <si>
    <t>Prostorija za nastavnika</t>
  </si>
  <si>
    <t>06.06.</t>
  </si>
  <si>
    <t>Sanitarije</t>
  </si>
  <si>
    <t>Podijeljene prema polu; uključuju WC za osobe sa invaliditetom i nastavnike</t>
  </si>
  <si>
    <t>Ukupno Sport i motorički razvoj</t>
  </si>
  <si>
    <t>07. Zajedničke prostorije</t>
  </si>
  <si>
    <t>07.01.</t>
  </si>
  <si>
    <t>Aula / ulazni hol / multifunkcionalni prostor</t>
  </si>
  <si>
    <t>Uključuje horizontalne komunikacije i vjetrobran</t>
  </si>
  <si>
    <t>07.02.</t>
  </si>
  <si>
    <t>Biblioteka / multimedijska učionica</t>
  </si>
  <si>
    <t>Pozicionirati u blizini aule</t>
  </si>
  <si>
    <t>Ukupno Zajedničke prostorije</t>
  </si>
  <si>
    <t>08. Ishrana</t>
  </si>
  <si>
    <t>08.01.</t>
  </si>
  <si>
    <t>Trpezarija</t>
  </si>
  <si>
    <t>08.02.</t>
  </si>
  <si>
    <t>Distributivna kuhinja</t>
  </si>
  <si>
    <t>08.03.</t>
  </si>
  <si>
    <t>08.04.</t>
  </si>
  <si>
    <t>Ukupno Ishrana</t>
  </si>
  <si>
    <t>09. Produženi boravak</t>
  </si>
  <si>
    <t>09.01.</t>
  </si>
  <si>
    <t>Dnevni boravak</t>
  </si>
  <si>
    <t>09.02.</t>
  </si>
  <si>
    <t>Garderoba dnevnog boravka</t>
  </si>
  <si>
    <t>U zoni dnevnog boravka</t>
  </si>
  <si>
    <t>09.03.</t>
  </si>
  <si>
    <t>Sanitarije dnevnog boravka</t>
  </si>
  <si>
    <t>09.04.</t>
  </si>
  <si>
    <t>Ostava dnevnog boravka</t>
  </si>
  <si>
    <t>Ukupno Produženi boravak</t>
  </si>
  <si>
    <t>10. Uprava i administracija</t>
  </si>
  <si>
    <t>10.01.</t>
  </si>
  <si>
    <t>Direktor</t>
  </si>
  <si>
    <t>Minimum 16 m²</t>
  </si>
  <si>
    <t>10.02.</t>
  </si>
  <si>
    <t>Pomoćnik direktora</t>
  </si>
  <si>
    <t>10.03.</t>
  </si>
  <si>
    <t>Sekretarijat</t>
  </si>
  <si>
    <t>Površina zavisi od broja zaposlenih</t>
  </si>
  <si>
    <t>10.04.</t>
  </si>
  <si>
    <t>Pedagog / Psiholog / Defektolog</t>
  </si>
  <si>
    <t>10.05.</t>
  </si>
  <si>
    <t>Medicinska služba</t>
  </si>
  <si>
    <t>10.06.</t>
  </si>
  <si>
    <t>Prostorija za sastanke</t>
  </si>
  <si>
    <t>10.07.</t>
  </si>
  <si>
    <t>Kopirnica</t>
  </si>
  <si>
    <t>10.08.</t>
  </si>
  <si>
    <t>Čekaonica za posjetioce</t>
  </si>
  <si>
    <t>10.09.</t>
  </si>
  <si>
    <t>1 WC + 1 WC za lica sa invaliditetom</t>
  </si>
  <si>
    <t>Ukupno Uprava i administracija</t>
  </si>
  <si>
    <t>11. Ekonomske i tehničke prostorije</t>
  </si>
  <si>
    <t>11.01.</t>
  </si>
  <si>
    <t>Domar / Facility Management</t>
  </si>
  <si>
    <t>11.02.</t>
  </si>
  <si>
    <t>Prostorija sa BMS menadžmentom</t>
  </si>
  <si>
    <t>11.03.</t>
  </si>
  <si>
    <t>11.04.</t>
  </si>
  <si>
    <t>Priručna radionica</t>
  </si>
  <si>
    <t>11.05.</t>
  </si>
  <si>
    <t>Prostorija za čišćenje</t>
  </si>
  <si>
    <t>11.06.</t>
  </si>
  <si>
    <t>11.07.</t>
  </si>
  <si>
    <t>Odmor, socijalizacija i rad osoblja</t>
  </si>
  <si>
    <t>11.08.</t>
  </si>
  <si>
    <t>Prostor za odlaganje otpada</t>
  </si>
  <si>
    <t>11.09.</t>
  </si>
  <si>
    <t>Vanjski WC-i</t>
  </si>
  <si>
    <t>11.10.</t>
  </si>
  <si>
    <t>Vanjska prostorija za opremu za igru i sport</t>
  </si>
  <si>
    <t>11.11.</t>
  </si>
  <si>
    <t>Prostorija za baštenski materijal</t>
  </si>
  <si>
    <t>11.12.</t>
  </si>
  <si>
    <t>Tehničke prostorije i energetska postrojenja</t>
  </si>
  <si>
    <t>11.13.</t>
  </si>
  <si>
    <t>Prostorija za server i zaštitne sisteme</t>
  </si>
  <si>
    <t>Ukupno Ekonomske i tehničke prostorije</t>
  </si>
  <si>
    <t>UKUPNO ŠKOLA</t>
  </si>
  <si>
    <t>12. Vanjske korisne površine</t>
  </si>
  <si>
    <t>12.01.</t>
  </si>
  <si>
    <t>Učionica na otvorenom 1</t>
  </si>
  <si>
    <t>Produžetak multifunkcionalne zone</t>
  </si>
  <si>
    <t>12.02.</t>
  </si>
  <si>
    <t>Učionica na otvorenom 2</t>
  </si>
  <si>
    <t>12.03.</t>
  </si>
  <si>
    <t>Učionica na otvorenom 3</t>
  </si>
  <si>
    <t>12.04.</t>
  </si>
  <si>
    <t>Učionica na otvorenom 4</t>
  </si>
  <si>
    <t>Ukupno Vanjske korisne površine</t>
  </si>
  <si>
    <t>Sažetak površina</t>
  </si>
  <si>
    <t>Grupa / zona</t>
  </si>
  <si>
    <t>Klaster 1</t>
  </si>
  <si>
    <t>Klaster 2</t>
  </si>
  <si>
    <t>Klaster 3</t>
  </si>
  <si>
    <t>Klaster 4</t>
  </si>
  <si>
    <t>Specijalizovane učionice</t>
  </si>
  <si>
    <t>Sport i motorički razvoj</t>
  </si>
  <si>
    <t>Zajedničke prostorije</t>
  </si>
  <si>
    <t>Ishrana</t>
  </si>
  <si>
    <t>Produženi boravak</t>
  </si>
  <si>
    <t>Uprava i administracija</t>
  </si>
  <si>
    <t>Ekonomske i tehničke prostorije</t>
  </si>
  <si>
    <t>Vanjske korisne površine</t>
  </si>
  <si>
    <t>Na svakom spratu po jedna prostorija Po, Pr i SP</t>
  </si>
  <si>
    <t>Pozicija u podrumu, u blizini lifta</t>
  </si>
  <si>
    <t>Glavni magacin za namjestaj</t>
  </si>
  <si>
    <t>2 WC + 1 WC za lica sa invaliditetom</t>
  </si>
  <si>
    <t xml:space="preserve">Ostave za higijenske artikle </t>
  </si>
  <si>
    <t>Arhiv</t>
  </si>
  <si>
    <t>Lako dostupan administraciji</t>
  </si>
  <si>
    <t>Pozicija u podrumu moguca</t>
  </si>
  <si>
    <t>Osvijetljen prostor, pozicija u podrumu nije dozvoljena</t>
  </si>
  <si>
    <t>Garderoba za domara i nenastavno osoblje</t>
  </si>
  <si>
    <t>Garderobe 20m2, Tusevi 12m2, podijeljeno prema polu, Pozicija u podrumu moguca</t>
  </si>
  <si>
    <t>Dostupno iznutra i spolja; uključujući tampon zonu (predprostor); pristup za komunalnu sluzbu mora biti omogućen najkraćim putem i bez savladavanja spratnih visina, Pozicija u podrumu nije moguca</t>
  </si>
  <si>
    <t>11.14.</t>
  </si>
  <si>
    <t>11.15.</t>
  </si>
  <si>
    <t>Opšta ostava</t>
  </si>
  <si>
    <t>Dostava i preuzimanje</t>
  </si>
  <si>
    <t>Separator masti</t>
  </si>
  <si>
    <t>Socijalna prostorija za kuhinjski personal</t>
  </si>
  <si>
    <t>Garderoba za kuhinjski personal</t>
  </si>
  <si>
    <t>08.05.</t>
  </si>
  <si>
    <t>08.06.</t>
  </si>
  <si>
    <t>08.07.</t>
  </si>
  <si>
    <t>08.08.</t>
  </si>
  <si>
    <t>08.09.</t>
  </si>
  <si>
    <t>Hladnjača</t>
  </si>
  <si>
    <t>Radni prostor, prirodno osvjetljenje, pristup iz hodnika i učionice</t>
  </si>
  <si>
    <t>Podijeljeni po polu; djevojcice (3,5 m² x 4), djecaci (3,5 m² x 4), lica sa invaliditetom (5 m²), nastavnici (4 m²)</t>
  </si>
  <si>
    <t>Fizika, hemija, biologija; Vratima povezana sa zasebnim kabinetom</t>
  </si>
  <si>
    <t>Ukljucuje garderobu i tuš</t>
  </si>
  <si>
    <t>08.10.</t>
  </si>
  <si>
    <t>Ostava za mobilijar</t>
  </si>
  <si>
    <t>Odvojena od dijela namijenjenog za pripremu hrane; direktno povezana vratima sa trpezarijom; U njoj se skladisti mobilijar koji je potreban u slucajevima kada se trpezarija koristi kao multifunkcionalna sala</t>
  </si>
  <si>
    <t>Zbornica</t>
  </si>
  <si>
    <t>Predvidjeti mobilne pregrade za fleksibilnu podjelu prostora na dvije cjeline. Prostor oblikovati u optimalnim proporcijama za funkciju dnevnog boravka, uz mogućnost kasnije adaptacije u multifunkcionalnu salu.</t>
  </si>
  <si>
    <t>Dva radna mjesta</t>
  </si>
  <si>
    <t>U zoni specijalizovanih učionica, tj. centralnom dijelu 
objekta, potrebno je predvidjeti sanitarije na
 prizemlju i spratu: za djevojčice (3,5 m² x 2), dječake 
(3,5 m² x 2) i nastavnike (4 m²). Za lica sa invaliditetom 
dovoljan je jedan WC po spratu, uz moguću sinergiju 
unutar ili izvan klastera.</t>
  </si>
  <si>
    <t>Sveukupni magacin / Ekonomat</t>
  </si>
  <si>
    <t>Radna prostorija 20 m2, Prostojija za odmor i socijalizaciju 15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</si>
</sst>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rgb="FFFFFFFF"/>
      <name val="Calibri"/>
    </font>
    <font>
      <i/>
      <sz val="11"/>
      <color rgb="FF666666"/>
      <name val="Calibri"/>
    </font>
    <font>
      <b/>
      <sz val="11"/>
      <name val="Calibri"/>
    </font>
    <font>
      <sz val="11"/>
      <name val="Calibri"/>
    </font>
    <font>
      <sz val="11"/>
      <color rgb="FF0000FF"/>
      <name val="Calibri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2F3"/>
      </patternFill>
    </fill>
    <fill>
      <patternFill patternType="solid">
        <fgColor rgb="FFD9EAF7"/>
      </patternFill>
    </fill>
    <fill>
      <patternFill patternType="solid">
        <fgColor rgb="FFE2F0D9"/>
      </patternFill>
    </fill>
  </fills>
  <borders count="5">
    <border>
      <left/>
      <right/>
      <top/>
      <bottom/>
      <diagonal/>
    </border>
    <border>
      <left/>
      <right/>
      <top style="medium">
        <color rgb="FF7F7F7F"/>
      </top>
      <bottom/>
      <diagonal/>
    </border>
    <border>
      <left/>
      <right/>
      <top/>
      <bottom style="thin">
        <color rgb="FFD9D9D9"/>
      </bottom>
      <diagonal/>
    </border>
    <border>
      <left/>
      <right/>
      <top style="medium">
        <color rgb="FF7F7F7F"/>
      </top>
      <bottom/>
      <diagonal/>
    </border>
    <border>
      <left/>
      <right/>
      <top style="medium">
        <color rgb="FF7F7F7F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 wrapText="1"/>
    </xf>
    <xf numFmtId="0" fontId="3" fillId="3" borderId="2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/>
    </xf>
    <xf numFmtId="0" fontId="4" fillId="0" borderId="2" xfId="0" applyFont="1" applyBorder="1" applyAlignment="1">
      <alignment vertical="top" wrapText="1"/>
    </xf>
    <xf numFmtId="1" fontId="5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top"/>
    </xf>
    <xf numFmtId="0" fontId="3" fillId="5" borderId="2" xfId="0" applyFont="1" applyFill="1" applyBorder="1" applyAlignment="1">
      <alignment vertical="top" wrapText="1"/>
    </xf>
    <xf numFmtId="1" fontId="3" fillId="5" borderId="2" xfId="0" applyNumberFormat="1" applyFont="1" applyFill="1" applyBorder="1" applyAlignment="1">
      <alignment horizontal="center" vertical="center" wrapText="1"/>
    </xf>
    <xf numFmtId="164" fontId="3" fillId="5" borderId="2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64" fontId="0" fillId="0" borderId="0" xfId="0" applyNumberFormat="1"/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3" fillId="4" borderId="4" xfId="0" applyFont="1" applyFill="1" applyBorder="1" applyAlignment="1">
      <alignment horizontal="left" vertical="top"/>
    </xf>
    <xf numFmtId="0" fontId="0" fillId="0" borderId="3" xfId="0" applyBorder="1"/>
    <xf numFmtId="0" fontId="2" fillId="0" borderId="0" xfId="0" applyFont="1" applyAlignment="1">
      <alignment horizontal="left" vertical="center" wrapText="1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left" vertical="top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7"/>
  <sheetViews>
    <sheetView showGridLines="0" tabSelected="1" workbookViewId="0">
      <pane ySplit="4" topLeftCell="A5" activePane="bottomLeft" state="frozen"/>
      <selection pane="bottomLeft" activeCell="K9" sqref="K9"/>
    </sheetView>
  </sheetViews>
  <sheetFormatPr baseColWidth="10" defaultColWidth="9.140625" defaultRowHeight="15" x14ac:dyDescent="0.25"/>
  <cols>
    <col min="1" max="1" width="12" customWidth="1"/>
    <col min="2" max="2" width="42" customWidth="1"/>
    <col min="3" max="3" width="10" customWidth="1"/>
    <col min="4" max="4" width="16" customWidth="1"/>
    <col min="5" max="5" width="14" customWidth="1"/>
    <col min="6" max="6" width="48" customWidth="1"/>
  </cols>
  <sheetData>
    <row r="1" spans="1:6" ht="24" customHeight="1" x14ac:dyDescent="0.25">
      <c r="A1" s="21" t="s">
        <v>0</v>
      </c>
      <c r="B1" s="22"/>
      <c r="C1" s="22"/>
      <c r="D1" s="22"/>
      <c r="E1" s="22"/>
      <c r="F1" s="22"/>
    </row>
    <row r="2" spans="1:6" ht="24" customHeight="1" x14ac:dyDescent="0.25">
      <c r="A2" s="25"/>
      <c r="B2" s="22"/>
      <c r="C2" s="22"/>
      <c r="D2" s="22"/>
      <c r="E2" s="22"/>
      <c r="F2" s="22"/>
    </row>
    <row r="3" spans="1:6" ht="21.95" customHeight="1" x14ac:dyDescent="0.25">
      <c r="A3" s="2"/>
      <c r="B3" s="3"/>
      <c r="C3" s="4"/>
      <c r="D3" s="4"/>
      <c r="E3" s="4"/>
      <c r="F3" s="3"/>
    </row>
    <row r="4" spans="1:6" ht="24" customHeight="1" x14ac:dyDescent="0.25">
      <c r="A4" s="5" t="s">
        <v>1</v>
      </c>
      <c r="B4" s="6" t="s">
        <v>2</v>
      </c>
      <c r="C4" s="7" t="s">
        <v>3</v>
      </c>
      <c r="D4" s="7" t="s">
        <v>4</v>
      </c>
      <c r="E4" s="7" t="s">
        <v>5</v>
      </c>
      <c r="F4" s="6" t="s">
        <v>6</v>
      </c>
    </row>
    <row r="5" spans="1:6" ht="24" customHeight="1" x14ac:dyDescent="0.25">
      <c r="A5" s="23" t="s">
        <v>7</v>
      </c>
      <c r="B5" s="24"/>
      <c r="C5" s="24"/>
      <c r="D5" s="24"/>
      <c r="E5" s="24"/>
      <c r="F5" s="24"/>
    </row>
    <row r="6" spans="1:6" ht="21.95" customHeight="1" x14ac:dyDescent="0.25">
      <c r="A6" s="8" t="s">
        <v>8</v>
      </c>
      <c r="B6" s="9" t="s">
        <v>9</v>
      </c>
      <c r="C6" s="10">
        <v>4</v>
      </c>
      <c r="D6" s="11">
        <v>65</v>
      </c>
      <c r="E6" s="12">
        <f t="shared" ref="E6:E13" si="0">IF(OR(C6="",D6=""),"",C6*D6)</f>
        <v>260</v>
      </c>
      <c r="F6" s="9"/>
    </row>
    <row r="7" spans="1:6" ht="21.95" customHeight="1" x14ac:dyDescent="0.25">
      <c r="A7" s="8" t="s">
        <v>10</v>
      </c>
      <c r="B7" s="9" t="s">
        <v>11</v>
      </c>
      <c r="C7" s="10">
        <v>0</v>
      </c>
      <c r="D7" s="11">
        <v>65</v>
      </c>
      <c r="E7" s="12">
        <f t="shared" si="0"/>
        <v>0</v>
      </c>
      <c r="F7" s="9"/>
    </row>
    <row r="8" spans="1:6" ht="21.95" customHeight="1" x14ac:dyDescent="0.25">
      <c r="A8" s="8" t="s">
        <v>12</v>
      </c>
      <c r="B8" s="9" t="s">
        <v>13</v>
      </c>
      <c r="C8" s="10">
        <v>2</v>
      </c>
      <c r="D8" s="11">
        <v>30</v>
      </c>
      <c r="E8" s="12">
        <f t="shared" si="0"/>
        <v>60</v>
      </c>
      <c r="F8" s="9" t="s">
        <v>14</v>
      </c>
    </row>
    <row r="9" spans="1:6" ht="21.95" customHeight="1" x14ac:dyDescent="0.25">
      <c r="A9" s="8" t="s">
        <v>15</v>
      </c>
      <c r="B9" s="9" t="s">
        <v>16</v>
      </c>
      <c r="C9" s="10">
        <v>1</v>
      </c>
      <c r="D9" s="11">
        <v>65</v>
      </c>
      <c r="E9" s="12">
        <f t="shared" si="0"/>
        <v>65</v>
      </c>
      <c r="F9" s="9" t="s">
        <v>17</v>
      </c>
    </row>
    <row r="10" spans="1:6" ht="21.95" customHeight="1" x14ac:dyDescent="0.25">
      <c r="A10" s="8" t="s">
        <v>18</v>
      </c>
      <c r="B10" s="9" t="s">
        <v>19</v>
      </c>
      <c r="C10" s="10">
        <v>1</v>
      </c>
      <c r="D10" s="11">
        <v>35</v>
      </c>
      <c r="E10" s="12">
        <f t="shared" si="0"/>
        <v>35</v>
      </c>
      <c r="F10" s="9" t="s">
        <v>20</v>
      </c>
    </row>
    <row r="11" spans="1:6" ht="21.95" customHeight="1" x14ac:dyDescent="0.25">
      <c r="A11" s="8" t="s">
        <v>21</v>
      </c>
      <c r="B11" s="9" t="s">
        <v>22</v>
      </c>
      <c r="C11" s="10">
        <v>1</v>
      </c>
      <c r="D11" s="11">
        <v>44</v>
      </c>
      <c r="E11" s="12">
        <f t="shared" si="0"/>
        <v>44</v>
      </c>
      <c r="F11" s="9"/>
    </row>
    <row r="12" spans="1:6" ht="45" x14ac:dyDescent="0.25">
      <c r="A12" s="8" t="s">
        <v>23</v>
      </c>
      <c r="B12" s="9" t="s">
        <v>24</v>
      </c>
      <c r="C12" s="10">
        <v>1</v>
      </c>
      <c r="D12" s="11">
        <v>37</v>
      </c>
      <c r="E12" s="12">
        <f t="shared" si="0"/>
        <v>37</v>
      </c>
      <c r="F12" s="9" t="s">
        <v>227</v>
      </c>
    </row>
    <row r="13" spans="1:6" ht="21.95" customHeight="1" x14ac:dyDescent="0.25">
      <c r="A13" s="8" t="s">
        <v>25</v>
      </c>
      <c r="B13" s="9" t="s">
        <v>26</v>
      </c>
      <c r="C13" s="10">
        <v>1</v>
      </c>
      <c r="D13" s="11">
        <v>16</v>
      </c>
      <c r="E13" s="12">
        <f t="shared" si="0"/>
        <v>16</v>
      </c>
      <c r="F13" s="9"/>
    </row>
    <row r="14" spans="1:6" ht="21.95" customHeight="1" x14ac:dyDescent="0.25">
      <c r="A14" s="13"/>
      <c r="B14" s="14" t="s">
        <v>27</v>
      </c>
      <c r="C14" s="15"/>
      <c r="D14" s="16"/>
      <c r="E14" s="16">
        <f>SUM(E6:E13)</f>
        <v>517</v>
      </c>
      <c r="F14" s="14"/>
    </row>
    <row r="15" spans="1:6" ht="21.95" customHeight="1" x14ac:dyDescent="0.25">
      <c r="A15" s="2"/>
      <c r="B15" s="3"/>
      <c r="C15" s="4"/>
      <c r="D15" s="4"/>
      <c r="E15" s="4"/>
      <c r="F15" s="3"/>
    </row>
    <row r="16" spans="1:6" ht="24" customHeight="1" x14ac:dyDescent="0.25">
      <c r="A16" s="23" t="s">
        <v>28</v>
      </c>
      <c r="B16" s="24"/>
      <c r="C16" s="24"/>
      <c r="D16" s="24"/>
      <c r="E16" s="24"/>
      <c r="F16" s="24"/>
    </row>
    <row r="17" spans="1:6" ht="21.95" customHeight="1" x14ac:dyDescent="0.25">
      <c r="A17" s="8" t="s">
        <v>29</v>
      </c>
      <c r="B17" s="9" t="s">
        <v>9</v>
      </c>
      <c r="C17" s="10">
        <v>4</v>
      </c>
      <c r="D17" s="11">
        <v>65</v>
      </c>
      <c r="E17" s="12">
        <f t="shared" ref="E17:E24" si="1">IF(OR(C17="",D17=""),"",C17*D17)</f>
        <v>260</v>
      </c>
      <c r="F17" s="9"/>
    </row>
    <row r="18" spans="1:6" ht="21.95" customHeight="1" x14ac:dyDescent="0.25">
      <c r="A18" s="8" t="s">
        <v>30</v>
      </c>
      <c r="B18" s="9" t="s">
        <v>11</v>
      </c>
      <c r="C18" s="10">
        <v>0</v>
      </c>
      <c r="D18" s="11">
        <v>65</v>
      </c>
      <c r="E18" s="12">
        <f t="shared" si="1"/>
        <v>0</v>
      </c>
      <c r="F18" s="9"/>
    </row>
    <row r="19" spans="1:6" ht="21.95" customHeight="1" x14ac:dyDescent="0.25">
      <c r="A19" s="8" t="s">
        <v>31</v>
      </c>
      <c r="B19" s="9" t="s">
        <v>13</v>
      </c>
      <c r="C19" s="10">
        <v>2</v>
      </c>
      <c r="D19" s="11">
        <v>30</v>
      </c>
      <c r="E19" s="12">
        <f t="shared" si="1"/>
        <v>60</v>
      </c>
      <c r="F19" s="9" t="s">
        <v>14</v>
      </c>
    </row>
    <row r="20" spans="1:6" ht="21.95" customHeight="1" x14ac:dyDescent="0.25">
      <c r="A20" s="8" t="s">
        <v>32</v>
      </c>
      <c r="B20" s="9" t="s">
        <v>16</v>
      </c>
      <c r="C20" s="10">
        <v>1</v>
      </c>
      <c r="D20" s="11">
        <v>65</v>
      </c>
      <c r="E20" s="12">
        <f t="shared" si="1"/>
        <v>65</v>
      </c>
      <c r="F20" s="9" t="s">
        <v>17</v>
      </c>
    </row>
    <row r="21" spans="1:6" ht="21.95" customHeight="1" x14ac:dyDescent="0.25">
      <c r="A21" s="8" t="s">
        <v>33</v>
      </c>
      <c r="B21" s="9" t="s">
        <v>19</v>
      </c>
      <c r="C21" s="10">
        <v>1</v>
      </c>
      <c r="D21" s="11">
        <v>35</v>
      </c>
      <c r="E21" s="12">
        <f t="shared" si="1"/>
        <v>35</v>
      </c>
      <c r="F21" s="9" t="s">
        <v>20</v>
      </c>
    </row>
    <row r="22" spans="1:6" ht="21.95" customHeight="1" x14ac:dyDescent="0.25">
      <c r="A22" s="8" t="s">
        <v>34</v>
      </c>
      <c r="B22" s="9" t="s">
        <v>22</v>
      </c>
      <c r="C22" s="10">
        <v>1</v>
      </c>
      <c r="D22" s="11">
        <v>44</v>
      </c>
      <c r="E22" s="12">
        <f t="shared" si="1"/>
        <v>44</v>
      </c>
      <c r="F22" s="9"/>
    </row>
    <row r="23" spans="1:6" ht="45" x14ac:dyDescent="0.25">
      <c r="A23" s="8" t="s">
        <v>35</v>
      </c>
      <c r="B23" s="9" t="s">
        <v>24</v>
      </c>
      <c r="C23" s="10">
        <v>1</v>
      </c>
      <c r="D23" s="11">
        <v>37</v>
      </c>
      <c r="E23" s="12">
        <f t="shared" si="1"/>
        <v>37</v>
      </c>
      <c r="F23" s="9" t="s">
        <v>227</v>
      </c>
    </row>
    <row r="24" spans="1:6" ht="21.95" customHeight="1" x14ac:dyDescent="0.25">
      <c r="A24" s="8" t="s">
        <v>36</v>
      </c>
      <c r="B24" s="9" t="s">
        <v>26</v>
      </c>
      <c r="C24" s="10">
        <v>1</v>
      </c>
      <c r="D24" s="11">
        <v>16</v>
      </c>
      <c r="E24" s="12">
        <f t="shared" si="1"/>
        <v>16</v>
      </c>
      <c r="F24" s="9"/>
    </row>
    <row r="25" spans="1:6" ht="21.95" customHeight="1" x14ac:dyDescent="0.25">
      <c r="A25" s="13"/>
      <c r="B25" s="14" t="s">
        <v>37</v>
      </c>
      <c r="C25" s="15"/>
      <c r="D25" s="16"/>
      <c r="E25" s="16">
        <f>SUM(E17:E24)</f>
        <v>517</v>
      </c>
      <c r="F25" s="14"/>
    </row>
    <row r="26" spans="1:6" ht="21.95" customHeight="1" x14ac:dyDescent="0.25">
      <c r="A26" s="2"/>
      <c r="B26" s="3"/>
      <c r="C26" s="4"/>
      <c r="D26" s="4"/>
      <c r="E26" s="4"/>
      <c r="F26" s="3"/>
    </row>
    <row r="27" spans="1:6" ht="24" customHeight="1" x14ac:dyDescent="0.25">
      <c r="A27" s="23" t="s">
        <v>38</v>
      </c>
      <c r="B27" s="24"/>
      <c r="C27" s="24"/>
      <c r="D27" s="24"/>
      <c r="E27" s="24"/>
      <c r="F27" s="24"/>
    </row>
    <row r="28" spans="1:6" ht="21.95" customHeight="1" x14ac:dyDescent="0.25">
      <c r="A28" s="8" t="s">
        <v>39</v>
      </c>
      <c r="B28" s="9" t="s">
        <v>9</v>
      </c>
      <c r="C28" s="10">
        <v>2</v>
      </c>
      <c r="D28" s="11">
        <v>65</v>
      </c>
      <c r="E28" s="12">
        <f t="shared" ref="E28:E35" si="2">IF(OR(C28="",D28=""),"",C28*D28)</f>
        <v>130</v>
      </c>
      <c r="F28" s="9"/>
    </row>
    <row r="29" spans="1:6" ht="21.95" customHeight="1" x14ac:dyDescent="0.25">
      <c r="A29" s="8" t="s">
        <v>40</v>
      </c>
      <c r="B29" s="9" t="s">
        <v>11</v>
      </c>
      <c r="C29" s="10">
        <v>2</v>
      </c>
      <c r="D29" s="11">
        <v>65</v>
      </c>
      <c r="E29" s="12">
        <f t="shared" si="2"/>
        <v>130</v>
      </c>
      <c r="F29" s="9"/>
    </row>
    <row r="30" spans="1:6" ht="21.95" customHeight="1" x14ac:dyDescent="0.25">
      <c r="A30" s="8" t="s">
        <v>41</v>
      </c>
      <c r="B30" s="9" t="s">
        <v>13</v>
      </c>
      <c r="C30" s="10">
        <v>2</v>
      </c>
      <c r="D30" s="11">
        <v>30</v>
      </c>
      <c r="E30" s="12">
        <f t="shared" si="2"/>
        <v>60</v>
      </c>
      <c r="F30" s="9" t="s">
        <v>14</v>
      </c>
    </row>
    <row r="31" spans="1:6" ht="21.95" customHeight="1" x14ac:dyDescent="0.25">
      <c r="A31" s="8" t="s">
        <v>42</v>
      </c>
      <c r="B31" s="9" t="s">
        <v>16</v>
      </c>
      <c r="C31" s="10">
        <v>1</v>
      </c>
      <c r="D31" s="11">
        <v>65</v>
      </c>
      <c r="E31" s="12">
        <f t="shared" si="2"/>
        <v>65</v>
      </c>
      <c r="F31" s="9" t="s">
        <v>17</v>
      </c>
    </row>
    <row r="32" spans="1:6" ht="21.95" customHeight="1" x14ac:dyDescent="0.25">
      <c r="A32" s="8" t="s">
        <v>43</v>
      </c>
      <c r="B32" s="9" t="s">
        <v>19</v>
      </c>
      <c r="C32" s="10">
        <v>1</v>
      </c>
      <c r="D32" s="11">
        <v>35</v>
      </c>
      <c r="E32" s="12">
        <f t="shared" si="2"/>
        <v>35</v>
      </c>
      <c r="F32" s="9" t="s">
        <v>20</v>
      </c>
    </row>
    <row r="33" spans="1:6" ht="21.95" customHeight="1" x14ac:dyDescent="0.25">
      <c r="A33" s="8" t="s">
        <v>44</v>
      </c>
      <c r="B33" s="9" t="s">
        <v>22</v>
      </c>
      <c r="C33" s="10">
        <v>1</v>
      </c>
      <c r="D33" s="11">
        <v>44</v>
      </c>
      <c r="E33" s="12">
        <f t="shared" si="2"/>
        <v>44</v>
      </c>
      <c r="F33" s="9"/>
    </row>
    <row r="34" spans="1:6" ht="45" x14ac:dyDescent="0.25">
      <c r="A34" s="8" t="s">
        <v>45</v>
      </c>
      <c r="B34" s="9" t="s">
        <v>24</v>
      </c>
      <c r="C34" s="10">
        <v>1</v>
      </c>
      <c r="D34" s="11">
        <v>37</v>
      </c>
      <c r="E34" s="12">
        <f t="shared" si="2"/>
        <v>37</v>
      </c>
      <c r="F34" s="9" t="s">
        <v>227</v>
      </c>
    </row>
    <row r="35" spans="1:6" ht="21.95" customHeight="1" x14ac:dyDescent="0.25">
      <c r="A35" s="8" t="s">
        <v>46</v>
      </c>
      <c r="B35" s="9" t="s">
        <v>26</v>
      </c>
      <c r="C35" s="10">
        <v>1</v>
      </c>
      <c r="D35" s="11">
        <v>16</v>
      </c>
      <c r="E35" s="12">
        <f t="shared" si="2"/>
        <v>16</v>
      </c>
      <c r="F35" s="9"/>
    </row>
    <row r="36" spans="1:6" ht="21.95" customHeight="1" x14ac:dyDescent="0.25">
      <c r="A36" s="13"/>
      <c r="B36" s="14" t="s">
        <v>47</v>
      </c>
      <c r="C36" s="15"/>
      <c r="D36" s="16"/>
      <c r="E36" s="16">
        <f>SUM(E28:E35)</f>
        <v>517</v>
      </c>
      <c r="F36" s="14"/>
    </row>
    <row r="37" spans="1:6" ht="21.95" customHeight="1" x14ac:dyDescent="0.25">
      <c r="A37" s="2"/>
      <c r="B37" s="3"/>
      <c r="C37" s="4"/>
      <c r="D37" s="4"/>
      <c r="E37" s="4"/>
      <c r="F37" s="3"/>
    </row>
    <row r="38" spans="1:6" ht="24" customHeight="1" x14ac:dyDescent="0.25">
      <c r="A38" s="23" t="s">
        <v>48</v>
      </c>
      <c r="B38" s="24"/>
      <c r="C38" s="24"/>
      <c r="D38" s="24"/>
      <c r="E38" s="24"/>
      <c r="F38" s="24"/>
    </row>
    <row r="39" spans="1:6" ht="21.95" customHeight="1" x14ac:dyDescent="0.25">
      <c r="A39" s="8" t="s">
        <v>49</v>
      </c>
      <c r="B39" s="9" t="s">
        <v>9</v>
      </c>
      <c r="C39" s="10">
        <v>1</v>
      </c>
      <c r="D39" s="11">
        <v>65</v>
      </c>
      <c r="E39" s="12">
        <f t="shared" ref="E39:E46" si="3">IF(OR(C39="",D39=""),"",C39*D39)</f>
        <v>65</v>
      </c>
      <c r="F39" s="9"/>
    </row>
    <row r="40" spans="1:6" ht="21.95" customHeight="1" x14ac:dyDescent="0.25">
      <c r="A40" s="8" t="s">
        <v>50</v>
      </c>
      <c r="B40" s="9" t="s">
        <v>11</v>
      </c>
      <c r="C40" s="10">
        <v>3</v>
      </c>
      <c r="D40" s="11">
        <v>65</v>
      </c>
      <c r="E40" s="12">
        <f t="shared" si="3"/>
        <v>195</v>
      </c>
      <c r="F40" s="9"/>
    </row>
    <row r="41" spans="1:6" ht="21.95" customHeight="1" x14ac:dyDescent="0.25">
      <c r="A41" s="8" t="s">
        <v>51</v>
      </c>
      <c r="B41" s="9" t="s">
        <v>13</v>
      </c>
      <c r="C41" s="10">
        <v>2</v>
      </c>
      <c r="D41" s="11">
        <v>30</v>
      </c>
      <c r="E41" s="12">
        <f t="shared" si="3"/>
        <v>60</v>
      </c>
      <c r="F41" s="9" t="s">
        <v>14</v>
      </c>
    </row>
    <row r="42" spans="1:6" ht="21.95" customHeight="1" x14ac:dyDescent="0.25">
      <c r="A42" s="8" t="s">
        <v>52</v>
      </c>
      <c r="B42" s="9" t="s">
        <v>16</v>
      </c>
      <c r="C42" s="10">
        <v>1</v>
      </c>
      <c r="D42" s="11">
        <v>65</v>
      </c>
      <c r="E42" s="12">
        <f t="shared" si="3"/>
        <v>65</v>
      </c>
      <c r="F42" s="9" t="s">
        <v>17</v>
      </c>
    </row>
    <row r="43" spans="1:6" ht="21.95" customHeight="1" x14ac:dyDescent="0.25">
      <c r="A43" s="8" t="s">
        <v>53</v>
      </c>
      <c r="B43" s="9" t="s">
        <v>19</v>
      </c>
      <c r="C43" s="10">
        <v>1</v>
      </c>
      <c r="D43" s="11">
        <v>35</v>
      </c>
      <c r="E43" s="12">
        <f t="shared" si="3"/>
        <v>35</v>
      </c>
      <c r="F43" s="9" t="s">
        <v>20</v>
      </c>
    </row>
    <row r="44" spans="1:6" ht="21.95" customHeight="1" x14ac:dyDescent="0.25">
      <c r="A44" s="8" t="s">
        <v>54</v>
      </c>
      <c r="B44" s="9" t="s">
        <v>22</v>
      </c>
      <c r="C44" s="10">
        <v>1</v>
      </c>
      <c r="D44" s="11">
        <v>44</v>
      </c>
      <c r="E44" s="12">
        <f t="shared" si="3"/>
        <v>44</v>
      </c>
      <c r="F44" s="9"/>
    </row>
    <row r="45" spans="1:6" ht="45" x14ac:dyDescent="0.25">
      <c r="A45" s="8" t="s">
        <v>55</v>
      </c>
      <c r="B45" s="9" t="s">
        <v>24</v>
      </c>
      <c r="C45" s="10">
        <v>1</v>
      </c>
      <c r="D45" s="11">
        <v>37</v>
      </c>
      <c r="E45" s="12">
        <f t="shared" si="3"/>
        <v>37</v>
      </c>
      <c r="F45" s="9" t="s">
        <v>227</v>
      </c>
    </row>
    <row r="46" spans="1:6" ht="21.95" customHeight="1" x14ac:dyDescent="0.25">
      <c r="A46" s="8" t="s">
        <v>56</v>
      </c>
      <c r="B46" s="9" t="s">
        <v>26</v>
      </c>
      <c r="C46" s="10">
        <v>1</v>
      </c>
      <c r="D46" s="11">
        <v>16</v>
      </c>
      <c r="E46" s="12">
        <f t="shared" si="3"/>
        <v>16</v>
      </c>
      <c r="F46" s="9"/>
    </row>
    <row r="47" spans="1:6" ht="21.95" customHeight="1" x14ac:dyDescent="0.25">
      <c r="A47" s="13"/>
      <c r="B47" s="14" t="s">
        <v>57</v>
      </c>
      <c r="C47" s="15"/>
      <c r="D47" s="16"/>
      <c r="E47" s="16">
        <f>SUM(E39:E46)</f>
        <v>517</v>
      </c>
      <c r="F47" s="14"/>
    </row>
    <row r="48" spans="1:6" ht="21.95" customHeight="1" x14ac:dyDescent="0.25">
      <c r="A48" s="2"/>
      <c r="B48" s="3"/>
      <c r="C48" s="4"/>
      <c r="D48" s="4"/>
      <c r="E48" s="4"/>
      <c r="F48" s="3"/>
    </row>
    <row r="49" spans="1:6" ht="24" customHeight="1" x14ac:dyDescent="0.25">
      <c r="A49" s="23" t="s">
        <v>58</v>
      </c>
      <c r="B49" s="24"/>
      <c r="C49" s="24"/>
      <c r="D49" s="24"/>
      <c r="E49" s="24"/>
      <c r="F49" s="24"/>
    </row>
    <row r="50" spans="1:6" ht="30" x14ac:dyDescent="0.25">
      <c r="A50" s="27" t="s">
        <v>59</v>
      </c>
      <c r="B50" s="26" t="s">
        <v>60</v>
      </c>
      <c r="C50" s="10">
        <v>2</v>
      </c>
      <c r="D50" s="11">
        <v>80</v>
      </c>
      <c r="E50" s="12">
        <f t="shared" ref="E50:E59" si="4">IF(OR(C50="",D50=""),"",C50*D50)</f>
        <v>160</v>
      </c>
      <c r="F50" s="9" t="s">
        <v>228</v>
      </c>
    </row>
    <row r="51" spans="1:6" ht="30" x14ac:dyDescent="0.25">
      <c r="A51" s="27" t="s">
        <v>62</v>
      </c>
      <c r="B51" s="26" t="s">
        <v>63</v>
      </c>
      <c r="C51" s="10">
        <v>2</v>
      </c>
      <c r="D51" s="11">
        <v>30</v>
      </c>
      <c r="E51" s="12">
        <f t="shared" si="4"/>
        <v>60</v>
      </c>
      <c r="F51" s="9" t="s">
        <v>226</v>
      </c>
    </row>
    <row r="52" spans="1:6" ht="21.95" customHeight="1" x14ac:dyDescent="0.25">
      <c r="A52" s="27" t="s">
        <v>64</v>
      </c>
      <c r="B52" s="26" t="s">
        <v>65</v>
      </c>
      <c r="C52" s="10">
        <v>1</v>
      </c>
      <c r="D52" s="11">
        <v>80</v>
      </c>
      <c r="E52" s="12">
        <f t="shared" si="4"/>
        <v>80</v>
      </c>
      <c r="F52" s="9" t="s">
        <v>61</v>
      </c>
    </row>
    <row r="53" spans="1:6" ht="30" x14ac:dyDescent="0.25">
      <c r="A53" s="27" t="s">
        <v>66</v>
      </c>
      <c r="B53" s="26" t="s">
        <v>67</v>
      </c>
      <c r="C53" s="10">
        <v>1</v>
      </c>
      <c r="D53" s="11">
        <v>20</v>
      </c>
      <c r="E53" s="12">
        <f t="shared" si="4"/>
        <v>20</v>
      </c>
      <c r="F53" s="9" t="s">
        <v>226</v>
      </c>
    </row>
    <row r="54" spans="1:6" ht="21.95" customHeight="1" x14ac:dyDescent="0.25">
      <c r="A54" s="27" t="s">
        <v>68</v>
      </c>
      <c r="B54" s="26" t="s">
        <v>69</v>
      </c>
      <c r="C54" s="10">
        <v>1</v>
      </c>
      <c r="D54" s="11">
        <v>65</v>
      </c>
      <c r="E54" s="12">
        <f t="shared" si="4"/>
        <v>65</v>
      </c>
      <c r="F54" s="9" t="s">
        <v>61</v>
      </c>
    </row>
    <row r="55" spans="1:6" ht="30" x14ac:dyDescent="0.25">
      <c r="A55" s="27" t="s">
        <v>70</v>
      </c>
      <c r="B55" s="26" t="s">
        <v>71</v>
      </c>
      <c r="C55" s="10">
        <v>1</v>
      </c>
      <c r="D55" s="11">
        <v>20</v>
      </c>
      <c r="E55" s="12">
        <f t="shared" si="4"/>
        <v>20</v>
      </c>
      <c r="F55" s="9" t="s">
        <v>226</v>
      </c>
    </row>
    <row r="56" spans="1:6" ht="21.95" customHeight="1" x14ac:dyDescent="0.25">
      <c r="A56" s="27" t="s">
        <v>72</v>
      </c>
      <c r="B56" s="26" t="s">
        <v>73</v>
      </c>
      <c r="C56" s="10">
        <v>2</v>
      </c>
      <c r="D56" s="11">
        <v>65</v>
      </c>
      <c r="E56" s="12">
        <f t="shared" si="4"/>
        <v>130</v>
      </c>
      <c r="F56" s="9"/>
    </row>
    <row r="57" spans="1:6" ht="21.95" customHeight="1" x14ac:dyDescent="0.25">
      <c r="A57" s="27" t="s">
        <v>74</v>
      </c>
      <c r="B57" s="26" t="s">
        <v>75</v>
      </c>
      <c r="C57" s="10">
        <v>2</v>
      </c>
      <c r="D57" s="11">
        <v>15</v>
      </c>
      <c r="E57" s="12">
        <f t="shared" si="4"/>
        <v>30</v>
      </c>
      <c r="F57" s="9"/>
    </row>
    <row r="58" spans="1:6" ht="21.95" customHeight="1" x14ac:dyDescent="0.25">
      <c r="A58" s="27" t="s">
        <v>76</v>
      </c>
      <c r="B58" s="26" t="s">
        <v>78</v>
      </c>
      <c r="C58" s="10">
        <v>1</v>
      </c>
      <c r="D58" s="11">
        <v>65</v>
      </c>
      <c r="E58" s="12">
        <f t="shared" si="4"/>
        <v>65</v>
      </c>
      <c r="F58" s="9"/>
    </row>
    <row r="59" spans="1:6" ht="30" x14ac:dyDescent="0.25">
      <c r="A59" s="27" t="s">
        <v>77</v>
      </c>
      <c r="B59" s="26" t="s">
        <v>80</v>
      </c>
      <c r="C59" s="10">
        <v>1</v>
      </c>
      <c r="D59" s="11">
        <v>20</v>
      </c>
      <c r="E59" s="12">
        <f t="shared" si="4"/>
        <v>20</v>
      </c>
      <c r="F59" s="9" t="s">
        <v>81</v>
      </c>
    </row>
    <row r="60" spans="1:6" ht="135" x14ac:dyDescent="0.25">
      <c r="A60" s="27" t="s">
        <v>79</v>
      </c>
      <c r="B60" s="26" t="s">
        <v>97</v>
      </c>
      <c r="C60" s="10">
        <v>2</v>
      </c>
      <c r="D60" s="11">
        <v>18</v>
      </c>
      <c r="E60" s="12">
        <f t="shared" ref="E60" si="5">IF(OR(C60="",D60=""),"",C60*D60)</f>
        <v>36</v>
      </c>
      <c r="F60" s="26" t="s">
        <v>236</v>
      </c>
    </row>
    <row r="61" spans="1:6" ht="21.95" customHeight="1" x14ac:dyDescent="0.25">
      <c r="A61" s="13"/>
      <c r="B61" s="14" t="s">
        <v>82</v>
      </c>
      <c r="C61" s="15"/>
      <c r="D61" s="16"/>
      <c r="E61" s="16">
        <f>SUM(E50:E60)</f>
        <v>686</v>
      </c>
      <c r="F61" s="14"/>
    </row>
    <row r="62" spans="1:6" ht="21.95" customHeight="1" x14ac:dyDescent="0.25">
      <c r="A62" s="2"/>
      <c r="B62" s="3"/>
      <c r="C62" s="4"/>
      <c r="D62" s="4"/>
      <c r="E62" s="4"/>
      <c r="F62" s="3"/>
    </row>
    <row r="63" spans="1:6" ht="24" customHeight="1" x14ac:dyDescent="0.25">
      <c r="A63" s="23" t="s">
        <v>83</v>
      </c>
      <c r="B63" s="24"/>
      <c r="C63" s="24"/>
      <c r="D63" s="24"/>
      <c r="E63" s="24"/>
      <c r="F63" s="24"/>
    </row>
    <row r="64" spans="1:6" ht="21.95" customHeight="1" x14ac:dyDescent="0.25">
      <c r="A64" s="8" t="s">
        <v>84</v>
      </c>
      <c r="B64" s="9" t="s">
        <v>85</v>
      </c>
      <c r="C64" s="10">
        <v>2</v>
      </c>
      <c r="D64" s="11">
        <v>405</v>
      </c>
      <c r="E64" s="12">
        <f t="shared" ref="E64:E69" si="6">IF(OR(C64="",D64=""),"",C64*D64)</f>
        <v>810</v>
      </c>
      <c r="F64" s="9"/>
    </row>
    <row r="65" spans="1:6" ht="21.95" customHeight="1" x14ac:dyDescent="0.25">
      <c r="A65" s="8" t="s">
        <v>86</v>
      </c>
      <c r="B65" s="9" t="s">
        <v>87</v>
      </c>
      <c r="C65" s="10">
        <v>2</v>
      </c>
      <c r="D65" s="11">
        <v>60</v>
      </c>
      <c r="E65" s="12">
        <f t="shared" si="6"/>
        <v>120</v>
      </c>
      <c r="F65" s="9" t="s">
        <v>88</v>
      </c>
    </row>
    <row r="66" spans="1:6" ht="21.95" customHeight="1" x14ac:dyDescent="0.25">
      <c r="A66" s="8" t="s">
        <v>89</v>
      </c>
      <c r="B66" s="9" t="s">
        <v>22</v>
      </c>
      <c r="C66" s="10">
        <v>4</v>
      </c>
      <c r="D66" s="11">
        <v>20</v>
      </c>
      <c r="E66" s="12">
        <f t="shared" si="6"/>
        <v>80</v>
      </c>
      <c r="F66" s="9" t="s">
        <v>90</v>
      </c>
    </row>
    <row r="67" spans="1:6" ht="21.95" customHeight="1" x14ac:dyDescent="0.25">
      <c r="A67" s="8" t="s">
        <v>91</v>
      </c>
      <c r="B67" s="9" t="s">
        <v>92</v>
      </c>
      <c r="C67" s="10">
        <v>4</v>
      </c>
      <c r="D67" s="11">
        <v>12</v>
      </c>
      <c r="E67" s="12">
        <f t="shared" si="6"/>
        <v>48</v>
      </c>
      <c r="F67" s="9" t="s">
        <v>93</v>
      </c>
    </row>
    <row r="68" spans="1:6" ht="21.95" customHeight="1" x14ac:dyDescent="0.25">
      <c r="A68" s="8" t="s">
        <v>94</v>
      </c>
      <c r="B68" s="9" t="s">
        <v>95</v>
      </c>
      <c r="C68" s="10">
        <v>1</v>
      </c>
      <c r="D68" s="11">
        <v>20</v>
      </c>
      <c r="E68" s="12">
        <f t="shared" si="6"/>
        <v>20</v>
      </c>
      <c r="F68" s="9" t="s">
        <v>229</v>
      </c>
    </row>
    <row r="69" spans="1:6" ht="30" x14ac:dyDescent="0.25">
      <c r="A69" s="8" t="s">
        <v>96</v>
      </c>
      <c r="B69" s="9" t="s">
        <v>97</v>
      </c>
      <c r="C69" s="10">
        <v>2</v>
      </c>
      <c r="D69" s="11">
        <v>23</v>
      </c>
      <c r="E69" s="12">
        <f t="shared" si="6"/>
        <v>46</v>
      </c>
      <c r="F69" s="9" t="s">
        <v>98</v>
      </c>
    </row>
    <row r="70" spans="1:6" ht="21.95" customHeight="1" x14ac:dyDescent="0.25">
      <c r="A70" s="13"/>
      <c r="B70" s="14" t="s">
        <v>99</v>
      </c>
      <c r="C70" s="15"/>
      <c r="D70" s="16"/>
      <c r="E70" s="16">
        <f>SUM(E64:E69)</f>
        <v>1124</v>
      </c>
      <c r="F70" s="14"/>
    </row>
    <row r="71" spans="1:6" ht="21.95" customHeight="1" x14ac:dyDescent="0.25">
      <c r="A71" s="2"/>
      <c r="B71" s="3"/>
      <c r="C71" s="4"/>
      <c r="D71" s="4"/>
      <c r="E71" s="4"/>
      <c r="F71" s="3"/>
    </row>
    <row r="72" spans="1:6" ht="24" customHeight="1" x14ac:dyDescent="0.25">
      <c r="A72" s="23" t="s">
        <v>100</v>
      </c>
      <c r="B72" s="24"/>
      <c r="C72" s="24"/>
      <c r="D72" s="24"/>
      <c r="E72" s="24"/>
      <c r="F72" s="24"/>
    </row>
    <row r="73" spans="1:6" ht="21.95" customHeight="1" x14ac:dyDescent="0.25">
      <c r="A73" s="8" t="s">
        <v>101</v>
      </c>
      <c r="B73" s="9" t="s">
        <v>102</v>
      </c>
      <c r="C73" s="10">
        <v>1</v>
      </c>
      <c r="D73" s="11">
        <v>160</v>
      </c>
      <c r="E73" s="12">
        <f t="shared" ref="E73:E74" si="7">IF(OR(C73="",D73=""),"",C73*D73)</f>
        <v>160</v>
      </c>
      <c r="F73" s="9" t="s">
        <v>103</v>
      </c>
    </row>
    <row r="74" spans="1:6" ht="21.95" customHeight="1" x14ac:dyDescent="0.25">
      <c r="A74" s="8" t="s">
        <v>104</v>
      </c>
      <c r="B74" s="9" t="s">
        <v>105</v>
      </c>
      <c r="C74" s="10">
        <v>1</v>
      </c>
      <c r="D74" s="11">
        <v>100</v>
      </c>
      <c r="E74" s="12">
        <f t="shared" si="7"/>
        <v>100</v>
      </c>
      <c r="F74" s="9" t="s">
        <v>106</v>
      </c>
    </row>
    <row r="75" spans="1:6" ht="21.95" customHeight="1" x14ac:dyDescent="0.25">
      <c r="A75" s="13"/>
      <c r="B75" s="14" t="s">
        <v>107</v>
      </c>
      <c r="C75" s="15"/>
      <c r="D75" s="16"/>
      <c r="E75" s="16">
        <f>SUM(E73:E74)</f>
        <v>260</v>
      </c>
      <c r="F75" s="14"/>
    </row>
    <row r="76" spans="1:6" ht="21.95" customHeight="1" x14ac:dyDescent="0.25">
      <c r="A76" s="2"/>
      <c r="B76" s="3"/>
      <c r="C76" s="4"/>
      <c r="D76" s="4"/>
      <c r="E76" s="4"/>
      <c r="F76" s="3"/>
    </row>
    <row r="77" spans="1:6" ht="24" customHeight="1" x14ac:dyDescent="0.25">
      <c r="A77" s="23" t="s">
        <v>108</v>
      </c>
      <c r="B77" s="24"/>
      <c r="C77" s="24"/>
      <c r="D77" s="24"/>
      <c r="E77" s="24"/>
      <c r="F77" s="24"/>
    </row>
    <row r="78" spans="1:6" ht="21.95" customHeight="1" x14ac:dyDescent="0.25">
      <c r="A78" s="8" t="s">
        <v>109</v>
      </c>
      <c r="B78" s="9" t="s">
        <v>110</v>
      </c>
      <c r="C78" s="10">
        <v>1</v>
      </c>
      <c r="D78" s="11">
        <v>180</v>
      </c>
      <c r="E78" s="12">
        <f t="shared" ref="E78:E87" si="8">IF(OR(C78="",D78=""),"",C78*D78)</f>
        <v>180</v>
      </c>
      <c r="F78" s="9"/>
    </row>
    <row r="79" spans="1:6" ht="21.95" customHeight="1" x14ac:dyDescent="0.25">
      <c r="A79" s="8" t="s">
        <v>111</v>
      </c>
      <c r="B79" s="9" t="s">
        <v>112</v>
      </c>
      <c r="C79" s="10">
        <v>1</v>
      </c>
      <c r="D79" s="11">
        <v>80</v>
      </c>
      <c r="E79" s="12">
        <f t="shared" si="8"/>
        <v>80</v>
      </c>
      <c r="F79" s="9"/>
    </row>
    <row r="80" spans="1:6" ht="21.95" customHeight="1" x14ac:dyDescent="0.25">
      <c r="A80" s="8" t="s">
        <v>113</v>
      </c>
      <c r="B80" s="9" t="s">
        <v>225</v>
      </c>
      <c r="C80" s="10">
        <v>1</v>
      </c>
      <c r="D80" s="11">
        <v>20</v>
      </c>
      <c r="E80" s="12">
        <f t="shared" si="8"/>
        <v>20</v>
      </c>
      <c r="F80" s="9"/>
    </row>
    <row r="81" spans="1:6" ht="21.95" customHeight="1" x14ac:dyDescent="0.25">
      <c r="A81" s="8" t="s">
        <v>114</v>
      </c>
      <c r="B81" s="9" t="s">
        <v>215</v>
      </c>
      <c r="C81" s="10">
        <v>1</v>
      </c>
      <c r="D81" s="11">
        <v>10</v>
      </c>
      <c r="E81" s="12">
        <f t="shared" si="8"/>
        <v>10</v>
      </c>
      <c r="F81" s="9"/>
    </row>
    <row r="82" spans="1:6" ht="21.95" customHeight="1" x14ac:dyDescent="0.25">
      <c r="A82" s="8" t="s">
        <v>220</v>
      </c>
      <c r="B82" s="9" t="s">
        <v>158</v>
      </c>
      <c r="C82" s="10">
        <v>1</v>
      </c>
      <c r="D82" s="11">
        <v>8</v>
      </c>
      <c r="E82" s="12">
        <f t="shared" si="8"/>
        <v>8</v>
      </c>
      <c r="F82" s="9"/>
    </row>
    <row r="83" spans="1:6" ht="21.95" customHeight="1" x14ac:dyDescent="0.25">
      <c r="A83" s="8" t="s">
        <v>221</v>
      </c>
      <c r="B83" s="9" t="s">
        <v>216</v>
      </c>
      <c r="C83" s="10">
        <v>1</v>
      </c>
      <c r="D83" s="11">
        <v>30</v>
      </c>
      <c r="E83" s="12">
        <f t="shared" si="8"/>
        <v>30</v>
      </c>
      <c r="F83" s="9"/>
    </row>
    <row r="84" spans="1:6" ht="21.95" customHeight="1" x14ac:dyDescent="0.25">
      <c r="A84" s="8" t="s">
        <v>222</v>
      </c>
      <c r="B84" s="9" t="s">
        <v>217</v>
      </c>
      <c r="C84" s="10">
        <v>0</v>
      </c>
      <c r="D84" s="11">
        <v>0</v>
      </c>
      <c r="E84" s="12">
        <f t="shared" si="8"/>
        <v>0</v>
      </c>
      <c r="F84" s="9"/>
    </row>
    <row r="85" spans="1:6" ht="21.95" customHeight="1" x14ac:dyDescent="0.25">
      <c r="A85" s="8" t="s">
        <v>223</v>
      </c>
      <c r="B85" s="9" t="s">
        <v>218</v>
      </c>
      <c r="C85" s="10">
        <v>1</v>
      </c>
      <c r="D85" s="11">
        <v>20</v>
      </c>
      <c r="E85" s="12">
        <f t="shared" si="8"/>
        <v>20</v>
      </c>
      <c r="F85" s="9"/>
    </row>
    <row r="86" spans="1:6" ht="21.95" customHeight="1" x14ac:dyDescent="0.25">
      <c r="A86" s="8" t="s">
        <v>224</v>
      </c>
      <c r="B86" s="9" t="s">
        <v>219</v>
      </c>
      <c r="C86" s="10">
        <v>1</v>
      </c>
      <c r="D86" s="11">
        <v>20</v>
      </c>
      <c r="E86" s="12">
        <f t="shared" si="8"/>
        <v>20</v>
      </c>
      <c r="F86" s="9"/>
    </row>
    <row r="87" spans="1:6" ht="75" x14ac:dyDescent="0.25">
      <c r="A87" s="8" t="s">
        <v>230</v>
      </c>
      <c r="B87" s="9" t="s">
        <v>231</v>
      </c>
      <c r="C87" s="10">
        <v>1</v>
      </c>
      <c r="D87" s="11">
        <v>25</v>
      </c>
      <c r="E87" s="12">
        <f t="shared" si="8"/>
        <v>25</v>
      </c>
      <c r="F87" s="9" t="s">
        <v>232</v>
      </c>
    </row>
    <row r="88" spans="1:6" ht="21.95" customHeight="1" x14ac:dyDescent="0.25">
      <c r="A88" s="13"/>
      <c r="B88" s="14" t="s">
        <v>115</v>
      </c>
      <c r="C88" s="15"/>
      <c r="D88" s="16"/>
      <c r="E88" s="16">
        <f>SUM(E78:E87)</f>
        <v>393</v>
      </c>
      <c r="F88" s="14"/>
    </row>
    <row r="89" spans="1:6" ht="21.95" customHeight="1" x14ac:dyDescent="0.25">
      <c r="A89" s="2"/>
      <c r="B89" s="3"/>
      <c r="C89" s="4"/>
      <c r="D89" s="4"/>
      <c r="E89" s="4"/>
      <c r="F89" s="3"/>
    </row>
    <row r="90" spans="1:6" ht="24" customHeight="1" x14ac:dyDescent="0.25">
      <c r="A90" s="23" t="s">
        <v>116</v>
      </c>
      <c r="B90" s="24"/>
      <c r="C90" s="24"/>
      <c r="D90" s="24"/>
      <c r="E90" s="24"/>
      <c r="F90" s="24"/>
    </row>
    <row r="91" spans="1:6" ht="75" x14ac:dyDescent="0.25">
      <c r="A91" s="8" t="s">
        <v>117</v>
      </c>
      <c r="B91" s="9" t="s">
        <v>118</v>
      </c>
      <c r="C91" s="10">
        <v>1</v>
      </c>
      <c r="D91" s="11">
        <v>130</v>
      </c>
      <c r="E91" s="12">
        <f>IF(OR(C91="",D91=""),"",C91*D91)</f>
        <v>130</v>
      </c>
      <c r="F91" s="9" t="s">
        <v>234</v>
      </c>
    </row>
    <row r="92" spans="1:6" ht="21.95" customHeight="1" x14ac:dyDescent="0.25">
      <c r="A92" s="8" t="s">
        <v>119</v>
      </c>
      <c r="B92" s="9" t="s">
        <v>120</v>
      </c>
      <c r="C92" s="10">
        <v>1</v>
      </c>
      <c r="D92" s="11">
        <v>20</v>
      </c>
      <c r="E92" s="12">
        <f>IF(OR(C92="",D92=""),"",C92*D92)</f>
        <v>20</v>
      </c>
      <c r="F92" s="9" t="s">
        <v>121</v>
      </c>
    </row>
    <row r="93" spans="1:6" ht="21.95" customHeight="1" x14ac:dyDescent="0.25">
      <c r="A93" s="8" t="s">
        <v>122</v>
      </c>
      <c r="B93" s="9" t="s">
        <v>123</v>
      </c>
      <c r="C93" s="10">
        <v>1</v>
      </c>
      <c r="D93" s="11">
        <v>23</v>
      </c>
      <c r="E93" s="12">
        <f>IF(OR(C93="",D93=""),"",C93*D93)</f>
        <v>23</v>
      </c>
      <c r="F93" s="9" t="s">
        <v>121</v>
      </c>
    </row>
    <row r="94" spans="1:6" ht="21.95" customHeight="1" x14ac:dyDescent="0.25">
      <c r="A94" s="8" t="s">
        <v>124</v>
      </c>
      <c r="B94" s="9" t="s">
        <v>125</v>
      </c>
      <c r="C94" s="10">
        <v>1</v>
      </c>
      <c r="D94" s="11">
        <v>20</v>
      </c>
      <c r="E94" s="12">
        <f>IF(OR(C94="",D94=""),"",C94*D94)</f>
        <v>20</v>
      </c>
      <c r="F94" s="9"/>
    </row>
    <row r="95" spans="1:6" ht="21.95" customHeight="1" x14ac:dyDescent="0.25">
      <c r="A95" s="13"/>
      <c r="B95" s="14" t="s">
        <v>126</v>
      </c>
      <c r="C95" s="15"/>
      <c r="D95" s="16"/>
      <c r="E95" s="16">
        <f>SUM(E91:E94)</f>
        <v>193</v>
      </c>
      <c r="F95" s="14"/>
    </row>
    <row r="96" spans="1:6" ht="21.95" customHeight="1" x14ac:dyDescent="0.25">
      <c r="A96" s="2"/>
      <c r="B96" s="3"/>
      <c r="C96" s="4"/>
      <c r="D96" s="4"/>
      <c r="E96" s="4"/>
      <c r="F96" s="3"/>
    </row>
    <row r="97" spans="1:6" ht="24" customHeight="1" x14ac:dyDescent="0.25">
      <c r="A97" s="23" t="s">
        <v>127</v>
      </c>
      <c r="B97" s="24"/>
      <c r="C97" s="24"/>
      <c r="D97" s="24"/>
      <c r="E97" s="24"/>
      <c r="F97" s="24"/>
    </row>
    <row r="98" spans="1:6" ht="21.95" customHeight="1" x14ac:dyDescent="0.25">
      <c r="A98" s="8" t="s">
        <v>128</v>
      </c>
      <c r="B98" s="9" t="s">
        <v>129</v>
      </c>
      <c r="C98" s="10">
        <v>1</v>
      </c>
      <c r="D98" s="11">
        <v>16</v>
      </c>
      <c r="E98" s="12">
        <f t="shared" ref="E98:E107" si="9">IF(OR(C98="",D98=""),"",C98*D98)</f>
        <v>16</v>
      </c>
      <c r="F98" s="9" t="s">
        <v>130</v>
      </c>
    </row>
    <row r="99" spans="1:6" ht="21.95" customHeight="1" x14ac:dyDescent="0.25">
      <c r="A99" s="8" t="s">
        <v>131</v>
      </c>
      <c r="B99" s="9" t="s">
        <v>132</v>
      </c>
      <c r="C99" s="10">
        <v>1</v>
      </c>
      <c r="D99" s="11">
        <v>16</v>
      </c>
      <c r="E99" s="12">
        <f t="shared" si="9"/>
        <v>16</v>
      </c>
      <c r="F99" s="9" t="s">
        <v>130</v>
      </c>
    </row>
    <row r="100" spans="1:6" ht="21.95" customHeight="1" x14ac:dyDescent="0.25">
      <c r="A100" s="8" t="s">
        <v>133</v>
      </c>
      <c r="B100" s="9" t="s">
        <v>233</v>
      </c>
      <c r="C100" s="10">
        <v>1</v>
      </c>
      <c r="D100" s="11">
        <v>80</v>
      </c>
      <c r="E100" s="12">
        <f>C100*D100</f>
        <v>80</v>
      </c>
      <c r="F100" s="9"/>
    </row>
    <row r="101" spans="1:6" ht="21.95" customHeight="1" x14ac:dyDescent="0.25">
      <c r="A101" s="8" t="s">
        <v>133</v>
      </c>
      <c r="B101" s="9" t="s">
        <v>134</v>
      </c>
      <c r="C101" s="10">
        <v>1</v>
      </c>
      <c r="D101" s="11">
        <v>16</v>
      </c>
      <c r="E101" s="12">
        <f t="shared" si="9"/>
        <v>16</v>
      </c>
      <c r="F101" s="26" t="s">
        <v>235</v>
      </c>
    </row>
    <row r="102" spans="1:6" ht="21.95" customHeight="1" x14ac:dyDescent="0.25">
      <c r="A102" s="8" t="s">
        <v>136</v>
      </c>
      <c r="B102" s="9" t="s">
        <v>137</v>
      </c>
      <c r="C102" s="10">
        <v>3</v>
      </c>
      <c r="D102" s="11">
        <v>10</v>
      </c>
      <c r="E102" s="12">
        <f t="shared" si="9"/>
        <v>30</v>
      </c>
      <c r="F102" s="9" t="s">
        <v>135</v>
      </c>
    </row>
    <row r="103" spans="1:6" ht="21.95" customHeight="1" x14ac:dyDescent="0.25">
      <c r="A103" s="8" t="s">
        <v>138</v>
      </c>
      <c r="B103" s="9" t="s">
        <v>139</v>
      </c>
      <c r="C103" s="10">
        <v>1</v>
      </c>
      <c r="D103" s="11">
        <v>20</v>
      </c>
      <c r="E103" s="12">
        <f t="shared" si="9"/>
        <v>20</v>
      </c>
      <c r="F103" s="9"/>
    </row>
    <row r="104" spans="1:6" ht="21.95" customHeight="1" x14ac:dyDescent="0.25">
      <c r="A104" s="8" t="s">
        <v>140</v>
      </c>
      <c r="B104" s="9" t="s">
        <v>141</v>
      </c>
      <c r="C104" s="10">
        <v>1</v>
      </c>
      <c r="D104" s="11">
        <v>10</v>
      </c>
      <c r="E104" s="12">
        <f t="shared" si="9"/>
        <v>10</v>
      </c>
      <c r="F104" s="9"/>
    </row>
    <row r="105" spans="1:6" ht="21.95" customHeight="1" x14ac:dyDescent="0.25">
      <c r="A105" s="8" t="s">
        <v>142</v>
      </c>
      <c r="B105" s="9" t="s">
        <v>143</v>
      </c>
      <c r="C105" s="10">
        <v>1</v>
      </c>
      <c r="D105" s="11">
        <v>10</v>
      </c>
      <c r="E105" s="12">
        <f t="shared" si="9"/>
        <v>10</v>
      </c>
      <c r="F105" s="9"/>
    </row>
    <row r="106" spans="1:6" ht="21.95" customHeight="1" x14ac:dyDescent="0.25">
      <c r="A106" s="8" t="s">
        <v>144</v>
      </c>
      <c r="B106" s="9" t="s">
        <v>145</v>
      </c>
      <c r="C106" s="10">
        <v>1</v>
      </c>
      <c r="D106" s="11">
        <v>20</v>
      </c>
      <c r="E106" s="12">
        <f t="shared" si="9"/>
        <v>20</v>
      </c>
      <c r="F106" s="9"/>
    </row>
    <row r="107" spans="1:6" ht="21.95" customHeight="1" x14ac:dyDescent="0.25">
      <c r="A107" s="8" t="s">
        <v>146</v>
      </c>
      <c r="B107" s="9" t="s">
        <v>97</v>
      </c>
      <c r="C107" s="10">
        <v>1</v>
      </c>
      <c r="D107" s="11">
        <v>9</v>
      </c>
      <c r="E107" s="12">
        <f t="shared" si="9"/>
        <v>9</v>
      </c>
      <c r="F107" s="9" t="s">
        <v>147</v>
      </c>
    </row>
    <row r="108" spans="1:6" ht="21.95" customHeight="1" x14ac:dyDescent="0.25">
      <c r="A108" s="13"/>
      <c r="B108" s="14" t="s">
        <v>148</v>
      </c>
      <c r="C108" s="15"/>
      <c r="D108" s="16"/>
      <c r="E108" s="16">
        <f>SUM(E98:E107)</f>
        <v>227</v>
      </c>
      <c r="F108" s="14"/>
    </row>
    <row r="109" spans="1:6" ht="21.95" customHeight="1" x14ac:dyDescent="0.25">
      <c r="A109" s="2"/>
      <c r="B109" s="3"/>
      <c r="C109" s="4"/>
      <c r="D109" s="4"/>
      <c r="E109" s="4"/>
      <c r="F109" s="3"/>
    </row>
    <row r="110" spans="1:6" ht="24" customHeight="1" x14ac:dyDescent="0.25">
      <c r="A110" s="23" t="s">
        <v>149</v>
      </c>
      <c r="B110" s="24"/>
      <c r="C110" s="24"/>
      <c r="D110" s="24"/>
      <c r="E110" s="24"/>
      <c r="F110" s="24"/>
    </row>
    <row r="111" spans="1:6" ht="30" x14ac:dyDescent="0.25">
      <c r="A111" s="8" t="s">
        <v>150</v>
      </c>
      <c r="B111" s="9" t="s">
        <v>151</v>
      </c>
      <c r="C111" s="10">
        <v>1</v>
      </c>
      <c r="D111" s="11">
        <v>35</v>
      </c>
      <c r="E111" s="12">
        <f t="shared" ref="E111:E126" si="10">IF(OR(C111="",D111=""),"",C111*D111)</f>
        <v>35</v>
      </c>
      <c r="F111" s="26" t="s">
        <v>238</v>
      </c>
    </row>
    <row r="112" spans="1:6" ht="30" x14ac:dyDescent="0.25">
      <c r="A112" s="8" t="s">
        <v>152</v>
      </c>
      <c r="B112" s="9" t="s">
        <v>210</v>
      </c>
      <c r="C112" s="10">
        <v>1</v>
      </c>
      <c r="D112" s="11">
        <v>32</v>
      </c>
      <c r="E112" s="12">
        <f t="shared" ref="E112" si="11">IF(OR(C112="",D112=""),"",C112*D112)</f>
        <v>32</v>
      </c>
      <c r="F112" s="9" t="s">
        <v>211</v>
      </c>
    </row>
    <row r="113" spans="1:6" ht="21.95" customHeight="1" x14ac:dyDescent="0.25">
      <c r="A113" s="8" t="s">
        <v>154</v>
      </c>
      <c r="B113" s="9" t="s">
        <v>153</v>
      </c>
      <c r="C113" s="10">
        <v>1</v>
      </c>
      <c r="D113" s="11">
        <v>10</v>
      </c>
      <c r="E113" s="12">
        <f t="shared" si="10"/>
        <v>10</v>
      </c>
      <c r="F113" s="9"/>
    </row>
    <row r="114" spans="1:6" ht="21.95" customHeight="1" x14ac:dyDescent="0.25">
      <c r="A114" s="8" t="s">
        <v>154</v>
      </c>
      <c r="B114" s="26" t="s">
        <v>237</v>
      </c>
      <c r="C114" s="10">
        <v>1</v>
      </c>
      <c r="D114" s="11">
        <v>30</v>
      </c>
      <c r="E114" s="12">
        <f t="shared" ref="E114" si="12">IF(OR(C114="",D114=""),"",C114*D114)</f>
        <v>30</v>
      </c>
      <c r="F114" s="9" t="s">
        <v>202</v>
      </c>
    </row>
    <row r="115" spans="1:6" ht="21.95" customHeight="1" x14ac:dyDescent="0.25">
      <c r="A115" s="8" t="s">
        <v>155</v>
      </c>
      <c r="B115" s="9" t="s">
        <v>203</v>
      </c>
      <c r="C115" s="10">
        <v>1</v>
      </c>
      <c r="D115" s="11">
        <v>50</v>
      </c>
      <c r="E115" s="12">
        <f t="shared" si="10"/>
        <v>50</v>
      </c>
      <c r="F115" s="9" t="s">
        <v>202</v>
      </c>
    </row>
    <row r="116" spans="1:6" ht="21.95" customHeight="1" x14ac:dyDescent="0.25">
      <c r="A116" s="8" t="s">
        <v>157</v>
      </c>
      <c r="B116" s="9" t="s">
        <v>156</v>
      </c>
      <c r="C116" s="10">
        <v>1</v>
      </c>
      <c r="D116" s="11">
        <v>30</v>
      </c>
      <c r="E116" s="12">
        <f t="shared" si="10"/>
        <v>30</v>
      </c>
      <c r="F116" s="9" t="s">
        <v>208</v>
      </c>
    </row>
    <row r="117" spans="1:6" ht="21.95" customHeight="1" x14ac:dyDescent="0.25">
      <c r="A117" s="8" t="s">
        <v>159</v>
      </c>
      <c r="B117" s="9" t="s">
        <v>158</v>
      </c>
      <c r="C117" s="10">
        <v>3</v>
      </c>
      <c r="D117" s="11">
        <v>8</v>
      </c>
      <c r="E117" s="12">
        <f t="shared" si="10"/>
        <v>24</v>
      </c>
      <c r="F117" s="9" t="s">
        <v>201</v>
      </c>
    </row>
    <row r="118" spans="1:6" ht="21.95" customHeight="1" x14ac:dyDescent="0.25">
      <c r="A118" s="8" t="s">
        <v>160</v>
      </c>
      <c r="B118" s="9" t="s">
        <v>205</v>
      </c>
      <c r="C118" s="10">
        <v>2</v>
      </c>
      <c r="D118" s="11">
        <v>20</v>
      </c>
      <c r="E118" s="12">
        <f>D118*C118</f>
        <v>40</v>
      </c>
      <c r="F118" s="9" t="s">
        <v>202</v>
      </c>
    </row>
    <row r="119" spans="1:6" ht="21.95" customHeight="1" x14ac:dyDescent="0.25">
      <c r="A119" s="8" t="s">
        <v>162</v>
      </c>
      <c r="B119" s="9" t="s">
        <v>206</v>
      </c>
      <c r="C119" s="10">
        <v>1</v>
      </c>
      <c r="D119" s="11">
        <v>30</v>
      </c>
      <c r="E119" s="12">
        <f t="shared" si="10"/>
        <v>30</v>
      </c>
      <c r="F119" s="9" t="s">
        <v>207</v>
      </c>
    </row>
    <row r="120" spans="1:6" ht="30" x14ac:dyDescent="0.25">
      <c r="A120" s="8" t="s">
        <v>164</v>
      </c>
      <c r="B120" s="9" t="s">
        <v>161</v>
      </c>
      <c r="C120" s="10">
        <v>1</v>
      </c>
      <c r="D120" s="11">
        <v>20</v>
      </c>
      <c r="E120" s="12">
        <f t="shared" si="10"/>
        <v>20</v>
      </c>
      <c r="F120" s="9" t="s">
        <v>209</v>
      </c>
    </row>
    <row r="121" spans="1:6" ht="60" x14ac:dyDescent="0.25">
      <c r="A121" s="8" t="s">
        <v>166</v>
      </c>
      <c r="B121" s="9" t="s">
        <v>163</v>
      </c>
      <c r="C121" s="10">
        <v>1</v>
      </c>
      <c r="D121" s="11">
        <v>80</v>
      </c>
      <c r="E121" s="12">
        <f t="shared" si="10"/>
        <v>80</v>
      </c>
      <c r="F121" s="9" t="s">
        <v>212</v>
      </c>
    </row>
    <row r="122" spans="1:6" ht="21.95" customHeight="1" x14ac:dyDescent="0.25">
      <c r="A122" s="8" t="s">
        <v>168</v>
      </c>
      <c r="B122" s="9" t="s">
        <v>165</v>
      </c>
      <c r="C122" s="10">
        <v>1</v>
      </c>
      <c r="D122" s="11">
        <v>13</v>
      </c>
      <c r="E122" s="12">
        <f t="shared" si="10"/>
        <v>13</v>
      </c>
      <c r="F122" s="9" t="s">
        <v>204</v>
      </c>
    </row>
    <row r="123" spans="1:6" ht="21.95" customHeight="1" x14ac:dyDescent="0.25">
      <c r="A123" s="8" t="s">
        <v>170</v>
      </c>
      <c r="B123" s="9" t="s">
        <v>167</v>
      </c>
      <c r="C123" s="10">
        <v>1</v>
      </c>
      <c r="D123" s="11">
        <v>30</v>
      </c>
      <c r="E123" s="12">
        <f t="shared" si="10"/>
        <v>30</v>
      </c>
      <c r="F123" s="9"/>
    </row>
    <row r="124" spans="1:6" ht="21.95" customHeight="1" x14ac:dyDescent="0.25">
      <c r="A124" s="8" t="s">
        <v>172</v>
      </c>
      <c r="B124" s="9" t="s">
        <v>169</v>
      </c>
      <c r="C124" s="10">
        <v>1</v>
      </c>
      <c r="D124" s="11">
        <v>30</v>
      </c>
      <c r="E124" s="12">
        <f t="shared" si="10"/>
        <v>30</v>
      </c>
      <c r="F124" s="9"/>
    </row>
    <row r="125" spans="1:6" ht="21.95" customHeight="1" x14ac:dyDescent="0.25">
      <c r="A125" s="8" t="s">
        <v>213</v>
      </c>
      <c r="B125" s="9" t="s">
        <v>171</v>
      </c>
      <c r="C125" s="10"/>
      <c r="D125" s="11"/>
      <c r="E125" s="12" t="str">
        <f t="shared" si="10"/>
        <v/>
      </c>
      <c r="F125" s="9"/>
    </row>
    <row r="126" spans="1:6" ht="21.95" customHeight="1" x14ac:dyDescent="0.25">
      <c r="A126" s="8" t="s">
        <v>214</v>
      </c>
      <c r="B126" s="9" t="s">
        <v>173</v>
      </c>
      <c r="C126" s="10"/>
      <c r="D126" s="11"/>
      <c r="E126" s="12" t="str">
        <f t="shared" si="10"/>
        <v/>
      </c>
      <c r="F126" s="9"/>
    </row>
    <row r="127" spans="1:6" ht="21.95" customHeight="1" x14ac:dyDescent="0.25">
      <c r="A127" s="13"/>
      <c r="B127" s="14" t="s">
        <v>174</v>
      </c>
      <c r="C127" s="15"/>
      <c r="D127" s="16"/>
      <c r="E127" s="16">
        <f>SUM(E111:E126)</f>
        <v>454</v>
      </c>
      <c r="F127" s="14"/>
    </row>
    <row r="128" spans="1:6" ht="21.95" customHeight="1" x14ac:dyDescent="0.25">
      <c r="A128" s="2"/>
      <c r="B128" s="3"/>
      <c r="C128" s="4"/>
      <c r="D128" s="4"/>
      <c r="E128" s="4"/>
      <c r="F128" s="3"/>
    </row>
    <row r="129" spans="1:6" ht="21.95" customHeight="1" x14ac:dyDescent="0.25">
      <c r="A129" s="13"/>
      <c r="B129" s="14" t="s">
        <v>175</v>
      </c>
      <c r="C129" s="15"/>
      <c r="D129" s="16"/>
      <c r="E129" s="16">
        <f>SUM(E14,E25,E36,E47,E61,E70,E75,E88,E95,E108,E127)</f>
        <v>5405</v>
      </c>
      <c r="F129" s="14"/>
    </row>
    <row r="130" spans="1:6" ht="21.95" customHeight="1" x14ac:dyDescent="0.25">
      <c r="A130" s="2"/>
      <c r="B130" s="3"/>
      <c r="C130" s="4"/>
      <c r="D130" s="4"/>
      <c r="E130" s="4"/>
      <c r="F130" s="3"/>
    </row>
    <row r="131" spans="1:6" ht="24" customHeight="1" x14ac:dyDescent="0.25">
      <c r="A131" s="23" t="s">
        <v>176</v>
      </c>
      <c r="B131" s="24"/>
      <c r="C131" s="24"/>
      <c r="D131" s="24"/>
      <c r="E131" s="24"/>
      <c r="F131" s="24"/>
    </row>
    <row r="132" spans="1:6" ht="21.95" customHeight="1" x14ac:dyDescent="0.25">
      <c r="A132" s="8" t="s">
        <v>177</v>
      </c>
      <c r="B132" s="9" t="s">
        <v>178</v>
      </c>
      <c r="C132" s="10">
        <v>1</v>
      </c>
      <c r="D132" s="11">
        <v>60</v>
      </c>
      <c r="E132" s="12">
        <f>IF(OR(C132="",D132=""),"",C132*D132)</f>
        <v>60</v>
      </c>
      <c r="F132" s="9" t="s">
        <v>179</v>
      </c>
    </row>
    <row r="133" spans="1:6" ht="21.95" customHeight="1" x14ac:dyDescent="0.25">
      <c r="A133" s="8" t="s">
        <v>180</v>
      </c>
      <c r="B133" s="9" t="s">
        <v>181</v>
      </c>
      <c r="C133" s="10">
        <v>1</v>
      </c>
      <c r="D133" s="11">
        <v>60</v>
      </c>
      <c r="E133" s="12">
        <f>IF(OR(C133="",D133=""),"",C133*D133)</f>
        <v>60</v>
      </c>
      <c r="F133" s="9" t="s">
        <v>179</v>
      </c>
    </row>
    <row r="134" spans="1:6" ht="21.95" customHeight="1" x14ac:dyDescent="0.25">
      <c r="A134" s="8" t="s">
        <v>182</v>
      </c>
      <c r="B134" s="9" t="s">
        <v>183</v>
      </c>
      <c r="C134" s="10">
        <v>1</v>
      </c>
      <c r="D134" s="11">
        <v>60</v>
      </c>
      <c r="E134" s="12">
        <f>IF(OR(C134="",D134=""),"",C134*D134)</f>
        <v>60</v>
      </c>
      <c r="F134" s="9" t="s">
        <v>179</v>
      </c>
    </row>
    <row r="135" spans="1:6" ht="21.95" customHeight="1" x14ac:dyDescent="0.25">
      <c r="A135" s="8" t="s">
        <v>184</v>
      </c>
      <c r="B135" s="9" t="s">
        <v>185</v>
      </c>
      <c r="C135" s="10">
        <v>1</v>
      </c>
      <c r="D135" s="11">
        <v>60</v>
      </c>
      <c r="E135" s="12">
        <f>IF(OR(C135="",D135=""),"",C135*D135)</f>
        <v>60</v>
      </c>
      <c r="F135" s="9" t="s">
        <v>179</v>
      </c>
    </row>
    <row r="136" spans="1:6" ht="21.95" customHeight="1" x14ac:dyDescent="0.25">
      <c r="A136" s="13"/>
      <c r="B136" s="14" t="s">
        <v>186</v>
      </c>
      <c r="C136" s="15"/>
      <c r="D136" s="16"/>
      <c r="E136" s="16">
        <f>SUM(E132:E135)</f>
        <v>240</v>
      </c>
      <c r="F136" s="14"/>
    </row>
    <row r="137" spans="1:6" ht="21.95" customHeight="1" x14ac:dyDescent="0.25">
      <c r="A137" s="2"/>
      <c r="B137" s="3"/>
      <c r="C137" s="4"/>
      <c r="D137" s="4"/>
      <c r="E137" s="4"/>
      <c r="F137" s="3"/>
    </row>
  </sheetData>
  <mergeCells count="14">
    <mergeCell ref="A131:F131"/>
    <mergeCell ref="A27:F27"/>
    <mergeCell ref="A97:F97"/>
    <mergeCell ref="A2:F2"/>
    <mergeCell ref="A49:F49"/>
    <mergeCell ref="A110:F110"/>
    <mergeCell ref="A5:F5"/>
    <mergeCell ref="A1:F1"/>
    <mergeCell ref="A90:F90"/>
    <mergeCell ref="A72:F72"/>
    <mergeCell ref="A77:F77"/>
    <mergeCell ref="A38:F38"/>
    <mergeCell ref="A16:F16"/>
    <mergeCell ref="A63:F63"/>
  </mergeCells>
  <pageMargins left="0.75" right="0.75" top="1" bottom="1" header="0.5" footer="0.5"/>
  <pageSetup orientation="portrait" r:id="rId1"/>
  <ignoredErrors>
    <ignoredError sqref="E10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7"/>
  <sheetViews>
    <sheetView showGridLines="0" workbookViewId="0"/>
  </sheetViews>
  <sheetFormatPr baseColWidth="10" defaultColWidth="9.140625" defaultRowHeight="15" x14ac:dyDescent="0.25"/>
  <cols>
    <col min="1" max="1" width="35" customWidth="1"/>
    <col min="2" max="2" width="15" customWidth="1"/>
    <col min="3" max="3" width="5" customWidth="1"/>
  </cols>
  <sheetData>
    <row r="1" spans="1:2" ht="24" customHeight="1" x14ac:dyDescent="0.25">
      <c r="A1" s="1" t="s">
        <v>187</v>
      </c>
    </row>
    <row r="2" spans="1:2" ht="21.95" customHeight="1" x14ac:dyDescent="0.25"/>
    <row r="3" spans="1:2" ht="21.95" customHeight="1" x14ac:dyDescent="0.25">
      <c r="A3" s="17" t="s">
        <v>188</v>
      </c>
      <c r="B3" s="17" t="s">
        <v>5</v>
      </c>
    </row>
    <row r="4" spans="1:2" ht="21.95" customHeight="1" x14ac:dyDescent="0.25">
      <c r="A4" t="s">
        <v>189</v>
      </c>
      <c r="B4" s="18">
        <f>'Program prostora'!E14</f>
        <v>517</v>
      </c>
    </row>
    <row r="5" spans="1:2" ht="21.95" customHeight="1" x14ac:dyDescent="0.25">
      <c r="A5" t="s">
        <v>190</v>
      </c>
      <c r="B5" s="18">
        <f>'Program prostora'!E25</f>
        <v>517</v>
      </c>
    </row>
    <row r="6" spans="1:2" ht="21.95" customHeight="1" x14ac:dyDescent="0.25">
      <c r="A6" t="s">
        <v>191</v>
      </c>
      <c r="B6" s="18">
        <f>'Program prostora'!E36</f>
        <v>517</v>
      </c>
    </row>
    <row r="7" spans="1:2" ht="21.95" customHeight="1" x14ac:dyDescent="0.25">
      <c r="A7" t="s">
        <v>192</v>
      </c>
      <c r="B7" s="18">
        <f>'Program prostora'!E47</f>
        <v>517</v>
      </c>
    </row>
    <row r="8" spans="1:2" ht="21.95" customHeight="1" x14ac:dyDescent="0.25">
      <c r="A8" t="s">
        <v>193</v>
      </c>
      <c r="B8" s="18">
        <f>'Program prostora'!E61</f>
        <v>686</v>
      </c>
    </row>
    <row r="9" spans="1:2" ht="21.95" customHeight="1" x14ac:dyDescent="0.25">
      <c r="A9" t="s">
        <v>194</v>
      </c>
      <c r="B9" s="18">
        <f>'Program prostora'!E70</f>
        <v>1124</v>
      </c>
    </row>
    <row r="10" spans="1:2" ht="21.95" customHeight="1" x14ac:dyDescent="0.25">
      <c r="A10" t="s">
        <v>195</v>
      </c>
      <c r="B10" s="18">
        <f>'Program prostora'!E75</f>
        <v>260</v>
      </c>
    </row>
    <row r="11" spans="1:2" ht="21.95" customHeight="1" x14ac:dyDescent="0.25">
      <c r="A11" t="s">
        <v>196</v>
      </c>
      <c r="B11" s="18">
        <f>'Program prostora'!E88</f>
        <v>393</v>
      </c>
    </row>
    <row r="12" spans="1:2" ht="21.95" customHeight="1" x14ac:dyDescent="0.25">
      <c r="A12" t="s">
        <v>197</v>
      </c>
      <c r="B12" s="18">
        <f>'Program prostora'!E95</f>
        <v>193</v>
      </c>
    </row>
    <row r="13" spans="1:2" ht="21.95" customHeight="1" x14ac:dyDescent="0.25">
      <c r="A13" t="s">
        <v>198</v>
      </c>
      <c r="B13" s="18">
        <f>'Program prostora'!E108</f>
        <v>227</v>
      </c>
    </row>
    <row r="14" spans="1:2" ht="21.95" customHeight="1" x14ac:dyDescent="0.25">
      <c r="A14" t="s">
        <v>199</v>
      </c>
      <c r="B14" s="18">
        <f>'Program prostora'!E127</f>
        <v>454</v>
      </c>
    </row>
    <row r="15" spans="1:2" ht="21.95" customHeight="1" x14ac:dyDescent="0.25">
      <c r="A15" s="19" t="s">
        <v>175</v>
      </c>
      <c r="B15" s="20">
        <f>SUM(B4:B14)</f>
        <v>5405</v>
      </c>
    </row>
    <row r="16" spans="1:2" ht="21.95" customHeight="1" x14ac:dyDescent="0.25"/>
    <row r="17" spans="1:2" ht="21.95" customHeight="1" x14ac:dyDescent="0.25">
      <c r="A17" t="s">
        <v>200</v>
      </c>
      <c r="B17" s="18">
        <f>'Program prostora'!E136</f>
        <v>240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315f1f-f74b-4296-8f35-1be8df6154dc" xsi:nil="true"/>
    <lcf76f155ced4ddcb4097134ff3c332f xmlns="c3b8229b-3f57-4cad-83db-2d67d46ad8e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3A39F4FC137B8429D9D91AB1E04126E" ma:contentTypeVersion="12" ma:contentTypeDescription="Ein neues Dokument erstellen." ma:contentTypeScope="" ma:versionID="e3b54898ca47d58738b69dbfc792822b">
  <xsd:schema xmlns:xsd="http://www.w3.org/2001/XMLSchema" xmlns:xs="http://www.w3.org/2001/XMLSchema" xmlns:p="http://schemas.microsoft.com/office/2006/metadata/properties" xmlns:ns2="c3b8229b-3f57-4cad-83db-2d67d46ad8eb" xmlns:ns3="4e315f1f-f74b-4296-8f35-1be8df6154dc" targetNamespace="http://schemas.microsoft.com/office/2006/metadata/properties" ma:root="true" ma:fieldsID="6bd1e0b6d62164a0fb3de4eacb6a8182" ns2:_="" ns3:_="">
    <xsd:import namespace="c3b8229b-3f57-4cad-83db-2d67d46ad8eb"/>
    <xsd:import namespace="4e315f1f-f74b-4296-8f35-1be8df6154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b8229b-3f57-4cad-83db-2d67d46ad8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dmarkierungen" ma:readOnly="false" ma:fieldId="{5cf76f15-5ced-4ddc-b409-7134ff3c332f}" ma:taxonomyMulti="true" ma:sspId="3b890694-3db0-4f51-8b6c-255f97ac91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315f1f-f74b-4296-8f35-1be8df6154d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0020e7a-be0f-4b39-81b7-caf952b60107}" ma:internalName="TaxCatchAll" ma:showField="CatchAllData" ma:web="4e315f1f-f74b-4296-8f35-1be8df6154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AF312E-0D04-40A4-A6F7-5C9516FC55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6D6247-D7FC-4712-B836-5C743D862B37}">
  <ds:schemaRefs>
    <ds:schemaRef ds:uri="http://schemas.microsoft.com/office/2006/metadata/properties"/>
    <ds:schemaRef ds:uri="http://schemas.microsoft.com/office/infopath/2007/PartnerControls"/>
    <ds:schemaRef ds:uri="4e315f1f-f74b-4296-8f35-1be8df6154dc"/>
    <ds:schemaRef ds:uri="c3b8229b-3f57-4cad-83db-2d67d46ad8eb"/>
  </ds:schemaRefs>
</ds:datastoreItem>
</file>

<file path=customXml/itemProps3.xml><?xml version="1.0" encoding="utf-8"?>
<ds:datastoreItem xmlns:ds="http://schemas.openxmlformats.org/officeDocument/2006/customXml" ds:itemID="{7C1BB0E9-6FB9-4754-A39F-92418B2279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b8229b-3f57-4cad-83db-2d67d46ad8eb"/>
    <ds:schemaRef ds:uri="4e315f1f-f74b-4296-8f35-1be8df6154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Program prostora</vt:lpstr>
      <vt:lpstr>Sažetak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Radovan Radoman</cp:lastModifiedBy>
  <dcterms:created xsi:type="dcterms:W3CDTF">2026-03-19T16:29:21Z</dcterms:created>
  <dcterms:modified xsi:type="dcterms:W3CDTF">2026-05-25T11:00:46Z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0x01010063A39F4FC137B8429D9D91AB1E04126E</vt:lpwstr>
  </property>
  <property fmtid="{D5CDD505-2E9C-101B-9397-08002B2CF9AE}" pid="3" name="MediaServiceImageTags">
    <vt:lpwstr/>
  </property>
</Properties>
</file>