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 activeTab="5"/>
  </bookViews>
  <sheets>
    <sheet name="NVO A" sheetId="8" r:id="rId1"/>
    <sheet name="NVO B" sheetId="3" r:id="rId2"/>
    <sheet name="NPO i JU A" sheetId="4" r:id="rId3"/>
    <sheet name="NPO i JU B" sheetId="5" r:id="rId4"/>
    <sheet name="MEDIJI A" sheetId="6" r:id="rId5"/>
    <sheet name="MEDIJI B" sheetId="7" r:id="rId6"/>
  </sheets>
  <calcPr calcId="124519"/>
</workbook>
</file>

<file path=xl/calcChain.xml><?xml version="1.0" encoding="utf-8"?>
<calcChain xmlns="http://schemas.openxmlformats.org/spreadsheetml/2006/main">
  <c r="F7" i="3"/>
  <c r="F8"/>
  <c r="F9"/>
  <c r="F10"/>
  <c r="F11"/>
  <c r="F12"/>
  <c r="F13"/>
  <c r="F14"/>
  <c r="F15"/>
  <c r="F16"/>
  <c r="F17"/>
  <c r="F18"/>
  <c r="F19"/>
  <c r="F20"/>
  <c r="F21"/>
  <c r="F22"/>
  <c r="F7" i="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28" i="4" l="1"/>
  <c r="I63" i="7" l="1"/>
  <c r="F63"/>
  <c r="I62"/>
  <c r="F62"/>
  <c r="I61"/>
  <c r="F61"/>
  <c r="I60"/>
  <c r="F60"/>
  <c r="I59"/>
  <c r="F59"/>
  <c r="I58"/>
  <c r="F58"/>
  <c r="I57"/>
  <c r="F57"/>
  <c r="I56"/>
  <c r="F56"/>
  <c r="I55"/>
  <c r="F55"/>
  <c r="I54"/>
  <c r="F54"/>
  <c r="I53"/>
  <c r="F53"/>
  <c r="I52"/>
  <c r="F52"/>
  <c r="I51"/>
  <c r="F51"/>
  <c r="I50"/>
  <c r="F50"/>
  <c r="I49"/>
  <c r="F49"/>
  <c r="I48"/>
  <c r="F48"/>
  <c r="I47"/>
  <c r="F47"/>
  <c r="I46"/>
  <c r="F46"/>
  <c r="I45"/>
  <c r="F45"/>
  <c r="I44"/>
  <c r="F44"/>
  <c r="I43"/>
  <c r="F43"/>
  <c r="I42"/>
  <c r="F42"/>
  <c r="I41"/>
  <c r="F41"/>
  <c r="I40"/>
  <c r="F40"/>
  <c r="I39"/>
  <c r="F39"/>
  <c r="I38"/>
  <c r="F38"/>
  <c r="I37"/>
  <c r="F37"/>
  <c r="I36"/>
  <c r="F36"/>
  <c r="I35"/>
  <c r="F35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I7"/>
  <c r="F7"/>
  <c r="F15" i="6"/>
  <c r="F14"/>
  <c r="F13"/>
  <c r="F12"/>
  <c r="F11"/>
  <c r="F10"/>
  <c r="F9"/>
  <c r="F8"/>
  <c r="F7"/>
  <c r="F13" i="5"/>
  <c r="F12"/>
  <c r="F11"/>
  <c r="F10"/>
  <c r="F9"/>
  <c r="F8"/>
  <c r="F7"/>
  <c r="F30" i="4"/>
  <c r="F29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I63" i="3"/>
</calcChain>
</file>

<file path=xl/sharedStrings.xml><?xml version="1.0" encoding="utf-8"?>
<sst xmlns="http://schemas.openxmlformats.org/spreadsheetml/2006/main" count="412" uniqueCount="344">
  <si>
    <t>Ukupno opredijeljeno:</t>
  </si>
  <si>
    <t>Naziv organizacije</t>
  </si>
  <si>
    <t>Naziv plana ili programa</t>
  </si>
  <si>
    <t>Prosječan broj bodova</t>
  </si>
  <si>
    <t>Planovi i programi, NVO, kategorija A</t>
  </si>
  <si>
    <t>Planovi i programi, NVO, kategorija B</t>
  </si>
  <si>
    <t>Planovi i programi, neprofitne organizacije i javne ustanove, kategorija A</t>
  </si>
  <si>
    <t>Planovi i programi, neprofitne organizacije i javne ustanove, kategorija B</t>
  </si>
  <si>
    <t>Planovi i programi, mediji, kategorija A</t>
  </si>
  <si>
    <t>Planovi i programi, mediji, kategorija B</t>
  </si>
  <si>
    <t>Oblast II Zadovoljavanje potreba lica sa invaliditetom</t>
  </si>
  <si>
    <t>Članovi Potkomisije: Mirjana Đurić, Igor Vučinoć, Slobodan Vuković</t>
  </si>
  <si>
    <t>Organizacija žena sa invaliditetom Podgorice</t>
  </si>
  <si>
    <t>Organizacija gluvih i nagluvih Berane, Plav, Rožaje i Andrijevica</t>
  </si>
  <si>
    <t>Organizacija civilnih invalida rata opština Podgorica</t>
  </si>
  <si>
    <t>Opštinsko udruženje multiple skleroze Bijelo Polje</t>
  </si>
  <si>
    <t>Terapy centar Berane</t>
  </si>
  <si>
    <t>Udruženje paraplegičara Petnjica</t>
  </si>
  <si>
    <t>Organizacija gluvih i nagluvih za opštine Nikšić, Šavnik i Plužine</t>
  </si>
  <si>
    <t>Organizacija slijepih za Podgoricu, Danilovgrad i Kolašin</t>
  </si>
  <si>
    <t>Udruženje slijepih i slabovidih Plevlja</t>
  </si>
  <si>
    <t>Organizacija civilnih invalida rata opština Pljevlja i Žabljak</t>
  </si>
  <si>
    <t>Oganizacija civilnih invalida rata za Podgoricu, Danilovgrad i Kolašin</t>
  </si>
  <si>
    <t>Udruženje osoba sa hendikepom Berane</t>
  </si>
  <si>
    <t>Organizacija civilnih invalida rata za Nikšić, Šavnik i Plužine</t>
  </si>
  <si>
    <t>Savez invalida rada Crne Gore</t>
  </si>
  <si>
    <t>Udruženje invalida rada Nikšić</t>
  </si>
  <si>
    <t>Udruženje roditelja djece sa teškoćama u razvoju - Mojkovac</t>
  </si>
  <si>
    <t>Korak nade</t>
  </si>
  <si>
    <t>Udruženje roditelja djece i omladine sa teškoćama u razvoju Plav</t>
  </si>
  <si>
    <t>Udruženje invalida sporta</t>
  </si>
  <si>
    <t>Udruženje multiple skleroze Crne Gore Podgorica</t>
  </si>
  <si>
    <t>Sjeverna zemlja - NORTH LAND</t>
  </si>
  <si>
    <t>Inter*mont</t>
  </si>
  <si>
    <t>Društvo oboljelih od celebralne paralize Crne Gore</t>
  </si>
  <si>
    <t>Organizacija slijepih za Bijelo Polje i Mojkovac</t>
  </si>
  <si>
    <t>Organizacija civilnih invalida rata za BP, BA, AN, PV, RO i MK</t>
  </si>
  <si>
    <t>Udruženje invalida rada Rožaje</t>
  </si>
  <si>
    <t>NVU Multiple skleroze Rožaje</t>
  </si>
  <si>
    <t>Organizacija slijepih za Kotor, HN, Budvu i Tivat</t>
  </si>
  <si>
    <t>Organizacija civilnih invalida rata za Kotor, HN, Budvu, Tivat i Cetinje</t>
  </si>
  <si>
    <t>Centar za razvoj agrara</t>
  </si>
  <si>
    <t>Preventivno edukativni centar</t>
  </si>
  <si>
    <t>Mreža za edukaciju i razvoj servisa podrške za OSI - MERSP</t>
  </si>
  <si>
    <t>Organizacija slijepih za Bar i Ulcinj</t>
  </si>
  <si>
    <t>Udruženje invalida rada Podgorica</t>
  </si>
  <si>
    <t>Volonteri Crne Gore</t>
  </si>
  <si>
    <t>Organizacija civilnih invalida rata za Bar i Ulcinj</t>
  </si>
  <si>
    <t>Udruženje roditelja djece i omladine sa posebnim potrebama Rastimo zajedno Danilovgrad</t>
  </si>
  <si>
    <t>Udruženje roditelja, djece i omladine sa teškoćama u razvoju "Nova nada -New hope" - Žabljak</t>
  </si>
  <si>
    <t>Udruženje osoba sa hendikepom Koraci</t>
  </si>
  <si>
    <t>Udruženje lica sa tjelesnim invaliditetom Crne Gore</t>
  </si>
  <si>
    <t>Udruženje paraplegičara Bar</t>
  </si>
  <si>
    <t>Udruženje za pomoć marginalizovanim licima i grupama</t>
  </si>
  <si>
    <t>Udruženje mladih sa hendikepom Nikšić</t>
  </si>
  <si>
    <t>Organizacija gluvih i nagluvih Danilovgrad</t>
  </si>
  <si>
    <t>Organizacija gluvih i nagluvih veterana</t>
  </si>
  <si>
    <t>Udruženje paraplegičara Cetinje</t>
  </si>
  <si>
    <t>Organizacija slijepih za Pljevlja i Žabljak</t>
  </si>
  <si>
    <t>NVU za pomoć djeci sa smetnjama u razvoju "Inkluzija"</t>
  </si>
  <si>
    <t>Kol-Medica</t>
  </si>
  <si>
    <t xml:space="preserve">Kulturni centar Homer </t>
  </si>
  <si>
    <t>NVO Društvo roditelja djece sa posebnim potrebama Bar</t>
  </si>
  <si>
    <t>Udruženje paraplegičara Rožaje</t>
  </si>
  <si>
    <t>Udruženje paraplegičara Crne Gore-Rožaje</t>
  </si>
  <si>
    <t>ADRIA</t>
  </si>
  <si>
    <t>Izviđački odred,,24.novembar" Bar</t>
  </si>
  <si>
    <t>Opštinska organizacija gluvih i nagluvih Budva</t>
  </si>
  <si>
    <t>Folklorno udruženje za djecu i omladinu sa posebnim potrebama</t>
  </si>
  <si>
    <t>Gluvonijeme osobe</t>
  </si>
  <si>
    <t>NVO Merkur</t>
  </si>
  <si>
    <t>Udruženje roditelja djece i mladih sa smetnjama u razvoju "Puževa kućica"</t>
  </si>
  <si>
    <t>Olakšajmo život djeci sa posebnim potrebama</t>
  </si>
  <si>
    <t>Paraolimpijski komitet Crne Gore</t>
  </si>
  <si>
    <t>"Pružite nam šansu" Crne Gore</t>
  </si>
  <si>
    <t>Udruženje paraplegičara Crne Gore</t>
  </si>
  <si>
    <t>Kolo srpskih sestara Herceg Novi</t>
  </si>
  <si>
    <t>Udruženje za podršku osobama sa invaliditetom Bijelo Polje</t>
  </si>
  <si>
    <t>Otvoreni medicinski klub MEDICUS</t>
  </si>
  <si>
    <t>Organizacija gluvih i nagluvih Podgorica</t>
  </si>
  <si>
    <t>Djeca Crne Gore</t>
  </si>
  <si>
    <t>SAN</t>
  </si>
  <si>
    <t>Nacionalna asocijacija roditelja djece i omladine sa smetnjama u razvoju Crne Gore</t>
  </si>
  <si>
    <t>Savez žena invalida Crne Gore</t>
  </si>
  <si>
    <t>Zenski kutak Romina</t>
  </si>
  <si>
    <t>Organizacija slijepih za Cetinje</t>
  </si>
  <si>
    <t>Organizacija gluvih i nagluvih veterana Podgorica</t>
  </si>
  <si>
    <t>Organizacija gluvih i nagluvih Bar</t>
  </si>
  <si>
    <t>Savez udruženja roditelja djece i omladine sa teškoćama u razvoju Naša inicijativa</t>
  </si>
  <si>
    <t>Centar za autističnu djecu</t>
  </si>
  <si>
    <t>Udruženje lica sa oštećenim ekstremitetima</t>
  </si>
  <si>
    <t>Organizacija gluvih i nagluvih Bijelo Polje</t>
  </si>
  <si>
    <t xml:space="preserve">Gluvonijeme osobe </t>
  </si>
  <si>
    <t>Roditelji za učenike</t>
  </si>
  <si>
    <t>Centar za informatičku edukaciju djece i omladine sa teškoćama u razvoju</t>
  </si>
  <si>
    <t>NU Niti</t>
  </si>
  <si>
    <t>Monitoring Group - Ulcinj - Mogul</t>
  </si>
  <si>
    <t>Udruženje vojnih invalida Nikšića</t>
  </si>
  <si>
    <t>NVO Život</t>
  </si>
  <si>
    <t>Udruženje roditelja djece sa smetnjama u razvoju - Pravo na život</t>
  </si>
  <si>
    <t>Razvitak Cetinje</t>
  </si>
  <si>
    <t>Demokratske evropske inicijative</t>
  </si>
  <si>
    <t>Habitat Rožaje</t>
  </si>
  <si>
    <t>Udruženje paraplegičara Rožaje Bolji Život</t>
  </si>
  <si>
    <t>Opštinska organizacija gluvih i nagruvih Herceg Novi</t>
  </si>
  <si>
    <t>Uduženje za podršku djeci sa teškoćama u razvoju i njihovim porodicama Crne Gore</t>
  </si>
  <si>
    <t>Evropski dom Tivat</t>
  </si>
  <si>
    <t>Omladinski savjet</t>
  </si>
  <si>
    <t>Performa Ars International</t>
  </si>
  <si>
    <t>NVO Specijalna olimpijada</t>
  </si>
  <si>
    <t>NVO Udruženje za rehabilitaciju djece i omladine sa smetnjama u razvoju</t>
  </si>
  <si>
    <t>Uklanjanje dvostruke hendikepiranosti žena sa invaliditetom</t>
  </si>
  <si>
    <t>Poboljšati položaj gluvih i nagluvih osoba u opštinama Berane, Rožaje, Plav i Andrijevica - program rada 2015</t>
  </si>
  <si>
    <t>Suočavanje sa izazovima života u zajednici</t>
  </si>
  <si>
    <t>Pomoć u kući u domovima ljudi koji žive sa multiplom sklerozom</t>
  </si>
  <si>
    <t>Pomozimo im da ugledaju svjetlost dana</t>
  </si>
  <si>
    <t>Socijalizacija osoba sa invaliditetom</t>
  </si>
  <si>
    <t>Nabavka terenskog vozila i pružanje pomoći osobama sa invaliditetom</t>
  </si>
  <si>
    <t>Ne dozvolite da se organizacija gluvih i nagluvih za opštine Nikšić, Šavnik i Plužine ugasi</t>
  </si>
  <si>
    <t>Poboljšati kvalitet života osobama oštećenog vida</t>
  </si>
  <si>
    <t>/</t>
  </si>
  <si>
    <t>I mi imamo pravo na aktivnosti</t>
  </si>
  <si>
    <t>Održiva sjutrašnjica civilnih invalida rata Podgorice, Danilovgrada i Kolašina</t>
  </si>
  <si>
    <t>Uključivanje slijepih i slabovidih građana u lokalnu zajednicu putem aktivizma korišćenja usluga</t>
  </si>
  <si>
    <t>Servisi za osobe sa invaliditetom</t>
  </si>
  <si>
    <t>Za bolje sjutra civilnih invalida rata Nikšića, Šavnika i Plužina</t>
  </si>
  <si>
    <t>Rehabilitacija i banjsko liječenje invalida rada</t>
  </si>
  <si>
    <t>Pomoć invalidima rada</t>
  </si>
  <si>
    <t>Zajedno u izvjesniju budućnost</t>
  </si>
  <si>
    <t>Obezbijedimo sadržajniji i bolji život djeci sa poteškoćama u razvoju u opoštini Petnjica</t>
  </si>
  <si>
    <t>Obezbjeđenje objekta i uslova za rad sa djecom ometenom u razvoju</t>
  </si>
  <si>
    <t>Vratimo vjeru u život povrijeđenim i oboljelim sportistima</t>
  </si>
  <si>
    <t>Personalna i fizioterapeutska usluga oboljelima od multipleskleroza u opštinama Podgorica i Nikšić</t>
  </si>
  <si>
    <t>OSI I EU</t>
  </si>
  <si>
    <t>Radionica - proizvodnja dekorativnih saksija od gline</t>
  </si>
  <si>
    <t>Socijalna integracija osoba sa celebralnom paralizom</t>
  </si>
  <si>
    <t>Godina svjetlosti</t>
  </si>
  <si>
    <t>Podrška civilnim žrtvama rata  BP, BA, AN, PV, RO i MK</t>
  </si>
  <si>
    <t>Baza podataka invalida rada Rožaje</t>
  </si>
  <si>
    <t>Karika koja nedostaje</t>
  </si>
  <si>
    <t>Druženje je naša svjetlost</t>
  </si>
  <si>
    <t>Za bolji život invalida</t>
  </si>
  <si>
    <t>Pomažemo putem agrara</t>
  </si>
  <si>
    <t>stomatološka podrška osoba sa invaliditetom</t>
  </si>
  <si>
    <t>Program servisa podrške za OSI</t>
  </si>
  <si>
    <t>Nastavak podrške inkluziji osoba sa oštećenim vidom</t>
  </si>
  <si>
    <t>Zaposlenjem do boljeg statusa invalida</t>
  </si>
  <si>
    <t>I ja sam vaš drug</t>
  </si>
  <si>
    <t>Podrška integraciji civilnih invalida rata</t>
  </si>
  <si>
    <t>Nastavak stručne podrške djeci sa invaliditetom</t>
  </si>
  <si>
    <t>U susret srećnijem djetinjstvu</t>
  </si>
  <si>
    <t>Nastavak rada hipoterapijskog centra</t>
  </si>
  <si>
    <t>Personalni asistent</t>
  </si>
  <si>
    <t>Omogućimo aktivnije učešće OSI u društvenim promjenama na Cetinju</t>
  </si>
  <si>
    <t>Otkloni prepreke - razvijaj svoje potencijale</t>
  </si>
  <si>
    <t>Podrška djeci sa smetnjama u razvoju</t>
  </si>
  <si>
    <t>Prihvatimo različitosti-bićemo bogatiji</t>
  </si>
  <si>
    <t>Psihološko savjetovalište</t>
  </si>
  <si>
    <t>Radionica kreativnog pisanja i retorike</t>
  </si>
  <si>
    <t>Jesmo li napokon došli na red</t>
  </si>
  <si>
    <t>Inkluzija gluvonijemih osoba u društvene tokove "Da se razumijemo"</t>
  </si>
  <si>
    <t>Proaktivan pristup za OSI u svim oblastima života</t>
  </si>
  <si>
    <t>Jačanje socijalnih servisa</t>
  </si>
  <si>
    <t>Podrška djeca ometenih u razvoju u ruralnom području opštine Pljevlja</t>
  </si>
  <si>
    <t>Djeca su ukras svijeta</t>
  </si>
  <si>
    <t xml:space="preserve">Umjetnost i kultura - temelj socijalne inkluzije osoba sa oštećenim vidom </t>
  </si>
  <si>
    <t>Za nas</t>
  </si>
  <si>
    <t>Unaprjeđenjem i edukacijom osoba sa invaliditetom</t>
  </si>
  <si>
    <t>Kombi za osobe sa invaliditetom</t>
  </si>
  <si>
    <t>Pružanje usluga podrškeza osobe sa smetnjama u razvoju</t>
  </si>
  <si>
    <t>I ja mogu  da budem izviđač-program uključivanja djece sa invaliditetom u izviđačke jedinice</t>
  </si>
  <si>
    <t>Želim ti reći</t>
  </si>
  <si>
    <t>Igrom do snova</t>
  </si>
  <si>
    <t>Šalter za pomoć gluvonijemim osobama</t>
  </si>
  <si>
    <t>Čarobni svijet mikroelektronike - početni kurs za OSI 2016</t>
  </si>
  <si>
    <t>Put u život, drugi korak</t>
  </si>
  <si>
    <t>Edukacija i usavršavanje inkluzija više zvanja, kreativna radionica na moru</t>
  </si>
  <si>
    <t>Paraolimpijske igre Rio de Žaneiro - promocija</t>
  </si>
  <si>
    <t>Izrazi sa slikom 2 (nastavak projekta)</t>
  </si>
  <si>
    <t>Njegovanje zdravijih stilova života za osobe s invaliditetom</t>
  </si>
  <si>
    <t>Podrška djeci sa smetnjama u razvoju iz Herceg Novog u pripremi za ulazak u obrazovni sistem pružanje patronažnih usluga</t>
  </si>
  <si>
    <t>Povećanje kapaciteta udruženja</t>
  </si>
  <si>
    <t>Servis personalne asistencije - nastavak</t>
  </si>
  <si>
    <t>Živjeti kvalitetno i bez grkljana</t>
  </si>
  <si>
    <t>Deaf of Podgorica</t>
  </si>
  <si>
    <t>Uključi se budi volonter</t>
  </si>
  <si>
    <t>Podrška djeci sa smetnjama u razvoju i njihovim porodicama</t>
  </si>
  <si>
    <t>Podrška roditeljima djeci i omladini sa smetnjama u razvoju</t>
  </si>
  <si>
    <t>Personalnom asistencijom do kvalitetnijeg života</t>
  </si>
  <si>
    <t>Podrška starim osobama sa invaliditetom</t>
  </si>
  <si>
    <t>Psiho-socijalna podrška roditeljima djece sa oštećenjem vida</t>
  </si>
  <si>
    <t>Integracija gluvih i nagluvih vetrana Podgorice</t>
  </si>
  <si>
    <t>Pristupačnost i povezivanje</t>
  </si>
  <si>
    <t>Saradnjom do poboljšanja položaja djece i mladih sa smetnjama u razvoju i do unapređenja kapaciteta lokalnih udruženja</t>
  </si>
  <si>
    <t>Pruži mi ruku - nastavak</t>
  </si>
  <si>
    <t>Sportom jačamo umnu snagu, duh i tijelo</t>
  </si>
  <si>
    <t>Doprinos kvalitetnoj integraciji gluvih i nagluvih lica opštine Bijelo Polje kroz usvajanje novih znanja, vještina i kompetencija</t>
  </si>
  <si>
    <t>Škola keramike za djecu sa posebnim potrebama</t>
  </si>
  <si>
    <t xml:space="preserve">Obuka za rad na računaru djece i omladine sa teškoćama u razvoju </t>
  </si>
  <si>
    <t>Kreni u biznis - samozapošljavanja OSI u opštini Bijelo Polje</t>
  </si>
  <si>
    <t>101 aktivnost sa djecom sa smetnjama u razvoju</t>
  </si>
  <si>
    <t>Za bolji život vojnih invalida</t>
  </si>
  <si>
    <t>Zelim da znam i učestvujem</t>
  </si>
  <si>
    <t>Za kvalitetniju podršku aktivnosti na unaprjeđenju psihofizičkog stanja djece sa smetnjama u razvoju</t>
  </si>
  <si>
    <t>Za njihovo bolje sjutra</t>
  </si>
  <si>
    <t>Danilovgrad - grad bez barijera, pristupačan za svakog</t>
  </si>
  <si>
    <t>Crna Gora po mjeri lica sa invaliditetom</t>
  </si>
  <si>
    <t>Servis personalne asistencije</t>
  </si>
  <si>
    <t>Biti isti, biti poseban</t>
  </si>
  <si>
    <t>Zajedno smo jači</t>
  </si>
  <si>
    <t>Podrška licima sa invaliditetom i roditreljskim udruženjima djece sa smetnjama u razvoju</t>
  </si>
  <si>
    <t>Podrška djeci sa smetnjama u razvoju u Tivtu</t>
  </si>
  <si>
    <t>Uređaj/software za djecu sa posebnim potrebama</t>
  </si>
  <si>
    <t>Inkluzivni program za djecu i mlade "Hajde da..."</t>
  </si>
  <si>
    <t>Pruži mi šansu</t>
  </si>
  <si>
    <t>Podrška djeci i omladini sa smetnjama u razvoju</t>
  </si>
  <si>
    <t>Broj bodova - Mirjana Đurić</t>
  </si>
  <si>
    <t>Broj bodova -Mirjana Đurić</t>
  </si>
  <si>
    <t>Broj bodovaMirjana Đurić</t>
  </si>
  <si>
    <t>Broj bodova -Igor Vučinoć</t>
  </si>
  <si>
    <t>Broj bodova - Igor Vučinoć</t>
  </si>
  <si>
    <t>Broj bodova - Slobodan Vuković</t>
  </si>
  <si>
    <t>Broj bodova -  Slobodan Vuković</t>
  </si>
  <si>
    <t>Savez civilnih invalida rata Crne Gore</t>
  </si>
  <si>
    <t>Udruženje za pomoć licima ometenim u psihofizičkom razvoju Nikšić</t>
  </si>
  <si>
    <t>Udruženej roditelja OAZA</t>
  </si>
  <si>
    <t>Savez udruženja paraplegičara Crne Gore</t>
  </si>
  <si>
    <t>Prvo udruženje roditelja djece i omladine sa posebnim potrebama</t>
  </si>
  <si>
    <t>Udruženje mladih sa hendikepom Crne Gore</t>
  </si>
  <si>
    <t>Savez slijepih Crne Gore</t>
  </si>
  <si>
    <t>Organizacija slijepih za Nikšić, Šavnik i Plužine</t>
  </si>
  <si>
    <t xml:space="preserve">Udruženje roditelja djece sa teškoćama u razvoju </t>
  </si>
  <si>
    <t>Nova šansa u Novom</t>
  </si>
  <si>
    <t>Udruženje roditeljadjece sa teškoćama u razvoju Zračak nade - Pljevlja</t>
  </si>
  <si>
    <t>Udruženje paraplegičara Bijelo Polje i Mojkovac</t>
  </si>
  <si>
    <t>Udruženje paraplegičara Nikšić</t>
  </si>
  <si>
    <t>Udruženje roditelja djece i omladine sa smetnjama u razvoju - STAZE</t>
  </si>
  <si>
    <t>Naša inicijativa</t>
  </si>
  <si>
    <t>Održiva sjutrašnjica</t>
  </si>
  <si>
    <t>Socijalni servis podrške - uslov za kvalitetan život djece i omladine sa invaliditem</t>
  </si>
  <si>
    <t>Socijalna inkluzija kroz servise podrške</t>
  </si>
  <si>
    <t>Unapređenje položaja osoba sa tjelesnim invaliditetom u Crnoj Gori</t>
  </si>
  <si>
    <t>Rekreacijom do kvalitetnijeg života osoba sa invaliditetom</t>
  </si>
  <si>
    <t>Nastavak kontinuiranog pružanja servisa podrške za djecu i omladinu sa smetnjama u razvoju i jačanje kapaciteta roditelja</t>
  </si>
  <si>
    <t>Za mlade s invaliditetom, bez barijera</t>
  </si>
  <si>
    <t>Izjednačimo šanse i osobama oštećenog vida</t>
  </si>
  <si>
    <t>Aktivizam-ključ za kvalitetniji život osoba sa invaliditetom</t>
  </si>
  <si>
    <t>Nastavak pružanja servisa usluga za djecu i mlade sa smetnjama u razvoju i članova njihovih porodica</t>
  </si>
  <si>
    <t>Naša ID kartica</t>
  </si>
  <si>
    <t>Poludnevni boravak i drugi socijalni servisi podrške za djecu i mlade sa smetnjama u razvoju u Pljevljima - nastavak</t>
  </si>
  <si>
    <t>Servisi za samostalnost osoba sa telesnim invaliditetom</t>
  </si>
  <si>
    <t>Pravo na fizikalnu rehabilitaciju-pravo na život</t>
  </si>
  <si>
    <t>Dnevni boravak za djecu sa intelektualnim smetnjama i autizmom</t>
  </si>
  <si>
    <t>Nastavak aktivnosti na unaprjeđenju kvaliteta života djece i mladih sa smetnjama u razvoju i članova njihovih porodica</t>
  </si>
  <si>
    <t>Seishinkai klub Jeet kune do</t>
  </si>
  <si>
    <t>Karate klub Morača</t>
  </si>
  <si>
    <t>Dnevni centar za djecu i omladinu sa smetnjama u razvoju Lipa</t>
  </si>
  <si>
    <t>Stonoteniski klub osoba sa invaliditetom FILIP</t>
  </si>
  <si>
    <t>Plivački klub OSI Talas</t>
  </si>
  <si>
    <t>Skijaški klub osoba sa invaliditetom Onogošt</t>
  </si>
  <si>
    <t>SRD slijepih Podgorica</t>
  </si>
  <si>
    <t>Para-biciklistički klub ''Flash''</t>
  </si>
  <si>
    <t>JU Dnevni centar za djecu i omladinu sa smetnjama i teškoćama u razvoju u Prijestonici Cetinje</t>
  </si>
  <si>
    <t>Džudo klub Berane</t>
  </si>
  <si>
    <t>Dnevni centar za djecu i omladinu sa smetnjama i teškoćama u razvoju Sirena Ulcinj</t>
  </si>
  <si>
    <t>JU Resursni centar za djecu i mlade Podgorica</t>
  </si>
  <si>
    <t>Atletski klub Lim Berane</t>
  </si>
  <si>
    <t>JU Dnevni centar Mojkovac</t>
  </si>
  <si>
    <t>Resursni centar za djecu i mlade Podgorica</t>
  </si>
  <si>
    <t>Sekretarijat za socijalno staranje - Glavni grad Podgorica</t>
  </si>
  <si>
    <t>OŠ Njegoš Spuž</t>
  </si>
  <si>
    <t>Stonoteniserski klub osoba sa invaliditetom "Luča"</t>
  </si>
  <si>
    <t>Sportski Konjički klub Budućnost</t>
  </si>
  <si>
    <t>Turistička organizacija Bijelo Polje</t>
  </si>
  <si>
    <t>To mogu i ja...</t>
  </si>
  <si>
    <t>Fizioterapija u sklopu karate treninga za osobe sa invaliditetom</t>
  </si>
  <si>
    <t>Angažovanje neophodnog stručnog kadra</t>
  </si>
  <si>
    <t>Nastavak priprema za paraolimpijske igre 2016</t>
  </si>
  <si>
    <t>U susret paraolimpijskim igrama Rio 2016</t>
  </si>
  <si>
    <t>Škola skijanja za osobe sa invaliditetom - do vrhunskog sportskog rezultata</t>
  </si>
  <si>
    <t>Kroz sport i rekreacijub do potpune inkluzije</t>
  </si>
  <si>
    <t>Biciklizmom do cilja II</t>
  </si>
  <si>
    <t>Centar po mjeri korisnika</t>
  </si>
  <si>
    <t>Rad na razvijanju psihomotornih sposobnosti djece sa poteškoćama u razvoju kroz džudo</t>
  </si>
  <si>
    <t>Naša sirena - naša briga</t>
  </si>
  <si>
    <t>Podrška djeci i porodicama sa tjelesnim, senzornim i kombinovanim smetnjama u okviru programa rane intervencije</t>
  </si>
  <si>
    <t>Asistvina tehnologija u inkluzivnom obrazovanju</t>
  </si>
  <si>
    <t>Školske paraolimpijske igre-u susret paraolimpijskim igrama Rio 2016</t>
  </si>
  <si>
    <t>Nikada ne odustati jer sve je moguće u životu</t>
  </si>
  <si>
    <t>Unaprijeđenje kvaliteta stručne podrške djeci i mladima sa smetnjam i teškoćama u razvoju</t>
  </si>
  <si>
    <t>Unapređivanje kvaliteta i dostupnosti obrazovanja, kreativnim pristupom i strčnoj podršci djeci i učenicima sa složenim smetnjama u razvoju kroz edukativno keramičku radionicu</t>
  </si>
  <si>
    <t>Mladi geografi i botaničari</t>
  </si>
  <si>
    <t>Poboljšanje nivoa usluga za djecu i omladinu sa smetnjama i teškoćama u razvoju u JU Dnevni centar za djecu i omladinu sa smetnjama i teškoćama u razvoju - Podgorica</t>
  </si>
  <si>
    <t>Slobodno kretanje/obrazovanje osoba sa invaliditetom</t>
  </si>
  <si>
    <t>Pobjednički duh</t>
  </si>
  <si>
    <t>Hiporehabilitacija za djecu sa smetnjama i teškoćama u razvoju</t>
  </si>
  <si>
    <t xml:space="preserve">Promocija i priprema proizvoda za tržište iz zaštitnih i kreativnih radionica osoba sa invaliditetom </t>
  </si>
  <si>
    <t>Dnevni centar za djecu sa smetnjama i teškoćama u razvoju Herceg Novi</t>
  </si>
  <si>
    <t>Centar za djecu i mlade sa smetnjama u razvoju</t>
  </si>
  <si>
    <t>JU Centar za socijalni rad za Opštine Nikšić, Plužine i Šavnik</t>
  </si>
  <si>
    <t>JU Dnevni centar Nikšić</t>
  </si>
  <si>
    <t>Dnevni centar za djecu i omledinu sa smetnjama i teškoćama u razvoju Pljevlja</t>
  </si>
  <si>
    <t>Filozofski fakultet Nikšić</t>
  </si>
  <si>
    <t>OJU,, Muzeji" - Kotor muzej grada Perasta</t>
  </si>
  <si>
    <t>Kreativnim radionicama i edukacijom do cilja</t>
  </si>
  <si>
    <t>Za kvalitetan početak Male grupne zajednice</t>
  </si>
  <si>
    <t>Gradski vešeraj</t>
  </si>
  <si>
    <t>Samostalni sigurno</t>
  </si>
  <si>
    <t>Ugradnja lifta za potrebe lica sa invaliditetom</t>
  </si>
  <si>
    <t>Muzej grada Perasta - kulturno nasleđe bez barijera</t>
  </si>
  <si>
    <t>Lokalni Javni Emiter Radio Rožaje</t>
  </si>
  <si>
    <t>Opstanak Pljevlja</t>
  </si>
  <si>
    <t>Glas tradicije, dijaloga, tolerancije</t>
  </si>
  <si>
    <t>Radio Zeta</t>
  </si>
  <si>
    <t>Televizija Corona</t>
  </si>
  <si>
    <t>Info Biro Montenegro</t>
  </si>
  <si>
    <t>JUPOK Radio Rožaje</t>
  </si>
  <si>
    <t>Skala radio - Kotor</t>
  </si>
  <si>
    <t>LUNA GLOBAL</t>
  </si>
  <si>
    <t>Uloga medija u otklanjanju predrasuda prema licima sa invaliditetom</t>
  </si>
  <si>
    <t>Promocija bez hendikepa</t>
  </si>
  <si>
    <t>Budimo informisani</t>
  </si>
  <si>
    <t>Zvukom do svjetlosti</t>
  </si>
  <si>
    <t>Za život pod istim nebom</t>
  </si>
  <si>
    <t>Bez prepreka</t>
  </si>
  <si>
    <t>Medalja za život</t>
  </si>
  <si>
    <t>Psihološko osnaživanje i edukacija osoba sa invaliditetom</t>
  </si>
  <si>
    <t>Pružimo ruku licima sa invaliditetom</t>
  </si>
  <si>
    <t xml:space="preserve">Zajedno za novi život invalida Plava, Gusinja i Mirine </t>
  </si>
  <si>
    <t>Column1</t>
  </si>
  <si>
    <t>Column2</t>
  </si>
  <si>
    <t>Column3</t>
  </si>
  <si>
    <t>Humanitarno društvo slijepih i civilnih invalida rata Tivat</t>
  </si>
  <si>
    <t>Socijalizacija OSI u društvo</t>
  </si>
  <si>
    <t>Organizacija slijepih za Berane, Andrijevicu, Rožaje i Plav</t>
  </si>
  <si>
    <t>Udruženje paraplegičara Podgorica</t>
  </si>
  <si>
    <t>Streljački klub Rožaje“</t>
  </si>
  <si>
    <t>Opremanje streljane u Rožajama</t>
  </si>
  <si>
    <t>Column4</t>
  </si>
  <si>
    <t>o</t>
  </si>
  <si>
    <t>Column22</t>
  </si>
  <si>
    <t>Column23</t>
  </si>
  <si>
    <t>Column24</t>
  </si>
  <si>
    <t>Column5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</si>
</sst>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#,##0.00\ [$€-1];[Red]#,##0.00\ [$€-1]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Times New Roman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/>
    <xf numFmtId="164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1" fillId="2" borderId="0" xfId="0" applyFont="1" applyFill="1" applyAlignment="1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5" fillId="0" borderId="0" xfId="0" applyFont="1"/>
    <xf numFmtId="165" fontId="6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0" fillId="0" borderId="0" xfId="0" applyNumberFormat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8" fillId="0" borderId="0" xfId="0" applyNumberFormat="1" applyFont="1" applyAlignment="1"/>
    <xf numFmtId="164" fontId="8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164" fontId="6" fillId="0" borderId="0" xfId="0" applyNumberFormat="1" applyFont="1" applyAlignment="1"/>
    <xf numFmtId="164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65" fontId="10" fillId="0" borderId="0" xfId="0" applyNumberFormat="1" applyFont="1" applyBorder="1" applyAlignment="1">
      <alignment horizontal="right" vertical="center" wrapText="1"/>
    </xf>
    <xf numFmtId="0" fontId="6" fillId="0" borderId="0" xfId="0" applyFont="1"/>
    <xf numFmtId="165" fontId="6" fillId="0" borderId="0" xfId="0" applyNumberFormat="1" applyFont="1"/>
    <xf numFmtId="164" fontId="10" fillId="0" borderId="0" xfId="0" applyNumberFormat="1" applyFont="1" applyBorder="1" applyAlignment="1"/>
    <xf numFmtId="164" fontId="10" fillId="0" borderId="0" xfId="0" applyNumberFormat="1" applyFont="1" applyBorder="1" applyAlignment="1">
      <alignment vertical="center" wrapText="1"/>
    </xf>
    <xf numFmtId="165" fontId="10" fillId="0" borderId="0" xfId="0" applyNumberFormat="1" applyFont="1" applyBorder="1" applyAlignment="1">
      <alignment vertical="center" wrapText="1"/>
    </xf>
    <xf numFmtId="0" fontId="10" fillId="0" borderId="0" xfId="0" applyFont="1"/>
    <xf numFmtId="0" fontId="1" fillId="2" borderId="0" xfId="0" applyFont="1" applyFill="1" applyAlignment="1"/>
  </cellXfs>
  <cellStyles count="1">
    <cellStyle name="Normal" xfId="0" builtinId="0"/>
  </cellStyles>
  <dxfs count="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;[Red]0.00"/>
      <alignment horizontal="general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[$€-1];[Red]#,##0.00\ [$€-1]"/>
      <alignment horizontal="general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[$€-1];[Red]#,##0.00\ [$€-1]"/>
      <alignment horizontal="right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;[Red]0.00"/>
      <alignment horizontal="general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;[Red]0.00"/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;[Red]0.00"/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;[Red]0.00"/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0;[Red]0.00"/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0;[Red]0.00"/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0;[Red]0.00"/>
      <alignment horizontal="general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0;[Red]0.00"/>
      <alignment horizontal="general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0;[Red]0.00"/>
      <alignment horizontal="general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510" displayName="Table510" ref="A6:L115" totalsRowCount="1" headerRowDxfId="81" dataDxfId="80">
  <autoFilter ref="A6:L114"/>
  <tableColumns count="12">
    <tableColumn id="1" name="Naziv organizacije" dataDxfId="79" totalsRowDxfId="10"/>
    <tableColumn id="2" name="Naziv plana ili programa" dataDxfId="78" totalsRowDxfId="9"/>
    <tableColumn id="3" name="Broj bodova - Mirjana Đurić" dataDxfId="77" totalsRowDxfId="8"/>
    <tableColumn id="4" name="Broj bodova -Igor Vučinoć" dataDxfId="76" totalsRowDxfId="7"/>
    <tableColumn id="5" name="Broj bodova - Slobodan Vuković" dataDxfId="75" totalsRowDxfId="6"/>
    <tableColumn id="6" name="Prosječan broj bodova" dataDxfId="74" totalsRowDxfId="5">
      <calculatedColumnFormula>AVERAGE(Table510[[#This Row],[Broj bodova - Mirjana Đurić]:[Broj bodova - Slobodan Vuković]])</calculatedColumnFormula>
    </tableColumn>
    <tableColumn id="7" name="Column1" dataDxfId="73" totalsRowDxfId="4"/>
    <tableColumn id="8" name="Column2" dataDxfId="72" totalsRowDxfId="3"/>
    <tableColumn id="9" name="Column22" dataDxfId="71" totalsRowDxfId="2"/>
    <tableColumn id="10" name="Column23" dataDxfId="70" totalsRowDxfId="1"/>
    <tableColumn id="11" name="Column24" dataDxfId="69" totalsRowDxfId="0"/>
    <tableColumn id="12" name="Column3" dataDxfId="6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7" name="Table5108" displayName="Table5108" ref="A6:I63" totalsRowShown="0" headerRowDxfId="67" dataDxfId="66">
  <autoFilter ref="A6:I63"/>
  <tableColumns count="9">
    <tableColumn id="1" name="Naziv organizacije" dataDxfId="65"/>
    <tableColumn id="2" name="Naziv plana ili programa" dataDxfId="64"/>
    <tableColumn id="3" name="Broj bodova -Mirjana Đurić" dataDxfId="63"/>
    <tableColumn id="4" name="Broj bodova -Igor Vučinoć" dataDxfId="62"/>
    <tableColumn id="5" name="Broj bodova -  Slobodan Vuković" dataDxfId="61"/>
    <tableColumn id="6" name="Prosječan broj bodova" dataDxfId="60">
      <calculatedColumnFormula>AVERAGE(Table5108[[#This Row],[Broj bodova -Mirjana Đurić]:[Broj bodova -  Slobodan Vuković]])</calculatedColumnFormula>
    </tableColumn>
    <tableColumn id="7" name="Column1" dataDxfId="59"/>
    <tableColumn id="8" name="Column2" dataDxfId="58"/>
    <tableColumn id="9" name="Column3" dataDxfId="57">
      <calculatedColumnFormula>Table5108[[#This Row],[Column2]]/Table5108[[#This Row],[Column1]]*100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8" name="Table51089" displayName="Table51089" ref="A6:K63" totalsRowShown="0" headerRowDxfId="56" dataDxfId="55">
  <autoFilter ref="A6:K63"/>
  <tableColumns count="11">
    <tableColumn id="1" name="Naziv organizacije" dataDxfId="54"/>
    <tableColumn id="2" name="Naziv plana ili programa" dataDxfId="53"/>
    <tableColumn id="3" name="Broj bodovaMirjana Đurić" dataDxfId="52"/>
    <tableColumn id="4" name="Broj bodova - Igor Vučinoć" dataDxfId="51"/>
    <tableColumn id="5" name="Broj bodova -  Slobodan Vuković" dataDxfId="50"/>
    <tableColumn id="6" name="Prosječan broj bodova" dataDxfId="49">
      <calculatedColumnFormula>(Table51089[[#This Row],[Broj bodovaMirjana Đurić]]+Table51089[[#This Row],[Broj bodova - Igor Vučinoć]]+Table51089[[#This Row],[Broj bodova -  Slobodan Vuković]])/3</calculatedColumnFormula>
    </tableColumn>
    <tableColumn id="7" name="Column3" dataDxfId="48"/>
    <tableColumn id="8" name="Column4" dataDxfId="47"/>
    <tableColumn id="9" name="Column5" dataDxfId="46">
      <calculatedColumnFormula>Table51089[[#This Row],[Column4]]/Table51089[[#This Row],[Column3]]*100</calculatedColumnFormula>
    </tableColumn>
    <tableColumn id="10" name="Column1" dataDxfId="45"/>
    <tableColumn id="11" name="Column2" dataDxfId="44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0" name="Table5108911" displayName="Table5108911" ref="A6:I63" totalsRowShown="0" headerRowDxfId="43" dataDxfId="42">
  <autoFilter ref="A6:I63"/>
  <tableColumns count="9">
    <tableColumn id="1" name="Naziv organizacije" dataDxfId="41"/>
    <tableColumn id="2" name="Naziv plana ili programa" dataDxfId="40"/>
    <tableColumn id="3" name="Broj bodova - Mirjana Đurić" dataDxfId="39"/>
    <tableColumn id="4" name="Broj bodova - Igor Vučinoć" dataDxfId="38"/>
    <tableColumn id="5" name="Broj bodova -  Slobodan Vuković" dataDxfId="37"/>
    <tableColumn id="6" name="Prosječan broj bodova" dataDxfId="36">
      <calculatedColumnFormula>(Table5108911[[#This Row],[Broj bodova - Mirjana Đurić]]+Table5108911[[#This Row],[Broj bodova - Igor Vučinoć]]+Table5108911[[#This Row],[Broj bodova -  Slobodan Vuković]])/3</calculatedColumnFormula>
    </tableColumn>
    <tableColumn id="7" name="Column1" dataDxfId="35"/>
    <tableColumn id="8" name="Column2" dataDxfId="34"/>
    <tableColumn id="9" name="Column3" dataDxfId="33">
      <calculatedColumnFormula>Table5108911[[#This Row],[Column2]]/Table5108911[[#This Row],[Column1]]*100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11" name="Table510891112" displayName="Table510891112" ref="A6:I62" totalsRowShown="0" headerRowDxfId="32" dataDxfId="31">
  <autoFilter ref="A6:I62"/>
  <tableColumns count="9">
    <tableColumn id="1" name="Naziv organizacije" dataDxfId="30"/>
    <tableColumn id="2" name="Naziv plana ili programa" dataDxfId="29"/>
    <tableColumn id="3" name="Broj bodova - Mirjana Đurić" dataDxfId="28"/>
    <tableColumn id="4" name="Broj bodova -Igor Vučinoć" dataDxfId="27"/>
    <tableColumn id="5" name="Broj bodova -  Slobodan Vuković" dataDxfId="26"/>
    <tableColumn id="6" name="Prosječan broj bodova" dataDxfId="25">
      <calculatedColumnFormula>(Table510891112[[#This Row],[Broj bodova - Mirjana Đurić]]+Table510891112[[#This Row],[Broj bodova -Igor Vučinoć]]+Table510891112[[#This Row],[Broj bodova -  Slobodan Vuković]])/3</calculatedColumnFormula>
    </tableColumn>
    <tableColumn id="7" name="Column1" dataDxfId="24"/>
    <tableColumn id="8" name="Column2" dataDxfId="23"/>
    <tableColumn id="9" name="Column3" dataDxfId="22">
      <calculatedColumnFormula>Table510891112[[#This Row],[Column2]]/Table510891112[[#This Row],[Column1]]*100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12" name="Table51089111213" displayName="Table51089111213" ref="A6:I63" totalsRowShown="0" headerRowDxfId="21" dataDxfId="20">
  <autoFilter ref="A6:I63"/>
  <tableColumns count="9">
    <tableColumn id="1" name="Naziv organizacije" dataDxfId="19"/>
    <tableColumn id="2" name="Naziv plana ili programa" dataDxfId="18"/>
    <tableColumn id="3" name="Broj bodova -Mirjana Đurić" dataDxfId="17"/>
    <tableColumn id="4" name="Broj bodova - Igor Vučinoć" dataDxfId="16"/>
    <tableColumn id="5" name="Broj bodova -  Slobodan Vuković" dataDxfId="15"/>
    <tableColumn id="6" name="Prosječan broj bodova" dataDxfId="14">
      <calculatedColumnFormula>(Table51089111213[[#This Row],[Broj bodova -Mirjana Đurić]]+Table51089111213[[#This Row],[Broj bodova - Igor Vučinoć]]+Table51089111213[[#This Row],[Broj bodova -  Slobodan Vuković]])/3</calculatedColumnFormula>
    </tableColumn>
    <tableColumn id="7" name="Column1" dataDxfId="13"/>
    <tableColumn id="8" name="Column2" dataDxfId="12"/>
    <tableColumn id="9" name="Column3" dataDxfId="11">
      <calculatedColumnFormula>Table51089111213[[#This Row],[Column2]]/Table51089111213[[#This Row],[Column1]]*100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7"/>
  <sheetViews>
    <sheetView zoomScale="71" zoomScaleNormal="71" workbookViewId="0">
      <selection activeCell="G6" sqref="G6:K115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2" ht="18.75">
      <c r="A1" s="36" t="s">
        <v>10</v>
      </c>
      <c r="B1" s="36"/>
      <c r="C1" s="36"/>
      <c r="D1" s="36"/>
      <c r="E1" s="36"/>
      <c r="F1" s="36"/>
      <c r="G1" s="36"/>
      <c r="H1" s="36"/>
      <c r="I1" s="36"/>
    </row>
    <row r="2" spans="1:12" ht="18.75">
      <c r="A2" s="8" t="s">
        <v>4</v>
      </c>
      <c r="B2" s="8"/>
      <c r="C2" s="8"/>
      <c r="D2" s="8"/>
      <c r="E2" s="8"/>
      <c r="F2" s="8"/>
      <c r="G2" s="8"/>
      <c r="H2" s="8"/>
      <c r="I2" s="8"/>
    </row>
    <row r="3" spans="1:12" ht="18.75">
      <c r="A3" s="36" t="s">
        <v>11</v>
      </c>
      <c r="B3" s="36"/>
      <c r="C3" s="36"/>
      <c r="D3" s="36"/>
      <c r="E3" s="36"/>
      <c r="F3" s="36"/>
      <c r="G3" s="36"/>
      <c r="H3" s="36"/>
      <c r="I3" s="36"/>
    </row>
    <row r="4" spans="1:12" ht="18.75">
      <c r="A4" s="36" t="s">
        <v>0</v>
      </c>
      <c r="B4" s="36"/>
      <c r="C4" s="36"/>
      <c r="D4" s="36"/>
      <c r="E4" s="36"/>
      <c r="F4" s="36"/>
      <c r="G4" s="36"/>
      <c r="H4" s="36"/>
      <c r="I4" s="36"/>
    </row>
    <row r="6" spans="1:12" ht="42" customHeight="1">
      <c r="A6" s="1" t="s">
        <v>1</v>
      </c>
      <c r="B6" s="1" t="s">
        <v>2</v>
      </c>
      <c r="C6" s="2" t="s">
        <v>216</v>
      </c>
      <c r="D6" s="2" t="s">
        <v>219</v>
      </c>
      <c r="E6" s="2" t="s">
        <v>221</v>
      </c>
      <c r="F6" s="1" t="s">
        <v>3</v>
      </c>
      <c r="G6" s="1" t="s">
        <v>329</v>
      </c>
      <c r="H6" t="s">
        <v>330</v>
      </c>
      <c r="I6" s="2" t="s">
        <v>340</v>
      </c>
      <c r="J6" s="1" t="s">
        <v>341</v>
      </c>
      <c r="K6" s="1" t="s">
        <v>342</v>
      </c>
      <c r="L6" s="1" t="s">
        <v>331</v>
      </c>
    </row>
    <row r="7" spans="1:12" ht="19.5" customHeight="1">
      <c r="A7" s="9" t="s">
        <v>12</v>
      </c>
      <c r="B7" s="9" t="s">
        <v>111</v>
      </c>
      <c r="C7" s="24">
        <v>70</v>
      </c>
      <c r="D7" s="24">
        <v>71</v>
      </c>
      <c r="E7" s="24"/>
      <c r="F7" s="25">
        <f>AVERAGE(Table510[[#This Row],[Broj bodova - Mirjana Đurić]:[Broj bodova - Slobodan Vuković]])</f>
        <v>70.5</v>
      </c>
      <c r="G7" s="15"/>
      <c r="H7" s="15"/>
      <c r="I7" s="25"/>
      <c r="J7" s="26"/>
      <c r="K7" s="27"/>
      <c r="L7" s="4"/>
    </row>
    <row r="8" spans="1:12" ht="75">
      <c r="A8" s="9" t="s">
        <v>13</v>
      </c>
      <c r="B8" s="9" t="s">
        <v>112</v>
      </c>
      <c r="C8" s="24">
        <v>75</v>
      </c>
      <c r="D8" s="24">
        <v>73</v>
      </c>
      <c r="E8" s="24"/>
      <c r="F8" s="25">
        <f>AVERAGE(Table510[[#This Row],[Broj bodova - Mirjana Đurić]:[Broj bodova - Slobodan Vuković]])</f>
        <v>74</v>
      </c>
      <c r="G8" s="15"/>
      <c r="H8" s="15"/>
      <c r="I8" s="25"/>
      <c r="J8" s="27"/>
      <c r="K8" s="27"/>
      <c r="L8" s="4"/>
    </row>
    <row r="9" spans="1:12" ht="45">
      <c r="A9" s="9" t="s">
        <v>14</v>
      </c>
      <c r="B9" s="9" t="s">
        <v>113</v>
      </c>
      <c r="C9" s="24">
        <v>70</v>
      </c>
      <c r="D9" s="24">
        <v>70</v>
      </c>
      <c r="E9" s="24"/>
      <c r="F9" s="25">
        <f>AVERAGE(Table510[[#This Row],[Broj bodova - Mirjana Đurić]:[Broj bodova - Slobodan Vuković]])</f>
        <v>70</v>
      </c>
      <c r="G9" s="15"/>
      <c r="H9" s="15"/>
      <c r="I9" s="25"/>
      <c r="J9" s="27"/>
      <c r="K9" s="27"/>
      <c r="L9" s="4"/>
    </row>
    <row r="10" spans="1:12" ht="45">
      <c r="A10" s="9" t="s">
        <v>15</v>
      </c>
      <c r="B10" s="9" t="s">
        <v>114</v>
      </c>
      <c r="C10" s="24">
        <v>85</v>
      </c>
      <c r="D10" s="24">
        <v>80</v>
      </c>
      <c r="E10" s="24">
        <v>85</v>
      </c>
      <c r="F10" s="25">
        <f>AVERAGE(Table510[[#This Row],[Broj bodova - Mirjana Đurić]:[Broj bodova - Slobodan Vuković]])</f>
        <v>83.333333333333329</v>
      </c>
      <c r="G10" s="15"/>
      <c r="H10" s="15"/>
      <c r="I10" s="25"/>
      <c r="J10" s="27"/>
      <c r="K10" s="27"/>
      <c r="L10" s="4"/>
    </row>
    <row r="11" spans="1:12" ht="30">
      <c r="A11" s="9" t="s">
        <v>16</v>
      </c>
      <c r="B11" s="9" t="s">
        <v>115</v>
      </c>
      <c r="C11" s="24">
        <v>10</v>
      </c>
      <c r="D11" s="24">
        <v>10</v>
      </c>
      <c r="E11" s="24">
        <v>10</v>
      </c>
      <c r="F11" s="25">
        <f>AVERAGE(Table510[[#This Row],[Broj bodova - Mirjana Đurić]:[Broj bodova - Slobodan Vuković]])</f>
        <v>10</v>
      </c>
      <c r="G11" s="15"/>
      <c r="H11" s="15"/>
      <c r="I11" s="25"/>
      <c r="J11" s="27"/>
      <c r="K11" s="27"/>
      <c r="L11" s="4"/>
    </row>
    <row r="12" spans="1:12" ht="45">
      <c r="A12" s="9" t="s">
        <v>17</v>
      </c>
      <c r="B12" s="9" t="s">
        <v>116</v>
      </c>
      <c r="C12" s="24">
        <v>70</v>
      </c>
      <c r="D12" s="24">
        <v>70</v>
      </c>
      <c r="E12" s="24">
        <v>70</v>
      </c>
      <c r="F12" s="25">
        <f>AVERAGE(Table510[[#This Row],[Broj bodova - Mirjana Đurić]:[Broj bodova - Slobodan Vuković]])</f>
        <v>70</v>
      </c>
      <c r="G12" s="15"/>
      <c r="H12" s="15"/>
      <c r="I12" s="25"/>
      <c r="J12" s="27"/>
      <c r="K12" s="27"/>
      <c r="L12" s="4"/>
    </row>
    <row r="13" spans="1:12" ht="45">
      <c r="A13" s="9" t="s">
        <v>17</v>
      </c>
      <c r="B13" s="9" t="s">
        <v>117</v>
      </c>
      <c r="C13" s="24">
        <v>65</v>
      </c>
      <c r="D13" s="24">
        <v>72</v>
      </c>
      <c r="E13" s="24">
        <v>75</v>
      </c>
      <c r="F13" s="25">
        <f>AVERAGE(Table510[[#This Row],[Broj bodova - Mirjana Đurić]:[Broj bodova - Slobodan Vuković]])</f>
        <v>70.666666666666671</v>
      </c>
      <c r="G13" s="15"/>
      <c r="H13" s="15"/>
      <c r="I13" s="25"/>
      <c r="J13" s="27"/>
      <c r="K13" s="27"/>
      <c r="L13" s="4"/>
    </row>
    <row r="14" spans="1:12" ht="60">
      <c r="A14" s="9" t="s">
        <v>18</v>
      </c>
      <c r="B14" s="9" t="s">
        <v>118</v>
      </c>
      <c r="C14" s="24">
        <v>80</v>
      </c>
      <c r="D14" s="24">
        <v>70</v>
      </c>
      <c r="E14" s="24"/>
      <c r="F14" s="25">
        <f>AVERAGE(Table510[[#This Row],[Broj bodova - Mirjana Đurić]:[Broj bodova - Slobodan Vuković]])</f>
        <v>75</v>
      </c>
      <c r="G14" s="15"/>
      <c r="H14" s="15"/>
      <c r="I14" s="25"/>
      <c r="J14" s="27"/>
      <c r="K14" s="27"/>
      <c r="L14" s="4"/>
    </row>
    <row r="15" spans="1:12" ht="45">
      <c r="A15" s="9" t="s">
        <v>19</v>
      </c>
      <c r="B15" s="9" t="s">
        <v>119</v>
      </c>
      <c r="C15" s="24">
        <v>70</v>
      </c>
      <c r="D15" s="24">
        <v>75</v>
      </c>
      <c r="E15" s="24">
        <v>81</v>
      </c>
      <c r="F15" s="25">
        <f>AVERAGE(Table510[[#This Row],[Broj bodova - Mirjana Đurić]:[Broj bodova - Slobodan Vuković]])</f>
        <v>75.333333333333329</v>
      </c>
      <c r="G15" s="15"/>
      <c r="H15" s="15"/>
      <c r="I15" s="25"/>
      <c r="J15" s="27"/>
      <c r="K15" s="27"/>
      <c r="L15" s="4"/>
    </row>
    <row r="16" spans="1:12" ht="30">
      <c r="A16" s="9" t="s">
        <v>20</v>
      </c>
      <c r="B16" s="9" t="s">
        <v>120</v>
      </c>
      <c r="C16" s="24">
        <v>70</v>
      </c>
      <c r="D16" s="24">
        <v>80</v>
      </c>
      <c r="E16" s="24"/>
      <c r="F16" s="25">
        <f>AVERAGE(Table510[[#This Row],[Broj bodova - Mirjana Đurić]:[Broj bodova - Slobodan Vuković]])</f>
        <v>75</v>
      </c>
      <c r="G16" s="15"/>
      <c r="H16" s="15"/>
      <c r="I16" s="25"/>
      <c r="J16" s="27"/>
      <c r="K16" s="27"/>
      <c r="L16" s="4"/>
    </row>
    <row r="17" spans="1:12" ht="45">
      <c r="A17" s="9" t="s">
        <v>332</v>
      </c>
      <c r="B17" s="9" t="s">
        <v>333</v>
      </c>
      <c r="C17" s="24">
        <v>70</v>
      </c>
      <c r="D17" s="24">
        <v>70</v>
      </c>
      <c r="E17" s="24">
        <v>70</v>
      </c>
      <c r="F17" s="25">
        <f>AVERAGE(Table510[[#This Row],[Broj bodova - Mirjana Đurić]:[Broj bodova - Slobodan Vuković]])</f>
        <v>70</v>
      </c>
      <c r="G17" s="15"/>
      <c r="H17" s="15"/>
      <c r="I17" s="25"/>
      <c r="J17" s="27"/>
      <c r="K17" s="27"/>
      <c r="L17" s="4"/>
    </row>
    <row r="18" spans="1:12" ht="45">
      <c r="A18" s="9" t="s">
        <v>21</v>
      </c>
      <c r="B18" s="9" t="s">
        <v>121</v>
      </c>
      <c r="C18" s="24">
        <v>75</v>
      </c>
      <c r="D18" s="24">
        <v>75</v>
      </c>
      <c r="E18" s="24"/>
      <c r="F18" s="25">
        <f>AVERAGE(Table510[[#This Row],[Broj bodova - Mirjana Đurić]:[Broj bodova - Slobodan Vuković]])</f>
        <v>75</v>
      </c>
      <c r="G18" s="15"/>
      <c r="H18" s="15"/>
      <c r="I18" s="25"/>
      <c r="J18" s="27"/>
      <c r="K18" s="27"/>
      <c r="L18" s="4"/>
    </row>
    <row r="19" spans="1:12" ht="60">
      <c r="A19" s="9" t="s">
        <v>22</v>
      </c>
      <c r="B19" s="9" t="s">
        <v>122</v>
      </c>
      <c r="C19" s="24">
        <v>75</v>
      </c>
      <c r="D19" s="24">
        <v>75</v>
      </c>
      <c r="E19" s="24"/>
      <c r="F19" s="25">
        <f>AVERAGE(Table510[[#This Row],[Broj bodova - Mirjana Đurić]:[Broj bodova - Slobodan Vuković]])</f>
        <v>75</v>
      </c>
      <c r="G19" s="15"/>
      <c r="H19" s="15"/>
      <c r="I19" s="25"/>
      <c r="J19" s="27"/>
      <c r="K19" s="27"/>
      <c r="L19" s="4"/>
    </row>
    <row r="20" spans="1:12" ht="75">
      <c r="A20" s="9" t="s">
        <v>334</v>
      </c>
      <c r="B20" s="9" t="s">
        <v>123</v>
      </c>
      <c r="C20" s="24">
        <v>70</v>
      </c>
      <c r="D20" s="24">
        <v>70</v>
      </c>
      <c r="E20" s="24">
        <v>84</v>
      </c>
      <c r="F20" s="25">
        <f>AVERAGE(Table510[[#This Row],[Broj bodova - Mirjana Đurić]:[Broj bodova - Slobodan Vuković]])</f>
        <v>74.666666666666671</v>
      </c>
      <c r="G20" s="15"/>
      <c r="H20" s="15"/>
      <c r="I20" s="25"/>
      <c r="J20" s="27"/>
      <c r="K20" s="27"/>
      <c r="L20" s="4"/>
    </row>
    <row r="21" spans="1:12" ht="30">
      <c r="A21" s="9" t="s">
        <v>23</v>
      </c>
      <c r="B21" s="9" t="s">
        <v>124</v>
      </c>
      <c r="C21" s="24">
        <v>70</v>
      </c>
      <c r="D21" s="24">
        <v>70</v>
      </c>
      <c r="E21" s="24">
        <v>79</v>
      </c>
      <c r="F21" s="25">
        <f>AVERAGE(Table510[[#This Row],[Broj bodova - Mirjana Đurić]:[Broj bodova - Slobodan Vuković]])</f>
        <v>73</v>
      </c>
      <c r="G21" s="15"/>
      <c r="H21" s="15"/>
      <c r="I21" s="25"/>
      <c r="J21" s="27"/>
      <c r="K21" s="27"/>
      <c r="L21" s="4"/>
    </row>
    <row r="22" spans="1:12" ht="60">
      <c r="A22" s="9" t="s">
        <v>24</v>
      </c>
      <c r="B22" s="9" t="s">
        <v>125</v>
      </c>
      <c r="C22" s="24">
        <v>75</v>
      </c>
      <c r="D22" s="24">
        <v>78</v>
      </c>
      <c r="E22" s="24"/>
      <c r="F22" s="25">
        <f>AVERAGE(Table510[[#This Row],[Broj bodova - Mirjana Đurić]:[Broj bodova - Slobodan Vuković]])</f>
        <v>76.5</v>
      </c>
      <c r="G22" s="15"/>
      <c r="H22" s="15"/>
      <c r="I22" s="25"/>
      <c r="J22" s="27"/>
      <c r="K22" s="27"/>
      <c r="L22" s="4"/>
    </row>
    <row r="23" spans="1:12" ht="30">
      <c r="A23" s="9" t="s">
        <v>25</v>
      </c>
      <c r="B23" s="9" t="s">
        <v>126</v>
      </c>
      <c r="C23" s="24">
        <v>10</v>
      </c>
      <c r="D23" s="24">
        <v>10</v>
      </c>
      <c r="E23" s="24">
        <v>10</v>
      </c>
      <c r="F23" s="25">
        <f>AVERAGE(Table510[[#This Row],[Broj bodova - Mirjana Đurić]:[Broj bodova - Slobodan Vuković]])</f>
        <v>10</v>
      </c>
      <c r="G23" s="15"/>
      <c r="H23" s="15"/>
      <c r="I23" s="25"/>
      <c r="J23" s="27"/>
      <c r="K23" s="27"/>
      <c r="L23" s="4"/>
    </row>
    <row r="24" spans="1:12" ht="30">
      <c r="A24" s="9" t="s">
        <v>26</v>
      </c>
      <c r="B24" s="9" t="s">
        <v>127</v>
      </c>
      <c r="C24" s="24">
        <v>70</v>
      </c>
      <c r="D24" s="24">
        <v>70</v>
      </c>
      <c r="E24" s="24">
        <v>79</v>
      </c>
      <c r="F24" s="25">
        <f>AVERAGE(Table510[[#This Row],[Broj bodova - Mirjana Đurić]:[Broj bodova - Slobodan Vuković]])</f>
        <v>73</v>
      </c>
      <c r="G24" s="15"/>
      <c r="H24" s="15"/>
      <c r="I24" s="25"/>
      <c r="J24" s="27"/>
      <c r="K24" s="27"/>
      <c r="L24" s="4"/>
    </row>
    <row r="25" spans="1:12" ht="45">
      <c r="A25" s="9" t="s">
        <v>27</v>
      </c>
      <c r="B25" s="9" t="s">
        <v>128</v>
      </c>
      <c r="C25" s="24">
        <v>90</v>
      </c>
      <c r="D25" s="24">
        <v>90</v>
      </c>
      <c r="E25" s="24"/>
      <c r="F25" s="25">
        <f>AVERAGE(Table510[[#This Row],[Broj bodova - Mirjana Đurić]:[Broj bodova - Slobodan Vuković]])</f>
        <v>90</v>
      </c>
      <c r="G25" s="15"/>
      <c r="H25" s="15"/>
      <c r="I25" s="25"/>
      <c r="J25" s="27"/>
      <c r="K25" s="27"/>
      <c r="L25" s="4"/>
    </row>
    <row r="26" spans="1:12" ht="60">
      <c r="A26" s="9" t="s">
        <v>28</v>
      </c>
      <c r="B26" s="9" t="s">
        <v>129</v>
      </c>
      <c r="C26" s="24">
        <v>85</v>
      </c>
      <c r="D26" s="24">
        <v>75</v>
      </c>
      <c r="E26" s="24"/>
      <c r="F26" s="25">
        <f>AVERAGE(Table510[[#This Row],[Broj bodova - Mirjana Đurić]:[Broj bodova - Slobodan Vuković]])</f>
        <v>80</v>
      </c>
      <c r="G26" s="15"/>
      <c r="H26" s="15"/>
      <c r="I26" s="25"/>
      <c r="J26" s="27"/>
      <c r="K26" s="27"/>
      <c r="L26" s="4"/>
    </row>
    <row r="27" spans="1:12" ht="60">
      <c r="A27" s="9" t="s">
        <v>29</v>
      </c>
      <c r="B27" s="9" t="s">
        <v>130</v>
      </c>
      <c r="C27" s="24">
        <v>85</v>
      </c>
      <c r="D27" s="24">
        <v>85</v>
      </c>
      <c r="E27" s="24"/>
      <c r="F27" s="25">
        <f>AVERAGE(Table510[[#This Row],[Broj bodova - Mirjana Đurić]:[Broj bodova - Slobodan Vuković]])</f>
        <v>85</v>
      </c>
      <c r="G27" s="15"/>
      <c r="H27" s="15"/>
      <c r="I27" s="25"/>
      <c r="J27" s="27"/>
      <c r="K27" s="27"/>
      <c r="L27" s="4"/>
    </row>
    <row r="28" spans="1:12" ht="45">
      <c r="A28" s="9" t="s">
        <v>30</v>
      </c>
      <c r="B28" s="9" t="s">
        <v>131</v>
      </c>
      <c r="C28" s="24">
        <v>70</v>
      </c>
      <c r="D28" s="24">
        <v>71</v>
      </c>
      <c r="E28" s="24">
        <v>73</v>
      </c>
      <c r="F28" s="25">
        <f>AVERAGE(Table510[[#This Row],[Broj bodova - Mirjana Đurić]:[Broj bodova - Slobodan Vuković]])</f>
        <v>71.333333333333329</v>
      </c>
      <c r="G28" s="15"/>
      <c r="H28" s="15"/>
      <c r="I28" s="25"/>
      <c r="J28" s="27"/>
      <c r="K28" s="27"/>
      <c r="L28" s="4"/>
    </row>
    <row r="29" spans="1:12" ht="90">
      <c r="A29" s="9" t="s">
        <v>31</v>
      </c>
      <c r="B29" s="9" t="s">
        <v>132</v>
      </c>
      <c r="C29" s="24">
        <v>80</v>
      </c>
      <c r="D29" s="24">
        <v>79</v>
      </c>
      <c r="E29" s="24">
        <v>88</v>
      </c>
      <c r="F29" s="25">
        <f>AVERAGE(Table510[[#This Row],[Broj bodova - Mirjana Đurić]:[Broj bodova - Slobodan Vuković]])</f>
        <v>82.333333333333329</v>
      </c>
      <c r="G29" s="15"/>
      <c r="H29" s="15"/>
      <c r="I29" s="25"/>
      <c r="J29" s="27"/>
      <c r="K29" s="27"/>
      <c r="L29" s="4"/>
    </row>
    <row r="30" spans="1:12" ht="30">
      <c r="A30" s="9" t="s">
        <v>32</v>
      </c>
      <c r="B30" s="9" t="s">
        <v>133</v>
      </c>
      <c r="C30" s="24">
        <v>10</v>
      </c>
      <c r="D30" s="24">
        <v>10</v>
      </c>
      <c r="E30" s="24">
        <v>10</v>
      </c>
      <c r="F30" s="25">
        <f>AVERAGE(Table510[[#This Row],[Broj bodova - Mirjana Đurić]:[Broj bodova - Slobodan Vuković]])</f>
        <v>10</v>
      </c>
      <c r="G30" s="15"/>
      <c r="H30" s="15"/>
      <c r="I30" s="25"/>
      <c r="J30" s="27"/>
      <c r="K30" s="27"/>
      <c r="L30" s="4"/>
    </row>
    <row r="31" spans="1:12" ht="45">
      <c r="A31" s="9" t="s">
        <v>33</v>
      </c>
      <c r="B31" s="9" t="s">
        <v>134</v>
      </c>
      <c r="C31" s="24">
        <v>82</v>
      </c>
      <c r="D31" s="24">
        <v>80</v>
      </c>
      <c r="E31" s="24"/>
      <c r="F31" s="25">
        <f>AVERAGE(Table510[[#This Row],[Broj bodova - Mirjana Đurić]:[Broj bodova - Slobodan Vuković]])</f>
        <v>81</v>
      </c>
      <c r="G31" s="15"/>
      <c r="H31" s="15"/>
      <c r="I31" s="25"/>
      <c r="J31" s="27"/>
      <c r="K31" s="27"/>
      <c r="L31" s="4"/>
    </row>
    <row r="32" spans="1:12" ht="45">
      <c r="A32" s="9" t="s">
        <v>34</v>
      </c>
      <c r="B32" s="9" t="s">
        <v>135</v>
      </c>
      <c r="C32" s="24">
        <v>71</v>
      </c>
      <c r="D32" s="24">
        <v>73</v>
      </c>
      <c r="E32" s="24"/>
      <c r="F32" s="25">
        <f>AVERAGE(Table510[[#This Row],[Broj bodova - Mirjana Đurić]:[Broj bodova - Slobodan Vuković]])</f>
        <v>72</v>
      </c>
      <c r="G32" s="15"/>
      <c r="H32" s="15"/>
      <c r="I32" s="25"/>
      <c r="J32" s="27"/>
      <c r="K32" s="27"/>
      <c r="L32" s="4"/>
    </row>
    <row r="33" spans="1:12" ht="45">
      <c r="A33" s="9" t="s">
        <v>35</v>
      </c>
      <c r="B33" s="9" t="s">
        <v>136</v>
      </c>
      <c r="C33" s="24">
        <v>70</v>
      </c>
      <c r="D33" s="24">
        <v>70</v>
      </c>
      <c r="E33" s="24">
        <v>75</v>
      </c>
      <c r="F33" s="25">
        <f>AVERAGE(Table510[[#This Row],[Broj bodova - Mirjana Đurić]:[Broj bodova - Slobodan Vuković]])</f>
        <v>71.666666666666671</v>
      </c>
      <c r="G33" s="15"/>
      <c r="H33" s="15"/>
      <c r="I33" s="25"/>
      <c r="J33" s="27"/>
      <c r="K33" s="27"/>
      <c r="L33" s="4"/>
    </row>
    <row r="34" spans="1:12" ht="60">
      <c r="A34" s="9" t="s">
        <v>36</v>
      </c>
      <c r="B34" s="9" t="s">
        <v>137</v>
      </c>
      <c r="C34" s="24">
        <v>70</v>
      </c>
      <c r="D34" s="24">
        <v>70</v>
      </c>
      <c r="E34" s="24"/>
      <c r="F34" s="25">
        <f>AVERAGE(Table510[[#This Row],[Broj bodova - Mirjana Đurić]:[Broj bodova - Slobodan Vuković]])</f>
        <v>70</v>
      </c>
      <c r="G34" s="15"/>
      <c r="H34" s="15"/>
      <c r="I34" s="25"/>
      <c r="J34" s="27"/>
      <c r="K34" s="27"/>
      <c r="L34" s="4"/>
    </row>
    <row r="35" spans="1:12" ht="30">
      <c r="A35" s="9" t="s">
        <v>37</v>
      </c>
      <c r="B35" s="9" t="s">
        <v>138</v>
      </c>
      <c r="C35" s="24">
        <v>10</v>
      </c>
      <c r="D35" s="24">
        <v>10</v>
      </c>
      <c r="E35" s="24">
        <v>10</v>
      </c>
      <c r="F35" s="25">
        <f>AVERAGE(Table510[[#This Row],[Broj bodova - Mirjana Đurić]:[Broj bodova - Slobodan Vuković]])</f>
        <v>10</v>
      </c>
      <c r="G35" s="15"/>
      <c r="H35" s="15"/>
      <c r="I35" s="25"/>
      <c r="J35" s="27"/>
      <c r="K35" s="27"/>
      <c r="L35" s="4"/>
    </row>
    <row r="36" spans="1:12" ht="30">
      <c r="A36" s="9" t="s">
        <v>38</v>
      </c>
      <c r="B36" s="9" t="s">
        <v>139</v>
      </c>
      <c r="C36" s="24">
        <v>73</v>
      </c>
      <c r="D36" s="24">
        <v>70</v>
      </c>
      <c r="E36" s="24">
        <v>77</v>
      </c>
      <c r="F36" s="25">
        <f>AVERAGE(Table510[[#This Row],[Broj bodova - Mirjana Đurić]:[Broj bodova - Slobodan Vuković]])</f>
        <v>73.333333333333329</v>
      </c>
      <c r="G36" s="15"/>
      <c r="H36" s="15"/>
      <c r="I36" s="25"/>
      <c r="J36" s="27"/>
      <c r="K36" s="27"/>
      <c r="L36" s="4"/>
    </row>
    <row r="37" spans="1:12" ht="45">
      <c r="A37" s="9" t="s">
        <v>39</v>
      </c>
      <c r="B37" s="9" t="s">
        <v>140</v>
      </c>
      <c r="C37" s="24">
        <v>70</v>
      </c>
      <c r="D37" s="24">
        <v>75</v>
      </c>
      <c r="E37" s="24">
        <v>74</v>
      </c>
      <c r="F37" s="25">
        <f>AVERAGE(Table510[[#This Row],[Broj bodova - Mirjana Đurić]:[Broj bodova - Slobodan Vuković]])</f>
        <v>73</v>
      </c>
      <c r="G37" s="15"/>
      <c r="H37" s="15"/>
      <c r="I37" s="25"/>
      <c r="J37" s="27"/>
      <c r="K37" s="27"/>
      <c r="L37" s="4"/>
    </row>
    <row r="38" spans="1:12" ht="60">
      <c r="A38" s="9" t="s">
        <v>40</v>
      </c>
      <c r="B38" s="9" t="s">
        <v>141</v>
      </c>
      <c r="C38" s="24">
        <v>75</v>
      </c>
      <c r="D38" s="24">
        <v>72</v>
      </c>
      <c r="E38" s="24"/>
      <c r="F38" s="25">
        <f>AVERAGE(Table510[[#This Row],[Broj bodova - Mirjana Đurić]:[Broj bodova - Slobodan Vuković]])</f>
        <v>73.5</v>
      </c>
      <c r="G38" s="15"/>
      <c r="H38" s="15"/>
      <c r="I38" s="25"/>
      <c r="J38" s="27"/>
      <c r="K38" s="27"/>
      <c r="L38" s="4"/>
    </row>
    <row r="39" spans="1:12" ht="30">
      <c r="A39" s="9" t="s">
        <v>41</v>
      </c>
      <c r="B39" s="9" t="s">
        <v>142</v>
      </c>
      <c r="C39" s="24">
        <v>90</v>
      </c>
      <c r="D39" s="24">
        <v>88</v>
      </c>
      <c r="E39" s="24">
        <v>90</v>
      </c>
      <c r="F39" s="25">
        <f>AVERAGE(Table510[[#This Row],[Broj bodova - Mirjana Đurić]:[Broj bodova - Slobodan Vuković]])</f>
        <v>89.333333333333329</v>
      </c>
      <c r="G39" s="15"/>
      <c r="H39" s="15"/>
      <c r="I39" s="25"/>
      <c r="J39" s="27"/>
      <c r="K39" s="27"/>
      <c r="L39" s="4"/>
    </row>
    <row r="40" spans="1:12" ht="30">
      <c r="A40" s="9" t="s">
        <v>42</v>
      </c>
      <c r="B40" s="9" t="s">
        <v>143</v>
      </c>
      <c r="C40" s="24">
        <v>72</v>
      </c>
      <c r="D40" s="24">
        <v>76</v>
      </c>
      <c r="E40" s="24">
        <v>79</v>
      </c>
      <c r="F40" s="25">
        <f>AVERAGE(Table510[[#This Row],[Broj bodova - Mirjana Đurić]:[Broj bodova - Slobodan Vuković]])</f>
        <v>75.666666666666671</v>
      </c>
      <c r="G40" s="15"/>
      <c r="H40" s="15"/>
      <c r="I40" s="25"/>
      <c r="J40" s="27"/>
      <c r="K40" s="27"/>
      <c r="L40" s="4"/>
    </row>
    <row r="41" spans="1:12" ht="60">
      <c r="A41" s="9" t="s">
        <v>43</v>
      </c>
      <c r="B41" s="9" t="s">
        <v>144</v>
      </c>
      <c r="C41" s="24">
        <v>10</v>
      </c>
      <c r="D41" s="24">
        <v>10</v>
      </c>
      <c r="E41" s="24">
        <v>10</v>
      </c>
      <c r="F41" s="25">
        <f>AVERAGE(Table510[[#This Row],[Broj bodova - Mirjana Đurić]:[Broj bodova - Slobodan Vuković]])</f>
        <v>10</v>
      </c>
      <c r="G41" s="15"/>
      <c r="H41" s="15"/>
      <c r="I41" s="25"/>
      <c r="J41" s="27"/>
      <c r="K41" s="27"/>
      <c r="L41" s="16"/>
    </row>
    <row r="42" spans="1:12" ht="30">
      <c r="A42" s="9" t="s">
        <v>44</v>
      </c>
      <c r="B42" s="9" t="s">
        <v>145</v>
      </c>
      <c r="C42" s="24">
        <v>85</v>
      </c>
      <c r="D42" s="24">
        <v>83</v>
      </c>
      <c r="E42" s="24">
        <v>84</v>
      </c>
      <c r="F42" s="25">
        <f>AVERAGE(Table510[[#This Row],[Broj bodova - Mirjana Đurić]:[Broj bodova - Slobodan Vuković]])</f>
        <v>84</v>
      </c>
      <c r="G42" s="15"/>
      <c r="H42" s="15"/>
      <c r="I42" s="25"/>
      <c r="J42" s="27"/>
      <c r="K42" s="27"/>
      <c r="L42" s="16"/>
    </row>
    <row r="43" spans="1:12" ht="30">
      <c r="A43" s="9" t="s">
        <v>45</v>
      </c>
      <c r="B43" s="9" t="s">
        <v>146</v>
      </c>
      <c r="C43" s="24">
        <v>75</v>
      </c>
      <c r="D43" s="24">
        <v>74</v>
      </c>
      <c r="E43" s="24">
        <v>70</v>
      </c>
      <c r="F43" s="25">
        <f>AVERAGE(Table510[[#This Row],[Broj bodova - Mirjana Đurić]:[Broj bodova - Slobodan Vuković]])</f>
        <v>73</v>
      </c>
      <c r="G43" s="15"/>
      <c r="H43" s="15"/>
      <c r="I43" s="25"/>
      <c r="J43" s="27"/>
      <c r="K43" s="27"/>
      <c r="L43" s="16"/>
    </row>
    <row r="44" spans="1:12">
      <c r="A44" s="9" t="s">
        <v>46</v>
      </c>
      <c r="B44" s="9" t="s">
        <v>147</v>
      </c>
      <c r="C44" s="24">
        <v>91</v>
      </c>
      <c r="D44" s="24">
        <v>100</v>
      </c>
      <c r="E44" s="24">
        <v>100</v>
      </c>
      <c r="F44" s="25">
        <f>AVERAGE(Table510[[#This Row],[Broj bodova - Mirjana Đurić]:[Broj bodova - Slobodan Vuković]])</f>
        <v>97</v>
      </c>
      <c r="G44" s="15"/>
      <c r="H44" s="15"/>
      <c r="I44" s="25"/>
      <c r="J44" s="27"/>
      <c r="K44" s="27"/>
      <c r="L44" s="16"/>
    </row>
    <row r="45" spans="1:12" ht="45">
      <c r="A45" s="9" t="s">
        <v>47</v>
      </c>
      <c r="B45" s="9" t="s">
        <v>148</v>
      </c>
      <c r="C45" s="24">
        <v>70</v>
      </c>
      <c r="D45" s="24">
        <v>70</v>
      </c>
      <c r="E45" s="24"/>
      <c r="F45" s="25">
        <f>AVERAGE(Table510[[#This Row],[Broj bodova - Mirjana Đurić]:[Broj bodova - Slobodan Vuković]])</f>
        <v>70</v>
      </c>
      <c r="G45" s="15"/>
      <c r="H45" s="15"/>
      <c r="I45" s="25"/>
      <c r="J45" s="27"/>
      <c r="K45" s="27"/>
      <c r="L45" s="4"/>
    </row>
    <row r="46" spans="1:12" ht="75">
      <c r="A46" s="9" t="s">
        <v>48</v>
      </c>
      <c r="B46" s="9" t="s">
        <v>149</v>
      </c>
      <c r="C46" s="24">
        <v>90</v>
      </c>
      <c r="D46" s="24">
        <v>90</v>
      </c>
      <c r="E46" s="24"/>
      <c r="F46" s="25">
        <f>AVERAGE(Table510[[#This Row],[Broj bodova - Mirjana Đurić]:[Broj bodova - Slobodan Vuković]])</f>
        <v>90</v>
      </c>
      <c r="G46" s="15"/>
      <c r="H46" s="15"/>
      <c r="I46" s="25"/>
      <c r="J46" s="27"/>
      <c r="K46" s="27"/>
      <c r="L46" s="4"/>
    </row>
    <row r="47" spans="1:12" ht="75">
      <c r="A47" s="9" t="s">
        <v>49</v>
      </c>
      <c r="B47" s="9" t="s">
        <v>150</v>
      </c>
      <c r="C47" s="24">
        <v>85</v>
      </c>
      <c r="D47" s="24">
        <v>85</v>
      </c>
      <c r="E47" s="24"/>
      <c r="F47" s="25">
        <f>AVERAGE(Table510[[#This Row],[Broj bodova - Mirjana Đurić]:[Broj bodova - Slobodan Vuković]])</f>
        <v>85</v>
      </c>
      <c r="G47" s="15"/>
      <c r="H47" s="15"/>
      <c r="I47" s="25"/>
      <c r="J47" s="27"/>
      <c r="K47" s="27"/>
      <c r="L47" s="4"/>
    </row>
    <row r="48" spans="1:12" ht="30">
      <c r="A48" s="9" t="s">
        <v>50</v>
      </c>
      <c r="B48" s="9" t="s">
        <v>151</v>
      </c>
      <c r="C48" s="24">
        <v>75</v>
      </c>
      <c r="D48" s="24">
        <v>80</v>
      </c>
      <c r="E48" s="24">
        <v>77</v>
      </c>
      <c r="F48" s="25">
        <f>AVERAGE(Table510[[#This Row],[Broj bodova - Mirjana Đurić]:[Broj bodova - Slobodan Vuković]])</f>
        <v>77.333333333333329</v>
      </c>
      <c r="G48" s="15"/>
      <c r="H48" s="15"/>
      <c r="I48" s="25"/>
      <c r="J48" s="27"/>
      <c r="K48" s="27"/>
      <c r="L48" s="4"/>
    </row>
    <row r="49" spans="1:12" ht="30">
      <c r="A49" s="9" t="s">
        <v>50</v>
      </c>
      <c r="B49" s="9" t="s">
        <v>152</v>
      </c>
      <c r="C49" s="24">
        <v>75</v>
      </c>
      <c r="D49" s="24">
        <v>70</v>
      </c>
      <c r="E49" s="24">
        <v>80</v>
      </c>
      <c r="F49" s="25">
        <f>AVERAGE(Table510[[#This Row],[Broj bodova - Mirjana Đurić]:[Broj bodova - Slobodan Vuković]])</f>
        <v>75</v>
      </c>
      <c r="G49" s="15"/>
      <c r="H49" s="15"/>
      <c r="I49" s="25"/>
      <c r="J49" s="27"/>
      <c r="K49" s="27"/>
      <c r="L49" s="4"/>
    </row>
    <row r="50" spans="1:12" ht="60">
      <c r="A50" s="9" t="s">
        <v>51</v>
      </c>
      <c r="B50" s="9" t="s">
        <v>153</v>
      </c>
      <c r="C50" s="24">
        <v>74</v>
      </c>
      <c r="D50" s="24">
        <v>72</v>
      </c>
      <c r="E50" s="24"/>
      <c r="F50" s="25">
        <f>AVERAGE(Table510[[#This Row],[Broj bodova - Mirjana Đurić]:[Broj bodova - Slobodan Vuković]])</f>
        <v>73</v>
      </c>
      <c r="G50" s="15"/>
      <c r="H50" s="15"/>
      <c r="I50" s="25"/>
      <c r="J50" s="27"/>
      <c r="K50" s="27"/>
      <c r="L50" s="4"/>
    </row>
    <row r="51" spans="1:12" ht="30">
      <c r="A51" s="9" t="s">
        <v>52</v>
      </c>
      <c r="B51" s="9" t="s">
        <v>154</v>
      </c>
      <c r="C51" s="24">
        <v>80</v>
      </c>
      <c r="D51" s="24">
        <v>82</v>
      </c>
      <c r="E51" s="24"/>
      <c r="F51" s="25">
        <f>AVERAGE(Table510[[#This Row],[Broj bodova - Mirjana Đurić]:[Broj bodova - Slobodan Vuković]])</f>
        <v>81</v>
      </c>
      <c r="G51" s="15"/>
      <c r="H51" s="15"/>
      <c r="I51" s="25"/>
      <c r="J51" s="27"/>
      <c r="K51" s="27"/>
      <c r="L51" s="4"/>
    </row>
    <row r="52" spans="1:12" ht="45">
      <c r="A52" s="9" t="s">
        <v>53</v>
      </c>
      <c r="B52" s="9" t="s">
        <v>155</v>
      </c>
      <c r="C52" s="24">
        <v>10</v>
      </c>
      <c r="D52" s="24">
        <v>10</v>
      </c>
      <c r="E52" s="24">
        <v>10</v>
      </c>
      <c r="F52" s="25">
        <f>AVERAGE(Table510[[#This Row],[Broj bodova - Mirjana Đurić]:[Broj bodova - Slobodan Vuković]])</f>
        <v>10</v>
      </c>
      <c r="G52" s="15"/>
      <c r="H52" s="15"/>
      <c r="I52" s="25"/>
      <c r="J52" s="27"/>
      <c r="K52" s="27"/>
      <c r="L52" s="4"/>
    </row>
    <row r="53" spans="1:12" ht="30">
      <c r="A53" s="9" t="s">
        <v>54</v>
      </c>
      <c r="B53" s="9" t="s">
        <v>156</v>
      </c>
      <c r="C53" s="24">
        <v>100</v>
      </c>
      <c r="D53" s="24">
        <v>100</v>
      </c>
      <c r="E53" s="24">
        <v>100</v>
      </c>
      <c r="F53" s="25">
        <f>AVERAGE(Table510[[#This Row],[Broj bodova - Mirjana Đurić]:[Broj bodova - Slobodan Vuković]])</f>
        <v>100</v>
      </c>
      <c r="G53" s="15"/>
      <c r="H53" s="15"/>
      <c r="I53" s="25"/>
      <c r="J53" s="27"/>
      <c r="K53" s="27"/>
      <c r="L53" s="4"/>
    </row>
    <row r="54" spans="1:12" ht="30">
      <c r="A54" s="9" t="s">
        <v>54</v>
      </c>
      <c r="B54" s="9" t="s">
        <v>157</v>
      </c>
      <c r="C54" s="24">
        <v>100</v>
      </c>
      <c r="D54" s="24">
        <v>100</v>
      </c>
      <c r="E54" s="24">
        <v>100</v>
      </c>
      <c r="F54" s="25">
        <f>AVERAGE(Table510[[#This Row],[Broj bodova - Mirjana Đurić]:[Broj bodova - Slobodan Vuković]])</f>
        <v>100</v>
      </c>
      <c r="G54" s="15"/>
      <c r="H54" s="15"/>
      <c r="I54" s="25"/>
      <c r="J54" s="27"/>
      <c r="K54" s="27"/>
      <c r="L54" s="4"/>
    </row>
    <row r="55" spans="1:12" ht="30">
      <c r="A55" s="9" t="s">
        <v>54</v>
      </c>
      <c r="B55" s="9" t="s">
        <v>158</v>
      </c>
      <c r="C55" s="24">
        <v>10</v>
      </c>
      <c r="D55" s="24">
        <v>10</v>
      </c>
      <c r="E55" s="24">
        <v>10</v>
      </c>
      <c r="F55" s="25">
        <f>AVERAGE(Table510[[#This Row],[Broj bodova - Mirjana Đurić]:[Broj bodova - Slobodan Vuković]])</f>
        <v>10</v>
      </c>
      <c r="G55" s="15"/>
      <c r="H55" s="15"/>
      <c r="I55" s="25"/>
      <c r="J55" s="27"/>
      <c r="K55" s="27"/>
      <c r="L55" s="4"/>
    </row>
    <row r="56" spans="1:12" ht="30">
      <c r="A56" s="9" t="s">
        <v>55</v>
      </c>
      <c r="B56" s="9" t="s">
        <v>159</v>
      </c>
      <c r="C56" s="24">
        <v>73</v>
      </c>
      <c r="D56" s="24">
        <v>71</v>
      </c>
      <c r="E56" s="24"/>
      <c r="F56" s="25">
        <f>AVERAGE(Table510[[#This Row],[Broj bodova - Mirjana Đurić]:[Broj bodova - Slobodan Vuković]])</f>
        <v>72</v>
      </c>
      <c r="G56" s="15"/>
      <c r="H56" s="15"/>
      <c r="I56" s="25"/>
      <c r="J56" s="27"/>
      <c r="K56" s="27"/>
      <c r="L56" s="4"/>
    </row>
    <row r="57" spans="1:12" ht="45">
      <c r="A57" s="9" t="s">
        <v>56</v>
      </c>
      <c r="B57" s="9" t="s">
        <v>160</v>
      </c>
      <c r="C57" s="24">
        <v>80</v>
      </c>
      <c r="D57" s="24">
        <v>81</v>
      </c>
      <c r="E57" s="24"/>
      <c r="F57" s="25">
        <f>AVERAGE(Table510[[#This Row],[Broj bodova - Mirjana Đurić]:[Broj bodova - Slobodan Vuković]])</f>
        <v>80.5</v>
      </c>
      <c r="G57" s="15"/>
      <c r="H57" s="15"/>
      <c r="I57" s="25"/>
      <c r="J57" s="27"/>
      <c r="K57" s="27"/>
      <c r="L57" s="16"/>
    </row>
    <row r="58" spans="1:12" ht="30">
      <c r="A58" s="9" t="s">
        <v>57</v>
      </c>
      <c r="B58" s="9" t="s">
        <v>161</v>
      </c>
      <c r="C58" s="24">
        <v>70</v>
      </c>
      <c r="D58" s="24">
        <v>71</v>
      </c>
      <c r="E58" s="24">
        <v>71</v>
      </c>
      <c r="F58" s="25">
        <f>AVERAGE(Table510[[#This Row],[Broj bodova - Mirjana Đurić]:[Broj bodova - Slobodan Vuković]])</f>
        <v>70.666666666666671</v>
      </c>
      <c r="G58" s="15"/>
      <c r="H58" s="15"/>
      <c r="I58" s="25"/>
      <c r="J58" s="27"/>
      <c r="K58" s="27"/>
      <c r="L58" s="4"/>
    </row>
    <row r="59" spans="1:12" ht="30">
      <c r="A59" s="9" t="s">
        <v>58</v>
      </c>
      <c r="B59" s="9" t="s">
        <v>162</v>
      </c>
      <c r="C59" s="24">
        <v>75</v>
      </c>
      <c r="D59" s="24">
        <v>76</v>
      </c>
      <c r="E59" s="24">
        <v>72</v>
      </c>
      <c r="F59" s="25">
        <f>AVERAGE(Table510[[#This Row],[Broj bodova - Mirjana Đurić]:[Broj bodova - Slobodan Vuković]])</f>
        <v>74.333333333333329</v>
      </c>
      <c r="G59" s="15"/>
      <c r="H59" s="15"/>
      <c r="I59" s="25"/>
      <c r="J59" s="27"/>
      <c r="K59" s="27"/>
      <c r="L59" s="4"/>
    </row>
    <row r="60" spans="1:12" ht="45">
      <c r="A60" s="9" t="s">
        <v>59</v>
      </c>
      <c r="B60" s="9" t="s">
        <v>163</v>
      </c>
      <c r="C60" s="24">
        <v>73</v>
      </c>
      <c r="D60" s="24">
        <v>71</v>
      </c>
      <c r="E60" s="24">
        <v>74</v>
      </c>
      <c r="F60" s="25">
        <f>AVERAGE(Table510[[#This Row],[Broj bodova - Mirjana Đurić]:[Broj bodova - Slobodan Vuković]])</f>
        <v>72.666666666666671</v>
      </c>
      <c r="G60" s="15"/>
      <c r="H60" s="15"/>
      <c r="I60" s="25"/>
      <c r="J60" s="27"/>
      <c r="K60" s="27"/>
      <c r="L60" s="4"/>
    </row>
    <row r="61" spans="1:12">
      <c r="A61" s="9" t="s">
        <v>60</v>
      </c>
      <c r="B61" s="9" t="s">
        <v>164</v>
      </c>
      <c r="C61" s="24">
        <v>75</v>
      </c>
      <c r="D61" s="24">
        <v>78</v>
      </c>
      <c r="E61" s="24"/>
      <c r="F61" s="25">
        <f>AVERAGE(Table510[[#This Row],[Broj bodova - Mirjana Đurić]:[Broj bodova - Slobodan Vuković]])</f>
        <v>76.5</v>
      </c>
      <c r="G61" s="15"/>
      <c r="H61" s="15"/>
      <c r="I61" s="25"/>
      <c r="J61" s="27"/>
      <c r="K61" s="27"/>
      <c r="L61" s="4"/>
    </row>
    <row r="62" spans="1:12" ht="45">
      <c r="A62" s="9" t="s">
        <v>61</v>
      </c>
      <c r="B62" s="9" t="s">
        <v>165</v>
      </c>
      <c r="C62" s="24">
        <v>100</v>
      </c>
      <c r="D62" s="24">
        <v>100</v>
      </c>
      <c r="E62" s="24">
        <v>100</v>
      </c>
      <c r="F62" s="25">
        <f>AVERAGE(Table510[[#This Row],[Broj bodova - Mirjana Đurić]:[Broj bodova - Slobodan Vuković]])</f>
        <v>100</v>
      </c>
      <c r="G62" s="15"/>
      <c r="H62" s="15"/>
      <c r="I62" s="25"/>
      <c r="J62" s="27"/>
      <c r="K62" s="27"/>
      <c r="L62" s="4"/>
    </row>
    <row r="63" spans="1:12" ht="60">
      <c r="A63" s="9" t="s">
        <v>62</v>
      </c>
      <c r="B63" s="9" t="s">
        <v>166</v>
      </c>
      <c r="C63" s="24">
        <v>90</v>
      </c>
      <c r="D63" s="24">
        <v>90</v>
      </c>
      <c r="E63" s="24"/>
      <c r="F63" s="25">
        <f>AVERAGE(Table510[[#This Row],[Broj bodova - Mirjana Đurić]:[Broj bodova - Slobodan Vuković]])</f>
        <v>90</v>
      </c>
      <c r="G63" s="15"/>
      <c r="H63" s="15"/>
      <c r="I63" s="25"/>
      <c r="J63" s="27"/>
      <c r="K63" s="27"/>
      <c r="L63" s="4"/>
    </row>
    <row r="64" spans="1:12" ht="45">
      <c r="A64" s="9" t="s">
        <v>63</v>
      </c>
      <c r="B64" s="9" t="s">
        <v>167</v>
      </c>
      <c r="C64" s="24">
        <v>72</v>
      </c>
      <c r="D64" s="24">
        <v>71</v>
      </c>
      <c r="E64" s="24"/>
      <c r="F64" s="25">
        <f>AVERAGE(Table510[[#This Row],[Broj bodova - Mirjana Đurić]:[Broj bodova - Slobodan Vuković]])</f>
        <v>71.5</v>
      </c>
      <c r="G64" s="15"/>
      <c r="H64" s="15"/>
      <c r="I64" s="25"/>
      <c r="J64" s="27"/>
      <c r="K64" s="27"/>
      <c r="L64" s="4"/>
    </row>
    <row r="65" spans="1:14" ht="45">
      <c r="A65" s="9" t="s">
        <v>64</v>
      </c>
      <c r="B65" s="9" t="s">
        <v>168</v>
      </c>
      <c r="C65" s="24">
        <v>70</v>
      </c>
      <c r="D65" s="24">
        <v>74</v>
      </c>
      <c r="E65" s="24"/>
      <c r="F65" s="25">
        <f>AVERAGE(Table510[[#This Row],[Broj bodova - Mirjana Đurić]:[Broj bodova - Slobodan Vuković]])</f>
        <v>72</v>
      </c>
      <c r="G65" s="15"/>
      <c r="H65" s="15"/>
      <c r="I65" s="25"/>
      <c r="J65" s="27"/>
      <c r="K65" s="27"/>
      <c r="L65" s="4"/>
    </row>
    <row r="66" spans="1:14" ht="45">
      <c r="A66" s="9" t="s">
        <v>65</v>
      </c>
      <c r="B66" s="9" t="s">
        <v>169</v>
      </c>
      <c r="C66" s="24">
        <v>86</v>
      </c>
      <c r="D66" s="24">
        <v>84</v>
      </c>
      <c r="E66" s="24">
        <v>82</v>
      </c>
      <c r="F66" s="25">
        <f>AVERAGE(Table510[[#This Row],[Broj bodova - Mirjana Đurić]:[Broj bodova - Slobodan Vuković]])</f>
        <v>84</v>
      </c>
      <c r="G66" s="15"/>
      <c r="H66" s="15"/>
      <c r="I66" s="25"/>
      <c r="J66" s="27"/>
      <c r="K66" s="27"/>
      <c r="L66" s="4"/>
    </row>
    <row r="67" spans="1:14" ht="75">
      <c r="A67" s="9" t="s">
        <v>66</v>
      </c>
      <c r="B67" s="9" t="s">
        <v>170</v>
      </c>
      <c r="C67" s="24">
        <v>80</v>
      </c>
      <c r="D67" s="24">
        <v>80</v>
      </c>
      <c r="E67" s="24">
        <v>80</v>
      </c>
      <c r="F67" s="25">
        <f>AVERAGE(Table510[[#This Row],[Broj bodova - Mirjana Đurić]:[Broj bodova - Slobodan Vuković]])</f>
        <v>80</v>
      </c>
      <c r="G67" s="15"/>
      <c r="H67" s="15"/>
      <c r="I67" s="25"/>
      <c r="J67" s="27"/>
      <c r="K67" s="27"/>
      <c r="L67" s="4"/>
    </row>
    <row r="68" spans="1:14" ht="45">
      <c r="A68" s="9" t="s">
        <v>67</v>
      </c>
      <c r="B68" s="9" t="s">
        <v>171</v>
      </c>
      <c r="C68" s="24">
        <v>70</v>
      </c>
      <c r="D68" s="24">
        <v>71</v>
      </c>
      <c r="E68" s="24"/>
      <c r="F68" s="25">
        <f>AVERAGE(Table510[[#This Row],[Broj bodova - Mirjana Đurić]:[Broj bodova - Slobodan Vuković]])</f>
        <v>70.5</v>
      </c>
      <c r="G68" s="15"/>
      <c r="H68" s="15"/>
      <c r="I68" s="25"/>
      <c r="J68" s="27"/>
      <c r="K68" s="27"/>
      <c r="L68" s="4"/>
    </row>
    <row r="69" spans="1:14" ht="60">
      <c r="A69" s="9" t="s">
        <v>68</v>
      </c>
      <c r="B69" s="9" t="s">
        <v>172</v>
      </c>
      <c r="C69" s="24">
        <v>70</v>
      </c>
      <c r="D69" s="24">
        <v>70</v>
      </c>
      <c r="E69" s="24">
        <v>76</v>
      </c>
      <c r="F69" s="25">
        <f>AVERAGE(Table510[[#This Row],[Broj bodova - Mirjana Đurić]:[Broj bodova - Slobodan Vuković]])</f>
        <v>72</v>
      </c>
      <c r="G69" s="15"/>
      <c r="H69" s="15"/>
      <c r="I69" s="25"/>
      <c r="J69" s="27"/>
      <c r="K69" s="27"/>
      <c r="L69" s="4"/>
    </row>
    <row r="70" spans="1:14" ht="30">
      <c r="A70" s="9" t="s">
        <v>69</v>
      </c>
      <c r="B70" s="9" t="s">
        <v>173</v>
      </c>
      <c r="C70" s="24">
        <v>10</v>
      </c>
      <c r="D70" s="24">
        <v>10</v>
      </c>
      <c r="E70" s="24">
        <v>20</v>
      </c>
      <c r="F70" s="25">
        <f>AVERAGE(Table510[[#This Row],[Broj bodova - Mirjana Đurić]:[Broj bodova - Slobodan Vuković]])</f>
        <v>13.333333333333334</v>
      </c>
      <c r="G70" s="15"/>
      <c r="H70" s="15"/>
      <c r="I70" s="25"/>
      <c r="J70" s="27"/>
      <c r="K70" s="27"/>
      <c r="L70" s="4"/>
    </row>
    <row r="71" spans="1:14" ht="45">
      <c r="A71" s="9" t="s">
        <v>70</v>
      </c>
      <c r="B71" s="9" t="s">
        <v>174</v>
      </c>
      <c r="C71" s="24">
        <v>10</v>
      </c>
      <c r="D71" s="24">
        <v>10</v>
      </c>
      <c r="E71" s="24">
        <v>10</v>
      </c>
      <c r="F71" s="25">
        <f>AVERAGE(Table510[[#This Row],[Broj bodova - Mirjana Đurić]:[Broj bodova - Slobodan Vuković]])</f>
        <v>10</v>
      </c>
      <c r="G71" s="15"/>
      <c r="H71" s="15"/>
      <c r="I71" s="25"/>
      <c r="J71" s="27"/>
      <c r="K71" s="27"/>
      <c r="L71" s="4"/>
    </row>
    <row r="72" spans="1:14" ht="60">
      <c r="A72" s="9" t="s">
        <v>71</v>
      </c>
      <c r="B72" s="9" t="s">
        <v>175</v>
      </c>
      <c r="C72" s="24">
        <v>90</v>
      </c>
      <c r="D72" s="24">
        <v>90</v>
      </c>
      <c r="E72" s="24"/>
      <c r="F72" s="25">
        <f>AVERAGE(Table510[[#This Row],[Broj bodova - Mirjana Đurić]:[Broj bodova - Slobodan Vuković]])</f>
        <v>90</v>
      </c>
      <c r="G72" s="15"/>
      <c r="H72" s="15"/>
      <c r="I72" s="25"/>
      <c r="J72" s="27"/>
      <c r="K72" s="27"/>
      <c r="L72" s="4"/>
    </row>
    <row r="73" spans="1:14" ht="60">
      <c r="A73" s="9" t="s">
        <v>72</v>
      </c>
      <c r="B73" s="9" t="s">
        <v>176</v>
      </c>
      <c r="C73" s="24">
        <v>84</v>
      </c>
      <c r="D73" s="24">
        <v>80</v>
      </c>
      <c r="E73" s="24"/>
      <c r="F73" s="25">
        <f>AVERAGE(Table510[[#This Row],[Broj bodova - Mirjana Đurić]:[Broj bodova - Slobodan Vuković]])</f>
        <v>82</v>
      </c>
      <c r="G73" s="15"/>
      <c r="H73" s="15"/>
      <c r="I73" s="25"/>
      <c r="J73" s="27"/>
      <c r="K73" s="27"/>
      <c r="L73" s="4"/>
    </row>
    <row r="74" spans="1:14" ht="30">
      <c r="A74" s="9" t="s">
        <v>73</v>
      </c>
      <c r="B74" s="9" t="s">
        <v>177</v>
      </c>
      <c r="C74" s="24">
        <v>100</v>
      </c>
      <c r="D74" s="24">
        <v>100</v>
      </c>
      <c r="E74" s="24">
        <v>100</v>
      </c>
      <c r="F74" s="25">
        <f>AVERAGE(Table510[[#This Row],[Broj bodova - Mirjana Đurić]:[Broj bodova - Slobodan Vuković]])</f>
        <v>100</v>
      </c>
      <c r="G74" s="15"/>
      <c r="H74" s="15"/>
      <c r="I74" s="25"/>
      <c r="J74" s="27"/>
      <c r="K74" s="27"/>
      <c r="L74" s="4"/>
    </row>
    <row r="75" spans="1:14" ht="30">
      <c r="A75" s="9" t="s">
        <v>74</v>
      </c>
      <c r="B75" s="9" t="s">
        <v>178</v>
      </c>
      <c r="C75" s="24">
        <v>80</v>
      </c>
      <c r="D75" s="24">
        <v>80</v>
      </c>
      <c r="E75" s="24">
        <v>79</v>
      </c>
      <c r="F75" s="25">
        <f>AVERAGE(Table510[[#This Row],[Broj bodova - Mirjana Đurić]:[Broj bodova - Slobodan Vuković]])</f>
        <v>79.666666666666671</v>
      </c>
      <c r="G75" s="15"/>
      <c r="H75" s="15"/>
      <c r="I75" s="25"/>
      <c r="J75" s="27"/>
      <c r="K75" s="27"/>
      <c r="L75" s="4"/>
    </row>
    <row r="76" spans="1:14" ht="45">
      <c r="A76" s="9" t="s">
        <v>75</v>
      </c>
      <c r="B76" s="9" t="s">
        <v>179</v>
      </c>
      <c r="C76" s="24">
        <v>70</v>
      </c>
      <c r="D76" s="24">
        <v>70</v>
      </c>
      <c r="E76" s="24"/>
      <c r="F76" s="25">
        <f>AVERAGE(Table510[[#This Row],[Broj bodova - Mirjana Đurić]:[Broj bodova - Slobodan Vuković]])</f>
        <v>70</v>
      </c>
      <c r="G76" s="15"/>
      <c r="H76" s="15"/>
      <c r="I76" s="25"/>
      <c r="J76" s="27"/>
      <c r="K76" s="27"/>
      <c r="L76" s="4"/>
    </row>
    <row r="77" spans="1:14" ht="90">
      <c r="A77" s="9" t="s">
        <v>76</v>
      </c>
      <c r="B77" s="9" t="s">
        <v>180</v>
      </c>
      <c r="C77" s="24">
        <v>76</v>
      </c>
      <c r="D77" s="24">
        <v>78</v>
      </c>
      <c r="E77" s="24">
        <v>76</v>
      </c>
      <c r="F77" s="25">
        <f>AVERAGE(Table510[[#This Row],[Broj bodova - Mirjana Đurić]:[Broj bodova - Slobodan Vuković]])</f>
        <v>76.666666666666671</v>
      </c>
      <c r="G77" s="15"/>
      <c r="H77" s="15"/>
      <c r="I77" s="25"/>
      <c r="J77" s="27"/>
      <c r="K77" s="27"/>
      <c r="L77" s="4"/>
      <c r="N77" t="s">
        <v>339</v>
      </c>
    </row>
    <row r="78" spans="1:14" ht="60">
      <c r="A78" s="9" t="s">
        <v>77</v>
      </c>
      <c r="B78" s="9" t="s">
        <v>181</v>
      </c>
      <c r="C78" s="24">
        <v>75</v>
      </c>
      <c r="D78" s="24">
        <v>73</v>
      </c>
      <c r="E78" s="24">
        <v>74</v>
      </c>
      <c r="F78" s="25">
        <f>AVERAGE(Table510[[#This Row],[Broj bodova - Mirjana Đurić]:[Broj bodova - Slobodan Vuković]])</f>
        <v>74</v>
      </c>
      <c r="G78" s="15"/>
      <c r="H78" s="15"/>
      <c r="I78" s="25"/>
      <c r="J78" s="27"/>
      <c r="K78" s="27"/>
      <c r="L78" s="4"/>
    </row>
    <row r="79" spans="1:14" ht="60">
      <c r="A79" s="9" t="s">
        <v>77</v>
      </c>
      <c r="B79" s="9" t="s">
        <v>182</v>
      </c>
      <c r="C79" s="24">
        <v>75</v>
      </c>
      <c r="D79" s="24">
        <v>78</v>
      </c>
      <c r="E79" s="24">
        <v>81</v>
      </c>
      <c r="F79" s="25">
        <f>AVERAGE(Table510[[#This Row],[Broj bodova - Mirjana Đurić]:[Broj bodova - Slobodan Vuković]])</f>
        <v>78</v>
      </c>
      <c r="G79" s="15"/>
      <c r="H79" s="15"/>
      <c r="I79" s="25"/>
      <c r="J79" s="27"/>
      <c r="K79" s="27"/>
      <c r="L79" s="4"/>
    </row>
    <row r="80" spans="1:14" ht="30">
      <c r="A80" s="9" t="s">
        <v>78</v>
      </c>
      <c r="B80" s="9" t="s">
        <v>183</v>
      </c>
      <c r="C80" s="24">
        <v>79</v>
      </c>
      <c r="D80" s="24">
        <v>80</v>
      </c>
      <c r="E80" s="24">
        <v>73</v>
      </c>
      <c r="F80" s="25">
        <f>AVERAGE(Table510[[#This Row],[Broj bodova - Mirjana Đurić]:[Broj bodova - Slobodan Vuković]])</f>
        <v>77.333333333333329</v>
      </c>
      <c r="G80" s="15"/>
      <c r="H80" s="15"/>
      <c r="I80" s="25"/>
      <c r="J80" s="27"/>
      <c r="K80" s="27"/>
      <c r="L80" s="4"/>
    </row>
    <row r="81" spans="1:12" ht="30">
      <c r="A81" s="9" t="s">
        <v>79</v>
      </c>
      <c r="B81" s="9" t="s">
        <v>184</v>
      </c>
      <c r="C81" s="24">
        <v>80</v>
      </c>
      <c r="D81" s="24">
        <v>75</v>
      </c>
      <c r="E81" s="24"/>
      <c r="F81" s="25">
        <f>AVERAGE(Table510[[#This Row],[Broj bodova - Mirjana Đurić]:[Broj bodova - Slobodan Vuković]])</f>
        <v>77.5</v>
      </c>
      <c r="G81" s="15"/>
      <c r="H81" s="15"/>
      <c r="I81" s="25"/>
      <c r="J81" s="27"/>
      <c r="K81" s="27"/>
      <c r="L81" s="4"/>
    </row>
    <row r="82" spans="1:12">
      <c r="A82" s="9" t="s">
        <v>80</v>
      </c>
      <c r="B82" s="9" t="s">
        <v>185</v>
      </c>
      <c r="C82" s="24">
        <v>10</v>
      </c>
      <c r="D82" s="24">
        <v>10</v>
      </c>
      <c r="E82" s="24">
        <v>20</v>
      </c>
      <c r="F82" s="25">
        <f>AVERAGE(Table510[[#This Row],[Broj bodova - Mirjana Đurić]:[Broj bodova - Slobodan Vuković]])</f>
        <v>13.333333333333334</v>
      </c>
      <c r="G82" s="15"/>
      <c r="H82" s="15"/>
      <c r="I82" s="25"/>
      <c r="J82" s="27"/>
      <c r="K82" s="27"/>
      <c r="L82" s="4"/>
    </row>
    <row r="83" spans="1:12" ht="45">
      <c r="A83" s="9" t="s">
        <v>81</v>
      </c>
      <c r="B83" s="9" t="s">
        <v>186</v>
      </c>
      <c r="C83" s="24">
        <v>70</v>
      </c>
      <c r="D83" s="24">
        <v>70</v>
      </c>
      <c r="E83" s="24">
        <v>70</v>
      </c>
      <c r="F83" s="25">
        <f>AVERAGE(Table510[[#This Row],[Broj bodova - Mirjana Đurić]:[Broj bodova - Slobodan Vuković]])</f>
        <v>70</v>
      </c>
      <c r="G83" s="15"/>
      <c r="H83" s="15"/>
      <c r="I83" s="25"/>
      <c r="J83" s="27"/>
      <c r="K83" s="27"/>
      <c r="L83" s="4"/>
    </row>
    <row r="84" spans="1:12" ht="75">
      <c r="A84" s="9" t="s">
        <v>82</v>
      </c>
      <c r="B84" s="9" t="s">
        <v>187</v>
      </c>
      <c r="C84" s="24">
        <v>100</v>
      </c>
      <c r="D84" s="24">
        <v>100</v>
      </c>
      <c r="E84" s="24">
        <v>100</v>
      </c>
      <c r="F84" s="25">
        <f>AVERAGE(Table510[[#This Row],[Broj bodova - Mirjana Đurić]:[Broj bodova - Slobodan Vuković]])</f>
        <v>100</v>
      </c>
      <c r="G84" s="15"/>
      <c r="H84" s="15"/>
      <c r="I84" s="25"/>
      <c r="J84" s="27"/>
      <c r="K84" s="27"/>
      <c r="L84" s="4"/>
    </row>
    <row r="85" spans="1:12" ht="30">
      <c r="A85" s="9" t="s">
        <v>83</v>
      </c>
      <c r="B85" s="9" t="s">
        <v>188</v>
      </c>
      <c r="C85" s="24">
        <v>75</v>
      </c>
      <c r="D85" s="24">
        <v>74</v>
      </c>
      <c r="E85" s="24">
        <v>70</v>
      </c>
      <c r="F85" s="25">
        <f>AVERAGE(Table510[[#This Row],[Broj bodova - Mirjana Đurić]:[Broj bodova - Slobodan Vuković]])</f>
        <v>73</v>
      </c>
      <c r="G85" s="15"/>
      <c r="H85" s="15"/>
      <c r="I85" s="25"/>
      <c r="J85" s="27"/>
      <c r="K85" s="27"/>
      <c r="L85" s="4"/>
    </row>
    <row r="86" spans="1:12" ht="30">
      <c r="A86" s="9" t="s">
        <v>84</v>
      </c>
      <c r="B86" s="9" t="s">
        <v>189</v>
      </c>
      <c r="C86" s="24">
        <v>73</v>
      </c>
      <c r="D86" s="24">
        <v>78</v>
      </c>
      <c r="E86" s="24">
        <v>70</v>
      </c>
      <c r="F86" s="25">
        <f>AVERAGE(Table510[[#This Row],[Broj bodova - Mirjana Đurić]:[Broj bodova - Slobodan Vuković]])</f>
        <v>73.666666666666671</v>
      </c>
      <c r="G86" s="15"/>
      <c r="H86" s="15"/>
      <c r="I86" s="25"/>
      <c r="J86" s="27"/>
      <c r="K86" s="27"/>
      <c r="L86" s="16"/>
    </row>
    <row r="87" spans="1:12" ht="42.75">
      <c r="A87" s="19" t="s">
        <v>85</v>
      </c>
      <c r="B87" s="19" t="s">
        <v>190</v>
      </c>
      <c r="C87" s="20">
        <v>10</v>
      </c>
      <c r="D87" s="20">
        <v>10</v>
      </c>
      <c r="E87" s="20"/>
      <c r="F87" s="21">
        <f>AVERAGE(Table510[[#This Row],[Broj bodova - Mirjana Đurić]:[Broj bodova - Slobodan Vuković]])</f>
        <v>10</v>
      </c>
      <c r="G87" s="22"/>
      <c r="H87" s="22"/>
      <c r="I87" s="21"/>
      <c r="J87" s="27"/>
      <c r="K87" s="27"/>
      <c r="L87" s="4"/>
    </row>
    <row r="88" spans="1:12" ht="45">
      <c r="A88" s="9" t="s">
        <v>86</v>
      </c>
      <c r="B88" s="9" t="s">
        <v>191</v>
      </c>
      <c r="C88" s="24">
        <v>70</v>
      </c>
      <c r="D88" s="24">
        <v>70</v>
      </c>
      <c r="E88" s="24">
        <v>70</v>
      </c>
      <c r="F88" s="25">
        <f>AVERAGE(Table510[[#This Row],[Broj bodova - Mirjana Đurić]:[Broj bodova - Slobodan Vuković]])</f>
        <v>70</v>
      </c>
      <c r="G88" s="15"/>
      <c r="H88" s="15"/>
      <c r="I88" s="25"/>
      <c r="J88" s="27"/>
      <c r="K88" s="27"/>
      <c r="L88" s="4"/>
    </row>
    <row r="89" spans="1:12" ht="30">
      <c r="A89" s="9" t="s">
        <v>87</v>
      </c>
      <c r="B89" s="9" t="s">
        <v>192</v>
      </c>
      <c r="C89" s="24">
        <v>71</v>
      </c>
      <c r="D89" s="24">
        <v>74</v>
      </c>
      <c r="E89" s="24">
        <v>73</v>
      </c>
      <c r="F89" s="25">
        <f>AVERAGE(Table510[[#This Row],[Broj bodova - Mirjana Đurić]:[Broj bodova - Slobodan Vuković]])</f>
        <v>72.666666666666671</v>
      </c>
      <c r="G89" s="15"/>
      <c r="H89" s="15"/>
      <c r="I89" s="25"/>
      <c r="J89" s="27"/>
      <c r="K89" s="27"/>
      <c r="L89" s="4"/>
    </row>
    <row r="90" spans="1:12" ht="75">
      <c r="A90" s="9" t="s">
        <v>88</v>
      </c>
      <c r="B90" s="9" t="s">
        <v>193</v>
      </c>
      <c r="C90" s="24">
        <v>75</v>
      </c>
      <c r="D90" s="24">
        <v>75</v>
      </c>
      <c r="E90" s="24"/>
      <c r="F90" s="25">
        <f>AVERAGE(Table510[[#This Row],[Broj bodova - Mirjana Đurić]:[Broj bodova - Slobodan Vuković]])</f>
        <v>75</v>
      </c>
      <c r="G90" s="15"/>
      <c r="H90" s="15"/>
      <c r="I90" s="25"/>
      <c r="J90" s="27"/>
      <c r="K90" s="27"/>
      <c r="L90" s="4"/>
    </row>
    <row r="91" spans="1:12" ht="30">
      <c r="A91" s="9" t="s">
        <v>89</v>
      </c>
      <c r="B91" s="9" t="s">
        <v>194</v>
      </c>
      <c r="C91" s="24">
        <v>71</v>
      </c>
      <c r="D91" s="24">
        <v>71</v>
      </c>
      <c r="E91" s="24">
        <v>70</v>
      </c>
      <c r="F91" s="25">
        <f>AVERAGE(Table510[[#This Row],[Broj bodova - Mirjana Đurić]:[Broj bodova - Slobodan Vuković]])</f>
        <v>70.666666666666671</v>
      </c>
      <c r="G91" s="15"/>
      <c r="H91" s="15"/>
      <c r="I91" s="25"/>
      <c r="J91" s="27"/>
      <c r="K91" s="27"/>
      <c r="L91" s="4"/>
    </row>
    <row r="92" spans="1:12" ht="45">
      <c r="A92" s="9" t="s">
        <v>90</v>
      </c>
      <c r="B92" s="9" t="s">
        <v>195</v>
      </c>
      <c r="C92" s="24">
        <v>78</v>
      </c>
      <c r="D92" s="24">
        <v>77</v>
      </c>
      <c r="E92" s="24">
        <v>76</v>
      </c>
      <c r="F92" s="25">
        <f>AVERAGE(Table510[[#This Row],[Broj bodova - Mirjana Đurić]:[Broj bodova - Slobodan Vuković]])</f>
        <v>77</v>
      </c>
      <c r="G92" s="15"/>
      <c r="H92" s="15"/>
      <c r="I92" s="25"/>
      <c r="J92" s="27"/>
      <c r="K92" s="27"/>
      <c r="L92" s="4"/>
    </row>
    <row r="93" spans="1:12" ht="90">
      <c r="A93" s="9" t="s">
        <v>91</v>
      </c>
      <c r="B93" s="9" t="s">
        <v>196</v>
      </c>
      <c r="C93" s="24">
        <v>75</v>
      </c>
      <c r="D93" s="24">
        <v>73</v>
      </c>
      <c r="E93" s="24">
        <v>72</v>
      </c>
      <c r="F93" s="25">
        <f>AVERAGE(Table510[[#This Row],[Broj bodova - Mirjana Đurić]:[Broj bodova - Slobodan Vuković]])</f>
        <v>73.333333333333329</v>
      </c>
      <c r="G93" s="15"/>
      <c r="H93" s="15"/>
      <c r="I93" s="25"/>
      <c r="J93" s="27"/>
      <c r="K93" s="27"/>
      <c r="L93" s="4"/>
    </row>
    <row r="94" spans="1:12" ht="30">
      <c r="A94" s="9" t="s">
        <v>92</v>
      </c>
      <c r="B94" s="9" t="s">
        <v>173</v>
      </c>
      <c r="C94" s="24">
        <v>10</v>
      </c>
      <c r="D94" s="24">
        <v>10</v>
      </c>
      <c r="E94" s="24">
        <v>10</v>
      </c>
      <c r="F94" s="25">
        <f>AVERAGE(Table510[[#This Row],[Broj bodova - Mirjana Đurić]:[Broj bodova - Slobodan Vuković]])</f>
        <v>10</v>
      </c>
      <c r="G94" s="15"/>
      <c r="H94" s="15"/>
      <c r="I94" s="25"/>
      <c r="J94" s="27"/>
      <c r="K94" s="27"/>
      <c r="L94" s="4"/>
    </row>
    <row r="95" spans="1:12" ht="30">
      <c r="A95" s="9" t="s">
        <v>93</v>
      </c>
      <c r="B95" s="9" t="s">
        <v>197</v>
      </c>
      <c r="C95" s="24">
        <v>100</v>
      </c>
      <c r="D95" s="24">
        <v>100</v>
      </c>
      <c r="E95" s="24">
        <v>100</v>
      </c>
      <c r="F95" s="25">
        <f>AVERAGE(Table510[[#This Row],[Broj bodova - Mirjana Đurić]:[Broj bodova - Slobodan Vuković]])</f>
        <v>100</v>
      </c>
      <c r="G95" s="15"/>
      <c r="H95" s="15"/>
      <c r="I95" s="25"/>
      <c r="J95" s="27"/>
      <c r="K95" s="27"/>
      <c r="L95" s="4"/>
    </row>
    <row r="96" spans="1:12" ht="75">
      <c r="A96" s="9" t="s">
        <v>94</v>
      </c>
      <c r="B96" s="9" t="s">
        <v>198</v>
      </c>
      <c r="C96" s="24">
        <v>10</v>
      </c>
      <c r="D96" s="24">
        <v>10</v>
      </c>
      <c r="E96" s="24">
        <v>10</v>
      </c>
      <c r="F96" s="25">
        <f>AVERAGE(Table510[[#This Row],[Broj bodova - Mirjana Đurić]:[Broj bodova - Slobodan Vuković]])</f>
        <v>10</v>
      </c>
      <c r="G96" s="15"/>
      <c r="H96" s="15"/>
      <c r="I96" s="25"/>
      <c r="J96" s="27"/>
      <c r="K96" s="27"/>
      <c r="L96" s="4"/>
    </row>
    <row r="97" spans="1:16" ht="45">
      <c r="A97" s="9" t="s">
        <v>95</v>
      </c>
      <c r="B97" s="9" t="s">
        <v>199</v>
      </c>
      <c r="C97" s="24">
        <v>10</v>
      </c>
      <c r="D97" s="24">
        <v>10</v>
      </c>
      <c r="E97" s="24">
        <v>10</v>
      </c>
      <c r="F97" s="25">
        <f>AVERAGE(Table510[[#This Row],[Broj bodova - Mirjana Đurić]:[Broj bodova - Slobodan Vuković]])</f>
        <v>10</v>
      </c>
      <c r="G97" s="15"/>
      <c r="H97" s="15"/>
      <c r="I97" s="25"/>
      <c r="J97" s="27"/>
      <c r="K97" s="27"/>
      <c r="L97" s="4"/>
    </row>
    <row r="98" spans="1:16" ht="30">
      <c r="A98" s="9" t="s">
        <v>96</v>
      </c>
      <c r="B98" s="9" t="s">
        <v>200</v>
      </c>
      <c r="C98" s="24">
        <v>80</v>
      </c>
      <c r="D98" s="24">
        <v>81</v>
      </c>
      <c r="E98" s="24">
        <v>73</v>
      </c>
      <c r="F98" s="25">
        <f>AVERAGE(Table510[[#This Row],[Broj bodova - Mirjana Đurić]:[Broj bodova - Slobodan Vuković]])</f>
        <v>78</v>
      </c>
      <c r="G98" s="15"/>
      <c r="H98" s="15"/>
      <c r="I98" s="25"/>
      <c r="J98" s="27"/>
      <c r="K98" s="27"/>
      <c r="L98" s="4"/>
    </row>
    <row r="99" spans="1:16" ht="30">
      <c r="A99" s="9" t="s">
        <v>97</v>
      </c>
      <c r="B99" s="9" t="s">
        <v>201</v>
      </c>
      <c r="C99" s="24">
        <v>71</v>
      </c>
      <c r="D99" s="24">
        <v>73</v>
      </c>
      <c r="E99" s="24">
        <v>72</v>
      </c>
      <c r="F99" s="25">
        <f>AVERAGE(Table510[[#This Row],[Broj bodova - Mirjana Đurić]:[Broj bodova - Slobodan Vuković]])</f>
        <v>72</v>
      </c>
      <c r="G99" s="15"/>
      <c r="H99" s="15"/>
      <c r="I99" s="25"/>
      <c r="J99" s="27"/>
      <c r="K99" s="27"/>
      <c r="L99" s="4"/>
    </row>
    <row r="100" spans="1:16" ht="30">
      <c r="A100" s="9" t="s">
        <v>98</v>
      </c>
      <c r="B100" s="9" t="s">
        <v>202</v>
      </c>
      <c r="C100" s="24">
        <v>70</v>
      </c>
      <c r="D100" s="24">
        <v>70</v>
      </c>
      <c r="E100" s="24">
        <v>70</v>
      </c>
      <c r="F100" s="25">
        <f>AVERAGE(Table510[[#This Row],[Broj bodova - Mirjana Đurić]:[Broj bodova - Slobodan Vuković]])</f>
        <v>70</v>
      </c>
      <c r="G100" s="15"/>
      <c r="H100" s="15"/>
      <c r="I100" s="25"/>
      <c r="J100" s="27"/>
      <c r="K100" s="27"/>
      <c r="L100" s="4"/>
    </row>
    <row r="101" spans="1:16" ht="60">
      <c r="A101" s="9" t="s">
        <v>99</v>
      </c>
      <c r="B101" s="9" t="s">
        <v>203</v>
      </c>
      <c r="C101" s="24">
        <v>74</v>
      </c>
      <c r="D101" s="24">
        <v>78</v>
      </c>
      <c r="E101" s="24"/>
      <c r="F101" s="25">
        <f>AVERAGE(Table510[[#This Row],[Broj bodova - Mirjana Đurić]:[Broj bodova - Slobodan Vuković]])</f>
        <v>76</v>
      </c>
      <c r="G101" s="15"/>
      <c r="H101" s="15"/>
      <c r="I101" s="25"/>
      <c r="J101" s="27"/>
      <c r="K101" s="27"/>
      <c r="L101" s="4"/>
    </row>
    <row r="102" spans="1:16">
      <c r="A102" s="9" t="s">
        <v>100</v>
      </c>
      <c r="B102" s="9" t="s">
        <v>204</v>
      </c>
      <c r="C102" s="24">
        <v>70</v>
      </c>
      <c r="D102" s="24">
        <v>80</v>
      </c>
      <c r="E102" s="24"/>
      <c r="F102" s="25">
        <f>AVERAGE(Table510[[#This Row],[Broj bodova - Mirjana Đurić]:[Broj bodova - Slobodan Vuković]])</f>
        <v>75</v>
      </c>
      <c r="G102" s="15"/>
      <c r="H102" s="15"/>
      <c r="I102" s="25"/>
      <c r="J102" s="27"/>
      <c r="K102" s="27"/>
      <c r="L102" s="4"/>
    </row>
    <row r="103" spans="1:16" ht="45">
      <c r="A103" s="9" t="s">
        <v>101</v>
      </c>
      <c r="B103" s="9" t="s">
        <v>205</v>
      </c>
      <c r="C103" s="24">
        <v>10</v>
      </c>
      <c r="D103" s="24">
        <v>10</v>
      </c>
      <c r="E103" s="24">
        <v>10</v>
      </c>
      <c r="F103" s="25">
        <f>AVERAGE(Table510[[#This Row],[Broj bodova - Mirjana Đurić]:[Broj bodova - Slobodan Vuković]])</f>
        <v>10</v>
      </c>
      <c r="G103" s="15"/>
      <c r="H103" s="15"/>
      <c r="I103" s="25"/>
      <c r="J103" s="27"/>
      <c r="K103" s="27"/>
      <c r="L103" s="4"/>
    </row>
    <row r="104" spans="1:16" ht="45">
      <c r="A104" s="9" t="s">
        <v>335</v>
      </c>
      <c r="B104" s="9" t="s">
        <v>206</v>
      </c>
      <c r="C104" s="24">
        <v>90</v>
      </c>
      <c r="D104" s="24">
        <v>90</v>
      </c>
      <c r="E104" s="24"/>
      <c r="F104" s="25">
        <f>AVERAGE(Table510[[#This Row],[Broj bodova - Mirjana Đurić]:[Broj bodova - Slobodan Vuković]])</f>
        <v>90</v>
      </c>
      <c r="G104" s="15"/>
      <c r="H104" s="15"/>
      <c r="I104" s="25"/>
      <c r="J104" s="27"/>
      <c r="K104" s="27"/>
      <c r="L104" s="4"/>
    </row>
    <row r="105" spans="1:16" ht="30">
      <c r="A105" s="9" t="s">
        <v>102</v>
      </c>
      <c r="B105" s="9" t="s">
        <v>207</v>
      </c>
      <c r="C105" s="24">
        <v>70</v>
      </c>
      <c r="D105" s="24">
        <v>70</v>
      </c>
      <c r="E105" s="24">
        <v>70</v>
      </c>
      <c r="F105" s="25">
        <f>AVERAGE(Table510[[#This Row],[Broj bodova - Mirjana Đurić]:[Broj bodova - Slobodan Vuković]])</f>
        <v>70</v>
      </c>
      <c r="G105" s="15"/>
      <c r="H105" s="15"/>
      <c r="I105" s="25"/>
      <c r="J105" s="27"/>
      <c r="K105" s="27"/>
      <c r="L105" s="4"/>
    </row>
    <row r="106" spans="1:16" ht="45">
      <c r="A106" s="9" t="s">
        <v>103</v>
      </c>
      <c r="B106" s="9" t="s">
        <v>208</v>
      </c>
      <c r="C106" s="24">
        <v>70</v>
      </c>
      <c r="D106" s="24">
        <v>70</v>
      </c>
      <c r="E106" s="24"/>
      <c r="F106" s="25">
        <f>AVERAGE(Table510[[#This Row],[Broj bodova - Mirjana Đurić]:[Broj bodova - Slobodan Vuković]])</f>
        <v>70</v>
      </c>
      <c r="G106" s="15"/>
      <c r="H106" s="15"/>
      <c r="I106" s="25"/>
      <c r="J106" s="27"/>
      <c r="K106" s="27"/>
      <c r="L106" s="4"/>
    </row>
    <row r="107" spans="1:16" ht="60">
      <c r="A107" s="9" t="s">
        <v>104</v>
      </c>
      <c r="B107" s="9" t="s">
        <v>209</v>
      </c>
      <c r="C107" s="24">
        <v>70</v>
      </c>
      <c r="D107" s="24">
        <v>70</v>
      </c>
      <c r="E107" s="24"/>
      <c r="F107" s="25">
        <f>AVERAGE(Table510[[#This Row],[Broj bodova - Mirjana Đurić]:[Broj bodova - Slobodan Vuković]])</f>
        <v>70</v>
      </c>
      <c r="G107" s="15"/>
      <c r="H107" s="15"/>
      <c r="I107" s="25"/>
      <c r="J107" s="27"/>
      <c r="K107" s="27"/>
      <c r="L107" s="4"/>
      <c r="P107" s="14"/>
    </row>
    <row r="108" spans="1:16" ht="75">
      <c r="A108" s="9" t="s">
        <v>105</v>
      </c>
      <c r="B108" s="9" t="s">
        <v>210</v>
      </c>
      <c r="C108" s="24">
        <v>75</v>
      </c>
      <c r="D108" s="24">
        <v>81</v>
      </c>
      <c r="E108" s="24"/>
      <c r="F108" s="25">
        <f>AVERAGE(Table510[[#This Row],[Broj bodova - Mirjana Đurić]:[Broj bodova - Slobodan Vuković]])</f>
        <v>78</v>
      </c>
      <c r="G108" s="15"/>
      <c r="H108" s="15"/>
      <c r="I108" s="25"/>
      <c r="J108" s="27"/>
      <c r="K108" s="27"/>
      <c r="L108" s="4"/>
    </row>
    <row r="109" spans="1:16" ht="45">
      <c r="A109" s="9" t="s">
        <v>106</v>
      </c>
      <c r="B109" s="9" t="s">
        <v>211</v>
      </c>
      <c r="C109" s="24">
        <v>85</v>
      </c>
      <c r="D109" s="24">
        <v>81</v>
      </c>
      <c r="E109" s="24"/>
      <c r="F109" s="25">
        <f>AVERAGE(Table510[[#This Row],[Broj bodova - Mirjana Đurić]:[Broj bodova - Slobodan Vuković]])</f>
        <v>83</v>
      </c>
      <c r="G109" s="15"/>
      <c r="H109" s="15"/>
      <c r="I109" s="25"/>
      <c r="J109" s="27"/>
      <c r="K109" s="27"/>
      <c r="L109" s="4"/>
    </row>
    <row r="110" spans="1:16" ht="30">
      <c r="A110" s="9" t="s">
        <v>107</v>
      </c>
      <c r="B110" s="9" t="s">
        <v>212</v>
      </c>
      <c r="C110" s="24">
        <v>10</v>
      </c>
      <c r="D110" s="24">
        <v>10</v>
      </c>
      <c r="E110" s="24">
        <v>10</v>
      </c>
      <c r="F110" s="25">
        <f>AVERAGE(Table510[[#This Row],[Broj bodova - Mirjana Đurić]:[Broj bodova - Slobodan Vuković]])</f>
        <v>10</v>
      </c>
      <c r="G110" s="15"/>
      <c r="H110" s="15"/>
      <c r="I110" s="25"/>
      <c r="J110" s="27"/>
      <c r="K110" s="27"/>
      <c r="L110" s="4"/>
    </row>
    <row r="111" spans="1:16" ht="30">
      <c r="A111" s="9" t="s">
        <v>108</v>
      </c>
      <c r="B111" s="9" t="s">
        <v>213</v>
      </c>
      <c r="C111" s="24">
        <v>80</v>
      </c>
      <c r="D111" s="24">
        <v>74</v>
      </c>
      <c r="E111" s="24">
        <v>71</v>
      </c>
      <c r="F111" s="25">
        <f>AVERAGE(Table510[[#This Row],[Broj bodova - Mirjana Đurić]:[Broj bodova - Slobodan Vuković]])</f>
        <v>75</v>
      </c>
      <c r="G111" s="15"/>
      <c r="H111" s="15"/>
      <c r="I111" s="25"/>
      <c r="J111" s="27"/>
      <c r="K111" s="27"/>
      <c r="L111" s="4"/>
    </row>
    <row r="112" spans="1:16" ht="30">
      <c r="A112" s="28" t="s">
        <v>109</v>
      </c>
      <c r="B112" s="9" t="s">
        <v>214</v>
      </c>
      <c r="C112" s="24">
        <v>100</v>
      </c>
      <c r="D112" s="24">
        <v>100</v>
      </c>
      <c r="E112" s="24">
        <v>100</v>
      </c>
      <c r="F112" s="25">
        <f>AVERAGE(Table510[[#This Row],[Broj bodova - Mirjana Đurić]:[Broj bodova - Slobodan Vuković]])</f>
        <v>100</v>
      </c>
      <c r="G112" s="15"/>
      <c r="H112" s="15"/>
      <c r="I112" s="25"/>
      <c r="J112" s="27"/>
      <c r="K112" s="27"/>
      <c r="L112" s="4"/>
    </row>
    <row r="113" spans="1:12">
      <c r="A113" s="23" t="s">
        <v>311</v>
      </c>
      <c r="B113" s="23" t="s">
        <v>320</v>
      </c>
      <c r="C113" s="24">
        <v>10</v>
      </c>
      <c r="D113" s="24">
        <v>10</v>
      </c>
      <c r="E113" s="24">
        <v>10</v>
      </c>
      <c r="F113" s="25">
        <f>AVERAGE(Table510[[#This Row],[Broj bodova - Mirjana Đurić]:[Broj bodova - Slobodan Vuković]])</f>
        <v>10</v>
      </c>
      <c r="G113" s="15"/>
      <c r="H113" s="15"/>
      <c r="I113" s="25"/>
      <c r="J113" s="27"/>
      <c r="K113" s="27"/>
      <c r="L113" s="4"/>
    </row>
    <row r="114" spans="1:12" ht="60">
      <c r="A114" s="28" t="s">
        <v>110</v>
      </c>
      <c r="B114" s="9" t="s">
        <v>215</v>
      </c>
      <c r="C114" s="24">
        <v>70</v>
      </c>
      <c r="D114" s="24">
        <v>70</v>
      </c>
      <c r="E114" s="24"/>
      <c r="F114" s="25">
        <f>AVERAGE(Table510[[#This Row],[Broj bodova - Mirjana Đurić]:[Broj bodova - Slobodan Vuković]])</f>
        <v>70</v>
      </c>
      <c r="G114" s="15"/>
      <c r="H114" s="15"/>
      <c r="I114" s="25"/>
      <c r="J114" s="27"/>
      <c r="K114" s="27"/>
      <c r="L114" s="4"/>
    </row>
    <row r="115" spans="1:12">
      <c r="A115" s="23"/>
      <c r="B115" s="23"/>
      <c r="C115" s="32"/>
      <c r="D115" s="32"/>
      <c r="E115" s="32"/>
      <c r="F115" s="33"/>
      <c r="G115" s="29"/>
      <c r="H115" s="34"/>
      <c r="I115" s="33"/>
      <c r="J115" s="35"/>
      <c r="K115" s="35"/>
    </row>
    <row r="116" spans="1:12">
      <c r="A116" s="30"/>
      <c r="B116" s="30"/>
      <c r="C116" s="30"/>
      <c r="D116" s="30"/>
      <c r="E116" s="30"/>
      <c r="F116" s="30"/>
      <c r="G116" s="31"/>
      <c r="H116" s="30"/>
      <c r="I116" s="30"/>
      <c r="J116" s="30"/>
      <c r="K116" s="30"/>
    </row>
    <row r="117" spans="1:12">
      <c r="G117" s="13"/>
    </row>
  </sheetData>
  <mergeCells count="3">
    <mergeCell ref="A1:I1"/>
    <mergeCell ref="A3:I3"/>
    <mergeCell ref="A4:I4"/>
  </mergeCells>
  <pageMargins left="0.7" right="0.7" top="0.75" bottom="0.75" header="0.3" footer="0.3"/>
  <pageSetup scale="50" fitToHeight="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3"/>
  <sheetViews>
    <sheetView topLeftCell="A6" zoomScale="90" zoomScaleNormal="90" workbookViewId="0">
      <selection activeCell="G6" sqref="G6:I26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0" ht="18.75">
      <c r="A1" s="36" t="s">
        <v>10</v>
      </c>
      <c r="B1" s="36"/>
      <c r="C1" s="36"/>
      <c r="D1" s="36"/>
      <c r="E1" s="36"/>
      <c r="F1" s="36"/>
      <c r="G1" s="36"/>
      <c r="H1" s="36"/>
      <c r="I1" s="36"/>
    </row>
    <row r="2" spans="1:10" ht="18.75">
      <c r="A2" s="8" t="s">
        <v>5</v>
      </c>
      <c r="B2" s="8"/>
      <c r="C2" s="8"/>
      <c r="D2" s="8"/>
      <c r="E2" s="8"/>
      <c r="F2" s="8"/>
      <c r="G2" s="8"/>
      <c r="H2" s="8"/>
      <c r="I2" s="8"/>
    </row>
    <row r="3" spans="1:10" ht="18.75">
      <c r="A3" s="36" t="s">
        <v>11</v>
      </c>
      <c r="B3" s="36"/>
      <c r="C3" s="36"/>
      <c r="D3" s="36"/>
      <c r="E3" s="36"/>
      <c r="F3" s="36"/>
      <c r="G3" s="36"/>
      <c r="H3" s="36"/>
      <c r="I3" s="36"/>
    </row>
    <row r="4" spans="1:10" ht="18.75">
      <c r="A4" s="36" t="s">
        <v>0</v>
      </c>
      <c r="B4" s="36"/>
      <c r="C4" s="36"/>
      <c r="D4" s="36"/>
      <c r="E4" s="36"/>
      <c r="F4" s="36"/>
      <c r="G4" s="36"/>
      <c r="H4" s="36"/>
      <c r="I4" s="36"/>
    </row>
    <row r="6" spans="1:10" ht="42" customHeight="1">
      <c r="A6" s="1" t="s">
        <v>1</v>
      </c>
      <c r="B6" s="1" t="s">
        <v>2</v>
      </c>
      <c r="C6" s="2" t="s">
        <v>217</v>
      </c>
      <c r="D6" s="2" t="s">
        <v>219</v>
      </c>
      <c r="E6" s="2" t="s">
        <v>222</v>
      </c>
      <c r="F6" s="1" t="s">
        <v>3</v>
      </c>
      <c r="G6" s="1" t="s">
        <v>329</v>
      </c>
      <c r="H6" s="1" t="s">
        <v>330</v>
      </c>
      <c r="I6" s="2" t="s">
        <v>331</v>
      </c>
      <c r="J6" s="3"/>
    </row>
    <row r="7" spans="1:10" ht="19.5" customHeight="1">
      <c r="A7" s="9" t="s">
        <v>223</v>
      </c>
      <c r="B7" s="9" t="s">
        <v>238</v>
      </c>
      <c r="C7" s="5">
        <v>75</v>
      </c>
      <c r="D7" s="5">
        <v>75</v>
      </c>
      <c r="E7" s="5"/>
      <c r="F7" s="6">
        <f>AVERAGE(Table5108[[#This Row],[Broj bodova -Mirjana Đurić]:[Broj bodova -  Slobodan Vuković]])</f>
        <v>75</v>
      </c>
      <c r="G7" s="11"/>
      <c r="H7" s="7"/>
      <c r="I7" s="6"/>
      <c r="J7" s="3"/>
    </row>
    <row r="8" spans="1:10" ht="60">
      <c r="A8" s="9" t="s">
        <v>224</v>
      </c>
      <c r="B8" s="9" t="s">
        <v>239</v>
      </c>
      <c r="C8" s="5">
        <v>85</v>
      </c>
      <c r="D8" s="5">
        <v>85</v>
      </c>
      <c r="E8" s="5">
        <v>85</v>
      </c>
      <c r="F8" s="6">
        <f>AVERAGE(Table5108[[#This Row],[Broj bodova -Mirjana Đurić]:[Broj bodova -  Slobodan Vuković]])</f>
        <v>85</v>
      </c>
      <c r="G8" s="11"/>
      <c r="H8" s="7"/>
      <c r="I8" s="6"/>
    </row>
    <row r="9" spans="1:10" ht="30">
      <c r="A9" s="9" t="s">
        <v>225</v>
      </c>
      <c r="B9" s="9" t="s">
        <v>240</v>
      </c>
      <c r="C9" s="5">
        <v>85</v>
      </c>
      <c r="D9" s="5">
        <v>85</v>
      </c>
      <c r="E9" s="5">
        <v>85</v>
      </c>
      <c r="F9" s="6">
        <f>AVERAGE(Table5108[[#This Row],[Broj bodova -Mirjana Đurić]:[Broj bodova -  Slobodan Vuković]])</f>
        <v>85</v>
      </c>
      <c r="G9" s="11"/>
      <c r="H9" s="7"/>
      <c r="I9" s="6"/>
    </row>
    <row r="10" spans="1:10" ht="45">
      <c r="A10" s="9" t="s">
        <v>226</v>
      </c>
      <c r="B10" s="9" t="s">
        <v>241</v>
      </c>
      <c r="C10" s="5">
        <v>100</v>
      </c>
      <c r="D10" s="5">
        <v>100</v>
      </c>
      <c r="E10" s="5"/>
      <c r="F10" s="6">
        <f>AVERAGE(Table5108[[#This Row],[Broj bodova -Mirjana Đurić]:[Broj bodova -  Slobodan Vuković]])</f>
        <v>100</v>
      </c>
      <c r="G10" s="11"/>
      <c r="H10" s="7"/>
      <c r="I10" s="6"/>
    </row>
    <row r="11" spans="1:10" ht="45">
      <c r="A11" s="9" t="s">
        <v>226</v>
      </c>
      <c r="B11" s="9" t="s">
        <v>242</v>
      </c>
      <c r="C11" s="5">
        <v>100</v>
      </c>
      <c r="D11" s="5">
        <v>100</v>
      </c>
      <c r="E11" s="5"/>
      <c r="F11" s="6">
        <f>AVERAGE(Table5108[[#This Row],[Broj bodova -Mirjana Đurić]:[Broj bodova -  Slobodan Vuković]])</f>
        <v>100</v>
      </c>
      <c r="G11" s="11"/>
      <c r="H11" s="7"/>
      <c r="I11" s="6"/>
    </row>
    <row r="12" spans="1:10" ht="75">
      <c r="A12" s="9" t="s">
        <v>227</v>
      </c>
      <c r="B12" s="9" t="s">
        <v>243</v>
      </c>
      <c r="C12" s="5">
        <v>85</v>
      </c>
      <c r="D12" s="5">
        <v>85</v>
      </c>
      <c r="E12" s="5">
        <v>85</v>
      </c>
      <c r="F12" s="6">
        <f>AVERAGE(Table5108[[#This Row],[Broj bodova -Mirjana Đurić]:[Broj bodova -  Slobodan Vuković]])</f>
        <v>85</v>
      </c>
      <c r="G12" s="11"/>
      <c r="H12" s="7"/>
      <c r="I12" s="6"/>
    </row>
    <row r="13" spans="1:10" ht="45">
      <c r="A13" s="9" t="s">
        <v>228</v>
      </c>
      <c r="B13" s="9" t="s">
        <v>244</v>
      </c>
      <c r="C13" s="5">
        <v>100</v>
      </c>
      <c r="D13" s="5">
        <v>100</v>
      </c>
      <c r="E13" s="5">
        <v>100</v>
      </c>
      <c r="F13" s="6">
        <f>AVERAGE(Table5108[[#This Row],[Broj bodova -Mirjana Đurić]:[Broj bodova -  Slobodan Vuković]])</f>
        <v>100</v>
      </c>
      <c r="G13" s="11"/>
      <c r="H13" s="7"/>
      <c r="I13" s="6"/>
    </row>
    <row r="14" spans="1:10" ht="30">
      <c r="A14" s="9" t="s">
        <v>229</v>
      </c>
      <c r="B14" s="9" t="s">
        <v>245</v>
      </c>
      <c r="C14" s="5">
        <v>100</v>
      </c>
      <c r="D14" s="5">
        <v>100</v>
      </c>
      <c r="E14" s="5">
        <v>100</v>
      </c>
      <c r="F14" s="6">
        <f>AVERAGE(Table5108[[#This Row],[Broj bodova -Mirjana Đurić]:[Broj bodova -  Slobodan Vuković]])</f>
        <v>100</v>
      </c>
      <c r="G14" s="11"/>
      <c r="H14" s="7"/>
      <c r="I14" s="6"/>
    </row>
    <row r="15" spans="1:10" ht="45">
      <c r="A15" s="9" t="s">
        <v>230</v>
      </c>
      <c r="B15" s="9" t="s">
        <v>246</v>
      </c>
      <c r="C15" s="5">
        <v>75</v>
      </c>
      <c r="D15" s="5">
        <v>75</v>
      </c>
      <c r="E15" s="5">
        <v>75</v>
      </c>
      <c r="F15" s="6">
        <f>AVERAGE(Table5108[[#This Row],[Broj bodova -Mirjana Đurić]:[Broj bodova -  Slobodan Vuković]])</f>
        <v>75</v>
      </c>
      <c r="G15" s="11"/>
      <c r="H15" s="7"/>
      <c r="I15" s="6"/>
    </row>
    <row r="16" spans="1:10" ht="60">
      <c r="A16" s="9" t="s">
        <v>231</v>
      </c>
      <c r="B16" s="9" t="s">
        <v>247</v>
      </c>
      <c r="C16" s="5">
        <v>85</v>
      </c>
      <c r="D16" s="5">
        <v>85</v>
      </c>
      <c r="E16" s="5">
        <v>85</v>
      </c>
      <c r="F16" s="6">
        <f>AVERAGE(Table5108[[#This Row],[Broj bodova -Mirjana Đurić]:[Broj bodova -  Slobodan Vuković]])</f>
        <v>85</v>
      </c>
      <c r="G16" s="11"/>
      <c r="H16" s="7"/>
      <c r="I16" s="6"/>
    </row>
    <row r="17" spans="1:9">
      <c r="A17" s="9" t="s">
        <v>232</v>
      </c>
      <c r="B17" s="9" t="s">
        <v>248</v>
      </c>
      <c r="C17" s="5">
        <v>60</v>
      </c>
      <c r="D17" s="5">
        <v>60</v>
      </c>
      <c r="E17" s="5">
        <v>60</v>
      </c>
      <c r="F17" s="6">
        <f>AVERAGE(Table5108[[#This Row],[Broj bodova -Mirjana Đurić]:[Broj bodova -  Slobodan Vuković]])</f>
        <v>60</v>
      </c>
      <c r="G17" s="11"/>
      <c r="H17" s="7"/>
      <c r="I17" s="6"/>
    </row>
    <row r="18" spans="1:9" ht="75">
      <c r="A18" s="9" t="s">
        <v>233</v>
      </c>
      <c r="B18" s="9" t="s">
        <v>249</v>
      </c>
      <c r="C18" s="5">
        <v>90</v>
      </c>
      <c r="D18" s="5">
        <v>90</v>
      </c>
      <c r="E18" s="5">
        <v>90</v>
      </c>
      <c r="F18" s="6">
        <f>AVERAGE(Table5108[[#This Row],[Broj bodova -Mirjana Đurić]:[Broj bodova -  Slobodan Vuković]])</f>
        <v>90</v>
      </c>
      <c r="G18" s="11"/>
      <c r="H18" s="7"/>
      <c r="I18" s="6"/>
    </row>
    <row r="19" spans="1:9" ht="45">
      <c r="A19" s="9" t="s">
        <v>234</v>
      </c>
      <c r="B19" s="9" t="s">
        <v>250</v>
      </c>
      <c r="C19" s="5">
        <v>70</v>
      </c>
      <c r="D19" s="5">
        <v>70</v>
      </c>
      <c r="E19" s="5"/>
      <c r="F19" s="6">
        <f>AVERAGE(Table5108[[#This Row],[Broj bodova -Mirjana Đurić]:[Broj bodova -  Slobodan Vuković]])</f>
        <v>70</v>
      </c>
      <c r="G19" s="11"/>
      <c r="H19" s="7"/>
      <c r="I19" s="6"/>
    </row>
    <row r="20" spans="1:9" ht="30">
      <c r="A20" s="9" t="s">
        <v>235</v>
      </c>
      <c r="B20" s="9" t="s">
        <v>251</v>
      </c>
      <c r="C20" s="5">
        <v>70</v>
      </c>
      <c r="D20" s="5">
        <v>70</v>
      </c>
      <c r="E20" s="5"/>
      <c r="F20" s="6">
        <f>AVERAGE(Table5108[[#This Row],[Broj bodova -Mirjana Đurić]:[Broj bodova -  Slobodan Vuković]])</f>
        <v>70</v>
      </c>
      <c r="G20" s="11"/>
      <c r="H20" s="7"/>
      <c r="I20" s="6"/>
    </row>
    <row r="21" spans="1:9" ht="60">
      <c r="A21" s="9" t="s">
        <v>236</v>
      </c>
      <c r="B21" s="9" t="s">
        <v>252</v>
      </c>
      <c r="C21" s="5">
        <v>100</v>
      </c>
      <c r="D21" s="5">
        <v>100</v>
      </c>
      <c r="E21" s="5">
        <v>100</v>
      </c>
      <c r="F21" s="6">
        <f>AVERAGE(Table5108[[#This Row],[Broj bodova -Mirjana Đurić]:[Broj bodova -  Slobodan Vuković]])</f>
        <v>100</v>
      </c>
      <c r="G21" s="12"/>
      <c r="H21" s="7"/>
      <c r="I21" s="6"/>
    </row>
    <row r="22" spans="1:9" ht="75">
      <c r="A22" s="9" t="s">
        <v>237</v>
      </c>
      <c r="B22" s="9" t="s">
        <v>253</v>
      </c>
      <c r="C22" s="5">
        <v>85</v>
      </c>
      <c r="D22" s="5">
        <v>85</v>
      </c>
      <c r="E22" s="5"/>
      <c r="F22" s="6">
        <f>AVERAGE(Table5108[[#This Row],[Broj bodova -Mirjana Đurić]:[Broj bodova -  Slobodan Vuković]])</f>
        <v>85</v>
      </c>
      <c r="G22" s="11"/>
      <c r="H22" s="7"/>
      <c r="I22" s="6"/>
    </row>
    <row r="23" spans="1:9">
      <c r="A23" s="4"/>
      <c r="B23" s="4"/>
      <c r="C23" s="5"/>
      <c r="D23" s="5"/>
      <c r="E23" s="5"/>
      <c r="F23" s="6"/>
      <c r="G23" s="7"/>
      <c r="H23" s="7"/>
      <c r="I23" s="6"/>
    </row>
    <row r="24" spans="1:9">
      <c r="A24" s="4"/>
      <c r="B24" s="4"/>
      <c r="C24" s="5"/>
      <c r="D24" s="5"/>
      <c r="E24" s="5"/>
      <c r="F24" s="6"/>
      <c r="G24" s="7"/>
      <c r="H24" s="7"/>
      <c r="I24" s="6"/>
    </row>
    <row r="25" spans="1:9">
      <c r="A25" s="4"/>
      <c r="B25" s="4"/>
      <c r="C25" s="5"/>
      <c r="D25" s="5"/>
      <c r="E25" s="5"/>
      <c r="F25" s="6"/>
      <c r="G25" s="7"/>
      <c r="H25" s="7"/>
      <c r="I25" s="6"/>
    </row>
    <row r="26" spans="1:9">
      <c r="A26" s="4"/>
      <c r="B26" s="4"/>
      <c r="C26" s="5"/>
      <c r="D26" s="5"/>
      <c r="E26" s="5"/>
      <c r="F26" s="6"/>
      <c r="G26" s="7"/>
      <c r="H26" s="7"/>
      <c r="I26" s="6"/>
    </row>
    <row r="27" spans="1:9">
      <c r="A27" s="4"/>
      <c r="B27" s="4"/>
      <c r="C27" s="5"/>
      <c r="D27" s="5"/>
      <c r="E27" s="5"/>
      <c r="F27" s="6"/>
      <c r="G27" s="7"/>
      <c r="H27" s="7"/>
      <c r="I27" s="6"/>
    </row>
    <row r="28" spans="1:9">
      <c r="A28" s="4"/>
      <c r="B28" s="4"/>
      <c r="C28" s="5"/>
      <c r="D28" s="5"/>
      <c r="E28" s="5"/>
      <c r="F28" s="6"/>
      <c r="G28" s="7"/>
      <c r="H28" s="7"/>
      <c r="I28" s="6"/>
    </row>
    <row r="29" spans="1:9">
      <c r="A29" s="4"/>
      <c r="B29" s="4"/>
      <c r="C29" s="5"/>
      <c r="D29" s="5"/>
      <c r="E29" s="5"/>
      <c r="F29" s="6"/>
      <c r="G29" s="7"/>
      <c r="H29" s="7"/>
      <c r="I29" s="6"/>
    </row>
    <row r="30" spans="1:9">
      <c r="A30" s="4"/>
      <c r="B30" s="4"/>
      <c r="C30" s="5"/>
      <c r="D30" s="5"/>
      <c r="E30" s="5"/>
      <c r="F30" s="6"/>
      <c r="G30" s="7"/>
      <c r="H30" s="7"/>
      <c r="I30" s="6"/>
    </row>
    <row r="31" spans="1:9">
      <c r="A31" s="4"/>
      <c r="B31" s="4"/>
      <c r="C31" s="5"/>
      <c r="D31" s="5"/>
      <c r="E31" s="5"/>
      <c r="F31" s="6"/>
      <c r="G31" s="7"/>
      <c r="H31" s="7"/>
      <c r="I31" s="6"/>
    </row>
    <row r="32" spans="1:9">
      <c r="A32" s="4"/>
      <c r="B32" s="4"/>
      <c r="C32" s="5"/>
      <c r="D32" s="5"/>
      <c r="E32" s="5"/>
      <c r="F32" s="6"/>
      <c r="G32" s="7"/>
      <c r="H32" s="7"/>
      <c r="I32" s="6"/>
    </row>
    <row r="33" spans="1:9">
      <c r="A33" s="4"/>
      <c r="B33" s="4"/>
      <c r="C33" s="5"/>
      <c r="D33" s="5"/>
      <c r="E33" s="5"/>
      <c r="F33" s="6"/>
      <c r="G33" s="7"/>
      <c r="H33" s="7"/>
      <c r="I33" s="6"/>
    </row>
    <row r="34" spans="1:9">
      <c r="A34" s="4"/>
      <c r="B34" s="4"/>
      <c r="C34" s="5"/>
      <c r="D34" s="5"/>
      <c r="E34" s="5"/>
      <c r="F34" s="6"/>
      <c r="G34" s="7"/>
      <c r="H34" s="7"/>
      <c r="I34" s="6"/>
    </row>
    <row r="35" spans="1:9">
      <c r="A35" s="4"/>
      <c r="B35" s="4"/>
      <c r="C35" s="5"/>
      <c r="D35" s="5"/>
      <c r="E35" s="5"/>
      <c r="F35" s="6"/>
      <c r="G35" s="7"/>
      <c r="H35" s="7"/>
      <c r="I35" s="6"/>
    </row>
    <row r="36" spans="1:9">
      <c r="A36" s="4"/>
      <c r="B36" s="4"/>
      <c r="C36" s="5"/>
      <c r="D36" s="5"/>
      <c r="E36" s="5"/>
      <c r="F36" s="6"/>
      <c r="G36" s="7"/>
      <c r="H36" s="7"/>
      <c r="I36" s="6"/>
    </row>
    <row r="37" spans="1:9">
      <c r="A37" s="4"/>
      <c r="B37" s="4"/>
      <c r="C37" s="5"/>
      <c r="D37" s="5"/>
      <c r="E37" s="5"/>
      <c r="F37" s="6"/>
      <c r="G37" s="7"/>
      <c r="H37" s="7"/>
      <c r="I37" s="6"/>
    </row>
    <row r="38" spans="1:9">
      <c r="A38" s="4"/>
      <c r="B38" s="4"/>
      <c r="C38" s="5"/>
      <c r="D38" s="5"/>
      <c r="E38" s="5"/>
      <c r="F38" s="6"/>
      <c r="G38" s="7"/>
      <c r="H38" s="7"/>
      <c r="I38" s="6"/>
    </row>
    <row r="39" spans="1:9">
      <c r="A39" s="4"/>
      <c r="B39" s="4"/>
      <c r="C39" s="5"/>
      <c r="D39" s="5"/>
      <c r="E39" s="5"/>
      <c r="F39" s="6"/>
      <c r="G39" s="7"/>
      <c r="H39" s="7"/>
      <c r="I39" s="6"/>
    </row>
    <row r="40" spans="1:9">
      <c r="A40" s="4"/>
      <c r="B40" s="4"/>
      <c r="C40" s="5"/>
      <c r="D40" s="5"/>
      <c r="E40" s="5"/>
      <c r="F40" s="6"/>
      <c r="G40" s="7"/>
      <c r="H40" s="7"/>
      <c r="I40" s="6"/>
    </row>
    <row r="41" spans="1:9">
      <c r="A41" s="4"/>
      <c r="B41" s="4"/>
      <c r="C41" s="5"/>
      <c r="D41" s="5"/>
      <c r="E41" s="5"/>
      <c r="F41" s="6"/>
      <c r="G41" s="7"/>
      <c r="H41" s="7"/>
      <c r="I41" s="6"/>
    </row>
    <row r="42" spans="1:9">
      <c r="A42" s="4"/>
      <c r="B42" s="4"/>
      <c r="C42" s="5"/>
      <c r="D42" s="5"/>
      <c r="E42" s="5"/>
      <c r="F42" s="6"/>
      <c r="G42" s="7"/>
      <c r="H42" s="7"/>
      <c r="I42" s="6"/>
    </row>
    <row r="43" spans="1:9">
      <c r="A43" s="4"/>
      <c r="B43" s="4"/>
      <c r="C43" s="5"/>
      <c r="D43" s="5"/>
      <c r="E43" s="5"/>
      <c r="F43" s="6"/>
      <c r="G43" s="7"/>
      <c r="H43" s="7"/>
      <c r="I43" s="6"/>
    </row>
    <row r="44" spans="1:9">
      <c r="A44" s="4"/>
      <c r="B44" s="4"/>
      <c r="C44" s="5"/>
      <c r="D44" s="5"/>
      <c r="E44" s="5"/>
      <c r="F44" s="6"/>
      <c r="G44" s="7"/>
      <c r="H44" s="7"/>
      <c r="I44" s="6"/>
    </row>
    <row r="45" spans="1:9">
      <c r="A45" s="4"/>
      <c r="B45" s="4"/>
      <c r="C45" s="5"/>
      <c r="D45" s="5"/>
      <c r="E45" s="5"/>
      <c r="F45" s="6"/>
      <c r="G45" s="7"/>
      <c r="H45" s="7"/>
      <c r="I45" s="6"/>
    </row>
    <row r="46" spans="1:9">
      <c r="A46" s="4"/>
      <c r="B46" s="4"/>
      <c r="C46" s="5"/>
      <c r="D46" s="5"/>
      <c r="E46" s="5"/>
      <c r="F46" s="6"/>
      <c r="G46" s="7"/>
      <c r="H46" s="7"/>
      <c r="I46" s="6"/>
    </row>
    <row r="47" spans="1:9">
      <c r="A47" s="4"/>
      <c r="B47" s="4"/>
      <c r="C47" s="5"/>
      <c r="D47" s="5"/>
      <c r="E47" s="5"/>
      <c r="F47" s="6"/>
      <c r="G47" s="7"/>
      <c r="H47" s="7"/>
      <c r="I47" s="6"/>
    </row>
    <row r="48" spans="1:9">
      <c r="A48" s="4"/>
      <c r="B48" s="4"/>
      <c r="C48" s="5"/>
      <c r="D48" s="5"/>
      <c r="E48" s="5"/>
      <c r="F48" s="6"/>
      <c r="G48" s="7"/>
      <c r="H48" s="7"/>
      <c r="I48" s="6"/>
    </row>
    <row r="49" spans="1:9">
      <c r="A49" s="4"/>
      <c r="B49" s="4"/>
      <c r="C49" s="5"/>
      <c r="D49" s="5"/>
      <c r="E49" s="5"/>
      <c r="F49" s="6"/>
      <c r="G49" s="7"/>
      <c r="H49" s="7"/>
      <c r="I49" s="6"/>
    </row>
    <row r="50" spans="1:9">
      <c r="A50" s="4"/>
      <c r="B50" s="4"/>
      <c r="C50" s="5"/>
      <c r="D50" s="5"/>
      <c r="E50" s="5"/>
      <c r="F50" s="6"/>
      <c r="G50" s="7"/>
      <c r="H50" s="7"/>
      <c r="I50" s="6"/>
    </row>
    <row r="51" spans="1:9">
      <c r="A51" s="4"/>
      <c r="B51" s="4"/>
      <c r="C51" s="5"/>
      <c r="D51" s="5"/>
      <c r="E51" s="5"/>
      <c r="F51" s="6"/>
      <c r="G51" s="7"/>
      <c r="H51" s="7"/>
      <c r="I51" s="6"/>
    </row>
    <row r="52" spans="1:9">
      <c r="A52" s="4"/>
      <c r="B52" s="4"/>
      <c r="C52" s="5"/>
      <c r="D52" s="5"/>
      <c r="E52" s="5"/>
      <c r="F52" s="6"/>
      <c r="G52" s="7"/>
      <c r="H52" s="7"/>
      <c r="I52" s="6"/>
    </row>
    <row r="53" spans="1:9">
      <c r="A53" s="4"/>
      <c r="B53" s="4"/>
      <c r="C53" s="5"/>
      <c r="D53" s="5"/>
      <c r="E53" s="5"/>
      <c r="F53" s="6"/>
      <c r="G53" s="7"/>
      <c r="H53" s="7"/>
      <c r="I53" s="6"/>
    </row>
    <row r="54" spans="1:9">
      <c r="A54" s="4"/>
      <c r="B54" s="4"/>
      <c r="C54" s="5"/>
      <c r="D54" s="5"/>
      <c r="E54" s="5"/>
      <c r="F54" s="6"/>
      <c r="G54" s="7"/>
      <c r="H54" s="7"/>
      <c r="I54" s="6"/>
    </row>
    <row r="55" spans="1:9">
      <c r="A55" s="4"/>
      <c r="B55" s="4"/>
      <c r="C55" s="5"/>
      <c r="D55" s="5"/>
      <c r="E55" s="5"/>
      <c r="F55" s="6"/>
      <c r="G55" s="7"/>
      <c r="H55" s="7"/>
      <c r="I55" s="6"/>
    </row>
    <row r="56" spans="1:9">
      <c r="A56" s="4"/>
      <c r="B56" s="4"/>
      <c r="C56" s="5"/>
      <c r="D56" s="5"/>
      <c r="E56" s="5"/>
      <c r="F56" s="6"/>
      <c r="G56" s="7"/>
      <c r="H56" s="7"/>
      <c r="I56" s="6"/>
    </row>
    <row r="57" spans="1:9">
      <c r="A57" s="4"/>
      <c r="B57" s="4"/>
      <c r="C57" s="5"/>
      <c r="D57" s="5"/>
      <c r="E57" s="5"/>
      <c r="F57" s="6"/>
      <c r="G57" s="7"/>
      <c r="H57" s="7"/>
      <c r="I57" s="6"/>
    </row>
    <row r="58" spans="1:9">
      <c r="A58" s="4"/>
      <c r="B58" s="4"/>
      <c r="C58" s="5"/>
      <c r="D58" s="5"/>
      <c r="E58" s="5"/>
      <c r="F58" s="6"/>
      <c r="G58" s="7"/>
      <c r="H58" s="7"/>
      <c r="I58" s="6"/>
    </row>
    <row r="59" spans="1:9">
      <c r="A59" s="4"/>
      <c r="B59" s="4"/>
      <c r="C59" s="5"/>
      <c r="D59" s="5"/>
      <c r="E59" s="5"/>
      <c r="F59" s="6"/>
      <c r="G59" s="7"/>
      <c r="H59" s="7"/>
      <c r="I59" s="6"/>
    </row>
    <row r="60" spans="1:9">
      <c r="A60" s="4"/>
      <c r="B60" s="4"/>
      <c r="C60" s="5"/>
      <c r="D60" s="5"/>
      <c r="E60" s="5"/>
      <c r="F60" s="6"/>
      <c r="G60" s="7"/>
      <c r="H60" s="7"/>
      <c r="I60" s="6"/>
    </row>
    <row r="61" spans="1:9">
      <c r="A61" s="4"/>
      <c r="B61" s="4"/>
      <c r="C61" s="5"/>
      <c r="D61" s="5"/>
      <c r="E61" s="5"/>
      <c r="F61" s="6"/>
      <c r="G61" s="7"/>
      <c r="H61" s="7"/>
      <c r="I61" s="6"/>
    </row>
    <row r="62" spans="1:9">
      <c r="A62" s="4"/>
      <c r="B62" s="4"/>
      <c r="C62" s="5"/>
      <c r="D62" s="5"/>
      <c r="E62" s="5"/>
      <c r="F62" s="6"/>
      <c r="G62" s="7"/>
      <c r="H62" s="7"/>
      <c r="I62" s="6"/>
    </row>
    <row r="63" spans="1:9">
      <c r="A63" s="4"/>
      <c r="B63" s="4"/>
      <c r="C63" s="5"/>
      <c r="D63" s="5"/>
      <c r="E63" s="5"/>
      <c r="F63" s="6"/>
      <c r="G63" s="7"/>
      <c r="H63" s="7"/>
      <c r="I63" s="6" t="e">
        <f>Table5108[[#This Row],[Column2]]/Table5108[[#This Row],[Column1]]*100</f>
        <v>#DIV/0!</v>
      </c>
    </row>
  </sheetData>
  <mergeCells count="3">
    <mergeCell ref="A1:I1"/>
    <mergeCell ref="A3:I3"/>
    <mergeCell ref="A4:I4"/>
  </mergeCells>
  <pageMargins left="0.7" right="0.7" top="0.75" bottom="0.75" header="0.3" footer="0.3"/>
  <pageSetup scale="61" fitToHeight="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3"/>
  <sheetViews>
    <sheetView zoomScale="86" zoomScaleNormal="86" workbookViewId="0">
      <selection activeCell="G6" sqref="G6:I38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1" ht="18.75">
      <c r="A1" s="36" t="s">
        <v>10</v>
      </c>
      <c r="B1" s="36"/>
      <c r="C1" s="36"/>
      <c r="D1" s="36"/>
      <c r="E1" s="36"/>
      <c r="F1" s="36"/>
      <c r="G1" s="36"/>
      <c r="H1" s="36"/>
      <c r="I1" s="36"/>
    </row>
    <row r="2" spans="1:11" ht="18.75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18.75">
      <c r="A3" s="36" t="s">
        <v>11</v>
      </c>
      <c r="B3" s="36"/>
      <c r="C3" s="36"/>
      <c r="D3" s="36"/>
      <c r="E3" s="36"/>
      <c r="F3" s="36"/>
      <c r="G3" s="36"/>
      <c r="H3" s="36"/>
      <c r="I3" s="36"/>
    </row>
    <row r="4" spans="1:11" ht="18.75">
      <c r="A4" s="36" t="s">
        <v>0</v>
      </c>
      <c r="B4" s="36"/>
      <c r="C4" s="36"/>
      <c r="D4" s="36"/>
      <c r="E4" s="36"/>
      <c r="F4" s="36"/>
      <c r="G4" s="36"/>
      <c r="H4" s="36"/>
      <c r="I4" s="36"/>
    </row>
    <row r="6" spans="1:11" ht="42" customHeight="1">
      <c r="A6" s="1" t="s">
        <v>1</v>
      </c>
      <c r="B6" s="1" t="s">
        <v>2</v>
      </c>
      <c r="C6" s="2" t="s">
        <v>218</v>
      </c>
      <c r="D6" s="2" t="s">
        <v>220</v>
      </c>
      <c r="E6" s="2" t="s">
        <v>222</v>
      </c>
      <c r="F6" s="1" t="s">
        <v>3</v>
      </c>
      <c r="G6" s="1" t="s">
        <v>331</v>
      </c>
      <c r="H6" s="1" t="s">
        <v>338</v>
      </c>
      <c r="I6" s="2" t="s">
        <v>343</v>
      </c>
      <c r="J6" s="1" t="s">
        <v>329</v>
      </c>
      <c r="K6" s="1" t="s">
        <v>330</v>
      </c>
    </row>
    <row r="7" spans="1:11" ht="19.5" customHeight="1">
      <c r="A7" s="9" t="s">
        <v>254</v>
      </c>
      <c r="B7" s="4" t="s">
        <v>274</v>
      </c>
      <c r="C7" s="5">
        <v>10</v>
      </c>
      <c r="D7" s="5">
        <v>10</v>
      </c>
      <c r="E7" s="5">
        <v>10</v>
      </c>
      <c r="F7" s="6">
        <f>(Table51089[[#This Row],[Broj bodovaMirjana Đurić]]+Table51089[[#This Row],[Broj bodova - Igor Vučinoć]]+Table51089[[#This Row],[Broj bodova -  Slobodan Vuković]])/3</f>
        <v>10</v>
      </c>
      <c r="G7" s="7"/>
      <c r="H7" s="7"/>
      <c r="I7" s="6"/>
      <c r="J7" s="1"/>
      <c r="K7" s="4"/>
    </row>
    <row r="8" spans="1:11" ht="45">
      <c r="A8" s="9" t="s">
        <v>255</v>
      </c>
      <c r="B8" s="4" t="s">
        <v>275</v>
      </c>
      <c r="C8" s="5">
        <v>75</v>
      </c>
      <c r="D8" s="5">
        <v>75</v>
      </c>
      <c r="E8" s="5">
        <v>70</v>
      </c>
      <c r="F8" s="6">
        <f>(Table51089[[#This Row],[Broj bodovaMirjana Đurić]]+Table51089[[#This Row],[Broj bodova - Igor Vučinoć]]+Table51089[[#This Row],[Broj bodova -  Slobodan Vuković]])/3</f>
        <v>73.333333333333329</v>
      </c>
      <c r="G8" s="7"/>
      <c r="H8" s="7"/>
      <c r="I8" s="6"/>
      <c r="J8" s="4"/>
      <c r="K8" s="4"/>
    </row>
    <row r="9" spans="1:11" ht="60">
      <c r="A9" s="9" t="s">
        <v>256</v>
      </c>
      <c r="B9" s="4" t="s">
        <v>276</v>
      </c>
      <c r="C9" s="5">
        <v>100</v>
      </c>
      <c r="D9" s="5">
        <v>100</v>
      </c>
      <c r="E9" s="5">
        <v>100</v>
      </c>
      <c r="F9" s="6">
        <f>(Table51089[[#This Row],[Broj bodovaMirjana Đurić]]+Table51089[[#This Row],[Broj bodova - Igor Vučinoć]]+Table51089[[#This Row],[Broj bodova -  Slobodan Vuković]])/3</f>
        <v>100</v>
      </c>
      <c r="G9" s="7"/>
      <c r="H9" s="7"/>
      <c r="I9" s="6"/>
      <c r="J9" s="4"/>
      <c r="K9" s="4"/>
    </row>
    <row r="10" spans="1:11" ht="45">
      <c r="A10" s="9" t="s">
        <v>257</v>
      </c>
      <c r="B10" s="4" t="s">
        <v>277</v>
      </c>
      <c r="C10" s="5">
        <v>78</v>
      </c>
      <c r="D10" s="5">
        <v>78</v>
      </c>
      <c r="E10" s="5">
        <v>78</v>
      </c>
      <c r="F10" s="6">
        <f>(Table51089[[#This Row],[Broj bodovaMirjana Đurić]]+Table51089[[#This Row],[Broj bodova - Igor Vučinoć]]+Table51089[[#This Row],[Broj bodova -  Slobodan Vuković]])/3</f>
        <v>78</v>
      </c>
      <c r="G10" s="7"/>
      <c r="H10" s="7"/>
      <c r="I10" s="6"/>
      <c r="J10" s="4"/>
      <c r="K10" s="4"/>
    </row>
    <row r="11" spans="1:11" ht="30">
      <c r="A11" s="9" t="s">
        <v>258</v>
      </c>
      <c r="B11" s="4" t="s">
        <v>278</v>
      </c>
      <c r="C11" s="5">
        <v>70</v>
      </c>
      <c r="D11" s="5">
        <v>70</v>
      </c>
      <c r="E11" s="5">
        <v>70</v>
      </c>
      <c r="F11" s="6">
        <f>(Table51089[[#This Row],[Broj bodovaMirjana Đurić]]+Table51089[[#This Row],[Broj bodova - Igor Vučinoć]]+Table51089[[#This Row],[Broj bodova -  Slobodan Vuković]])/3</f>
        <v>70</v>
      </c>
      <c r="G11" s="7"/>
      <c r="H11" s="7"/>
      <c r="I11" s="6"/>
      <c r="J11" s="4"/>
      <c r="K11" s="4"/>
    </row>
    <row r="12" spans="1:11" ht="60">
      <c r="A12" s="9" t="s">
        <v>259</v>
      </c>
      <c r="B12" s="4" t="s">
        <v>279</v>
      </c>
      <c r="C12" s="5">
        <v>10</v>
      </c>
      <c r="D12" s="5">
        <v>10</v>
      </c>
      <c r="E12" s="5">
        <v>10</v>
      </c>
      <c r="F12" s="6">
        <f>(Table51089[[#This Row],[Broj bodovaMirjana Đurić]]+Table51089[[#This Row],[Broj bodova - Igor Vučinoć]]+Table51089[[#This Row],[Broj bodova -  Slobodan Vuković]])/3</f>
        <v>10</v>
      </c>
      <c r="G12" s="7"/>
      <c r="H12" s="7"/>
      <c r="I12" s="6"/>
      <c r="J12" s="4"/>
      <c r="K12" s="4"/>
    </row>
    <row r="13" spans="1:11" ht="30">
      <c r="A13" s="9" t="s">
        <v>260</v>
      </c>
      <c r="B13" s="4" t="s">
        <v>280</v>
      </c>
      <c r="C13" s="5">
        <v>85</v>
      </c>
      <c r="D13" s="5">
        <v>85</v>
      </c>
      <c r="E13" s="5">
        <v>85</v>
      </c>
      <c r="F13" s="6">
        <f>(Table51089[[#This Row],[Broj bodovaMirjana Đurić]]+Table51089[[#This Row],[Broj bodova - Igor Vučinoć]]+Table51089[[#This Row],[Broj bodova -  Slobodan Vuković]])/3</f>
        <v>85</v>
      </c>
      <c r="G13" s="7"/>
      <c r="H13" s="7"/>
      <c r="I13" s="6"/>
      <c r="J13" s="4"/>
      <c r="K13" s="4"/>
    </row>
    <row r="14" spans="1:11" ht="30">
      <c r="A14" s="9" t="s">
        <v>261</v>
      </c>
      <c r="B14" s="4" t="s">
        <v>281</v>
      </c>
      <c r="C14" s="5">
        <v>70</v>
      </c>
      <c r="D14" s="5">
        <v>70</v>
      </c>
      <c r="E14" s="5">
        <v>70</v>
      </c>
      <c r="F14" s="6">
        <f>(Table51089[[#This Row],[Broj bodovaMirjana Đurić]]+Table51089[[#This Row],[Broj bodova - Igor Vučinoć]]+Table51089[[#This Row],[Broj bodova -  Slobodan Vuković]])/3</f>
        <v>70</v>
      </c>
      <c r="G14" s="7"/>
      <c r="H14" s="7"/>
      <c r="I14" s="6"/>
      <c r="J14" s="4"/>
      <c r="K14" s="4"/>
    </row>
    <row r="15" spans="1:11" ht="75">
      <c r="A15" s="9" t="s">
        <v>262</v>
      </c>
      <c r="B15" s="4" t="s">
        <v>282</v>
      </c>
      <c r="C15" s="5">
        <v>74</v>
      </c>
      <c r="D15" s="5">
        <v>74</v>
      </c>
      <c r="E15" s="5">
        <v>74</v>
      </c>
      <c r="F15" s="6">
        <f>(Table51089[[#This Row],[Broj bodovaMirjana Đurić]]+Table51089[[#This Row],[Broj bodova - Igor Vučinoć]]+Table51089[[#This Row],[Broj bodova -  Slobodan Vuković]])/3</f>
        <v>74</v>
      </c>
      <c r="G15" s="7"/>
      <c r="H15" s="7"/>
      <c r="I15" s="6"/>
      <c r="J15" s="4"/>
      <c r="K15" s="4"/>
    </row>
    <row r="16" spans="1:11" ht="75">
      <c r="A16" s="9" t="s">
        <v>263</v>
      </c>
      <c r="B16" s="4" t="s">
        <v>283</v>
      </c>
      <c r="C16" s="5">
        <v>10</v>
      </c>
      <c r="D16" s="5">
        <v>10</v>
      </c>
      <c r="E16" s="5">
        <v>10</v>
      </c>
      <c r="F16" s="6">
        <f>(Table51089[[#This Row],[Broj bodovaMirjana Đurić]]+Table51089[[#This Row],[Broj bodova - Igor Vučinoć]]+Table51089[[#This Row],[Broj bodova -  Slobodan Vuković]])/3</f>
        <v>10</v>
      </c>
      <c r="G16" s="7"/>
      <c r="H16" s="7"/>
      <c r="I16" s="6"/>
      <c r="J16" s="4"/>
      <c r="K16" s="4"/>
    </row>
    <row r="17" spans="1:11" ht="75">
      <c r="A17" s="9" t="s">
        <v>264</v>
      </c>
      <c r="B17" s="4" t="s">
        <v>284</v>
      </c>
      <c r="C17" s="5">
        <v>70</v>
      </c>
      <c r="D17" s="5">
        <v>70</v>
      </c>
      <c r="E17" s="5">
        <v>70</v>
      </c>
      <c r="F17" s="6">
        <f>(Table51089[[#This Row],[Broj bodovaMirjana Đurić]]+Table51089[[#This Row],[Broj bodova - Igor Vučinoć]]+Table51089[[#This Row],[Broj bodova -  Slobodan Vuković]])/3</f>
        <v>70</v>
      </c>
      <c r="G17" s="7"/>
      <c r="H17" s="7"/>
      <c r="I17" s="6"/>
      <c r="J17" s="4"/>
      <c r="K17" s="4"/>
    </row>
    <row r="18" spans="1:11" ht="105">
      <c r="A18" s="9" t="s">
        <v>265</v>
      </c>
      <c r="B18" s="4" t="s">
        <v>285</v>
      </c>
      <c r="C18" s="5">
        <v>83</v>
      </c>
      <c r="D18" s="5">
        <v>83</v>
      </c>
      <c r="E18" s="5">
        <v>83</v>
      </c>
      <c r="F18" s="6">
        <f>(Table51089[[#This Row],[Broj bodovaMirjana Đurić]]+Table51089[[#This Row],[Broj bodova - Igor Vučinoć]]+Table51089[[#This Row],[Broj bodova -  Slobodan Vuković]])/3</f>
        <v>83</v>
      </c>
      <c r="G18" s="7"/>
      <c r="H18" s="7"/>
      <c r="I18" s="6"/>
      <c r="J18" s="4"/>
      <c r="K18" s="4"/>
    </row>
    <row r="19" spans="1:11" ht="45">
      <c r="A19" s="9" t="s">
        <v>265</v>
      </c>
      <c r="B19" s="4" t="s">
        <v>286</v>
      </c>
      <c r="C19" s="5">
        <v>10</v>
      </c>
      <c r="D19" s="5">
        <v>10</v>
      </c>
      <c r="E19" s="5">
        <v>10</v>
      </c>
      <c r="F19" s="6">
        <f>(Table51089[[#This Row],[Broj bodovaMirjana Đurić]]+Table51089[[#This Row],[Broj bodova - Igor Vučinoć]]+Table51089[[#This Row],[Broj bodova -  Slobodan Vuković]])/3</f>
        <v>10</v>
      </c>
      <c r="G19" s="7"/>
      <c r="H19" s="7"/>
      <c r="I19" s="6"/>
      <c r="J19" s="4"/>
      <c r="K19" s="4"/>
    </row>
    <row r="20" spans="1:11" ht="60">
      <c r="A20" s="9" t="s">
        <v>265</v>
      </c>
      <c r="B20" s="4" t="s">
        <v>287</v>
      </c>
      <c r="C20" s="5">
        <v>10</v>
      </c>
      <c r="D20" s="5">
        <v>10</v>
      </c>
      <c r="E20" s="5">
        <v>10</v>
      </c>
      <c r="F20" s="6">
        <f>(Table51089[[#This Row],[Broj bodovaMirjana Đurić]]+Table51089[[#This Row],[Broj bodova - Igor Vučinoć]]+Table51089[[#This Row],[Broj bodova -  Slobodan Vuković]])/3</f>
        <v>10</v>
      </c>
      <c r="G20" s="7"/>
      <c r="H20" s="7"/>
      <c r="I20" s="6"/>
      <c r="J20" s="4"/>
      <c r="K20" s="4"/>
    </row>
    <row r="21" spans="1:11" ht="30">
      <c r="A21" s="10" t="s">
        <v>266</v>
      </c>
      <c r="B21" s="4" t="s">
        <v>288</v>
      </c>
      <c r="C21" s="5">
        <v>10</v>
      </c>
      <c r="D21" s="5">
        <v>10</v>
      </c>
      <c r="E21" s="5">
        <v>10</v>
      </c>
      <c r="F21" s="6">
        <f>(Table51089[[#This Row],[Broj bodovaMirjana Đurić]]+Table51089[[#This Row],[Broj bodova - Igor Vučinoć]]+Table51089[[#This Row],[Broj bodova -  Slobodan Vuković]])/3</f>
        <v>10</v>
      </c>
      <c r="G21" s="7"/>
      <c r="H21" s="7"/>
      <c r="I21" s="6"/>
      <c r="J21" s="4"/>
      <c r="K21" s="4"/>
    </row>
    <row r="22" spans="1:11" ht="60">
      <c r="A22" s="10" t="s">
        <v>267</v>
      </c>
      <c r="B22" s="4" t="s">
        <v>289</v>
      </c>
      <c r="C22" s="5">
        <v>70</v>
      </c>
      <c r="D22" s="5">
        <v>70</v>
      </c>
      <c r="E22" s="5">
        <v>70</v>
      </c>
      <c r="F22" s="6">
        <f>(Table51089[[#This Row],[Broj bodovaMirjana Đurić]]+Table51089[[#This Row],[Broj bodova - Igor Vučinoć]]+Table51089[[#This Row],[Broj bodova -  Slobodan Vuković]])/3</f>
        <v>70</v>
      </c>
      <c r="G22" s="7"/>
      <c r="H22" s="7"/>
      <c r="I22" s="6"/>
      <c r="J22" s="4"/>
      <c r="K22" s="4"/>
    </row>
    <row r="23" spans="1:11" ht="120">
      <c r="A23" s="9" t="s">
        <v>268</v>
      </c>
      <c r="B23" s="4" t="s">
        <v>290</v>
      </c>
      <c r="C23" s="5">
        <v>10</v>
      </c>
      <c r="D23" s="5">
        <v>10</v>
      </c>
      <c r="E23" s="5">
        <v>10</v>
      </c>
      <c r="F23" s="6">
        <f>(Table51089[[#This Row],[Broj bodovaMirjana Đurić]]+Table51089[[#This Row],[Broj bodova - Igor Vučinoć]]+Table51089[[#This Row],[Broj bodova -  Slobodan Vuković]])/3</f>
        <v>10</v>
      </c>
      <c r="G23" s="7"/>
      <c r="H23" s="7"/>
      <c r="I23" s="6"/>
      <c r="J23" s="4"/>
      <c r="K23" s="4"/>
    </row>
    <row r="24" spans="1:11" ht="45">
      <c r="A24" s="9" t="s">
        <v>268</v>
      </c>
      <c r="B24" s="4" t="s">
        <v>291</v>
      </c>
      <c r="C24" s="5">
        <v>80</v>
      </c>
      <c r="D24" s="5">
        <v>80</v>
      </c>
      <c r="E24" s="5">
        <v>80</v>
      </c>
      <c r="F24" s="6">
        <f>(Table51089[[#This Row],[Broj bodovaMirjana Đurić]]+Table51089[[#This Row],[Broj bodova - Igor Vučinoć]]+Table51089[[#This Row],[Broj bodova -  Slobodan Vuković]])/3</f>
        <v>80</v>
      </c>
      <c r="G24" s="7"/>
      <c r="H24" s="7"/>
      <c r="I24" s="6"/>
      <c r="J24" s="4"/>
      <c r="K24" s="4"/>
    </row>
    <row r="25" spans="1:11" ht="120">
      <c r="A25" s="9" t="s">
        <v>269</v>
      </c>
      <c r="B25" s="4" t="s">
        <v>292</v>
      </c>
      <c r="C25" s="5">
        <v>80</v>
      </c>
      <c r="D25" s="5">
        <v>80</v>
      </c>
      <c r="E25" s="5">
        <v>80</v>
      </c>
      <c r="F25" s="6">
        <f>(Table51089[[#This Row],[Broj bodovaMirjana Đurić]]+Table51089[[#This Row],[Broj bodova - Igor Vučinoć]]+Table51089[[#This Row],[Broj bodova -  Slobodan Vuković]])/3</f>
        <v>80</v>
      </c>
      <c r="G25" s="7"/>
      <c r="H25" s="7"/>
      <c r="I25" s="6"/>
      <c r="J25" s="4"/>
      <c r="K25" s="4"/>
    </row>
    <row r="26" spans="1:11" ht="45">
      <c r="A26" s="10" t="s">
        <v>270</v>
      </c>
      <c r="B26" s="4" t="s">
        <v>293</v>
      </c>
      <c r="C26" s="5">
        <v>100</v>
      </c>
      <c r="D26" s="5">
        <v>100</v>
      </c>
      <c r="E26" s="5">
        <v>100</v>
      </c>
      <c r="F26" s="6">
        <f>(Table51089[[#This Row],[Broj bodovaMirjana Đurić]]+Table51089[[#This Row],[Broj bodova - Igor Vučinoć]]+Table51089[[#This Row],[Broj bodova -  Slobodan Vuković]])/3</f>
        <v>100</v>
      </c>
      <c r="G26" s="18"/>
      <c r="H26" s="7"/>
      <c r="I26" s="6"/>
      <c r="J26" s="4"/>
      <c r="K26" s="4"/>
    </row>
    <row r="27" spans="1:11" ht="45">
      <c r="A27" s="10" t="s">
        <v>271</v>
      </c>
      <c r="B27" s="4" t="s">
        <v>294</v>
      </c>
      <c r="C27" s="5">
        <v>78</v>
      </c>
      <c r="D27" s="5">
        <v>78</v>
      </c>
      <c r="E27" s="5">
        <v>78</v>
      </c>
      <c r="F27" s="6">
        <f>(Table51089[[#This Row],[Broj bodovaMirjana Đurić]]+Table51089[[#This Row],[Broj bodova - Igor Vučinoć]]+Table51089[[#This Row],[Broj bodova -  Slobodan Vuković]])/3</f>
        <v>78</v>
      </c>
      <c r="G27" s="7"/>
      <c r="H27" s="7"/>
      <c r="I27" s="6"/>
      <c r="J27" s="4"/>
      <c r="K27" s="4"/>
    </row>
    <row r="28" spans="1:11" ht="30">
      <c r="A28" s="17" t="s">
        <v>336</v>
      </c>
      <c r="B28" s="4" t="s">
        <v>337</v>
      </c>
      <c r="C28" s="5">
        <v>70</v>
      </c>
      <c r="D28" s="5">
        <v>70</v>
      </c>
      <c r="E28" s="5">
        <v>70</v>
      </c>
      <c r="F28" s="6">
        <f>(Table51089[[#This Row],[Broj bodovaMirjana Đurić]]+Table51089[[#This Row],[Broj bodova - Igor Vučinoć]]+Table51089[[#This Row],[Broj bodova -  Slobodan Vuković]])/3</f>
        <v>70</v>
      </c>
      <c r="G28" s="18"/>
      <c r="H28" s="7"/>
      <c r="I28" s="6"/>
      <c r="J28" s="4"/>
      <c r="K28" s="4"/>
    </row>
    <row r="29" spans="1:11" ht="45">
      <c r="A29" s="10" t="s">
        <v>272</v>
      </c>
      <c r="B29" s="4" t="s">
        <v>295</v>
      </c>
      <c r="C29" s="5">
        <v>10</v>
      </c>
      <c r="D29" s="5">
        <v>10</v>
      </c>
      <c r="E29" s="5">
        <v>10</v>
      </c>
      <c r="F29" s="6">
        <f>(Table51089[[#This Row],[Broj bodovaMirjana Đurić]]+Table51089[[#This Row],[Broj bodova - Igor Vučinoć]]+Table51089[[#This Row],[Broj bodova -  Slobodan Vuković]])/3</f>
        <v>10</v>
      </c>
      <c r="G29" s="7"/>
      <c r="H29" s="7"/>
      <c r="I29" s="6"/>
      <c r="J29" s="4"/>
      <c r="K29" s="4"/>
    </row>
    <row r="30" spans="1:11" ht="75">
      <c r="A30" s="9" t="s">
        <v>273</v>
      </c>
      <c r="B30" s="4" t="s">
        <v>296</v>
      </c>
      <c r="C30" s="5">
        <v>10</v>
      </c>
      <c r="D30" s="5">
        <v>10</v>
      </c>
      <c r="E30" s="5">
        <v>10</v>
      </c>
      <c r="F30" s="6">
        <f>(Table51089[[#This Row],[Broj bodovaMirjana Đurić]]+Table51089[[#This Row],[Broj bodova - Igor Vučinoć]]+Table51089[[#This Row],[Broj bodova -  Slobodan Vuković]])/3</f>
        <v>10</v>
      </c>
      <c r="G30" s="7"/>
      <c r="H30" s="7"/>
      <c r="I30" s="6"/>
      <c r="J30" s="4"/>
      <c r="K30" s="4"/>
    </row>
    <row r="31" spans="1:11">
      <c r="A31" s="4"/>
      <c r="B31" s="4"/>
      <c r="C31" s="5"/>
      <c r="D31" s="5"/>
      <c r="E31" s="5"/>
      <c r="F31" s="6"/>
      <c r="G31" s="7"/>
      <c r="H31" s="7"/>
      <c r="I31" s="6"/>
      <c r="J31" s="4"/>
      <c r="K31" s="4"/>
    </row>
    <row r="32" spans="1:11">
      <c r="A32" s="4"/>
      <c r="B32" s="4"/>
      <c r="C32" s="5"/>
      <c r="D32" s="5"/>
      <c r="E32" s="5"/>
      <c r="F32" s="6"/>
      <c r="G32" s="7"/>
      <c r="H32" s="7"/>
      <c r="I32" s="6"/>
      <c r="J32" s="4"/>
      <c r="K32" s="4"/>
    </row>
    <row r="33" spans="1:11">
      <c r="A33" s="4"/>
      <c r="B33" s="4"/>
      <c r="C33" s="5"/>
      <c r="D33" s="5"/>
      <c r="E33" s="5"/>
      <c r="F33" s="6"/>
      <c r="G33" s="7"/>
      <c r="H33" s="7"/>
      <c r="I33" s="6"/>
      <c r="J33" s="4"/>
      <c r="K33" s="4"/>
    </row>
    <row r="34" spans="1:11">
      <c r="A34" s="4"/>
      <c r="B34" s="4"/>
      <c r="C34" s="5"/>
      <c r="D34" s="5"/>
      <c r="E34" s="5"/>
      <c r="F34" s="6"/>
      <c r="G34" s="7"/>
      <c r="H34" s="7"/>
      <c r="I34" s="6"/>
      <c r="J34" s="4"/>
      <c r="K34" s="4"/>
    </row>
    <row r="35" spans="1:11">
      <c r="A35" s="4"/>
      <c r="B35" s="4"/>
      <c r="C35" s="5"/>
      <c r="D35" s="5"/>
      <c r="E35" s="5"/>
      <c r="F35" s="6"/>
      <c r="G35" s="7"/>
      <c r="H35" s="7"/>
      <c r="I35" s="6"/>
      <c r="J35" s="4"/>
      <c r="K35" s="4"/>
    </row>
    <row r="36" spans="1:11">
      <c r="A36" s="4"/>
      <c r="B36" s="4"/>
      <c r="C36" s="5"/>
      <c r="D36" s="5"/>
      <c r="E36" s="5"/>
      <c r="F36" s="6"/>
      <c r="G36" s="7"/>
      <c r="H36" s="7"/>
      <c r="I36" s="6"/>
      <c r="J36" s="4"/>
      <c r="K36" s="4"/>
    </row>
    <row r="37" spans="1:11">
      <c r="A37" s="4"/>
      <c r="B37" s="4"/>
      <c r="C37" s="5"/>
      <c r="D37" s="5"/>
      <c r="E37" s="5"/>
      <c r="F37" s="6"/>
      <c r="G37" s="7"/>
      <c r="H37" s="7"/>
      <c r="I37" s="6"/>
      <c r="J37" s="4"/>
      <c r="K37" s="4"/>
    </row>
    <row r="38" spans="1:11">
      <c r="A38" s="4"/>
      <c r="B38" s="4"/>
      <c r="C38" s="5"/>
      <c r="D38" s="5"/>
      <c r="E38" s="5"/>
      <c r="F38" s="6"/>
      <c r="G38" s="7"/>
      <c r="H38" s="7"/>
      <c r="I38" s="6"/>
      <c r="J38" s="4"/>
      <c r="K38" s="4"/>
    </row>
    <row r="39" spans="1:11">
      <c r="A39" s="4"/>
      <c r="B39" s="4"/>
      <c r="C39" s="5"/>
      <c r="D39" s="5"/>
      <c r="E39" s="5"/>
      <c r="F39" s="6"/>
      <c r="G39" s="7"/>
      <c r="H39" s="7"/>
      <c r="I39" s="6"/>
      <c r="J39" s="4"/>
      <c r="K39" s="4"/>
    </row>
    <row r="40" spans="1:11">
      <c r="A40" s="4"/>
      <c r="B40" s="4"/>
      <c r="C40" s="5"/>
      <c r="D40" s="5"/>
      <c r="E40" s="5"/>
      <c r="F40" s="6"/>
      <c r="G40" s="7"/>
      <c r="H40" s="7"/>
      <c r="I40" s="6"/>
      <c r="J40" s="4"/>
      <c r="K40" s="4"/>
    </row>
    <row r="41" spans="1:11">
      <c r="A41" s="4"/>
      <c r="B41" s="4"/>
      <c r="C41" s="5"/>
      <c r="D41" s="5"/>
      <c r="E41" s="5"/>
      <c r="F41" s="6"/>
      <c r="G41" s="7"/>
      <c r="H41" s="7"/>
      <c r="I41" s="6"/>
      <c r="J41" s="4"/>
      <c r="K41" s="4"/>
    </row>
    <row r="42" spans="1:11">
      <c r="A42" s="4"/>
      <c r="B42" s="4"/>
      <c r="C42" s="5"/>
      <c r="D42" s="5"/>
      <c r="E42" s="5"/>
      <c r="F42" s="6"/>
      <c r="G42" s="7"/>
      <c r="H42" s="7"/>
      <c r="I42" s="6"/>
      <c r="J42" s="4"/>
      <c r="K42" s="4"/>
    </row>
    <row r="43" spans="1:11">
      <c r="A43" s="4"/>
      <c r="B43" s="4"/>
      <c r="C43" s="5"/>
      <c r="D43" s="5"/>
      <c r="E43" s="5"/>
      <c r="F43" s="6"/>
      <c r="G43" s="7"/>
      <c r="H43" s="7"/>
      <c r="I43" s="6"/>
      <c r="J43" s="4"/>
      <c r="K43" s="4"/>
    </row>
    <row r="44" spans="1:11">
      <c r="A44" s="4"/>
      <c r="B44" s="4"/>
      <c r="C44" s="5"/>
      <c r="D44" s="5"/>
      <c r="E44" s="5"/>
      <c r="F44" s="6"/>
      <c r="G44" s="7"/>
      <c r="H44" s="7"/>
      <c r="I44" s="6"/>
      <c r="J44" s="4"/>
      <c r="K44" s="4"/>
    </row>
    <row r="45" spans="1:11">
      <c r="A45" s="4"/>
      <c r="B45" s="4"/>
      <c r="C45" s="5"/>
      <c r="D45" s="5"/>
      <c r="E45" s="5"/>
      <c r="F45" s="6"/>
      <c r="G45" s="7"/>
      <c r="H45" s="7"/>
      <c r="I45" s="6"/>
      <c r="J45" s="4"/>
      <c r="K45" s="4"/>
    </row>
    <row r="46" spans="1:11">
      <c r="A46" s="4"/>
      <c r="B46" s="4"/>
      <c r="C46" s="5"/>
      <c r="D46" s="5"/>
      <c r="E46" s="5"/>
      <c r="F46" s="6"/>
      <c r="G46" s="7"/>
      <c r="H46" s="7"/>
      <c r="I46" s="6"/>
      <c r="J46" s="4"/>
      <c r="K46" s="4"/>
    </row>
    <row r="47" spans="1:11">
      <c r="A47" s="4"/>
      <c r="B47" s="4"/>
      <c r="C47" s="5"/>
      <c r="D47" s="5"/>
      <c r="E47" s="5"/>
      <c r="F47" s="6"/>
      <c r="G47" s="7"/>
      <c r="H47" s="7"/>
      <c r="I47" s="6"/>
      <c r="J47" s="4"/>
      <c r="K47" s="4"/>
    </row>
    <row r="48" spans="1:11">
      <c r="A48" s="4"/>
      <c r="B48" s="4"/>
      <c r="C48" s="5"/>
      <c r="D48" s="5"/>
      <c r="E48" s="5"/>
      <c r="F48" s="6"/>
      <c r="G48" s="7"/>
      <c r="H48" s="7"/>
      <c r="I48" s="6"/>
      <c r="J48" s="4"/>
      <c r="K48" s="4"/>
    </row>
    <row r="49" spans="1:11">
      <c r="A49" s="4"/>
      <c r="B49" s="4"/>
      <c r="C49" s="5"/>
      <c r="D49" s="5"/>
      <c r="E49" s="5"/>
      <c r="F49" s="6"/>
      <c r="G49" s="7"/>
      <c r="H49" s="7"/>
      <c r="I49" s="6"/>
      <c r="J49" s="4"/>
      <c r="K49" s="4"/>
    </row>
    <row r="50" spans="1:11">
      <c r="A50" s="4"/>
      <c r="B50" s="4"/>
      <c r="C50" s="5"/>
      <c r="D50" s="5"/>
      <c r="E50" s="5"/>
      <c r="F50" s="6"/>
      <c r="G50" s="7"/>
      <c r="H50" s="7"/>
      <c r="I50" s="6"/>
      <c r="J50" s="4"/>
      <c r="K50" s="4"/>
    </row>
    <row r="51" spans="1:11">
      <c r="A51" s="4"/>
      <c r="B51" s="4"/>
      <c r="C51" s="5"/>
      <c r="D51" s="5"/>
      <c r="E51" s="5"/>
      <c r="F51" s="6"/>
      <c r="G51" s="7"/>
      <c r="H51" s="7"/>
      <c r="I51" s="6"/>
      <c r="J51" s="4"/>
      <c r="K51" s="4"/>
    </row>
    <row r="52" spans="1:11">
      <c r="A52" s="4"/>
      <c r="B52" s="4"/>
      <c r="C52" s="5"/>
      <c r="D52" s="5"/>
      <c r="E52" s="5"/>
      <c r="F52" s="6"/>
      <c r="G52" s="7"/>
      <c r="H52" s="7"/>
      <c r="I52" s="6"/>
      <c r="J52" s="4"/>
      <c r="K52" s="4"/>
    </row>
    <row r="53" spans="1:11">
      <c r="A53" s="4"/>
      <c r="B53" s="4"/>
      <c r="C53" s="5"/>
      <c r="D53" s="5"/>
      <c r="E53" s="5"/>
      <c r="F53" s="6"/>
      <c r="G53" s="7"/>
      <c r="H53" s="7"/>
      <c r="I53" s="6"/>
      <c r="J53" s="4"/>
      <c r="K53" s="4"/>
    </row>
    <row r="54" spans="1:11">
      <c r="A54" s="4"/>
      <c r="B54" s="4"/>
      <c r="C54" s="5"/>
      <c r="D54" s="5"/>
      <c r="E54" s="5"/>
      <c r="F54" s="6"/>
      <c r="G54" s="7"/>
      <c r="H54" s="7"/>
      <c r="I54" s="6"/>
      <c r="J54" s="4"/>
      <c r="K54" s="4"/>
    </row>
    <row r="55" spans="1:11">
      <c r="A55" s="4"/>
      <c r="B55" s="4"/>
      <c r="C55" s="5"/>
      <c r="D55" s="5"/>
      <c r="E55" s="5"/>
      <c r="F55" s="6"/>
      <c r="G55" s="7"/>
      <c r="H55" s="7"/>
      <c r="I55" s="6"/>
      <c r="J55" s="4"/>
      <c r="K55" s="4"/>
    </row>
    <row r="56" spans="1:11">
      <c r="A56" s="4"/>
      <c r="B56" s="4"/>
      <c r="C56" s="5"/>
      <c r="D56" s="5"/>
      <c r="E56" s="5"/>
      <c r="F56" s="6"/>
      <c r="G56" s="7"/>
      <c r="H56" s="7"/>
      <c r="I56" s="6"/>
      <c r="J56" s="4"/>
      <c r="K56" s="4"/>
    </row>
    <row r="57" spans="1:11">
      <c r="A57" s="4"/>
      <c r="B57" s="4"/>
      <c r="C57" s="5"/>
      <c r="D57" s="5"/>
      <c r="E57" s="5"/>
      <c r="F57" s="6"/>
      <c r="G57" s="7"/>
      <c r="H57" s="7"/>
      <c r="I57" s="6"/>
      <c r="J57" s="4"/>
      <c r="K57" s="4"/>
    </row>
    <row r="58" spans="1:11">
      <c r="A58" s="4"/>
      <c r="B58" s="4"/>
      <c r="C58" s="5"/>
      <c r="D58" s="5"/>
      <c r="E58" s="5"/>
      <c r="F58" s="6"/>
      <c r="G58" s="7"/>
      <c r="H58" s="7"/>
      <c r="I58" s="6"/>
      <c r="J58" s="4"/>
      <c r="K58" s="4"/>
    </row>
    <row r="59" spans="1:11">
      <c r="A59" s="4"/>
      <c r="B59" s="4"/>
      <c r="C59" s="5"/>
      <c r="D59" s="5"/>
      <c r="E59" s="5"/>
      <c r="F59" s="6"/>
      <c r="G59" s="7"/>
      <c r="H59" s="7"/>
      <c r="I59" s="6"/>
      <c r="J59" s="4"/>
      <c r="K59" s="4"/>
    </row>
    <row r="60" spans="1:11">
      <c r="A60" s="4"/>
      <c r="B60" s="4"/>
      <c r="C60" s="5"/>
      <c r="D60" s="5"/>
      <c r="E60" s="5"/>
      <c r="F60" s="6"/>
      <c r="G60" s="7"/>
      <c r="H60" s="7"/>
      <c r="I60" s="6"/>
      <c r="J60" s="4"/>
      <c r="K60" s="4"/>
    </row>
    <row r="61" spans="1:11">
      <c r="A61" s="4"/>
      <c r="B61" s="4"/>
      <c r="C61" s="5"/>
      <c r="D61" s="5"/>
      <c r="E61" s="5"/>
      <c r="F61" s="6"/>
      <c r="G61" s="7"/>
      <c r="H61" s="7"/>
      <c r="I61" s="6"/>
      <c r="J61" s="4"/>
      <c r="K61" s="4"/>
    </row>
    <row r="62" spans="1:11">
      <c r="A62" s="4"/>
      <c r="B62" s="4"/>
      <c r="C62" s="5"/>
      <c r="D62" s="5"/>
      <c r="E62" s="5"/>
      <c r="F62" s="6"/>
      <c r="G62" s="7"/>
      <c r="H62" s="7"/>
      <c r="I62" s="6"/>
      <c r="J62" s="4"/>
      <c r="K62" s="4"/>
    </row>
    <row r="63" spans="1:11">
      <c r="A63" s="4"/>
      <c r="B63" s="4"/>
      <c r="C63" s="5"/>
      <c r="D63" s="5"/>
      <c r="E63" s="5"/>
      <c r="F63" s="6"/>
      <c r="G63" s="7"/>
      <c r="H63" s="7"/>
      <c r="I63" s="6"/>
      <c r="J63" s="4"/>
      <c r="K63" s="4"/>
    </row>
  </sheetData>
  <mergeCells count="3">
    <mergeCell ref="A1:I1"/>
    <mergeCell ref="A3:I3"/>
    <mergeCell ref="A4:I4"/>
  </mergeCells>
  <pageMargins left="0.7" right="0.7" top="0.75" bottom="0.75" header="0.3" footer="0.3"/>
  <pageSetup scale="56" fitToHeight="6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3"/>
  <sheetViews>
    <sheetView workbookViewId="0">
      <selection activeCell="G6" sqref="G6:I14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0" ht="18.75">
      <c r="A1" s="36" t="s">
        <v>10</v>
      </c>
      <c r="B1" s="36"/>
      <c r="C1" s="36"/>
      <c r="D1" s="36"/>
      <c r="E1" s="36"/>
      <c r="F1" s="36"/>
      <c r="G1" s="36"/>
      <c r="H1" s="36"/>
      <c r="I1" s="36"/>
    </row>
    <row r="2" spans="1:10" ht="18.75">
      <c r="A2" s="8" t="s">
        <v>7</v>
      </c>
      <c r="B2" s="8"/>
      <c r="C2" s="8"/>
      <c r="D2" s="8"/>
      <c r="E2" s="8"/>
      <c r="F2" s="8"/>
      <c r="G2" s="8"/>
      <c r="H2" s="8"/>
      <c r="I2" s="8"/>
    </row>
    <row r="3" spans="1:10" ht="18.75">
      <c r="A3" s="36" t="s">
        <v>11</v>
      </c>
      <c r="B3" s="36"/>
      <c r="C3" s="36"/>
      <c r="D3" s="36"/>
      <c r="E3" s="36"/>
      <c r="F3" s="36"/>
      <c r="G3" s="36"/>
      <c r="H3" s="36"/>
      <c r="I3" s="36"/>
    </row>
    <row r="4" spans="1:10" ht="18.75">
      <c r="A4" s="36" t="s">
        <v>0</v>
      </c>
      <c r="B4" s="36"/>
      <c r="C4" s="36"/>
      <c r="D4" s="36"/>
      <c r="E4" s="36"/>
      <c r="F4" s="36"/>
      <c r="G4" s="36"/>
      <c r="H4" s="36"/>
      <c r="I4" s="36"/>
    </row>
    <row r="6" spans="1:10" ht="42" customHeight="1">
      <c r="A6" s="1" t="s">
        <v>1</v>
      </c>
      <c r="B6" s="1" t="s">
        <v>2</v>
      </c>
      <c r="C6" s="2" t="s">
        <v>216</v>
      </c>
      <c r="D6" s="2" t="s">
        <v>220</v>
      </c>
      <c r="E6" s="2" t="s">
        <v>222</v>
      </c>
      <c r="F6" s="1" t="s">
        <v>3</v>
      </c>
      <c r="G6" s="1" t="s">
        <v>329</v>
      </c>
      <c r="H6" s="1" t="s">
        <v>330</v>
      </c>
      <c r="I6" s="2" t="s">
        <v>331</v>
      </c>
      <c r="J6" s="3"/>
    </row>
    <row r="7" spans="1:10" ht="19.5" customHeight="1">
      <c r="A7" s="4" t="s">
        <v>297</v>
      </c>
      <c r="B7" s="4" t="s">
        <v>304</v>
      </c>
      <c r="C7" s="5">
        <v>72</v>
      </c>
      <c r="D7" s="5">
        <v>72</v>
      </c>
      <c r="E7" s="5">
        <v>72</v>
      </c>
      <c r="F7" s="6">
        <f>(Table5108911[[#This Row],[Broj bodova - Mirjana Đurić]]+Table5108911[[#This Row],[Broj bodova - Igor Vučinoć]]+Table5108911[[#This Row],[Broj bodova -  Slobodan Vuković]])/3</f>
        <v>72</v>
      </c>
      <c r="G7" s="7"/>
      <c r="H7" s="7"/>
      <c r="I7" s="6"/>
      <c r="J7" s="3"/>
    </row>
    <row r="8" spans="1:10" ht="45">
      <c r="A8" s="4" t="s">
        <v>298</v>
      </c>
      <c r="B8" s="4" t="s">
        <v>305</v>
      </c>
      <c r="C8" s="5">
        <v>89</v>
      </c>
      <c r="D8" s="5">
        <v>85</v>
      </c>
      <c r="E8" s="5">
        <v>80</v>
      </c>
      <c r="F8" s="6">
        <f>(Table5108911[[#This Row],[Broj bodova - Mirjana Đurić]]+Table5108911[[#This Row],[Broj bodova - Igor Vučinoć]]+Table5108911[[#This Row],[Broj bodova -  Slobodan Vuković]])/3</f>
        <v>84.666666666666671</v>
      </c>
      <c r="G8" s="7"/>
      <c r="H8" s="7"/>
      <c r="I8" s="6"/>
    </row>
    <row r="9" spans="1:10" ht="60">
      <c r="A9" s="4" t="s">
        <v>299</v>
      </c>
      <c r="B9" s="4" t="s">
        <v>306</v>
      </c>
      <c r="C9" s="5">
        <v>85</v>
      </c>
      <c r="D9" s="5">
        <v>85</v>
      </c>
      <c r="E9" s="5">
        <v>85</v>
      </c>
      <c r="F9" s="6">
        <f>(Table5108911[[#This Row],[Broj bodova - Mirjana Đurić]]+Table5108911[[#This Row],[Broj bodova - Igor Vučinoć]]+Table5108911[[#This Row],[Broj bodova -  Slobodan Vuković]])/3</f>
        <v>85</v>
      </c>
      <c r="G9" s="7"/>
      <c r="H9" s="7"/>
      <c r="I9" s="6"/>
    </row>
    <row r="10" spans="1:10" ht="30">
      <c r="A10" s="4" t="s">
        <v>300</v>
      </c>
      <c r="B10" s="4" t="s">
        <v>307</v>
      </c>
      <c r="C10" s="5">
        <v>70</v>
      </c>
      <c r="D10" s="5">
        <v>70</v>
      </c>
      <c r="E10" s="5">
        <v>70</v>
      </c>
      <c r="F10" s="6">
        <f>(Table5108911[[#This Row],[Broj bodova - Mirjana Đurić]]+Table5108911[[#This Row],[Broj bodova - Igor Vučinoć]]+Table5108911[[#This Row],[Broj bodova -  Slobodan Vuković]])/3</f>
        <v>70</v>
      </c>
      <c r="G10" s="7"/>
      <c r="H10" s="7"/>
      <c r="I10" s="6"/>
    </row>
    <row r="11" spans="1:10" ht="75">
      <c r="A11" s="4" t="s">
        <v>301</v>
      </c>
      <c r="B11" s="4" t="s">
        <v>209</v>
      </c>
      <c r="C11" s="5">
        <v>81</v>
      </c>
      <c r="D11" s="5">
        <v>81</v>
      </c>
      <c r="E11" s="5">
        <v>81</v>
      </c>
      <c r="F11" s="6">
        <f>(Table5108911[[#This Row],[Broj bodova - Mirjana Đurić]]+Table5108911[[#This Row],[Broj bodova - Igor Vučinoć]]+Table5108911[[#This Row],[Broj bodova -  Slobodan Vuković]])/3</f>
        <v>81</v>
      </c>
      <c r="G11" s="7"/>
      <c r="H11" s="7"/>
      <c r="I11" s="6"/>
    </row>
    <row r="12" spans="1:10" ht="30">
      <c r="A12" s="4" t="s">
        <v>302</v>
      </c>
      <c r="B12" s="4" t="s">
        <v>308</v>
      </c>
      <c r="C12" s="5">
        <v>100</v>
      </c>
      <c r="D12" s="5">
        <v>100</v>
      </c>
      <c r="E12" s="5">
        <v>100</v>
      </c>
      <c r="F12" s="6">
        <f>(Table5108911[[#This Row],[Broj bodova - Mirjana Đurić]]+Table5108911[[#This Row],[Broj bodova - Igor Vučinoć]]+Table5108911[[#This Row],[Broj bodova -  Slobodan Vuković]])/3</f>
        <v>100</v>
      </c>
      <c r="G12" s="7"/>
      <c r="H12" s="7"/>
      <c r="I12" s="6"/>
    </row>
    <row r="13" spans="1:10" ht="45">
      <c r="A13" s="4" t="s">
        <v>303</v>
      </c>
      <c r="B13" s="4" t="s">
        <v>309</v>
      </c>
      <c r="C13" s="5">
        <v>70</v>
      </c>
      <c r="D13" s="5">
        <v>70</v>
      </c>
      <c r="E13" s="5">
        <v>70</v>
      </c>
      <c r="F13" s="6">
        <f>(Table5108911[[#This Row],[Broj bodova - Mirjana Đurić]]+Table5108911[[#This Row],[Broj bodova - Igor Vučinoć]]+Table5108911[[#This Row],[Broj bodova -  Slobodan Vuković]])/3</f>
        <v>70</v>
      </c>
      <c r="G13" s="7"/>
      <c r="H13" s="15"/>
      <c r="I13" s="6"/>
    </row>
    <row r="14" spans="1:10">
      <c r="A14" s="4"/>
      <c r="B14" s="4"/>
      <c r="C14" s="5"/>
      <c r="D14" s="5"/>
      <c r="E14" s="5"/>
      <c r="F14" s="6"/>
      <c r="G14" s="7"/>
      <c r="H14" s="7"/>
      <c r="I14" s="6"/>
    </row>
    <row r="15" spans="1:10">
      <c r="A15" s="4"/>
      <c r="B15" s="4"/>
      <c r="C15" s="5"/>
      <c r="D15" s="5"/>
      <c r="E15" s="5"/>
      <c r="F15" s="6"/>
      <c r="G15" s="7"/>
      <c r="H15" s="7"/>
      <c r="I15" s="6"/>
    </row>
    <row r="16" spans="1:10">
      <c r="A16" s="4"/>
      <c r="B16" s="4"/>
      <c r="C16" s="5"/>
      <c r="D16" s="5"/>
      <c r="E16" s="5"/>
      <c r="F16" s="6"/>
      <c r="G16" s="7"/>
      <c r="H16" s="7"/>
      <c r="I16" s="6"/>
    </row>
    <row r="17" spans="1:9">
      <c r="A17" s="4"/>
      <c r="B17" s="4"/>
      <c r="C17" s="5"/>
      <c r="D17" s="5"/>
      <c r="E17" s="5"/>
      <c r="F17" s="6"/>
      <c r="G17" s="7"/>
      <c r="H17" s="7"/>
      <c r="I17" s="6"/>
    </row>
    <row r="18" spans="1:9">
      <c r="A18" s="4"/>
      <c r="B18" s="4"/>
      <c r="C18" s="5"/>
      <c r="D18" s="5"/>
      <c r="E18" s="5"/>
      <c r="F18" s="6"/>
      <c r="G18" s="7"/>
      <c r="H18" s="7"/>
      <c r="I18" s="6"/>
    </row>
    <row r="19" spans="1:9">
      <c r="A19" s="4"/>
      <c r="B19" s="4"/>
      <c r="C19" s="5"/>
      <c r="D19" s="5"/>
      <c r="E19" s="5"/>
      <c r="F19" s="6"/>
      <c r="G19" s="7"/>
      <c r="H19" s="7"/>
      <c r="I19" s="6"/>
    </row>
    <row r="20" spans="1:9">
      <c r="A20" s="4"/>
      <c r="B20" s="4"/>
      <c r="C20" s="5"/>
      <c r="D20" s="5"/>
      <c r="E20" s="5"/>
      <c r="F20" s="6"/>
      <c r="G20" s="7"/>
      <c r="H20" s="7"/>
      <c r="I20" s="6"/>
    </row>
    <row r="21" spans="1:9">
      <c r="A21" s="4"/>
      <c r="B21" s="4"/>
      <c r="C21" s="5"/>
      <c r="D21" s="5"/>
      <c r="E21" s="5"/>
      <c r="F21" s="6"/>
      <c r="G21" s="7"/>
      <c r="H21" s="7"/>
      <c r="I21" s="6"/>
    </row>
    <row r="22" spans="1:9">
      <c r="A22" s="4"/>
      <c r="B22" s="4"/>
      <c r="C22" s="5"/>
      <c r="D22" s="5"/>
      <c r="E22" s="5"/>
      <c r="F22" s="6"/>
      <c r="G22" s="7"/>
      <c r="H22" s="7"/>
      <c r="I22" s="6"/>
    </row>
    <row r="23" spans="1:9">
      <c r="A23" s="4"/>
      <c r="B23" s="4"/>
      <c r="C23" s="5"/>
      <c r="D23" s="5"/>
      <c r="E23" s="5"/>
      <c r="F23" s="6"/>
      <c r="G23" s="7"/>
      <c r="H23" s="7"/>
      <c r="I23" s="6"/>
    </row>
    <row r="24" spans="1:9">
      <c r="A24" s="4"/>
      <c r="B24" s="4"/>
      <c r="C24" s="5"/>
      <c r="D24" s="5"/>
      <c r="E24" s="5"/>
      <c r="F24" s="6"/>
      <c r="G24" s="7"/>
      <c r="H24" s="7"/>
      <c r="I24" s="6"/>
    </row>
    <row r="25" spans="1:9">
      <c r="A25" s="4"/>
      <c r="B25" s="4"/>
      <c r="C25" s="5"/>
      <c r="D25" s="5"/>
      <c r="E25" s="5"/>
      <c r="F25" s="6"/>
      <c r="G25" s="7"/>
      <c r="H25" s="7"/>
      <c r="I25" s="6"/>
    </row>
    <row r="26" spans="1:9">
      <c r="A26" s="4"/>
      <c r="B26" s="4"/>
      <c r="C26" s="5"/>
      <c r="D26" s="5"/>
      <c r="E26" s="5"/>
      <c r="F26" s="6"/>
      <c r="G26" s="7"/>
      <c r="H26" s="7"/>
      <c r="I26" s="6"/>
    </row>
    <row r="27" spans="1:9">
      <c r="A27" s="4"/>
      <c r="B27" s="4"/>
      <c r="C27" s="5"/>
      <c r="D27" s="5"/>
      <c r="E27" s="5"/>
      <c r="F27" s="6"/>
      <c r="G27" s="7"/>
      <c r="H27" s="7"/>
      <c r="I27" s="6"/>
    </row>
    <row r="28" spans="1:9">
      <c r="A28" s="4"/>
      <c r="B28" s="4"/>
      <c r="C28" s="5"/>
      <c r="D28" s="5"/>
      <c r="E28" s="5"/>
      <c r="F28" s="6"/>
      <c r="G28" s="7"/>
      <c r="H28" s="7"/>
      <c r="I28" s="6"/>
    </row>
    <row r="29" spans="1:9">
      <c r="A29" s="4"/>
      <c r="B29" s="4"/>
      <c r="C29" s="5"/>
      <c r="D29" s="5"/>
      <c r="E29" s="5"/>
      <c r="F29" s="6"/>
      <c r="G29" s="7"/>
      <c r="H29" s="7"/>
      <c r="I29" s="6"/>
    </row>
    <row r="30" spans="1:9">
      <c r="A30" s="4"/>
      <c r="B30" s="4"/>
      <c r="C30" s="5"/>
      <c r="D30" s="5"/>
      <c r="E30" s="5"/>
      <c r="F30" s="6"/>
      <c r="G30" s="7"/>
      <c r="H30" s="7"/>
      <c r="I30" s="6"/>
    </row>
    <row r="31" spans="1:9">
      <c r="A31" s="4"/>
      <c r="B31" s="4"/>
      <c r="C31" s="5"/>
      <c r="D31" s="5"/>
      <c r="E31" s="5"/>
      <c r="F31" s="6"/>
      <c r="G31" s="7"/>
      <c r="H31" s="7"/>
      <c r="I31" s="6"/>
    </row>
    <row r="32" spans="1:9">
      <c r="A32" s="4"/>
      <c r="B32" s="4"/>
      <c r="C32" s="5"/>
      <c r="D32" s="5"/>
      <c r="E32" s="5"/>
      <c r="F32" s="6"/>
      <c r="G32" s="7"/>
      <c r="H32" s="7"/>
      <c r="I32" s="6"/>
    </row>
    <row r="33" spans="1:9">
      <c r="A33" s="4"/>
      <c r="B33" s="4"/>
      <c r="C33" s="5"/>
      <c r="D33" s="5"/>
      <c r="E33" s="5"/>
      <c r="F33" s="6"/>
      <c r="G33" s="7"/>
      <c r="H33" s="7"/>
      <c r="I33" s="6"/>
    </row>
    <row r="34" spans="1:9">
      <c r="A34" s="4"/>
      <c r="B34" s="4"/>
      <c r="C34" s="5"/>
      <c r="D34" s="5"/>
      <c r="E34" s="5"/>
      <c r="F34" s="6"/>
      <c r="G34" s="7"/>
      <c r="H34" s="7"/>
      <c r="I34" s="6"/>
    </row>
    <row r="35" spans="1:9">
      <c r="A35" s="4"/>
      <c r="B35" s="4"/>
      <c r="C35" s="5"/>
      <c r="D35" s="5"/>
      <c r="E35" s="5"/>
      <c r="F35" s="6"/>
      <c r="G35" s="7"/>
      <c r="H35" s="7"/>
      <c r="I35" s="6"/>
    </row>
    <row r="36" spans="1:9">
      <c r="A36" s="4"/>
      <c r="B36" s="4"/>
      <c r="C36" s="5"/>
      <c r="D36" s="5"/>
      <c r="E36" s="5"/>
      <c r="F36" s="6"/>
      <c r="G36" s="7"/>
      <c r="H36" s="7"/>
      <c r="I36" s="6"/>
    </row>
    <row r="37" spans="1:9">
      <c r="A37" s="4"/>
      <c r="B37" s="4"/>
      <c r="C37" s="5"/>
      <c r="D37" s="5"/>
      <c r="E37" s="5"/>
      <c r="F37" s="6"/>
      <c r="G37" s="7"/>
      <c r="H37" s="7"/>
      <c r="I37" s="6"/>
    </row>
    <row r="38" spans="1:9">
      <c r="A38" s="4"/>
      <c r="B38" s="4"/>
      <c r="C38" s="5"/>
      <c r="D38" s="5"/>
      <c r="E38" s="5"/>
      <c r="F38" s="6"/>
      <c r="G38" s="7"/>
      <c r="H38" s="7"/>
      <c r="I38" s="6"/>
    </row>
    <row r="39" spans="1:9">
      <c r="A39" s="4"/>
      <c r="B39" s="4"/>
      <c r="C39" s="5"/>
      <c r="D39" s="5"/>
      <c r="E39" s="5"/>
      <c r="F39" s="6"/>
      <c r="G39" s="7"/>
      <c r="H39" s="7"/>
      <c r="I39" s="6"/>
    </row>
    <row r="40" spans="1:9">
      <c r="A40" s="4"/>
      <c r="B40" s="4"/>
      <c r="C40" s="5"/>
      <c r="D40" s="5"/>
      <c r="E40" s="5"/>
      <c r="F40" s="6"/>
      <c r="G40" s="7"/>
      <c r="H40" s="7"/>
      <c r="I40" s="6"/>
    </row>
    <row r="41" spans="1:9">
      <c r="A41" s="4"/>
      <c r="B41" s="4"/>
      <c r="C41" s="5"/>
      <c r="D41" s="5"/>
      <c r="E41" s="5"/>
      <c r="F41" s="6"/>
      <c r="G41" s="7"/>
      <c r="H41" s="7"/>
      <c r="I41" s="6"/>
    </row>
    <row r="42" spans="1:9">
      <c r="A42" s="4"/>
      <c r="B42" s="4"/>
      <c r="C42" s="5"/>
      <c r="D42" s="5"/>
      <c r="E42" s="5"/>
      <c r="F42" s="6"/>
      <c r="G42" s="7"/>
      <c r="H42" s="7"/>
      <c r="I42" s="6"/>
    </row>
    <row r="43" spans="1:9">
      <c r="A43" s="4"/>
      <c r="B43" s="4"/>
      <c r="C43" s="5"/>
      <c r="D43" s="5"/>
      <c r="E43" s="5"/>
      <c r="F43" s="6"/>
      <c r="G43" s="7"/>
      <c r="H43" s="7"/>
      <c r="I43" s="6"/>
    </row>
    <row r="44" spans="1:9">
      <c r="A44" s="4"/>
      <c r="B44" s="4"/>
      <c r="C44" s="5"/>
      <c r="D44" s="5"/>
      <c r="E44" s="5"/>
      <c r="F44" s="6"/>
      <c r="G44" s="7"/>
      <c r="H44" s="7"/>
      <c r="I44" s="6"/>
    </row>
    <row r="45" spans="1:9">
      <c r="A45" s="4"/>
      <c r="B45" s="4"/>
      <c r="C45" s="5"/>
      <c r="D45" s="5"/>
      <c r="E45" s="5"/>
      <c r="F45" s="6"/>
      <c r="G45" s="7"/>
      <c r="H45" s="7"/>
      <c r="I45" s="6"/>
    </row>
    <row r="46" spans="1:9">
      <c r="A46" s="4"/>
      <c r="B46" s="4"/>
      <c r="C46" s="5"/>
      <c r="D46" s="5"/>
      <c r="E46" s="5"/>
      <c r="F46" s="6"/>
      <c r="G46" s="7"/>
      <c r="H46" s="7"/>
      <c r="I46" s="6"/>
    </row>
    <row r="47" spans="1:9">
      <c r="A47" s="4"/>
      <c r="B47" s="4"/>
      <c r="C47" s="5"/>
      <c r="D47" s="5"/>
      <c r="E47" s="5"/>
      <c r="F47" s="6"/>
      <c r="G47" s="7"/>
      <c r="H47" s="7"/>
      <c r="I47" s="6"/>
    </row>
    <row r="48" spans="1:9">
      <c r="A48" s="4"/>
      <c r="B48" s="4"/>
      <c r="C48" s="5"/>
      <c r="D48" s="5"/>
      <c r="E48" s="5"/>
      <c r="F48" s="6"/>
      <c r="G48" s="7"/>
      <c r="H48" s="7"/>
      <c r="I48" s="6"/>
    </row>
    <row r="49" spans="1:9">
      <c r="A49" s="4"/>
      <c r="B49" s="4"/>
      <c r="C49" s="5"/>
      <c r="D49" s="5"/>
      <c r="E49" s="5"/>
      <c r="F49" s="6"/>
      <c r="G49" s="7"/>
      <c r="H49" s="7"/>
      <c r="I49" s="6"/>
    </row>
    <row r="50" spans="1:9">
      <c r="A50" s="4"/>
      <c r="B50" s="4"/>
      <c r="C50" s="5"/>
      <c r="D50" s="5"/>
      <c r="E50" s="5"/>
      <c r="F50" s="6"/>
      <c r="G50" s="7"/>
      <c r="H50" s="7"/>
      <c r="I50" s="6"/>
    </row>
    <row r="51" spans="1:9">
      <c r="A51" s="4"/>
      <c r="B51" s="4"/>
      <c r="C51" s="5"/>
      <c r="D51" s="5"/>
      <c r="E51" s="5"/>
      <c r="F51" s="6"/>
      <c r="G51" s="7"/>
      <c r="H51" s="7"/>
      <c r="I51" s="6"/>
    </row>
    <row r="52" spans="1:9">
      <c r="A52" s="4"/>
      <c r="B52" s="4"/>
      <c r="C52" s="5"/>
      <c r="D52" s="5"/>
      <c r="E52" s="5"/>
      <c r="F52" s="6"/>
      <c r="G52" s="7"/>
      <c r="H52" s="7"/>
      <c r="I52" s="6"/>
    </row>
    <row r="53" spans="1:9">
      <c r="A53" s="4"/>
      <c r="B53" s="4"/>
      <c r="C53" s="5"/>
      <c r="D53" s="5"/>
      <c r="E53" s="5"/>
      <c r="F53" s="6"/>
      <c r="G53" s="7"/>
      <c r="H53" s="7"/>
      <c r="I53" s="6"/>
    </row>
    <row r="54" spans="1:9">
      <c r="A54" s="4"/>
      <c r="B54" s="4"/>
      <c r="C54" s="5"/>
      <c r="D54" s="5"/>
      <c r="E54" s="5"/>
      <c r="F54" s="6"/>
      <c r="G54" s="7"/>
      <c r="H54" s="7"/>
      <c r="I54" s="6"/>
    </row>
    <row r="55" spans="1:9">
      <c r="A55" s="4"/>
      <c r="B55" s="4"/>
      <c r="C55" s="5"/>
      <c r="D55" s="5"/>
      <c r="E55" s="5"/>
      <c r="F55" s="6"/>
      <c r="G55" s="7"/>
      <c r="H55" s="7"/>
      <c r="I55" s="6"/>
    </row>
    <row r="56" spans="1:9">
      <c r="A56" s="4"/>
      <c r="B56" s="4"/>
      <c r="C56" s="5"/>
      <c r="D56" s="5"/>
      <c r="E56" s="5"/>
      <c r="F56" s="6"/>
      <c r="G56" s="7"/>
      <c r="H56" s="7"/>
      <c r="I56" s="6"/>
    </row>
    <row r="57" spans="1:9">
      <c r="A57" s="4"/>
      <c r="B57" s="4"/>
      <c r="C57" s="5"/>
      <c r="D57" s="5"/>
      <c r="E57" s="5"/>
      <c r="F57" s="6"/>
      <c r="G57" s="7"/>
      <c r="H57" s="7"/>
      <c r="I57" s="6"/>
    </row>
    <row r="58" spans="1:9">
      <c r="A58" s="4"/>
      <c r="B58" s="4"/>
      <c r="C58" s="5"/>
      <c r="D58" s="5"/>
      <c r="E58" s="5"/>
      <c r="F58" s="6"/>
      <c r="G58" s="7"/>
      <c r="H58" s="7"/>
      <c r="I58" s="6"/>
    </row>
    <row r="59" spans="1:9">
      <c r="A59" s="4"/>
      <c r="B59" s="4"/>
      <c r="C59" s="5"/>
      <c r="D59" s="5"/>
      <c r="E59" s="5"/>
      <c r="F59" s="6"/>
      <c r="G59" s="7"/>
      <c r="H59" s="7"/>
      <c r="I59" s="6"/>
    </row>
    <row r="60" spans="1:9">
      <c r="A60" s="4"/>
      <c r="B60" s="4"/>
      <c r="C60" s="5"/>
      <c r="D60" s="5"/>
      <c r="E60" s="5"/>
      <c r="F60" s="6"/>
      <c r="G60" s="7"/>
      <c r="H60" s="7"/>
      <c r="I60" s="6"/>
    </row>
    <row r="61" spans="1:9">
      <c r="A61" s="4"/>
      <c r="B61" s="4"/>
      <c r="C61" s="5"/>
      <c r="D61" s="5"/>
      <c r="E61" s="5"/>
      <c r="F61" s="6"/>
      <c r="G61" s="7"/>
      <c r="H61" s="7"/>
      <c r="I61" s="6"/>
    </row>
    <row r="62" spans="1:9">
      <c r="A62" s="4"/>
      <c r="B62" s="4"/>
      <c r="C62" s="5"/>
      <c r="D62" s="5"/>
      <c r="E62" s="5"/>
      <c r="F62" s="6"/>
      <c r="G62" s="7"/>
      <c r="H62" s="7"/>
      <c r="I62" s="6"/>
    </row>
    <row r="63" spans="1:9">
      <c r="A63" s="4"/>
      <c r="B63" s="4"/>
      <c r="C63" s="5"/>
      <c r="D63" s="5"/>
      <c r="E63" s="5"/>
      <c r="F63" s="6"/>
      <c r="G63" s="7"/>
      <c r="H63" s="7"/>
      <c r="I63" s="6"/>
    </row>
  </sheetData>
  <mergeCells count="3">
    <mergeCell ref="A1:I1"/>
    <mergeCell ref="A3:I3"/>
    <mergeCell ref="A4:I4"/>
  </mergeCells>
  <pageMargins left="0.7" right="0.7" top="0.75" bottom="0.75" header="0.3" footer="0.3"/>
  <pageSetup scale="61" fitToHeight="2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2"/>
  <sheetViews>
    <sheetView zoomScale="91" zoomScaleNormal="91" workbookViewId="0">
      <selection activeCell="G6" sqref="G6:I16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0" ht="18.75">
      <c r="A1" s="36" t="s">
        <v>10</v>
      </c>
      <c r="B1" s="36"/>
      <c r="C1" s="36"/>
      <c r="D1" s="36"/>
      <c r="E1" s="36"/>
      <c r="F1" s="36"/>
      <c r="G1" s="36"/>
      <c r="H1" s="36"/>
      <c r="I1" s="36"/>
    </row>
    <row r="2" spans="1:10" ht="18.75">
      <c r="A2" s="8" t="s">
        <v>8</v>
      </c>
      <c r="B2" s="8"/>
      <c r="C2" s="8"/>
      <c r="D2" s="8"/>
      <c r="E2" s="8"/>
      <c r="F2" s="8"/>
      <c r="G2" s="8"/>
      <c r="H2" s="8"/>
      <c r="I2" s="8"/>
    </row>
    <row r="3" spans="1:10" ht="18.75">
      <c r="A3" s="36" t="s">
        <v>11</v>
      </c>
      <c r="B3" s="36"/>
      <c r="C3" s="36"/>
      <c r="D3" s="36"/>
      <c r="E3" s="36"/>
      <c r="F3" s="36"/>
      <c r="G3" s="36"/>
      <c r="H3" s="36"/>
      <c r="I3" s="36"/>
    </row>
    <row r="4" spans="1:10" ht="18.75">
      <c r="A4" s="36" t="s">
        <v>0</v>
      </c>
      <c r="B4" s="36"/>
      <c r="C4" s="36"/>
      <c r="D4" s="36"/>
      <c r="E4" s="36"/>
      <c r="F4" s="36"/>
      <c r="G4" s="36"/>
      <c r="H4" s="36"/>
      <c r="I4" s="36"/>
    </row>
    <row r="6" spans="1:10" ht="42" customHeight="1">
      <c r="A6" s="1" t="s">
        <v>1</v>
      </c>
      <c r="B6" s="1" t="s">
        <v>2</v>
      </c>
      <c r="C6" s="2" t="s">
        <v>216</v>
      </c>
      <c r="D6" s="2" t="s">
        <v>219</v>
      </c>
      <c r="E6" s="2" t="s">
        <v>222</v>
      </c>
      <c r="F6" s="1" t="s">
        <v>3</v>
      </c>
      <c r="G6" s="1" t="s">
        <v>329</v>
      </c>
      <c r="H6" s="1" t="s">
        <v>330</v>
      </c>
      <c r="I6" s="2" t="s">
        <v>331</v>
      </c>
      <c r="J6" s="3"/>
    </row>
    <row r="7" spans="1:10" ht="19.5" customHeight="1">
      <c r="A7" s="4" t="s">
        <v>310</v>
      </c>
      <c r="B7" s="4" t="s">
        <v>319</v>
      </c>
      <c r="C7" s="5">
        <v>90</v>
      </c>
      <c r="D7" s="5">
        <v>90</v>
      </c>
      <c r="E7" s="5">
        <v>90</v>
      </c>
      <c r="F7" s="6">
        <f>(Table510891112[[#This Row],[Broj bodova - Mirjana Đurić]]+Table510891112[[#This Row],[Broj bodova -Igor Vučinoć]]+Table510891112[[#This Row],[Broj bodova -  Slobodan Vuković]])/3</f>
        <v>90</v>
      </c>
      <c r="G7" s="7"/>
      <c r="H7" s="7"/>
      <c r="I7" s="6"/>
      <c r="J7" s="3"/>
    </row>
    <row r="8" spans="1:10" ht="30">
      <c r="A8" s="4" t="s">
        <v>312</v>
      </c>
      <c r="B8" s="4" t="s">
        <v>321</v>
      </c>
      <c r="C8" s="5">
        <v>95</v>
      </c>
      <c r="D8" s="5">
        <v>95</v>
      </c>
      <c r="E8" s="5">
        <v>95</v>
      </c>
      <c r="F8" s="6">
        <f>(Table510891112[[#This Row],[Broj bodova - Mirjana Đurić]]+Table510891112[[#This Row],[Broj bodova -Igor Vučinoć]]+Table510891112[[#This Row],[Broj bodova -  Slobodan Vuković]])/3</f>
        <v>95</v>
      </c>
      <c r="G8" s="7"/>
      <c r="H8" s="15"/>
      <c r="I8" s="6"/>
    </row>
    <row r="9" spans="1:10" ht="30">
      <c r="A9" s="4" t="s">
        <v>61</v>
      </c>
      <c r="B9" s="4" t="s">
        <v>322</v>
      </c>
      <c r="C9" s="5">
        <v>100</v>
      </c>
      <c r="D9" s="5">
        <v>100</v>
      </c>
      <c r="E9" s="5">
        <v>100</v>
      </c>
      <c r="F9" s="6">
        <f>(Table510891112[[#This Row],[Broj bodova - Mirjana Đurić]]+Table510891112[[#This Row],[Broj bodova -Igor Vučinoć]]+Table510891112[[#This Row],[Broj bodova -  Slobodan Vuković]])/3</f>
        <v>100</v>
      </c>
      <c r="G9" s="7"/>
      <c r="H9" s="7"/>
      <c r="I9" s="6"/>
    </row>
    <row r="10" spans="1:10">
      <c r="A10" s="4" t="s">
        <v>313</v>
      </c>
      <c r="B10" s="4" t="s">
        <v>323</v>
      </c>
      <c r="C10" s="5">
        <v>85</v>
      </c>
      <c r="D10" s="5">
        <v>85</v>
      </c>
      <c r="E10" s="5">
        <v>85</v>
      </c>
      <c r="F10" s="6">
        <f>(Table510891112[[#This Row],[Broj bodova - Mirjana Đurić]]+Table510891112[[#This Row],[Broj bodova -Igor Vučinoć]]+Table510891112[[#This Row],[Broj bodova -  Slobodan Vuković]])/3</f>
        <v>85</v>
      </c>
      <c r="G10" s="7"/>
      <c r="H10" s="7"/>
      <c r="I10" s="6"/>
    </row>
    <row r="11" spans="1:10">
      <c r="A11" s="4" t="s">
        <v>314</v>
      </c>
      <c r="B11" s="4" t="s">
        <v>324</v>
      </c>
      <c r="C11" s="5">
        <v>10</v>
      </c>
      <c r="D11" s="5">
        <v>10</v>
      </c>
      <c r="E11" s="5">
        <v>10</v>
      </c>
      <c r="F11" s="6">
        <f>(Table510891112[[#This Row],[Broj bodova - Mirjana Đurić]]+Table510891112[[#This Row],[Broj bodova -Igor Vučinoć]]+Table510891112[[#This Row],[Broj bodova -  Slobodan Vuković]])/3</f>
        <v>10</v>
      </c>
      <c r="G11" s="7"/>
      <c r="H11" s="7"/>
      <c r="I11" s="6"/>
    </row>
    <row r="12" spans="1:10" ht="30">
      <c r="A12" s="4" t="s">
        <v>315</v>
      </c>
      <c r="B12" s="4" t="s">
        <v>325</v>
      </c>
      <c r="C12" s="5">
        <v>70</v>
      </c>
      <c r="D12" s="5">
        <v>70</v>
      </c>
      <c r="E12" s="5">
        <v>70</v>
      </c>
      <c r="F12" s="6">
        <f>(Table510891112[[#This Row],[Broj bodova - Mirjana Đurić]]+Table510891112[[#This Row],[Broj bodova -Igor Vučinoć]]+Table510891112[[#This Row],[Broj bodova -  Slobodan Vuković]])/3</f>
        <v>70</v>
      </c>
      <c r="G12" s="7"/>
      <c r="H12" s="7"/>
      <c r="I12" s="6"/>
    </row>
    <row r="13" spans="1:10" ht="45">
      <c r="A13" s="4" t="s">
        <v>316</v>
      </c>
      <c r="B13" s="4" t="s">
        <v>326</v>
      </c>
      <c r="C13" s="5">
        <v>10</v>
      </c>
      <c r="D13" s="5">
        <v>10</v>
      </c>
      <c r="E13" s="5">
        <v>10</v>
      </c>
      <c r="F13" s="6">
        <f>(Table510891112[[#This Row],[Broj bodova - Mirjana Đurić]]+Table510891112[[#This Row],[Broj bodova -Igor Vučinoć]]+Table510891112[[#This Row],[Broj bodova -  Slobodan Vuković]])/3</f>
        <v>10</v>
      </c>
      <c r="G13" s="7"/>
      <c r="H13" s="7"/>
      <c r="I13" s="6"/>
    </row>
    <row r="14" spans="1:10" ht="30">
      <c r="A14" s="4" t="s">
        <v>317</v>
      </c>
      <c r="B14" s="4" t="s">
        <v>327</v>
      </c>
      <c r="C14" s="5">
        <v>70</v>
      </c>
      <c r="D14" s="5">
        <v>70</v>
      </c>
      <c r="E14" s="5">
        <v>70</v>
      </c>
      <c r="F14" s="6">
        <f>(Table510891112[[#This Row],[Broj bodova - Mirjana Đurić]]+Table510891112[[#This Row],[Broj bodova -Igor Vučinoć]]+Table510891112[[#This Row],[Broj bodova -  Slobodan Vuković]])/3</f>
        <v>70</v>
      </c>
      <c r="G14" s="7"/>
      <c r="H14" s="7"/>
      <c r="I14" s="6"/>
    </row>
    <row r="15" spans="1:10" ht="45">
      <c r="A15" s="4" t="s">
        <v>318</v>
      </c>
      <c r="B15" s="4" t="s">
        <v>328</v>
      </c>
      <c r="C15" s="5">
        <v>75</v>
      </c>
      <c r="D15" s="5">
        <v>75</v>
      </c>
      <c r="E15" s="5">
        <v>75</v>
      </c>
      <c r="F15" s="6">
        <f>(Table510891112[[#This Row],[Broj bodova - Mirjana Đurić]]+Table510891112[[#This Row],[Broj bodova -Igor Vučinoć]]+Table510891112[[#This Row],[Broj bodova -  Slobodan Vuković]])/3</f>
        <v>75</v>
      </c>
      <c r="G15" s="7"/>
      <c r="H15" s="7"/>
      <c r="I15" s="6"/>
    </row>
    <row r="16" spans="1:10">
      <c r="A16" s="4"/>
      <c r="B16" s="4"/>
      <c r="C16" s="5"/>
      <c r="D16" s="5"/>
      <c r="E16" s="5"/>
      <c r="F16" s="6"/>
      <c r="G16" s="7"/>
      <c r="H16" s="7"/>
      <c r="I16" s="6"/>
    </row>
    <row r="17" spans="1:9">
      <c r="A17" s="4"/>
      <c r="B17" s="4"/>
      <c r="C17" s="5"/>
      <c r="D17" s="5"/>
      <c r="E17" s="5"/>
      <c r="F17" s="6"/>
      <c r="G17" s="7"/>
      <c r="H17" s="7"/>
      <c r="I17" s="6"/>
    </row>
    <row r="18" spans="1:9">
      <c r="A18" s="4"/>
      <c r="B18" s="4"/>
      <c r="C18" s="5"/>
      <c r="D18" s="5"/>
      <c r="E18" s="5"/>
      <c r="F18" s="6"/>
      <c r="G18" s="7"/>
      <c r="H18" s="7"/>
      <c r="I18" s="6"/>
    </row>
    <row r="19" spans="1:9">
      <c r="A19" s="4"/>
      <c r="B19" s="4"/>
      <c r="C19" s="5"/>
      <c r="D19" s="5"/>
      <c r="E19" s="5"/>
      <c r="F19" s="6"/>
      <c r="G19" s="7"/>
      <c r="H19" s="7"/>
      <c r="I19" s="6"/>
    </row>
    <row r="20" spans="1:9">
      <c r="A20" s="4"/>
      <c r="B20" s="4"/>
      <c r="C20" s="5"/>
      <c r="D20" s="5"/>
      <c r="E20" s="5"/>
      <c r="F20" s="6"/>
      <c r="G20" s="7"/>
      <c r="H20" s="7"/>
      <c r="I20" s="6"/>
    </row>
    <row r="21" spans="1:9">
      <c r="A21" s="4"/>
      <c r="B21" s="4"/>
      <c r="C21" s="5"/>
      <c r="D21" s="5"/>
      <c r="E21" s="5"/>
      <c r="F21" s="6"/>
      <c r="G21" s="7"/>
      <c r="H21" s="7"/>
      <c r="I21" s="6"/>
    </row>
    <row r="22" spans="1:9">
      <c r="A22" s="4"/>
      <c r="B22" s="4"/>
      <c r="C22" s="5"/>
      <c r="D22" s="5"/>
      <c r="E22" s="5"/>
      <c r="F22" s="6"/>
      <c r="G22" s="7"/>
      <c r="H22" s="7"/>
      <c r="I22" s="6"/>
    </row>
    <row r="23" spans="1:9">
      <c r="A23" s="4"/>
      <c r="B23" s="4"/>
      <c r="C23" s="5"/>
      <c r="D23" s="5"/>
      <c r="E23" s="5"/>
      <c r="F23" s="6"/>
      <c r="G23" s="7"/>
      <c r="H23" s="7"/>
      <c r="I23" s="6"/>
    </row>
    <row r="24" spans="1:9">
      <c r="A24" s="4"/>
      <c r="B24" s="4"/>
      <c r="C24" s="5"/>
      <c r="D24" s="5"/>
      <c r="E24" s="5"/>
      <c r="F24" s="6"/>
      <c r="G24" s="7"/>
      <c r="H24" s="7"/>
      <c r="I24" s="6"/>
    </row>
    <row r="25" spans="1:9">
      <c r="A25" s="4"/>
      <c r="B25" s="4"/>
      <c r="C25" s="5"/>
      <c r="D25" s="5"/>
      <c r="E25" s="5"/>
      <c r="F25" s="6"/>
      <c r="G25" s="7"/>
      <c r="H25" s="7"/>
      <c r="I25" s="6"/>
    </row>
    <row r="26" spans="1:9">
      <c r="A26" s="4"/>
      <c r="B26" s="4"/>
      <c r="C26" s="5"/>
      <c r="D26" s="5"/>
      <c r="E26" s="5"/>
      <c r="F26" s="6"/>
      <c r="G26" s="7"/>
      <c r="H26" s="7"/>
      <c r="I26" s="6"/>
    </row>
    <row r="27" spans="1:9">
      <c r="A27" s="4"/>
      <c r="B27" s="4"/>
      <c r="C27" s="5"/>
      <c r="D27" s="5"/>
      <c r="E27" s="5"/>
      <c r="F27" s="6"/>
      <c r="G27" s="7"/>
      <c r="H27" s="7"/>
      <c r="I27" s="6"/>
    </row>
    <row r="28" spans="1:9">
      <c r="A28" s="4"/>
      <c r="B28" s="4"/>
      <c r="C28" s="5"/>
      <c r="D28" s="5"/>
      <c r="E28" s="5"/>
      <c r="F28" s="6"/>
      <c r="G28" s="7"/>
      <c r="H28" s="7"/>
      <c r="I28" s="6"/>
    </row>
    <row r="29" spans="1:9">
      <c r="A29" s="4"/>
      <c r="B29" s="4"/>
      <c r="C29" s="5"/>
      <c r="D29" s="5"/>
      <c r="E29" s="5"/>
      <c r="F29" s="6"/>
      <c r="G29" s="7"/>
      <c r="H29" s="7"/>
      <c r="I29" s="6"/>
    </row>
    <row r="30" spans="1:9">
      <c r="A30" s="4"/>
      <c r="B30" s="4"/>
      <c r="C30" s="5"/>
      <c r="D30" s="5"/>
      <c r="E30" s="5"/>
      <c r="F30" s="6"/>
      <c r="G30" s="7"/>
      <c r="H30" s="7"/>
      <c r="I30" s="6"/>
    </row>
    <row r="31" spans="1:9">
      <c r="A31" s="4"/>
      <c r="B31" s="4"/>
      <c r="C31" s="5"/>
      <c r="D31" s="5"/>
      <c r="E31" s="5"/>
      <c r="F31" s="6"/>
      <c r="G31" s="7"/>
      <c r="H31" s="7"/>
      <c r="I31" s="6"/>
    </row>
    <row r="32" spans="1:9">
      <c r="A32" s="4"/>
      <c r="B32" s="4"/>
      <c r="C32" s="5"/>
      <c r="D32" s="5"/>
      <c r="E32" s="5"/>
      <c r="F32" s="6"/>
      <c r="G32" s="7"/>
      <c r="H32" s="7"/>
      <c r="I32" s="6"/>
    </row>
    <row r="33" spans="1:9">
      <c r="A33" s="4"/>
      <c r="B33" s="4"/>
      <c r="C33" s="5"/>
      <c r="D33" s="5"/>
      <c r="E33" s="5"/>
      <c r="F33" s="6"/>
      <c r="G33" s="7"/>
      <c r="H33" s="7"/>
      <c r="I33" s="6"/>
    </row>
    <row r="34" spans="1:9">
      <c r="A34" s="4"/>
      <c r="B34" s="4"/>
      <c r="C34" s="5"/>
      <c r="D34" s="5"/>
      <c r="E34" s="5"/>
      <c r="F34" s="6"/>
      <c r="G34" s="7"/>
      <c r="H34" s="7"/>
      <c r="I34" s="6"/>
    </row>
    <row r="35" spans="1:9">
      <c r="A35" s="4"/>
      <c r="B35" s="4"/>
      <c r="C35" s="5"/>
      <c r="D35" s="5"/>
      <c r="E35" s="5"/>
      <c r="F35" s="6"/>
      <c r="G35" s="7"/>
      <c r="H35" s="7"/>
      <c r="I35" s="6"/>
    </row>
    <row r="36" spans="1:9">
      <c r="A36" s="4"/>
      <c r="B36" s="4"/>
      <c r="C36" s="5"/>
      <c r="D36" s="5"/>
      <c r="E36" s="5"/>
      <c r="F36" s="6"/>
      <c r="G36" s="7"/>
      <c r="H36" s="7"/>
      <c r="I36" s="6"/>
    </row>
    <row r="37" spans="1:9">
      <c r="A37" s="4"/>
      <c r="B37" s="4"/>
      <c r="C37" s="5"/>
      <c r="D37" s="5"/>
      <c r="E37" s="5"/>
      <c r="F37" s="6"/>
      <c r="G37" s="7"/>
      <c r="H37" s="7"/>
      <c r="I37" s="6"/>
    </row>
    <row r="38" spans="1:9">
      <c r="A38" s="4"/>
      <c r="B38" s="4"/>
      <c r="C38" s="5"/>
      <c r="D38" s="5"/>
      <c r="E38" s="5"/>
      <c r="F38" s="6"/>
      <c r="G38" s="7"/>
      <c r="H38" s="7"/>
      <c r="I38" s="6"/>
    </row>
    <row r="39" spans="1:9">
      <c r="A39" s="4"/>
      <c r="B39" s="4"/>
      <c r="C39" s="5"/>
      <c r="D39" s="5"/>
      <c r="E39" s="5"/>
      <c r="F39" s="6"/>
      <c r="G39" s="7"/>
      <c r="H39" s="7"/>
      <c r="I39" s="6"/>
    </row>
    <row r="40" spans="1:9">
      <c r="A40" s="4"/>
      <c r="B40" s="4"/>
      <c r="C40" s="5"/>
      <c r="D40" s="5"/>
      <c r="E40" s="5"/>
      <c r="F40" s="6"/>
      <c r="G40" s="7"/>
      <c r="H40" s="7"/>
      <c r="I40" s="6"/>
    </row>
    <row r="41" spans="1:9">
      <c r="A41" s="4"/>
      <c r="B41" s="4"/>
      <c r="C41" s="5"/>
      <c r="D41" s="5"/>
      <c r="E41" s="5"/>
      <c r="F41" s="6"/>
      <c r="G41" s="7"/>
      <c r="H41" s="7"/>
      <c r="I41" s="6"/>
    </row>
    <row r="42" spans="1:9">
      <c r="A42" s="4"/>
      <c r="B42" s="4"/>
      <c r="C42" s="5"/>
      <c r="D42" s="5"/>
      <c r="E42" s="5"/>
      <c r="F42" s="6"/>
      <c r="G42" s="7"/>
      <c r="H42" s="7"/>
      <c r="I42" s="6"/>
    </row>
    <row r="43" spans="1:9">
      <c r="A43" s="4"/>
      <c r="B43" s="4"/>
      <c r="C43" s="5"/>
      <c r="D43" s="5"/>
      <c r="E43" s="5"/>
      <c r="F43" s="6"/>
      <c r="G43" s="7"/>
      <c r="H43" s="7"/>
      <c r="I43" s="6"/>
    </row>
    <row r="44" spans="1:9">
      <c r="A44" s="4"/>
      <c r="B44" s="4"/>
      <c r="C44" s="5"/>
      <c r="D44" s="5"/>
      <c r="E44" s="5"/>
      <c r="F44" s="6"/>
      <c r="G44" s="7"/>
      <c r="H44" s="7"/>
      <c r="I44" s="6"/>
    </row>
    <row r="45" spans="1:9">
      <c r="A45" s="4"/>
      <c r="B45" s="4"/>
      <c r="C45" s="5"/>
      <c r="D45" s="5"/>
      <c r="E45" s="5"/>
      <c r="F45" s="6"/>
      <c r="G45" s="7"/>
      <c r="H45" s="7"/>
      <c r="I45" s="6"/>
    </row>
    <row r="46" spans="1:9">
      <c r="A46" s="4"/>
      <c r="B46" s="4"/>
      <c r="C46" s="5"/>
      <c r="D46" s="5"/>
      <c r="E46" s="5"/>
      <c r="F46" s="6"/>
      <c r="G46" s="7"/>
      <c r="H46" s="7"/>
      <c r="I46" s="6"/>
    </row>
    <row r="47" spans="1:9">
      <c r="A47" s="4"/>
      <c r="B47" s="4"/>
      <c r="C47" s="5"/>
      <c r="D47" s="5"/>
      <c r="E47" s="5"/>
      <c r="F47" s="6"/>
      <c r="G47" s="7"/>
      <c r="H47" s="7"/>
      <c r="I47" s="6"/>
    </row>
    <row r="48" spans="1:9">
      <c r="A48" s="4"/>
      <c r="B48" s="4"/>
      <c r="C48" s="5"/>
      <c r="D48" s="5"/>
      <c r="E48" s="5"/>
      <c r="F48" s="6"/>
      <c r="G48" s="7"/>
      <c r="H48" s="7"/>
      <c r="I48" s="6"/>
    </row>
    <row r="49" spans="1:9">
      <c r="A49" s="4"/>
      <c r="B49" s="4"/>
      <c r="C49" s="5"/>
      <c r="D49" s="5"/>
      <c r="E49" s="5"/>
      <c r="F49" s="6"/>
      <c r="G49" s="7"/>
      <c r="H49" s="7"/>
      <c r="I49" s="6"/>
    </row>
    <row r="50" spans="1:9">
      <c r="A50" s="4"/>
      <c r="B50" s="4"/>
      <c r="C50" s="5"/>
      <c r="D50" s="5"/>
      <c r="E50" s="5"/>
      <c r="F50" s="6"/>
      <c r="G50" s="7"/>
      <c r="H50" s="7"/>
      <c r="I50" s="6"/>
    </row>
    <row r="51" spans="1:9">
      <c r="A51" s="4"/>
      <c r="B51" s="4"/>
      <c r="C51" s="5"/>
      <c r="D51" s="5"/>
      <c r="E51" s="5"/>
      <c r="F51" s="6"/>
      <c r="G51" s="7"/>
      <c r="H51" s="7"/>
      <c r="I51" s="6"/>
    </row>
    <row r="52" spans="1:9">
      <c r="A52" s="4"/>
      <c r="B52" s="4"/>
      <c r="C52" s="5"/>
      <c r="D52" s="5"/>
      <c r="E52" s="5"/>
      <c r="F52" s="6"/>
      <c r="G52" s="7"/>
      <c r="H52" s="7"/>
      <c r="I52" s="6"/>
    </row>
    <row r="53" spans="1:9">
      <c r="A53" s="4"/>
      <c r="B53" s="4"/>
      <c r="C53" s="5"/>
      <c r="D53" s="5"/>
      <c r="E53" s="5"/>
      <c r="F53" s="6"/>
      <c r="G53" s="7"/>
      <c r="H53" s="7"/>
      <c r="I53" s="6"/>
    </row>
    <row r="54" spans="1:9">
      <c r="A54" s="4"/>
      <c r="B54" s="4"/>
      <c r="C54" s="5"/>
      <c r="D54" s="5"/>
      <c r="E54" s="5"/>
      <c r="F54" s="6"/>
      <c r="G54" s="7"/>
      <c r="H54" s="7"/>
      <c r="I54" s="6"/>
    </row>
    <row r="55" spans="1:9">
      <c r="A55" s="4"/>
      <c r="B55" s="4"/>
      <c r="C55" s="5"/>
      <c r="D55" s="5"/>
      <c r="E55" s="5"/>
      <c r="F55" s="6"/>
      <c r="G55" s="7"/>
      <c r="H55" s="7"/>
      <c r="I55" s="6"/>
    </row>
    <row r="56" spans="1:9">
      <c r="A56" s="4"/>
      <c r="B56" s="4"/>
      <c r="C56" s="5"/>
      <c r="D56" s="5"/>
      <c r="E56" s="5"/>
      <c r="F56" s="6"/>
      <c r="G56" s="7"/>
      <c r="H56" s="7"/>
      <c r="I56" s="6"/>
    </row>
    <row r="57" spans="1:9">
      <c r="A57" s="4"/>
      <c r="B57" s="4"/>
      <c r="C57" s="5"/>
      <c r="D57" s="5"/>
      <c r="E57" s="5"/>
      <c r="F57" s="6"/>
      <c r="G57" s="7"/>
      <c r="H57" s="7"/>
      <c r="I57" s="6"/>
    </row>
    <row r="58" spans="1:9">
      <c r="A58" s="4"/>
      <c r="B58" s="4"/>
      <c r="C58" s="5"/>
      <c r="D58" s="5"/>
      <c r="E58" s="5"/>
      <c r="F58" s="6"/>
      <c r="G58" s="7"/>
      <c r="H58" s="7"/>
      <c r="I58" s="6"/>
    </row>
    <row r="59" spans="1:9">
      <c r="A59" s="4"/>
      <c r="B59" s="4"/>
      <c r="C59" s="5"/>
      <c r="D59" s="5"/>
      <c r="E59" s="5"/>
      <c r="F59" s="6"/>
      <c r="G59" s="7"/>
      <c r="H59" s="7"/>
      <c r="I59" s="6"/>
    </row>
    <row r="60" spans="1:9">
      <c r="A60" s="4"/>
      <c r="B60" s="4"/>
      <c r="C60" s="5"/>
      <c r="D60" s="5"/>
      <c r="E60" s="5"/>
      <c r="F60" s="6"/>
      <c r="G60" s="7"/>
      <c r="H60" s="7"/>
      <c r="I60" s="6"/>
    </row>
    <row r="61" spans="1:9">
      <c r="A61" s="4"/>
      <c r="B61" s="4"/>
      <c r="C61" s="5"/>
      <c r="D61" s="5"/>
      <c r="E61" s="5"/>
      <c r="F61" s="6"/>
      <c r="G61" s="7"/>
      <c r="H61" s="7"/>
      <c r="I61" s="6"/>
    </row>
    <row r="62" spans="1:9">
      <c r="A62" s="4"/>
      <c r="B62" s="4"/>
      <c r="C62" s="5"/>
      <c r="D62" s="5"/>
      <c r="E62" s="5"/>
      <c r="F62" s="6"/>
      <c r="G62" s="7"/>
      <c r="H62" s="7"/>
      <c r="I62" s="6"/>
    </row>
  </sheetData>
  <mergeCells count="3">
    <mergeCell ref="A1:I1"/>
    <mergeCell ref="A3:I3"/>
    <mergeCell ref="A4:I4"/>
  </mergeCells>
  <pageMargins left="0.7" right="0.7" top="0.75" bottom="0.75" header="0.3" footer="0.3"/>
  <pageSetup scale="61" fitToHeight="2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J63"/>
  <sheetViews>
    <sheetView tabSelected="1" zoomScale="82" zoomScaleNormal="82" workbookViewId="0">
      <selection activeCell="H20" sqref="H20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0" ht="18.75">
      <c r="A1" s="36" t="s">
        <v>10</v>
      </c>
      <c r="B1" s="36"/>
      <c r="C1" s="36"/>
      <c r="D1" s="36"/>
      <c r="E1" s="36"/>
      <c r="F1" s="36"/>
      <c r="G1" s="36"/>
      <c r="H1" s="36"/>
      <c r="I1" s="36"/>
    </row>
    <row r="2" spans="1:10" ht="18.75">
      <c r="A2" s="8" t="s">
        <v>9</v>
      </c>
      <c r="B2" s="8"/>
      <c r="C2" s="8"/>
      <c r="D2" s="8"/>
      <c r="E2" s="8"/>
      <c r="F2" s="8"/>
      <c r="G2" s="8"/>
      <c r="H2" s="8"/>
      <c r="I2" s="8"/>
    </row>
    <row r="3" spans="1:10" ht="18.75">
      <c r="A3" s="36" t="s">
        <v>11</v>
      </c>
      <c r="B3" s="36"/>
      <c r="C3" s="36"/>
      <c r="D3" s="36"/>
      <c r="E3" s="36"/>
      <c r="F3" s="36"/>
      <c r="G3" s="36"/>
      <c r="H3" s="36"/>
      <c r="I3" s="36"/>
    </row>
    <row r="4" spans="1:10" ht="18.75">
      <c r="A4" s="36" t="s">
        <v>0</v>
      </c>
      <c r="B4" s="36"/>
      <c r="C4" s="36"/>
      <c r="D4" s="36"/>
      <c r="E4" s="36"/>
      <c r="F4" s="36"/>
      <c r="G4" s="36"/>
      <c r="H4" s="36"/>
      <c r="I4" s="36"/>
    </row>
    <row r="6" spans="1:10" ht="42" customHeight="1">
      <c r="A6" s="1" t="s">
        <v>1</v>
      </c>
      <c r="B6" s="1" t="s">
        <v>2</v>
      </c>
      <c r="C6" s="2" t="s">
        <v>217</v>
      </c>
      <c r="D6" s="2" t="s">
        <v>220</v>
      </c>
      <c r="E6" s="2" t="s">
        <v>222</v>
      </c>
      <c r="F6" s="1" t="s">
        <v>3</v>
      </c>
      <c r="G6" s="1" t="s">
        <v>329</v>
      </c>
      <c r="H6" s="1" t="s">
        <v>330</v>
      </c>
      <c r="I6" s="2" t="s">
        <v>331</v>
      </c>
      <c r="J6" s="3"/>
    </row>
    <row r="7" spans="1:10" ht="19.5" customHeight="1">
      <c r="A7" s="4"/>
      <c r="B7" s="4"/>
      <c r="C7" s="5"/>
      <c r="D7" s="5"/>
      <c r="E7" s="5"/>
      <c r="F7" s="6">
        <f>(Table51089111213[[#This Row],[Broj bodova -Mirjana Đurić]]+Table51089111213[[#This Row],[Broj bodova - Igor Vučinoć]]+Table51089111213[[#This Row],[Broj bodova -  Slobodan Vuković]])/3</f>
        <v>0</v>
      </c>
      <c r="G7" s="7"/>
      <c r="H7" s="7"/>
      <c r="I7" s="6" t="e">
        <f>Table51089111213[[#This Row],[Column2]]/Table51089111213[[#This Row],[Column1]]*100</f>
        <v>#DIV/0!</v>
      </c>
      <c r="J7" s="3"/>
    </row>
    <row r="8" spans="1:10">
      <c r="A8" s="4"/>
      <c r="B8" s="4"/>
      <c r="C8" s="5"/>
      <c r="D8" s="5"/>
      <c r="E8" s="5"/>
      <c r="F8" s="6">
        <f>(Table51089111213[[#This Row],[Broj bodova -Mirjana Đurić]]+Table51089111213[[#This Row],[Broj bodova - Igor Vučinoć]]+Table51089111213[[#This Row],[Broj bodova -  Slobodan Vuković]])/3</f>
        <v>0</v>
      </c>
      <c r="G8" s="7"/>
      <c r="H8" s="7"/>
      <c r="I8" s="6" t="e">
        <f>Table51089111213[[#This Row],[Column2]]/Table51089111213[[#This Row],[Column1]]*100</f>
        <v>#DIV/0!</v>
      </c>
    </row>
    <row r="9" spans="1:10">
      <c r="A9" s="4"/>
      <c r="B9" s="4"/>
      <c r="C9" s="5"/>
      <c r="D9" s="5"/>
      <c r="E9" s="5"/>
      <c r="F9" s="6">
        <f>(Table51089111213[[#This Row],[Broj bodova -Mirjana Đurić]]+Table51089111213[[#This Row],[Broj bodova - Igor Vučinoć]]+Table51089111213[[#This Row],[Broj bodova -  Slobodan Vuković]])/3</f>
        <v>0</v>
      </c>
      <c r="G9" s="7"/>
      <c r="H9" s="7"/>
      <c r="I9" s="6" t="e">
        <f>Table51089111213[[#This Row],[Column2]]/Table51089111213[[#This Row],[Column1]]*100</f>
        <v>#DIV/0!</v>
      </c>
    </row>
    <row r="10" spans="1:10">
      <c r="A10" s="4"/>
      <c r="B10" s="4"/>
      <c r="C10" s="5"/>
      <c r="D10" s="5"/>
      <c r="E10" s="5"/>
      <c r="F10" s="6">
        <f>(Table51089111213[[#This Row],[Broj bodova -Mirjana Đurić]]+Table51089111213[[#This Row],[Broj bodova - Igor Vučinoć]]+Table51089111213[[#This Row],[Broj bodova -  Slobodan Vuković]])/3</f>
        <v>0</v>
      </c>
      <c r="G10" s="7"/>
      <c r="H10" s="7"/>
      <c r="I10" s="6" t="e">
        <f>Table51089111213[[#This Row],[Column2]]/Table51089111213[[#This Row],[Column1]]*100</f>
        <v>#DIV/0!</v>
      </c>
    </row>
    <row r="11" spans="1:10">
      <c r="A11" s="4"/>
      <c r="B11" s="4"/>
      <c r="C11" s="5"/>
      <c r="D11" s="5"/>
      <c r="E11" s="5"/>
      <c r="F11" s="6">
        <f>(Table51089111213[[#This Row],[Broj bodova -Mirjana Đurić]]+Table51089111213[[#This Row],[Broj bodova - Igor Vučinoć]]+Table51089111213[[#This Row],[Broj bodova -  Slobodan Vuković]])/3</f>
        <v>0</v>
      </c>
      <c r="G11" s="7"/>
      <c r="H11" s="7"/>
      <c r="I11" s="6" t="e">
        <f>Table51089111213[[#This Row],[Column2]]/Table51089111213[[#This Row],[Column1]]*100</f>
        <v>#DIV/0!</v>
      </c>
    </row>
    <row r="12" spans="1:10">
      <c r="A12" s="4"/>
      <c r="B12" s="4"/>
      <c r="C12" s="5"/>
      <c r="D12" s="5"/>
      <c r="E12" s="5"/>
      <c r="F12" s="6">
        <f>(Table51089111213[[#This Row],[Broj bodova -Mirjana Đurić]]+Table51089111213[[#This Row],[Broj bodova - Igor Vučinoć]]+Table51089111213[[#This Row],[Broj bodova -  Slobodan Vuković]])/3</f>
        <v>0</v>
      </c>
      <c r="G12" s="7"/>
      <c r="H12" s="7"/>
      <c r="I12" s="6" t="e">
        <f>Table51089111213[[#This Row],[Column2]]/Table51089111213[[#This Row],[Column1]]*100</f>
        <v>#DIV/0!</v>
      </c>
    </row>
    <row r="13" spans="1:10">
      <c r="A13" s="4"/>
      <c r="B13" s="4"/>
      <c r="C13" s="5"/>
      <c r="D13" s="5"/>
      <c r="E13" s="5"/>
      <c r="F13" s="6">
        <f>(Table51089111213[[#This Row],[Broj bodova -Mirjana Đurić]]+Table51089111213[[#This Row],[Broj bodova - Igor Vučinoć]]+Table51089111213[[#This Row],[Broj bodova -  Slobodan Vuković]])/3</f>
        <v>0</v>
      </c>
      <c r="G13" s="7"/>
      <c r="H13" s="7"/>
      <c r="I13" s="6" t="e">
        <f>Table51089111213[[#This Row],[Column2]]/Table51089111213[[#This Row],[Column1]]*100</f>
        <v>#DIV/0!</v>
      </c>
    </row>
    <row r="14" spans="1:10">
      <c r="A14" s="4"/>
      <c r="B14" s="4"/>
      <c r="C14" s="5"/>
      <c r="D14" s="5"/>
      <c r="E14" s="5"/>
      <c r="F14" s="6">
        <f>(Table51089111213[[#This Row],[Broj bodova -Mirjana Đurić]]+Table51089111213[[#This Row],[Broj bodova - Igor Vučinoć]]+Table51089111213[[#This Row],[Broj bodova -  Slobodan Vuković]])/3</f>
        <v>0</v>
      </c>
      <c r="G14" s="7"/>
      <c r="H14" s="7"/>
      <c r="I14" s="6" t="e">
        <f>Table51089111213[[#This Row],[Column2]]/Table51089111213[[#This Row],[Column1]]*100</f>
        <v>#DIV/0!</v>
      </c>
    </row>
    <row r="15" spans="1:10">
      <c r="A15" s="4"/>
      <c r="B15" s="4"/>
      <c r="C15" s="5"/>
      <c r="D15" s="5"/>
      <c r="E15" s="5"/>
      <c r="F15" s="6">
        <f>(Table51089111213[[#This Row],[Broj bodova -Mirjana Đurić]]+Table51089111213[[#This Row],[Broj bodova - Igor Vučinoć]]+Table51089111213[[#This Row],[Broj bodova -  Slobodan Vuković]])/3</f>
        <v>0</v>
      </c>
      <c r="G15" s="7"/>
      <c r="H15" s="7"/>
      <c r="I15" s="6" t="e">
        <f>Table51089111213[[#This Row],[Column2]]/Table51089111213[[#This Row],[Column1]]*100</f>
        <v>#DIV/0!</v>
      </c>
    </row>
    <row r="16" spans="1:10">
      <c r="A16" s="4"/>
      <c r="B16" s="4"/>
      <c r="C16" s="5"/>
      <c r="D16" s="5"/>
      <c r="E16" s="5"/>
      <c r="F16" s="6">
        <f>(Table51089111213[[#This Row],[Broj bodova -Mirjana Đurić]]+Table51089111213[[#This Row],[Broj bodova - Igor Vučinoć]]+Table51089111213[[#This Row],[Broj bodova -  Slobodan Vuković]])/3</f>
        <v>0</v>
      </c>
      <c r="G16" s="7"/>
      <c r="H16" s="7"/>
      <c r="I16" s="6" t="e">
        <f>Table51089111213[[#This Row],[Column2]]/Table51089111213[[#This Row],[Column1]]*100</f>
        <v>#DIV/0!</v>
      </c>
    </row>
    <row r="17" spans="1:9">
      <c r="A17" s="4"/>
      <c r="B17" s="4"/>
      <c r="C17" s="5"/>
      <c r="D17" s="5"/>
      <c r="E17" s="5"/>
      <c r="F17" s="6">
        <f>(Table51089111213[[#This Row],[Broj bodova -Mirjana Đurić]]+Table51089111213[[#This Row],[Broj bodova - Igor Vučinoć]]+Table51089111213[[#This Row],[Broj bodova -  Slobodan Vuković]])/3</f>
        <v>0</v>
      </c>
      <c r="G17" s="7"/>
      <c r="H17" s="7"/>
      <c r="I17" s="6" t="e">
        <f>Table51089111213[[#This Row],[Column2]]/Table51089111213[[#This Row],[Column1]]*100</f>
        <v>#DIV/0!</v>
      </c>
    </row>
    <row r="18" spans="1:9">
      <c r="A18" s="4"/>
      <c r="B18" s="4"/>
      <c r="C18" s="5"/>
      <c r="D18" s="5"/>
      <c r="E18" s="5"/>
      <c r="F18" s="6">
        <f>(Table51089111213[[#This Row],[Broj bodova -Mirjana Đurić]]+Table51089111213[[#This Row],[Broj bodova - Igor Vučinoć]]+Table51089111213[[#This Row],[Broj bodova -  Slobodan Vuković]])/3</f>
        <v>0</v>
      </c>
      <c r="G18" s="7"/>
      <c r="H18" s="7"/>
      <c r="I18" s="6" t="e">
        <f>Table51089111213[[#This Row],[Column2]]/Table51089111213[[#This Row],[Column1]]*100</f>
        <v>#DIV/0!</v>
      </c>
    </row>
    <row r="19" spans="1:9">
      <c r="A19" s="4"/>
      <c r="B19" s="4"/>
      <c r="C19" s="5"/>
      <c r="D19" s="5"/>
      <c r="E19" s="5"/>
      <c r="F19" s="6">
        <f>(Table51089111213[[#This Row],[Broj bodova -Mirjana Đurić]]+Table51089111213[[#This Row],[Broj bodova - Igor Vučinoć]]+Table51089111213[[#This Row],[Broj bodova -  Slobodan Vuković]])/3</f>
        <v>0</v>
      </c>
      <c r="G19" s="7"/>
      <c r="H19" s="7"/>
      <c r="I19" s="6" t="e">
        <f>Table51089111213[[#This Row],[Column2]]/Table51089111213[[#This Row],[Column1]]*100</f>
        <v>#DIV/0!</v>
      </c>
    </row>
    <row r="20" spans="1:9">
      <c r="A20" s="4"/>
      <c r="B20" s="4"/>
      <c r="C20" s="5"/>
      <c r="D20" s="5"/>
      <c r="E20" s="5"/>
      <c r="F20" s="6">
        <f>(Table51089111213[[#This Row],[Broj bodova -Mirjana Đurić]]+Table51089111213[[#This Row],[Broj bodova - Igor Vučinoć]]+Table51089111213[[#This Row],[Broj bodova -  Slobodan Vuković]])/3</f>
        <v>0</v>
      </c>
      <c r="G20" s="7"/>
      <c r="H20" s="7"/>
      <c r="I20" s="6" t="e">
        <f>Table51089111213[[#This Row],[Column2]]/Table51089111213[[#This Row],[Column1]]*100</f>
        <v>#DIV/0!</v>
      </c>
    </row>
    <row r="21" spans="1:9">
      <c r="A21" s="4"/>
      <c r="B21" s="4"/>
      <c r="C21" s="5"/>
      <c r="D21" s="5"/>
      <c r="E21" s="5"/>
      <c r="F21" s="6">
        <f>(Table51089111213[[#This Row],[Broj bodova -Mirjana Đurić]]+Table51089111213[[#This Row],[Broj bodova - Igor Vučinoć]]+Table51089111213[[#This Row],[Broj bodova -  Slobodan Vuković]])/3</f>
        <v>0</v>
      </c>
      <c r="G21" s="7"/>
      <c r="H21" s="7"/>
      <c r="I21" s="6" t="e">
        <f>Table51089111213[[#This Row],[Column2]]/Table51089111213[[#This Row],[Column1]]*100</f>
        <v>#DIV/0!</v>
      </c>
    </row>
    <row r="22" spans="1:9">
      <c r="A22" s="4"/>
      <c r="B22" s="4"/>
      <c r="C22" s="5"/>
      <c r="D22" s="5"/>
      <c r="E22" s="5"/>
      <c r="F22" s="6">
        <f>(Table51089111213[[#This Row],[Broj bodova -Mirjana Đurić]]+Table51089111213[[#This Row],[Broj bodova - Igor Vučinoć]]+Table51089111213[[#This Row],[Broj bodova -  Slobodan Vuković]])/3</f>
        <v>0</v>
      </c>
      <c r="G22" s="7"/>
      <c r="H22" s="7"/>
      <c r="I22" s="6" t="e">
        <f>Table51089111213[[#This Row],[Column2]]/Table51089111213[[#This Row],[Column1]]*100</f>
        <v>#DIV/0!</v>
      </c>
    </row>
    <row r="23" spans="1:9">
      <c r="A23" s="4"/>
      <c r="B23" s="4"/>
      <c r="C23" s="5"/>
      <c r="D23" s="5"/>
      <c r="E23" s="5"/>
      <c r="F23" s="6">
        <f>(Table51089111213[[#This Row],[Broj bodova -Mirjana Đurić]]+Table51089111213[[#This Row],[Broj bodova - Igor Vučinoć]]+Table51089111213[[#This Row],[Broj bodova -  Slobodan Vuković]])/3</f>
        <v>0</v>
      </c>
      <c r="G23" s="7"/>
      <c r="H23" s="7"/>
      <c r="I23" s="6" t="e">
        <f>Table51089111213[[#This Row],[Column2]]/Table51089111213[[#This Row],[Column1]]*100</f>
        <v>#DIV/0!</v>
      </c>
    </row>
    <row r="24" spans="1:9">
      <c r="A24" s="4"/>
      <c r="B24" s="4"/>
      <c r="C24" s="5"/>
      <c r="D24" s="5"/>
      <c r="E24" s="5"/>
      <c r="F24" s="6">
        <f>(Table51089111213[[#This Row],[Broj bodova -Mirjana Đurić]]+Table51089111213[[#This Row],[Broj bodova - Igor Vučinoć]]+Table51089111213[[#This Row],[Broj bodova -  Slobodan Vuković]])/3</f>
        <v>0</v>
      </c>
      <c r="G24" s="7"/>
      <c r="H24" s="7"/>
      <c r="I24" s="6" t="e">
        <f>Table51089111213[[#This Row],[Column2]]/Table51089111213[[#This Row],[Column1]]*100</f>
        <v>#DIV/0!</v>
      </c>
    </row>
    <row r="25" spans="1:9">
      <c r="A25" s="4"/>
      <c r="B25" s="4"/>
      <c r="C25" s="5"/>
      <c r="D25" s="5"/>
      <c r="E25" s="5"/>
      <c r="F25" s="6">
        <f>(Table51089111213[[#This Row],[Broj bodova -Mirjana Đurić]]+Table51089111213[[#This Row],[Broj bodova - Igor Vučinoć]]+Table51089111213[[#This Row],[Broj bodova -  Slobodan Vuković]])/3</f>
        <v>0</v>
      </c>
      <c r="G25" s="7"/>
      <c r="H25" s="7"/>
      <c r="I25" s="6" t="e">
        <f>Table51089111213[[#This Row],[Column2]]/Table51089111213[[#This Row],[Column1]]*100</f>
        <v>#DIV/0!</v>
      </c>
    </row>
    <row r="26" spans="1:9">
      <c r="A26" s="4"/>
      <c r="B26" s="4"/>
      <c r="C26" s="5"/>
      <c r="D26" s="5"/>
      <c r="E26" s="5"/>
      <c r="F26" s="6">
        <f>(Table51089111213[[#This Row],[Broj bodova -Mirjana Đurić]]+Table51089111213[[#This Row],[Broj bodova - Igor Vučinoć]]+Table51089111213[[#This Row],[Broj bodova -  Slobodan Vuković]])/3</f>
        <v>0</v>
      </c>
      <c r="G26" s="7"/>
      <c r="H26" s="7"/>
      <c r="I26" s="6" t="e">
        <f>Table51089111213[[#This Row],[Column2]]/Table51089111213[[#This Row],[Column1]]*100</f>
        <v>#DIV/0!</v>
      </c>
    </row>
    <row r="27" spans="1:9">
      <c r="A27" s="4"/>
      <c r="B27" s="4"/>
      <c r="C27" s="5"/>
      <c r="D27" s="5"/>
      <c r="E27" s="5"/>
      <c r="F27" s="6">
        <f>(Table51089111213[[#This Row],[Broj bodova -Mirjana Đurić]]+Table51089111213[[#This Row],[Broj bodova - Igor Vučinoć]]+Table51089111213[[#This Row],[Broj bodova -  Slobodan Vuković]])/3</f>
        <v>0</v>
      </c>
      <c r="G27" s="7"/>
      <c r="H27" s="7"/>
      <c r="I27" s="6" t="e">
        <f>Table51089111213[[#This Row],[Column2]]/Table51089111213[[#This Row],[Column1]]*100</f>
        <v>#DIV/0!</v>
      </c>
    </row>
    <row r="28" spans="1:9">
      <c r="A28" s="4"/>
      <c r="B28" s="4"/>
      <c r="C28" s="5"/>
      <c r="D28" s="5"/>
      <c r="E28" s="5"/>
      <c r="F28" s="6">
        <f>(Table51089111213[[#This Row],[Broj bodova -Mirjana Đurić]]+Table51089111213[[#This Row],[Broj bodova - Igor Vučinoć]]+Table51089111213[[#This Row],[Broj bodova -  Slobodan Vuković]])/3</f>
        <v>0</v>
      </c>
      <c r="G28" s="7"/>
      <c r="H28" s="7"/>
      <c r="I28" s="6" t="e">
        <f>Table51089111213[[#This Row],[Column2]]/Table51089111213[[#This Row],[Column1]]*100</f>
        <v>#DIV/0!</v>
      </c>
    </row>
    <row r="29" spans="1:9">
      <c r="A29" s="4"/>
      <c r="B29" s="4"/>
      <c r="C29" s="5"/>
      <c r="D29" s="5"/>
      <c r="E29" s="5"/>
      <c r="F29" s="6">
        <f>(Table51089111213[[#This Row],[Broj bodova -Mirjana Đurić]]+Table51089111213[[#This Row],[Broj bodova - Igor Vučinoć]]+Table51089111213[[#This Row],[Broj bodova -  Slobodan Vuković]])/3</f>
        <v>0</v>
      </c>
      <c r="G29" s="7"/>
      <c r="H29" s="7"/>
      <c r="I29" s="6" t="e">
        <f>Table51089111213[[#This Row],[Column2]]/Table51089111213[[#This Row],[Column1]]*100</f>
        <v>#DIV/0!</v>
      </c>
    </row>
    <row r="30" spans="1:9">
      <c r="A30" s="4"/>
      <c r="B30" s="4"/>
      <c r="C30" s="5"/>
      <c r="D30" s="5"/>
      <c r="E30" s="5"/>
      <c r="F30" s="6">
        <f>(Table51089111213[[#This Row],[Broj bodova -Mirjana Đurić]]+Table51089111213[[#This Row],[Broj bodova - Igor Vučinoć]]+Table51089111213[[#This Row],[Broj bodova -  Slobodan Vuković]])/3</f>
        <v>0</v>
      </c>
      <c r="G30" s="7"/>
      <c r="H30" s="7"/>
      <c r="I30" s="6" t="e">
        <f>Table51089111213[[#This Row],[Column2]]/Table51089111213[[#This Row],[Column1]]*100</f>
        <v>#DIV/0!</v>
      </c>
    </row>
    <row r="31" spans="1:9">
      <c r="A31" s="4"/>
      <c r="B31" s="4"/>
      <c r="C31" s="5"/>
      <c r="D31" s="5"/>
      <c r="E31" s="5"/>
      <c r="F31" s="6">
        <f>(Table51089111213[[#This Row],[Broj bodova -Mirjana Đurić]]+Table51089111213[[#This Row],[Broj bodova - Igor Vučinoć]]+Table51089111213[[#This Row],[Broj bodova -  Slobodan Vuković]])/3</f>
        <v>0</v>
      </c>
      <c r="G31" s="7"/>
      <c r="H31" s="7"/>
      <c r="I31" s="6" t="e">
        <f>Table51089111213[[#This Row],[Column2]]/Table51089111213[[#This Row],[Column1]]*100</f>
        <v>#DIV/0!</v>
      </c>
    </row>
    <row r="32" spans="1:9">
      <c r="A32" s="4"/>
      <c r="B32" s="4"/>
      <c r="C32" s="5"/>
      <c r="D32" s="5"/>
      <c r="E32" s="5"/>
      <c r="F32" s="6">
        <f>(Table51089111213[[#This Row],[Broj bodova -Mirjana Đurić]]+Table51089111213[[#This Row],[Broj bodova - Igor Vučinoć]]+Table51089111213[[#This Row],[Broj bodova -  Slobodan Vuković]])/3</f>
        <v>0</v>
      </c>
      <c r="G32" s="7"/>
      <c r="H32" s="7"/>
      <c r="I32" s="6" t="e">
        <f>Table51089111213[[#This Row],[Column2]]/Table51089111213[[#This Row],[Column1]]*100</f>
        <v>#DIV/0!</v>
      </c>
    </row>
    <row r="33" spans="1:9">
      <c r="A33" s="4"/>
      <c r="B33" s="4"/>
      <c r="C33" s="5"/>
      <c r="D33" s="5"/>
      <c r="E33" s="5"/>
      <c r="F33" s="6">
        <f>(Table51089111213[[#This Row],[Broj bodova -Mirjana Đurić]]+Table51089111213[[#This Row],[Broj bodova - Igor Vučinoć]]+Table51089111213[[#This Row],[Broj bodova -  Slobodan Vuković]])/3</f>
        <v>0</v>
      </c>
      <c r="G33" s="7"/>
      <c r="H33" s="7"/>
      <c r="I33" s="6" t="e">
        <f>Table51089111213[[#This Row],[Column2]]/Table51089111213[[#This Row],[Column1]]*100</f>
        <v>#DIV/0!</v>
      </c>
    </row>
    <row r="34" spans="1:9">
      <c r="A34" s="4"/>
      <c r="B34" s="4"/>
      <c r="C34" s="5"/>
      <c r="D34" s="5"/>
      <c r="E34" s="5"/>
      <c r="F34" s="6">
        <f>(Table51089111213[[#This Row],[Broj bodova -Mirjana Đurić]]+Table51089111213[[#This Row],[Broj bodova - Igor Vučinoć]]+Table51089111213[[#This Row],[Broj bodova -  Slobodan Vuković]])/3</f>
        <v>0</v>
      </c>
      <c r="G34" s="7"/>
      <c r="H34" s="7"/>
      <c r="I34" s="6" t="e">
        <f>Table51089111213[[#This Row],[Column2]]/Table51089111213[[#This Row],[Column1]]*100</f>
        <v>#DIV/0!</v>
      </c>
    </row>
    <row r="35" spans="1:9">
      <c r="A35" s="4"/>
      <c r="B35" s="4"/>
      <c r="C35" s="5"/>
      <c r="D35" s="5"/>
      <c r="E35" s="5"/>
      <c r="F35" s="6">
        <f>(Table51089111213[[#This Row],[Broj bodova -Mirjana Đurić]]+Table51089111213[[#This Row],[Broj bodova - Igor Vučinoć]]+Table51089111213[[#This Row],[Broj bodova -  Slobodan Vuković]])/3</f>
        <v>0</v>
      </c>
      <c r="G35" s="7"/>
      <c r="H35" s="7"/>
      <c r="I35" s="6" t="e">
        <f>Table51089111213[[#This Row],[Column2]]/Table51089111213[[#This Row],[Column1]]*100</f>
        <v>#DIV/0!</v>
      </c>
    </row>
    <row r="36" spans="1:9">
      <c r="A36" s="4"/>
      <c r="B36" s="4"/>
      <c r="C36" s="5"/>
      <c r="D36" s="5"/>
      <c r="E36" s="5"/>
      <c r="F36" s="6">
        <f>(Table51089111213[[#This Row],[Broj bodova -Mirjana Đurić]]+Table51089111213[[#This Row],[Broj bodova - Igor Vučinoć]]+Table51089111213[[#This Row],[Broj bodova -  Slobodan Vuković]])/3</f>
        <v>0</v>
      </c>
      <c r="G36" s="7"/>
      <c r="H36" s="7"/>
      <c r="I36" s="6" t="e">
        <f>Table51089111213[[#This Row],[Column2]]/Table51089111213[[#This Row],[Column1]]*100</f>
        <v>#DIV/0!</v>
      </c>
    </row>
    <row r="37" spans="1:9">
      <c r="A37" s="4"/>
      <c r="B37" s="4"/>
      <c r="C37" s="5"/>
      <c r="D37" s="5"/>
      <c r="E37" s="5"/>
      <c r="F37" s="6">
        <f>(Table51089111213[[#This Row],[Broj bodova -Mirjana Đurić]]+Table51089111213[[#This Row],[Broj bodova - Igor Vučinoć]]+Table51089111213[[#This Row],[Broj bodova -  Slobodan Vuković]])/3</f>
        <v>0</v>
      </c>
      <c r="G37" s="7"/>
      <c r="H37" s="7"/>
      <c r="I37" s="6" t="e">
        <f>Table51089111213[[#This Row],[Column2]]/Table51089111213[[#This Row],[Column1]]*100</f>
        <v>#DIV/0!</v>
      </c>
    </row>
    <row r="38" spans="1:9">
      <c r="A38" s="4"/>
      <c r="B38" s="4"/>
      <c r="C38" s="5"/>
      <c r="D38" s="5"/>
      <c r="E38" s="5"/>
      <c r="F38" s="6">
        <f>(Table51089111213[[#This Row],[Broj bodova -Mirjana Đurić]]+Table51089111213[[#This Row],[Broj bodova - Igor Vučinoć]]+Table51089111213[[#This Row],[Broj bodova -  Slobodan Vuković]])/3</f>
        <v>0</v>
      </c>
      <c r="G38" s="7"/>
      <c r="H38" s="7"/>
      <c r="I38" s="6" t="e">
        <f>Table51089111213[[#This Row],[Column2]]/Table51089111213[[#This Row],[Column1]]*100</f>
        <v>#DIV/0!</v>
      </c>
    </row>
    <row r="39" spans="1:9">
      <c r="A39" s="4"/>
      <c r="B39" s="4"/>
      <c r="C39" s="5"/>
      <c r="D39" s="5"/>
      <c r="E39" s="5"/>
      <c r="F39" s="6">
        <f>(Table51089111213[[#This Row],[Broj bodova -Mirjana Đurić]]+Table51089111213[[#This Row],[Broj bodova - Igor Vučinoć]]+Table51089111213[[#This Row],[Broj bodova -  Slobodan Vuković]])/3</f>
        <v>0</v>
      </c>
      <c r="G39" s="7"/>
      <c r="H39" s="7"/>
      <c r="I39" s="6" t="e">
        <f>Table51089111213[[#This Row],[Column2]]/Table51089111213[[#This Row],[Column1]]*100</f>
        <v>#DIV/0!</v>
      </c>
    </row>
    <row r="40" spans="1:9">
      <c r="A40" s="4"/>
      <c r="B40" s="4"/>
      <c r="C40" s="5"/>
      <c r="D40" s="5"/>
      <c r="E40" s="5"/>
      <c r="F40" s="6">
        <f>(Table51089111213[[#This Row],[Broj bodova -Mirjana Đurić]]+Table51089111213[[#This Row],[Broj bodova - Igor Vučinoć]]+Table51089111213[[#This Row],[Broj bodova -  Slobodan Vuković]])/3</f>
        <v>0</v>
      </c>
      <c r="G40" s="7"/>
      <c r="H40" s="7"/>
      <c r="I40" s="6" t="e">
        <f>Table51089111213[[#This Row],[Column2]]/Table51089111213[[#This Row],[Column1]]*100</f>
        <v>#DIV/0!</v>
      </c>
    </row>
    <row r="41" spans="1:9">
      <c r="A41" s="4"/>
      <c r="B41" s="4"/>
      <c r="C41" s="5"/>
      <c r="D41" s="5"/>
      <c r="E41" s="5"/>
      <c r="F41" s="6">
        <f>(Table51089111213[[#This Row],[Broj bodova -Mirjana Đurić]]+Table51089111213[[#This Row],[Broj bodova - Igor Vučinoć]]+Table51089111213[[#This Row],[Broj bodova -  Slobodan Vuković]])/3</f>
        <v>0</v>
      </c>
      <c r="G41" s="7"/>
      <c r="H41" s="7"/>
      <c r="I41" s="6" t="e">
        <f>Table51089111213[[#This Row],[Column2]]/Table51089111213[[#This Row],[Column1]]*100</f>
        <v>#DIV/0!</v>
      </c>
    </row>
    <row r="42" spans="1:9">
      <c r="A42" s="4"/>
      <c r="B42" s="4"/>
      <c r="C42" s="5"/>
      <c r="D42" s="5"/>
      <c r="E42" s="5"/>
      <c r="F42" s="6">
        <f>(Table51089111213[[#This Row],[Broj bodova -Mirjana Đurić]]+Table51089111213[[#This Row],[Broj bodova - Igor Vučinoć]]+Table51089111213[[#This Row],[Broj bodova -  Slobodan Vuković]])/3</f>
        <v>0</v>
      </c>
      <c r="G42" s="7"/>
      <c r="H42" s="7"/>
      <c r="I42" s="6" t="e">
        <f>Table51089111213[[#This Row],[Column2]]/Table51089111213[[#This Row],[Column1]]*100</f>
        <v>#DIV/0!</v>
      </c>
    </row>
    <row r="43" spans="1:9">
      <c r="A43" s="4"/>
      <c r="B43" s="4"/>
      <c r="C43" s="5"/>
      <c r="D43" s="5"/>
      <c r="E43" s="5"/>
      <c r="F43" s="6">
        <f>(Table51089111213[[#This Row],[Broj bodova -Mirjana Đurić]]+Table51089111213[[#This Row],[Broj bodova - Igor Vučinoć]]+Table51089111213[[#This Row],[Broj bodova -  Slobodan Vuković]])/3</f>
        <v>0</v>
      </c>
      <c r="G43" s="7"/>
      <c r="H43" s="7"/>
      <c r="I43" s="6" t="e">
        <f>Table51089111213[[#This Row],[Column2]]/Table51089111213[[#This Row],[Column1]]*100</f>
        <v>#DIV/0!</v>
      </c>
    </row>
    <row r="44" spans="1:9">
      <c r="A44" s="4"/>
      <c r="B44" s="4"/>
      <c r="C44" s="5"/>
      <c r="D44" s="5"/>
      <c r="E44" s="5"/>
      <c r="F44" s="6">
        <f>(Table51089111213[[#This Row],[Broj bodova -Mirjana Đurić]]+Table51089111213[[#This Row],[Broj bodova - Igor Vučinoć]]+Table51089111213[[#This Row],[Broj bodova -  Slobodan Vuković]])/3</f>
        <v>0</v>
      </c>
      <c r="G44" s="7"/>
      <c r="H44" s="7"/>
      <c r="I44" s="6" t="e">
        <f>Table51089111213[[#This Row],[Column2]]/Table51089111213[[#This Row],[Column1]]*100</f>
        <v>#DIV/0!</v>
      </c>
    </row>
    <row r="45" spans="1:9">
      <c r="A45" s="4"/>
      <c r="B45" s="4"/>
      <c r="C45" s="5"/>
      <c r="D45" s="5"/>
      <c r="E45" s="5"/>
      <c r="F45" s="6">
        <f>(Table51089111213[[#This Row],[Broj bodova -Mirjana Đurić]]+Table51089111213[[#This Row],[Broj bodova - Igor Vučinoć]]+Table51089111213[[#This Row],[Broj bodova -  Slobodan Vuković]])/3</f>
        <v>0</v>
      </c>
      <c r="G45" s="7"/>
      <c r="H45" s="7"/>
      <c r="I45" s="6" t="e">
        <f>Table51089111213[[#This Row],[Column2]]/Table51089111213[[#This Row],[Column1]]*100</f>
        <v>#DIV/0!</v>
      </c>
    </row>
    <row r="46" spans="1:9">
      <c r="A46" s="4"/>
      <c r="B46" s="4"/>
      <c r="C46" s="5"/>
      <c r="D46" s="5"/>
      <c r="E46" s="5"/>
      <c r="F46" s="6">
        <f>(Table51089111213[[#This Row],[Broj bodova -Mirjana Đurić]]+Table51089111213[[#This Row],[Broj bodova - Igor Vučinoć]]+Table51089111213[[#This Row],[Broj bodova -  Slobodan Vuković]])/3</f>
        <v>0</v>
      </c>
      <c r="G46" s="7"/>
      <c r="H46" s="7"/>
      <c r="I46" s="6" t="e">
        <f>Table51089111213[[#This Row],[Column2]]/Table51089111213[[#This Row],[Column1]]*100</f>
        <v>#DIV/0!</v>
      </c>
    </row>
    <row r="47" spans="1:9">
      <c r="A47" s="4"/>
      <c r="B47" s="4"/>
      <c r="C47" s="5"/>
      <c r="D47" s="5"/>
      <c r="E47" s="5"/>
      <c r="F47" s="6">
        <f>(Table51089111213[[#This Row],[Broj bodova -Mirjana Đurić]]+Table51089111213[[#This Row],[Broj bodova - Igor Vučinoć]]+Table51089111213[[#This Row],[Broj bodova -  Slobodan Vuković]])/3</f>
        <v>0</v>
      </c>
      <c r="G47" s="7"/>
      <c r="H47" s="7"/>
      <c r="I47" s="6" t="e">
        <f>Table51089111213[[#This Row],[Column2]]/Table51089111213[[#This Row],[Column1]]*100</f>
        <v>#DIV/0!</v>
      </c>
    </row>
    <row r="48" spans="1:9">
      <c r="A48" s="4"/>
      <c r="B48" s="4"/>
      <c r="C48" s="5"/>
      <c r="D48" s="5"/>
      <c r="E48" s="5"/>
      <c r="F48" s="6">
        <f>(Table51089111213[[#This Row],[Broj bodova -Mirjana Đurić]]+Table51089111213[[#This Row],[Broj bodova - Igor Vučinoć]]+Table51089111213[[#This Row],[Broj bodova -  Slobodan Vuković]])/3</f>
        <v>0</v>
      </c>
      <c r="G48" s="7"/>
      <c r="H48" s="7"/>
      <c r="I48" s="6" t="e">
        <f>Table51089111213[[#This Row],[Column2]]/Table51089111213[[#This Row],[Column1]]*100</f>
        <v>#DIV/0!</v>
      </c>
    </row>
    <row r="49" spans="1:9">
      <c r="A49" s="4"/>
      <c r="B49" s="4"/>
      <c r="C49" s="5"/>
      <c r="D49" s="5"/>
      <c r="E49" s="5"/>
      <c r="F49" s="6">
        <f>(Table51089111213[[#This Row],[Broj bodova -Mirjana Đurić]]+Table51089111213[[#This Row],[Broj bodova - Igor Vučinoć]]+Table51089111213[[#This Row],[Broj bodova -  Slobodan Vuković]])/3</f>
        <v>0</v>
      </c>
      <c r="G49" s="7"/>
      <c r="H49" s="7"/>
      <c r="I49" s="6" t="e">
        <f>Table51089111213[[#This Row],[Column2]]/Table51089111213[[#This Row],[Column1]]*100</f>
        <v>#DIV/0!</v>
      </c>
    </row>
    <row r="50" spans="1:9">
      <c r="A50" s="4"/>
      <c r="B50" s="4"/>
      <c r="C50" s="5"/>
      <c r="D50" s="5"/>
      <c r="E50" s="5"/>
      <c r="F50" s="6">
        <f>(Table51089111213[[#This Row],[Broj bodova -Mirjana Đurić]]+Table51089111213[[#This Row],[Broj bodova - Igor Vučinoć]]+Table51089111213[[#This Row],[Broj bodova -  Slobodan Vuković]])/3</f>
        <v>0</v>
      </c>
      <c r="G50" s="7"/>
      <c r="H50" s="7"/>
      <c r="I50" s="6" t="e">
        <f>Table51089111213[[#This Row],[Column2]]/Table51089111213[[#This Row],[Column1]]*100</f>
        <v>#DIV/0!</v>
      </c>
    </row>
    <row r="51" spans="1:9">
      <c r="A51" s="4"/>
      <c r="B51" s="4"/>
      <c r="C51" s="5"/>
      <c r="D51" s="5"/>
      <c r="E51" s="5"/>
      <c r="F51" s="6">
        <f>(Table51089111213[[#This Row],[Broj bodova -Mirjana Đurić]]+Table51089111213[[#This Row],[Broj bodova - Igor Vučinoć]]+Table51089111213[[#This Row],[Broj bodova -  Slobodan Vuković]])/3</f>
        <v>0</v>
      </c>
      <c r="G51" s="7"/>
      <c r="H51" s="7"/>
      <c r="I51" s="6" t="e">
        <f>Table51089111213[[#This Row],[Column2]]/Table51089111213[[#This Row],[Column1]]*100</f>
        <v>#DIV/0!</v>
      </c>
    </row>
    <row r="52" spans="1:9">
      <c r="A52" s="4"/>
      <c r="B52" s="4"/>
      <c r="C52" s="5"/>
      <c r="D52" s="5"/>
      <c r="E52" s="5"/>
      <c r="F52" s="6">
        <f>(Table51089111213[[#This Row],[Broj bodova -Mirjana Đurić]]+Table51089111213[[#This Row],[Broj bodova - Igor Vučinoć]]+Table51089111213[[#This Row],[Broj bodova -  Slobodan Vuković]])/3</f>
        <v>0</v>
      </c>
      <c r="G52" s="7"/>
      <c r="H52" s="7"/>
      <c r="I52" s="6" t="e">
        <f>Table51089111213[[#This Row],[Column2]]/Table51089111213[[#This Row],[Column1]]*100</f>
        <v>#DIV/0!</v>
      </c>
    </row>
    <row r="53" spans="1:9">
      <c r="A53" s="4"/>
      <c r="B53" s="4"/>
      <c r="C53" s="5"/>
      <c r="D53" s="5"/>
      <c r="E53" s="5"/>
      <c r="F53" s="6">
        <f>(Table51089111213[[#This Row],[Broj bodova -Mirjana Đurić]]+Table51089111213[[#This Row],[Broj bodova - Igor Vučinoć]]+Table51089111213[[#This Row],[Broj bodova -  Slobodan Vuković]])/3</f>
        <v>0</v>
      </c>
      <c r="G53" s="7"/>
      <c r="H53" s="7"/>
      <c r="I53" s="6" t="e">
        <f>Table51089111213[[#This Row],[Column2]]/Table51089111213[[#This Row],[Column1]]*100</f>
        <v>#DIV/0!</v>
      </c>
    </row>
    <row r="54" spans="1:9">
      <c r="A54" s="4"/>
      <c r="B54" s="4"/>
      <c r="C54" s="5"/>
      <c r="D54" s="5"/>
      <c r="E54" s="5"/>
      <c r="F54" s="6">
        <f>(Table51089111213[[#This Row],[Broj bodova -Mirjana Đurić]]+Table51089111213[[#This Row],[Broj bodova - Igor Vučinoć]]+Table51089111213[[#This Row],[Broj bodova -  Slobodan Vuković]])/3</f>
        <v>0</v>
      </c>
      <c r="G54" s="7"/>
      <c r="H54" s="7"/>
      <c r="I54" s="6" t="e">
        <f>Table51089111213[[#This Row],[Column2]]/Table51089111213[[#This Row],[Column1]]*100</f>
        <v>#DIV/0!</v>
      </c>
    </row>
    <row r="55" spans="1:9">
      <c r="A55" s="4"/>
      <c r="B55" s="4"/>
      <c r="C55" s="5"/>
      <c r="D55" s="5"/>
      <c r="E55" s="5"/>
      <c r="F55" s="6">
        <f>(Table51089111213[[#This Row],[Broj bodova -Mirjana Đurić]]+Table51089111213[[#This Row],[Broj bodova - Igor Vučinoć]]+Table51089111213[[#This Row],[Broj bodova -  Slobodan Vuković]])/3</f>
        <v>0</v>
      </c>
      <c r="G55" s="7"/>
      <c r="H55" s="7"/>
      <c r="I55" s="6" t="e">
        <f>Table51089111213[[#This Row],[Column2]]/Table51089111213[[#This Row],[Column1]]*100</f>
        <v>#DIV/0!</v>
      </c>
    </row>
    <row r="56" spans="1:9">
      <c r="A56" s="4"/>
      <c r="B56" s="4"/>
      <c r="C56" s="5"/>
      <c r="D56" s="5"/>
      <c r="E56" s="5"/>
      <c r="F56" s="6">
        <f>(Table51089111213[[#This Row],[Broj bodova -Mirjana Đurić]]+Table51089111213[[#This Row],[Broj bodova - Igor Vučinoć]]+Table51089111213[[#This Row],[Broj bodova -  Slobodan Vuković]])/3</f>
        <v>0</v>
      </c>
      <c r="G56" s="7"/>
      <c r="H56" s="7"/>
      <c r="I56" s="6" t="e">
        <f>Table51089111213[[#This Row],[Column2]]/Table51089111213[[#This Row],[Column1]]*100</f>
        <v>#DIV/0!</v>
      </c>
    </row>
    <row r="57" spans="1:9">
      <c r="A57" s="4"/>
      <c r="B57" s="4"/>
      <c r="C57" s="5"/>
      <c r="D57" s="5"/>
      <c r="E57" s="5"/>
      <c r="F57" s="6">
        <f>(Table51089111213[[#This Row],[Broj bodova -Mirjana Đurić]]+Table51089111213[[#This Row],[Broj bodova - Igor Vučinoć]]+Table51089111213[[#This Row],[Broj bodova -  Slobodan Vuković]])/3</f>
        <v>0</v>
      </c>
      <c r="G57" s="7"/>
      <c r="H57" s="7"/>
      <c r="I57" s="6" t="e">
        <f>Table51089111213[[#This Row],[Column2]]/Table51089111213[[#This Row],[Column1]]*100</f>
        <v>#DIV/0!</v>
      </c>
    </row>
    <row r="58" spans="1:9">
      <c r="A58" s="4"/>
      <c r="B58" s="4"/>
      <c r="C58" s="5"/>
      <c r="D58" s="5"/>
      <c r="E58" s="5"/>
      <c r="F58" s="6">
        <f>(Table51089111213[[#This Row],[Broj bodova -Mirjana Đurić]]+Table51089111213[[#This Row],[Broj bodova - Igor Vučinoć]]+Table51089111213[[#This Row],[Broj bodova -  Slobodan Vuković]])/3</f>
        <v>0</v>
      </c>
      <c r="G58" s="7"/>
      <c r="H58" s="7"/>
      <c r="I58" s="6" t="e">
        <f>Table51089111213[[#This Row],[Column2]]/Table51089111213[[#This Row],[Column1]]*100</f>
        <v>#DIV/0!</v>
      </c>
    </row>
    <row r="59" spans="1:9">
      <c r="A59" s="4"/>
      <c r="B59" s="4"/>
      <c r="C59" s="5"/>
      <c r="D59" s="5"/>
      <c r="E59" s="5"/>
      <c r="F59" s="6">
        <f>(Table51089111213[[#This Row],[Broj bodova -Mirjana Đurić]]+Table51089111213[[#This Row],[Broj bodova - Igor Vučinoć]]+Table51089111213[[#This Row],[Broj bodova -  Slobodan Vuković]])/3</f>
        <v>0</v>
      </c>
      <c r="G59" s="7"/>
      <c r="H59" s="7"/>
      <c r="I59" s="6" t="e">
        <f>Table51089111213[[#This Row],[Column2]]/Table51089111213[[#This Row],[Column1]]*100</f>
        <v>#DIV/0!</v>
      </c>
    </row>
    <row r="60" spans="1:9">
      <c r="A60" s="4"/>
      <c r="B60" s="4"/>
      <c r="C60" s="5"/>
      <c r="D60" s="5"/>
      <c r="E60" s="5"/>
      <c r="F60" s="6">
        <f>(Table51089111213[[#This Row],[Broj bodova -Mirjana Đurić]]+Table51089111213[[#This Row],[Broj bodova - Igor Vučinoć]]+Table51089111213[[#This Row],[Broj bodova -  Slobodan Vuković]])/3</f>
        <v>0</v>
      </c>
      <c r="G60" s="7"/>
      <c r="H60" s="7"/>
      <c r="I60" s="6" t="e">
        <f>Table51089111213[[#This Row],[Column2]]/Table51089111213[[#This Row],[Column1]]*100</f>
        <v>#DIV/0!</v>
      </c>
    </row>
    <row r="61" spans="1:9">
      <c r="A61" s="4"/>
      <c r="B61" s="4"/>
      <c r="C61" s="5"/>
      <c r="D61" s="5"/>
      <c r="E61" s="5"/>
      <c r="F61" s="6">
        <f>(Table51089111213[[#This Row],[Broj bodova -Mirjana Đurić]]+Table51089111213[[#This Row],[Broj bodova - Igor Vučinoć]]+Table51089111213[[#This Row],[Broj bodova -  Slobodan Vuković]])/3</f>
        <v>0</v>
      </c>
      <c r="G61" s="7"/>
      <c r="H61" s="7"/>
      <c r="I61" s="6" t="e">
        <f>Table51089111213[[#This Row],[Column2]]/Table51089111213[[#This Row],[Column1]]*100</f>
        <v>#DIV/0!</v>
      </c>
    </row>
    <row r="62" spans="1:9">
      <c r="A62" s="4"/>
      <c r="B62" s="4"/>
      <c r="C62" s="5"/>
      <c r="D62" s="5"/>
      <c r="E62" s="5"/>
      <c r="F62" s="6">
        <f>(Table51089111213[[#This Row],[Broj bodova -Mirjana Đurić]]+Table51089111213[[#This Row],[Broj bodova - Igor Vučinoć]]+Table51089111213[[#This Row],[Broj bodova -  Slobodan Vuković]])/3</f>
        <v>0</v>
      </c>
      <c r="G62" s="7"/>
      <c r="H62" s="7"/>
      <c r="I62" s="6" t="e">
        <f>Table51089111213[[#This Row],[Column2]]/Table51089111213[[#This Row],[Column1]]*100</f>
        <v>#DIV/0!</v>
      </c>
    </row>
    <row r="63" spans="1:9">
      <c r="A63" s="4"/>
      <c r="B63" s="4"/>
      <c r="C63" s="5"/>
      <c r="D63" s="5"/>
      <c r="E63" s="5"/>
      <c r="F63" s="6">
        <f>(Table51089111213[[#This Row],[Broj bodova -Mirjana Đurić]]+Table51089111213[[#This Row],[Broj bodova - Igor Vučinoć]]+Table51089111213[[#This Row],[Broj bodova -  Slobodan Vuković]])/3</f>
        <v>0</v>
      </c>
      <c r="G63" s="7"/>
      <c r="H63" s="7"/>
      <c r="I63" s="6" t="e">
        <f>Table51089111213[[#This Row],[Column2]]/Table51089111213[[#This Row],[Column1]]*100</f>
        <v>#DIV/0!</v>
      </c>
    </row>
  </sheetData>
  <mergeCells count="3">
    <mergeCell ref="A1:I1"/>
    <mergeCell ref="A3:I3"/>
    <mergeCell ref="A4:I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NVO A</vt:lpstr>
      <vt:lpstr>NVO B</vt:lpstr>
      <vt:lpstr>NPO i JU A</vt:lpstr>
      <vt:lpstr>NPO i JU B</vt:lpstr>
      <vt:lpstr>MEDIJI A</vt:lpstr>
      <vt:lpstr>MEDIJI 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2015-12-04T10:29:26Z</dcterms:modified>
</cp:coreProperties>
</file>