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vukotic\Desktop\GDDS\CGD Montenegro\"/>
    </mc:Choice>
  </mc:AlternateContent>
  <bookViews>
    <workbookView xWindow="0" yWindow="60" windowWidth="24240" windowHeight="12510"/>
  </bookViews>
  <sheets>
    <sheet name="Dataset" sheetId="1" r:id="rId1"/>
  </sheets>
  <definedNames>
    <definedName name="_xlnm._FilterDatabase" localSheetId="0" hidden="1">Dataset!$B$5:$D$12</definedName>
  </definedNames>
  <calcPr calcId="162913"/>
</workbook>
</file>

<file path=xl/calcChain.xml><?xml version="1.0" encoding="utf-8"?>
<calcChain xmlns="http://schemas.openxmlformats.org/spreadsheetml/2006/main">
  <c r="AR12" i="1" l="1"/>
  <c r="AQ12" i="1" l="1"/>
  <c r="AP12" i="1" l="1"/>
  <c r="AO12" i="1" l="1"/>
  <c r="AN12" i="1" l="1"/>
  <c r="AM12" i="1" l="1"/>
  <c r="AL12" i="1" l="1"/>
  <c r="AJ12" i="1" l="1"/>
  <c r="AK12" i="1"/>
  <c r="AI12" i="1" l="1"/>
  <c r="AH12" i="1"/>
  <c r="AG12" i="1"/>
  <c r="AF12" i="1"/>
  <c r="I12" i="1"/>
  <c r="J12" i="1"/>
  <c r="K12" i="1"/>
  <c r="H12" i="1"/>
  <c r="G12" i="1"/>
  <c r="F12" i="1"/>
  <c r="E12" i="1"/>
  <c r="M12" i="1"/>
  <c r="L12" i="1"/>
  <c r="P12" i="1"/>
  <c r="N12" i="1"/>
  <c r="O12" i="1"/>
  <c r="Y12" i="1"/>
  <c r="T12" i="1"/>
  <c r="S12" i="1"/>
  <c r="R12" i="1"/>
  <c r="Q12" i="1"/>
  <c r="X12" i="1"/>
  <c r="D7" i="1"/>
</calcChain>
</file>

<file path=xl/sharedStrings.xml><?xml version="1.0" encoding="utf-8"?>
<sst xmlns="http://schemas.openxmlformats.org/spreadsheetml/2006/main" count="78" uniqueCount="77">
  <si>
    <t>DATA_DOMAIN</t>
  </si>
  <si>
    <t>REF_AREA</t>
  </si>
  <si>
    <t>COUNTERPART_AREA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</si>
  <si>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</si>
  <si>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</si>
  <si>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</si>
  <si>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</si>
  <si>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</si>
  <si>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</si>
  <si>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</si>
  <si>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</si>
  <si>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</si>
  <si>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</si>
  <si>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</si>
  <si>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Published</t>
  </si>
  <si>
    <t>A</t>
  </si>
  <si>
    <t>Q</t>
  </si>
  <si>
    <t>CGD</t>
  </si>
  <si>
    <t>CGD_001</t>
  </si>
  <si>
    <t>CGD_002</t>
  </si>
  <si>
    <t>CGD_003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</si>
  <si>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</si>
  <si>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</si>
  <si>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</si>
  <si>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</si>
  <si>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</si>
  <si>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</si>
  <si>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FREQ</t>
  </si>
  <si>
    <t>Frequency= Quarterly</t>
  </si>
  <si>
    <t>domestic debt</t>
  </si>
  <si>
    <t>external debt</t>
  </si>
  <si>
    <t>ME</t>
  </si>
  <si>
    <t>2016-Q1</t>
  </si>
  <si>
    <t>2016-Q2</t>
  </si>
  <si>
    <t>2016-Q3</t>
  </si>
  <si>
    <t>GCALN_G01_EUR</t>
  </si>
  <si>
    <t>GCALNF_G01_EUR</t>
  </si>
  <si>
    <t>GCALND_G01_EUR</t>
  </si>
  <si>
    <t>2016-Q4</t>
  </si>
  <si>
    <t>2015-Q1</t>
  </si>
  <si>
    <t>2015-Q2</t>
  </si>
  <si>
    <t>2015-Q3</t>
  </si>
  <si>
    <t>2015-Q4</t>
  </si>
  <si>
    <t>2017-Q1</t>
  </si>
  <si>
    <t>2014-Q4</t>
  </si>
  <si>
    <t>2014-Q3</t>
  </si>
  <si>
    <t>2014-Q2</t>
  </si>
  <si>
    <t>2014-Q1</t>
  </si>
  <si>
    <t>2013-Q4</t>
  </si>
  <si>
    <t xml:space="preserve">Central government debt </t>
  </si>
  <si>
    <t>2013-Q3</t>
  </si>
  <si>
    <t>2013-Q2</t>
  </si>
  <si>
    <t>2013-Q1</t>
  </si>
  <si>
    <t>2012-Q4</t>
  </si>
  <si>
    <t>2012-Q3</t>
  </si>
  <si>
    <t>2012-Q2</t>
  </si>
  <si>
    <t>2012-Q1</t>
  </si>
  <si>
    <t>2017-Q2</t>
  </si>
  <si>
    <t>*If you want to see data from 2012-Q4 2014, you should unhide columns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</si>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</sst>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[$$-1009]#,##0.00;\-[$$-1009]#,##0.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165" fontId="9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/>
    <xf numFmtId="0" fontId="6" fillId="2" borderId="0" xfId="0" applyFont="1" applyFill="1" applyBorder="1"/>
    <xf numFmtId="0" fontId="4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4" fillId="4" borderId="2" xfId="0" applyFont="1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8" fillId="3" borderId="0" xfId="0" applyFont="1" applyFill="1"/>
    <xf numFmtId="0" fontId="4" fillId="4" borderId="1" xfId="0" applyFont="1" applyFill="1" applyBorder="1"/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0" borderId="0" xfId="0" applyFill="1"/>
    <xf numFmtId="0" fontId="10" fillId="0" borderId="0" xfId="4" applyNumberFormat="1" applyFont="1" applyFill="1" applyBorder="1" applyAlignment="1" applyProtection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10" fillId="0" borderId="2" xfId="4" applyNumberFormat="1" applyFont="1" applyFill="1" applyBorder="1" applyAlignment="1" applyProtection="1">
      <alignment horizontal="left"/>
    </xf>
    <xf numFmtId="0" fontId="0" fillId="0" borderId="6" xfId="0" applyFont="1" applyFill="1" applyBorder="1" applyAlignment="1">
      <alignment horizontal="left"/>
    </xf>
    <xf numFmtId="0" fontId="10" fillId="0" borderId="7" xfId="4" applyNumberFormat="1" applyFont="1" applyFill="1" applyBorder="1" applyAlignment="1" applyProtection="1">
      <alignment horizontal="left" indent="1"/>
    </xf>
    <xf numFmtId="4" fontId="0" fillId="0" borderId="0" xfId="0" applyNumberFormat="1"/>
    <xf numFmtId="0" fontId="0" fillId="3" borderId="0" xfId="0" applyFill="1" applyBorder="1"/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4" fillId="2" borderId="9" xfId="0" applyFont="1" applyFill="1" applyBorder="1"/>
    <xf numFmtId="0" fontId="4" fillId="2" borderId="3" xfId="0" applyFont="1" applyFill="1" applyBorder="1"/>
    <xf numFmtId="0" fontId="0" fillId="0" borderId="10" xfId="0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2" fontId="0" fillId="0" borderId="13" xfId="0" applyNumberFormat="1" applyBorder="1" applyAlignment="1">
      <alignment horizontal="right"/>
    </xf>
    <xf numFmtId="4" fontId="0" fillId="0" borderId="11" xfId="0" applyNumberFormat="1" applyFill="1" applyBorder="1"/>
    <xf numFmtId="4" fontId="0" fillId="0" borderId="12" xfId="0" applyNumberFormat="1" applyFill="1" applyBorder="1"/>
    <xf numFmtId="2" fontId="11" fillId="0" borderId="13" xfId="6" applyNumberFormat="1" applyFont="1" applyBorder="1"/>
    <xf numFmtId="0" fontId="0" fillId="0" borderId="13" xfId="0" applyFill="1" applyBorder="1"/>
    <xf numFmtId="4" fontId="0" fillId="0" borderId="13" xfId="0" applyNumberFormat="1" applyFill="1" applyBorder="1"/>
    <xf numFmtId="4" fontId="0" fillId="0" borderId="15" xfId="0" applyNumberFormat="1" applyBorder="1" applyAlignment="1">
      <alignment horizontal="right"/>
    </xf>
    <xf numFmtId="0" fontId="4" fillId="2" borderId="14" xfId="0" applyFont="1" applyFill="1" applyBorder="1"/>
    <xf numFmtId="4" fontId="0" fillId="0" borderId="16" xfId="0" applyNumberFormat="1" applyFill="1" applyBorder="1"/>
    <xf numFmtId="4" fontId="0" fillId="0" borderId="17" xfId="0" applyNumberFormat="1" applyFill="1" applyBorder="1"/>
    <xf numFmtId="0" fontId="0" fillId="0" borderId="18" xfId="0" applyFill="1" applyBorder="1"/>
    <xf numFmtId="0" fontId="4" fillId="2" borderId="1" xfId="0" applyFont="1" applyFill="1" applyBorder="1"/>
    <xf numFmtId="0" fontId="0" fillId="0" borderId="6" xfId="0" applyFill="1" applyBorder="1"/>
    <xf numFmtId="0" fontId="13" fillId="2" borderId="14" xfId="0" applyFont="1" applyFill="1" applyBorder="1"/>
    <xf numFmtId="4" fontId="0" fillId="0" borderId="19" xfId="0" applyNumberFormat="1" applyFill="1" applyBorder="1"/>
    <xf numFmtId="0" fontId="13" fillId="2" borderId="20" xfId="0" applyFont="1" applyFill="1" applyBorder="1"/>
    <xf numFmtId="4" fontId="0" fillId="0" borderId="21" xfId="0" applyNumberFormat="1" applyFill="1" applyBorder="1"/>
    <xf numFmtId="4" fontId="0" fillId="0" borderId="18" xfId="0" applyNumberFormat="1" applyFill="1" applyBorder="1"/>
    <xf numFmtId="0" fontId="12" fillId="0" borderId="0" xfId="0" applyFont="1" applyAlignment="1">
      <alignment horizontal="center"/>
    </xf>
  </cellXfs>
  <cellStyles count="7">
    <cellStyle name="Millares 10" xfId="2"/>
    <cellStyle name="Millares 9" xfId="3"/>
    <cellStyle name="Normal" xfId="0" builtinId="0"/>
    <cellStyle name="Normal 2" xfId="5"/>
    <cellStyle name="Normal 3" xfId="1"/>
    <cellStyle name="Normal 4" xfId="4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E17"/>
  <sheetViews>
    <sheetView tabSelected="1" topLeftCell="Y1" workbookViewId="0">
      <pane xSplit="23535" topLeftCell="AD1"/>
      <selection activeCell="AR15" sqref="AR15"/>
      <selection pane="topRight" activeCell="AD1" sqref="AD1"/>
    </sheetView>
  </sheetViews>
  <sheetFormatPr defaultRowHeight="15" x14ac:dyDescent="0.25"/>
  <cols>
    <col min="1" max="1" width="1.42578125" style="2" customWidth="1"/>
    <col min="2" max="2" width="29.28515625" style="1" bestFit="1" customWidth="1"/>
    <col min="3" max="3" width="30.7109375" style="1" bestFit="1" customWidth="1"/>
    <col min="4" max="4" width="26.42578125" bestFit="1" customWidth="1"/>
    <col min="5" max="5" width="11.5703125" hidden="1" customWidth="1"/>
    <col min="6" max="6" width="10.140625" hidden="1" customWidth="1"/>
    <col min="7" max="11" width="9.42578125" hidden="1" customWidth="1"/>
    <col min="12" max="12" width="10.28515625" hidden="1" customWidth="1"/>
    <col min="13" max="13" width="11.7109375" hidden="1" customWidth="1"/>
    <col min="14" max="14" width="9.42578125" hidden="1" customWidth="1"/>
    <col min="15" max="15" width="8.28515625" hidden="1" customWidth="1"/>
    <col min="16" max="16" width="9.42578125" hidden="1" customWidth="1"/>
    <col min="17" max="17" width="9.42578125" customWidth="1"/>
    <col min="18" max="18" width="10" customWidth="1"/>
    <col min="19" max="19" width="11.5703125" customWidth="1"/>
    <col min="20" max="20" width="11" customWidth="1"/>
    <col min="21" max="21" width="10.42578125" customWidth="1"/>
  </cols>
  <sheetData>
    <row r="1" spans="2:44 16227:16229" s="2" customFormat="1" ht="9.75" customHeight="1" thickBot="1" x14ac:dyDescent="0.3">
      <c r="B1" s="15"/>
      <c r="C1" s="15"/>
      <c r="D1" s="16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2:44 16227:16229" s="2" customFormat="1" x14ac:dyDescent="0.25">
      <c r="B2" s="21" t="s">
        <v>21</v>
      </c>
      <c r="C2" s="8" t="s">
        <v>22</v>
      </c>
      <c r="D2" s="9" t="s">
        <v>23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WZD2" s="17"/>
      <c r="WZE2" s="17"/>
    </row>
    <row r="3" spans="2:44 16227:16229" s="2" customFormat="1" x14ac:dyDescent="0.25">
      <c r="B3" s="7" t="s">
        <v>24</v>
      </c>
      <c r="C3" s="10" t="s">
        <v>25</v>
      </c>
      <c r="D3" s="9" t="s">
        <v>26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WZD3" s="17"/>
      <c r="WZE3" s="17"/>
    </row>
    <row r="4" spans="2:44 16227:16229" s="2" customFormat="1" x14ac:dyDescent="0.25">
      <c r="B4" s="7" t="s">
        <v>0</v>
      </c>
      <c r="C4" s="8" t="s">
        <v>17</v>
      </c>
      <c r="D4" s="9" t="s">
        <v>12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WZD4" s="17" t="s">
        <v>7</v>
      </c>
      <c r="WZE4" s="17">
        <v>0</v>
      </c>
    </row>
    <row r="5" spans="2:44 16227:16229" s="2" customFormat="1" x14ac:dyDescent="0.25">
      <c r="B5" s="7" t="s">
        <v>1</v>
      </c>
      <c r="C5" s="10" t="s">
        <v>31</v>
      </c>
      <c r="D5" s="9" t="s">
        <v>9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WZD5" s="17" t="s">
        <v>16</v>
      </c>
      <c r="WZE5" s="17">
        <v>3</v>
      </c>
    </row>
    <row r="6" spans="2:44 16227:16229" s="2" customFormat="1" ht="15.75" thickBot="1" x14ac:dyDescent="0.3">
      <c r="B6" s="7" t="s">
        <v>2</v>
      </c>
      <c r="C6" s="8" t="s">
        <v>13</v>
      </c>
      <c r="D6" s="9" t="s">
        <v>10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WZD6" s="17" t="s">
        <v>15</v>
      </c>
      <c r="WZE6" s="17">
        <v>6</v>
      </c>
    </row>
    <row r="7" spans="2:44 16227:16229" s="2" customFormat="1" x14ac:dyDescent="0.25">
      <c r="B7" s="4" t="s">
        <v>3</v>
      </c>
      <c r="C7" s="5">
        <v>6</v>
      </c>
      <c r="D7" s="6" t="str">
        <f>"Scale = "&amp;IF(C7=0,"Unit",(IF(C7=3,"Thousand",(IF(C7=6,"Million",(IF(C7=9,"Billion")))))))</f>
        <v>Scale = Million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WZD7" s="17"/>
      <c r="WZE7" s="17">
        <v>9</v>
      </c>
    </row>
    <row r="8" spans="2:44 16227:16229" s="2" customFormat="1" x14ac:dyDescent="0.25">
      <c r="B8" s="21" t="s">
        <v>27</v>
      </c>
      <c r="C8" s="19" t="s">
        <v>16</v>
      </c>
      <c r="D8" s="20" t="s">
        <v>28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WZC8" s="17"/>
      <c r="WZD8" s="17"/>
    </row>
    <row r="9" spans="2:44 16227:16229" s="2" customFormat="1" ht="15.75" thickBot="1" x14ac:dyDescent="0.3">
      <c r="B9" s="11" t="s">
        <v>8</v>
      </c>
      <c r="C9" s="12" t="s">
        <v>14</v>
      </c>
      <c r="D9" s="13" t="s">
        <v>11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2:44 16227:16229" s="2" customFormat="1" ht="15.75" thickBot="1" x14ac:dyDescent="0.3">
      <c r="B10" s="3"/>
    </row>
    <row r="11" spans="2:44 16227:16229" ht="15.75" thickBot="1" x14ac:dyDescent="0.3">
      <c r="B11" s="18" t="s">
        <v>6</v>
      </c>
      <c r="C11" s="14" t="s">
        <v>5</v>
      </c>
      <c r="D11" s="14" t="s">
        <v>4</v>
      </c>
      <c r="E11" s="50" t="s">
        <v>56</v>
      </c>
      <c r="F11" s="36" t="s">
        <v>55</v>
      </c>
      <c r="G11" s="36" t="s">
        <v>54</v>
      </c>
      <c r="H11" s="36" t="s">
        <v>53</v>
      </c>
      <c r="I11" s="36" t="s">
        <v>52</v>
      </c>
      <c r="J11" s="36" t="s">
        <v>51</v>
      </c>
      <c r="K11" s="36" t="s">
        <v>50</v>
      </c>
      <c r="L11" s="36" t="s">
        <v>48</v>
      </c>
      <c r="M11" s="36" t="s">
        <v>47</v>
      </c>
      <c r="N11" s="36" t="s">
        <v>46</v>
      </c>
      <c r="O11" s="36" t="s">
        <v>45</v>
      </c>
      <c r="P11" s="36" t="s">
        <v>44</v>
      </c>
      <c r="Q11" s="36" t="s">
        <v>39</v>
      </c>
      <c r="R11" s="36" t="s">
        <v>40</v>
      </c>
      <c r="S11" s="36" t="s">
        <v>41</v>
      </c>
      <c r="T11" s="36" t="s">
        <v>42</v>
      </c>
      <c r="U11" s="36" t="s">
        <v>32</v>
      </c>
      <c r="V11" s="36" t="s">
        <v>33</v>
      </c>
      <c r="W11" s="37" t="s">
        <v>34</v>
      </c>
      <c r="X11" s="36" t="s">
        <v>38</v>
      </c>
      <c r="Y11" s="36" t="s">
        <v>43</v>
      </c>
      <c r="Z11" s="54" t="s">
        <v>57</v>
      </c>
      <c r="AA11" s="56" t="s">
        <v>59</v>
      </c>
      <c r="AB11" s="58" t="s">
        <v>60</v>
      </c>
      <c r="AC11" s="58" t="s">
        <v>61</v>
      </c>
      <c r="AD11" s="56" t="s">
        <v>62</v>
      </c>
      <c r="AE11" s="56" t="s">
        <v>63</v>
      </c>
      <c r="AF11" s="58" t="s">
        <v>64</v>
      </c>
      <c r="AG11" s="58" t="s">
        <v>65</v>
      </c>
      <c r="AH11" s="56" t="s">
        <v>66</v>
      </c>
      <c r="AI11" s="56" t="s">
        <v>67</v>
      </c>
      <c r="AJ11" s="56" t="s">
        <v>68</v>
      </c>
      <c r="AK11" s="56" t="s">
        <v>69</v>
      </c>
      <c r="AL11" s="56" t="s">
        <v>70</v>
      </c>
      <c r="AM11" s="56" t="s">
        <v>71</v>
      </c>
      <c r="AN11" s="56" t="s">
        <v>72</v>
      </c>
      <c r="AO11" s="56" t="s">
        <v>73</v>
      </c>
      <c r="AP11" s="56" t="s">
        <v>74</v>
      </c>
      <c r="AQ11" s="56" t="s">
        <v>75</v>
      </c>
      <c r="AR11" s="56" t="s">
        <v>76</v>
      </c>
    </row>
    <row r="12" spans="2:44 16227:16229" s="22" customFormat="1" x14ac:dyDescent="0.25">
      <c r="B12" s="24" t="s">
        <v>18</v>
      </c>
      <c r="C12" s="26" t="s">
        <v>49</v>
      </c>
      <c r="D12" s="35" t="s">
        <v>35</v>
      </c>
      <c r="E12" s="49">
        <f t="shared" ref="E12:M12" si="0">+E13+E14</f>
        <v>1534.81</v>
      </c>
      <c r="F12" s="42">
        <f t="shared" si="0"/>
        <v>1620.42</v>
      </c>
      <c r="G12" s="42">
        <f t="shared" si="0"/>
        <v>1707.0300000000002</v>
      </c>
      <c r="H12" s="42">
        <f t="shared" si="0"/>
        <v>1699.54</v>
      </c>
      <c r="I12" s="42">
        <f t="shared" si="0"/>
        <v>1755.7</v>
      </c>
      <c r="J12" s="42">
        <f t="shared" si="0"/>
        <v>1760.93</v>
      </c>
      <c r="K12" s="42">
        <f t="shared" si="0"/>
        <v>1846.6599999999999</v>
      </c>
      <c r="L12" s="42">
        <f t="shared" si="0"/>
        <v>1933</v>
      </c>
      <c r="M12" s="42">
        <f t="shared" si="0"/>
        <v>2007.3400000000001</v>
      </c>
      <c r="N12" s="42">
        <f t="shared" ref="N12:T12" si="1">+N13+N14</f>
        <v>2022.06</v>
      </c>
      <c r="O12" s="42">
        <f t="shared" si="1"/>
        <v>1971.21</v>
      </c>
      <c r="P12" s="42">
        <f t="shared" si="1"/>
        <v>1942.91</v>
      </c>
      <c r="Q12" s="42">
        <f t="shared" si="1"/>
        <v>2443.6</v>
      </c>
      <c r="R12" s="42">
        <f t="shared" si="1"/>
        <v>2532.2999999999997</v>
      </c>
      <c r="S12" s="42">
        <f t="shared" si="1"/>
        <v>2304.2999999999997</v>
      </c>
      <c r="T12" s="42">
        <f t="shared" si="1"/>
        <v>2276.65</v>
      </c>
      <c r="U12" s="44">
        <v>2544.13</v>
      </c>
      <c r="V12" s="44">
        <v>2361.48</v>
      </c>
      <c r="W12" s="44">
        <v>2309.23</v>
      </c>
      <c r="X12" s="44">
        <f>+X13+X14</f>
        <v>2402.96</v>
      </c>
      <c r="Y12" s="51">
        <f>+Y13+Y14</f>
        <v>2482.9900000000002</v>
      </c>
      <c r="Z12" s="51">
        <v>2483.0500000000002</v>
      </c>
      <c r="AA12" s="57">
        <v>2490.31</v>
      </c>
      <c r="AB12" s="59">
        <v>2627.87</v>
      </c>
      <c r="AC12" s="59">
        <v>2665.27</v>
      </c>
      <c r="AD12" s="57">
        <v>3105.01</v>
      </c>
      <c r="AE12" s="57">
        <v>3093.9</v>
      </c>
      <c r="AF12" s="59">
        <f>+AF13+AF14</f>
        <v>3152.98</v>
      </c>
      <c r="AG12" s="59">
        <f>AG13+AG14</f>
        <v>3179.3799999999997</v>
      </c>
      <c r="AH12" s="57">
        <f>AH13+AH14</f>
        <v>3133.68</v>
      </c>
      <c r="AI12" s="57">
        <f>AI13+AI14</f>
        <v>3127.89</v>
      </c>
      <c r="AJ12" s="57">
        <f>AJ13+AJ14</f>
        <v>3708.4399999999996</v>
      </c>
      <c r="AK12" s="57">
        <f>AK13+AK14</f>
        <v>3343.4500000000003</v>
      </c>
      <c r="AL12" s="57">
        <f>AL13+AL14</f>
        <v>3664.55</v>
      </c>
      <c r="AM12" s="57">
        <f>AM13+AM14</f>
        <v>3660.31</v>
      </c>
      <c r="AN12" s="57">
        <f>AN13+AN14</f>
        <v>4330.83</v>
      </c>
      <c r="AO12" s="57">
        <f>AO13+AO14</f>
        <v>4097.4399999999996</v>
      </c>
      <c r="AP12" s="57">
        <f>AP13+AP14</f>
        <v>4079.23</v>
      </c>
      <c r="AQ12" s="57">
        <f>AQ13+AQ14</f>
        <v>4076.2400000000002</v>
      </c>
      <c r="AR12" s="57">
        <f>AR13+AR14</f>
        <v>4090.02</v>
      </c>
    </row>
    <row r="13" spans="2:44 16227:16229" s="22" customFormat="1" x14ac:dyDescent="0.25">
      <c r="B13" s="25" t="s">
        <v>19</v>
      </c>
      <c r="C13" s="23" t="s">
        <v>30</v>
      </c>
      <c r="D13" s="31" t="s">
        <v>36</v>
      </c>
      <c r="E13" s="39">
        <v>1108.31</v>
      </c>
      <c r="F13" s="40">
        <v>1205.52</v>
      </c>
      <c r="G13" s="40">
        <v>1307.6300000000001</v>
      </c>
      <c r="H13" s="40">
        <v>1295.04</v>
      </c>
      <c r="I13" s="40">
        <v>1335.4</v>
      </c>
      <c r="J13" s="40">
        <v>1318.23</v>
      </c>
      <c r="K13" s="40">
        <v>1363.86</v>
      </c>
      <c r="L13" s="40">
        <v>1433</v>
      </c>
      <c r="M13" s="40">
        <v>1434.74</v>
      </c>
      <c r="N13" s="40">
        <v>1583.81</v>
      </c>
      <c r="O13" s="40">
        <v>1576.28</v>
      </c>
      <c r="P13" s="40">
        <v>1561.69</v>
      </c>
      <c r="Q13" s="40">
        <v>2047.7</v>
      </c>
      <c r="R13" s="40">
        <v>2160.1</v>
      </c>
      <c r="S13" s="40">
        <v>1975.1</v>
      </c>
      <c r="T13" s="40">
        <v>1956.36</v>
      </c>
      <c r="U13" s="45">
        <v>2223.59</v>
      </c>
      <c r="V13" s="45">
        <v>2034.57</v>
      </c>
      <c r="W13" s="45">
        <v>1995.21</v>
      </c>
      <c r="X13" s="45">
        <v>2002.76</v>
      </c>
      <c r="Y13" s="52">
        <v>2001.67</v>
      </c>
      <c r="Z13" s="52">
        <v>2008.93</v>
      </c>
      <c r="AA13" s="45">
        <v>2058.96</v>
      </c>
      <c r="AB13" s="52">
        <v>2213.9699999999998</v>
      </c>
      <c r="AC13" s="52">
        <v>2196.12</v>
      </c>
      <c r="AD13" s="45">
        <v>2644.36</v>
      </c>
      <c r="AE13" s="45">
        <v>2700.52</v>
      </c>
      <c r="AF13" s="52">
        <v>2760</v>
      </c>
      <c r="AG13" s="52">
        <v>2800.74</v>
      </c>
      <c r="AH13" s="45">
        <v>2621.73</v>
      </c>
      <c r="AI13" s="45">
        <v>2623.37</v>
      </c>
      <c r="AJ13" s="45">
        <v>3128.72</v>
      </c>
      <c r="AK13" s="45">
        <v>2807.84</v>
      </c>
      <c r="AL13" s="45">
        <v>3105.17</v>
      </c>
      <c r="AM13" s="45">
        <v>3089.81</v>
      </c>
      <c r="AN13" s="45">
        <v>3835.27</v>
      </c>
      <c r="AO13" s="45">
        <v>3642.68</v>
      </c>
      <c r="AP13" s="45">
        <v>3652.6</v>
      </c>
      <c r="AQ13" s="45">
        <v>3658.88</v>
      </c>
      <c r="AR13" s="45">
        <v>3688.48</v>
      </c>
    </row>
    <row r="14" spans="2:44 16227:16229" s="22" customFormat="1" ht="15.75" thickBot="1" x14ac:dyDescent="0.3">
      <c r="B14" s="27" t="s">
        <v>20</v>
      </c>
      <c r="C14" s="28" t="s">
        <v>29</v>
      </c>
      <c r="D14" s="32" t="s">
        <v>37</v>
      </c>
      <c r="E14" s="38">
        <v>426.5</v>
      </c>
      <c r="F14" s="41">
        <v>414.9</v>
      </c>
      <c r="G14" s="41">
        <v>399.4</v>
      </c>
      <c r="H14" s="41">
        <v>404.5</v>
      </c>
      <c r="I14" s="41">
        <v>420.3</v>
      </c>
      <c r="J14" s="41">
        <v>442.7</v>
      </c>
      <c r="K14" s="41">
        <v>482.8</v>
      </c>
      <c r="L14" s="43">
        <v>500</v>
      </c>
      <c r="M14" s="41">
        <v>572.6</v>
      </c>
      <c r="N14" s="41">
        <v>438.25</v>
      </c>
      <c r="O14" s="41">
        <v>394.93</v>
      </c>
      <c r="P14" s="41">
        <v>381.22</v>
      </c>
      <c r="Q14" s="41">
        <v>395.9</v>
      </c>
      <c r="R14" s="41">
        <v>372.2</v>
      </c>
      <c r="S14" s="41">
        <v>329.2</v>
      </c>
      <c r="T14" s="41">
        <v>320.29000000000002</v>
      </c>
      <c r="U14" s="46">
        <v>320.54000000000002</v>
      </c>
      <c r="V14" s="47">
        <v>326.91000000000003</v>
      </c>
      <c r="W14" s="47">
        <v>314.02</v>
      </c>
      <c r="X14" s="48">
        <v>400.2</v>
      </c>
      <c r="Y14" s="53">
        <v>481.32</v>
      </c>
      <c r="Z14" s="55">
        <v>474.12</v>
      </c>
      <c r="AA14" s="47">
        <v>431.35</v>
      </c>
      <c r="AB14" s="53">
        <v>413.89</v>
      </c>
      <c r="AC14" s="53">
        <v>469.15</v>
      </c>
      <c r="AD14" s="47">
        <v>460.65</v>
      </c>
      <c r="AE14" s="47">
        <v>393.39</v>
      </c>
      <c r="AF14" s="53">
        <v>392.98</v>
      </c>
      <c r="AG14" s="60">
        <v>378.64</v>
      </c>
      <c r="AH14" s="47">
        <v>511.95</v>
      </c>
      <c r="AI14" s="48">
        <v>504.52</v>
      </c>
      <c r="AJ14" s="47">
        <v>579.72</v>
      </c>
      <c r="AK14" s="48">
        <v>535.61</v>
      </c>
      <c r="AL14" s="48">
        <v>559.38</v>
      </c>
      <c r="AM14" s="48">
        <v>570.5</v>
      </c>
      <c r="AN14" s="48">
        <v>495.56</v>
      </c>
      <c r="AO14" s="48">
        <v>454.76</v>
      </c>
      <c r="AP14" s="48">
        <v>426.63</v>
      </c>
      <c r="AQ14" s="48">
        <v>417.36</v>
      </c>
      <c r="AR14" s="48">
        <v>401.54</v>
      </c>
    </row>
    <row r="15" spans="2:44 16227:16229" x14ac:dyDescent="0.25">
      <c r="AC15" s="29"/>
    </row>
    <row r="16" spans="2:44 16227:16229" x14ac:dyDescent="0.25">
      <c r="B16" s="61" t="s">
        <v>58</v>
      </c>
      <c r="C16" s="61"/>
      <c r="D16" s="61"/>
    </row>
    <row r="17" spans="23:23" x14ac:dyDescent="0.25">
      <c r="W17" s="29"/>
    </row>
  </sheetData>
  <mergeCells count="1">
    <mergeCell ref="B16:D16"/>
  </mergeCells>
  <dataValidations count="1">
    <dataValidation type="list" allowBlank="1" showErrorMessage="1" prompt="_x000a_" sqref="C7">
      <formula1>$WZE$4:$WZE$7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Milena Vukotic</cp:lastModifiedBy>
  <dcterms:created xsi:type="dcterms:W3CDTF">2016-03-10T14:57:36Z</dcterms:created>
  <dcterms:modified xsi:type="dcterms:W3CDTF">2022-03-14T12:35:12Z</dcterms:modified>
</cp:coreProperties>
</file>