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70" tabRatio="597" activeTab="0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<sst xmlns="http://schemas.openxmlformats.org/spreadsheetml/2006/main" count="274" uniqueCount="99">
  <si>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</si>
  <si>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</si>
  <si>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</si>
  <si>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</si>
  <si>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</si>
  <si>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</si>
  <si>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</si>
  <si>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</si>
  <si>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</si>
  <si>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</si>
  <si>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</si>
  <si>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</si>
  <si>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</si>
  <si>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</si>
  <si>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</si>
  <si>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</si>
  <si>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</si>
  <si>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</si>
  <si>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</si>
  <si>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</si>
  <si>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</si>
  <si>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</si>
  <si>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</si>
  <si>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</si>
  <si>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</si>
  <si>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</si>
  <si>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</si>
  <si>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</si>
  <si>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</si>
  <si>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</si>
  <si>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</si>
  <si>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</si>
  <si>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</si>
  <si>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</si>
  <si>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</si>
  <si>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</si>
  <si>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</si>
  <si>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</si>
  <si>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</si>
  <si>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</si>
  <si>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</si>
  <si>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</si>
  <si>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</si>
  <si>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</si>
  <si>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</si>
  <si>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</si>
  <si>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</si>
  <si>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</si>
  <si>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</si>
  <si>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>Broj korisnika</t>
  </si>
  <si>
    <t>Broj putovanja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</si>
  <si>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</si>
  <si>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</si>
  <si>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</si>
  <si>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</si>
  <si>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</si>
  <si>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</si>
  <si>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</si>
  <si>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</si>
  <si>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</si>
  <si>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</si>
  <si>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</si>
  <si>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</si>
  <si>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</si>
  <si>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</si>
  <si>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</si>
  <si>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</si>
  <si>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</si>
  <si>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</si>
  <si>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</si>
  <si>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</si>
  <si>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</si>
  <si>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</si>
  <si>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</si>
  <si>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</si>
  <si>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</si>
  <si>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</si>
  <si>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</si>
  <si>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</si>
  <si>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</si>
  <si>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</si>
  <si>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</si>
  <si>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</si>
  <si>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</si>
  <si>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broj nos.prava</t>
  </si>
  <si>
    <t>Dodatak za djecu 0-18godina</t>
  </si>
  <si>
    <t>Dodatak za djecu 0-18</t>
  </si>
  <si>
    <t xml:space="preserve">Naknada za novorođeno djete-Korisnici iz 2022godine koji imaju pravo na razliku u skladu sa Izmjenama i dopunama Zakona o SIDZ ( Sl.list CG 003/23) </t>
  </si>
  <si>
    <t xml:space="preserve"> Pravo na povlasticu na putovanje( Shodno Zakonu o povastici na putovanje lica sa invaliditetom)</t>
  </si>
  <si>
    <t>Pravo na troškove prevoza djece i mladih sa POP ( Shodno Zakonu o socijalnoj i dječjoj zaštiti)</t>
  </si>
  <si>
    <t>01-402/23-974/8</t>
  </si>
  <si>
    <t>15.03.2024</t>
  </si>
  <si>
    <t>REKAPITULAR ZA MART   2024 .GODINE</t>
  </si>
  <si>
    <t>REKAPITULAR ZA MART 2024.godine</t>
  </si>
  <si>
    <t xml:space="preserve">                        REKAPITULAR ZA MART 2024.godine</t>
  </si>
  <si>
    <t xml:space="preserve">                        REKAPITULAR ZA MART  2024.godine</t>
  </si>
  <si>
    <t>PREGLED BROJA KORISNIKA I ISPLAĆENIH SREDSTAVA  KORISNIKA MATERIJALNIH DAVANJA I USLUGA IZ OBLASTI SOCIJALNE I DJEČJE ZAŠTITE  ZA MJESEC MART  2024.GODINE</t>
  </si>
  <si>
    <t>01-128 / 24 - 952/3</t>
  </si>
  <si>
    <t>16.04.2024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</si>
</sst>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"/>
    <numFmt numFmtId="183" formatCode="#,##0.0"/>
  </numFmts>
  <fonts count="49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2"/>
      <color indexed="12"/>
      <name val="Times New Roman YU"/>
      <family val="0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2"/>
      <color theme="10"/>
      <name val="Times New Roman YU"/>
      <family val="0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5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174" fontId="7" fillId="0" borderId="10" xfId="0" applyNumberFormat="1" applyFont="1" applyBorder="1" applyAlignment="1">
      <alignment horizontal="right"/>
    </xf>
    <xf numFmtId="17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justify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justify"/>
    </xf>
    <xf numFmtId="0" fontId="12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0" xfId="0" applyNumberFormat="1" applyAlignment="1">
      <alignment/>
    </xf>
    <xf numFmtId="175" fontId="7" fillId="33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justify"/>
    </xf>
    <xf numFmtId="3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/>
    </xf>
    <xf numFmtId="4" fontId="7" fillId="33" borderId="10" xfId="42" applyNumberFormat="1" applyFont="1" applyFill="1" applyBorder="1" applyAlignment="1">
      <alignment/>
    </xf>
    <xf numFmtId="3" fontId="7" fillId="33" borderId="10" xfId="42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171" fontId="5" fillId="33" borderId="10" xfId="45" applyFont="1" applyFill="1" applyBorder="1" applyAlignment="1">
      <alignment/>
    </xf>
    <xf numFmtId="0" fontId="0" fillId="0" borderId="0" xfId="0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justify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horizontal="center"/>
    </xf>
    <xf numFmtId="175" fontId="31" fillId="33" borderId="10" xfId="0" applyNumberFormat="1" applyFont="1" applyFill="1" applyBorder="1" applyAlignment="1">
      <alignment horizontal="right"/>
    </xf>
    <xf numFmtId="175" fontId="0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left" wrapText="1"/>
    </xf>
    <xf numFmtId="174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justify" wrapText="1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175" fontId="5" fillId="33" borderId="2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 horizontal="right"/>
    </xf>
    <xf numFmtId="175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 vertical="justify"/>
    </xf>
    <xf numFmtId="0" fontId="5" fillId="33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3" fontId="7" fillId="33" borderId="10" xfId="42" applyNumberFormat="1" applyFont="1" applyFill="1" applyBorder="1" applyAlignment="1">
      <alignment horizontal="right"/>
    </xf>
    <xf numFmtId="177" fontId="5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177" fontId="5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right" vertical="center"/>
    </xf>
    <xf numFmtId="49" fontId="5" fillId="33" borderId="29" xfId="0" applyNumberFormat="1" applyFont="1" applyFill="1" applyBorder="1" applyAlignment="1">
      <alignment horizontal="right" vertical="center"/>
    </xf>
    <xf numFmtId="49" fontId="5" fillId="33" borderId="3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4" fontId="5" fillId="33" borderId="23" xfId="0" applyNumberFormat="1" applyFont="1" applyFill="1" applyBorder="1" applyAlignment="1">
      <alignment horizontal="center" wrapText="1"/>
    </xf>
    <xf numFmtId="174" fontId="5" fillId="33" borderId="22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center" wrapText="1"/>
    </xf>
    <xf numFmtId="175" fontId="5" fillId="33" borderId="10" xfId="0" applyNumberFormat="1" applyFont="1" applyFill="1" applyBorder="1" applyAlignment="1">
      <alignment horizontal="right" wrapText="1"/>
    </xf>
    <xf numFmtId="175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justify"/>
    </xf>
    <xf numFmtId="0" fontId="12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75" fontId="5" fillId="33" borderId="10" xfId="0" applyNumberFormat="1" applyFont="1" applyFill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74" fontId="5" fillId="33" borderId="20" xfId="0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6"/>
  <sheetViews>
    <sheetView tabSelected="1" zoomScalePageLayoutView="0" workbookViewId="0" topLeftCell="A4">
      <selection activeCell="N6" sqref="N6:N30"/>
    </sheetView>
  </sheetViews>
  <sheetFormatPr defaultColWidth="8.796875" defaultRowHeight="15"/>
  <cols>
    <col min="1" max="1" width="10.5" style="0" customWidth="1"/>
    <col min="2" max="2" width="12.19921875" style="0" customWidth="1"/>
    <col min="3" max="4" width="8.59765625" style="0" customWidth="1"/>
    <col min="5" max="5" width="10" style="0" customWidth="1"/>
    <col min="6" max="7" width="8.59765625" style="0" customWidth="1"/>
    <col min="8" max="8" width="13" style="0" customWidth="1"/>
    <col min="9" max="10" width="8.59765625" style="0" customWidth="1"/>
    <col min="11" max="11" width="11.19921875" style="0" customWidth="1"/>
    <col min="12" max="12" width="8.59765625" style="0" customWidth="1"/>
    <col min="13" max="13" width="11" style="0" bestFit="1" customWidth="1"/>
    <col min="14" max="14" width="8.59765625" style="0" customWidth="1"/>
    <col min="15" max="15" width="11.59765625" style="0" customWidth="1"/>
    <col min="16" max="16" width="7.19921875" style="0" customWidth="1"/>
    <col min="17" max="17" width="10.19921875" style="0" customWidth="1"/>
    <col min="19" max="19" width="9.8984375" style="0" bestFit="1" customWidth="1"/>
    <col min="20" max="20" width="15.5" style="0" customWidth="1"/>
    <col min="23" max="23" width="13.09765625" style="0" customWidth="1"/>
    <col min="31" max="31" width="11.8984375" style="0" customWidth="1"/>
  </cols>
  <sheetData>
    <row r="1" ht="13.5" customHeight="1"/>
    <row r="2" spans="1:17" s="1" customFormat="1" ht="23.25" customHeight="1">
      <c r="A2" s="86" t="s">
        <v>92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32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8" customHeight="1">
      <c r="A4" s="90" t="s">
        <v>76</v>
      </c>
      <c r="B4" s="90"/>
      <c r="C4" s="91" t="s">
        <v>41</v>
      </c>
      <c r="D4" s="91"/>
      <c r="E4" s="91"/>
      <c r="F4" s="91" t="s">
        <v>85</v>
      </c>
      <c r="G4" s="91"/>
      <c r="H4" s="91"/>
      <c r="I4" s="91" t="s">
        <v>39</v>
      </c>
      <c r="J4" s="91"/>
      <c r="K4" s="91"/>
      <c r="L4" s="91" t="s">
        <v>36</v>
      </c>
      <c r="M4" s="91"/>
      <c r="N4" s="92" t="s">
        <v>40</v>
      </c>
      <c r="O4" s="92"/>
      <c r="P4" s="87" t="s">
        <v>75</v>
      </c>
      <c r="Q4" s="87"/>
    </row>
    <row r="5" spans="1:17" ht="45" customHeight="1">
      <c r="A5" s="90"/>
      <c r="B5" s="90"/>
      <c r="C5" s="77" t="s">
        <v>0</v>
      </c>
      <c r="D5" s="77" t="s">
        <v>1</v>
      </c>
      <c r="E5" s="41" t="s">
        <v>2</v>
      </c>
      <c r="F5" s="42" t="s">
        <v>0</v>
      </c>
      <c r="G5" s="42" t="s">
        <v>1</v>
      </c>
      <c r="H5" s="41" t="s">
        <v>2</v>
      </c>
      <c r="I5" s="42" t="s">
        <v>3</v>
      </c>
      <c r="J5" s="42" t="s">
        <v>38</v>
      </c>
      <c r="K5" s="41" t="s">
        <v>2</v>
      </c>
      <c r="L5" s="41" t="s">
        <v>4</v>
      </c>
      <c r="M5" s="41" t="s">
        <v>2</v>
      </c>
      <c r="N5" s="41" t="s">
        <v>4</v>
      </c>
      <c r="O5" s="41" t="s">
        <v>28</v>
      </c>
      <c r="P5" s="45" t="s">
        <v>4</v>
      </c>
      <c r="Q5" s="45" t="s">
        <v>28</v>
      </c>
    </row>
    <row r="6" spans="1:17" ht="15.75">
      <c r="A6" s="5" t="s">
        <v>5</v>
      </c>
      <c r="B6" s="5" t="s">
        <v>6</v>
      </c>
      <c r="C6" s="5">
        <v>1481</v>
      </c>
      <c r="D6" s="84">
        <v>2797</v>
      </c>
      <c r="E6" s="83">
        <v>170677.04</v>
      </c>
      <c r="F6" s="84">
        <v>22038</v>
      </c>
      <c r="G6" s="84">
        <v>38512</v>
      </c>
      <c r="H6" s="83">
        <v>1257240</v>
      </c>
      <c r="I6" s="84">
        <v>1148</v>
      </c>
      <c r="J6" s="84">
        <v>4142</v>
      </c>
      <c r="K6" s="83">
        <v>150715.3</v>
      </c>
      <c r="L6" s="84">
        <v>1068</v>
      </c>
      <c r="M6" s="83">
        <v>355170.05</v>
      </c>
      <c r="N6" s="84">
        <v>5877</v>
      </c>
      <c r="O6" s="83">
        <v>696444.38</v>
      </c>
      <c r="P6" s="5">
        <v>195</v>
      </c>
      <c r="Q6" s="83">
        <v>81803.57</v>
      </c>
    </row>
    <row r="7" spans="1:17" ht="15.75">
      <c r="A7" s="5"/>
      <c r="B7" s="5" t="s">
        <v>68</v>
      </c>
      <c r="C7" s="5">
        <v>80</v>
      </c>
      <c r="D7" s="84">
        <v>109</v>
      </c>
      <c r="E7" s="83">
        <v>7181.8</v>
      </c>
      <c r="F7" s="84">
        <v>1830</v>
      </c>
      <c r="G7" s="84">
        <v>3321</v>
      </c>
      <c r="H7" s="83">
        <v>99750</v>
      </c>
      <c r="I7" s="84">
        <v>43</v>
      </c>
      <c r="J7" s="84">
        <v>107</v>
      </c>
      <c r="K7" s="83">
        <v>4936.68</v>
      </c>
      <c r="L7" s="84">
        <v>82</v>
      </c>
      <c r="M7" s="83">
        <v>24165.4</v>
      </c>
      <c r="N7" s="84">
        <v>675</v>
      </c>
      <c r="O7" s="83">
        <v>59055.66</v>
      </c>
      <c r="P7" s="5">
        <v>14</v>
      </c>
      <c r="Q7" s="83">
        <v>5503.89</v>
      </c>
    </row>
    <row r="8" spans="1:17" ht="15.75">
      <c r="A8" s="5"/>
      <c r="B8" s="5" t="s">
        <v>69</v>
      </c>
      <c r="C8" s="5">
        <v>112</v>
      </c>
      <c r="D8" s="84">
        <v>255</v>
      </c>
      <c r="E8" s="83">
        <v>15007.11</v>
      </c>
      <c r="F8" s="84">
        <v>1472</v>
      </c>
      <c r="G8" s="84">
        <v>2992</v>
      </c>
      <c r="H8" s="83">
        <v>89820</v>
      </c>
      <c r="I8" s="84">
        <v>113</v>
      </c>
      <c r="J8" s="84">
        <v>403</v>
      </c>
      <c r="K8" s="83">
        <v>14792.25</v>
      </c>
      <c r="L8" s="84">
        <v>128</v>
      </c>
      <c r="M8" s="83">
        <v>37843.96</v>
      </c>
      <c r="N8" s="84">
        <v>707</v>
      </c>
      <c r="O8" s="83">
        <v>61763.01</v>
      </c>
      <c r="P8" s="5">
        <v>8</v>
      </c>
      <c r="Q8" s="83">
        <v>3121.78</v>
      </c>
    </row>
    <row r="9" spans="1:17" ht="15.75">
      <c r="A9" s="5" t="s">
        <v>66</v>
      </c>
      <c r="B9" s="5" t="s">
        <v>67</v>
      </c>
      <c r="C9" s="5">
        <v>109</v>
      </c>
      <c r="D9" s="84">
        <v>175</v>
      </c>
      <c r="E9" s="83">
        <v>10942.38</v>
      </c>
      <c r="F9" s="84">
        <v>1677</v>
      </c>
      <c r="G9" s="84">
        <v>3129</v>
      </c>
      <c r="H9" s="83">
        <v>93870</v>
      </c>
      <c r="I9" s="84">
        <v>65</v>
      </c>
      <c r="J9" s="84">
        <v>205</v>
      </c>
      <c r="K9" s="83">
        <v>7835.5</v>
      </c>
      <c r="L9" s="84">
        <v>99</v>
      </c>
      <c r="M9" s="83">
        <v>28893.34</v>
      </c>
      <c r="N9" s="84">
        <v>650</v>
      </c>
      <c r="O9" s="83">
        <v>56706</v>
      </c>
      <c r="P9" s="5">
        <v>13</v>
      </c>
      <c r="Q9" s="83">
        <v>5005</v>
      </c>
    </row>
    <row r="10" spans="1:17" ht="15.75">
      <c r="A10" s="5" t="s">
        <v>45</v>
      </c>
      <c r="B10" s="5" t="s">
        <v>46</v>
      </c>
      <c r="C10" s="5">
        <v>117</v>
      </c>
      <c r="D10" s="84">
        <v>190</v>
      </c>
      <c r="E10" s="83">
        <v>11423.78</v>
      </c>
      <c r="F10" s="84">
        <v>1464</v>
      </c>
      <c r="G10" s="84">
        <v>2480</v>
      </c>
      <c r="H10" s="83">
        <v>75780</v>
      </c>
      <c r="I10" s="84">
        <v>110</v>
      </c>
      <c r="J10" s="84">
        <v>300</v>
      </c>
      <c r="K10" s="83">
        <v>12925.94</v>
      </c>
      <c r="L10" s="84">
        <v>120</v>
      </c>
      <c r="M10" s="83">
        <v>34919.78</v>
      </c>
      <c r="N10" s="84">
        <v>1131</v>
      </c>
      <c r="O10" s="83">
        <v>99276.21</v>
      </c>
      <c r="P10" s="5">
        <v>9</v>
      </c>
      <c r="Q10" s="83">
        <v>3138.68</v>
      </c>
    </row>
    <row r="11" spans="1:17" ht="15.75">
      <c r="A11" s="5" t="s">
        <v>29</v>
      </c>
      <c r="B11" s="5" t="s">
        <v>30</v>
      </c>
      <c r="C11" s="5">
        <v>640</v>
      </c>
      <c r="D11" s="84">
        <v>1235</v>
      </c>
      <c r="E11" s="83">
        <v>74547.72</v>
      </c>
      <c r="F11" s="84">
        <v>6788</v>
      </c>
      <c r="G11" s="84">
        <v>12225</v>
      </c>
      <c r="H11" s="83">
        <v>372900</v>
      </c>
      <c r="I11" s="84">
        <v>729</v>
      </c>
      <c r="J11" s="84">
        <v>2173</v>
      </c>
      <c r="K11" s="83">
        <v>85826.01</v>
      </c>
      <c r="L11" s="84">
        <v>374</v>
      </c>
      <c r="M11" s="83">
        <v>110915.04</v>
      </c>
      <c r="N11" s="84">
        <v>2810</v>
      </c>
      <c r="O11" s="83">
        <v>249631.5</v>
      </c>
      <c r="P11" s="5">
        <v>38</v>
      </c>
      <c r="Q11" s="83">
        <v>15004.69</v>
      </c>
    </row>
    <row r="12" spans="1:17" ht="15.75">
      <c r="A12" s="5"/>
      <c r="B12" s="5" t="s">
        <v>31</v>
      </c>
      <c r="C12" s="5">
        <v>13</v>
      </c>
      <c r="D12" s="84">
        <v>23</v>
      </c>
      <c r="E12" s="83">
        <v>1579.07</v>
      </c>
      <c r="F12" s="84">
        <v>179</v>
      </c>
      <c r="G12" s="84">
        <v>325</v>
      </c>
      <c r="H12" s="83">
        <v>9750</v>
      </c>
      <c r="I12" s="84">
        <v>22</v>
      </c>
      <c r="J12" s="84">
        <v>47</v>
      </c>
      <c r="K12" s="83">
        <v>2457.25</v>
      </c>
      <c r="L12" s="84">
        <v>13</v>
      </c>
      <c r="M12" s="83">
        <v>3865.68</v>
      </c>
      <c r="N12" s="84">
        <v>131</v>
      </c>
      <c r="O12" s="83">
        <v>11428.44</v>
      </c>
      <c r="P12" s="5">
        <v>2</v>
      </c>
      <c r="Q12" s="83">
        <v>805</v>
      </c>
    </row>
    <row r="13" spans="1:17" ht="15.75">
      <c r="A13" s="5"/>
      <c r="B13" s="5" t="s">
        <v>32</v>
      </c>
      <c r="C13" s="5">
        <v>7</v>
      </c>
      <c r="D13" s="84">
        <v>21</v>
      </c>
      <c r="E13" s="83">
        <v>1221.44</v>
      </c>
      <c r="F13" s="84">
        <v>98</v>
      </c>
      <c r="G13" s="84">
        <v>187</v>
      </c>
      <c r="H13" s="83">
        <v>5610</v>
      </c>
      <c r="I13" s="84">
        <v>15</v>
      </c>
      <c r="J13" s="84">
        <v>40</v>
      </c>
      <c r="K13" s="83">
        <v>1811.69</v>
      </c>
      <c r="L13" s="84">
        <v>8</v>
      </c>
      <c r="M13" s="83">
        <v>2378.88</v>
      </c>
      <c r="N13" s="84">
        <v>82</v>
      </c>
      <c r="O13" s="83">
        <v>7153.68</v>
      </c>
      <c r="P13" s="5">
        <v>2</v>
      </c>
      <c r="Q13" s="83">
        <v>112.5</v>
      </c>
    </row>
    <row r="14" spans="1:17" ht="15.75">
      <c r="A14" s="5" t="s">
        <v>8</v>
      </c>
      <c r="B14" s="5" t="s">
        <v>9</v>
      </c>
      <c r="C14" s="5">
        <v>309</v>
      </c>
      <c r="D14" s="84">
        <v>553</v>
      </c>
      <c r="E14" s="83">
        <v>34279.13</v>
      </c>
      <c r="F14" s="84">
        <v>5040</v>
      </c>
      <c r="G14" s="84">
        <v>8744</v>
      </c>
      <c r="H14" s="83">
        <v>274530</v>
      </c>
      <c r="I14" s="84">
        <v>219</v>
      </c>
      <c r="J14" s="84">
        <v>745</v>
      </c>
      <c r="K14" s="83">
        <v>27439.5</v>
      </c>
      <c r="L14" s="84">
        <v>225</v>
      </c>
      <c r="M14" s="83">
        <v>70140.34</v>
      </c>
      <c r="N14" s="84">
        <v>1098</v>
      </c>
      <c r="O14" s="83">
        <v>97593.57</v>
      </c>
      <c r="P14" s="5">
        <v>42</v>
      </c>
      <c r="Q14" s="83">
        <v>18031.56</v>
      </c>
    </row>
    <row r="15" spans="1:17" ht="15.75">
      <c r="A15" s="5"/>
      <c r="B15" s="5" t="s">
        <v>10</v>
      </c>
      <c r="C15" s="5">
        <v>141</v>
      </c>
      <c r="D15" s="84">
        <v>280</v>
      </c>
      <c r="E15" s="83">
        <v>16921.02</v>
      </c>
      <c r="F15" s="84">
        <v>2029</v>
      </c>
      <c r="G15" s="84">
        <v>3652</v>
      </c>
      <c r="H15" s="83">
        <v>111780</v>
      </c>
      <c r="I15" s="84">
        <v>122</v>
      </c>
      <c r="J15" s="84">
        <v>429</v>
      </c>
      <c r="K15" s="83">
        <v>15460.66</v>
      </c>
      <c r="L15" s="84">
        <v>120</v>
      </c>
      <c r="M15" s="83">
        <v>39816.36</v>
      </c>
      <c r="N15" s="84">
        <v>618</v>
      </c>
      <c r="O15" s="83">
        <v>54350.52</v>
      </c>
      <c r="P15" s="5">
        <v>10</v>
      </c>
      <c r="Q15" s="83">
        <v>4352.5</v>
      </c>
    </row>
    <row r="16" spans="1:17" ht="15.75">
      <c r="A16" s="5" t="s">
        <v>11</v>
      </c>
      <c r="B16" s="5" t="s">
        <v>12</v>
      </c>
      <c r="C16" s="5">
        <v>63</v>
      </c>
      <c r="D16" s="84">
        <v>88</v>
      </c>
      <c r="E16" s="83">
        <v>6000.94</v>
      </c>
      <c r="F16" s="84">
        <v>2544</v>
      </c>
      <c r="G16" s="84">
        <v>4434</v>
      </c>
      <c r="H16" s="83">
        <v>137940</v>
      </c>
      <c r="I16" s="84">
        <v>27</v>
      </c>
      <c r="J16" s="84">
        <v>57</v>
      </c>
      <c r="K16" s="83">
        <v>3213.73</v>
      </c>
      <c r="L16" s="84">
        <v>80</v>
      </c>
      <c r="M16" s="83">
        <v>23570.68</v>
      </c>
      <c r="N16" s="84">
        <v>386</v>
      </c>
      <c r="O16" s="83">
        <v>34615.02</v>
      </c>
      <c r="P16" s="5">
        <v>3</v>
      </c>
      <c r="Q16" s="83">
        <v>1365</v>
      </c>
    </row>
    <row r="17" spans="1:17" ht="15.75">
      <c r="A17" s="5"/>
      <c r="B17" s="5" t="s">
        <v>13</v>
      </c>
      <c r="C17" s="5">
        <v>41</v>
      </c>
      <c r="D17" s="84">
        <v>54</v>
      </c>
      <c r="E17" s="83">
        <v>3588.33</v>
      </c>
      <c r="F17" s="84">
        <v>1917</v>
      </c>
      <c r="G17" s="84">
        <v>3408</v>
      </c>
      <c r="H17" s="83">
        <v>103890</v>
      </c>
      <c r="I17" s="84">
        <v>20</v>
      </c>
      <c r="J17" s="84">
        <v>49</v>
      </c>
      <c r="K17" s="83">
        <v>2499.38</v>
      </c>
      <c r="L17" s="84">
        <v>48</v>
      </c>
      <c r="M17" s="83">
        <v>14273.28</v>
      </c>
      <c r="N17" s="84">
        <v>256</v>
      </c>
      <c r="O17" s="83">
        <v>22333.44</v>
      </c>
      <c r="P17" s="5">
        <v>2</v>
      </c>
      <c r="Q17" s="83">
        <v>656.39</v>
      </c>
    </row>
    <row r="18" spans="1:17" ht="15.75">
      <c r="A18" s="5"/>
      <c r="B18" s="5" t="s">
        <v>14</v>
      </c>
      <c r="C18" s="5">
        <v>84</v>
      </c>
      <c r="D18" s="84">
        <v>105</v>
      </c>
      <c r="E18" s="83">
        <v>7201.34</v>
      </c>
      <c r="F18" s="84">
        <v>3491</v>
      </c>
      <c r="G18" s="84">
        <v>5920</v>
      </c>
      <c r="H18" s="83">
        <v>198210</v>
      </c>
      <c r="I18" s="84">
        <v>29</v>
      </c>
      <c r="J18" s="84">
        <v>75</v>
      </c>
      <c r="K18" s="83">
        <v>3453.5</v>
      </c>
      <c r="L18" s="84">
        <v>96</v>
      </c>
      <c r="M18" s="83">
        <v>28437.5</v>
      </c>
      <c r="N18" s="84">
        <v>306</v>
      </c>
      <c r="O18" s="83">
        <v>31840.83</v>
      </c>
      <c r="P18" s="5">
        <v>5</v>
      </c>
      <c r="Q18" s="83">
        <v>1870</v>
      </c>
    </row>
    <row r="19" spans="1:17" ht="15.75">
      <c r="A19" s="5" t="s">
        <v>15</v>
      </c>
      <c r="B19" s="5" t="s">
        <v>16</v>
      </c>
      <c r="C19" s="5">
        <v>80</v>
      </c>
      <c r="D19" s="84">
        <v>93</v>
      </c>
      <c r="E19" s="83">
        <v>6482.43</v>
      </c>
      <c r="F19" s="84">
        <v>3222</v>
      </c>
      <c r="G19" s="84">
        <v>5501</v>
      </c>
      <c r="H19" s="83">
        <v>165150</v>
      </c>
      <c r="I19" s="84">
        <v>19</v>
      </c>
      <c r="J19" s="84">
        <v>47</v>
      </c>
      <c r="K19" s="83">
        <v>2138.14</v>
      </c>
      <c r="L19" s="84">
        <v>139</v>
      </c>
      <c r="M19" s="83">
        <v>41511.42</v>
      </c>
      <c r="N19" s="84">
        <v>567</v>
      </c>
      <c r="O19" s="83">
        <v>49465.08</v>
      </c>
      <c r="P19" s="5">
        <v>6</v>
      </c>
      <c r="Q19" s="83">
        <v>2625</v>
      </c>
    </row>
    <row r="20" spans="1:17" ht="15.75">
      <c r="A20" s="5" t="s">
        <v>17</v>
      </c>
      <c r="B20" s="5" t="s">
        <v>18</v>
      </c>
      <c r="C20" s="5">
        <v>459</v>
      </c>
      <c r="D20" s="84">
        <v>990</v>
      </c>
      <c r="E20" s="83">
        <v>56770.07</v>
      </c>
      <c r="F20" s="84">
        <v>2341</v>
      </c>
      <c r="G20" s="84">
        <v>4268</v>
      </c>
      <c r="H20" s="83">
        <v>128790</v>
      </c>
      <c r="I20" s="84">
        <v>531</v>
      </c>
      <c r="J20" s="84">
        <v>1876</v>
      </c>
      <c r="K20" s="83">
        <v>67613.85</v>
      </c>
      <c r="L20" s="84">
        <v>142</v>
      </c>
      <c r="M20" s="83">
        <v>43280.15</v>
      </c>
      <c r="N20" s="84">
        <v>2387</v>
      </c>
      <c r="O20" s="83">
        <v>405204.21</v>
      </c>
      <c r="P20" s="5">
        <v>13</v>
      </c>
      <c r="Q20" s="83">
        <v>4658.56</v>
      </c>
    </row>
    <row r="21" spans="1:17" ht="15.75">
      <c r="A21" s="5"/>
      <c r="B21" s="5" t="s">
        <v>26</v>
      </c>
      <c r="C21" s="5">
        <v>54</v>
      </c>
      <c r="D21" s="84">
        <v>112</v>
      </c>
      <c r="E21" s="83">
        <v>6487.32</v>
      </c>
      <c r="F21" s="84">
        <v>351</v>
      </c>
      <c r="G21" s="84">
        <v>668</v>
      </c>
      <c r="H21" s="83">
        <v>20040</v>
      </c>
      <c r="I21" s="84">
        <v>59</v>
      </c>
      <c r="J21" s="84">
        <v>199</v>
      </c>
      <c r="K21" s="83">
        <v>7671.6</v>
      </c>
      <c r="L21" s="84">
        <v>22</v>
      </c>
      <c r="M21" s="83">
        <v>6323.8</v>
      </c>
      <c r="N21" s="84">
        <v>408</v>
      </c>
      <c r="O21" s="83">
        <v>35593.92</v>
      </c>
      <c r="P21" s="5">
        <v>3</v>
      </c>
      <c r="Q21" s="83">
        <v>1087.5</v>
      </c>
    </row>
    <row r="22" spans="1:17" ht="15.75">
      <c r="A22" s="5"/>
      <c r="B22" s="5" t="s">
        <v>47</v>
      </c>
      <c r="C22" s="5">
        <v>143</v>
      </c>
      <c r="D22" s="84">
        <v>363</v>
      </c>
      <c r="E22" s="83">
        <v>20511</v>
      </c>
      <c r="F22" s="84">
        <v>256</v>
      </c>
      <c r="G22" s="84">
        <v>511</v>
      </c>
      <c r="H22" s="83">
        <v>15330</v>
      </c>
      <c r="I22" s="84">
        <v>181</v>
      </c>
      <c r="J22" s="84">
        <v>706</v>
      </c>
      <c r="K22" s="83">
        <v>24749.8</v>
      </c>
      <c r="L22" s="84">
        <v>34</v>
      </c>
      <c r="M22" s="83">
        <v>10110.24</v>
      </c>
      <c r="N22" s="84">
        <v>549</v>
      </c>
      <c r="O22" s="83">
        <v>47894.76</v>
      </c>
      <c r="P22" s="5">
        <v>6</v>
      </c>
      <c r="Q22" s="83">
        <v>2520</v>
      </c>
    </row>
    <row r="23" spans="1:17" ht="15.75">
      <c r="A23" s="5" t="s">
        <v>19</v>
      </c>
      <c r="B23" s="5" t="s">
        <v>20</v>
      </c>
      <c r="C23" s="5">
        <v>233</v>
      </c>
      <c r="D23" s="84">
        <v>564</v>
      </c>
      <c r="E23" s="83">
        <v>33223.36</v>
      </c>
      <c r="F23" s="84">
        <v>680</v>
      </c>
      <c r="G23" s="84">
        <v>1406</v>
      </c>
      <c r="H23" s="83">
        <v>42750</v>
      </c>
      <c r="I23" s="84">
        <v>278</v>
      </c>
      <c r="J23" s="84">
        <v>1055</v>
      </c>
      <c r="K23" s="83">
        <v>37495.11</v>
      </c>
      <c r="L23" s="84">
        <v>70</v>
      </c>
      <c r="M23" s="83">
        <v>20815.2</v>
      </c>
      <c r="N23" s="84">
        <v>982</v>
      </c>
      <c r="O23" s="83">
        <v>87885.54</v>
      </c>
      <c r="P23" s="5">
        <v>16</v>
      </c>
      <c r="Q23" s="83">
        <v>8340.33</v>
      </c>
    </row>
    <row r="24" spans="1:17" ht="15.75">
      <c r="A24" s="5"/>
      <c r="B24" s="5" t="s">
        <v>48</v>
      </c>
      <c r="C24" s="5">
        <v>66</v>
      </c>
      <c r="D24" s="84">
        <v>150</v>
      </c>
      <c r="E24" s="83">
        <v>8544.98</v>
      </c>
      <c r="F24" s="84">
        <v>242</v>
      </c>
      <c r="G24" s="84">
        <v>472</v>
      </c>
      <c r="H24" s="83">
        <v>14160</v>
      </c>
      <c r="I24" s="84">
        <v>114</v>
      </c>
      <c r="J24" s="84">
        <v>318</v>
      </c>
      <c r="K24" s="83">
        <v>13743.97</v>
      </c>
      <c r="L24" s="84">
        <v>29</v>
      </c>
      <c r="M24" s="83">
        <v>8623.44</v>
      </c>
      <c r="N24" s="84">
        <v>300</v>
      </c>
      <c r="O24" s="83">
        <v>26172</v>
      </c>
      <c r="P24" s="5">
        <v>2</v>
      </c>
      <c r="Q24" s="83">
        <v>780</v>
      </c>
    </row>
    <row r="25" spans="1:17" ht="15.75">
      <c r="A25" s="5" t="s">
        <v>35</v>
      </c>
      <c r="B25" s="5" t="s">
        <v>33</v>
      </c>
      <c r="C25" s="5">
        <v>800</v>
      </c>
      <c r="D25" s="84">
        <v>1866</v>
      </c>
      <c r="E25" s="83">
        <v>106199.47</v>
      </c>
      <c r="F25" s="84">
        <v>2052</v>
      </c>
      <c r="G25" s="84">
        <v>4032</v>
      </c>
      <c r="H25" s="83">
        <v>123000</v>
      </c>
      <c r="I25" s="84">
        <v>951</v>
      </c>
      <c r="J25" s="84">
        <v>3701</v>
      </c>
      <c r="K25" s="83">
        <v>132172.05</v>
      </c>
      <c r="L25" s="84">
        <v>196</v>
      </c>
      <c r="M25" s="83">
        <v>59714.38</v>
      </c>
      <c r="N25" s="84">
        <v>2460</v>
      </c>
      <c r="O25" s="83">
        <v>217942.92</v>
      </c>
      <c r="P25" s="5">
        <v>13</v>
      </c>
      <c r="Q25" s="83">
        <v>5256.68</v>
      </c>
    </row>
    <row r="26" spans="1:17" ht="15.75">
      <c r="A26" s="5" t="s">
        <v>21</v>
      </c>
      <c r="B26" s="5" t="s">
        <v>22</v>
      </c>
      <c r="C26" s="5">
        <v>330</v>
      </c>
      <c r="D26" s="84">
        <v>653</v>
      </c>
      <c r="E26" s="83">
        <v>39000.04</v>
      </c>
      <c r="F26" s="84">
        <v>4170</v>
      </c>
      <c r="G26" s="84">
        <v>7889</v>
      </c>
      <c r="H26" s="83">
        <v>239130</v>
      </c>
      <c r="I26" s="84">
        <v>356</v>
      </c>
      <c r="J26" s="84">
        <v>1145</v>
      </c>
      <c r="K26" s="83">
        <v>43918.17</v>
      </c>
      <c r="L26" s="84">
        <v>320</v>
      </c>
      <c r="M26" s="83">
        <v>101414.75</v>
      </c>
      <c r="N26" s="84">
        <v>2924</v>
      </c>
      <c r="O26" s="83">
        <v>332139.14</v>
      </c>
      <c r="P26" s="5">
        <v>16</v>
      </c>
      <c r="Q26" s="83">
        <v>6687.19</v>
      </c>
    </row>
    <row r="27" spans="1:17" ht="15.75">
      <c r="A27" s="5" t="s">
        <v>65</v>
      </c>
      <c r="B27" s="5" t="s">
        <v>70</v>
      </c>
      <c r="C27" s="5">
        <v>51</v>
      </c>
      <c r="D27" s="84">
        <v>97</v>
      </c>
      <c r="E27" s="83">
        <v>5782.84</v>
      </c>
      <c r="F27" s="84">
        <v>591</v>
      </c>
      <c r="G27" s="84">
        <v>1010</v>
      </c>
      <c r="H27" s="83">
        <v>30300</v>
      </c>
      <c r="I27" s="84">
        <v>58</v>
      </c>
      <c r="J27" s="84">
        <v>165</v>
      </c>
      <c r="K27" s="83">
        <v>6595.58</v>
      </c>
      <c r="L27" s="84">
        <v>54</v>
      </c>
      <c r="M27" s="83">
        <v>15512.14</v>
      </c>
      <c r="N27" s="84">
        <v>785</v>
      </c>
      <c r="O27" s="83">
        <v>68483.4</v>
      </c>
      <c r="P27" s="5">
        <v>5</v>
      </c>
      <c r="Q27" s="83">
        <v>1297.5</v>
      </c>
    </row>
    <row r="28" spans="1:17" ht="15.75">
      <c r="A28" s="5"/>
      <c r="B28" s="8" t="s">
        <v>71</v>
      </c>
      <c r="C28" s="5">
        <v>79</v>
      </c>
      <c r="D28" s="84">
        <v>159</v>
      </c>
      <c r="E28" s="83">
        <v>9361</v>
      </c>
      <c r="F28" s="84">
        <v>567</v>
      </c>
      <c r="G28" s="84">
        <v>1012</v>
      </c>
      <c r="H28" s="83">
        <v>30360</v>
      </c>
      <c r="I28" s="84">
        <v>117</v>
      </c>
      <c r="J28" s="84">
        <v>299</v>
      </c>
      <c r="K28" s="83">
        <v>13512.77</v>
      </c>
      <c r="L28" s="84">
        <v>48</v>
      </c>
      <c r="M28" s="83">
        <v>13946.1</v>
      </c>
      <c r="N28" s="84">
        <v>325</v>
      </c>
      <c r="O28" s="83">
        <v>28353</v>
      </c>
      <c r="P28" s="5">
        <v>16</v>
      </c>
      <c r="Q28" s="83">
        <v>6471.23</v>
      </c>
    </row>
    <row r="29" spans="1:17" ht="15.75">
      <c r="A29" s="5" t="s">
        <v>23</v>
      </c>
      <c r="B29" s="5" t="s">
        <v>24</v>
      </c>
      <c r="C29" s="5">
        <v>164</v>
      </c>
      <c r="D29" s="84">
        <v>266</v>
      </c>
      <c r="E29" s="83">
        <v>16486.9</v>
      </c>
      <c r="F29" s="84">
        <v>2030</v>
      </c>
      <c r="G29" s="84">
        <v>3395</v>
      </c>
      <c r="H29" s="83">
        <v>102420</v>
      </c>
      <c r="I29" s="84">
        <v>217</v>
      </c>
      <c r="J29" s="84">
        <v>499</v>
      </c>
      <c r="K29" s="83">
        <v>22810</v>
      </c>
      <c r="L29" s="84">
        <v>151</v>
      </c>
      <c r="M29" s="83">
        <v>46484.72</v>
      </c>
      <c r="N29" s="84">
        <v>2125</v>
      </c>
      <c r="O29" s="83">
        <v>251672.37</v>
      </c>
      <c r="P29" s="5">
        <v>4</v>
      </c>
      <c r="Q29" s="83">
        <v>1540</v>
      </c>
    </row>
    <row r="30" spans="1:17" ht="15.75">
      <c r="A30" s="5"/>
      <c r="B30" s="5" t="s">
        <v>34</v>
      </c>
      <c r="C30" s="5">
        <v>12</v>
      </c>
      <c r="D30" s="84">
        <v>14</v>
      </c>
      <c r="E30" s="83">
        <v>902.16</v>
      </c>
      <c r="F30" s="84">
        <v>275</v>
      </c>
      <c r="G30" s="84">
        <v>501</v>
      </c>
      <c r="H30" s="83">
        <v>15090</v>
      </c>
      <c r="I30" s="84">
        <v>29</v>
      </c>
      <c r="J30" s="84">
        <v>37</v>
      </c>
      <c r="K30" s="83">
        <v>2702.87</v>
      </c>
      <c r="L30" s="84">
        <v>13</v>
      </c>
      <c r="M30" s="83">
        <v>3756.62</v>
      </c>
      <c r="N30" s="84">
        <v>311</v>
      </c>
      <c r="O30" s="83">
        <v>28789.2</v>
      </c>
      <c r="P30" s="5">
        <v>1</v>
      </c>
      <c r="Q30" s="83">
        <v>201.39</v>
      </c>
    </row>
    <row r="31" spans="1:17" ht="15.75" customHeight="1" hidden="1">
      <c r="A31" s="88" t="s">
        <v>27</v>
      </c>
      <c r="B31" s="88"/>
      <c r="C31" s="35">
        <v>5741</v>
      </c>
      <c r="D31" s="35">
        <v>11512</v>
      </c>
      <c r="E31" s="36">
        <v>666474.42</v>
      </c>
      <c r="F31" s="36"/>
      <c r="G31" s="36"/>
      <c r="H31" s="36"/>
      <c r="I31" s="35"/>
      <c r="J31" s="35"/>
      <c r="K31" s="36"/>
      <c r="L31" s="37"/>
      <c r="M31" s="36"/>
      <c r="N31" s="37"/>
      <c r="O31" s="36"/>
      <c r="P31" s="37"/>
      <c r="Q31" s="36"/>
    </row>
    <row r="32" spans="1:31" ht="15.75">
      <c r="A32" s="89" t="s">
        <v>25</v>
      </c>
      <c r="B32" s="89"/>
      <c r="C32" s="43">
        <f>C30+C29+C28+C27+C26+C25+C24+C23+C22+C21+C20+C19+C18+C17+C16+C15+C14+C13+C12+C11+C10+C9+C8+C7+C6</f>
        <v>5668</v>
      </c>
      <c r="D32" s="43">
        <f>D30+D29+D28+D27+D26+D25+D24+D23+D22+D21+D20+D19+D18+D17+D16+D15+D14+D13+D12+D11+D10+D9+D8+D7+D6</f>
        <v>11212</v>
      </c>
      <c r="E32" s="46">
        <f>E30+E29+E28+E27+E26+E25+E24+E23+E22+E21+E20+E19+E18+E17+E16+E15+E14+E13+E12+E11+E10+E9+E8+E7+E6</f>
        <v>670322.67</v>
      </c>
      <c r="F32" s="48">
        <f>SUM(F6:F30)</f>
        <v>67344</v>
      </c>
      <c r="G32" s="48">
        <f aca="true" t="shared" si="0" ref="G32:O32">SUM(G6:G30)</f>
        <v>119994</v>
      </c>
      <c r="H32" s="47">
        <f t="shared" si="0"/>
        <v>3757590</v>
      </c>
      <c r="I32" s="48">
        <f t="shared" si="0"/>
        <v>5572</v>
      </c>
      <c r="J32" s="48">
        <f t="shared" si="0"/>
        <v>18819</v>
      </c>
      <c r="K32" s="47">
        <f t="shared" si="0"/>
        <v>708491.2999999999</v>
      </c>
      <c r="L32" s="48">
        <f t="shared" si="0"/>
        <v>3679</v>
      </c>
      <c r="M32" s="47">
        <f t="shared" si="0"/>
        <v>1145883.2500000002</v>
      </c>
      <c r="N32" s="48">
        <f t="shared" si="0"/>
        <v>28850</v>
      </c>
      <c r="O32" s="47">
        <f t="shared" si="0"/>
        <v>3061787.8000000003</v>
      </c>
      <c r="P32" s="48">
        <f>SUM(P6:P30)</f>
        <v>444</v>
      </c>
      <c r="Q32" s="47">
        <f>SUM(Q6:Q30)</f>
        <v>182235.94000000003</v>
      </c>
      <c r="AE32">
        <f>SUM(AE6:AE31)</f>
        <v>0</v>
      </c>
    </row>
    <row r="33" ht="15.75">
      <c r="K33" s="7"/>
    </row>
    <row r="34" spans="2:5" ht="15.75" hidden="1">
      <c r="B34" t="s">
        <v>84</v>
      </c>
      <c r="E34" s="33">
        <f>C32+F32+I32+L32+N32+P32+' II'!D31+' II'!G31+' II'!I31+' II'!K31+'III '!D33+'III '!F33+' IV '!E33+' IV '!G33+' IV '!I33+' IV '!K33</f>
        <v>134188</v>
      </c>
    </row>
    <row r="36" spans="5:6" ht="15.75">
      <c r="E36" s="7"/>
      <c r="F36" s="7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.1968503937007874" right="0" top="0" bottom="0" header="0.5118110236220472" footer="0.5118110236220472"/>
  <pageSetup horizontalDpi="600" verticalDpi="600" orientation="landscape" paperSize="9" scale="80" r:id="rId1"/>
  <headerFooter alignWithMargins="0">
    <oddHeader>&amp;L&amp;"Arial Narrow,Bold Italic"Ministarstvo rada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N37"/>
  <sheetViews>
    <sheetView zoomScale="96" zoomScaleNormal="96" zoomScalePageLayoutView="0" workbookViewId="0" topLeftCell="A2">
      <selection activeCell="I31" sqref="I31"/>
    </sheetView>
  </sheetViews>
  <sheetFormatPr defaultColWidth="8.796875" defaultRowHeight="15"/>
  <cols>
    <col min="1" max="1" width="11" style="0" customWidth="1"/>
    <col min="2" max="2" width="9.69921875" style="0" bestFit="1" customWidth="1"/>
    <col min="3" max="3" width="11.19921875" style="0" customWidth="1"/>
    <col min="4" max="5" width="9.3984375" style="0" customWidth="1"/>
    <col min="6" max="6" width="13.69921875" style="0" customWidth="1"/>
    <col min="7" max="7" width="9.3984375" style="0" customWidth="1"/>
    <col min="8" max="8" width="9.5" style="0" customWidth="1"/>
    <col min="9" max="9" width="10.5" style="0" customWidth="1"/>
    <col min="10" max="10" width="8.8984375" style="0" customWidth="1"/>
    <col min="11" max="11" width="9.3984375" style="0" customWidth="1"/>
    <col min="12" max="12" width="13.69921875" style="0" customWidth="1"/>
    <col min="14" max="14" width="0" style="0" hidden="1" customWidth="1"/>
    <col min="16" max="16" width="12.69921875" style="0" customWidth="1"/>
  </cols>
  <sheetData>
    <row r="1" ht="29.25" customHeight="1"/>
    <row r="2" spans="2:12" ht="15.75">
      <c r="B2" s="86" t="s">
        <v>93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2:12" ht="15" customHeight="1">
      <c r="B3" s="3"/>
      <c r="C3" s="3"/>
      <c r="D3" s="3"/>
      <c r="E3" s="3"/>
      <c r="F3" s="3"/>
      <c r="G3" s="3"/>
      <c r="H3" s="3"/>
      <c r="I3" s="4"/>
      <c r="J3" s="4"/>
      <c r="K3" s="3"/>
      <c r="L3" s="3"/>
    </row>
    <row r="4" spans="2:12" ht="76.5" customHeight="1">
      <c r="B4" s="90" t="s">
        <v>76</v>
      </c>
      <c r="C4" s="90"/>
      <c r="D4" s="93" t="s">
        <v>88</v>
      </c>
      <c r="E4" s="93"/>
      <c r="F4" s="93"/>
      <c r="G4" s="94" t="s">
        <v>89</v>
      </c>
      <c r="H4" s="95"/>
      <c r="I4" s="96" t="s">
        <v>37</v>
      </c>
      <c r="J4" s="95"/>
      <c r="K4" s="93" t="s">
        <v>42</v>
      </c>
      <c r="L4" s="93"/>
    </row>
    <row r="5" spans="2:12" ht="33" customHeight="1">
      <c r="B5" s="90"/>
      <c r="C5" s="90"/>
      <c r="D5" s="42" t="s">
        <v>49</v>
      </c>
      <c r="E5" s="42" t="s">
        <v>50</v>
      </c>
      <c r="F5" s="41" t="s">
        <v>2</v>
      </c>
      <c r="G5" s="44" t="s">
        <v>49</v>
      </c>
      <c r="H5" s="41" t="s">
        <v>2</v>
      </c>
      <c r="I5" s="50" t="s">
        <v>4</v>
      </c>
      <c r="J5" s="50" t="s">
        <v>2</v>
      </c>
      <c r="K5" s="41" t="s">
        <v>4</v>
      </c>
      <c r="L5" s="41" t="s">
        <v>2</v>
      </c>
    </row>
    <row r="6" spans="2:12" ht="15.75">
      <c r="B6" s="5" t="s">
        <v>5</v>
      </c>
      <c r="C6" s="37" t="s">
        <v>6</v>
      </c>
      <c r="D6" s="84">
        <v>302</v>
      </c>
      <c r="E6" s="84">
        <v>1246</v>
      </c>
      <c r="F6" s="83">
        <v>56178.05</v>
      </c>
      <c r="G6" s="5">
        <v>266</v>
      </c>
      <c r="H6" s="83">
        <v>25744</v>
      </c>
      <c r="I6" s="79">
        <v>127</v>
      </c>
      <c r="J6" s="51">
        <v>0</v>
      </c>
      <c r="K6" s="5">
        <v>5</v>
      </c>
      <c r="L6" s="83">
        <v>2181.5</v>
      </c>
    </row>
    <row r="7" spans="2:12" ht="15.75">
      <c r="B7" s="5"/>
      <c r="C7" s="37" t="s">
        <v>68</v>
      </c>
      <c r="D7" s="84">
        <v>32</v>
      </c>
      <c r="E7" s="84">
        <v>149</v>
      </c>
      <c r="F7" s="83">
        <v>7140.6</v>
      </c>
      <c r="G7" s="5">
        <v>27</v>
      </c>
      <c r="H7" s="83">
        <v>2768.4</v>
      </c>
      <c r="I7" s="39">
        <v>10</v>
      </c>
      <c r="J7" s="51">
        <v>0</v>
      </c>
      <c r="K7" s="5">
        <v>1</v>
      </c>
      <c r="L7" s="83">
        <v>436.3</v>
      </c>
    </row>
    <row r="8" spans="2:14" ht="15.75">
      <c r="B8" s="5"/>
      <c r="C8" s="37" t="s">
        <v>69</v>
      </c>
      <c r="D8" s="84">
        <v>31</v>
      </c>
      <c r="E8" s="84">
        <v>226</v>
      </c>
      <c r="F8" s="83">
        <v>10692</v>
      </c>
      <c r="G8" s="5">
        <v>6</v>
      </c>
      <c r="H8" s="83">
        <v>936.4</v>
      </c>
      <c r="I8" s="39">
        <v>11</v>
      </c>
      <c r="J8" s="51">
        <v>0</v>
      </c>
      <c r="K8" s="5">
        <v>1</v>
      </c>
      <c r="L8" s="83">
        <v>436.3</v>
      </c>
      <c r="N8" s="7" t="e">
        <f>#REF!+#REF!+#REF!+#REF!</f>
        <v>#REF!</v>
      </c>
    </row>
    <row r="9" spans="2:14" ht="15.75">
      <c r="B9" s="5" t="s">
        <v>66</v>
      </c>
      <c r="C9" s="37" t="s">
        <v>72</v>
      </c>
      <c r="D9" s="84">
        <v>28</v>
      </c>
      <c r="E9" s="84">
        <v>162</v>
      </c>
      <c r="F9" s="83">
        <v>4300.1</v>
      </c>
      <c r="G9" s="5">
        <v>24</v>
      </c>
      <c r="H9" s="83">
        <v>4365.6</v>
      </c>
      <c r="I9" s="39">
        <v>22</v>
      </c>
      <c r="J9" s="51">
        <v>0</v>
      </c>
      <c r="K9" s="5">
        <v>0</v>
      </c>
      <c r="L9" s="85">
        <v>0</v>
      </c>
      <c r="N9" s="7"/>
    </row>
    <row r="10" spans="2:14" ht="15.75">
      <c r="B10" s="5" t="s">
        <v>45</v>
      </c>
      <c r="C10" s="37" t="s">
        <v>46</v>
      </c>
      <c r="D10" s="84">
        <v>27</v>
      </c>
      <c r="E10" s="84">
        <v>68</v>
      </c>
      <c r="F10" s="83">
        <v>3798</v>
      </c>
      <c r="G10" s="5">
        <v>17</v>
      </c>
      <c r="H10" s="83">
        <v>2345.8</v>
      </c>
      <c r="I10" s="39">
        <v>17</v>
      </c>
      <c r="J10" s="51">
        <v>0</v>
      </c>
      <c r="K10" s="5">
        <v>1</v>
      </c>
      <c r="L10" s="83">
        <v>421.75</v>
      </c>
      <c r="N10" s="7" t="e">
        <f>#REF!</f>
        <v>#REF!</v>
      </c>
    </row>
    <row r="11" spans="2:12" ht="15.75">
      <c r="B11" s="5" t="s">
        <v>29</v>
      </c>
      <c r="C11" s="37" t="s">
        <v>30</v>
      </c>
      <c r="D11" s="84">
        <v>266</v>
      </c>
      <c r="E11" s="84">
        <v>1360</v>
      </c>
      <c r="F11" s="83">
        <v>53195.9</v>
      </c>
      <c r="G11" s="5">
        <v>27</v>
      </c>
      <c r="H11" s="83">
        <v>3539.2</v>
      </c>
      <c r="I11" s="80">
        <v>97</v>
      </c>
      <c r="J11" s="51">
        <v>0</v>
      </c>
      <c r="K11" s="5">
        <v>3</v>
      </c>
      <c r="L11" s="83">
        <v>1347.4</v>
      </c>
    </row>
    <row r="12" spans="2:12" ht="15.75">
      <c r="B12" s="5"/>
      <c r="C12" s="37" t="s">
        <v>31</v>
      </c>
      <c r="D12" s="84">
        <v>9</v>
      </c>
      <c r="E12" s="84">
        <v>19</v>
      </c>
      <c r="F12" s="83">
        <v>485.6</v>
      </c>
      <c r="G12" s="5">
        <v>0</v>
      </c>
      <c r="H12" s="5">
        <v>0</v>
      </c>
      <c r="I12" s="39">
        <v>8</v>
      </c>
      <c r="J12" s="51">
        <v>0</v>
      </c>
      <c r="K12" s="5">
        <v>2</v>
      </c>
      <c r="L12" s="83">
        <v>1002.6</v>
      </c>
    </row>
    <row r="13" spans="2:14" ht="15.75">
      <c r="B13" s="5"/>
      <c r="C13" s="37" t="s">
        <v>32</v>
      </c>
      <c r="D13" s="84">
        <v>4</v>
      </c>
      <c r="E13" s="84">
        <v>19</v>
      </c>
      <c r="F13" s="83">
        <v>1457.6</v>
      </c>
      <c r="G13" s="5">
        <v>0</v>
      </c>
      <c r="H13" s="5">
        <v>0</v>
      </c>
      <c r="I13" s="39">
        <v>2</v>
      </c>
      <c r="J13" s="51">
        <v>0</v>
      </c>
      <c r="K13" s="5">
        <v>1</v>
      </c>
      <c r="L13" s="83">
        <v>497.9</v>
      </c>
      <c r="N13" s="7" t="e">
        <f>#REF!+#REF!+#REF!</f>
        <v>#REF!</v>
      </c>
    </row>
    <row r="14" spans="2:14" ht="15.75">
      <c r="B14" s="5" t="s">
        <v>8</v>
      </c>
      <c r="C14" s="37" t="s">
        <v>9</v>
      </c>
      <c r="D14" s="84">
        <v>99</v>
      </c>
      <c r="E14" s="84">
        <v>380</v>
      </c>
      <c r="F14" s="83">
        <v>22699.6</v>
      </c>
      <c r="G14" s="5">
        <v>28</v>
      </c>
      <c r="H14" s="83">
        <v>5676</v>
      </c>
      <c r="I14" s="39">
        <v>139</v>
      </c>
      <c r="J14" s="51">
        <v>0</v>
      </c>
      <c r="K14" s="5">
        <v>2</v>
      </c>
      <c r="L14" s="83">
        <v>872.6</v>
      </c>
      <c r="N14" s="7"/>
    </row>
    <row r="15" spans="2:14" ht="15.75">
      <c r="B15" s="5"/>
      <c r="C15" s="37" t="s">
        <v>10</v>
      </c>
      <c r="D15" s="84">
        <v>44</v>
      </c>
      <c r="E15" s="84">
        <v>146</v>
      </c>
      <c r="F15" s="83">
        <v>9640.62</v>
      </c>
      <c r="G15" s="5">
        <v>3</v>
      </c>
      <c r="H15" s="83">
        <v>1320</v>
      </c>
      <c r="I15" s="39">
        <v>71</v>
      </c>
      <c r="J15" s="51">
        <v>0</v>
      </c>
      <c r="K15" s="5">
        <v>2</v>
      </c>
      <c r="L15" s="83">
        <v>858.05</v>
      </c>
      <c r="N15" s="7" t="e">
        <f>#REF!+#REF!</f>
        <v>#REF!</v>
      </c>
    </row>
    <row r="16" spans="2:14" ht="15.75">
      <c r="B16" s="5" t="s">
        <v>11</v>
      </c>
      <c r="C16" s="37" t="s">
        <v>12</v>
      </c>
      <c r="D16" s="84">
        <v>41</v>
      </c>
      <c r="E16" s="84">
        <v>226</v>
      </c>
      <c r="F16" s="83">
        <v>11398</v>
      </c>
      <c r="G16" s="5">
        <v>15</v>
      </c>
      <c r="H16" s="83">
        <v>3328</v>
      </c>
      <c r="I16" s="39">
        <v>3</v>
      </c>
      <c r="J16" s="51">
        <v>0</v>
      </c>
      <c r="K16" s="5">
        <v>0</v>
      </c>
      <c r="L16" s="5">
        <v>0</v>
      </c>
      <c r="N16" s="7"/>
    </row>
    <row r="17" spans="2:12" ht="15.75">
      <c r="B17" s="5"/>
      <c r="C17" s="37" t="s">
        <v>13</v>
      </c>
      <c r="D17" s="84">
        <v>28</v>
      </c>
      <c r="E17" s="84">
        <v>107</v>
      </c>
      <c r="F17" s="83">
        <v>7307.6</v>
      </c>
      <c r="G17" s="5">
        <v>5</v>
      </c>
      <c r="H17" s="83">
        <v>1330</v>
      </c>
      <c r="I17" s="39">
        <v>2</v>
      </c>
      <c r="J17" s="51">
        <v>0</v>
      </c>
      <c r="K17" s="5">
        <v>2</v>
      </c>
      <c r="L17" s="83">
        <v>824.3</v>
      </c>
    </row>
    <row r="18" spans="2:14" ht="15.75">
      <c r="B18" s="5"/>
      <c r="C18" s="37" t="s">
        <v>14</v>
      </c>
      <c r="D18" s="84">
        <v>36</v>
      </c>
      <c r="E18" s="84">
        <v>104</v>
      </c>
      <c r="F18" s="83">
        <v>4974</v>
      </c>
      <c r="G18" s="5">
        <v>26</v>
      </c>
      <c r="H18" s="83">
        <v>9402</v>
      </c>
      <c r="I18" s="39">
        <v>2</v>
      </c>
      <c r="J18" s="51">
        <v>0</v>
      </c>
      <c r="K18" s="5">
        <v>0</v>
      </c>
      <c r="L18" s="5">
        <v>0</v>
      </c>
      <c r="N18" s="7" t="e">
        <f>#REF!+#REF!+#REF!</f>
        <v>#REF!</v>
      </c>
    </row>
    <row r="19" spans="2:14" ht="15.75">
      <c r="B19" s="5" t="s">
        <v>15</v>
      </c>
      <c r="C19" s="37" t="s">
        <v>16</v>
      </c>
      <c r="D19" s="84">
        <v>64</v>
      </c>
      <c r="E19" s="84">
        <v>211</v>
      </c>
      <c r="F19" s="83">
        <v>10854.7</v>
      </c>
      <c r="G19" s="5">
        <v>23</v>
      </c>
      <c r="H19" s="83">
        <v>1824</v>
      </c>
      <c r="I19" s="39">
        <v>115</v>
      </c>
      <c r="J19" s="51">
        <v>0</v>
      </c>
      <c r="K19" s="5">
        <v>2</v>
      </c>
      <c r="L19" s="83">
        <v>907.6</v>
      </c>
      <c r="N19" s="7" t="e">
        <f>#REF!</f>
        <v>#REF!</v>
      </c>
    </row>
    <row r="20" spans="2:12" ht="15.75">
      <c r="B20" s="5" t="s">
        <v>17</v>
      </c>
      <c r="C20" s="37" t="s">
        <v>18</v>
      </c>
      <c r="D20" s="84">
        <v>311</v>
      </c>
      <c r="E20" s="84">
        <v>968</v>
      </c>
      <c r="F20" s="83">
        <v>49017.5</v>
      </c>
      <c r="G20" s="5">
        <v>3</v>
      </c>
      <c r="H20" s="83">
        <v>280</v>
      </c>
      <c r="I20" s="39">
        <v>125</v>
      </c>
      <c r="J20" s="51">
        <v>0</v>
      </c>
      <c r="K20" s="5">
        <v>3</v>
      </c>
      <c r="L20" s="83">
        <v>1730.65</v>
      </c>
    </row>
    <row r="21" spans="2:12" ht="15.75">
      <c r="B21" s="5"/>
      <c r="C21" s="37" t="s">
        <v>26</v>
      </c>
      <c r="D21" s="84">
        <v>56</v>
      </c>
      <c r="E21" s="84">
        <v>149</v>
      </c>
      <c r="F21" s="83">
        <v>8042</v>
      </c>
      <c r="G21" s="5">
        <v>0</v>
      </c>
      <c r="H21" s="5">
        <v>0</v>
      </c>
      <c r="I21" s="39">
        <v>20</v>
      </c>
      <c r="J21" s="51">
        <v>0</v>
      </c>
      <c r="K21" s="5">
        <v>1</v>
      </c>
      <c r="L21" s="83">
        <v>436.3</v>
      </c>
    </row>
    <row r="22" spans="2:14" ht="15.75">
      <c r="B22" s="5"/>
      <c r="C22" s="37" t="s">
        <v>47</v>
      </c>
      <c r="D22" s="84">
        <v>82</v>
      </c>
      <c r="E22" s="84">
        <v>666</v>
      </c>
      <c r="F22" s="83">
        <v>36885.8</v>
      </c>
      <c r="G22" s="5">
        <v>1</v>
      </c>
      <c r="H22" s="83">
        <v>142.8</v>
      </c>
      <c r="I22" s="39">
        <v>14</v>
      </c>
      <c r="J22" s="51">
        <v>0</v>
      </c>
      <c r="K22" s="5">
        <v>1</v>
      </c>
      <c r="L22" s="83">
        <v>436.3</v>
      </c>
      <c r="N22" s="7" t="e">
        <f>#REF!+#REF!+#REF!</f>
        <v>#REF!</v>
      </c>
    </row>
    <row r="23" spans="2:14" ht="15.75">
      <c r="B23" s="5" t="s">
        <v>19</v>
      </c>
      <c r="C23" s="37" t="s">
        <v>20</v>
      </c>
      <c r="D23" s="84">
        <v>444</v>
      </c>
      <c r="E23" s="84">
        <v>1375</v>
      </c>
      <c r="F23" s="83">
        <v>77231.2</v>
      </c>
      <c r="G23" s="5">
        <v>2</v>
      </c>
      <c r="H23" s="83">
        <v>330</v>
      </c>
      <c r="I23" s="39">
        <v>60</v>
      </c>
      <c r="J23" s="51">
        <v>0</v>
      </c>
      <c r="K23" s="5">
        <v>5</v>
      </c>
      <c r="L23" s="83">
        <v>2528.5</v>
      </c>
      <c r="N23" s="7" t="e">
        <f>#REF!</f>
        <v>#REF!</v>
      </c>
    </row>
    <row r="24" spans="2:12" ht="15.75">
      <c r="B24" s="5"/>
      <c r="C24" s="37" t="s">
        <v>48</v>
      </c>
      <c r="D24" s="84">
        <v>124</v>
      </c>
      <c r="E24" s="84">
        <v>360</v>
      </c>
      <c r="F24" s="83">
        <v>19458</v>
      </c>
      <c r="G24" s="5">
        <v>0</v>
      </c>
      <c r="H24" s="5">
        <v>0</v>
      </c>
      <c r="I24" s="39">
        <v>0</v>
      </c>
      <c r="J24" s="51">
        <v>0</v>
      </c>
      <c r="K24" s="5">
        <v>1</v>
      </c>
      <c r="L24" s="83">
        <v>436.3</v>
      </c>
    </row>
    <row r="25" spans="2:12" ht="15.75">
      <c r="B25" s="5" t="s">
        <v>35</v>
      </c>
      <c r="C25" s="37" t="s">
        <v>33</v>
      </c>
      <c r="D25" s="84">
        <v>477</v>
      </c>
      <c r="E25" s="84">
        <v>4087</v>
      </c>
      <c r="F25" s="83">
        <v>274373</v>
      </c>
      <c r="G25" s="5">
        <v>3</v>
      </c>
      <c r="H25" s="83">
        <v>1651</v>
      </c>
      <c r="I25" s="79">
        <v>113</v>
      </c>
      <c r="J25" s="51">
        <v>0</v>
      </c>
      <c r="K25" s="5">
        <v>1</v>
      </c>
      <c r="L25" s="83">
        <v>436.3</v>
      </c>
    </row>
    <row r="26" spans="2:12" ht="15.75">
      <c r="B26" s="5" t="s">
        <v>21</v>
      </c>
      <c r="C26" s="37" t="s">
        <v>22</v>
      </c>
      <c r="D26" s="84">
        <v>328</v>
      </c>
      <c r="E26" s="84">
        <v>1734</v>
      </c>
      <c r="F26" s="83">
        <v>89856.1</v>
      </c>
      <c r="G26" s="5">
        <v>34</v>
      </c>
      <c r="H26" s="83">
        <v>2307</v>
      </c>
      <c r="I26" s="79">
        <v>36</v>
      </c>
      <c r="J26" s="51">
        <v>0</v>
      </c>
      <c r="K26" s="5">
        <v>5</v>
      </c>
      <c r="L26" s="83">
        <v>2181.5</v>
      </c>
    </row>
    <row r="27" spans="2:12" ht="15.75">
      <c r="B27" s="5" t="s">
        <v>65</v>
      </c>
      <c r="C27" s="37" t="s">
        <v>70</v>
      </c>
      <c r="D27" s="84">
        <v>114</v>
      </c>
      <c r="E27" s="84">
        <v>641</v>
      </c>
      <c r="F27" s="83">
        <v>29344.15</v>
      </c>
      <c r="G27" s="5">
        <v>3</v>
      </c>
      <c r="H27" s="83">
        <v>319</v>
      </c>
      <c r="I27" s="39">
        <v>19</v>
      </c>
      <c r="J27" s="51">
        <v>0</v>
      </c>
      <c r="K27" s="5">
        <v>0</v>
      </c>
      <c r="L27" s="5">
        <v>0</v>
      </c>
    </row>
    <row r="28" spans="2:14" ht="15.75">
      <c r="B28" s="5"/>
      <c r="C28" s="37" t="s">
        <v>71</v>
      </c>
      <c r="D28" s="84">
        <v>37</v>
      </c>
      <c r="E28" s="84">
        <v>153</v>
      </c>
      <c r="F28" s="83">
        <v>6456</v>
      </c>
      <c r="G28" s="5">
        <v>6</v>
      </c>
      <c r="H28" s="83">
        <v>774</v>
      </c>
      <c r="I28" s="39">
        <v>17</v>
      </c>
      <c r="J28" s="51">
        <v>0</v>
      </c>
      <c r="K28" s="5">
        <v>1</v>
      </c>
      <c r="L28" s="83">
        <v>536.3</v>
      </c>
      <c r="N28" s="7" t="e">
        <f>#REF!+#REF!+#REF!</f>
        <v>#REF!</v>
      </c>
    </row>
    <row r="29" spans="2:12" ht="15.75">
      <c r="B29" s="5" t="s">
        <v>23</v>
      </c>
      <c r="C29" s="37" t="s">
        <v>24</v>
      </c>
      <c r="D29" s="84">
        <v>288</v>
      </c>
      <c r="E29" s="84">
        <v>1100</v>
      </c>
      <c r="F29" s="83">
        <v>64769.2</v>
      </c>
      <c r="G29" s="5">
        <v>47</v>
      </c>
      <c r="H29" s="83">
        <v>4156</v>
      </c>
      <c r="I29" s="39">
        <v>102</v>
      </c>
      <c r="J29" s="51">
        <v>0</v>
      </c>
      <c r="K29" s="5">
        <v>4</v>
      </c>
      <c r="L29" s="83">
        <v>1745.2</v>
      </c>
    </row>
    <row r="30" spans="2:12" ht="15.75">
      <c r="B30" s="5"/>
      <c r="C30" s="37" t="s">
        <v>34</v>
      </c>
      <c r="D30" s="84">
        <v>47</v>
      </c>
      <c r="E30" s="84">
        <v>266</v>
      </c>
      <c r="F30" s="83">
        <v>14172</v>
      </c>
      <c r="G30" s="5">
        <v>2</v>
      </c>
      <c r="H30" s="83">
        <v>96</v>
      </c>
      <c r="I30" s="39">
        <v>43</v>
      </c>
      <c r="J30" s="51">
        <v>0</v>
      </c>
      <c r="K30" s="5">
        <v>1</v>
      </c>
      <c r="L30" s="83">
        <v>556.3</v>
      </c>
    </row>
    <row r="31" spans="2:12" ht="15.75">
      <c r="B31" s="89" t="s">
        <v>25</v>
      </c>
      <c r="C31" s="89"/>
      <c r="D31" s="48">
        <f aca="true" t="shared" si="0" ref="D31:L31">SUM(D6:D30)</f>
        <v>3319</v>
      </c>
      <c r="E31" s="48">
        <f t="shared" si="0"/>
        <v>15922</v>
      </c>
      <c r="F31" s="47">
        <f t="shared" si="0"/>
        <v>873727.3200000001</v>
      </c>
      <c r="G31" s="49">
        <f t="shared" si="0"/>
        <v>568</v>
      </c>
      <c r="H31" s="47">
        <f t="shared" si="0"/>
        <v>72635.20000000001</v>
      </c>
      <c r="I31" s="81">
        <f t="shared" si="0"/>
        <v>1175</v>
      </c>
      <c r="J31" s="47">
        <f t="shared" si="0"/>
        <v>0</v>
      </c>
      <c r="K31" s="82">
        <f>SUM(K6:K29)</f>
        <v>44</v>
      </c>
      <c r="L31" s="47">
        <f t="shared" si="0"/>
        <v>20809.949999999997</v>
      </c>
    </row>
    <row r="33" ht="15.75">
      <c r="L33" s="16"/>
    </row>
    <row r="34" spans="4:7" ht="15.75">
      <c r="D34" s="7"/>
      <c r="E34" s="7"/>
      <c r="F34" s="7"/>
      <c r="G34" s="7"/>
    </row>
    <row r="35" spans="7:12" ht="15.75">
      <c r="G35" s="7"/>
      <c r="L35" s="7"/>
    </row>
    <row r="36" spans="8:9" ht="15.75">
      <c r="H36" s="7"/>
      <c r="I36" s="7"/>
    </row>
    <row r="37" ht="15.75">
      <c r="K37" s="7"/>
    </row>
  </sheetData>
  <sheetProtection/>
  <mergeCells count="7">
    <mergeCell ref="B31:C31"/>
    <mergeCell ref="B2:L2"/>
    <mergeCell ref="B4:C5"/>
    <mergeCell ref="D4:F4"/>
    <mergeCell ref="G4:H4"/>
    <mergeCell ref="I4:J4"/>
    <mergeCell ref="K4:L4"/>
  </mergeCells>
  <printOptions/>
  <pageMargins left="0.1968503937007874" right="0" top="0" bottom="0" header="0.5118110236220472" footer="0.5118110236220472"/>
  <pageSetup horizontalDpi="600" verticalDpi="600" orientation="landscape" paperSize="9" r:id="rId1"/>
  <headerFooter alignWithMargins="0">
    <oddHeader>&amp;L&amp;"Arial Narrow,Italic"Ministarstvo rada i socijlanog staranja&amp;"Arial Narrow,Regular"
&amp;"Arial Narrow,Italic"Direktorat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B1">
      <selection activeCell="F20" sqref="F20"/>
    </sheetView>
  </sheetViews>
  <sheetFormatPr defaultColWidth="8.796875" defaultRowHeight="15"/>
  <cols>
    <col min="1" max="1" width="9.69921875" style="0" customWidth="1"/>
    <col min="2" max="2" width="9.69921875" style="0" bestFit="1" customWidth="1"/>
    <col min="3" max="3" width="11.3984375" style="0" customWidth="1"/>
    <col min="4" max="4" width="10.59765625" style="0" customWidth="1"/>
    <col min="5" max="5" width="20.59765625" style="0" customWidth="1"/>
    <col min="6" max="6" width="9.3984375" style="0" customWidth="1"/>
    <col min="7" max="7" width="13.69921875" style="0" customWidth="1"/>
    <col min="8" max="8" width="9.8984375" style="0" bestFit="1" customWidth="1"/>
    <col min="10" max="10" width="20.3984375" style="0" customWidth="1"/>
  </cols>
  <sheetData>
    <row r="1" ht="56.25" customHeight="1"/>
    <row r="2" spans="2:7" ht="24.75" customHeight="1">
      <c r="B2" s="97" t="s">
        <v>94</v>
      </c>
      <c r="C2" s="97"/>
      <c r="D2" s="97"/>
      <c r="E2" s="97"/>
      <c r="F2" s="97"/>
      <c r="G2" s="97"/>
    </row>
    <row r="3" ht="10.5" customHeight="1" hidden="1" thickBot="1"/>
    <row r="5" spans="2:7" ht="13.5" customHeight="1">
      <c r="B5" s="90" t="s">
        <v>76</v>
      </c>
      <c r="C5" s="90"/>
      <c r="D5" s="91" t="s">
        <v>44</v>
      </c>
      <c r="E5" s="91"/>
      <c r="F5" s="98" t="s">
        <v>43</v>
      </c>
      <c r="G5" s="99"/>
    </row>
    <row r="6" spans="2:7" ht="57.75" customHeight="1">
      <c r="B6" s="90"/>
      <c r="C6" s="90"/>
      <c r="D6" s="91"/>
      <c r="E6" s="91"/>
      <c r="F6" s="100"/>
      <c r="G6" s="101"/>
    </row>
    <row r="7" spans="2:7" ht="17.25" customHeight="1">
      <c r="B7" s="90"/>
      <c r="C7" s="90"/>
      <c r="D7" s="41" t="s">
        <v>4</v>
      </c>
      <c r="E7" s="41" t="s">
        <v>2</v>
      </c>
      <c r="F7" s="41" t="s">
        <v>4</v>
      </c>
      <c r="G7" s="41" t="s">
        <v>2</v>
      </c>
    </row>
    <row r="8" spans="2:7" ht="15.75">
      <c r="B8" s="5" t="s">
        <v>5</v>
      </c>
      <c r="C8" s="5" t="s">
        <v>6</v>
      </c>
      <c r="D8" s="5">
        <v>500</v>
      </c>
      <c r="E8" s="83">
        <v>50948.96</v>
      </c>
      <c r="F8" s="5">
        <v>191</v>
      </c>
      <c r="G8" s="83">
        <v>213406.98</v>
      </c>
    </row>
    <row r="9" spans="2:7" ht="15.75">
      <c r="B9" s="5"/>
      <c r="C9" s="5" t="s">
        <v>68</v>
      </c>
      <c r="D9" s="5">
        <v>55</v>
      </c>
      <c r="E9" s="83">
        <v>5724.22</v>
      </c>
      <c r="F9" s="5">
        <v>13</v>
      </c>
      <c r="G9" s="83">
        <v>12820.21</v>
      </c>
    </row>
    <row r="10" spans="2:7" ht="15.75">
      <c r="B10" s="15"/>
      <c r="C10" s="5" t="s">
        <v>69</v>
      </c>
      <c r="D10" s="5">
        <v>75</v>
      </c>
      <c r="E10" s="83">
        <v>7492.61</v>
      </c>
      <c r="F10" s="5">
        <v>12</v>
      </c>
      <c r="G10" s="83">
        <v>11910.72</v>
      </c>
    </row>
    <row r="11" spans="2:7" ht="15.75">
      <c r="B11" s="5" t="s">
        <v>66</v>
      </c>
      <c r="C11" s="5" t="s">
        <v>67</v>
      </c>
      <c r="D11" s="5">
        <v>50</v>
      </c>
      <c r="E11" s="83">
        <v>4976.21</v>
      </c>
      <c r="F11" s="5">
        <v>10</v>
      </c>
      <c r="G11" s="83">
        <v>9861.7</v>
      </c>
    </row>
    <row r="12" spans="2:7" ht="15.75">
      <c r="B12" s="5" t="s">
        <v>45</v>
      </c>
      <c r="C12" s="5" t="s">
        <v>7</v>
      </c>
      <c r="D12" s="5">
        <v>33</v>
      </c>
      <c r="E12" s="83">
        <v>3335.63</v>
      </c>
      <c r="F12" s="5">
        <v>9</v>
      </c>
      <c r="G12" s="83">
        <v>12896.89</v>
      </c>
    </row>
    <row r="13" spans="2:7" ht="15.75">
      <c r="B13" s="5" t="s">
        <v>29</v>
      </c>
      <c r="C13" s="5" t="s">
        <v>30</v>
      </c>
      <c r="D13" s="5">
        <v>207</v>
      </c>
      <c r="E13" s="83">
        <v>20737.87</v>
      </c>
      <c r="F13" s="5">
        <v>56</v>
      </c>
      <c r="G13" s="83">
        <v>58293.6</v>
      </c>
    </row>
    <row r="14" spans="2:7" ht="15.75">
      <c r="B14" s="5"/>
      <c r="C14" s="5" t="s">
        <v>31</v>
      </c>
      <c r="D14" s="5">
        <v>8</v>
      </c>
      <c r="E14" s="83">
        <v>849.4</v>
      </c>
      <c r="F14" s="5">
        <v>1</v>
      </c>
      <c r="G14" s="83">
        <v>1095.74</v>
      </c>
    </row>
    <row r="15" spans="2:7" ht="15.75">
      <c r="B15" s="5"/>
      <c r="C15" s="5" t="s">
        <v>32</v>
      </c>
      <c r="D15" s="5">
        <v>4</v>
      </c>
      <c r="E15" s="83">
        <v>422</v>
      </c>
      <c r="F15" s="5">
        <v>0</v>
      </c>
      <c r="G15" s="5">
        <v>0</v>
      </c>
    </row>
    <row r="16" spans="2:7" ht="15.75">
      <c r="B16" s="5" t="s">
        <v>8</v>
      </c>
      <c r="C16" s="5" t="s">
        <v>9</v>
      </c>
      <c r="D16" s="5">
        <v>140</v>
      </c>
      <c r="E16" s="83">
        <v>14496.42</v>
      </c>
      <c r="F16" s="5">
        <v>35</v>
      </c>
      <c r="G16" s="83">
        <v>40400.08</v>
      </c>
    </row>
    <row r="17" spans="2:7" ht="15.75">
      <c r="B17" s="5"/>
      <c r="C17" s="5" t="s">
        <v>10</v>
      </c>
      <c r="D17" s="5">
        <v>88</v>
      </c>
      <c r="E17" s="83">
        <v>10583.64</v>
      </c>
      <c r="F17" s="5">
        <v>13</v>
      </c>
      <c r="G17" s="83">
        <v>15712.94</v>
      </c>
    </row>
    <row r="18" spans="2:7" ht="15.75">
      <c r="B18" s="5" t="s">
        <v>11</v>
      </c>
      <c r="C18" s="5" t="s">
        <v>12</v>
      </c>
      <c r="D18" s="5">
        <v>58</v>
      </c>
      <c r="E18" s="83">
        <v>6592.14</v>
      </c>
      <c r="F18" s="5">
        <v>18</v>
      </c>
      <c r="G18" s="83">
        <v>19551.06</v>
      </c>
    </row>
    <row r="19" spans="2:7" ht="15.75">
      <c r="B19" s="5"/>
      <c r="C19" s="5" t="s">
        <v>13</v>
      </c>
      <c r="D19" s="5">
        <v>42</v>
      </c>
      <c r="E19" s="83">
        <v>4495.42</v>
      </c>
      <c r="F19" s="5">
        <v>17</v>
      </c>
      <c r="G19" s="83">
        <v>17751.06</v>
      </c>
    </row>
    <row r="20" spans="2:7" ht="15.75">
      <c r="B20" s="5"/>
      <c r="C20" s="5" t="s">
        <v>14</v>
      </c>
      <c r="D20" s="5">
        <v>49</v>
      </c>
      <c r="E20" s="83">
        <v>5145.94</v>
      </c>
      <c r="F20" s="5">
        <v>24</v>
      </c>
      <c r="G20" s="83">
        <v>29552.21</v>
      </c>
    </row>
    <row r="21" spans="2:7" ht="15.75">
      <c r="B21" s="5" t="s">
        <v>15</v>
      </c>
      <c r="C21" s="5" t="s">
        <v>16</v>
      </c>
      <c r="D21" s="5">
        <v>46</v>
      </c>
      <c r="E21" s="83">
        <v>4508.57</v>
      </c>
      <c r="F21" s="5">
        <v>27</v>
      </c>
      <c r="G21" s="83">
        <v>26626.59</v>
      </c>
    </row>
    <row r="22" spans="2:7" ht="15.75">
      <c r="B22" s="5" t="s">
        <v>17</v>
      </c>
      <c r="C22" s="5" t="s">
        <v>18</v>
      </c>
      <c r="D22" s="5">
        <v>124</v>
      </c>
      <c r="E22" s="83">
        <v>12652.03</v>
      </c>
      <c r="F22" s="5">
        <v>34</v>
      </c>
      <c r="G22" s="83">
        <v>33748.92</v>
      </c>
    </row>
    <row r="23" spans="2:7" ht="15.75">
      <c r="B23" s="5"/>
      <c r="C23" s="5" t="s">
        <v>26</v>
      </c>
      <c r="D23" s="5">
        <v>20</v>
      </c>
      <c r="E23" s="83">
        <v>2062.35</v>
      </c>
      <c r="F23" s="5">
        <v>2</v>
      </c>
      <c r="G23" s="83">
        <v>1972.34</v>
      </c>
    </row>
    <row r="24" spans="2:7" ht="15.75">
      <c r="B24" s="5"/>
      <c r="C24" s="5" t="s">
        <v>47</v>
      </c>
      <c r="D24" s="5">
        <v>19</v>
      </c>
      <c r="E24" s="83">
        <v>1817.32</v>
      </c>
      <c r="F24" s="5">
        <v>6</v>
      </c>
      <c r="G24" s="83">
        <v>6026.59</v>
      </c>
    </row>
    <row r="25" spans="2:7" ht="15.75">
      <c r="B25" s="5" t="s">
        <v>19</v>
      </c>
      <c r="C25" s="5" t="s">
        <v>20</v>
      </c>
      <c r="D25" s="5">
        <v>80</v>
      </c>
      <c r="E25" s="83">
        <v>8305.16</v>
      </c>
      <c r="F25" s="5">
        <v>7</v>
      </c>
      <c r="G25" s="83">
        <v>8218.07</v>
      </c>
    </row>
    <row r="26" spans="2:7" ht="15.75">
      <c r="B26" s="5"/>
      <c r="C26" s="5" t="s">
        <v>48</v>
      </c>
      <c r="D26" s="5">
        <v>26</v>
      </c>
      <c r="E26" s="83">
        <v>2542.21</v>
      </c>
      <c r="F26" s="5">
        <v>3</v>
      </c>
      <c r="G26" s="83">
        <v>2958.51</v>
      </c>
    </row>
    <row r="27" spans="2:7" ht="15.75">
      <c r="B27" s="5" t="s">
        <v>35</v>
      </c>
      <c r="C27" s="5" t="s">
        <v>33</v>
      </c>
      <c r="D27" s="5">
        <v>175</v>
      </c>
      <c r="E27" s="83">
        <v>18340.18</v>
      </c>
      <c r="F27" s="5">
        <v>22</v>
      </c>
      <c r="G27" s="83">
        <v>22243.59</v>
      </c>
    </row>
    <row r="28" spans="2:7" ht="15.75">
      <c r="B28" s="5" t="s">
        <v>21</v>
      </c>
      <c r="C28" s="5" t="s">
        <v>22</v>
      </c>
      <c r="D28" s="5">
        <v>167</v>
      </c>
      <c r="E28" s="83">
        <v>16731.77</v>
      </c>
      <c r="F28" s="5">
        <v>28</v>
      </c>
      <c r="G28" s="83">
        <v>28566.04</v>
      </c>
    </row>
    <row r="29" spans="2:7" ht="15.75">
      <c r="B29" s="5" t="s">
        <v>65</v>
      </c>
      <c r="C29" s="5" t="s">
        <v>70</v>
      </c>
      <c r="D29" s="5">
        <v>13</v>
      </c>
      <c r="E29" s="83">
        <v>1317.05</v>
      </c>
      <c r="F29" s="5">
        <v>2</v>
      </c>
      <c r="G29" s="83">
        <v>1972.34</v>
      </c>
    </row>
    <row r="30" spans="2:7" ht="15.75">
      <c r="B30" s="5"/>
      <c r="C30" s="8" t="s">
        <v>71</v>
      </c>
      <c r="D30" s="5">
        <v>27</v>
      </c>
      <c r="E30" s="83">
        <v>2788.18</v>
      </c>
      <c r="F30" s="5">
        <v>4</v>
      </c>
      <c r="G30" s="83">
        <v>4054.25</v>
      </c>
    </row>
    <row r="31" spans="2:7" ht="15.75">
      <c r="B31" s="5" t="s">
        <v>23</v>
      </c>
      <c r="C31" s="5" t="s">
        <v>24</v>
      </c>
      <c r="D31" s="5">
        <v>62</v>
      </c>
      <c r="E31" s="83">
        <v>6391.26</v>
      </c>
      <c r="F31" s="5">
        <v>11</v>
      </c>
      <c r="G31" s="83">
        <v>10847.87</v>
      </c>
    </row>
    <row r="32" spans="2:7" ht="15.75" customHeight="1">
      <c r="B32" s="5"/>
      <c r="C32" s="5" t="s">
        <v>34</v>
      </c>
      <c r="D32" s="5">
        <v>13</v>
      </c>
      <c r="E32" s="83">
        <v>1082.22</v>
      </c>
      <c r="F32" s="5">
        <v>7</v>
      </c>
      <c r="G32" s="83">
        <v>6903.19</v>
      </c>
    </row>
    <row r="33" spans="2:7" ht="15.75">
      <c r="B33" s="89" t="s">
        <v>25</v>
      </c>
      <c r="C33" s="89"/>
      <c r="D33" s="38">
        <f>SUM(D8:D32)</f>
        <v>2081</v>
      </c>
      <c r="E33" s="34">
        <f>SUM(E8:E32)</f>
        <v>214338.75999999998</v>
      </c>
      <c r="F33" s="38">
        <f>SUM(F8:F32)</f>
        <v>552</v>
      </c>
      <c r="G33" s="34">
        <f>SUM(G8:G32)</f>
        <v>597391.49</v>
      </c>
    </row>
    <row r="34" spans="4:7" ht="15.75">
      <c r="D34" s="3"/>
      <c r="E34" s="3"/>
      <c r="F34" s="3"/>
      <c r="G34" s="3"/>
    </row>
    <row r="35" spans="4:7" ht="15.75">
      <c r="D35" s="3"/>
      <c r="E35" s="10"/>
      <c r="F35" s="3"/>
      <c r="G35" s="11"/>
    </row>
    <row r="36" spans="4:8" ht="15.75">
      <c r="D36" s="3"/>
      <c r="E36" s="3"/>
      <c r="F36" s="3"/>
      <c r="G36" s="3"/>
      <c r="H36" s="7"/>
    </row>
    <row r="37" ht="15.75">
      <c r="C37" s="2"/>
    </row>
  </sheetData>
  <sheetProtection/>
  <mergeCells count="5">
    <mergeCell ref="B2:G2"/>
    <mergeCell ref="B5:C7"/>
    <mergeCell ref="D5:E6"/>
    <mergeCell ref="B33:C33"/>
    <mergeCell ref="F5:G6"/>
  </mergeCells>
  <printOptions/>
  <pageMargins left="0.354330708661417" right="0" top="0" bottom="0" header="0.511811023622047" footer="0.511811023622047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2">
      <selection activeCell="K8" sqref="K8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  <col min="15" max="15" width="14.3984375" style="0" customWidth="1"/>
    <col min="16" max="17" width="11.3984375" style="0" customWidth="1"/>
  </cols>
  <sheetData>
    <row r="1" ht="38.25" customHeight="1"/>
    <row r="2" spans="1:12" ht="40.5" customHeight="1">
      <c r="A2" s="86" t="s">
        <v>95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8.25" customHeight="1"/>
    <row r="4" ht="7.5" customHeight="1"/>
    <row r="5" spans="1:12" ht="13.5" customHeight="1">
      <c r="A5" s="90" t="s">
        <v>76</v>
      </c>
      <c r="B5" s="90"/>
      <c r="C5" s="102" t="s">
        <v>73</v>
      </c>
      <c r="D5" s="102"/>
      <c r="E5" s="98" t="s">
        <v>77</v>
      </c>
      <c r="F5" s="99"/>
      <c r="G5" s="98" t="s">
        <v>78</v>
      </c>
      <c r="H5" s="99"/>
      <c r="I5" s="98" t="s">
        <v>82</v>
      </c>
      <c r="J5" s="99"/>
      <c r="K5" s="98" t="s">
        <v>74</v>
      </c>
      <c r="L5" s="99"/>
    </row>
    <row r="6" spans="1:12" ht="45.75" customHeight="1">
      <c r="A6" s="90"/>
      <c r="B6" s="90"/>
      <c r="C6" s="102"/>
      <c r="D6" s="102"/>
      <c r="E6" s="100"/>
      <c r="F6" s="101"/>
      <c r="G6" s="100"/>
      <c r="H6" s="101"/>
      <c r="I6" s="100"/>
      <c r="J6" s="101"/>
      <c r="K6" s="100"/>
      <c r="L6" s="101"/>
    </row>
    <row r="7" spans="1:12" ht="17.25" customHeight="1">
      <c r="A7" s="90"/>
      <c r="B7" s="90"/>
      <c r="C7" s="6" t="s">
        <v>4</v>
      </c>
      <c r="D7" s="6" t="s">
        <v>2</v>
      </c>
      <c r="E7" s="41" t="s">
        <v>4</v>
      </c>
      <c r="F7" s="41" t="s">
        <v>2</v>
      </c>
      <c r="G7" s="41" t="s">
        <v>4</v>
      </c>
      <c r="H7" s="41" t="s">
        <v>2</v>
      </c>
      <c r="I7" s="41" t="s">
        <v>4</v>
      </c>
      <c r="J7" s="41" t="s">
        <v>2</v>
      </c>
      <c r="K7" s="41" t="s">
        <v>4</v>
      </c>
      <c r="L7" s="41" t="s">
        <v>2</v>
      </c>
    </row>
    <row r="8" spans="1:12" ht="15.75">
      <c r="A8" s="19" t="s">
        <v>5</v>
      </c>
      <c r="B8" s="19" t="s">
        <v>6</v>
      </c>
      <c r="C8" s="21">
        <v>0</v>
      </c>
      <c r="D8" s="22">
        <v>0</v>
      </c>
      <c r="E8" s="5">
        <v>35</v>
      </c>
      <c r="F8" s="83">
        <v>9607</v>
      </c>
      <c r="G8" s="5">
        <v>35</v>
      </c>
      <c r="H8" s="83">
        <v>2477.35</v>
      </c>
      <c r="I8" s="84">
        <v>2396</v>
      </c>
      <c r="J8" s="83">
        <v>513398.71</v>
      </c>
      <c r="K8" s="5">
        <v>853</v>
      </c>
      <c r="L8" s="83">
        <v>236771.16</v>
      </c>
    </row>
    <row r="9" spans="1:12" ht="15.75">
      <c r="A9" s="19"/>
      <c r="B9" s="19" t="s">
        <v>68</v>
      </c>
      <c r="C9" s="21">
        <v>0</v>
      </c>
      <c r="D9" s="22">
        <v>0</v>
      </c>
      <c r="E9" s="5">
        <v>5</v>
      </c>
      <c r="F9" s="83">
        <v>1321</v>
      </c>
      <c r="G9" s="5">
        <v>5</v>
      </c>
      <c r="H9" s="83">
        <v>340.65</v>
      </c>
      <c r="I9" s="84">
        <v>340</v>
      </c>
      <c r="J9" s="83">
        <v>69877.16</v>
      </c>
      <c r="K9" s="5">
        <v>69</v>
      </c>
      <c r="L9" s="83">
        <v>18807.72</v>
      </c>
    </row>
    <row r="10" spans="1:12" ht="15.75">
      <c r="A10" s="19"/>
      <c r="B10" s="19" t="s">
        <v>69</v>
      </c>
      <c r="C10" s="21">
        <v>0</v>
      </c>
      <c r="D10" s="22">
        <v>0</v>
      </c>
      <c r="E10" s="5">
        <v>2</v>
      </c>
      <c r="F10" s="83">
        <v>528</v>
      </c>
      <c r="G10" s="5">
        <v>2</v>
      </c>
      <c r="H10" s="83">
        <v>136.16</v>
      </c>
      <c r="I10" s="84">
        <v>574</v>
      </c>
      <c r="J10" s="83">
        <v>112080</v>
      </c>
      <c r="K10" s="5">
        <v>85</v>
      </c>
      <c r="L10" s="83">
        <v>23187.6</v>
      </c>
    </row>
    <row r="11" spans="1:12" ht="15.75">
      <c r="A11" s="19" t="s">
        <v>66</v>
      </c>
      <c r="B11" s="19" t="s">
        <v>67</v>
      </c>
      <c r="C11" s="21">
        <v>0</v>
      </c>
      <c r="D11" s="22">
        <v>0</v>
      </c>
      <c r="E11" s="5">
        <v>4</v>
      </c>
      <c r="F11" s="83">
        <v>1272</v>
      </c>
      <c r="G11" s="5">
        <v>4</v>
      </c>
      <c r="H11" s="83">
        <v>328</v>
      </c>
      <c r="I11" s="84">
        <v>406</v>
      </c>
      <c r="J11" s="83">
        <v>87744</v>
      </c>
      <c r="K11" s="5">
        <v>86</v>
      </c>
      <c r="L11" s="83">
        <v>23702.88</v>
      </c>
    </row>
    <row r="12" spans="1:12" ht="15.75">
      <c r="A12" s="19" t="s">
        <v>45</v>
      </c>
      <c r="B12" s="19" t="s">
        <v>7</v>
      </c>
      <c r="C12" s="21">
        <v>0</v>
      </c>
      <c r="D12" s="22">
        <v>0</v>
      </c>
      <c r="E12" s="5">
        <v>1</v>
      </c>
      <c r="F12" s="83">
        <v>336</v>
      </c>
      <c r="G12" s="5">
        <v>1</v>
      </c>
      <c r="H12" s="83">
        <v>86.64</v>
      </c>
      <c r="I12" s="84">
        <v>223</v>
      </c>
      <c r="J12" s="83">
        <v>59088</v>
      </c>
      <c r="K12" s="5">
        <v>89</v>
      </c>
      <c r="L12" s="83">
        <v>23960.52</v>
      </c>
    </row>
    <row r="13" spans="1:12" ht="15.75">
      <c r="A13" s="19" t="s">
        <v>29</v>
      </c>
      <c r="B13" s="19" t="s">
        <v>30</v>
      </c>
      <c r="C13" s="21">
        <v>0</v>
      </c>
      <c r="D13" s="22">
        <v>0</v>
      </c>
      <c r="E13" s="5">
        <v>12</v>
      </c>
      <c r="F13" s="83">
        <v>2760.48</v>
      </c>
      <c r="G13" s="5">
        <v>12</v>
      </c>
      <c r="H13" s="83">
        <v>711.86</v>
      </c>
      <c r="I13" s="84">
        <v>1422</v>
      </c>
      <c r="J13" s="83">
        <v>300272.05</v>
      </c>
      <c r="K13" s="5">
        <v>325</v>
      </c>
      <c r="L13" s="83">
        <v>89401.08</v>
      </c>
    </row>
    <row r="14" spans="1:12" ht="15.75">
      <c r="A14" s="19"/>
      <c r="B14" s="19" t="s">
        <v>31</v>
      </c>
      <c r="C14" s="21">
        <v>0</v>
      </c>
      <c r="D14" s="22">
        <v>0</v>
      </c>
      <c r="E14" s="5">
        <v>0</v>
      </c>
      <c r="F14" s="83">
        <v>0</v>
      </c>
      <c r="G14" s="5">
        <v>0</v>
      </c>
      <c r="H14" s="83">
        <v>0</v>
      </c>
      <c r="I14" s="84">
        <v>57</v>
      </c>
      <c r="J14" s="83">
        <v>13093.16</v>
      </c>
      <c r="K14" s="5">
        <v>10</v>
      </c>
      <c r="L14" s="83">
        <v>2576.4</v>
      </c>
    </row>
    <row r="15" spans="1:12" ht="15.75">
      <c r="A15" s="19"/>
      <c r="B15" s="19" t="s">
        <v>32</v>
      </c>
      <c r="C15" s="21">
        <v>0</v>
      </c>
      <c r="D15" s="22">
        <v>0</v>
      </c>
      <c r="E15" s="5">
        <v>0</v>
      </c>
      <c r="F15" s="83">
        <v>0</v>
      </c>
      <c r="G15" s="5">
        <v>0</v>
      </c>
      <c r="H15" s="83">
        <v>0</v>
      </c>
      <c r="I15" s="84">
        <v>55</v>
      </c>
      <c r="J15" s="83">
        <v>12720</v>
      </c>
      <c r="K15" s="5">
        <v>6</v>
      </c>
      <c r="L15" s="83">
        <v>1545.84</v>
      </c>
    </row>
    <row r="16" spans="1:12" ht="15.75">
      <c r="A16" s="19" t="s">
        <v>8</v>
      </c>
      <c r="B16" s="19" t="s">
        <v>9</v>
      </c>
      <c r="C16" s="21">
        <v>0</v>
      </c>
      <c r="D16" s="22">
        <v>0</v>
      </c>
      <c r="E16" s="5">
        <v>6</v>
      </c>
      <c r="F16" s="83">
        <v>1585</v>
      </c>
      <c r="G16" s="5">
        <v>6</v>
      </c>
      <c r="H16" s="83">
        <v>408.73</v>
      </c>
      <c r="I16" s="84">
        <v>472</v>
      </c>
      <c r="J16" s="83">
        <v>105552</v>
      </c>
      <c r="K16" s="5">
        <v>196</v>
      </c>
      <c r="L16" s="83">
        <v>55907.88</v>
      </c>
    </row>
    <row r="17" spans="1:12" ht="15.75">
      <c r="A17" s="19"/>
      <c r="B17" s="19" t="s">
        <v>10</v>
      </c>
      <c r="C17" s="21">
        <v>0</v>
      </c>
      <c r="D17" s="22">
        <v>0</v>
      </c>
      <c r="E17" s="5">
        <v>1</v>
      </c>
      <c r="F17" s="83">
        <v>193</v>
      </c>
      <c r="G17" s="5">
        <v>2</v>
      </c>
      <c r="H17" s="83">
        <v>99.54</v>
      </c>
      <c r="I17" s="84">
        <v>274</v>
      </c>
      <c r="J17" s="83">
        <v>62076</v>
      </c>
      <c r="K17" s="5">
        <v>96</v>
      </c>
      <c r="L17" s="83">
        <v>27052.2</v>
      </c>
    </row>
    <row r="18" spans="1:12" ht="15.75">
      <c r="A18" s="19" t="s">
        <v>11</v>
      </c>
      <c r="B18" s="19" t="s">
        <v>12</v>
      </c>
      <c r="C18" s="21">
        <v>0</v>
      </c>
      <c r="D18" s="22">
        <v>0</v>
      </c>
      <c r="E18" s="5">
        <v>5</v>
      </c>
      <c r="F18" s="83">
        <v>1322</v>
      </c>
      <c r="G18" s="5">
        <v>5</v>
      </c>
      <c r="H18" s="83">
        <v>340.9</v>
      </c>
      <c r="I18" s="84">
        <v>214</v>
      </c>
      <c r="J18" s="83">
        <v>53568</v>
      </c>
      <c r="K18" s="5">
        <v>69</v>
      </c>
      <c r="L18" s="83">
        <v>19323</v>
      </c>
    </row>
    <row r="19" spans="1:12" ht="15.75">
      <c r="A19" s="19"/>
      <c r="B19" s="19" t="s">
        <v>13</v>
      </c>
      <c r="C19" s="21">
        <v>0</v>
      </c>
      <c r="D19" s="22">
        <v>0</v>
      </c>
      <c r="E19" s="5">
        <v>5</v>
      </c>
      <c r="F19" s="83">
        <v>1249</v>
      </c>
      <c r="G19" s="5">
        <v>5</v>
      </c>
      <c r="H19" s="83">
        <v>322.09</v>
      </c>
      <c r="I19" s="84">
        <v>92</v>
      </c>
      <c r="J19" s="83">
        <v>23490.58</v>
      </c>
      <c r="K19" s="5">
        <v>40</v>
      </c>
      <c r="L19" s="83">
        <v>11593.8</v>
      </c>
    </row>
    <row r="20" spans="1:12" ht="15.75">
      <c r="A20" s="19"/>
      <c r="B20" s="19" t="s">
        <v>14</v>
      </c>
      <c r="C20" s="21">
        <v>0</v>
      </c>
      <c r="D20" s="22">
        <v>0</v>
      </c>
      <c r="E20" s="5">
        <v>3</v>
      </c>
      <c r="F20" s="83">
        <v>936</v>
      </c>
      <c r="G20" s="5">
        <v>3</v>
      </c>
      <c r="H20" s="83">
        <v>241.36</v>
      </c>
      <c r="I20" s="84">
        <v>143</v>
      </c>
      <c r="J20" s="83">
        <v>40272</v>
      </c>
      <c r="K20" s="5">
        <v>87</v>
      </c>
      <c r="L20" s="83">
        <v>24218.16</v>
      </c>
    </row>
    <row r="21" spans="1:12" ht="15.75">
      <c r="A21" s="19" t="s">
        <v>15</v>
      </c>
      <c r="B21" s="19" t="s">
        <v>16</v>
      </c>
      <c r="C21" s="21">
        <v>0</v>
      </c>
      <c r="D21" s="22">
        <v>0</v>
      </c>
      <c r="E21" s="5">
        <v>5</v>
      </c>
      <c r="F21" s="83">
        <v>1393</v>
      </c>
      <c r="G21" s="5">
        <v>5</v>
      </c>
      <c r="H21" s="83">
        <v>359.21</v>
      </c>
      <c r="I21" s="84">
        <v>263</v>
      </c>
      <c r="J21" s="83">
        <v>70428.39</v>
      </c>
      <c r="K21" s="5">
        <v>124</v>
      </c>
      <c r="L21" s="83">
        <v>32720.28</v>
      </c>
    </row>
    <row r="22" spans="1:12" ht="15.75">
      <c r="A22" s="19" t="s">
        <v>17</v>
      </c>
      <c r="B22" s="19" t="s">
        <v>18</v>
      </c>
      <c r="C22" s="21">
        <v>0</v>
      </c>
      <c r="D22" s="22">
        <v>0</v>
      </c>
      <c r="E22" s="5">
        <v>6</v>
      </c>
      <c r="F22" s="83">
        <v>1371</v>
      </c>
      <c r="G22" s="5">
        <v>6</v>
      </c>
      <c r="H22" s="83">
        <v>353.55</v>
      </c>
      <c r="I22" s="84">
        <v>686</v>
      </c>
      <c r="J22" s="83">
        <v>144096</v>
      </c>
      <c r="K22" s="5">
        <v>107</v>
      </c>
      <c r="L22" s="83">
        <v>29370.96</v>
      </c>
    </row>
    <row r="23" spans="1:12" ht="15.75">
      <c r="A23" s="19"/>
      <c r="B23" s="19" t="s">
        <v>26</v>
      </c>
      <c r="C23" s="21">
        <v>0</v>
      </c>
      <c r="D23" s="22">
        <v>0</v>
      </c>
      <c r="E23" s="5">
        <v>1</v>
      </c>
      <c r="F23" s="83">
        <v>264</v>
      </c>
      <c r="G23" s="5">
        <v>1</v>
      </c>
      <c r="H23" s="83">
        <v>68.08</v>
      </c>
      <c r="I23" s="84">
        <v>105</v>
      </c>
      <c r="J23" s="83">
        <v>21168</v>
      </c>
      <c r="K23" s="5">
        <v>17</v>
      </c>
      <c r="L23" s="83">
        <v>4895.16</v>
      </c>
    </row>
    <row r="24" spans="1:12" ht="15.75">
      <c r="A24" s="19"/>
      <c r="B24" s="19" t="s">
        <v>47</v>
      </c>
      <c r="C24" s="21">
        <v>0</v>
      </c>
      <c r="D24" s="22">
        <v>0</v>
      </c>
      <c r="E24" s="5">
        <v>1</v>
      </c>
      <c r="F24" s="83">
        <v>336</v>
      </c>
      <c r="G24" s="5">
        <v>1</v>
      </c>
      <c r="H24" s="83">
        <v>86.64</v>
      </c>
      <c r="I24" s="84">
        <v>165</v>
      </c>
      <c r="J24" s="83">
        <v>32400</v>
      </c>
      <c r="K24" s="5">
        <v>23</v>
      </c>
      <c r="L24" s="83">
        <v>6183.36</v>
      </c>
    </row>
    <row r="25" spans="1:12" ht="15.75">
      <c r="A25" s="19" t="s">
        <v>19</v>
      </c>
      <c r="B25" s="19" t="s">
        <v>20</v>
      </c>
      <c r="C25" s="21">
        <v>0</v>
      </c>
      <c r="D25" s="22">
        <v>0</v>
      </c>
      <c r="E25" s="5">
        <v>1</v>
      </c>
      <c r="F25" s="83">
        <v>336</v>
      </c>
      <c r="G25" s="5">
        <v>1</v>
      </c>
      <c r="H25" s="83">
        <v>68.08</v>
      </c>
      <c r="I25" s="84">
        <v>273</v>
      </c>
      <c r="J25" s="83">
        <v>55632</v>
      </c>
      <c r="K25" s="5">
        <v>65</v>
      </c>
      <c r="L25" s="83">
        <v>18550.08</v>
      </c>
    </row>
    <row r="26" spans="1:12" ht="15.75">
      <c r="A26" s="19"/>
      <c r="B26" s="19" t="s">
        <v>48</v>
      </c>
      <c r="C26" s="21">
        <v>0</v>
      </c>
      <c r="D26" s="22">
        <v>0</v>
      </c>
      <c r="E26" s="5">
        <v>0</v>
      </c>
      <c r="F26" s="83">
        <v>0</v>
      </c>
      <c r="G26" s="5">
        <v>0</v>
      </c>
      <c r="H26" s="83">
        <v>0</v>
      </c>
      <c r="I26" s="84">
        <v>84</v>
      </c>
      <c r="J26" s="83">
        <v>16704</v>
      </c>
      <c r="K26" s="5">
        <v>28</v>
      </c>
      <c r="L26" s="83">
        <v>7729.2</v>
      </c>
    </row>
    <row r="27" spans="1:12" ht="15.75">
      <c r="A27" s="78" t="s">
        <v>35</v>
      </c>
      <c r="B27" s="78" t="s">
        <v>33</v>
      </c>
      <c r="C27" s="21">
        <v>0</v>
      </c>
      <c r="D27" s="22">
        <v>0</v>
      </c>
      <c r="E27" s="5">
        <v>2</v>
      </c>
      <c r="F27" s="83">
        <v>386</v>
      </c>
      <c r="G27" s="5">
        <v>2</v>
      </c>
      <c r="H27" s="83">
        <v>99.54</v>
      </c>
      <c r="I27" s="84">
        <v>793</v>
      </c>
      <c r="J27" s="83">
        <v>165977.8</v>
      </c>
      <c r="K27" s="5">
        <v>169</v>
      </c>
      <c r="L27" s="83">
        <v>47148.12</v>
      </c>
    </row>
    <row r="28" spans="1:12" ht="15.75">
      <c r="A28" s="19" t="s">
        <v>21</v>
      </c>
      <c r="B28" s="19" t="s">
        <v>22</v>
      </c>
      <c r="C28" s="21">
        <v>0</v>
      </c>
      <c r="D28" s="22">
        <v>0</v>
      </c>
      <c r="E28" s="5">
        <v>5</v>
      </c>
      <c r="F28" s="83">
        <v>1107</v>
      </c>
      <c r="G28" s="5">
        <v>5</v>
      </c>
      <c r="H28" s="83">
        <v>285.47</v>
      </c>
      <c r="I28" s="84">
        <v>1652</v>
      </c>
      <c r="J28" s="83">
        <v>344667.87</v>
      </c>
      <c r="K28" s="5">
        <v>268</v>
      </c>
      <c r="L28" s="83">
        <v>79030.02</v>
      </c>
    </row>
    <row r="29" spans="1:12" ht="15.75">
      <c r="A29" s="19" t="s">
        <v>65</v>
      </c>
      <c r="B29" s="19" t="s">
        <v>70</v>
      </c>
      <c r="C29" s="21">
        <v>0</v>
      </c>
      <c r="D29" s="22">
        <v>0</v>
      </c>
      <c r="E29" s="5">
        <v>3</v>
      </c>
      <c r="F29" s="83">
        <v>792</v>
      </c>
      <c r="G29" s="5">
        <v>3</v>
      </c>
      <c r="H29" s="83">
        <v>204.24</v>
      </c>
      <c r="I29" s="84">
        <v>251</v>
      </c>
      <c r="J29" s="83">
        <v>52080</v>
      </c>
      <c r="K29" s="5">
        <v>51</v>
      </c>
      <c r="L29" s="83">
        <v>13397.28</v>
      </c>
    </row>
    <row r="30" spans="1:12" ht="15.75">
      <c r="A30" s="19"/>
      <c r="B30" s="20" t="s">
        <v>71</v>
      </c>
      <c r="C30" s="21">
        <v>0</v>
      </c>
      <c r="D30" s="22">
        <v>0</v>
      </c>
      <c r="E30" s="5">
        <v>1</v>
      </c>
      <c r="F30" s="83">
        <v>193</v>
      </c>
      <c r="G30" s="5">
        <v>1</v>
      </c>
      <c r="H30" s="83">
        <v>49.77</v>
      </c>
      <c r="I30" s="84">
        <v>173</v>
      </c>
      <c r="J30" s="83">
        <v>36816</v>
      </c>
      <c r="K30" s="5">
        <v>37</v>
      </c>
      <c r="L30" s="83">
        <v>9532.68</v>
      </c>
    </row>
    <row r="31" spans="1:12" ht="15.75">
      <c r="A31" s="19" t="s">
        <v>23</v>
      </c>
      <c r="B31" s="19" t="s">
        <v>24</v>
      </c>
      <c r="C31" s="21">
        <v>0</v>
      </c>
      <c r="D31" s="22">
        <v>0</v>
      </c>
      <c r="E31" s="5">
        <v>1</v>
      </c>
      <c r="F31" s="83">
        <v>336</v>
      </c>
      <c r="G31" s="5">
        <v>1</v>
      </c>
      <c r="H31" s="83">
        <v>86.64</v>
      </c>
      <c r="I31" s="84">
        <v>488</v>
      </c>
      <c r="J31" s="83">
        <v>99589.16</v>
      </c>
      <c r="K31" s="5">
        <v>118</v>
      </c>
      <c r="L31" s="83">
        <v>32196.41</v>
      </c>
    </row>
    <row r="32" spans="1:12" ht="15.75" customHeight="1">
      <c r="A32" s="19"/>
      <c r="B32" s="19" t="s">
        <v>34</v>
      </c>
      <c r="C32" s="21">
        <v>0</v>
      </c>
      <c r="D32" s="22">
        <v>0</v>
      </c>
      <c r="E32" s="5">
        <v>0</v>
      </c>
      <c r="F32" s="83">
        <v>0</v>
      </c>
      <c r="G32" s="5">
        <v>0</v>
      </c>
      <c r="H32" s="5">
        <v>0</v>
      </c>
      <c r="I32" s="84">
        <v>50</v>
      </c>
      <c r="J32" s="83">
        <v>12624</v>
      </c>
      <c r="K32" s="5">
        <v>12</v>
      </c>
      <c r="L32" s="83">
        <v>3349.32</v>
      </c>
    </row>
    <row r="33" spans="1:12" ht="15.75">
      <c r="A33" s="89" t="s">
        <v>25</v>
      </c>
      <c r="B33" s="89"/>
      <c r="C33" s="9">
        <f aca="true" t="shared" si="0" ref="C33:L33">SUM(C8:C32)</f>
        <v>0</v>
      </c>
      <c r="D33" s="14">
        <f t="shared" si="0"/>
        <v>0</v>
      </c>
      <c r="E33" s="38">
        <f>SUM(E8:E32)</f>
        <v>105</v>
      </c>
      <c r="F33" s="34">
        <f>SUM(F8:F32)</f>
        <v>27623.48</v>
      </c>
      <c r="G33" s="38">
        <f t="shared" si="0"/>
        <v>106</v>
      </c>
      <c r="H33" s="34">
        <f t="shared" si="0"/>
        <v>7154.5</v>
      </c>
      <c r="I33" s="38">
        <f>SUM(I8:I32)</f>
        <v>11651</v>
      </c>
      <c r="J33" s="34">
        <f>SUM(J8:J32)</f>
        <v>2505414.88</v>
      </c>
      <c r="K33" s="38">
        <f t="shared" si="0"/>
        <v>3030</v>
      </c>
      <c r="L33" s="34">
        <f t="shared" si="0"/>
        <v>842151.1100000001</v>
      </c>
    </row>
    <row r="34" spans="3:12" ht="15.75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5.75">
      <c r="C35" s="3"/>
      <c r="D35" s="10"/>
      <c r="E35" s="10"/>
      <c r="F35" s="10"/>
      <c r="G35" s="3"/>
      <c r="H35" s="3"/>
      <c r="I35" s="3"/>
      <c r="J35" s="3"/>
      <c r="K35" s="3"/>
      <c r="L35" s="3"/>
    </row>
    <row r="36" spans="3:12" ht="15.75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5.75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5.75">
      <c r="B38" s="2"/>
    </row>
    <row r="41" spans="8:12" ht="15.75">
      <c r="H41" s="12"/>
      <c r="I41" s="12"/>
      <c r="J41" s="12"/>
      <c r="K41" s="12"/>
      <c r="L41" s="12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.5905511811023623" right="0" top="0" bottom="0" header="0.5118110236220472" footer="0.5118110236220472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C29" sqref="C29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17" t="s">
        <v>96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ht="16.5" thickBot="1"/>
    <row r="3" spans="1:11" ht="54">
      <c r="A3" s="23" t="s">
        <v>51</v>
      </c>
      <c r="B3" s="24" t="s">
        <v>52</v>
      </c>
      <c r="C3" s="25" t="s">
        <v>53</v>
      </c>
      <c r="D3" s="26" t="s">
        <v>54</v>
      </c>
      <c r="E3" s="122" t="s">
        <v>55</v>
      </c>
      <c r="F3" s="123"/>
      <c r="G3" s="27" t="s">
        <v>56</v>
      </c>
      <c r="H3" s="13"/>
      <c r="I3" s="13"/>
      <c r="J3" s="53" t="s">
        <v>57</v>
      </c>
      <c r="K3" s="28" t="s">
        <v>58</v>
      </c>
    </row>
    <row r="4" spans="1:11" ht="15.75">
      <c r="A4" s="118">
        <v>1</v>
      </c>
      <c r="B4" s="119">
        <v>4211</v>
      </c>
      <c r="C4" s="120" t="s">
        <v>41</v>
      </c>
      <c r="D4" s="55"/>
      <c r="E4" s="115">
        <f>'I '!C32</f>
        <v>5668</v>
      </c>
      <c r="F4" s="115">
        <f>'I '!D32</f>
        <v>11212</v>
      </c>
      <c r="G4" s="121">
        <f>'I '!E32</f>
        <v>670322.67</v>
      </c>
      <c r="H4" s="56"/>
      <c r="I4" s="57"/>
      <c r="J4" s="116" t="s">
        <v>97</v>
      </c>
      <c r="K4" s="103" t="s">
        <v>98</v>
      </c>
    </row>
    <row r="5" spans="1:11" ht="15.75">
      <c r="A5" s="118"/>
      <c r="B5" s="119"/>
      <c r="C5" s="120"/>
      <c r="D5" s="58">
        <v>18567</v>
      </c>
      <c r="E5" s="116"/>
      <c r="F5" s="116"/>
      <c r="G5" s="121"/>
      <c r="H5" s="56"/>
      <c r="I5" s="57"/>
      <c r="J5" s="116"/>
      <c r="K5" s="104"/>
    </row>
    <row r="6" spans="1:11" ht="15.75">
      <c r="A6" s="118">
        <v>2</v>
      </c>
      <c r="B6" s="119">
        <v>4211</v>
      </c>
      <c r="C6" s="120" t="s">
        <v>86</v>
      </c>
      <c r="D6" s="58"/>
      <c r="E6" s="125">
        <f>'I '!F32</f>
        <v>67344</v>
      </c>
      <c r="F6" s="125">
        <f>'I '!G32</f>
        <v>119994</v>
      </c>
      <c r="G6" s="121">
        <f>'I '!H32</f>
        <v>3757590</v>
      </c>
      <c r="H6" s="56"/>
      <c r="I6" s="57"/>
      <c r="J6" s="116" t="s">
        <v>97</v>
      </c>
      <c r="K6" s="103" t="s">
        <v>98</v>
      </c>
    </row>
    <row r="7" spans="1:11" ht="15.75">
      <c r="A7" s="118"/>
      <c r="B7" s="119"/>
      <c r="C7" s="120"/>
      <c r="D7" s="58"/>
      <c r="E7" s="125"/>
      <c r="F7" s="125"/>
      <c r="G7" s="121"/>
      <c r="H7" s="56"/>
      <c r="I7" s="57"/>
      <c r="J7" s="116"/>
      <c r="K7" s="104"/>
    </row>
    <row r="8" spans="1:11" ht="15.75">
      <c r="A8" s="118">
        <v>3</v>
      </c>
      <c r="B8" s="119">
        <v>4213</v>
      </c>
      <c r="C8" s="120" t="s">
        <v>39</v>
      </c>
      <c r="D8" s="58"/>
      <c r="E8" s="111">
        <f>'I '!I32</f>
        <v>5572</v>
      </c>
      <c r="F8" s="111">
        <f>'I '!J32</f>
        <v>18819</v>
      </c>
      <c r="G8" s="110">
        <f>'I '!K32</f>
        <v>708491.2999999999</v>
      </c>
      <c r="H8" s="56"/>
      <c r="I8" s="57"/>
      <c r="J8" s="116" t="s">
        <v>97</v>
      </c>
      <c r="K8" s="103" t="s">
        <v>91</v>
      </c>
    </row>
    <row r="9" spans="1:11" ht="15.75">
      <c r="A9" s="118"/>
      <c r="B9" s="119"/>
      <c r="C9" s="120"/>
      <c r="D9" s="58">
        <v>39030</v>
      </c>
      <c r="E9" s="111"/>
      <c r="F9" s="111"/>
      <c r="G9" s="110"/>
      <c r="H9" s="113"/>
      <c r="I9" s="57"/>
      <c r="J9" s="116"/>
      <c r="K9" s="104"/>
    </row>
    <row r="10" spans="1:11" ht="18">
      <c r="A10" s="29">
        <v>4</v>
      </c>
      <c r="B10" s="30">
        <v>4213</v>
      </c>
      <c r="C10" s="54" t="s">
        <v>59</v>
      </c>
      <c r="D10" s="58"/>
      <c r="E10" s="111">
        <f>' II'!K31</f>
        <v>44</v>
      </c>
      <c r="F10" s="111"/>
      <c r="G10" s="74">
        <f>' II'!L31</f>
        <v>20809.949999999997</v>
      </c>
      <c r="H10" s="113"/>
      <c r="I10" s="57"/>
      <c r="J10" s="59" t="s">
        <v>97</v>
      </c>
      <c r="K10" s="103" t="s">
        <v>98</v>
      </c>
    </row>
    <row r="11" spans="1:11" ht="31.5">
      <c r="A11" s="29">
        <v>5</v>
      </c>
      <c r="B11" s="30">
        <v>4215</v>
      </c>
      <c r="C11" s="54" t="s">
        <v>60</v>
      </c>
      <c r="D11" s="58"/>
      <c r="E11" s="111">
        <f>' II'!D31</f>
        <v>3319</v>
      </c>
      <c r="F11" s="111"/>
      <c r="G11" s="60">
        <f>' II'!F31</f>
        <v>873727.3200000001</v>
      </c>
      <c r="H11" s="113"/>
      <c r="I11" s="61"/>
      <c r="J11" s="59" t="s">
        <v>97</v>
      </c>
      <c r="K11" s="104"/>
    </row>
    <row r="12" spans="1:11" ht="31.5">
      <c r="A12" s="29">
        <v>6</v>
      </c>
      <c r="B12" s="30">
        <v>4215</v>
      </c>
      <c r="C12" s="54" t="s">
        <v>61</v>
      </c>
      <c r="D12" s="58"/>
      <c r="E12" s="111">
        <f>' II'!G31</f>
        <v>568</v>
      </c>
      <c r="F12" s="111"/>
      <c r="G12" s="60">
        <f>' II'!H31</f>
        <v>72635.20000000001</v>
      </c>
      <c r="H12" s="75"/>
      <c r="I12" s="61"/>
      <c r="J12" s="59" t="s">
        <v>97</v>
      </c>
      <c r="K12" s="103" t="s">
        <v>98</v>
      </c>
    </row>
    <row r="13" spans="1:14" ht="18">
      <c r="A13" s="29">
        <v>7</v>
      </c>
      <c r="B13" s="30">
        <v>4214</v>
      </c>
      <c r="C13" s="54" t="s">
        <v>62</v>
      </c>
      <c r="D13" s="58">
        <v>5836</v>
      </c>
      <c r="E13" s="111">
        <f>'III '!D33</f>
        <v>2081</v>
      </c>
      <c r="F13" s="111"/>
      <c r="G13" s="112">
        <f>'III '!E33</f>
        <v>214338.75999999998</v>
      </c>
      <c r="H13" s="112"/>
      <c r="I13" s="57"/>
      <c r="J13" s="59" t="s">
        <v>97</v>
      </c>
      <c r="K13" s="104"/>
      <c r="N13" s="52"/>
    </row>
    <row r="14" spans="1:14" ht="18">
      <c r="A14" s="29">
        <v>8</v>
      </c>
      <c r="B14" s="30">
        <v>4214</v>
      </c>
      <c r="C14" s="54" t="s">
        <v>63</v>
      </c>
      <c r="D14" s="58"/>
      <c r="E14" s="111">
        <f>'III '!F33</f>
        <v>552</v>
      </c>
      <c r="F14" s="111"/>
      <c r="G14" s="74">
        <f>'III '!G33</f>
        <v>597391.49</v>
      </c>
      <c r="H14" s="56"/>
      <c r="I14" s="57"/>
      <c r="J14" s="59" t="s">
        <v>97</v>
      </c>
      <c r="K14" s="103" t="s">
        <v>98</v>
      </c>
      <c r="L14" s="17"/>
      <c r="N14" s="106"/>
    </row>
    <row r="15" spans="1:14" ht="47.25" hidden="1">
      <c r="A15" s="29">
        <v>9</v>
      </c>
      <c r="B15" s="30">
        <v>4214</v>
      </c>
      <c r="C15" s="54" t="s">
        <v>87</v>
      </c>
      <c r="D15" s="58"/>
      <c r="E15" s="107">
        <v>0</v>
      </c>
      <c r="F15" s="108"/>
      <c r="G15" s="74">
        <v>0</v>
      </c>
      <c r="H15" s="56"/>
      <c r="I15" s="57"/>
      <c r="J15" s="59" t="s">
        <v>90</v>
      </c>
      <c r="K15" s="104"/>
      <c r="L15" s="17"/>
      <c r="N15" s="106"/>
    </row>
    <row r="16" spans="1:14" ht="18">
      <c r="A16" s="29">
        <v>9</v>
      </c>
      <c r="B16" s="30">
        <v>4215</v>
      </c>
      <c r="C16" s="62" t="s">
        <v>64</v>
      </c>
      <c r="D16" s="63">
        <v>4545</v>
      </c>
      <c r="E16" s="111">
        <f>'I '!N32</f>
        <v>28850</v>
      </c>
      <c r="F16" s="111"/>
      <c r="G16" s="74">
        <f>'I '!O32</f>
        <v>3061787.8000000003</v>
      </c>
      <c r="H16" s="113"/>
      <c r="I16" s="57"/>
      <c r="J16" s="59" t="s">
        <v>97</v>
      </c>
      <c r="K16" s="103" t="s">
        <v>98</v>
      </c>
      <c r="L16" s="18"/>
      <c r="N16" s="52"/>
    </row>
    <row r="17" spans="1:12" ht="18">
      <c r="A17" s="29">
        <v>10</v>
      </c>
      <c r="B17" s="30">
        <v>4215</v>
      </c>
      <c r="C17" s="54" t="s">
        <v>36</v>
      </c>
      <c r="D17" s="58">
        <v>1166</v>
      </c>
      <c r="E17" s="111">
        <f>'I '!L32</f>
        <v>3679</v>
      </c>
      <c r="F17" s="111"/>
      <c r="G17" s="74">
        <f>'I '!M32</f>
        <v>1145883.2500000002</v>
      </c>
      <c r="H17" s="114"/>
      <c r="I17" s="61"/>
      <c r="J17" s="59" t="s">
        <v>97</v>
      </c>
      <c r="K17" s="104"/>
      <c r="L17" s="17"/>
    </row>
    <row r="18" spans="1:15" ht="37.5" customHeight="1">
      <c r="A18" s="29">
        <v>11</v>
      </c>
      <c r="B18" s="30">
        <v>4215</v>
      </c>
      <c r="C18" s="64" t="s">
        <v>74</v>
      </c>
      <c r="D18" s="64"/>
      <c r="E18" s="111">
        <f>' IV '!K33</f>
        <v>3030</v>
      </c>
      <c r="F18" s="111"/>
      <c r="G18" s="74">
        <f>' IV '!L33</f>
        <v>842151.1100000001</v>
      </c>
      <c r="H18" s="76"/>
      <c r="I18" s="61"/>
      <c r="J18" s="59" t="s">
        <v>97</v>
      </c>
      <c r="K18" s="103" t="s">
        <v>98</v>
      </c>
      <c r="O18" s="7"/>
    </row>
    <row r="19" spans="1:15" ht="37.5" customHeight="1">
      <c r="A19" s="29">
        <v>12</v>
      </c>
      <c r="B19" s="30">
        <v>4217</v>
      </c>
      <c r="C19" s="64" t="s">
        <v>75</v>
      </c>
      <c r="D19" s="64"/>
      <c r="E19" s="111">
        <f>'I '!P32</f>
        <v>444</v>
      </c>
      <c r="F19" s="111"/>
      <c r="G19" s="112">
        <f>'I '!Q32</f>
        <v>182235.94000000003</v>
      </c>
      <c r="H19" s="112"/>
      <c r="I19" s="61"/>
      <c r="J19" s="59" t="s">
        <v>97</v>
      </c>
      <c r="K19" s="104"/>
      <c r="O19" s="7"/>
    </row>
    <row r="20" spans="1:11" ht="36" customHeight="1" hidden="1">
      <c r="A20" s="29">
        <v>14</v>
      </c>
      <c r="B20" s="30">
        <v>4218</v>
      </c>
      <c r="C20" s="65" t="s">
        <v>73</v>
      </c>
      <c r="D20" s="64"/>
      <c r="E20" s="111">
        <f>' IV '!C33</f>
        <v>0</v>
      </c>
      <c r="F20" s="111"/>
      <c r="G20" s="74">
        <f>' IV '!D33</f>
        <v>0</v>
      </c>
      <c r="H20" s="76"/>
      <c r="I20" s="61"/>
      <c r="J20" s="59" t="s">
        <v>83</v>
      </c>
      <c r="K20" s="103" t="s">
        <v>98</v>
      </c>
    </row>
    <row r="21" spans="1:11" ht="31.5">
      <c r="A21" s="29">
        <v>13</v>
      </c>
      <c r="B21" s="31">
        <v>4218</v>
      </c>
      <c r="C21" s="66" t="s">
        <v>80</v>
      </c>
      <c r="D21" s="67"/>
      <c r="E21" s="109">
        <f>' IV '!E33</f>
        <v>105</v>
      </c>
      <c r="F21" s="109"/>
      <c r="G21" s="110">
        <f>' IV '!F33</f>
        <v>27623.48</v>
      </c>
      <c r="H21" s="110"/>
      <c r="I21" s="67"/>
      <c r="J21" s="59" t="s">
        <v>97</v>
      </c>
      <c r="K21" s="104"/>
    </row>
    <row r="22" spans="1:11" ht="31.5">
      <c r="A22" s="29">
        <v>14</v>
      </c>
      <c r="B22" s="31">
        <v>4218</v>
      </c>
      <c r="C22" s="68" t="s">
        <v>79</v>
      </c>
      <c r="D22" s="67"/>
      <c r="E22" s="109">
        <f>' IV '!G33</f>
        <v>106</v>
      </c>
      <c r="F22" s="109"/>
      <c r="G22" s="110">
        <f>' IV '!H33</f>
        <v>7154.5</v>
      </c>
      <c r="H22" s="110"/>
      <c r="I22" s="67"/>
      <c r="J22" s="59" t="s">
        <v>97</v>
      </c>
      <c r="K22" s="103" t="s">
        <v>98</v>
      </c>
    </row>
    <row r="23" spans="1:11" ht="37.5" customHeight="1" thickBot="1">
      <c r="A23" s="40">
        <v>15</v>
      </c>
      <c r="B23" s="32">
        <v>4218</v>
      </c>
      <c r="C23" s="69" t="s">
        <v>81</v>
      </c>
      <c r="D23" s="70"/>
      <c r="E23" s="124">
        <f>' IV '!I33</f>
        <v>11651</v>
      </c>
      <c r="F23" s="124"/>
      <c r="G23" s="73">
        <f>' IV '!J33</f>
        <v>2505414.88</v>
      </c>
      <c r="H23" s="71"/>
      <c r="I23" s="70"/>
      <c r="J23" s="72" t="s">
        <v>97</v>
      </c>
      <c r="K23" s="105"/>
    </row>
  </sheetData>
  <sheetProtection/>
  <mergeCells count="54">
    <mergeCell ref="E23:F23"/>
    <mergeCell ref="J6:J7"/>
    <mergeCell ref="K6:K7"/>
    <mergeCell ref="A6:A7"/>
    <mergeCell ref="B6:B7"/>
    <mergeCell ref="C6:C7"/>
    <mergeCell ref="E6:E7"/>
    <mergeCell ref="F6:F7"/>
    <mergeCell ref="G6:G7"/>
    <mergeCell ref="E19:F19"/>
    <mergeCell ref="G19:H19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E11:F11"/>
    <mergeCell ref="A1:K1"/>
    <mergeCell ref="A4:A5"/>
    <mergeCell ref="B4:B5"/>
    <mergeCell ref="C4:C5"/>
    <mergeCell ref="G4:G5"/>
    <mergeCell ref="E3:F3"/>
    <mergeCell ref="K10:K11"/>
    <mergeCell ref="E18:F18"/>
    <mergeCell ref="G13:H13"/>
    <mergeCell ref="H16:H17"/>
    <mergeCell ref="F4:F5"/>
    <mergeCell ref="J4:J5"/>
    <mergeCell ref="F8:F9"/>
    <mergeCell ref="E4:E5"/>
    <mergeCell ref="E16:F16"/>
    <mergeCell ref="E17:F17"/>
    <mergeCell ref="E8:E9"/>
    <mergeCell ref="N14:N15"/>
    <mergeCell ref="E15:F15"/>
    <mergeCell ref="E22:F22"/>
    <mergeCell ref="G22:H22"/>
    <mergeCell ref="K4:K5"/>
    <mergeCell ref="E21:F21"/>
    <mergeCell ref="G21:H21"/>
    <mergeCell ref="E20:F20"/>
    <mergeCell ref="E12:F12"/>
    <mergeCell ref="E13:F13"/>
    <mergeCell ref="K12:K13"/>
    <mergeCell ref="K14:K15"/>
    <mergeCell ref="K16:K17"/>
    <mergeCell ref="K18:K19"/>
    <mergeCell ref="K20:K21"/>
    <mergeCell ref="K22:K23"/>
  </mergeCells>
  <printOptions/>
  <pageMargins left="0.7874015748031497" right="0" top="0.7480314960629921" bottom="0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2024-04-19T06:24:42Z</cp:lastPrinted>
  <dcterms:created xsi:type="dcterms:W3CDTF">2004-03-12T09:29:14Z</dcterms:created>
  <dcterms:modified xsi:type="dcterms:W3CDTF">2024-04-19T06:42:26Z</dcterms:modified>
  <cp:category/>
  <cp:version/>
  <cp:contentType/>
  <cp:contentStatus/>
</cp:coreProperties>
</file>