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06C5F65A-B34D-4B6F-B247-B5E77F3C9EC5}" xr6:coauthVersionLast="36" xr6:coauthVersionMax="36" xr10:uidLastSave="{00000000-0000-0000-0000-000000000000}"/>
  <bookViews>
    <workbookView xWindow="0" yWindow="0" windowWidth="28800" windowHeight="10785" activeTab="12" xr2:uid="{BA7F72DC-6DC6-4F59-8149-840FC8F1A7C4}"/>
  </bookViews>
  <sheets>
    <sheet name="XII 24 S" sheetId="1" r:id="rId1"/>
    <sheet name="I 25 S" sheetId="2" r:id="rId2"/>
    <sheet name="II 25 S" sheetId="3" r:id="rId3"/>
    <sheet name="III 25 S" sheetId="5" r:id="rId4"/>
    <sheet name="IV 25 S" sheetId="6" r:id="rId5"/>
    <sheet name="V 25 S" sheetId="7" r:id="rId6"/>
    <sheet name="VI 25 S" sheetId="8" r:id="rId7"/>
    <sheet name="VII 25 S" sheetId="9" r:id="rId8"/>
    <sheet name="VIII 25 S" sheetId="10" r:id="rId9"/>
    <sheet name="IX 25 S" sheetId="11" r:id="rId10"/>
    <sheet name="X 25 S" sheetId="12" r:id="rId11"/>
    <sheet name="XI 25 S" sheetId="13" r:id="rId12"/>
    <sheet name="UK 2025 " sheetId="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4" l="1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I7" i="4"/>
  <c r="G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7" i="4"/>
  <c r="AB8" i="4" l="1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7" i="4"/>
  <c r="Y7" i="4"/>
  <c r="W7" i="4"/>
  <c r="U7" i="4"/>
  <c r="S7" i="4"/>
  <c r="Q7" i="4"/>
  <c r="O7" i="4"/>
  <c r="M7" i="4"/>
  <c r="K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Z7" i="4"/>
  <c r="X7" i="4"/>
  <c r="V7" i="4"/>
  <c r="T7" i="4"/>
  <c r="R7" i="4"/>
  <c r="P7" i="4"/>
  <c r="N7" i="4"/>
  <c r="L7" i="4"/>
  <c r="J7" i="4"/>
  <c r="H7" i="4"/>
  <c r="F7" i="4"/>
  <c r="D7" i="4"/>
  <c r="AC34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30" i="12" l="1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31" i="11" l="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30" i="10" l="1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29" i="9" l="1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30" i="8" l="1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29" i="7" l="1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C34" i="12" l="1"/>
  <c r="AC8" i="4" l="1"/>
  <c r="AC9" i="4"/>
  <c r="AC10" i="4"/>
  <c r="AC12" i="4"/>
  <c r="AC13" i="4"/>
  <c r="AC14" i="4"/>
  <c r="AC16" i="4"/>
  <c r="AC17" i="4"/>
  <c r="AC18" i="4"/>
  <c r="AC20" i="4"/>
  <c r="AC21" i="4"/>
  <c r="AC22" i="4"/>
  <c r="AC24" i="4"/>
  <c r="AC25" i="4"/>
  <c r="AC26" i="4"/>
  <c r="AC28" i="4"/>
  <c r="AC29" i="4"/>
  <c r="AC30" i="4"/>
  <c r="AC35" i="11"/>
  <c r="AC19" i="4" l="1"/>
  <c r="AC11" i="4"/>
  <c r="AC23" i="4"/>
  <c r="AC27" i="4"/>
  <c r="AC15" i="4"/>
  <c r="AC7" i="4"/>
  <c r="AC33" i="9" l="1"/>
  <c r="AC34" i="10" l="1"/>
  <c r="AC34" i="8"/>
  <c r="AC33" i="7" l="1"/>
  <c r="AC33" i="6" l="1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C33" i="5" l="1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8" i="4" l="1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7" i="4"/>
  <c r="AD31" i="4" l="1"/>
  <c r="AC34" i="4" l="1"/>
  <c r="AC33" i="3"/>
  <c r="AC33" i="2" l="1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C33" i="1" l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</calcChain>
</file>

<file path=xl/sharedStrings.xml><?xml version="1.0" encoding="utf-8"?>
<sst xmlns="http://schemas.openxmlformats.org/spreadsheetml/2006/main" count="1532" uniqueCount="111">
  <si>
    <t>REKAPITULAR ISPLATA: BORAČKA I INVALIDSKA ZAŠTITA ZA DECEMBAR 2024.GODINE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</si>
  <si>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</si>
  <si>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</si>
  <si>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</si>
  <si>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</si>
  <si>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</si>
  <si>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</si>
  <si>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</si>
  <si>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</si>
  <si>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</si>
  <si>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</si>
  <si>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</si>
  <si>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</si>
  <si>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</si>
  <si>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</si>
  <si>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</si>
  <si>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</si>
  <si>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</si>
  <si>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Broj korisnika prava</t>
  </si>
  <si>
    <t>Iznos isplate</t>
  </si>
  <si>
    <t>1</t>
  </si>
  <si>
    <t>20222</t>
  </si>
  <si>
    <t>ANDRIJEVICA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</si>
  <si>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</si>
  <si>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</si>
  <si>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</si>
  <si>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</si>
  <si>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</si>
  <si>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</si>
  <si>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</si>
  <si>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</si>
  <si>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</si>
  <si>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</si>
  <si>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</si>
  <si>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</si>
  <si>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</si>
  <si>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</si>
  <si>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</si>
  <si>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</si>
  <si>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</si>
  <si>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</si>
  <si>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</si>
  <si>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</si>
  <si>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</si>
  <si>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</si>
  <si>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</si>
  <si>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</si>
  <si>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</si>
  <si>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</si>
  <si>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</si>
  <si>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</si>
  <si>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</si>
  <si>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</si>
  <si>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</si>
  <si>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</si>
  <si>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</si>
  <si>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</si>
  <si>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</si>
  <si>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</si>
  <si>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</si>
  <si>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</si>
  <si>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</si>
  <si>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</si>
  <si>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</si>
  <si>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</si>
  <si>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</si>
  <si>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</si>
  <si>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</si>
  <si>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</si>
  <si>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</si>
  <si>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</si>
  <si>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</si>
  <si>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</si>
  <si>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</si>
  <si>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</si>
  <si>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</si>
  <si>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</si>
  <si>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</si>
  <si>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</si>
  <si>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</si>
  <si>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</si>
  <si>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</si>
  <si>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</si>
  <si>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</si>
  <si>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</si>
  <si>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</si>
  <si>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</si>
  <si>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</si>
  <si>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</si>
  <si>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</si>
  <si>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</si>
  <si>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</si>
  <si>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Provizija</t>
  </si>
  <si>
    <t>UKUPNO:</t>
  </si>
  <si>
    <t>REKAPITULAR ISPLATA: BORAČKA I INVALIDSKA ZAŠTITA ZA JANUAR 2025.GODINE</t>
  </si>
  <si>
    <t xml:space="preserve">- </t>
  </si>
  <si>
    <t>REKAPITULAR ISPLATA: BORAČKA I INVALIDSKA ZAŠTITA ZA FEBRUAR 2025.GODINE</t>
  </si>
  <si>
    <t>Broj korisnika (prosijek)</t>
  </si>
  <si>
    <t>Broj korisnika prava (prosjek)</t>
  </si>
  <si>
    <t>REKAPITULAR ISPLATA: BORAČKA I INVALIDSKA ZAŠTITA ZA  MART 2025.GODINE</t>
  </si>
  <si>
    <t>REKAPITULAR ISPLATA: BORAČKA I INVALIDSKA ZAŠTITA ZA  APRIL 2025.GODINE</t>
  </si>
  <si>
    <t>REKAPITULAR ISPLATA: BORAČKA I INVALIDSKA ZAŠTITA ZA MAJ 2025. GODINE</t>
  </si>
  <si>
    <t>REKAPITULAR ISPLATA: BORAČKA I INVALIDSKA ZAŠTITA ZA JUN 2025.GODINE</t>
  </si>
  <si>
    <t>REKAPITULAR ISPLATA: BORAČKA I INVALIDSKA ZAŠTITA ZA JUL 2025.GODINE</t>
  </si>
  <si>
    <t>REKAPITULAR ISPLATA: BORAČKA I INVALIDSKA ZAŠTITA ZA OKTOBAR 2025.GODINE</t>
  </si>
  <si>
    <t>REKAPITULAR ISPLATA: BORAČKA I INVALIDSKA ZAŠTITA ZA NOVEMBAR 2025.GODINE</t>
  </si>
  <si>
    <t>REKAPITULAR ISPLATA: BORAČKA I INVALIDSKA ZAŠTITA ZA 2025.GODINU</t>
  </si>
  <si>
    <t xml:space="preserve"> Nosioci ''Partizanske spomenice 1941''.godine - godišnje novčano primanje</t>
  </si>
  <si>
    <t xml:space="preserve"> Nosioci ''Partizanske spomenice 1941''.godine  - godišnje novčano primanje</t>
  </si>
  <si>
    <t>REKAPITULAR ISPLATA: BORAČKA I INVALIDSKA ZAŠTITA ZA SEPTEMBAR  2025.GODINE</t>
  </si>
  <si>
    <t>REKAPITULAR ISPLATA: BORAČKA I INVALIDSKA ZAŠTITA ZA AVGUST 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</si>
</sst>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€"/>
    <numFmt numFmtId="165" formatCode="#"/>
    <numFmt numFmtId="166" formatCode="dd\.mm\.yyyy\.\ hh:mm"/>
    <numFmt numFmtId="167" formatCode="#,##0.00;[Red]#,##0.00"/>
  </numFmts>
  <fonts count="36" x14ac:knownFonts="1">
    <font>
      <sz val="11"/>
      <color indexed="8"/>
      <name val="Calibri"/>
      <family val="2"/>
      <scheme val="minor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8"/>
      <color indexed="8"/>
      <name val="Calibri"/>
      <family val="2"/>
      <scheme val="minor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  <font>
      <i/>
      <sz val="11"/>
      <color indexed="8"/>
      <name val="Arial Narrow"/>
      <family val="2"/>
    </font>
    <font>
      <b/>
      <i/>
      <sz val="14"/>
      <color indexed="8"/>
      <name val="Arial"/>
      <family val="2"/>
    </font>
    <font>
      <i/>
      <sz val="11"/>
      <color indexed="8"/>
      <name val="Calibri"/>
      <family val="2"/>
      <scheme val="minor"/>
    </font>
    <font>
      <i/>
      <sz val="10"/>
      <color indexed="8"/>
      <name val="Arial"/>
      <family val="2"/>
      <charset val="238"/>
    </font>
    <font>
      <i/>
      <sz val="11"/>
      <color indexed="8"/>
      <name val="Calibri"/>
      <family val="2"/>
      <charset val="238"/>
      <scheme val="minor"/>
    </font>
    <font>
      <i/>
      <sz val="10"/>
      <color theme="1"/>
      <name val="Arial Narrow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rgb="FFC00000"/>
      <name val="Arial"/>
      <family val="2"/>
    </font>
    <font>
      <i/>
      <sz val="11"/>
      <color rgb="FFC00000"/>
      <name val="Arial Narrow"/>
      <family val="2"/>
    </font>
    <font>
      <b/>
      <i/>
      <sz val="14"/>
      <color indexed="8"/>
      <name val="Arial"/>
      <family val="2"/>
      <charset val="238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5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4" fontId="0" fillId="0" borderId="0" xfId="0" applyNumberFormat="1"/>
    <xf numFmtId="4" fontId="3" fillId="0" borderId="0" xfId="0" applyNumberFormat="1" applyFont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164" fontId="6" fillId="0" borderId="0" xfId="0" applyNumberFormat="1" applyFont="1"/>
    <xf numFmtId="1" fontId="0" fillId="0" borderId="0" xfId="0" applyNumberFormat="1"/>
    <xf numFmtId="1" fontId="8" fillId="0" borderId="0" xfId="0" applyNumberFormat="1" applyFont="1"/>
    <xf numFmtId="0" fontId="8" fillId="0" borderId="0" xfId="0" applyFont="1"/>
    <xf numFmtId="1" fontId="3" fillId="0" borderId="3" xfId="0" applyNumberFormat="1" applyFont="1" applyBorder="1"/>
    <xf numFmtId="0" fontId="0" fillId="0" borderId="0" xfId="0" applyAlignment="1">
      <alignment horizontal="left"/>
    </xf>
    <xf numFmtId="1" fontId="10" fillId="0" borderId="0" xfId="0" applyNumberFormat="1" applyFont="1"/>
    <xf numFmtId="0" fontId="10" fillId="0" borderId="0" xfId="0" applyFont="1"/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top" wrapText="1"/>
    </xf>
    <xf numFmtId="0" fontId="10" fillId="0" borderId="4" xfId="0" applyNumberFormat="1" applyFont="1" applyBorder="1" applyAlignment="1">
      <alignment horizontal="center" wrapText="1"/>
    </xf>
    <xf numFmtId="0" fontId="10" fillId="0" borderId="4" xfId="0" applyNumberFormat="1" applyFont="1" applyBorder="1" applyAlignment="1">
      <alignment horizontal="left" wrapText="1"/>
    </xf>
    <xf numFmtId="1" fontId="10" fillId="0" borderId="4" xfId="0" applyNumberFormat="1" applyFont="1" applyBorder="1" applyAlignment="1">
      <alignment horizontal="right" wrapText="1"/>
    </xf>
    <xf numFmtId="4" fontId="10" fillId="0" borderId="4" xfId="0" applyNumberFormat="1" applyFont="1" applyBorder="1" applyAlignment="1">
      <alignment horizontal="right" wrapText="1"/>
    </xf>
    <xf numFmtId="1" fontId="10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 applyAlignment="1">
      <alignment horizontal="right" wrapText="1"/>
    </xf>
    <xf numFmtId="0" fontId="9" fillId="0" borderId="4" xfId="0" applyNumberFormat="1" applyFont="1" applyBorder="1" applyAlignment="1">
      <alignment horizontal="right" vertical="center" wrapText="1"/>
    </xf>
    <xf numFmtId="0" fontId="9" fillId="0" borderId="4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left" wrapText="1"/>
    </xf>
    <xf numFmtId="1" fontId="9" fillId="0" borderId="4" xfId="0" applyNumberFormat="1" applyFont="1" applyBorder="1" applyAlignment="1">
      <alignment horizontal="right" wrapText="1"/>
    </xf>
    <xf numFmtId="4" fontId="9" fillId="0" borderId="4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1" fontId="10" fillId="2" borderId="4" xfId="0" applyNumberFormat="1" applyFont="1" applyFill="1" applyBorder="1" applyAlignment="1">
      <alignment horizontal="right" wrapText="1"/>
    </xf>
    <xf numFmtId="164" fontId="11" fillId="0" borderId="0" xfId="0" applyNumberFormat="1" applyFont="1"/>
    <xf numFmtId="1" fontId="0" fillId="0" borderId="3" xfId="0" applyNumberFormat="1" applyBorder="1"/>
    <xf numFmtId="1" fontId="2" fillId="0" borderId="0" xfId="0" applyNumberFormat="1" applyFont="1"/>
    <xf numFmtId="0" fontId="10" fillId="2" borderId="4" xfId="0" applyNumberFormat="1" applyFont="1" applyFill="1" applyBorder="1" applyAlignment="1">
      <alignment horizontal="left" wrapText="1"/>
    </xf>
    <xf numFmtId="4" fontId="10" fillId="2" borderId="4" xfId="0" applyNumberFormat="1" applyFont="1" applyFill="1" applyBorder="1" applyAlignment="1">
      <alignment horizontal="right" wrapText="1"/>
    </xf>
    <xf numFmtId="4" fontId="2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10" fillId="0" borderId="4" xfId="0" applyNumberFormat="1" applyFont="1" applyBorder="1" applyAlignment="1">
      <alignment horizontal="right" wrapText="1"/>
    </xf>
    <xf numFmtId="1" fontId="10" fillId="0" borderId="6" xfId="0" applyNumberFormat="1" applyFont="1" applyBorder="1"/>
    <xf numFmtId="0" fontId="10" fillId="0" borderId="4" xfId="0" applyNumberFormat="1" applyFont="1" applyFill="1" applyBorder="1" applyAlignment="1">
      <alignment horizontal="right" wrapText="1"/>
    </xf>
    <xf numFmtId="0" fontId="10" fillId="0" borderId="4" xfId="0" applyNumberFormat="1" applyFont="1" applyFill="1" applyBorder="1" applyAlignment="1">
      <alignment horizontal="left" wrapText="1"/>
    </xf>
    <xf numFmtId="1" fontId="10" fillId="0" borderId="4" xfId="0" applyNumberFormat="1" applyFont="1" applyFill="1" applyBorder="1" applyAlignment="1">
      <alignment horizontal="right" wrapText="1"/>
    </xf>
    <xf numFmtId="4" fontId="10" fillId="0" borderId="4" xfId="0" applyNumberFormat="1" applyFont="1" applyFill="1" applyBorder="1" applyAlignment="1">
      <alignment horizontal="right" wrapText="1"/>
    </xf>
    <xf numFmtId="1" fontId="10" fillId="0" borderId="6" xfId="0" applyNumberFormat="1" applyFont="1" applyFill="1" applyBorder="1"/>
    <xf numFmtId="0" fontId="9" fillId="0" borderId="4" xfId="0" applyNumberFormat="1" applyFont="1" applyBorder="1" applyAlignment="1">
      <alignment horizontal="right" wrapText="1"/>
    </xf>
    <xf numFmtId="1" fontId="9" fillId="0" borderId="6" xfId="0" applyNumberFormat="1" applyFont="1" applyBorder="1"/>
    <xf numFmtId="0" fontId="3" fillId="0" borderId="0" xfId="0" applyFont="1"/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1" fontId="13" fillId="0" borderId="0" xfId="0" applyNumberFormat="1" applyFont="1"/>
    <xf numFmtId="0" fontId="13" fillId="0" borderId="0" xfId="0" applyFont="1"/>
    <xf numFmtId="0" fontId="10" fillId="0" borderId="4" xfId="0" applyNumberFormat="1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right" wrapText="1"/>
    </xf>
    <xf numFmtId="1" fontId="15" fillId="0" borderId="0" xfId="0" applyNumberFormat="1" applyFont="1"/>
    <xf numFmtId="0" fontId="15" fillId="0" borderId="0" xfId="0" applyFont="1"/>
    <xf numFmtId="0" fontId="10" fillId="0" borderId="3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center" wrapText="1"/>
    </xf>
    <xf numFmtId="0" fontId="10" fillId="0" borderId="3" xfId="0" applyNumberFormat="1" applyFont="1" applyBorder="1" applyAlignment="1">
      <alignment horizontal="left" wrapText="1"/>
    </xf>
    <xf numFmtId="0" fontId="9" fillId="0" borderId="3" xfId="0" applyNumberFormat="1" applyFont="1" applyBorder="1" applyAlignment="1">
      <alignment horizontal="right" vertical="center" wrapText="1"/>
    </xf>
    <xf numFmtId="0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4" fontId="12" fillId="0" borderId="3" xfId="0" applyNumberFormat="1" applyFont="1" applyBorder="1" applyAlignment="1">
      <alignment horizontal="right" wrapText="1"/>
    </xf>
    <xf numFmtId="1" fontId="12" fillId="0" borderId="3" xfId="0" applyNumberFormat="1" applyFont="1" applyBorder="1" applyAlignment="1">
      <alignment horizontal="right" wrapText="1"/>
    </xf>
    <xf numFmtId="4" fontId="6" fillId="0" borderId="0" xfId="0" applyNumberFormat="1" applyFont="1"/>
    <xf numFmtId="0" fontId="11" fillId="0" borderId="0" xfId="0" applyFont="1"/>
    <xf numFmtId="1" fontId="16" fillId="0" borderId="0" xfId="0" applyNumberFormat="1" applyFont="1"/>
    <xf numFmtId="0" fontId="16" fillId="0" borderId="0" xfId="0" applyFont="1"/>
    <xf numFmtId="1" fontId="12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wrapText="1"/>
    </xf>
    <xf numFmtId="0" fontId="16" fillId="0" borderId="4" xfId="0" applyNumberFormat="1" applyFont="1" applyBorder="1" applyAlignment="1">
      <alignment horizontal="left" wrapText="1"/>
    </xf>
    <xf numFmtId="1" fontId="16" fillId="0" borderId="4" xfId="0" applyNumberFormat="1" applyFont="1" applyBorder="1" applyAlignment="1">
      <alignment horizontal="right" wrapText="1"/>
    </xf>
    <xf numFmtId="4" fontId="16" fillId="0" borderId="4" xfId="0" applyNumberFormat="1" applyFont="1" applyBorder="1" applyAlignment="1">
      <alignment horizontal="right" wrapText="1"/>
    </xf>
    <xf numFmtId="0" fontId="12" fillId="0" borderId="4" xfId="0" applyNumberFormat="1" applyFont="1" applyBorder="1" applyAlignment="1">
      <alignment horizontal="center" wrapText="1"/>
    </xf>
    <xf numFmtId="0" fontId="12" fillId="0" borderId="4" xfId="0" applyNumberFormat="1" applyFont="1" applyBorder="1" applyAlignment="1">
      <alignment horizontal="right" wrapText="1"/>
    </xf>
    <xf numFmtId="1" fontId="12" fillId="0" borderId="4" xfId="0" applyNumberFormat="1" applyFont="1" applyBorder="1" applyAlignment="1">
      <alignment horizontal="right" wrapText="1"/>
    </xf>
    <xf numFmtId="4" fontId="12" fillId="0" borderId="4" xfId="0" applyNumberFormat="1" applyFont="1" applyBorder="1" applyAlignment="1">
      <alignment horizontal="right" wrapText="1"/>
    </xf>
    <xf numFmtId="1" fontId="9" fillId="0" borderId="3" xfId="0" applyNumberFormat="1" applyFont="1" applyBorder="1"/>
    <xf numFmtId="0" fontId="17" fillId="0" borderId="0" xfId="0" applyFont="1" applyAlignment="1">
      <alignment horizontal="center"/>
    </xf>
    <xf numFmtId="0" fontId="17" fillId="0" borderId="0" xfId="0" applyFont="1"/>
    <xf numFmtId="1" fontId="17" fillId="0" borderId="0" xfId="0" applyNumberFormat="1" applyFont="1"/>
    <xf numFmtId="4" fontId="16" fillId="0" borderId="0" xfId="0" applyNumberFormat="1" applyFont="1" applyFill="1" applyBorder="1" applyAlignment="1">
      <alignment horizontal="right" wrapText="1"/>
    </xf>
    <xf numFmtId="0" fontId="10" fillId="0" borderId="4" xfId="0" applyNumberFormat="1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vertical="top" wrapText="1"/>
    </xf>
    <xf numFmtId="4" fontId="0" fillId="2" borderId="0" xfId="0" applyNumberFormat="1" applyFill="1"/>
    <xf numFmtId="1" fontId="0" fillId="0" borderId="6" xfId="0" applyNumberFormat="1" applyBorder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19" fillId="0" borderId="4" xfId="0" applyNumberFormat="1" applyFont="1" applyBorder="1" applyAlignment="1">
      <alignment horizontal="right" wrapText="1"/>
    </xf>
    <xf numFmtId="0" fontId="19" fillId="0" borderId="4" xfId="0" applyNumberFormat="1" applyFont="1" applyBorder="1" applyAlignment="1">
      <alignment horizontal="left" wrapText="1"/>
    </xf>
    <xf numFmtId="1" fontId="19" fillId="0" borderId="4" xfId="0" applyNumberFormat="1" applyFont="1" applyBorder="1" applyAlignment="1">
      <alignment horizontal="right" wrapText="1"/>
    </xf>
    <xf numFmtId="4" fontId="19" fillId="0" borderId="4" xfId="0" applyNumberFormat="1" applyFont="1" applyBorder="1" applyAlignment="1">
      <alignment horizontal="right" wrapText="1"/>
    </xf>
    <xf numFmtId="4" fontId="19" fillId="0" borderId="3" xfId="0" applyNumberFormat="1" applyFont="1" applyBorder="1" applyAlignment="1">
      <alignment horizontal="right" wrapText="1"/>
    </xf>
    <xf numFmtId="1" fontId="20" fillId="0" borderId="6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3" fontId="19" fillId="0" borderId="4" xfId="0" applyNumberFormat="1" applyFont="1" applyBorder="1" applyAlignment="1">
      <alignment horizontal="right" wrapText="1"/>
    </xf>
    <xf numFmtId="0" fontId="22" fillId="0" borderId="4" xfId="0" applyNumberFormat="1" applyFont="1" applyBorder="1" applyAlignment="1">
      <alignment horizontal="right" wrapText="1"/>
    </xf>
    <xf numFmtId="1" fontId="22" fillId="0" borderId="4" xfId="0" applyNumberFormat="1" applyFont="1" applyBorder="1" applyAlignment="1">
      <alignment horizontal="right" wrapText="1"/>
    </xf>
    <xf numFmtId="4" fontId="22" fillId="0" borderId="4" xfId="0" applyNumberFormat="1" applyFont="1" applyBorder="1" applyAlignment="1">
      <alignment horizontal="right" wrapText="1"/>
    </xf>
    <xf numFmtId="3" fontId="22" fillId="0" borderId="4" xfId="0" applyNumberFormat="1" applyFont="1" applyBorder="1" applyAlignment="1">
      <alignment horizontal="right" wrapText="1"/>
    </xf>
    <xf numFmtId="1" fontId="21" fillId="0" borderId="6" xfId="0" applyNumberFormat="1" applyFont="1" applyBorder="1" applyAlignment="1">
      <alignment horizontal="right" wrapText="1"/>
    </xf>
    <xf numFmtId="0" fontId="19" fillId="0" borderId="4" xfId="0" applyNumberFormat="1" applyFont="1" applyBorder="1" applyAlignment="1">
      <alignment horizontal="center" wrapText="1"/>
    </xf>
    <xf numFmtId="1" fontId="19" fillId="0" borderId="6" xfId="0" applyNumberFormat="1" applyFont="1" applyBorder="1"/>
    <xf numFmtId="3" fontId="2" fillId="0" borderId="0" xfId="0" applyNumberFormat="1" applyFont="1"/>
    <xf numFmtId="3" fontId="9" fillId="0" borderId="5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wrapText="1"/>
    </xf>
    <xf numFmtId="3" fontId="0" fillId="0" borderId="6" xfId="0" applyNumberFormat="1" applyBorder="1"/>
    <xf numFmtId="3" fontId="9" fillId="0" borderId="4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3" fontId="0" fillId="0" borderId="0" xfId="0" applyNumberFormat="1"/>
    <xf numFmtId="1" fontId="24" fillId="0" borderId="0" xfId="0" applyNumberFormat="1" applyFont="1"/>
    <xf numFmtId="0" fontId="9" fillId="0" borderId="4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left" vertical="top" wrapText="1"/>
    </xf>
    <xf numFmtId="1" fontId="12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166" fontId="2" fillId="0" borderId="0" xfId="0" applyNumberFormat="1" applyFont="1" applyAlignment="1">
      <alignment horizontal="left" vertical="top" wrapText="1"/>
    </xf>
    <xf numFmtId="1" fontId="7" fillId="0" borderId="3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left" vertical="top" wrapText="1"/>
    </xf>
    <xf numFmtId="166" fontId="8" fillId="0" borderId="0" xfId="0" applyNumberFormat="1" applyFont="1" applyAlignment="1">
      <alignment horizontal="left" vertical="top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1" fontId="10" fillId="0" borderId="0" xfId="0" applyNumberFormat="1" applyFont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165" fontId="10" fillId="0" borderId="0" xfId="0" applyNumberFormat="1" applyFont="1" applyAlignment="1">
      <alignment horizontal="left" vertical="top" wrapText="1"/>
    </xf>
    <xf numFmtId="1" fontId="10" fillId="0" borderId="0" xfId="0" applyNumberFormat="1" applyFont="1" applyAlignment="1">
      <alignment horizontal="right" vertical="top" wrapText="1"/>
    </xf>
    <xf numFmtId="0" fontId="10" fillId="0" borderId="0" xfId="0" applyNumberFormat="1" applyFont="1" applyAlignment="1">
      <alignment horizontal="right" vertical="top" wrapText="1"/>
    </xf>
    <xf numFmtId="1" fontId="9" fillId="0" borderId="4" xfId="0" applyNumberFormat="1" applyFont="1" applyBorder="1" applyAlignment="1">
      <alignment horizontal="center" vertical="center" wrapText="1"/>
    </xf>
    <xf numFmtId="166" fontId="10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1" fontId="13" fillId="0" borderId="0" xfId="0" applyNumberFormat="1" applyFont="1" applyAlignment="1">
      <alignment horizontal="left" vertical="top" wrapText="1"/>
    </xf>
    <xf numFmtId="166" fontId="13" fillId="0" borderId="0" xfId="0" applyNumberFormat="1" applyFont="1" applyAlignment="1">
      <alignment horizontal="left" vertical="top" wrapText="1"/>
    </xf>
    <xf numFmtId="0" fontId="14" fillId="0" borderId="0" xfId="0" applyNumberFormat="1" applyFont="1" applyAlignment="1">
      <alignment horizontal="left" vertical="top" wrapText="1"/>
    </xf>
    <xf numFmtId="0" fontId="15" fillId="0" borderId="0" xfId="0" applyNumberFormat="1" applyFont="1" applyAlignment="1">
      <alignment horizontal="left" vertical="top" wrapText="1"/>
    </xf>
    <xf numFmtId="1" fontId="15" fillId="0" borderId="0" xfId="0" applyNumberFormat="1" applyFont="1" applyAlignment="1">
      <alignment horizontal="left" vertical="top" wrapText="1"/>
    </xf>
    <xf numFmtId="166" fontId="15" fillId="0" borderId="0" xfId="0" applyNumberFormat="1" applyFont="1" applyAlignment="1">
      <alignment horizontal="left" vertical="top" wrapText="1"/>
    </xf>
    <xf numFmtId="0" fontId="16" fillId="0" borderId="0" xfId="0" applyNumberFormat="1" applyFont="1" applyAlignment="1">
      <alignment horizontal="left" vertical="top" wrapText="1"/>
    </xf>
    <xf numFmtId="1" fontId="16" fillId="0" borderId="0" xfId="0" applyNumberFormat="1" applyFont="1" applyAlignment="1">
      <alignment horizontal="left" vertical="top" wrapText="1"/>
    </xf>
    <xf numFmtId="165" fontId="16" fillId="0" borderId="0" xfId="0" applyNumberFormat="1" applyFont="1" applyAlignment="1">
      <alignment horizontal="left" vertical="top" wrapText="1"/>
    </xf>
    <xf numFmtId="1" fontId="16" fillId="0" borderId="0" xfId="0" applyNumberFormat="1" applyFont="1" applyAlignment="1">
      <alignment horizontal="right" vertical="top" wrapText="1"/>
    </xf>
    <xf numFmtId="0" fontId="16" fillId="0" borderId="0" xfId="0" applyNumberFormat="1" applyFont="1" applyAlignment="1">
      <alignment horizontal="right" vertical="top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left" vertical="top" wrapText="1"/>
    </xf>
    <xf numFmtId="4" fontId="18" fillId="0" borderId="0" xfId="0" applyNumberFormat="1" applyFont="1"/>
    <xf numFmtId="167" fontId="0" fillId="0" borderId="0" xfId="0" applyNumberFormat="1"/>
    <xf numFmtId="0" fontId="25" fillId="0" borderId="0" xfId="0" applyNumberFormat="1" applyFont="1" applyAlignment="1">
      <alignment horizontal="left" vertical="top" wrapText="1"/>
    </xf>
    <xf numFmtId="1" fontId="25" fillId="0" borderId="0" xfId="0" applyNumberFormat="1" applyFont="1" applyAlignment="1">
      <alignment horizontal="left" vertical="top" wrapText="1"/>
    </xf>
    <xf numFmtId="1" fontId="12" fillId="0" borderId="14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1" fontId="16" fillId="0" borderId="15" xfId="0" applyNumberFormat="1" applyFont="1" applyBorder="1" applyAlignment="1">
      <alignment horizontal="right" wrapText="1"/>
    </xf>
    <xf numFmtId="1" fontId="19" fillId="0" borderId="15" xfId="0" applyNumberFormat="1" applyFont="1" applyBorder="1" applyAlignment="1">
      <alignment horizontal="right" wrapText="1"/>
    </xf>
    <xf numFmtId="1" fontId="12" fillId="0" borderId="15" xfId="0" applyNumberFormat="1" applyFont="1" applyBorder="1" applyAlignment="1">
      <alignment horizontal="right" wrapText="1"/>
    </xf>
    <xf numFmtId="1" fontId="12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right" wrapText="1"/>
    </xf>
    <xf numFmtId="4" fontId="16" fillId="0" borderId="3" xfId="0" applyNumberFormat="1" applyFont="1" applyBorder="1" applyAlignment="1">
      <alignment horizontal="right" wrapText="1"/>
    </xf>
    <xf numFmtId="1" fontId="19" fillId="0" borderId="3" xfId="0" applyNumberFormat="1" applyFont="1" applyBorder="1" applyAlignment="1">
      <alignment horizontal="right" wrapText="1"/>
    </xf>
    <xf numFmtId="0" fontId="26" fillId="0" borderId="4" xfId="0" applyNumberFormat="1" applyFont="1" applyBorder="1" applyAlignment="1">
      <alignment horizontal="left" wrapText="1"/>
    </xf>
    <xf numFmtId="3" fontId="26" fillId="0" borderId="4" xfId="0" applyNumberFormat="1" applyFont="1" applyBorder="1" applyAlignment="1">
      <alignment horizontal="right" wrapText="1"/>
    </xf>
    <xf numFmtId="4" fontId="27" fillId="0" borderId="0" xfId="0" applyNumberFormat="1" applyFont="1"/>
    <xf numFmtId="0" fontId="9" fillId="0" borderId="14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left" vertical="center" wrapText="1"/>
    </xf>
    <xf numFmtId="3" fontId="10" fillId="0" borderId="15" xfId="0" applyNumberFormat="1" applyFont="1" applyBorder="1" applyAlignment="1">
      <alignment horizontal="right" wrapText="1"/>
    </xf>
    <xf numFmtId="3" fontId="9" fillId="0" borderId="15" xfId="0" applyNumberFormat="1" applyFont="1" applyBorder="1" applyAlignment="1">
      <alignment horizontal="right" wrapText="1"/>
    </xf>
    <xf numFmtId="3" fontId="9" fillId="0" borderId="3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right" wrapText="1"/>
    </xf>
    <xf numFmtId="3" fontId="9" fillId="0" borderId="3" xfId="0" applyNumberFormat="1" applyFont="1" applyBorder="1" applyAlignment="1">
      <alignment horizontal="right" wrapText="1"/>
    </xf>
    <xf numFmtId="1" fontId="9" fillId="0" borderId="14" xfId="0" applyNumberFormat="1" applyFont="1" applyBorder="1" applyAlignment="1">
      <alignment horizontal="center" vertical="center" wrapText="1"/>
    </xf>
    <xf numFmtId="1" fontId="22" fillId="0" borderId="15" xfId="0" applyNumberFormat="1" applyFont="1" applyBorder="1" applyAlignment="1">
      <alignment horizontal="right" wrapText="1"/>
    </xf>
    <xf numFmtId="1" fontId="22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 wrapText="1"/>
    </xf>
    <xf numFmtId="1" fontId="10" fillId="0" borderId="15" xfId="0" applyNumberFormat="1" applyFont="1" applyBorder="1" applyAlignment="1">
      <alignment horizontal="right" wrapText="1"/>
    </xf>
    <xf numFmtId="1" fontId="9" fillId="0" borderId="15" xfId="0" applyNumberFormat="1" applyFont="1" applyBorder="1" applyAlignment="1">
      <alignment horizontal="right" wrapText="1"/>
    </xf>
    <xf numFmtId="1" fontId="10" fillId="0" borderId="15" xfId="0" applyNumberFormat="1" applyFont="1" applyFill="1" applyBorder="1" applyAlignment="1">
      <alignment horizontal="right" wrapText="1"/>
    </xf>
    <xf numFmtId="1" fontId="10" fillId="2" borderId="15" xfId="0" applyNumberFormat="1" applyFont="1" applyFill="1" applyBorder="1" applyAlignment="1">
      <alignment horizontal="right" wrapText="1"/>
    </xf>
    <xf numFmtId="1" fontId="10" fillId="0" borderId="3" xfId="0" applyNumberFormat="1" applyFont="1" applyFill="1" applyBorder="1" applyAlignment="1">
      <alignment horizontal="right" wrapText="1"/>
    </xf>
    <xf numFmtId="4" fontId="10" fillId="0" borderId="3" xfId="0" applyNumberFormat="1" applyFont="1" applyFill="1" applyBorder="1" applyAlignment="1">
      <alignment horizontal="right" wrapText="1"/>
    </xf>
    <xf numFmtId="1" fontId="10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right" wrapText="1"/>
    </xf>
    <xf numFmtId="0" fontId="19" fillId="2" borderId="3" xfId="0" applyNumberFormat="1" applyFont="1" applyFill="1" applyBorder="1" applyAlignment="1">
      <alignment horizontal="left" wrapText="1"/>
    </xf>
    <xf numFmtId="0" fontId="19" fillId="0" borderId="3" xfId="0" applyNumberFormat="1" applyFont="1" applyBorder="1" applyAlignment="1">
      <alignment horizontal="left" wrapText="1"/>
    </xf>
    <xf numFmtId="0" fontId="26" fillId="2" borderId="3" xfId="0" applyNumberFormat="1" applyFont="1" applyFill="1" applyBorder="1" applyAlignment="1">
      <alignment horizontal="left" wrapText="1"/>
    </xf>
    <xf numFmtId="0" fontId="26" fillId="0" borderId="3" xfId="0" applyNumberFormat="1" applyFont="1" applyBorder="1" applyAlignment="1">
      <alignment horizontal="left" wrapText="1"/>
    </xf>
    <xf numFmtId="1" fontId="11" fillId="0" borderId="3" xfId="0" applyNumberFormat="1" applyFont="1" applyBorder="1"/>
    <xf numFmtId="0" fontId="10" fillId="2" borderId="3" xfId="0" applyNumberFormat="1" applyFont="1" applyFill="1" applyBorder="1" applyAlignment="1">
      <alignment horizontal="center" wrapText="1"/>
    </xf>
    <xf numFmtId="1" fontId="19" fillId="2" borderId="3" xfId="0" applyNumberFormat="1" applyFont="1" applyFill="1" applyBorder="1" applyAlignment="1">
      <alignment horizontal="right" wrapText="1"/>
    </xf>
    <xf numFmtId="4" fontId="19" fillId="2" borderId="3" xfId="0" applyNumberFormat="1" applyFont="1" applyFill="1" applyBorder="1" applyAlignment="1">
      <alignment horizontal="right" wrapText="1"/>
    </xf>
    <xf numFmtId="0" fontId="26" fillId="2" borderId="3" xfId="0" applyNumberFormat="1" applyFont="1" applyFill="1" applyBorder="1" applyAlignment="1">
      <alignment horizontal="center" wrapText="1"/>
    </xf>
    <xf numFmtId="1" fontId="26" fillId="2" borderId="3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 wrapText="1"/>
    </xf>
    <xf numFmtId="0" fontId="19" fillId="2" borderId="3" xfId="0" applyNumberFormat="1" applyFont="1" applyFill="1" applyBorder="1" applyAlignment="1">
      <alignment horizontal="center" wrapText="1"/>
    </xf>
    <xf numFmtId="0" fontId="19" fillId="0" borderId="3" xfId="0" applyNumberFormat="1" applyFont="1" applyBorder="1" applyAlignment="1">
      <alignment horizontal="left" vertical="top" wrapText="1"/>
    </xf>
    <xf numFmtId="0" fontId="19" fillId="0" borderId="3" xfId="0" applyNumberFormat="1" applyFont="1" applyBorder="1" applyAlignment="1">
      <alignment horizontal="center" wrapText="1"/>
    </xf>
    <xf numFmtId="1" fontId="26" fillId="0" borderId="3" xfId="0" applyNumberFormat="1" applyFont="1" applyBorder="1" applyAlignment="1">
      <alignment horizontal="right" wrapText="1"/>
    </xf>
    <xf numFmtId="4" fontId="26" fillId="0" borderId="3" xfId="0" applyNumberFormat="1" applyFont="1" applyBorder="1" applyAlignment="1">
      <alignment horizontal="right" wrapText="1"/>
    </xf>
    <xf numFmtId="1" fontId="28" fillId="0" borderId="3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" fontId="19" fillId="0" borderId="0" xfId="0" applyNumberFormat="1" applyFont="1"/>
    <xf numFmtId="0" fontId="19" fillId="0" borderId="0" xfId="0" applyFont="1"/>
    <xf numFmtId="4" fontId="19" fillId="0" borderId="0" xfId="0" applyNumberFormat="1" applyFont="1"/>
    <xf numFmtId="1" fontId="22" fillId="0" borderId="0" xfId="0" applyNumberFormat="1" applyFont="1"/>
    <xf numFmtId="4" fontId="22" fillId="0" borderId="0" xfId="0" applyNumberFormat="1" applyFont="1"/>
    <xf numFmtId="1" fontId="29" fillId="0" borderId="3" xfId="0" applyNumberFormat="1" applyFont="1" applyBorder="1"/>
    <xf numFmtId="1" fontId="29" fillId="0" borderId="3" xfId="0" applyNumberFormat="1" applyFont="1" applyFill="1" applyBorder="1"/>
    <xf numFmtId="1" fontId="30" fillId="0" borderId="3" xfId="0" applyNumberFormat="1" applyFont="1" applyBorder="1" applyAlignment="1">
      <alignment horizontal="right" wrapText="1"/>
    </xf>
    <xf numFmtId="0" fontId="29" fillId="0" borderId="0" xfId="0" applyFont="1" applyAlignment="1">
      <alignment horizontal="center"/>
    </xf>
    <xf numFmtId="0" fontId="29" fillId="0" borderId="0" xfId="0" applyFont="1"/>
    <xf numFmtId="1" fontId="29" fillId="0" borderId="0" xfId="0" applyNumberFormat="1" applyFont="1"/>
    <xf numFmtId="1" fontId="18" fillId="0" borderId="0" xfId="0" applyNumberFormat="1" applyFont="1"/>
    <xf numFmtId="0" fontId="18" fillId="0" borderId="0" xfId="0" applyFont="1"/>
    <xf numFmtId="1" fontId="31" fillId="0" borderId="0" xfId="0" applyNumberFormat="1" applyFont="1"/>
    <xf numFmtId="4" fontId="31" fillId="0" borderId="0" xfId="0" applyNumberFormat="1" applyFont="1"/>
    <xf numFmtId="1" fontId="9" fillId="0" borderId="2" xfId="0" applyNumberFormat="1" applyFont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right" wrapText="1"/>
    </xf>
    <xf numFmtId="1" fontId="32" fillId="2" borderId="3" xfId="0" applyNumberFormat="1" applyFont="1" applyFill="1" applyBorder="1"/>
    <xf numFmtId="0" fontId="23" fillId="0" borderId="4" xfId="0" applyNumberFormat="1" applyFont="1" applyBorder="1" applyAlignment="1">
      <alignment horizontal="center" vertical="top" wrapText="1"/>
    </xf>
    <xf numFmtId="0" fontId="19" fillId="2" borderId="4" xfId="0" applyNumberFormat="1" applyFont="1" applyFill="1" applyBorder="1" applyAlignment="1">
      <alignment horizontal="left" wrapText="1"/>
    </xf>
    <xf numFmtId="1" fontId="19" fillId="2" borderId="4" xfId="0" applyNumberFormat="1" applyFont="1" applyFill="1" applyBorder="1" applyAlignment="1">
      <alignment horizontal="right" wrapText="1"/>
    </xf>
    <xf numFmtId="1" fontId="19" fillId="2" borderId="15" xfId="0" applyNumberFormat="1" applyFont="1" applyFill="1" applyBorder="1" applyAlignment="1">
      <alignment horizontal="right" wrapText="1"/>
    </xf>
    <xf numFmtId="0" fontId="26" fillId="0" borderId="4" xfId="0" applyNumberFormat="1" applyFont="1" applyBorder="1" applyAlignment="1">
      <alignment horizontal="center" vertical="top" wrapText="1"/>
    </xf>
    <xf numFmtId="1" fontId="32" fillId="0" borderId="3" xfId="0" applyNumberFormat="1" applyFont="1" applyBorder="1"/>
    <xf numFmtId="0" fontId="22" fillId="0" borderId="4" xfId="0" applyNumberFormat="1" applyFont="1" applyBorder="1" applyAlignment="1">
      <alignment horizontal="center" wrapText="1"/>
    </xf>
    <xf numFmtId="1" fontId="33" fillId="0" borderId="3" xfId="0" applyNumberFormat="1" applyFont="1" applyBorder="1"/>
    <xf numFmtId="0" fontId="11" fillId="0" borderId="0" xfId="0" applyFont="1" applyAlignment="1">
      <alignment horizontal="center"/>
    </xf>
    <xf numFmtId="1" fontId="11" fillId="0" borderId="0" xfId="0" applyNumberFormat="1" applyFont="1"/>
    <xf numFmtId="4" fontId="11" fillId="0" borderId="0" xfId="0" applyNumberFormat="1" applyFont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right" wrapText="1"/>
    </xf>
    <xf numFmtId="164" fontId="11" fillId="0" borderId="6" xfId="0" applyNumberFormat="1" applyFont="1" applyBorder="1"/>
    <xf numFmtId="0" fontId="10" fillId="2" borderId="4" xfId="0" applyNumberFormat="1" applyFont="1" applyFill="1" applyBorder="1" applyAlignment="1">
      <alignment horizontal="right" wrapText="1"/>
    </xf>
    <xf numFmtId="164" fontId="10" fillId="2" borderId="4" xfId="0" applyNumberFormat="1" applyFont="1" applyFill="1" applyBorder="1" applyAlignment="1">
      <alignment horizontal="right" wrapText="1"/>
    </xf>
    <xf numFmtId="164" fontId="9" fillId="0" borderId="4" xfId="0" applyNumberFormat="1" applyFont="1" applyBorder="1" applyAlignment="1">
      <alignment horizontal="right" wrapText="1"/>
    </xf>
    <xf numFmtId="164" fontId="9" fillId="0" borderId="3" xfId="0" applyNumberFormat="1" applyFont="1" applyBorder="1" applyAlignment="1">
      <alignment horizontal="right"/>
    </xf>
    <xf numFmtId="164" fontId="29" fillId="0" borderId="0" xfId="0" applyNumberFormat="1" applyFont="1"/>
    <xf numFmtId="1" fontId="9" fillId="2" borderId="3" xfId="0" applyNumberFormat="1" applyFont="1" applyFill="1" applyBorder="1" applyAlignment="1">
      <alignment horizontal="right" wrapText="1"/>
    </xf>
    <xf numFmtId="1" fontId="30" fillId="0" borderId="3" xfId="0" applyNumberFormat="1" applyFont="1" applyBorder="1"/>
    <xf numFmtId="0" fontId="29" fillId="0" borderId="0" xfId="0" applyFont="1" applyAlignment="1">
      <alignment horizontal="left"/>
    </xf>
    <xf numFmtId="4" fontId="29" fillId="0" borderId="0" xfId="0" applyNumberFormat="1" applyFont="1"/>
    <xf numFmtId="1" fontId="29" fillId="0" borderId="0" xfId="0" applyNumberFormat="1" applyFont="1" applyAlignment="1">
      <alignment horizontal="center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/>
    <xf numFmtId="0" fontId="30" fillId="0" borderId="3" xfId="0" applyFont="1" applyBorder="1"/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right" wrapText="1"/>
    </xf>
    <xf numFmtId="1" fontId="16" fillId="0" borderId="3" xfId="0" applyNumberFormat="1" applyFont="1" applyBorder="1"/>
    <xf numFmtId="0" fontId="16" fillId="2" borderId="4" xfId="0" applyNumberFormat="1" applyFont="1" applyFill="1" applyBorder="1" applyAlignment="1">
      <alignment horizontal="right" wrapText="1"/>
    </xf>
    <xf numFmtId="0" fontId="16" fillId="2" borderId="4" xfId="0" applyNumberFormat="1" applyFont="1" applyFill="1" applyBorder="1" applyAlignment="1">
      <alignment horizontal="left" wrapText="1"/>
    </xf>
    <xf numFmtId="1" fontId="16" fillId="2" borderId="4" xfId="0" applyNumberFormat="1" applyFont="1" applyFill="1" applyBorder="1" applyAlignment="1">
      <alignment horizontal="right" wrapText="1"/>
    </xf>
    <xf numFmtId="4" fontId="16" fillId="2" borderId="4" xfId="0" applyNumberFormat="1" applyFont="1" applyFill="1" applyBorder="1" applyAlignment="1">
      <alignment horizontal="right" wrapText="1"/>
    </xf>
    <xf numFmtId="1" fontId="16" fillId="2" borderId="3" xfId="0" applyNumberFormat="1" applyFont="1" applyFill="1" applyBorder="1"/>
    <xf numFmtId="0" fontId="12" fillId="0" borderId="4" xfId="0" applyNumberFormat="1" applyFont="1" applyBorder="1" applyAlignment="1">
      <alignment horizontal="left" wrapText="1"/>
    </xf>
    <xf numFmtId="1" fontId="12" fillId="0" borderId="3" xfId="0" applyNumberFormat="1" applyFont="1" applyBorder="1"/>
    <xf numFmtId="1" fontId="34" fillId="0" borderId="0" xfId="0" applyNumberFormat="1" applyFont="1"/>
    <xf numFmtId="0" fontId="34" fillId="0" borderId="0" xfId="0" applyFont="1"/>
    <xf numFmtId="4" fontId="34" fillId="0" borderId="0" xfId="0" applyNumberFormat="1" applyFont="1"/>
    <xf numFmtId="4" fontId="16" fillId="0" borderId="0" xfId="0" applyNumberFormat="1" applyFont="1"/>
    <xf numFmtId="1" fontId="35" fillId="0" borderId="0" xfId="0" applyNumberFormat="1" applyFont="1"/>
    <xf numFmtId="4" fontId="35" fillId="0" borderId="0" xfId="0" applyNumberFormat="1" applyFont="1"/>
    <xf numFmtId="1" fontId="16" fillId="2" borderId="15" xfId="0" applyNumberFormat="1" applyFont="1" applyFill="1" applyBorder="1" applyAlignment="1">
      <alignment horizontal="right" wrapText="1"/>
    </xf>
    <xf numFmtId="1" fontId="16" fillId="2" borderId="3" xfId="0" applyNumberFormat="1" applyFont="1" applyFill="1" applyBorder="1" applyAlignment="1">
      <alignment horizontal="right" wrapText="1"/>
    </xf>
    <xf numFmtId="4" fontId="16" fillId="2" borderId="3" xfId="0" applyNumberFormat="1" applyFont="1" applyFill="1" applyBorder="1" applyAlignment="1">
      <alignment horizontal="right" wrapText="1"/>
    </xf>
    <xf numFmtId="0" fontId="10" fillId="0" borderId="3" xfId="0" applyNumberFormat="1" applyFont="1" applyBorder="1" applyAlignment="1">
      <alignment horizontal="right" wrapText="1"/>
    </xf>
    <xf numFmtId="0" fontId="10" fillId="2" borderId="3" xfId="0" applyNumberFormat="1" applyFont="1" applyFill="1" applyBorder="1" applyAlignment="1">
      <alignment horizontal="right" wrapText="1"/>
    </xf>
    <xf numFmtId="0" fontId="10" fillId="2" borderId="3" xfId="0" applyNumberFormat="1" applyFont="1" applyFill="1" applyBorder="1" applyAlignment="1">
      <alignment horizontal="left" wrapText="1"/>
    </xf>
    <xf numFmtId="0" fontId="9" fillId="0" borderId="3" xfId="0" applyNumberFormat="1" applyFont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right" wrapText="1"/>
    </xf>
    <xf numFmtId="4" fontId="10" fillId="2" borderId="16" xfId="0" applyNumberFormat="1" applyFont="1" applyFill="1" applyBorder="1" applyAlignment="1">
      <alignment horizontal="right" wrapText="1"/>
    </xf>
    <xf numFmtId="4" fontId="9" fillId="0" borderId="16" xfId="0" applyNumberFormat="1" applyFont="1" applyBorder="1" applyAlignment="1">
      <alignment horizontal="right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right" wrapText="1"/>
    </xf>
    <xf numFmtId="1" fontId="10" fillId="2" borderId="17" xfId="0" applyNumberFormat="1" applyFont="1" applyFill="1" applyBorder="1" applyAlignment="1">
      <alignment horizontal="right" wrapText="1"/>
    </xf>
    <xf numFmtId="1" fontId="9" fillId="0" borderId="17" xfId="0" applyNumberFormat="1" applyFont="1" applyBorder="1" applyAlignment="1">
      <alignment horizontal="right" wrapText="1"/>
    </xf>
    <xf numFmtId="0" fontId="29" fillId="0" borderId="18" xfId="0" applyFont="1" applyBorder="1"/>
    <xf numFmtId="0" fontId="29" fillId="0" borderId="18" xfId="0" applyFont="1" applyBorder="1" applyAlignment="1">
      <alignment horizontal="left"/>
    </xf>
    <xf numFmtId="1" fontId="29" fillId="0" borderId="1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F3C2-5433-4E94-A536-F84DD53F6D54}">
  <dimension ref="A1:AE48"/>
  <sheetViews>
    <sheetView topLeftCell="H7" zoomScaleNormal="100" workbookViewId="0">
      <selection activeCell="I43" sqref="I43"/>
    </sheetView>
  </sheetViews>
  <sheetFormatPr defaultRowHeight="15" x14ac:dyDescent="0.25"/>
  <cols>
    <col min="1" max="1" width="4" customWidth="1"/>
    <col min="2" max="2" width="9" customWidth="1"/>
    <col min="3" max="3" width="16.7109375" customWidth="1"/>
    <col min="4" max="4" width="10.28515625" style="1" customWidth="1"/>
    <col min="5" max="5" width="11.85546875" customWidth="1"/>
    <col min="6" max="6" width="10.28515625" style="1" customWidth="1"/>
    <col min="7" max="7" width="10.7109375" customWidth="1"/>
    <col min="8" max="8" width="10.28515625" style="1" customWidth="1"/>
    <col min="9" max="9" width="10.7109375" customWidth="1"/>
    <col min="10" max="10" width="10.28515625" style="1" customWidth="1"/>
    <col min="11" max="11" width="11.85546875" customWidth="1"/>
    <col min="12" max="12" width="10.7109375" style="1" customWidth="1"/>
    <col min="13" max="13" width="10.42578125" customWidth="1"/>
    <col min="14" max="14" width="10.7109375" style="1" customWidth="1"/>
    <col min="15" max="15" width="9.85546875" customWidth="1"/>
    <col min="16" max="16" width="10.7109375" style="1" customWidth="1"/>
    <col min="17" max="17" width="9.85546875" customWidth="1"/>
    <col min="18" max="18" width="10.7109375" style="1" customWidth="1"/>
    <col min="19" max="19" width="10.7109375" customWidth="1"/>
    <col min="20" max="20" width="10.7109375" style="1" customWidth="1"/>
    <col min="21" max="21" width="9.85546875" customWidth="1"/>
    <col min="22" max="22" width="10.7109375" style="1" customWidth="1"/>
    <col min="23" max="23" width="9.85546875" customWidth="1"/>
    <col min="24" max="24" width="10.7109375" style="1" customWidth="1"/>
    <col min="25" max="25" width="9.85546875" customWidth="1"/>
    <col min="26" max="26" width="10.7109375" style="1" customWidth="1"/>
    <col min="27" max="27" width="9.85546875" customWidth="1"/>
    <col min="28" max="28" width="11.28515625" style="1" customWidth="1"/>
    <col min="29" max="29" width="12.28515625" customWidth="1"/>
    <col min="30" max="30" width="11" style="1" customWidth="1"/>
    <col min="31" max="31" width="12.7109375" customWidth="1"/>
  </cols>
  <sheetData>
    <row r="1" spans="1:31" ht="20.100000000000001" customHeight="1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1" ht="15" customHeight="1" x14ac:dyDescent="0.25">
      <c r="A2" s="129"/>
      <c r="B2" s="129"/>
      <c r="C2" s="129"/>
      <c r="D2" s="132"/>
      <c r="E2" s="132"/>
      <c r="F2" s="132"/>
      <c r="G2" s="132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</row>
    <row r="3" spans="1:31" ht="20.100000000000001" customHeigh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</row>
    <row r="4" spans="1:31" ht="75" customHeight="1" x14ac:dyDescent="0.25">
      <c r="A4" s="141" t="s">
        <v>1</v>
      </c>
      <c r="B4" s="141" t="s">
        <v>2</v>
      </c>
      <c r="C4" s="141" t="s">
        <v>3</v>
      </c>
      <c r="D4" s="143" t="s">
        <v>4</v>
      </c>
      <c r="E4" s="138"/>
      <c r="F4" s="143" t="s">
        <v>5</v>
      </c>
      <c r="G4" s="138"/>
      <c r="H4" s="143" t="s">
        <v>6</v>
      </c>
      <c r="I4" s="138"/>
      <c r="J4" s="143" t="s">
        <v>7</v>
      </c>
      <c r="K4" s="138"/>
      <c r="L4" s="143" t="s">
        <v>8</v>
      </c>
      <c r="M4" s="138"/>
      <c r="N4" s="143" t="s">
        <v>9</v>
      </c>
      <c r="O4" s="138"/>
      <c r="P4" s="143" t="s">
        <v>10</v>
      </c>
      <c r="Q4" s="138"/>
      <c r="R4" s="143" t="s">
        <v>11</v>
      </c>
      <c r="S4" s="138"/>
      <c r="T4" s="143" t="s">
        <v>12</v>
      </c>
      <c r="U4" s="138"/>
      <c r="V4" s="143" t="s">
        <v>13</v>
      </c>
      <c r="W4" s="138"/>
      <c r="X4" s="143" t="s">
        <v>14</v>
      </c>
      <c r="Y4" s="138"/>
      <c r="Z4" s="143" t="s">
        <v>15</v>
      </c>
      <c r="AA4" s="138"/>
      <c r="AB4" s="272" t="s">
        <v>16</v>
      </c>
      <c r="AC4" s="146" t="s">
        <v>17</v>
      </c>
      <c r="AD4" s="273" t="s">
        <v>18</v>
      </c>
    </row>
    <row r="5" spans="1:31" ht="45" customHeight="1" x14ac:dyDescent="0.25">
      <c r="A5" s="142"/>
      <c r="B5" s="142"/>
      <c r="C5" s="142"/>
      <c r="D5" s="274" t="s">
        <v>16</v>
      </c>
      <c r="E5" s="125" t="s">
        <v>19</v>
      </c>
      <c r="F5" s="274" t="s">
        <v>16</v>
      </c>
      <c r="G5" s="125" t="s">
        <v>19</v>
      </c>
      <c r="H5" s="274" t="s">
        <v>16</v>
      </c>
      <c r="I5" s="125" t="s">
        <v>19</v>
      </c>
      <c r="J5" s="274" t="s">
        <v>16</v>
      </c>
      <c r="K5" s="125" t="s">
        <v>19</v>
      </c>
      <c r="L5" s="274" t="s">
        <v>16</v>
      </c>
      <c r="M5" s="125" t="s">
        <v>19</v>
      </c>
      <c r="N5" s="274" t="s">
        <v>16</v>
      </c>
      <c r="O5" s="125" t="s">
        <v>19</v>
      </c>
      <c r="P5" s="274" t="s">
        <v>16</v>
      </c>
      <c r="Q5" s="125" t="s">
        <v>19</v>
      </c>
      <c r="R5" s="274" t="s">
        <v>16</v>
      </c>
      <c r="S5" s="125" t="s">
        <v>19</v>
      </c>
      <c r="T5" s="274" t="s">
        <v>16</v>
      </c>
      <c r="U5" s="125" t="s">
        <v>19</v>
      </c>
      <c r="V5" s="274" t="s">
        <v>16</v>
      </c>
      <c r="W5" s="125" t="s">
        <v>19</v>
      </c>
      <c r="X5" s="274" t="s">
        <v>16</v>
      </c>
      <c r="Y5" s="125" t="s">
        <v>19</v>
      </c>
      <c r="Z5" s="274" t="s">
        <v>16</v>
      </c>
      <c r="AA5" s="125" t="s">
        <v>19</v>
      </c>
      <c r="AB5" s="275"/>
      <c r="AC5" s="146"/>
      <c r="AD5" s="273"/>
    </row>
    <row r="6" spans="1:31" ht="20.100000000000001" customHeight="1" x14ac:dyDescent="0.25">
      <c r="A6" s="45" t="s">
        <v>20</v>
      </c>
      <c r="B6" s="45" t="s">
        <v>21</v>
      </c>
      <c r="C6" s="23" t="s">
        <v>22</v>
      </c>
      <c r="D6" s="276">
        <v>14</v>
      </c>
      <c r="E6" s="25">
        <v>1743.74</v>
      </c>
      <c r="F6" s="276">
        <v>0</v>
      </c>
      <c r="G6" s="25">
        <v>0</v>
      </c>
      <c r="H6" s="276">
        <v>0</v>
      </c>
      <c r="I6" s="25">
        <v>0</v>
      </c>
      <c r="J6" s="276">
        <v>5</v>
      </c>
      <c r="K6" s="25">
        <v>407.55</v>
      </c>
      <c r="L6" s="276">
        <v>5</v>
      </c>
      <c r="M6" s="25">
        <v>739.36</v>
      </c>
      <c r="N6" s="276">
        <v>0</v>
      </c>
      <c r="O6" s="25">
        <v>0</v>
      </c>
      <c r="P6" s="276">
        <v>0</v>
      </c>
      <c r="Q6" s="25">
        <v>0</v>
      </c>
      <c r="R6" s="276">
        <v>0</v>
      </c>
      <c r="S6" s="25">
        <v>0</v>
      </c>
      <c r="T6" s="276">
        <v>3</v>
      </c>
      <c r="U6" s="25">
        <v>0</v>
      </c>
      <c r="V6" s="276">
        <v>0</v>
      </c>
      <c r="W6" s="25">
        <v>0</v>
      </c>
      <c r="X6" s="276">
        <v>0</v>
      </c>
      <c r="Y6" s="25">
        <v>0</v>
      </c>
      <c r="Z6" s="276">
        <v>0</v>
      </c>
      <c r="AA6" s="25">
        <v>0</v>
      </c>
      <c r="AB6" s="276">
        <v>20</v>
      </c>
      <c r="AC6" s="25">
        <v>2890.65</v>
      </c>
      <c r="AD6" s="277">
        <f>D6+F6+H6+J6+L6+N6+P6+R6+T6+V6+X6+Z6</f>
        <v>27</v>
      </c>
      <c r="AE6" s="4"/>
    </row>
    <row r="7" spans="1:31" ht="20.100000000000001" customHeight="1" x14ac:dyDescent="0.25">
      <c r="A7" s="45" t="s">
        <v>23</v>
      </c>
      <c r="B7" s="45" t="s">
        <v>24</v>
      </c>
      <c r="C7" s="23" t="s">
        <v>25</v>
      </c>
      <c r="D7" s="276">
        <v>47</v>
      </c>
      <c r="E7" s="25">
        <v>9662.2900000000009</v>
      </c>
      <c r="F7" s="276">
        <v>4</v>
      </c>
      <c r="G7" s="25">
        <v>2003.32</v>
      </c>
      <c r="H7" s="276">
        <v>8</v>
      </c>
      <c r="I7" s="25">
        <v>1164.45</v>
      </c>
      <c r="J7" s="276">
        <v>19</v>
      </c>
      <c r="K7" s="25">
        <v>3380.89</v>
      </c>
      <c r="L7" s="276">
        <v>10</v>
      </c>
      <c r="M7" s="25">
        <v>1538.16</v>
      </c>
      <c r="N7" s="276">
        <v>0</v>
      </c>
      <c r="O7" s="25">
        <v>0</v>
      </c>
      <c r="P7" s="276">
        <v>0</v>
      </c>
      <c r="Q7" s="25">
        <v>0</v>
      </c>
      <c r="R7" s="276">
        <v>1</v>
      </c>
      <c r="S7" s="25">
        <v>692.25</v>
      </c>
      <c r="T7" s="276">
        <v>5</v>
      </c>
      <c r="U7" s="25">
        <v>0</v>
      </c>
      <c r="V7" s="276">
        <v>0</v>
      </c>
      <c r="W7" s="25">
        <v>0</v>
      </c>
      <c r="X7" s="276">
        <v>0</v>
      </c>
      <c r="Y7" s="25">
        <v>0</v>
      </c>
      <c r="Z7" s="276">
        <v>0</v>
      </c>
      <c r="AA7" s="25">
        <v>0</v>
      </c>
      <c r="AB7" s="276">
        <v>68</v>
      </c>
      <c r="AC7" s="25">
        <v>18441.36</v>
      </c>
      <c r="AD7" s="277">
        <f t="shared" ref="AD7:AE29" si="0">D7+F7+H7+J7+L7+N7+P7+R7+T7+V7+X7+Z7</f>
        <v>94</v>
      </c>
      <c r="AE7" s="4"/>
    </row>
    <row r="8" spans="1:31" ht="20.100000000000001" customHeight="1" x14ac:dyDescent="0.25">
      <c r="A8" s="45" t="s">
        <v>26</v>
      </c>
      <c r="B8" s="45" t="s">
        <v>27</v>
      </c>
      <c r="C8" s="23" t="s">
        <v>28</v>
      </c>
      <c r="D8" s="276">
        <v>58</v>
      </c>
      <c r="E8" s="25">
        <v>9150.26</v>
      </c>
      <c r="F8" s="276">
        <v>2</v>
      </c>
      <c r="G8" s="25">
        <v>1188.94</v>
      </c>
      <c r="H8" s="276">
        <v>2</v>
      </c>
      <c r="I8" s="25">
        <v>415.33</v>
      </c>
      <c r="J8" s="276">
        <v>34</v>
      </c>
      <c r="K8" s="25">
        <v>7331.72</v>
      </c>
      <c r="L8" s="276">
        <v>12</v>
      </c>
      <c r="M8" s="25">
        <v>1946.86</v>
      </c>
      <c r="N8" s="276">
        <v>0</v>
      </c>
      <c r="O8" s="25">
        <v>0</v>
      </c>
      <c r="P8" s="276">
        <v>0</v>
      </c>
      <c r="Q8" s="25">
        <v>0</v>
      </c>
      <c r="R8" s="276">
        <v>3</v>
      </c>
      <c r="S8" s="25">
        <v>1841.29</v>
      </c>
      <c r="T8" s="276">
        <v>17</v>
      </c>
      <c r="U8" s="25">
        <v>0</v>
      </c>
      <c r="V8" s="276">
        <v>0</v>
      </c>
      <c r="W8" s="25">
        <v>0</v>
      </c>
      <c r="X8" s="276">
        <v>0</v>
      </c>
      <c r="Y8" s="25">
        <v>0</v>
      </c>
      <c r="Z8" s="276">
        <v>0</v>
      </c>
      <c r="AA8" s="25">
        <v>0</v>
      </c>
      <c r="AB8" s="276">
        <v>93</v>
      </c>
      <c r="AC8" s="25">
        <v>21874.400000000001</v>
      </c>
      <c r="AD8" s="277">
        <f t="shared" si="0"/>
        <v>128</v>
      </c>
      <c r="AE8" s="4"/>
    </row>
    <row r="9" spans="1:31" ht="20.100000000000001" customHeight="1" x14ac:dyDescent="0.25">
      <c r="A9" s="45" t="s">
        <v>29</v>
      </c>
      <c r="B9" s="45" t="s">
        <v>30</v>
      </c>
      <c r="C9" s="23" t="s">
        <v>31</v>
      </c>
      <c r="D9" s="276">
        <v>75</v>
      </c>
      <c r="E9" s="25">
        <v>13135.4</v>
      </c>
      <c r="F9" s="276">
        <v>4</v>
      </c>
      <c r="G9" s="25">
        <v>2263.84</v>
      </c>
      <c r="H9" s="276">
        <v>4</v>
      </c>
      <c r="I9" s="25">
        <v>887.65</v>
      </c>
      <c r="J9" s="276">
        <v>43</v>
      </c>
      <c r="K9" s="25">
        <v>7820.85</v>
      </c>
      <c r="L9" s="276">
        <v>39</v>
      </c>
      <c r="M9" s="25">
        <v>6021.19</v>
      </c>
      <c r="N9" s="276">
        <v>4</v>
      </c>
      <c r="O9" s="25">
        <v>151.19999999999999</v>
      </c>
      <c r="P9" s="276">
        <v>1</v>
      </c>
      <c r="Q9" s="25">
        <v>47.23</v>
      </c>
      <c r="R9" s="276">
        <v>4</v>
      </c>
      <c r="S9" s="25">
        <v>1467.39</v>
      </c>
      <c r="T9" s="276">
        <v>18</v>
      </c>
      <c r="U9" s="25">
        <v>0</v>
      </c>
      <c r="V9" s="276">
        <v>0</v>
      </c>
      <c r="W9" s="25">
        <v>0</v>
      </c>
      <c r="X9" s="276">
        <v>0</v>
      </c>
      <c r="Y9" s="25">
        <v>0</v>
      </c>
      <c r="Z9" s="276">
        <v>0</v>
      </c>
      <c r="AA9" s="25">
        <v>0</v>
      </c>
      <c r="AB9" s="276">
        <v>123</v>
      </c>
      <c r="AC9" s="25">
        <v>31794.75</v>
      </c>
      <c r="AD9" s="277">
        <f t="shared" si="0"/>
        <v>192</v>
      </c>
      <c r="AE9" s="4"/>
    </row>
    <row r="10" spans="1:31" ht="20.100000000000001" customHeight="1" x14ac:dyDescent="0.25">
      <c r="A10" s="45" t="s">
        <v>32</v>
      </c>
      <c r="B10" s="45" t="s">
        <v>33</v>
      </c>
      <c r="C10" s="23" t="s">
        <v>34</v>
      </c>
      <c r="D10" s="276">
        <v>8</v>
      </c>
      <c r="E10" s="25">
        <v>879.47</v>
      </c>
      <c r="F10" s="276">
        <v>0</v>
      </c>
      <c r="G10" s="25">
        <v>0</v>
      </c>
      <c r="H10" s="276">
        <v>0</v>
      </c>
      <c r="I10" s="25">
        <v>0</v>
      </c>
      <c r="J10" s="276">
        <v>8</v>
      </c>
      <c r="K10" s="25">
        <v>1100.01</v>
      </c>
      <c r="L10" s="276">
        <v>2</v>
      </c>
      <c r="M10" s="25">
        <v>320.16000000000003</v>
      </c>
      <c r="N10" s="276">
        <v>0</v>
      </c>
      <c r="O10" s="25">
        <v>0</v>
      </c>
      <c r="P10" s="276">
        <v>0</v>
      </c>
      <c r="Q10" s="25">
        <v>0</v>
      </c>
      <c r="R10" s="276">
        <v>1</v>
      </c>
      <c r="S10" s="25">
        <v>456.79</v>
      </c>
      <c r="T10" s="276">
        <v>0</v>
      </c>
      <c r="U10" s="25">
        <v>0</v>
      </c>
      <c r="V10" s="276">
        <v>0</v>
      </c>
      <c r="W10" s="25">
        <v>0</v>
      </c>
      <c r="X10" s="276">
        <v>0</v>
      </c>
      <c r="Y10" s="25">
        <v>0</v>
      </c>
      <c r="Z10" s="276">
        <v>0</v>
      </c>
      <c r="AA10" s="25">
        <v>0</v>
      </c>
      <c r="AB10" s="276">
        <v>16</v>
      </c>
      <c r="AC10" s="25">
        <v>2756.43</v>
      </c>
      <c r="AD10" s="277">
        <f t="shared" si="0"/>
        <v>19</v>
      </c>
      <c r="AE10" s="4"/>
    </row>
    <row r="11" spans="1:31" ht="20.100000000000001" customHeight="1" x14ac:dyDescent="0.25">
      <c r="A11" s="45" t="s">
        <v>35</v>
      </c>
      <c r="B11" s="45" t="s">
        <v>36</v>
      </c>
      <c r="C11" s="23" t="s">
        <v>37</v>
      </c>
      <c r="D11" s="276">
        <v>25</v>
      </c>
      <c r="E11" s="25">
        <v>4278.3900000000003</v>
      </c>
      <c r="F11" s="276">
        <v>0</v>
      </c>
      <c r="G11" s="25">
        <v>0</v>
      </c>
      <c r="H11" s="276">
        <v>3</v>
      </c>
      <c r="I11" s="25">
        <v>537.51</v>
      </c>
      <c r="J11" s="276">
        <v>25</v>
      </c>
      <c r="K11" s="25">
        <v>3137.19</v>
      </c>
      <c r="L11" s="276">
        <v>10</v>
      </c>
      <c r="M11" s="25">
        <v>1420.57</v>
      </c>
      <c r="N11" s="276">
        <v>1</v>
      </c>
      <c r="O11" s="25">
        <v>28.37</v>
      </c>
      <c r="P11" s="276">
        <v>0</v>
      </c>
      <c r="Q11" s="25">
        <v>0</v>
      </c>
      <c r="R11" s="276">
        <v>1</v>
      </c>
      <c r="S11" s="25">
        <v>318.36</v>
      </c>
      <c r="T11" s="276">
        <v>10</v>
      </c>
      <c r="U11" s="25">
        <v>0</v>
      </c>
      <c r="V11" s="276">
        <v>0</v>
      </c>
      <c r="W11" s="25">
        <v>0</v>
      </c>
      <c r="X11" s="276">
        <v>0</v>
      </c>
      <c r="Y11" s="25">
        <v>0</v>
      </c>
      <c r="Z11" s="276">
        <v>0</v>
      </c>
      <c r="AA11" s="25">
        <v>0</v>
      </c>
      <c r="AB11" s="276">
        <v>52</v>
      </c>
      <c r="AC11" s="25">
        <v>9720.39</v>
      </c>
      <c r="AD11" s="277">
        <f t="shared" si="0"/>
        <v>75</v>
      </c>
      <c r="AE11" s="4"/>
    </row>
    <row r="12" spans="1:31" ht="20.100000000000001" customHeight="1" x14ac:dyDescent="0.25">
      <c r="A12" s="45" t="s">
        <v>38</v>
      </c>
      <c r="B12" s="45" t="s">
        <v>39</v>
      </c>
      <c r="C12" s="23" t="s">
        <v>40</v>
      </c>
      <c r="D12" s="276">
        <v>41</v>
      </c>
      <c r="E12" s="25">
        <v>9693.7199999999993</v>
      </c>
      <c r="F12" s="276">
        <v>4</v>
      </c>
      <c r="G12" s="25">
        <v>2540.73</v>
      </c>
      <c r="H12" s="276">
        <v>7</v>
      </c>
      <c r="I12" s="25">
        <v>1205.22</v>
      </c>
      <c r="J12" s="276">
        <v>21</v>
      </c>
      <c r="K12" s="25">
        <v>2200.4</v>
      </c>
      <c r="L12" s="276">
        <v>6</v>
      </c>
      <c r="M12" s="25">
        <v>881.16</v>
      </c>
      <c r="N12" s="276">
        <v>1</v>
      </c>
      <c r="O12" s="25">
        <v>47.23</v>
      </c>
      <c r="P12" s="276">
        <v>0</v>
      </c>
      <c r="Q12" s="25">
        <v>0</v>
      </c>
      <c r="R12" s="276">
        <v>5</v>
      </c>
      <c r="S12" s="25">
        <v>2339.58</v>
      </c>
      <c r="T12" s="276">
        <v>4</v>
      </c>
      <c r="U12" s="25">
        <v>0</v>
      </c>
      <c r="V12" s="276">
        <v>0</v>
      </c>
      <c r="W12" s="25">
        <v>0</v>
      </c>
      <c r="X12" s="276">
        <v>0</v>
      </c>
      <c r="Y12" s="25">
        <v>0</v>
      </c>
      <c r="Z12" s="276">
        <v>0</v>
      </c>
      <c r="AA12" s="25">
        <v>0</v>
      </c>
      <c r="AB12" s="276">
        <v>63</v>
      </c>
      <c r="AC12" s="25">
        <v>18908.04</v>
      </c>
      <c r="AD12" s="277">
        <f t="shared" si="0"/>
        <v>89</v>
      </c>
      <c r="AE12" s="4"/>
    </row>
    <row r="13" spans="1:31" ht="20.100000000000001" customHeight="1" x14ac:dyDescent="0.25">
      <c r="A13" s="45" t="s">
        <v>41</v>
      </c>
      <c r="B13" s="45" t="s">
        <v>42</v>
      </c>
      <c r="C13" s="23" t="s">
        <v>43</v>
      </c>
      <c r="D13" s="276">
        <v>12</v>
      </c>
      <c r="E13" s="25">
        <v>1938.19</v>
      </c>
      <c r="F13" s="276">
        <v>0</v>
      </c>
      <c r="G13" s="25">
        <v>0</v>
      </c>
      <c r="H13" s="276">
        <v>0</v>
      </c>
      <c r="I13" s="25">
        <v>0</v>
      </c>
      <c r="J13" s="276">
        <v>3</v>
      </c>
      <c r="K13" s="25">
        <v>244.53</v>
      </c>
      <c r="L13" s="276">
        <v>13</v>
      </c>
      <c r="M13" s="25">
        <v>1956.29</v>
      </c>
      <c r="N13" s="276">
        <v>0</v>
      </c>
      <c r="O13" s="25">
        <v>0</v>
      </c>
      <c r="P13" s="276">
        <v>0</v>
      </c>
      <c r="Q13" s="25">
        <v>0</v>
      </c>
      <c r="R13" s="276">
        <v>1</v>
      </c>
      <c r="S13" s="25">
        <v>692.25</v>
      </c>
      <c r="T13" s="276">
        <v>6</v>
      </c>
      <c r="U13" s="25">
        <v>0</v>
      </c>
      <c r="V13" s="276">
        <v>0</v>
      </c>
      <c r="W13" s="25">
        <v>0</v>
      </c>
      <c r="X13" s="276">
        <v>0</v>
      </c>
      <c r="Y13" s="25">
        <v>0</v>
      </c>
      <c r="Z13" s="276">
        <v>0</v>
      </c>
      <c r="AA13" s="25">
        <v>0</v>
      </c>
      <c r="AB13" s="276">
        <v>19</v>
      </c>
      <c r="AC13" s="25">
        <v>4831.26</v>
      </c>
      <c r="AD13" s="277">
        <f t="shared" si="0"/>
        <v>35</v>
      </c>
      <c r="AE13" s="4"/>
    </row>
    <row r="14" spans="1:31" ht="20.100000000000001" customHeight="1" x14ac:dyDescent="0.25">
      <c r="A14" s="45" t="s">
        <v>44</v>
      </c>
      <c r="B14" s="45" t="s">
        <v>45</v>
      </c>
      <c r="C14" s="23" t="s">
        <v>46</v>
      </c>
      <c r="D14" s="276">
        <v>33</v>
      </c>
      <c r="E14" s="25">
        <v>6144.14</v>
      </c>
      <c r="F14" s="276">
        <v>0</v>
      </c>
      <c r="G14" s="25">
        <v>0</v>
      </c>
      <c r="H14" s="276">
        <v>6</v>
      </c>
      <c r="I14" s="25">
        <v>838.71</v>
      </c>
      <c r="J14" s="276">
        <v>29</v>
      </c>
      <c r="K14" s="25">
        <v>7738.45</v>
      </c>
      <c r="L14" s="276">
        <v>2</v>
      </c>
      <c r="M14" s="25">
        <v>314.60000000000002</v>
      </c>
      <c r="N14" s="276">
        <v>0</v>
      </c>
      <c r="O14" s="25">
        <v>0</v>
      </c>
      <c r="P14" s="276">
        <v>0</v>
      </c>
      <c r="Q14" s="25">
        <v>0</v>
      </c>
      <c r="R14" s="276">
        <v>0</v>
      </c>
      <c r="S14" s="25">
        <v>0</v>
      </c>
      <c r="T14" s="276">
        <v>1</v>
      </c>
      <c r="U14" s="25">
        <v>0</v>
      </c>
      <c r="V14" s="276">
        <v>0</v>
      </c>
      <c r="W14" s="25">
        <v>0</v>
      </c>
      <c r="X14" s="276">
        <v>0</v>
      </c>
      <c r="Y14" s="25">
        <v>0</v>
      </c>
      <c r="Z14" s="276">
        <v>0</v>
      </c>
      <c r="AA14" s="25">
        <v>0</v>
      </c>
      <c r="AB14" s="276">
        <v>61</v>
      </c>
      <c r="AC14" s="25">
        <v>15035.9</v>
      </c>
      <c r="AD14" s="277">
        <f t="shared" si="0"/>
        <v>71</v>
      </c>
      <c r="AE14" s="4"/>
    </row>
    <row r="15" spans="1:31" ht="20.100000000000001" customHeight="1" x14ac:dyDescent="0.25">
      <c r="A15" s="45" t="s">
        <v>47</v>
      </c>
      <c r="B15" s="45" t="s">
        <v>48</v>
      </c>
      <c r="C15" s="23" t="s">
        <v>49</v>
      </c>
      <c r="D15" s="276">
        <v>22</v>
      </c>
      <c r="E15" s="25">
        <v>3560.8</v>
      </c>
      <c r="F15" s="276">
        <v>1</v>
      </c>
      <c r="G15" s="25">
        <v>374.6</v>
      </c>
      <c r="H15" s="276">
        <v>4</v>
      </c>
      <c r="I15" s="25">
        <v>651.5</v>
      </c>
      <c r="J15" s="276">
        <v>13</v>
      </c>
      <c r="K15" s="25">
        <v>1222.6600000000001</v>
      </c>
      <c r="L15" s="276">
        <v>16</v>
      </c>
      <c r="M15" s="25">
        <v>2343.8200000000002</v>
      </c>
      <c r="N15" s="276">
        <v>1</v>
      </c>
      <c r="O15" s="25">
        <v>28.37</v>
      </c>
      <c r="P15" s="276">
        <v>0</v>
      </c>
      <c r="Q15" s="25">
        <v>0</v>
      </c>
      <c r="R15" s="276">
        <v>1</v>
      </c>
      <c r="S15" s="25">
        <v>456.79</v>
      </c>
      <c r="T15" s="276">
        <v>10</v>
      </c>
      <c r="U15" s="25">
        <v>0</v>
      </c>
      <c r="V15" s="276">
        <v>0</v>
      </c>
      <c r="W15" s="25">
        <v>0</v>
      </c>
      <c r="X15" s="276">
        <v>1</v>
      </c>
      <c r="Y15" s="25">
        <v>814.34</v>
      </c>
      <c r="Z15" s="276">
        <v>0</v>
      </c>
      <c r="AA15" s="25">
        <v>0</v>
      </c>
      <c r="AB15" s="276">
        <v>43</v>
      </c>
      <c r="AC15" s="25">
        <v>9452.8799999999992</v>
      </c>
      <c r="AD15" s="277">
        <f t="shared" si="0"/>
        <v>69</v>
      </c>
      <c r="AE15" s="4"/>
    </row>
    <row r="16" spans="1:31" ht="20.100000000000001" customHeight="1" x14ac:dyDescent="0.25">
      <c r="A16" s="45" t="s">
        <v>50</v>
      </c>
      <c r="B16" s="45" t="s">
        <v>51</v>
      </c>
      <c r="C16" s="23" t="s">
        <v>52</v>
      </c>
      <c r="D16" s="276">
        <v>22</v>
      </c>
      <c r="E16" s="25">
        <v>4919.62</v>
      </c>
      <c r="F16" s="276">
        <v>2</v>
      </c>
      <c r="G16" s="25">
        <v>1188.94</v>
      </c>
      <c r="H16" s="276">
        <v>3</v>
      </c>
      <c r="I16" s="25">
        <v>529.32000000000005</v>
      </c>
      <c r="J16" s="276">
        <v>23</v>
      </c>
      <c r="K16" s="25">
        <v>3706.93</v>
      </c>
      <c r="L16" s="276">
        <v>5</v>
      </c>
      <c r="M16" s="25">
        <v>1088.1099999999999</v>
      </c>
      <c r="N16" s="276">
        <v>0</v>
      </c>
      <c r="O16" s="25">
        <v>0</v>
      </c>
      <c r="P16" s="276">
        <v>0</v>
      </c>
      <c r="Q16" s="25">
        <v>0</v>
      </c>
      <c r="R16" s="276">
        <v>0</v>
      </c>
      <c r="S16" s="25">
        <v>0</v>
      </c>
      <c r="T16" s="276">
        <v>4</v>
      </c>
      <c r="U16" s="25">
        <v>0</v>
      </c>
      <c r="V16" s="276">
        <v>0</v>
      </c>
      <c r="W16" s="25">
        <v>0</v>
      </c>
      <c r="X16" s="276">
        <v>0</v>
      </c>
      <c r="Y16" s="25">
        <v>0</v>
      </c>
      <c r="Z16" s="276">
        <v>0</v>
      </c>
      <c r="AA16" s="25">
        <v>0</v>
      </c>
      <c r="AB16" s="276">
        <v>45</v>
      </c>
      <c r="AC16" s="25">
        <v>11432.92</v>
      </c>
      <c r="AD16" s="277">
        <f t="shared" si="0"/>
        <v>59</v>
      </c>
      <c r="AE16" s="4"/>
    </row>
    <row r="17" spans="1:31" ht="20.100000000000001" customHeight="1" x14ac:dyDescent="0.25">
      <c r="A17" s="278" t="s">
        <v>53</v>
      </c>
      <c r="B17" s="278" t="s">
        <v>54</v>
      </c>
      <c r="C17" s="40" t="s">
        <v>55</v>
      </c>
      <c r="D17" s="279">
        <v>40</v>
      </c>
      <c r="E17" s="41">
        <v>6030.19</v>
      </c>
      <c r="F17" s="279">
        <v>1</v>
      </c>
      <c r="G17" s="41">
        <v>537.45000000000005</v>
      </c>
      <c r="H17" s="279">
        <v>3</v>
      </c>
      <c r="I17" s="41">
        <v>472.33</v>
      </c>
      <c r="J17" s="279">
        <v>10</v>
      </c>
      <c r="K17" s="41">
        <v>2850.95</v>
      </c>
      <c r="L17" s="279">
        <v>11</v>
      </c>
      <c r="M17" s="41">
        <v>1708.27</v>
      </c>
      <c r="N17" s="279">
        <v>1</v>
      </c>
      <c r="O17" s="41">
        <v>47.23</v>
      </c>
      <c r="P17" s="279">
        <v>0</v>
      </c>
      <c r="Q17" s="41">
        <v>0</v>
      </c>
      <c r="R17" s="279">
        <v>0</v>
      </c>
      <c r="S17" s="41">
        <v>0</v>
      </c>
      <c r="T17" s="279">
        <v>0</v>
      </c>
      <c r="U17" s="41">
        <v>0</v>
      </c>
      <c r="V17" s="279">
        <v>0</v>
      </c>
      <c r="W17" s="41">
        <v>0</v>
      </c>
      <c r="X17" s="279">
        <v>0</v>
      </c>
      <c r="Y17" s="41">
        <v>0</v>
      </c>
      <c r="Z17" s="279">
        <v>0</v>
      </c>
      <c r="AA17" s="25">
        <v>0</v>
      </c>
      <c r="AB17" s="276">
        <v>52</v>
      </c>
      <c r="AC17" s="25">
        <v>11646.42</v>
      </c>
      <c r="AD17" s="277">
        <f t="shared" si="0"/>
        <v>66</v>
      </c>
      <c r="AE17" s="4"/>
    </row>
    <row r="18" spans="1:31" ht="20.100000000000001" customHeight="1" x14ac:dyDescent="0.25">
      <c r="A18" s="278" t="s">
        <v>56</v>
      </c>
      <c r="B18" s="278" t="s">
        <v>57</v>
      </c>
      <c r="C18" s="40" t="s">
        <v>58</v>
      </c>
      <c r="D18" s="279">
        <v>163</v>
      </c>
      <c r="E18" s="41">
        <v>30196.82</v>
      </c>
      <c r="F18" s="279">
        <v>9</v>
      </c>
      <c r="G18" s="41">
        <v>4462.6400000000003</v>
      </c>
      <c r="H18" s="279">
        <v>17</v>
      </c>
      <c r="I18" s="41">
        <v>2687.25</v>
      </c>
      <c r="J18" s="279">
        <v>94</v>
      </c>
      <c r="K18" s="41">
        <v>16945.53</v>
      </c>
      <c r="L18" s="279">
        <v>36</v>
      </c>
      <c r="M18" s="41">
        <v>5294.23</v>
      </c>
      <c r="N18" s="279">
        <v>4</v>
      </c>
      <c r="O18" s="41">
        <v>192.06</v>
      </c>
      <c r="P18" s="279">
        <v>0</v>
      </c>
      <c r="Q18" s="41">
        <v>0</v>
      </c>
      <c r="R18" s="279">
        <v>4</v>
      </c>
      <c r="S18" s="41">
        <v>1688.73</v>
      </c>
      <c r="T18" s="279">
        <v>29</v>
      </c>
      <c r="U18" s="41">
        <v>0</v>
      </c>
      <c r="V18" s="279">
        <v>1</v>
      </c>
      <c r="W18" s="41">
        <v>29.3</v>
      </c>
      <c r="X18" s="279">
        <v>0</v>
      </c>
      <c r="Y18" s="41">
        <v>0</v>
      </c>
      <c r="Z18" s="279">
        <v>0</v>
      </c>
      <c r="AA18" s="25">
        <v>0</v>
      </c>
      <c r="AB18" s="276">
        <v>266</v>
      </c>
      <c r="AC18" s="25">
        <v>61496.56</v>
      </c>
      <c r="AD18" s="277">
        <f t="shared" si="0"/>
        <v>357</v>
      </c>
      <c r="AE18" s="4"/>
    </row>
    <row r="19" spans="1:31" ht="20.100000000000001" customHeight="1" x14ac:dyDescent="0.25">
      <c r="A19" s="278" t="s">
        <v>59</v>
      </c>
      <c r="B19" s="278" t="s">
        <v>60</v>
      </c>
      <c r="C19" s="40" t="s">
        <v>61</v>
      </c>
      <c r="D19" s="279">
        <v>15</v>
      </c>
      <c r="E19" s="41">
        <v>2907.29</v>
      </c>
      <c r="F19" s="279">
        <v>0</v>
      </c>
      <c r="G19" s="41">
        <v>0</v>
      </c>
      <c r="H19" s="279">
        <v>2</v>
      </c>
      <c r="I19" s="41">
        <v>113.98</v>
      </c>
      <c r="J19" s="279">
        <v>5</v>
      </c>
      <c r="K19" s="41">
        <v>407.55</v>
      </c>
      <c r="L19" s="279">
        <v>9</v>
      </c>
      <c r="M19" s="41">
        <v>1432.38</v>
      </c>
      <c r="N19" s="279">
        <v>0</v>
      </c>
      <c r="O19" s="41">
        <v>0</v>
      </c>
      <c r="P19" s="279">
        <v>0</v>
      </c>
      <c r="Q19" s="41">
        <v>0</v>
      </c>
      <c r="R19" s="279">
        <v>0</v>
      </c>
      <c r="S19" s="41">
        <v>0</v>
      </c>
      <c r="T19" s="279">
        <v>13</v>
      </c>
      <c r="U19" s="41">
        <v>0</v>
      </c>
      <c r="V19" s="279">
        <v>0</v>
      </c>
      <c r="W19" s="41">
        <v>0</v>
      </c>
      <c r="X19" s="279">
        <v>0</v>
      </c>
      <c r="Y19" s="41">
        <v>0</v>
      </c>
      <c r="Z19" s="279">
        <v>0</v>
      </c>
      <c r="AA19" s="25">
        <v>0</v>
      </c>
      <c r="AB19" s="276">
        <v>20</v>
      </c>
      <c r="AC19" s="25">
        <v>4861.2</v>
      </c>
      <c r="AD19" s="277">
        <f t="shared" si="0"/>
        <v>44</v>
      </c>
      <c r="AE19" s="4"/>
    </row>
    <row r="20" spans="1:31" ht="20.100000000000001" customHeight="1" x14ac:dyDescent="0.25">
      <c r="A20" s="278" t="s">
        <v>62</v>
      </c>
      <c r="B20" s="278" t="s">
        <v>63</v>
      </c>
      <c r="C20" s="40" t="s">
        <v>64</v>
      </c>
      <c r="D20" s="279">
        <v>32</v>
      </c>
      <c r="E20" s="41">
        <v>5563.06</v>
      </c>
      <c r="F20" s="279">
        <v>2</v>
      </c>
      <c r="G20" s="41">
        <v>944.64</v>
      </c>
      <c r="H20" s="279">
        <v>2</v>
      </c>
      <c r="I20" s="41">
        <v>236.16</v>
      </c>
      <c r="J20" s="279">
        <v>10</v>
      </c>
      <c r="K20" s="41">
        <v>1629.44</v>
      </c>
      <c r="L20" s="279">
        <v>25</v>
      </c>
      <c r="M20" s="41">
        <v>3914.72</v>
      </c>
      <c r="N20" s="279">
        <v>2</v>
      </c>
      <c r="O20" s="41">
        <v>75.599999999999994</v>
      </c>
      <c r="P20" s="279">
        <v>0</v>
      </c>
      <c r="Q20" s="41">
        <v>0</v>
      </c>
      <c r="R20" s="279">
        <v>0</v>
      </c>
      <c r="S20" s="41">
        <v>0</v>
      </c>
      <c r="T20" s="279">
        <v>13</v>
      </c>
      <c r="U20" s="41">
        <v>0</v>
      </c>
      <c r="V20" s="279">
        <v>0</v>
      </c>
      <c r="W20" s="41">
        <v>0</v>
      </c>
      <c r="X20" s="279">
        <v>0</v>
      </c>
      <c r="Y20" s="41">
        <v>0</v>
      </c>
      <c r="Z20" s="279">
        <v>0</v>
      </c>
      <c r="AA20" s="25">
        <v>0</v>
      </c>
      <c r="AB20" s="276">
        <v>47</v>
      </c>
      <c r="AC20" s="25">
        <v>12363.62</v>
      </c>
      <c r="AD20" s="277">
        <f t="shared" si="0"/>
        <v>86</v>
      </c>
      <c r="AE20" s="4"/>
    </row>
    <row r="21" spans="1:31" ht="20.100000000000001" customHeight="1" x14ac:dyDescent="0.25">
      <c r="A21" s="278" t="s">
        <v>65</v>
      </c>
      <c r="B21" s="278" t="s">
        <v>66</v>
      </c>
      <c r="C21" s="40" t="s">
        <v>67</v>
      </c>
      <c r="D21" s="279">
        <v>73</v>
      </c>
      <c r="E21" s="41">
        <v>13616.76</v>
      </c>
      <c r="F21" s="279">
        <v>7</v>
      </c>
      <c r="G21" s="41">
        <v>2283.34</v>
      </c>
      <c r="H21" s="279">
        <v>9</v>
      </c>
      <c r="I21" s="41">
        <v>1400.62</v>
      </c>
      <c r="J21" s="279">
        <v>34</v>
      </c>
      <c r="K21" s="41">
        <v>7942.41</v>
      </c>
      <c r="L21" s="279">
        <v>24</v>
      </c>
      <c r="M21" s="41">
        <v>3466.58</v>
      </c>
      <c r="N21" s="279">
        <v>4</v>
      </c>
      <c r="O21" s="41">
        <v>122.72</v>
      </c>
      <c r="P21" s="279">
        <v>0</v>
      </c>
      <c r="Q21" s="41">
        <v>0</v>
      </c>
      <c r="R21" s="279">
        <v>2</v>
      </c>
      <c r="S21" s="41">
        <v>913.58</v>
      </c>
      <c r="T21" s="279">
        <v>15</v>
      </c>
      <c r="U21" s="41">
        <v>0</v>
      </c>
      <c r="V21" s="279">
        <v>0</v>
      </c>
      <c r="W21" s="41">
        <v>0</v>
      </c>
      <c r="X21" s="279">
        <v>0</v>
      </c>
      <c r="Y21" s="41">
        <v>0</v>
      </c>
      <c r="Z21" s="279">
        <v>0</v>
      </c>
      <c r="AA21" s="25">
        <v>0</v>
      </c>
      <c r="AB21" s="276">
        <v>115</v>
      </c>
      <c r="AC21" s="25">
        <v>29746.01</v>
      </c>
      <c r="AD21" s="277">
        <f t="shared" si="0"/>
        <v>168</v>
      </c>
      <c r="AE21" s="4"/>
    </row>
    <row r="22" spans="1:31" ht="20.100000000000001" customHeight="1" x14ac:dyDescent="0.25">
      <c r="A22" s="278" t="s">
        <v>68</v>
      </c>
      <c r="B22" s="278" t="s">
        <v>69</v>
      </c>
      <c r="C22" s="40" t="s">
        <v>70</v>
      </c>
      <c r="D22" s="279">
        <v>4</v>
      </c>
      <c r="E22" s="41">
        <v>782.79</v>
      </c>
      <c r="F22" s="279">
        <v>0</v>
      </c>
      <c r="G22" s="41">
        <v>0</v>
      </c>
      <c r="H22" s="279">
        <v>0</v>
      </c>
      <c r="I22" s="41">
        <v>0</v>
      </c>
      <c r="J22" s="279">
        <v>3</v>
      </c>
      <c r="K22" s="41">
        <v>244.53</v>
      </c>
      <c r="L22" s="279">
        <v>7</v>
      </c>
      <c r="M22" s="41">
        <v>854.76</v>
      </c>
      <c r="N22" s="279">
        <v>3</v>
      </c>
      <c r="O22" s="41">
        <v>144.99</v>
      </c>
      <c r="P22" s="279">
        <v>0</v>
      </c>
      <c r="Q22" s="41">
        <v>0</v>
      </c>
      <c r="R22" s="279">
        <v>0</v>
      </c>
      <c r="S22" s="41">
        <v>0</v>
      </c>
      <c r="T22" s="279">
        <v>8</v>
      </c>
      <c r="U22" s="41">
        <v>0</v>
      </c>
      <c r="V22" s="279">
        <v>0</v>
      </c>
      <c r="W22" s="41">
        <v>0</v>
      </c>
      <c r="X22" s="279">
        <v>0</v>
      </c>
      <c r="Y22" s="41">
        <v>0</v>
      </c>
      <c r="Z22" s="279">
        <v>0</v>
      </c>
      <c r="AA22" s="25">
        <v>0</v>
      </c>
      <c r="AB22" s="276">
        <v>12</v>
      </c>
      <c r="AC22" s="25">
        <v>2027.07</v>
      </c>
      <c r="AD22" s="277">
        <f t="shared" si="0"/>
        <v>25</v>
      </c>
      <c r="AE22" s="4"/>
    </row>
    <row r="23" spans="1:31" ht="20.100000000000001" customHeight="1" x14ac:dyDescent="0.25">
      <c r="A23" s="278" t="s">
        <v>71</v>
      </c>
      <c r="B23" s="278" t="s">
        <v>72</v>
      </c>
      <c r="C23" s="40" t="s">
        <v>73</v>
      </c>
      <c r="D23" s="279">
        <v>293</v>
      </c>
      <c r="E23" s="41">
        <v>51115.130000000005</v>
      </c>
      <c r="F23" s="279">
        <v>20</v>
      </c>
      <c r="G23" s="41">
        <v>10358.42</v>
      </c>
      <c r="H23" s="279">
        <v>40</v>
      </c>
      <c r="I23" s="41">
        <v>6473.91</v>
      </c>
      <c r="J23" s="279">
        <v>162</v>
      </c>
      <c r="K23" s="41">
        <v>33441.19</v>
      </c>
      <c r="L23" s="279">
        <v>82</v>
      </c>
      <c r="M23" s="41">
        <v>12812.68</v>
      </c>
      <c r="N23" s="279">
        <v>9</v>
      </c>
      <c r="O23" s="41">
        <v>425.07</v>
      </c>
      <c r="P23" s="279">
        <v>1</v>
      </c>
      <c r="Q23" s="41">
        <v>47.23</v>
      </c>
      <c r="R23" s="279">
        <v>6</v>
      </c>
      <c r="S23" s="41">
        <v>3308.69</v>
      </c>
      <c r="T23" s="279">
        <v>32</v>
      </c>
      <c r="U23" s="41">
        <v>0</v>
      </c>
      <c r="V23" s="279">
        <v>0</v>
      </c>
      <c r="W23" s="41">
        <v>0</v>
      </c>
      <c r="X23" s="279">
        <v>0</v>
      </c>
      <c r="Y23" s="41">
        <v>0</v>
      </c>
      <c r="Z23" s="279">
        <v>0</v>
      </c>
      <c r="AA23" s="25">
        <v>0</v>
      </c>
      <c r="AB23" s="276">
        <v>461</v>
      </c>
      <c r="AC23" s="25">
        <v>117982.32</v>
      </c>
      <c r="AD23" s="277">
        <f t="shared" si="0"/>
        <v>645</v>
      </c>
      <c r="AE23" s="4"/>
    </row>
    <row r="24" spans="1:31" ht="20.100000000000001" customHeight="1" x14ac:dyDescent="0.25">
      <c r="A24" s="278" t="s">
        <v>74</v>
      </c>
      <c r="B24" s="278" t="s">
        <v>75</v>
      </c>
      <c r="C24" s="40" t="s">
        <v>76</v>
      </c>
      <c r="D24" s="279">
        <v>33</v>
      </c>
      <c r="E24" s="41">
        <v>5756.52</v>
      </c>
      <c r="F24" s="279">
        <v>2</v>
      </c>
      <c r="G24" s="41">
        <v>1221.53</v>
      </c>
      <c r="H24" s="279">
        <v>3</v>
      </c>
      <c r="I24" s="41">
        <v>464.14</v>
      </c>
      <c r="J24" s="279">
        <v>13</v>
      </c>
      <c r="K24" s="41">
        <v>1100.3900000000001</v>
      </c>
      <c r="L24" s="279">
        <v>26</v>
      </c>
      <c r="M24" s="41">
        <v>4178.76</v>
      </c>
      <c r="N24" s="279">
        <v>0</v>
      </c>
      <c r="O24" s="41">
        <v>0</v>
      </c>
      <c r="P24" s="279">
        <v>0</v>
      </c>
      <c r="Q24" s="41">
        <v>0</v>
      </c>
      <c r="R24" s="279">
        <v>0</v>
      </c>
      <c r="S24" s="41">
        <v>0</v>
      </c>
      <c r="T24" s="279">
        <v>17</v>
      </c>
      <c r="U24" s="41">
        <v>0</v>
      </c>
      <c r="V24" s="279">
        <v>0</v>
      </c>
      <c r="W24" s="41">
        <v>0</v>
      </c>
      <c r="X24" s="279">
        <v>0</v>
      </c>
      <c r="Y24" s="41">
        <v>0</v>
      </c>
      <c r="Z24" s="279">
        <v>0</v>
      </c>
      <c r="AA24" s="25">
        <v>0</v>
      </c>
      <c r="AB24" s="276">
        <v>47</v>
      </c>
      <c r="AC24" s="25">
        <v>12721.34</v>
      </c>
      <c r="AD24" s="277">
        <f t="shared" si="0"/>
        <v>94</v>
      </c>
      <c r="AE24" s="4"/>
    </row>
    <row r="25" spans="1:31" ht="20.100000000000001" customHeight="1" x14ac:dyDescent="0.25">
      <c r="A25" s="45" t="s">
        <v>77</v>
      </c>
      <c r="B25" s="45" t="s">
        <v>78</v>
      </c>
      <c r="C25" s="23" t="s">
        <v>79</v>
      </c>
      <c r="D25" s="276">
        <v>6</v>
      </c>
      <c r="E25" s="25">
        <v>692.19</v>
      </c>
      <c r="F25" s="276">
        <v>0</v>
      </c>
      <c r="G25" s="25">
        <v>0</v>
      </c>
      <c r="H25" s="276">
        <v>0</v>
      </c>
      <c r="I25" s="25">
        <v>0</v>
      </c>
      <c r="J25" s="276">
        <v>6</v>
      </c>
      <c r="K25" s="25">
        <v>1140.57</v>
      </c>
      <c r="L25" s="276">
        <v>10</v>
      </c>
      <c r="M25" s="25">
        <v>1262.6600000000001</v>
      </c>
      <c r="N25" s="276">
        <v>0</v>
      </c>
      <c r="O25" s="25">
        <v>0</v>
      </c>
      <c r="P25" s="276">
        <v>0</v>
      </c>
      <c r="Q25" s="25">
        <v>0</v>
      </c>
      <c r="R25" s="276">
        <v>1</v>
      </c>
      <c r="S25" s="25">
        <v>346.12</v>
      </c>
      <c r="T25" s="276">
        <v>11</v>
      </c>
      <c r="U25" s="25">
        <v>0</v>
      </c>
      <c r="V25" s="276">
        <v>0</v>
      </c>
      <c r="W25" s="25">
        <v>0</v>
      </c>
      <c r="X25" s="276">
        <v>0</v>
      </c>
      <c r="Y25" s="25">
        <v>0</v>
      </c>
      <c r="Z25" s="276">
        <v>0</v>
      </c>
      <c r="AA25" s="25">
        <v>0</v>
      </c>
      <c r="AB25" s="276">
        <v>18</v>
      </c>
      <c r="AC25" s="25">
        <v>3441.54</v>
      </c>
      <c r="AD25" s="277">
        <f t="shared" si="0"/>
        <v>34</v>
      </c>
      <c r="AE25" s="4"/>
    </row>
    <row r="26" spans="1:31" ht="20.100000000000001" customHeight="1" x14ac:dyDescent="0.25">
      <c r="A26" s="45" t="s">
        <v>80</v>
      </c>
      <c r="B26" s="45" t="s">
        <v>81</v>
      </c>
      <c r="C26" s="23" t="s">
        <v>82</v>
      </c>
      <c r="D26" s="276">
        <v>9</v>
      </c>
      <c r="E26" s="25">
        <v>1378.25</v>
      </c>
      <c r="F26" s="276">
        <v>1</v>
      </c>
      <c r="G26" s="25">
        <v>537.45000000000005</v>
      </c>
      <c r="H26" s="276">
        <v>1</v>
      </c>
      <c r="I26" s="25">
        <v>236.16</v>
      </c>
      <c r="J26" s="276">
        <v>3</v>
      </c>
      <c r="K26" s="25">
        <v>651.70000000000005</v>
      </c>
      <c r="L26" s="276">
        <v>1</v>
      </c>
      <c r="M26" s="25">
        <v>157.30000000000001</v>
      </c>
      <c r="N26" s="276">
        <v>0</v>
      </c>
      <c r="O26" s="25">
        <v>0</v>
      </c>
      <c r="P26" s="276">
        <v>0</v>
      </c>
      <c r="Q26" s="25">
        <v>0</v>
      </c>
      <c r="R26" s="276">
        <v>0</v>
      </c>
      <c r="S26" s="25">
        <v>0</v>
      </c>
      <c r="T26" s="276">
        <v>0</v>
      </c>
      <c r="U26" s="25">
        <v>0</v>
      </c>
      <c r="V26" s="276">
        <v>0</v>
      </c>
      <c r="W26" s="25">
        <v>0</v>
      </c>
      <c r="X26" s="276">
        <v>0</v>
      </c>
      <c r="Y26" s="25">
        <v>0</v>
      </c>
      <c r="Z26" s="276">
        <v>0</v>
      </c>
      <c r="AA26" s="25">
        <v>0</v>
      </c>
      <c r="AB26" s="276">
        <v>12</v>
      </c>
      <c r="AC26" s="25">
        <v>2960.86</v>
      </c>
      <c r="AD26" s="277">
        <f t="shared" si="0"/>
        <v>15</v>
      </c>
      <c r="AE26" s="4"/>
    </row>
    <row r="27" spans="1:31" ht="20.100000000000001" customHeight="1" x14ac:dyDescent="0.25">
      <c r="A27" s="45" t="s">
        <v>83</v>
      </c>
      <c r="B27" s="45">
        <v>0</v>
      </c>
      <c r="C27" s="23" t="s">
        <v>84</v>
      </c>
      <c r="D27" s="276">
        <v>27</v>
      </c>
      <c r="E27" s="25">
        <v>7337.26</v>
      </c>
      <c r="F27" s="276">
        <v>2</v>
      </c>
      <c r="G27" s="25">
        <v>1221.53</v>
      </c>
      <c r="H27" s="276">
        <v>9</v>
      </c>
      <c r="I27" s="25">
        <v>1628.75</v>
      </c>
      <c r="J27" s="276">
        <v>15</v>
      </c>
      <c r="K27" s="25">
        <v>2118.31</v>
      </c>
      <c r="L27" s="276">
        <v>28</v>
      </c>
      <c r="M27" s="25">
        <v>4376.29</v>
      </c>
      <c r="N27" s="276">
        <v>0</v>
      </c>
      <c r="O27" s="25">
        <v>0</v>
      </c>
      <c r="P27" s="276">
        <v>0</v>
      </c>
      <c r="Q27" s="25">
        <v>0</v>
      </c>
      <c r="R27" s="276">
        <v>0</v>
      </c>
      <c r="S27" s="25">
        <v>0</v>
      </c>
      <c r="T27" s="276">
        <v>12</v>
      </c>
      <c r="U27" s="25">
        <v>0</v>
      </c>
      <c r="V27" s="276">
        <v>0</v>
      </c>
      <c r="W27" s="25">
        <v>0</v>
      </c>
      <c r="X27" s="276">
        <v>0</v>
      </c>
      <c r="Y27" s="25">
        <v>0</v>
      </c>
      <c r="Z27" s="276">
        <v>0</v>
      </c>
      <c r="AA27" s="25">
        <v>0</v>
      </c>
      <c r="AB27" s="276">
        <v>44</v>
      </c>
      <c r="AC27" s="25">
        <v>16682.14</v>
      </c>
      <c r="AD27" s="277">
        <f t="shared" si="0"/>
        <v>93</v>
      </c>
      <c r="AE27" s="4"/>
    </row>
    <row r="28" spans="1:31" ht="20.100000000000001" customHeight="1" x14ac:dyDescent="0.25">
      <c r="A28" s="45" t="s">
        <v>85</v>
      </c>
      <c r="B28" s="45" t="s">
        <v>86</v>
      </c>
      <c r="C28" s="23" t="s">
        <v>87</v>
      </c>
      <c r="D28" s="276">
        <v>18</v>
      </c>
      <c r="E28" s="25">
        <v>2874.6</v>
      </c>
      <c r="F28" s="276">
        <v>0</v>
      </c>
      <c r="G28" s="25">
        <v>0</v>
      </c>
      <c r="H28" s="276">
        <v>6</v>
      </c>
      <c r="I28" s="25">
        <v>936.47</v>
      </c>
      <c r="J28" s="276">
        <v>8</v>
      </c>
      <c r="K28" s="25">
        <v>652.08000000000004</v>
      </c>
      <c r="L28" s="276">
        <v>6</v>
      </c>
      <c r="M28" s="25">
        <v>960.48</v>
      </c>
      <c r="N28" s="276">
        <v>0</v>
      </c>
      <c r="O28" s="25">
        <v>0</v>
      </c>
      <c r="P28" s="276">
        <v>0</v>
      </c>
      <c r="Q28" s="25">
        <v>0</v>
      </c>
      <c r="R28" s="276">
        <v>0</v>
      </c>
      <c r="S28" s="25">
        <v>0</v>
      </c>
      <c r="T28" s="276">
        <v>3</v>
      </c>
      <c r="U28" s="25">
        <v>0</v>
      </c>
      <c r="V28" s="276">
        <v>0</v>
      </c>
      <c r="W28" s="25">
        <v>0</v>
      </c>
      <c r="X28" s="276">
        <v>0</v>
      </c>
      <c r="Y28" s="25">
        <v>0</v>
      </c>
      <c r="Z28" s="276">
        <v>0</v>
      </c>
      <c r="AA28" s="25">
        <v>0</v>
      </c>
      <c r="AB28" s="276">
        <v>26</v>
      </c>
      <c r="AC28" s="25">
        <v>5423.63</v>
      </c>
      <c r="AD28" s="277">
        <f t="shared" si="0"/>
        <v>41</v>
      </c>
      <c r="AE28" s="4"/>
    </row>
    <row r="29" spans="1:31" ht="20.100000000000001" customHeight="1" x14ac:dyDescent="0.25">
      <c r="A29" s="45" t="s">
        <v>88</v>
      </c>
      <c r="B29" s="45" t="s">
        <v>89</v>
      </c>
      <c r="C29" s="23" t="s">
        <v>90</v>
      </c>
      <c r="D29" s="276">
        <v>4</v>
      </c>
      <c r="E29" s="25">
        <v>2068.4299999999998</v>
      </c>
      <c r="F29" s="276">
        <v>4</v>
      </c>
      <c r="G29" s="25">
        <v>1680.48</v>
      </c>
      <c r="H29" s="276">
        <v>2</v>
      </c>
      <c r="I29" s="25">
        <v>439.74</v>
      </c>
      <c r="J29" s="276">
        <v>2</v>
      </c>
      <c r="K29" s="25">
        <v>570.19000000000005</v>
      </c>
      <c r="L29" s="276">
        <v>9</v>
      </c>
      <c r="M29" s="25">
        <v>1155.5899999999999</v>
      </c>
      <c r="N29" s="276">
        <v>3</v>
      </c>
      <c r="O29" s="25">
        <v>87.75</v>
      </c>
      <c r="P29" s="276">
        <v>0</v>
      </c>
      <c r="Q29" s="25">
        <v>0</v>
      </c>
      <c r="R29" s="276">
        <v>0</v>
      </c>
      <c r="S29" s="25">
        <v>0</v>
      </c>
      <c r="T29" s="276">
        <v>2</v>
      </c>
      <c r="U29" s="25">
        <v>0</v>
      </c>
      <c r="V29" s="276">
        <v>0</v>
      </c>
      <c r="W29" s="25">
        <v>0</v>
      </c>
      <c r="X29" s="276">
        <v>0</v>
      </c>
      <c r="Y29" s="25">
        <v>0</v>
      </c>
      <c r="Z29" s="276">
        <v>0</v>
      </c>
      <c r="AA29" s="25">
        <v>0</v>
      </c>
      <c r="AB29" s="276">
        <v>12</v>
      </c>
      <c r="AC29" s="25">
        <v>6002.18</v>
      </c>
      <c r="AD29" s="277">
        <f t="shared" si="0"/>
        <v>26</v>
      </c>
      <c r="AE29" s="4"/>
    </row>
    <row r="30" spans="1:31" ht="21" customHeight="1" x14ac:dyDescent="0.25">
      <c r="A30" s="52"/>
      <c r="B30" s="52"/>
      <c r="C30" s="30" t="s">
        <v>91</v>
      </c>
      <c r="D30" s="280">
        <v>1074</v>
      </c>
      <c r="E30" s="32">
        <v>195425.31</v>
      </c>
      <c r="F30" s="280">
        <v>65</v>
      </c>
      <c r="G30" s="32">
        <v>32807.85</v>
      </c>
      <c r="H30" s="280">
        <v>131</v>
      </c>
      <c r="I30" s="32">
        <v>21319.200000000001</v>
      </c>
      <c r="J30" s="280">
        <v>588</v>
      </c>
      <c r="K30" s="32">
        <v>107986.02</v>
      </c>
      <c r="L30" s="280">
        <v>394</v>
      </c>
      <c r="M30" s="32">
        <v>60144.98</v>
      </c>
      <c r="N30" s="280">
        <v>33</v>
      </c>
      <c r="O30" s="32">
        <v>1350.59</v>
      </c>
      <c r="P30" s="280">
        <v>2</v>
      </c>
      <c r="Q30" s="32">
        <v>94.46</v>
      </c>
      <c r="R30" s="280">
        <v>30</v>
      </c>
      <c r="S30" s="32">
        <v>14521.82</v>
      </c>
      <c r="T30" s="280">
        <v>233</v>
      </c>
      <c r="U30" s="32">
        <v>0</v>
      </c>
      <c r="V30" s="280">
        <v>1</v>
      </c>
      <c r="W30" s="32">
        <v>29.3</v>
      </c>
      <c r="X30" s="280">
        <v>1</v>
      </c>
      <c r="Y30" s="32">
        <v>814.34</v>
      </c>
      <c r="Z30" s="280">
        <v>0</v>
      </c>
      <c r="AA30" s="32">
        <v>0</v>
      </c>
      <c r="AB30" s="280">
        <v>1735</v>
      </c>
      <c r="AC30" s="32">
        <v>434493.87</v>
      </c>
      <c r="AD30" s="281">
        <v>2552</v>
      </c>
      <c r="AE30" s="5"/>
    </row>
    <row r="31" spans="1:31" ht="9.9499999999999993" customHeight="1" x14ac:dyDescent="0.25">
      <c r="A31" s="252"/>
      <c r="B31" s="252"/>
      <c r="C31" s="252"/>
      <c r="D31" s="282"/>
      <c r="E31" s="252"/>
      <c r="F31" s="282"/>
      <c r="G31" s="252"/>
      <c r="H31" s="282"/>
      <c r="I31" s="252"/>
      <c r="J31" s="282"/>
      <c r="K31" s="252"/>
      <c r="L31" s="282"/>
      <c r="M31" s="252"/>
      <c r="N31" s="282"/>
      <c r="O31" s="252"/>
      <c r="P31" s="282"/>
      <c r="Q31" s="252"/>
      <c r="R31" s="282"/>
      <c r="S31" s="252"/>
      <c r="T31" s="282"/>
      <c r="U31" s="252"/>
      <c r="V31" s="282"/>
      <c r="W31" s="252"/>
      <c r="X31" s="282"/>
      <c r="Y31" s="252"/>
      <c r="Z31" s="282"/>
      <c r="AA31" s="252"/>
      <c r="AB31" s="282"/>
      <c r="AC31" s="252"/>
      <c r="AD31" s="282"/>
    </row>
    <row r="32" spans="1:31" x14ac:dyDescent="0.25">
      <c r="A32" s="252"/>
      <c r="B32" s="252"/>
      <c r="C32" s="252"/>
      <c r="D32" s="282"/>
      <c r="E32" s="252"/>
      <c r="F32" s="282"/>
      <c r="G32" s="252"/>
      <c r="H32" s="282"/>
      <c r="I32" s="252"/>
      <c r="J32" s="282"/>
      <c r="K32" s="252"/>
      <c r="L32" s="282"/>
      <c r="M32" s="252"/>
      <c r="N32" s="282"/>
      <c r="O32" s="252"/>
      <c r="P32" s="282"/>
      <c r="Q32" s="252"/>
      <c r="R32" s="282"/>
      <c r="S32" s="252"/>
      <c r="T32" s="282"/>
      <c r="U32" s="252"/>
      <c r="V32" s="282"/>
      <c r="W32" s="252"/>
      <c r="X32" s="254"/>
      <c r="Y32" s="255"/>
      <c r="Z32" s="254"/>
      <c r="AA32" s="255"/>
      <c r="AB32" s="254" t="s">
        <v>92</v>
      </c>
      <c r="AC32" s="187">
        <v>73.83</v>
      </c>
      <c r="AD32" s="282"/>
    </row>
    <row r="33" spans="1:30" x14ac:dyDescent="0.25">
      <c r="A33" s="252"/>
      <c r="B33" s="252"/>
      <c r="C33" s="252"/>
      <c r="D33" s="282"/>
      <c r="E33" s="252"/>
      <c r="F33" s="282"/>
      <c r="G33" s="252"/>
      <c r="H33" s="282"/>
      <c r="I33" s="252"/>
      <c r="J33" s="282"/>
      <c r="K33" s="252"/>
      <c r="L33" s="282"/>
      <c r="M33" s="252"/>
      <c r="N33" s="282"/>
      <c r="O33" s="252"/>
      <c r="P33" s="282"/>
      <c r="Q33" s="252"/>
      <c r="R33" s="282"/>
      <c r="S33" s="252"/>
      <c r="T33" s="282"/>
      <c r="U33" s="252"/>
      <c r="V33" s="282"/>
      <c r="W33" s="252"/>
      <c r="X33" s="254"/>
      <c r="Y33" s="254"/>
      <c r="Z33" s="254"/>
      <c r="AA33" s="255"/>
      <c r="AB33" s="256" t="s">
        <v>93</v>
      </c>
      <c r="AC33" s="257">
        <f>AC30+AC32</f>
        <v>434567.7</v>
      </c>
      <c r="AD33" s="282"/>
    </row>
    <row r="34" spans="1:30" ht="16.5" x14ac:dyDescent="0.3">
      <c r="D34" s="4"/>
      <c r="E34" s="4"/>
      <c r="X34" s="6"/>
      <c r="Y34" s="6"/>
      <c r="Z34" s="6"/>
      <c r="AA34" s="7"/>
      <c r="AB34" s="6"/>
      <c r="AC34" s="8"/>
    </row>
    <row r="35" spans="1:30" ht="16.5" x14ac:dyDescent="0.3">
      <c r="E35" s="4"/>
      <c r="J35" s="37"/>
      <c r="X35" s="9"/>
      <c r="Y35" s="9"/>
      <c r="Z35" s="6"/>
      <c r="AA35" s="7"/>
      <c r="AB35" s="6"/>
      <c r="AC35" s="8"/>
    </row>
    <row r="36" spans="1:30" ht="16.5" x14ac:dyDescent="0.3">
      <c r="X36" s="6"/>
      <c r="Y36" s="7"/>
      <c r="Z36" s="6"/>
      <c r="AA36" s="7"/>
      <c r="AB36" s="6"/>
      <c r="AC36" s="8"/>
    </row>
    <row r="37" spans="1:30" ht="16.5" x14ac:dyDescent="0.3">
      <c r="D37" s="4"/>
      <c r="E37" s="4"/>
      <c r="X37" s="6"/>
      <c r="Y37" s="7"/>
      <c r="Z37" s="6"/>
      <c r="AA37" s="7"/>
      <c r="AB37" s="9"/>
      <c r="AC37" s="10"/>
    </row>
    <row r="38" spans="1:30" x14ac:dyDescent="0.25">
      <c r="D38" s="4"/>
      <c r="E38" s="4"/>
    </row>
    <row r="39" spans="1:30" x14ac:dyDescent="0.25">
      <c r="D39" s="4"/>
    </row>
    <row r="40" spans="1:30" x14ac:dyDescent="0.25">
      <c r="D40" s="4"/>
      <c r="E40" s="4"/>
    </row>
    <row r="41" spans="1:30" x14ac:dyDescent="0.25">
      <c r="E41" s="4"/>
    </row>
    <row r="42" spans="1:30" x14ac:dyDescent="0.25">
      <c r="D42" s="4"/>
    </row>
    <row r="44" spans="1:30" x14ac:dyDescent="0.25">
      <c r="Z44" s="11"/>
    </row>
    <row r="45" spans="1:30" x14ac:dyDescent="0.25">
      <c r="E45" s="4"/>
    </row>
    <row r="48" spans="1:30" x14ac:dyDescent="0.25">
      <c r="E48" s="4"/>
    </row>
  </sheetData>
  <mergeCells count="22">
    <mergeCell ref="X4:Y4"/>
    <mergeCell ref="Z4:AA4"/>
    <mergeCell ref="AB4:AB5"/>
    <mergeCell ref="AC4:AC5"/>
    <mergeCell ref="AD4:AD5"/>
    <mergeCell ref="V4:W4"/>
    <mergeCell ref="A2:C2"/>
    <mergeCell ref="D2:G2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1:AC1"/>
  </mergeCells>
  <printOptions gridLines="1"/>
  <pageMargins left="0.11811023622047245" right="0.11811023622047245" top="0.55118110236220474" bottom="0.15748031496062992" header="0.31496062992125984" footer="0.31496062992125984"/>
  <pageSetup scale="70" orientation="landscape" useFirstPageNumber="1" r:id="rId1"/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6718-00EC-4B56-972C-4E365419CB82}">
  <dimension ref="A1:AE39"/>
  <sheetViews>
    <sheetView zoomScaleNormal="100" workbookViewId="0">
      <selection sqref="A1:AC1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1.42578125" customWidth="1"/>
    <col min="30" max="30" width="10.140625" customWidth="1"/>
    <col min="31" max="31" width="11.28515625" customWidth="1"/>
  </cols>
  <sheetData>
    <row r="1" spans="1:31" ht="18.75" x14ac:dyDescent="0.25">
      <c r="A1" s="157" t="s">
        <v>109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1" x14ac:dyDescent="0.25">
      <c r="A2" s="139"/>
      <c r="B2" s="139"/>
      <c r="C2" s="139"/>
      <c r="D2" s="149"/>
      <c r="E2" s="149"/>
      <c r="F2" s="149"/>
      <c r="G2" s="149"/>
      <c r="H2" s="17"/>
      <c r="I2" s="18"/>
      <c r="J2" s="17"/>
      <c r="K2" s="18"/>
      <c r="L2" s="17"/>
      <c r="M2" s="18"/>
      <c r="N2" s="17"/>
      <c r="O2" s="18"/>
      <c r="P2" s="17"/>
      <c r="Q2" s="18"/>
      <c r="R2" s="17"/>
      <c r="S2" s="18"/>
      <c r="T2" s="17"/>
      <c r="U2" s="18"/>
      <c r="V2" s="17"/>
      <c r="W2" s="18"/>
      <c r="X2" s="151"/>
      <c r="Y2" s="151"/>
      <c r="Z2" s="151"/>
      <c r="AA2" s="151"/>
      <c r="AB2" s="151"/>
      <c r="AC2" s="151"/>
    </row>
    <row r="3" spans="1:31" x14ac:dyDescent="0.25">
      <c r="A3" s="147"/>
      <c r="B3" s="147"/>
      <c r="C3" s="147"/>
      <c r="D3" s="147"/>
      <c r="E3" s="147"/>
      <c r="F3" s="147"/>
      <c r="G3" s="147"/>
      <c r="H3" s="17"/>
      <c r="I3" s="18"/>
      <c r="J3" s="17"/>
      <c r="K3" s="18"/>
      <c r="L3" s="17"/>
      <c r="M3" s="18"/>
      <c r="N3" s="17"/>
      <c r="O3" s="18"/>
      <c r="P3" s="17"/>
      <c r="Q3" s="18"/>
      <c r="R3" s="17"/>
      <c r="S3" s="18"/>
      <c r="T3" s="17"/>
      <c r="U3" s="18"/>
      <c r="V3" s="17"/>
      <c r="W3" s="18"/>
      <c r="X3" s="17"/>
      <c r="Y3" s="18"/>
      <c r="Z3" s="17"/>
      <c r="AA3" s="18"/>
      <c r="AB3" s="18"/>
      <c r="AC3" s="18"/>
    </row>
    <row r="4" spans="1:31" x14ac:dyDescent="0.25">
      <c r="A4" s="139"/>
      <c r="B4" s="139"/>
      <c r="C4" s="139"/>
      <c r="D4" s="153"/>
      <c r="E4" s="153"/>
      <c r="F4" s="153"/>
      <c r="G4" s="153"/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7"/>
      <c r="U4" s="18"/>
      <c r="V4" s="17"/>
      <c r="W4" s="18"/>
      <c r="X4" s="17"/>
      <c r="Y4" s="18"/>
      <c r="Z4" s="17"/>
      <c r="AA4" s="18"/>
      <c r="AB4" s="18"/>
      <c r="AC4" s="18"/>
    </row>
    <row r="5" spans="1:3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</row>
    <row r="6" spans="1:31" ht="69" customHeight="1" x14ac:dyDescent="0.25">
      <c r="A6" s="141" t="s">
        <v>1</v>
      </c>
      <c r="B6" s="143" t="s">
        <v>2</v>
      </c>
      <c r="C6" s="143" t="s">
        <v>3</v>
      </c>
      <c r="D6" s="143" t="s">
        <v>4</v>
      </c>
      <c r="E6" s="138"/>
      <c r="F6" s="143" t="s">
        <v>5</v>
      </c>
      <c r="G6" s="138"/>
      <c r="H6" s="143" t="s">
        <v>6</v>
      </c>
      <c r="I6" s="138"/>
      <c r="J6" s="143" t="s">
        <v>7</v>
      </c>
      <c r="K6" s="138"/>
      <c r="L6" s="143" t="s">
        <v>8</v>
      </c>
      <c r="M6" s="138"/>
      <c r="N6" s="146" t="s">
        <v>9</v>
      </c>
      <c r="O6" s="146"/>
      <c r="P6" s="146" t="s">
        <v>10</v>
      </c>
      <c r="Q6" s="146"/>
      <c r="R6" s="146" t="s">
        <v>11</v>
      </c>
      <c r="S6" s="146"/>
      <c r="T6" s="146" t="s">
        <v>12</v>
      </c>
      <c r="U6" s="146"/>
      <c r="V6" s="138" t="s">
        <v>13</v>
      </c>
      <c r="W6" s="138"/>
      <c r="X6" s="143" t="s">
        <v>14</v>
      </c>
      <c r="Y6" s="138"/>
      <c r="Z6" s="143" t="s">
        <v>15</v>
      </c>
      <c r="AA6" s="138"/>
      <c r="AB6" s="146" t="s">
        <v>16</v>
      </c>
      <c r="AC6" s="146" t="s">
        <v>17</v>
      </c>
      <c r="AD6" s="146" t="s">
        <v>18</v>
      </c>
    </row>
    <row r="7" spans="1:31" ht="37.5" customHeight="1" x14ac:dyDescent="0.25">
      <c r="A7" s="142"/>
      <c r="B7" s="144"/>
      <c r="C7" s="144"/>
      <c r="D7" s="19" t="s">
        <v>16</v>
      </c>
      <c r="E7" s="20" t="s">
        <v>19</v>
      </c>
      <c r="F7" s="19" t="s">
        <v>16</v>
      </c>
      <c r="G7" s="20" t="s">
        <v>19</v>
      </c>
      <c r="H7" s="19" t="s">
        <v>16</v>
      </c>
      <c r="I7" s="20" t="s">
        <v>19</v>
      </c>
      <c r="J7" s="19" t="s">
        <v>16</v>
      </c>
      <c r="K7" s="20" t="s">
        <v>19</v>
      </c>
      <c r="L7" s="19" t="s">
        <v>16</v>
      </c>
      <c r="M7" s="20" t="s">
        <v>19</v>
      </c>
      <c r="N7" s="121" t="s">
        <v>16</v>
      </c>
      <c r="O7" s="122" t="s">
        <v>19</v>
      </c>
      <c r="P7" s="121" t="s">
        <v>16</v>
      </c>
      <c r="Q7" s="122" t="s">
        <v>19</v>
      </c>
      <c r="R7" s="121" t="s">
        <v>16</v>
      </c>
      <c r="S7" s="122" t="s">
        <v>19</v>
      </c>
      <c r="T7" s="121" t="s">
        <v>16</v>
      </c>
      <c r="U7" s="122" t="s">
        <v>19</v>
      </c>
      <c r="V7" s="212" t="s">
        <v>16</v>
      </c>
      <c r="W7" s="20" t="s">
        <v>19</v>
      </c>
      <c r="X7" s="19" t="s">
        <v>16</v>
      </c>
      <c r="Y7" s="20" t="s">
        <v>19</v>
      </c>
      <c r="Z7" s="19" t="s">
        <v>16</v>
      </c>
      <c r="AA7" s="20" t="s">
        <v>19</v>
      </c>
      <c r="AB7" s="146"/>
      <c r="AC7" s="146"/>
      <c r="AD7" s="146"/>
    </row>
    <row r="8" spans="1:31" x14ac:dyDescent="0.25">
      <c r="A8" s="96" t="s">
        <v>20</v>
      </c>
      <c r="B8" s="96" t="s">
        <v>21</v>
      </c>
      <c r="C8" s="97" t="s">
        <v>22</v>
      </c>
      <c r="D8" s="98">
        <v>14</v>
      </c>
      <c r="E8" s="99">
        <v>2298.48</v>
      </c>
      <c r="F8" s="98">
        <v>0</v>
      </c>
      <c r="G8" s="99">
        <v>0</v>
      </c>
      <c r="H8" s="98">
        <v>0</v>
      </c>
      <c r="I8" s="99">
        <v>0</v>
      </c>
      <c r="J8" s="98">
        <v>5</v>
      </c>
      <c r="K8" s="99">
        <v>673.4</v>
      </c>
      <c r="L8" s="98">
        <v>5</v>
      </c>
      <c r="M8" s="99">
        <v>815.32</v>
      </c>
      <c r="N8" s="201">
        <v>0</v>
      </c>
      <c r="O8" s="100">
        <v>0</v>
      </c>
      <c r="P8" s="201">
        <v>0</v>
      </c>
      <c r="Q8" s="100">
        <v>0</v>
      </c>
      <c r="R8" s="201">
        <v>0</v>
      </c>
      <c r="S8" s="100">
        <v>0</v>
      </c>
      <c r="T8" s="201">
        <v>3</v>
      </c>
      <c r="U8" s="100">
        <v>0</v>
      </c>
      <c r="V8" s="194">
        <v>0</v>
      </c>
      <c r="W8" s="99">
        <v>0</v>
      </c>
      <c r="X8" s="98">
        <v>0</v>
      </c>
      <c r="Y8" s="99">
        <v>0</v>
      </c>
      <c r="Z8" s="98">
        <v>0</v>
      </c>
      <c r="AA8" s="99">
        <v>0</v>
      </c>
      <c r="AB8" s="103">
        <v>20</v>
      </c>
      <c r="AC8" s="99">
        <v>3787.2</v>
      </c>
      <c r="AD8" s="101">
        <f>D8+F8+H8+J8+L8+N8+P8+R8+T8+V8+X8+Z8</f>
        <v>27</v>
      </c>
      <c r="AE8" s="4"/>
    </row>
    <row r="9" spans="1:31" x14ac:dyDescent="0.25">
      <c r="A9" s="96" t="s">
        <v>23</v>
      </c>
      <c r="B9" s="96" t="s">
        <v>24</v>
      </c>
      <c r="C9" s="97" t="s">
        <v>25</v>
      </c>
      <c r="D9" s="98">
        <v>47</v>
      </c>
      <c r="E9" s="99">
        <v>11833.6</v>
      </c>
      <c r="F9" s="98">
        <v>4</v>
      </c>
      <c r="G9" s="99">
        <v>2208.69</v>
      </c>
      <c r="H9" s="98">
        <v>8</v>
      </c>
      <c r="I9" s="99">
        <v>1283.9100000000001</v>
      </c>
      <c r="J9" s="98">
        <v>18</v>
      </c>
      <c r="K9" s="99">
        <v>4570.4800000000005</v>
      </c>
      <c r="L9" s="98">
        <v>8</v>
      </c>
      <c r="M9" s="99">
        <v>1342.99</v>
      </c>
      <c r="N9" s="201">
        <v>0</v>
      </c>
      <c r="O9" s="100">
        <v>0</v>
      </c>
      <c r="P9" s="201">
        <v>0</v>
      </c>
      <c r="Q9" s="100">
        <v>0</v>
      </c>
      <c r="R9" s="201">
        <v>1</v>
      </c>
      <c r="S9" s="100">
        <v>763.16</v>
      </c>
      <c r="T9" s="201">
        <v>4</v>
      </c>
      <c r="U9" s="100">
        <v>0</v>
      </c>
      <c r="V9" s="194">
        <v>0</v>
      </c>
      <c r="W9" s="99">
        <v>0</v>
      </c>
      <c r="X9" s="98">
        <v>0</v>
      </c>
      <c r="Y9" s="99">
        <v>0</v>
      </c>
      <c r="Z9" s="98">
        <v>0</v>
      </c>
      <c r="AA9" s="99">
        <v>0</v>
      </c>
      <c r="AB9" s="103">
        <v>66</v>
      </c>
      <c r="AC9" s="99">
        <v>22002.83</v>
      </c>
      <c r="AD9" s="101">
        <f t="shared" ref="AD9:AD31" si="0">D9+F9+H9+J9+L9+N9+P9+R9+T9+V9+X9+Z9</f>
        <v>90</v>
      </c>
      <c r="AE9" s="4"/>
    </row>
    <row r="10" spans="1:31" x14ac:dyDescent="0.25">
      <c r="A10" s="96" t="s">
        <v>26</v>
      </c>
      <c r="B10" s="96" t="s">
        <v>27</v>
      </c>
      <c r="C10" s="97" t="s">
        <v>28</v>
      </c>
      <c r="D10" s="98">
        <v>55</v>
      </c>
      <c r="E10" s="99">
        <v>11198.31</v>
      </c>
      <c r="F10" s="98">
        <v>2</v>
      </c>
      <c r="G10" s="99">
        <v>1310.85</v>
      </c>
      <c r="H10" s="98">
        <v>2</v>
      </c>
      <c r="I10" s="99">
        <v>457.89</v>
      </c>
      <c r="J10" s="98">
        <v>32</v>
      </c>
      <c r="K10" s="99">
        <v>8484.64</v>
      </c>
      <c r="L10" s="98">
        <v>9</v>
      </c>
      <c r="M10" s="99">
        <v>1561.98</v>
      </c>
      <c r="N10" s="201">
        <v>0</v>
      </c>
      <c r="O10" s="100">
        <v>0</v>
      </c>
      <c r="P10" s="201">
        <v>0</v>
      </c>
      <c r="Q10" s="100">
        <v>0</v>
      </c>
      <c r="R10" s="201">
        <v>3</v>
      </c>
      <c r="S10" s="100">
        <v>2030.01</v>
      </c>
      <c r="T10" s="201">
        <v>13</v>
      </c>
      <c r="U10" s="100">
        <v>0</v>
      </c>
      <c r="V10" s="194">
        <v>1</v>
      </c>
      <c r="W10" s="99">
        <v>29.5</v>
      </c>
      <c r="X10" s="98">
        <v>1</v>
      </c>
      <c r="Y10" s="99">
        <v>1014</v>
      </c>
      <c r="Z10" s="98">
        <v>0</v>
      </c>
      <c r="AA10" s="99">
        <v>0</v>
      </c>
      <c r="AB10" s="103">
        <v>89</v>
      </c>
      <c r="AC10" s="99">
        <v>26087.18</v>
      </c>
      <c r="AD10" s="101">
        <f t="shared" si="0"/>
        <v>118</v>
      </c>
      <c r="AE10" s="4"/>
    </row>
    <row r="11" spans="1:31" x14ac:dyDescent="0.25">
      <c r="A11" s="96" t="s">
        <v>29</v>
      </c>
      <c r="B11" s="96" t="s">
        <v>30</v>
      </c>
      <c r="C11" s="97" t="s">
        <v>31</v>
      </c>
      <c r="D11" s="98">
        <v>72</v>
      </c>
      <c r="E11" s="99">
        <v>16116.33</v>
      </c>
      <c r="F11" s="98">
        <v>4</v>
      </c>
      <c r="G11" s="99">
        <v>2495.9899999999998</v>
      </c>
      <c r="H11" s="98">
        <v>4</v>
      </c>
      <c r="I11" s="99">
        <v>978.63</v>
      </c>
      <c r="J11" s="98">
        <v>44</v>
      </c>
      <c r="K11" s="99">
        <v>11357.75</v>
      </c>
      <c r="L11" s="98">
        <v>38</v>
      </c>
      <c r="M11" s="99">
        <v>6459.72</v>
      </c>
      <c r="N11" s="201">
        <v>4</v>
      </c>
      <c r="O11" s="100">
        <v>166.64</v>
      </c>
      <c r="P11" s="201">
        <v>1</v>
      </c>
      <c r="Q11" s="100">
        <v>52.07</v>
      </c>
      <c r="R11" s="201">
        <v>4</v>
      </c>
      <c r="S11" s="100">
        <v>1617.91</v>
      </c>
      <c r="T11" s="201">
        <v>19</v>
      </c>
      <c r="U11" s="100">
        <v>0</v>
      </c>
      <c r="V11" s="194">
        <v>0</v>
      </c>
      <c r="W11" s="99">
        <v>0</v>
      </c>
      <c r="X11" s="98">
        <v>0</v>
      </c>
      <c r="Y11" s="99">
        <v>0</v>
      </c>
      <c r="Z11" s="98">
        <v>0</v>
      </c>
      <c r="AA11" s="99">
        <v>0</v>
      </c>
      <c r="AB11" s="103">
        <v>121</v>
      </c>
      <c r="AC11" s="99">
        <v>39245.040000000001</v>
      </c>
      <c r="AD11" s="101">
        <f t="shared" si="0"/>
        <v>190</v>
      </c>
      <c r="AE11" s="4"/>
    </row>
    <row r="12" spans="1:31" x14ac:dyDescent="0.25">
      <c r="A12" s="96" t="s">
        <v>32</v>
      </c>
      <c r="B12" s="96" t="s">
        <v>33</v>
      </c>
      <c r="C12" s="97" t="s">
        <v>34</v>
      </c>
      <c r="D12" s="98">
        <v>8</v>
      </c>
      <c r="E12" s="99">
        <v>1185.1300000000001</v>
      </c>
      <c r="F12" s="98">
        <v>0</v>
      </c>
      <c r="G12" s="99">
        <v>0</v>
      </c>
      <c r="H12" s="98">
        <v>0</v>
      </c>
      <c r="I12" s="99">
        <v>0</v>
      </c>
      <c r="J12" s="98">
        <v>8</v>
      </c>
      <c r="K12" s="99">
        <v>1481.46</v>
      </c>
      <c r="L12" s="98">
        <v>2</v>
      </c>
      <c r="M12" s="99">
        <v>353.03</v>
      </c>
      <c r="N12" s="201">
        <v>0</v>
      </c>
      <c r="O12" s="100">
        <v>0</v>
      </c>
      <c r="P12" s="201">
        <v>0</v>
      </c>
      <c r="Q12" s="100">
        <v>0</v>
      </c>
      <c r="R12" s="201">
        <v>1</v>
      </c>
      <c r="S12" s="100">
        <v>503.69</v>
      </c>
      <c r="T12" s="201">
        <v>0</v>
      </c>
      <c r="U12" s="100">
        <v>0</v>
      </c>
      <c r="V12" s="194">
        <v>0</v>
      </c>
      <c r="W12" s="99">
        <v>0</v>
      </c>
      <c r="X12" s="98">
        <v>0</v>
      </c>
      <c r="Y12" s="99">
        <v>0</v>
      </c>
      <c r="Z12" s="98">
        <v>0</v>
      </c>
      <c r="AA12" s="99">
        <v>0</v>
      </c>
      <c r="AB12" s="103">
        <v>16</v>
      </c>
      <c r="AC12" s="99">
        <v>3523.31</v>
      </c>
      <c r="AD12" s="101">
        <f t="shared" si="0"/>
        <v>19</v>
      </c>
      <c r="AE12" s="4"/>
    </row>
    <row r="13" spans="1:31" x14ac:dyDescent="0.25">
      <c r="A13" s="96" t="s">
        <v>35</v>
      </c>
      <c r="B13" s="96" t="s">
        <v>36</v>
      </c>
      <c r="C13" s="97" t="s">
        <v>37</v>
      </c>
      <c r="D13" s="98">
        <v>22</v>
      </c>
      <c r="E13" s="99">
        <v>4022.34</v>
      </c>
      <c r="F13" s="98">
        <v>0</v>
      </c>
      <c r="G13" s="99">
        <v>0</v>
      </c>
      <c r="H13" s="98">
        <v>2</v>
      </c>
      <c r="I13" s="99">
        <v>395.04</v>
      </c>
      <c r="J13" s="98">
        <v>23</v>
      </c>
      <c r="K13" s="99">
        <v>4175.03</v>
      </c>
      <c r="L13" s="98">
        <v>7</v>
      </c>
      <c r="M13" s="99">
        <v>1097.97</v>
      </c>
      <c r="N13" s="201">
        <v>1</v>
      </c>
      <c r="O13" s="100">
        <v>31.25</v>
      </c>
      <c r="P13" s="201">
        <v>0</v>
      </c>
      <c r="Q13" s="100">
        <v>0</v>
      </c>
      <c r="R13" s="201">
        <v>1</v>
      </c>
      <c r="S13" s="100">
        <v>351.06</v>
      </c>
      <c r="T13" s="201">
        <v>7</v>
      </c>
      <c r="U13" s="100">
        <v>0</v>
      </c>
      <c r="V13" s="194">
        <v>0</v>
      </c>
      <c r="W13" s="99">
        <v>0</v>
      </c>
      <c r="X13" s="98">
        <v>2</v>
      </c>
      <c r="Y13" s="99">
        <v>2028</v>
      </c>
      <c r="Z13" s="98">
        <v>0</v>
      </c>
      <c r="AA13" s="99">
        <v>0</v>
      </c>
      <c r="AB13" s="103">
        <v>49</v>
      </c>
      <c r="AC13" s="99">
        <v>12100.69</v>
      </c>
      <c r="AD13" s="101">
        <f t="shared" si="0"/>
        <v>65</v>
      </c>
      <c r="AE13" s="4"/>
    </row>
    <row r="14" spans="1:31" x14ac:dyDescent="0.25">
      <c r="A14" s="96" t="s">
        <v>38</v>
      </c>
      <c r="B14" s="96" t="s">
        <v>39</v>
      </c>
      <c r="C14" s="97" t="s">
        <v>40</v>
      </c>
      <c r="D14" s="98">
        <v>39</v>
      </c>
      <c r="E14" s="99">
        <v>11513.16</v>
      </c>
      <c r="F14" s="98">
        <v>3</v>
      </c>
      <c r="G14" s="99">
        <v>2208.69</v>
      </c>
      <c r="H14" s="98">
        <v>6</v>
      </c>
      <c r="I14" s="99">
        <v>1068.42</v>
      </c>
      <c r="J14" s="98">
        <v>20</v>
      </c>
      <c r="K14" s="99">
        <v>3097.62</v>
      </c>
      <c r="L14" s="98">
        <v>6</v>
      </c>
      <c r="M14" s="99">
        <v>971.63</v>
      </c>
      <c r="N14" s="201">
        <v>1</v>
      </c>
      <c r="O14" s="100">
        <v>52.07</v>
      </c>
      <c r="P14" s="201">
        <v>0</v>
      </c>
      <c r="Q14" s="100">
        <v>0</v>
      </c>
      <c r="R14" s="201">
        <v>5</v>
      </c>
      <c r="S14" s="100">
        <v>2579.5</v>
      </c>
      <c r="T14" s="201">
        <v>4</v>
      </c>
      <c r="U14" s="100">
        <v>0</v>
      </c>
      <c r="V14" s="194">
        <v>0</v>
      </c>
      <c r="W14" s="99">
        <v>0</v>
      </c>
      <c r="X14" s="98">
        <v>0</v>
      </c>
      <c r="Y14" s="99">
        <v>0</v>
      </c>
      <c r="Z14" s="98">
        <v>0</v>
      </c>
      <c r="AA14" s="99">
        <v>0</v>
      </c>
      <c r="AB14" s="103">
        <v>60</v>
      </c>
      <c r="AC14" s="99">
        <v>21491.09</v>
      </c>
      <c r="AD14" s="101">
        <f t="shared" si="0"/>
        <v>84</v>
      </c>
      <c r="AE14" s="4"/>
    </row>
    <row r="15" spans="1:31" x14ac:dyDescent="0.25">
      <c r="A15" s="96" t="s">
        <v>41</v>
      </c>
      <c r="B15" s="96" t="s">
        <v>42</v>
      </c>
      <c r="C15" s="97" t="s">
        <v>43</v>
      </c>
      <c r="D15" s="98">
        <v>11</v>
      </c>
      <c r="E15" s="99">
        <v>2271.5700000000002</v>
      </c>
      <c r="F15" s="98">
        <v>0</v>
      </c>
      <c r="G15" s="99">
        <v>0</v>
      </c>
      <c r="H15" s="98">
        <v>0</v>
      </c>
      <c r="I15" s="99">
        <v>0</v>
      </c>
      <c r="J15" s="98">
        <v>2</v>
      </c>
      <c r="K15" s="99">
        <v>269.36</v>
      </c>
      <c r="L15" s="98">
        <v>11</v>
      </c>
      <c r="M15" s="99">
        <v>1804.03</v>
      </c>
      <c r="N15" s="201">
        <v>0</v>
      </c>
      <c r="O15" s="100">
        <v>0</v>
      </c>
      <c r="P15" s="201">
        <v>0</v>
      </c>
      <c r="Q15" s="100">
        <v>0</v>
      </c>
      <c r="R15" s="201">
        <v>1</v>
      </c>
      <c r="S15" s="100">
        <v>763.16</v>
      </c>
      <c r="T15" s="201">
        <v>6</v>
      </c>
      <c r="U15" s="100">
        <v>0</v>
      </c>
      <c r="V15" s="194">
        <v>0</v>
      </c>
      <c r="W15" s="99">
        <v>0</v>
      </c>
      <c r="X15" s="98">
        <v>1</v>
      </c>
      <c r="Y15" s="99">
        <v>1014</v>
      </c>
      <c r="Z15" s="98">
        <v>0</v>
      </c>
      <c r="AA15" s="99">
        <v>0</v>
      </c>
      <c r="AB15" s="103">
        <v>18</v>
      </c>
      <c r="AC15" s="99">
        <v>6122.12</v>
      </c>
      <c r="AD15" s="101">
        <f t="shared" si="0"/>
        <v>32</v>
      </c>
      <c r="AE15" s="4"/>
    </row>
    <row r="16" spans="1:31" x14ac:dyDescent="0.25">
      <c r="A16" s="96" t="s">
        <v>44</v>
      </c>
      <c r="B16" s="96" t="s">
        <v>45</v>
      </c>
      <c r="C16" s="97" t="s">
        <v>46</v>
      </c>
      <c r="D16" s="98">
        <v>33</v>
      </c>
      <c r="E16" s="99">
        <v>7658.6</v>
      </c>
      <c r="F16" s="98">
        <v>0</v>
      </c>
      <c r="G16" s="99">
        <v>0</v>
      </c>
      <c r="H16" s="98">
        <v>6</v>
      </c>
      <c r="I16" s="99">
        <v>924.78</v>
      </c>
      <c r="J16" s="98">
        <v>27</v>
      </c>
      <c r="K16" s="99">
        <v>9404.8700000000008</v>
      </c>
      <c r="L16" s="98">
        <v>2</v>
      </c>
      <c r="M16" s="99">
        <v>346.92</v>
      </c>
      <c r="N16" s="201">
        <v>0</v>
      </c>
      <c r="O16" s="100">
        <v>0</v>
      </c>
      <c r="P16" s="201">
        <v>0</v>
      </c>
      <c r="Q16" s="100">
        <v>0</v>
      </c>
      <c r="R16" s="201">
        <v>0</v>
      </c>
      <c r="S16" s="100">
        <v>0</v>
      </c>
      <c r="T16" s="201">
        <v>1</v>
      </c>
      <c r="U16" s="100">
        <v>0</v>
      </c>
      <c r="V16" s="194">
        <v>1</v>
      </c>
      <c r="W16" s="99">
        <v>33.67</v>
      </c>
      <c r="X16" s="98">
        <v>0</v>
      </c>
      <c r="Y16" s="99">
        <v>0</v>
      </c>
      <c r="Z16" s="98">
        <v>0</v>
      </c>
      <c r="AA16" s="99">
        <v>0</v>
      </c>
      <c r="AB16" s="103">
        <v>59</v>
      </c>
      <c r="AC16" s="99">
        <v>18368.84</v>
      </c>
      <c r="AD16" s="101">
        <f t="shared" si="0"/>
        <v>70</v>
      </c>
      <c r="AE16" s="4"/>
    </row>
    <row r="17" spans="1:31" x14ac:dyDescent="0.25">
      <c r="A17" s="96" t="s">
        <v>47</v>
      </c>
      <c r="B17" s="96" t="s">
        <v>48</v>
      </c>
      <c r="C17" s="97" t="s">
        <v>49</v>
      </c>
      <c r="D17" s="98">
        <v>22</v>
      </c>
      <c r="E17" s="99">
        <v>4516.17</v>
      </c>
      <c r="F17" s="98">
        <v>1</v>
      </c>
      <c r="G17" s="99">
        <v>413.01</v>
      </c>
      <c r="H17" s="98">
        <v>4</v>
      </c>
      <c r="I17" s="99">
        <v>718.26</v>
      </c>
      <c r="J17" s="98">
        <v>13</v>
      </c>
      <c r="K17" s="99">
        <v>1952.86</v>
      </c>
      <c r="L17" s="98">
        <v>14</v>
      </c>
      <c r="M17" s="99">
        <v>2335.14</v>
      </c>
      <c r="N17" s="201">
        <v>0</v>
      </c>
      <c r="O17" s="100">
        <v>0</v>
      </c>
      <c r="P17" s="201">
        <v>0</v>
      </c>
      <c r="Q17" s="100">
        <v>0</v>
      </c>
      <c r="R17" s="201">
        <v>1</v>
      </c>
      <c r="S17" s="100">
        <v>503.69</v>
      </c>
      <c r="T17" s="201">
        <v>9</v>
      </c>
      <c r="U17" s="100">
        <v>0</v>
      </c>
      <c r="V17" s="194">
        <v>0</v>
      </c>
      <c r="W17" s="99">
        <v>0</v>
      </c>
      <c r="X17" s="98">
        <v>1</v>
      </c>
      <c r="Y17" s="99">
        <v>1014</v>
      </c>
      <c r="Z17" s="98">
        <v>0</v>
      </c>
      <c r="AA17" s="99">
        <v>0</v>
      </c>
      <c r="AB17" s="103">
        <v>41</v>
      </c>
      <c r="AC17" s="99">
        <v>11453.13</v>
      </c>
      <c r="AD17" s="101">
        <f t="shared" si="0"/>
        <v>65</v>
      </c>
      <c r="AE17" s="4"/>
    </row>
    <row r="18" spans="1:31" x14ac:dyDescent="0.25">
      <c r="A18" s="96" t="s">
        <v>50</v>
      </c>
      <c r="B18" s="96" t="s">
        <v>51</v>
      </c>
      <c r="C18" s="97" t="s">
        <v>52</v>
      </c>
      <c r="D18" s="98">
        <v>22</v>
      </c>
      <c r="E18" s="99">
        <v>5988.61</v>
      </c>
      <c r="F18" s="98">
        <v>2</v>
      </c>
      <c r="G18" s="99">
        <v>1310.85</v>
      </c>
      <c r="H18" s="98">
        <v>3</v>
      </c>
      <c r="I18" s="99">
        <v>583.59</v>
      </c>
      <c r="J18" s="98">
        <v>21</v>
      </c>
      <c r="K18" s="99">
        <v>4623.92</v>
      </c>
      <c r="L18" s="98">
        <v>5</v>
      </c>
      <c r="M18" s="99">
        <v>1199.78</v>
      </c>
      <c r="N18" s="201">
        <v>0</v>
      </c>
      <c r="O18" s="100">
        <v>0</v>
      </c>
      <c r="P18" s="201">
        <v>0</v>
      </c>
      <c r="Q18" s="100">
        <v>0</v>
      </c>
      <c r="R18" s="201">
        <v>0</v>
      </c>
      <c r="S18" s="100">
        <v>0</v>
      </c>
      <c r="T18" s="201">
        <v>4</v>
      </c>
      <c r="U18" s="100">
        <v>0</v>
      </c>
      <c r="V18" s="194">
        <v>0</v>
      </c>
      <c r="W18" s="99">
        <v>0</v>
      </c>
      <c r="X18" s="98">
        <v>0</v>
      </c>
      <c r="Y18" s="99">
        <v>0</v>
      </c>
      <c r="Z18" s="98">
        <v>0</v>
      </c>
      <c r="AA18" s="99">
        <v>0</v>
      </c>
      <c r="AB18" s="103">
        <v>43</v>
      </c>
      <c r="AC18" s="99">
        <v>13706.75</v>
      </c>
      <c r="AD18" s="101">
        <f t="shared" si="0"/>
        <v>57</v>
      </c>
      <c r="AE18" s="4"/>
    </row>
    <row r="19" spans="1:31" x14ac:dyDescent="0.25">
      <c r="A19" s="96" t="s">
        <v>53</v>
      </c>
      <c r="B19" s="96" t="s">
        <v>54</v>
      </c>
      <c r="C19" s="97" t="s">
        <v>55</v>
      </c>
      <c r="D19" s="98">
        <v>38</v>
      </c>
      <c r="E19" s="99">
        <v>7218.66</v>
      </c>
      <c r="F19" s="98">
        <v>1</v>
      </c>
      <c r="G19" s="99">
        <v>592.57000000000005</v>
      </c>
      <c r="H19" s="98">
        <v>2</v>
      </c>
      <c r="I19" s="99">
        <v>323.22000000000003</v>
      </c>
      <c r="J19" s="98">
        <v>12</v>
      </c>
      <c r="K19" s="99">
        <v>4169.3</v>
      </c>
      <c r="L19" s="98">
        <v>11</v>
      </c>
      <c r="M19" s="99">
        <v>1883.74</v>
      </c>
      <c r="N19" s="201">
        <v>1</v>
      </c>
      <c r="O19" s="100">
        <v>52.07</v>
      </c>
      <c r="P19" s="201">
        <v>0</v>
      </c>
      <c r="Q19" s="100">
        <v>0</v>
      </c>
      <c r="R19" s="201">
        <v>0</v>
      </c>
      <c r="S19" s="100">
        <v>0</v>
      </c>
      <c r="T19" s="201">
        <v>0</v>
      </c>
      <c r="U19" s="100">
        <v>0</v>
      </c>
      <c r="V19" s="194">
        <v>0</v>
      </c>
      <c r="W19" s="99">
        <v>0</v>
      </c>
      <c r="X19" s="98">
        <v>0</v>
      </c>
      <c r="Y19" s="99">
        <v>0</v>
      </c>
      <c r="Z19" s="98">
        <v>0</v>
      </c>
      <c r="AA19" s="99">
        <v>0</v>
      </c>
      <c r="AB19" s="103">
        <v>52</v>
      </c>
      <c r="AC19" s="99">
        <v>14239.56</v>
      </c>
      <c r="AD19" s="101">
        <f t="shared" si="0"/>
        <v>65</v>
      </c>
      <c r="AE19" s="4"/>
    </row>
    <row r="20" spans="1:31" x14ac:dyDescent="0.25">
      <c r="A20" s="96" t="s">
        <v>56</v>
      </c>
      <c r="B20" s="96" t="s">
        <v>57</v>
      </c>
      <c r="C20" s="97" t="s">
        <v>58</v>
      </c>
      <c r="D20" s="98">
        <v>162</v>
      </c>
      <c r="E20" s="99">
        <v>44797.18</v>
      </c>
      <c r="F20" s="98">
        <v>10</v>
      </c>
      <c r="G20" s="99">
        <v>5369.07</v>
      </c>
      <c r="H20" s="98">
        <v>18</v>
      </c>
      <c r="I20" s="99">
        <v>3187.32</v>
      </c>
      <c r="J20" s="98">
        <v>91</v>
      </c>
      <c r="K20" s="99">
        <v>20650.53</v>
      </c>
      <c r="L20" s="98">
        <v>35</v>
      </c>
      <c r="M20" s="99">
        <v>6217.77</v>
      </c>
      <c r="N20" s="201">
        <v>4</v>
      </c>
      <c r="O20" s="100">
        <v>211.79</v>
      </c>
      <c r="P20" s="201">
        <v>0</v>
      </c>
      <c r="Q20" s="100">
        <v>0</v>
      </c>
      <c r="R20" s="201">
        <v>4</v>
      </c>
      <c r="S20" s="100">
        <v>1862.13</v>
      </c>
      <c r="T20" s="201">
        <v>25</v>
      </c>
      <c r="U20" s="100">
        <v>0</v>
      </c>
      <c r="V20" s="194">
        <v>1</v>
      </c>
      <c r="W20" s="99">
        <v>21.97</v>
      </c>
      <c r="X20" s="98">
        <v>0</v>
      </c>
      <c r="Y20" s="99">
        <v>0</v>
      </c>
      <c r="Z20" s="98">
        <v>0</v>
      </c>
      <c r="AA20" s="99">
        <v>0</v>
      </c>
      <c r="AB20" s="103">
        <v>261</v>
      </c>
      <c r="AC20" s="99">
        <v>82317.759999999995</v>
      </c>
      <c r="AD20" s="101">
        <f t="shared" si="0"/>
        <v>350</v>
      </c>
      <c r="AE20" s="4"/>
    </row>
    <row r="21" spans="1:31" x14ac:dyDescent="0.25">
      <c r="A21" s="96" t="s">
        <v>59</v>
      </c>
      <c r="B21" s="96" t="s">
        <v>60</v>
      </c>
      <c r="C21" s="97" t="s">
        <v>61</v>
      </c>
      <c r="D21" s="98">
        <v>14</v>
      </c>
      <c r="E21" s="99">
        <v>3322.05</v>
      </c>
      <c r="F21" s="98">
        <v>0</v>
      </c>
      <c r="G21" s="99">
        <v>0</v>
      </c>
      <c r="H21" s="98">
        <v>2</v>
      </c>
      <c r="I21" s="99">
        <v>125.7</v>
      </c>
      <c r="J21" s="98">
        <v>5</v>
      </c>
      <c r="K21" s="99">
        <v>673.4</v>
      </c>
      <c r="L21" s="98">
        <v>8</v>
      </c>
      <c r="M21" s="99">
        <v>1406.01</v>
      </c>
      <c r="N21" s="201">
        <v>0</v>
      </c>
      <c r="O21" s="100">
        <v>0</v>
      </c>
      <c r="P21" s="201">
        <v>0</v>
      </c>
      <c r="Q21" s="100">
        <v>0</v>
      </c>
      <c r="R21" s="201">
        <v>0</v>
      </c>
      <c r="S21" s="100">
        <v>0</v>
      </c>
      <c r="T21" s="201">
        <v>12</v>
      </c>
      <c r="U21" s="100">
        <v>0</v>
      </c>
      <c r="V21" s="194">
        <v>0</v>
      </c>
      <c r="W21" s="99">
        <v>0</v>
      </c>
      <c r="X21" s="98">
        <v>0</v>
      </c>
      <c r="Y21" s="99">
        <v>0</v>
      </c>
      <c r="Z21" s="98">
        <v>0</v>
      </c>
      <c r="AA21" s="99">
        <v>0</v>
      </c>
      <c r="AB21" s="103">
        <v>19</v>
      </c>
      <c r="AC21" s="99">
        <v>5527.16</v>
      </c>
      <c r="AD21" s="101">
        <f t="shared" si="0"/>
        <v>41</v>
      </c>
      <c r="AE21" s="4"/>
    </row>
    <row r="22" spans="1:31" x14ac:dyDescent="0.25">
      <c r="A22" s="96" t="s">
        <v>62</v>
      </c>
      <c r="B22" s="96" t="s">
        <v>63</v>
      </c>
      <c r="C22" s="97" t="s">
        <v>64</v>
      </c>
      <c r="D22" s="98">
        <v>31</v>
      </c>
      <c r="E22" s="99">
        <v>6985.24</v>
      </c>
      <c r="F22" s="98">
        <v>2</v>
      </c>
      <c r="G22" s="99">
        <v>1041.49</v>
      </c>
      <c r="H22" s="98">
        <v>2</v>
      </c>
      <c r="I22" s="99">
        <v>260.37</v>
      </c>
      <c r="J22" s="98">
        <v>15</v>
      </c>
      <c r="K22" s="99">
        <v>5117.6899999999996</v>
      </c>
      <c r="L22" s="98">
        <v>25</v>
      </c>
      <c r="M22" s="99">
        <v>4280.71</v>
      </c>
      <c r="N22" s="201">
        <v>2</v>
      </c>
      <c r="O22" s="100">
        <v>83.32</v>
      </c>
      <c r="P22" s="201">
        <v>0</v>
      </c>
      <c r="Q22" s="100">
        <v>0</v>
      </c>
      <c r="R22" s="201">
        <v>0</v>
      </c>
      <c r="S22" s="100">
        <v>0</v>
      </c>
      <c r="T22" s="201">
        <v>13</v>
      </c>
      <c r="U22" s="100">
        <v>0</v>
      </c>
      <c r="V22" s="194">
        <v>0</v>
      </c>
      <c r="W22" s="99">
        <v>0</v>
      </c>
      <c r="X22" s="98">
        <v>0</v>
      </c>
      <c r="Y22" s="99">
        <v>0</v>
      </c>
      <c r="Z22" s="98">
        <v>0</v>
      </c>
      <c r="AA22" s="99">
        <v>0</v>
      </c>
      <c r="AB22" s="103">
        <v>50</v>
      </c>
      <c r="AC22" s="99">
        <v>17768.82</v>
      </c>
      <c r="AD22" s="101">
        <f t="shared" si="0"/>
        <v>90</v>
      </c>
      <c r="AE22" s="4"/>
    </row>
    <row r="23" spans="1:31" x14ac:dyDescent="0.25">
      <c r="A23" s="96" t="s">
        <v>65</v>
      </c>
      <c r="B23" s="96" t="s">
        <v>66</v>
      </c>
      <c r="C23" s="97" t="s">
        <v>67</v>
      </c>
      <c r="D23" s="98">
        <v>70</v>
      </c>
      <c r="E23" s="99">
        <v>16412.54</v>
      </c>
      <c r="F23" s="98">
        <v>7</v>
      </c>
      <c r="G23" s="99">
        <v>2517.38</v>
      </c>
      <c r="H23" s="98">
        <v>9</v>
      </c>
      <c r="I23" s="99">
        <v>1544.28</v>
      </c>
      <c r="J23" s="98">
        <v>31</v>
      </c>
      <c r="K23" s="99">
        <v>8933.5400000000009</v>
      </c>
      <c r="L23" s="98">
        <v>24</v>
      </c>
      <c r="M23" s="99">
        <v>3852.81</v>
      </c>
      <c r="N23" s="201">
        <v>4</v>
      </c>
      <c r="O23" s="100">
        <v>135.22</v>
      </c>
      <c r="P23" s="201">
        <v>0</v>
      </c>
      <c r="Q23" s="100">
        <v>0</v>
      </c>
      <c r="R23" s="201">
        <v>2</v>
      </c>
      <c r="S23" s="100">
        <v>1007.38</v>
      </c>
      <c r="T23" s="201">
        <v>14</v>
      </c>
      <c r="U23" s="100">
        <v>0</v>
      </c>
      <c r="V23" s="194">
        <v>0</v>
      </c>
      <c r="W23" s="99">
        <v>0</v>
      </c>
      <c r="X23" s="98">
        <v>0</v>
      </c>
      <c r="Y23" s="99">
        <v>0</v>
      </c>
      <c r="Z23" s="98">
        <v>0</v>
      </c>
      <c r="AA23" s="99">
        <v>0</v>
      </c>
      <c r="AB23" s="103">
        <v>109</v>
      </c>
      <c r="AC23" s="99">
        <v>34403.15</v>
      </c>
      <c r="AD23" s="101">
        <f t="shared" si="0"/>
        <v>161</v>
      </c>
      <c r="AE23" s="4"/>
    </row>
    <row r="24" spans="1:31" x14ac:dyDescent="0.25">
      <c r="A24" s="96" t="s">
        <v>68</v>
      </c>
      <c r="B24" s="96" t="s">
        <v>69</v>
      </c>
      <c r="C24" s="97" t="s">
        <v>70</v>
      </c>
      <c r="D24" s="98">
        <v>4</v>
      </c>
      <c r="E24" s="99">
        <v>969.67</v>
      </c>
      <c r="F24" s="98">
        <v>0</v>
      </c>
      <c r="G24" s="99">
        <v>0</v>
      </c>
      <c r="H24" s="98">
        <v>0</v>
      </c>
      <c r="I24" s="99">
        <v>0</v>
      </c>
      <c r="J24" s="98">
        <v>3</v>
      </c>
      <c r="K24" s="99">
        <v>404.04</v>
      </c>
      <c r="L24" s="98">
        <v>7</v>
      </c>
      <c r="M24" s="99">
        <v>942.47</v>
      </c>
      <c r="N24" s="201">
        <v>3</v>
      </c>
      <c r="O24" s="100">
        <v>159.91</v>
      </c>
      <c r="P24" s="201">
        <v>0</v>
      </c>
      <c r="Q24" s="100">
        <v>0</v>
      </c>
      <c r="R24" s="201">
        <v>0</v>
      </c>
      <c r="S24" s="100">
        <v>0</v>
      </c>
      <c r="T24" s="201">
        <v>8</v>
      </c>
      <c r="U24" s="100">
        <v>0</v>
      </c>
      <c r="V24" s="194">
        <v>0</v>
      </c>
      <c r="W24" s="99">
        <v>0</v>
      </c>
      <c r="X24" s="98">
        <v>0</v>
      </c>
      <c r="Y24" s="99">
        <v>0</v>
      </c>
      <c r="Z24" s="98">
        <v>0</v>
      </c>
      <c r="AA24" s="99">
        <v>0</v>
      </c>
      <c r="AB24" s="103">
        <v>12</v>
      </c>
      <c r="AC24" s="99">
        <v>2476.09</v>
      </c>
      <c r="AD24" s="101">
        <f t="shared" si="0"/>
        <v>25</v>
      </c>
      <c r="AE24" s="4"/>
    </row>
    <row r="25" spans="1:31" x14ac:dyDescent="0.25">
      <c r="A25" s="96" t="s">
        <v>71</v>
      </c>
      <c r="B25" s="96" t="s">
        <v>72</v>
      </c>
      <c r="C25" s="97" t="s">
        <v>73</v>
      </c>
      <c r="D25" s="98">
        <v>285</v>
      </c>
      <c r="E25" s="99">
        <v>62945.89</v>
      </c>
      <c r="F25" s="98">
        <v>19</v>
      </c>
      <c r="G25" s="99">
        <v>10971.6</v>
      </c>
      <c r="H25" s="98">
        <v>39</v>
      </c>
      <c r="I25" s="99">
        <v>7012.08</v>
      </c>
      <c r="J25" s="98">
        <v>159</v>
      </c>
      <c r="K25" s="99">
        <v>42737.42</v>
      </c>
      <c r="L25" s="98">
        <v>81</v>
      </c>
      <c r="M25" s="99">
        <v>14657.56</v>
      </c>
      <c r="N25" s="201">
        <v>9</v>
      </c>
      <c r="O25" s="100">
        <v>468.63</v>
      </c>
      <c r="P25" s="201">
        <v>1</v>
      </c>
      <c r="Q25" s="100">
        <v>52.07</v>
      </c>
      <c r="R25" s="201">
        <v>6</v>
      </c>
      <c r="S25" s="100">
        <v>3647.92</v>
      </c>
      <c r="T25" s="201">
        <v>31</v>
      </c>
      <c r="U25" s="100">
        <v>0</v>
      </c>
      <c r="V25" s="194">
        <v>1</v>
      </c>
      <c r="W25" s="99">
        <v>18.3</v>
      </c>
      <c r="X25" s="98">
        <v>0</v>
      </c>
      <c r="Y25" s="99">
        <v>0</v>
      </c>
      <c r="Z25" s="98">
        <v>0</v>
      </c>
      <c r="AA25" s="99">
        <v>0</v>
      </c>
      <c r="AB25" s="103">
        <v>450</v>
      </c>
      <c r="AC25" s="99">
        <v>142511.47</v>
      </c>
      <c r="AD25" s="101">
        <f t="shared" si="0"/>
        <v>631</v>
      </c>
      <c r="AE25" s="4"/>
    </row>
    <row r="26" spans="1:31" x14ac:dyDescent="0.25">
      <c r="A26" s="96" t="s">
        <v>74</v>
      </c>
      <c r="B26" s="96" t="s">
        <v>75</v>
      </c>
      <c r="C26" s="97" t="s">
        <v>76</v>
      </c>
      <c r="D26" s="98">
        <v>32</v>
      </c>
      <c r="E26" s="99">
        <v>6222.08</v>
      </c>
      <c r="F26" s="98">
        <v>1</v>
      </c>
      <c r="G26" s="99">
        <v>448.92</v>
      </c>
      <c r="H26" s="98">
        <v>2</v>
      </c>
      <c r="I26" s="99">
        <v>251.4</v>
      </c>
      <c r="J26" s="98">
        <v>13</v>
      </c>
      <c r="K26" s="99">
        <v>1750.84</v>
      </c>
      <c r="L26" s="98">
        <v>26</v>
      </c>
      <c r="M26" s="99">
        <v>4607.72</v>
      </c>
      <c r="N26" s="201">
        <v>0</v>
      </c>
      <c r="O26" s="100">
        <v>0</v>
      </c>
      <c r="P26" s="201">
        <v>0</v>
      </c>
      <c r="Q26" s="100">
        <v>0</v>
      </c>
      <c r="R26" s="201">
        <v>0</v>
      </c>
      <c r="S26" s="100">
        <v>0</v>
      </c>
      <c r="T26" s="201">
        <v>17</v>
      </c>
      <c r="U26" s="100">
        <v>0</v>
      </c>
      <c r="V26" s="194">
        <v>0</v>
      </c>
      <c r="W26" s="99">
        <v>0</v>
      </c>
      <c r="X26" s="98">
        <v>0</v>
      </c>
      <c r="Y26" s="99">
        <v>0</v>
      </c>
      <c r="Z26" s="98">
        <v>0</v>
      </c>
      <c r="AA26" s="99">
        <v>0</v>
      </c>
      <c r="AB26" s="103">
        <v>46</v>
      </c>
      <c r="AC26" s="99">
        <v>13280.96</v>
      </c>
      <c r="AD26" s="101">
        <f t="shared" si="0"/>
        <v>91</v>
      </c>
      <c r="AE26" s="4"/>
    </row>
    <row r="27" spans="1:31" x14ac:dyDescent="0.25">
      <c r="A27" s="96" t="s">
        <v>77</v>
      </c>
      <c r="B27" s="96" t="s">
        <v>78</v>
      </c>
      <c r="C27" s="97" t="s">
        <v>79</v>
      </c>
      <c r="D27" s="98">
        <v>6</v>
      </c>
      <c r="E27" s="99">
        <v>924.78</v>
      </c>
      <c r="F27" s="98">
        <v>0</v>
      </c>
      <c r="G27" s="99">
        <v>0</v>
      </c>
      <c r="H27" s="98">
        <v>0</v>
      </c>
      <c r="I27" s="99">
        <v>0</v>
      </c>
      <c r="J27" s="98">
        <v>5</v>
      </c>
      <c r="K27" s="99">
        <v>673.4</v>
      </c>
      <c r="L27" s="98">
        <v>10</v>
      </c>
      <c r="M27" s="99">
        <v>1392.11</v>
      </c>
      <c r="N27" s="201">
        <v>0</v>
      </c>
      <c r="O27" s="100">
        <v>0</v>
      </c>
      <c r="P27" s="201">
        <v>0</v>
      </c>
      <c r="Q27" s="100">
        <v>0</v>
      </c>
      <c r="R27" s="201">
        <v>1</v>
      </c>
      <c r="S27" s="100">
        <v>381.58</v>
      </c>
      <c r="T27" s="201">
        <v>10</v>
      </c>
      <c r="U27" s="100">
        <v>0</v>
      </c>
      <c r="V27" s="194">
        <v>0</v>
      </c>
      <c r="W27" s="99">
        <v>0</v>
      </c>
      <c r="X27" s="98">
        <v>0</v>
      </c>
      <c r="Y27" s="99">
        <v>0</v>
      </c>
      <c r="Z27" s="98">
        <v>0</v>
      </c>
      <c r="AA27" s="99">
        <v>0</v>
      </c>
      <c r="AB27" s="103">
        <v>17</v>
      </c>
      <c r="AC27" s="99">
        <v>3371.87</v>
      </c>
      <c r="AD27" s="101">
        <f t="shared" si="0"/>
        <v>32</v>
      </c>
      <c r="AE27" s="4"/>
    </row>
    <row r="28" spans="1:31" x14ac:dyDescent="0.25">
      <c r="A28" s="96" t="s">
        <v>80</v>
      </c>
      <c r="B28" s="96" t="s">
        <v>81</v>
      </c>
      <c r="C28" s="97" t="s">
        <v>82</v>
      </c>
      <c r="D28" s="98">
        <v>9</v>
      </c>
      <c r="E28" s="99">
        <v>1759.77</v>
      </c>
      <c r="F28" s="98">
        <v>1</v>
      </c>
      <c r="G28" s="99">
        <v>592.57000000000005</v>
      </c>
      <c r="H28" s="98">
        <v>1</v>
      </c>
      <c r="I28" s="99">
        <v>260.37</v>
      </c>
      <c r="J28" s="98">
        <v>2</v>
      </c>
      <c r="K28" s="99">
        <v>673.38</v>
      </c>
      <c r="L28" s="98">
        <v>1</v>
      </c>
      <c r="M28" s="99">
        <v>173.46</v>
      </c>
      <c r="N28" s="201">
        <v>0</v>
      </c>
      <c r="O28" s="100">
        <v>0</v>
      </c>
      <c r="P28" s="201">
        <v>0</v>
      </c>
      <c r="Q28" s="100">
        <v>0</v>
      </c>
      <c r="R28" s="201">
        <v>0</v>
      </c>
      <c r="S28" s="100">
        <v>0</v>
      </c>
      <c r="T28" s="201">
        <v>0</v>
      </c>
      <c r="U28" s="100">
        <v>0</v>
      </c>
      <c r="V28" s="194">
        <v>0</v>
      </c>
      <c r="W28" s="99">
        <v>0</v>
      </c>
      <c r="X28" s="98">
        <v>0</v>
      </c>
      <c r="Y28" s="99">
        <v>0</v>
      </c>
      <c r="Z28" s="98">
        <v>0</v>
      </c>
      <c r="AA28" s="99">
        <v>0</v>
      </c>
      <c r="AB28" s="103">
        <v>11</v>
      </c>
      <c r="AC28" s="99">
        <v>3459.55</v>
      </c>
      <c r="AD28" s="101">
        <f t="shared" si="0"/>
        <v>14</v>
      </c>
      <c r="AE28" s="4"/>
    </row>
    <row r="29" spans="1:31" x14ac:dyDescent="0.25">
      <c r="A29" s="96" t="s">
        <v>83</v>
      </c>
      <c r="B29" s="96" t="s">
        <v>95</v>
      </c>
      <c r="C29" s="97" t="s">
        <v>84</v>
      </c>
      <c r="D29" s="98">
        <v>26</v>
      </c>
      <c r="E29" s="99">
        <v>8574.42</v>
      </c>
      <c r="F29" s="98">
        <v>2</v>
      </c>
      <c r="G29" s="99">
        <v>1346.76</v>
      </c>
      <c r="H29" s="98">
        <v>9</v>
      </c>
      <c r="I29" s="99">
        <v>1795.65</v>
      </c>
      <c r="J29" s="98">
        <v>14</v>
      </c>
      <c r="K29" s="99">
        <v>2154.87</v>
      </c>
      <c r="L29" s="98">
        <v>27</v>
      </c>
      <c r="M29" s="99">
        <v>4658.18</v>
      </c>
      <c r="N29" s="201">
        <v>0</v>
      </c>
      <c r="O29" s="100">
        <v>0</v>
      </c>
      <c r="P29" s="201">
        <v>0</v>
      </c>
      <c r="Q29" s="100">
        <v>0</v>
      </c>
      <c r="R29" s="201">
        <v>0</v>
      </c>
      <c r="S29" s="100">
        <v>0</v>
      </c>
      <c r="T29" s="201">
        <v>12</v>
      </c>
      <c r="U29" s="100">
        <v>0</v>
      </c>
      <c r="V29" s="194">
        <v>0</v>
      </c>
      <c r="W29" s="99">
        <v>0</v>
      </c>
      <c r="X29" s="98">
        <v>0</v>
      </c>
      <c r="Y29" s="99">
        <v>0</v>
      </c>
      <c r="Z29" s="98">
        <v>0</v>
      </c>
      <c r="AA29" s="99">
        <v>0</v>
      </c>
      <c r="AB29" s="103">
        <v>43</v>
      </c>
      <c r="AC29" s="99">
        <v>18529.88</v>
      </c>
      <c r="AD29" s="101">
        <f t="shared" si="0"/>
        <v>90</v>
      </c>
      <c r="AE29" s="4"/>
    </row>
    <row r="30" spans="1:31" x14ac:dyDescent="0.25">
      <c r="A30" s="96" t="s">
        <v>85</v>
      </c>
      <c r="B30" s="96" t="s">
        <v>86</v>
      </c>
      <c r="C30" s="97" t="s">
        <v>87</v>
      </c>
      <c r="D30" s="98">
        <v>17</v>
      </c>
      <c r="E30" s="99">
        <v>3465.68</v>
      </c>
      <c r="F30" s="98">
        <v>0</v>
      </c>
      <c r="G30" s="99">
        <v>0</v>
      </c>
      <c r="H30" s="98">
        <v>6</v>
      </c>
      <c r="I30" s="99">
        <v>1032.51</v>
      </c>
      <c r="J30" s="98">
        <v>8</v>
      </c>
      <c r="K30" s="99">
        <v>1077.44</v>
      </c>
      <c r="L30" s="98">
        <v>6</v>
      </c>
      <c r="M30" s="99">
        <v>1059.0899999999999</v>
      </c>
      <c r="N30" s="201">
        <v>0</v>
      </c>
      <c r="O30" s="100">
        <v>0</v>
      </c>
      <c r="P30" s="201">
        <v>0</v>
      </c>
      <c r="Q30" s="100">
        <v>0</v>
      </c>
      <c r="R30" s="201">
        <v>0</v>
      </c>
      <c r="S30" s="100">
        <v>0</v>
      </c>
      <c r="T30" s="201">
        <v>2</v>
      </c>
      <c r="U30" s="100">
        <v>0</v>
      </c>
      <c r="V30" s="194">
        <v>0</v>
      </c>
      <c r="W30" s="99">
        <v>0</v>
      </c>
      <c r="X30" s="98">
        <v>0</v>
      </c>
      <c r="Y30" s="99">
        <v>0</v>
      </c>
      <c r="Z30" s="98">
        <v>0</v>
      </c>
      <c r="AA30" s="99">
        <v>0</v>
      </c>
      <c r="AB30" s="103">
        <v>25</v>
      </c>
      <c r="AC30" s="99">
        <v>6634.72</v>
      </c>
      <c r="AD30" s="101">
        <f t="shared" si="0"/>
        <v>39</v>
      </c>
      <c r="AE30" s="4"/>
    </row>
    <row r="31" spans="1:31" x14ac:dyDescent="0.25">
      <c r="A31" s="96" t="s">
        <v>88</v>
      </c>
      <c r="B31" s="96" t="s">
        <v>89</v>
      </c>
      <c r="C31" s="97" t="s">
        <v>90</v>
      </c>
      <c r="D31" s="98">
        <v>4</v>
      </c>
      <c r="E31" s="99">
        <v>2334.38</v>
      </c>
      <c r="F31" s="98">
        <v>4</v>
      </c>
      <c r="G31" s="99">
        <v>1852.79</v>
      </c>
      <c r="H31" s="98">
        <v>2</v>
      </c>
      <c r="I31" s="99">
        <v>484.83</v>
      </c>
      <c r="J31" s="98">
        <v>2</v>
      </c>
      <c r="K31" s="99">
        <v>673.38</v>
      </c>
      <c r="L31" s="98">
        <v>8</v>
      </c>
      <c r="M31" s="99">
        <v>1245.04</v>
      </c>
      <c r="N31" s="201">
        <v>1</v>
      </c>
      <c r="O31" s="100">
        <v>34.21</v>
      </c>
      <c r="P31" s="201">
        <v>0</v>
      </c>
      <c r="Q31" s="100">
        <v>0</v>
      </c>
      <c r="R31" s="201">
        <v>0</v>
      </c>
      <c r="S31" s="100">
        <v>0</v>
      </c>
      <c r="T31" s="201">
        <v>2</v>
      </c>
      <c r="U31" s="100">
        <v>0</v>
      </c>
      <c r="V31" s="194">
        <v>0</v>
      </c>
      <c r="W31" s="99">
        <v>0</v>
      </c>
      <c r="X31" s="98">
        <v>0</v>
      </c>
      <c r="Y31" s="99">
        <v>0</v>
      </c>
      <c r="Z31" s="98">
        <v>0</v>
      </c>
      <c r="AA31" s="99">
        <v>0</v>
      </c>
      <c r="AB31" s="103">
        <v>10</v>
      </c>
      <c r="AC31" s="99">
        <v>6624.63</v>
      </c>
      <c r="AD31" s="101">
        <f t="shared" si="0"/>
        <v>23</v>
      </c>
      <c r="AE31" s="4"/>
    </row>
    <row r="32" spans="1:31" x14ac:dyDescent="0.25">
      <c r="A32" s="104"/>
      <c r="B32" s="104"/>
      <c r="C32" s="104" t="s">
        <v>91</v>
      </c>
      <c r="D32" s="105">
        <v>1043</v>
      </c>
      <c r="E32" s="106">
        <v>244534.64</v>
      </c>
      <c r="F32" s="105">
        <v>63</v>
      </c>
      <c r="G32" s="106">
        <v>34681.230000000003</v>
      </c>
      <c r="H32" s="105">
        <v>127</v>
      </c>
      <c r="I32" s="106">
        <v>22688.25</v>
      </c>
      <c r="J32" s="105">
        <v>573</v>
      </c>
      <c r="K32" s="106">
        <v>139780.62</v>
      </c>
      <c r="L32" s="105">
        <v>376</v>
      </c>
      <c r="M32" s="106">
        <v>64665.18</v>
      </c>
      <c r="N32" s="214">
        <v>30</v>
      </c>
      <c r="O32" s="215">
        <v>1395.11</v>
      </c>
      <c r="P32" s="214">
        <v>2</v>
      </c>
      <c r="Q32" s="215">
        <v>104.14</v>
      </c>
      <c r="R32" s="214">
        <v>30</v>
      </c>
      <c r="S32" s="215">
        <v>16011.19</v>
      </c>
      <c r="T32" s="214">
        <v>216</v>
      </c>
      <c r="U32" s="215">
        <v>0</v>
      </c>
      <c r="V32" s="213">
        <v>4</v>
      </c>
      <c r="W32" s="106">
        <v>103.44</v>
      </c>
      <c r="X32" s="105">
        <v>5</v>
      </c>
      <c r="Y32" s="106">
        <v>5070</v>
      </c>
      <c r="Z32" s="105">
        <v>0</v>
      </c>
      <c r="AA32" s="106">
        <v>0</v>
      </c>
      <c r="AB32" s="107">
        <v>1687</v>
      </c>
      <c r="AC32" s="106">
        <v>529033.80000000005</v>
      </c>
      <c r="AD32" s="108">
        <v>2469</v>
      </c>
      <c r="AE32" s="5"/>
    </row>
    <row r="33" spans="2:29" x14ac:dyDescent="0.25">
      <c r="B33" s="35"/>
      <c r="D33" s="12"/>
      <c r="F33" s="12"/>
      <c r="H33" s="12"/>
      <c r="J33" s="12"/>
      <c r="L33" s="12"/>
      <c r="N33" s="12"/>
      <c r="P33" s="12"/>
      <c r="R33" s="12"/>
      <c r="T33" s="12"/>
      <c r="V33" s="12"/>
      <c r="X33" s="12"/>
      <c r="Z33" s="12"/>
    </row>
    <row r="34" spans="2:29" ht="16.5" x14ac:dyDescent="0.3">
      <c r="B34" s="35"/>
      <c r="D34" s="12"/>
      <c r="E34" s="4"/>
      <c r="F34" s="4"/>
      <c r="G34" s="4"/>
      <c r="H34" s="4"/>
      <c r="I34" s="4"/>
      <c r="J34" s="12"/>
      <c r="L34" s="12"/>
      <c r="N34" s="12"/>
      <c r="P34" s="12"/>
      <c r="R34" s="12"/>
      <c r="T34" s="12"/>
      <c r="V34" s="12"/>
      <c r="X34" s="6"/>
      <c r="Y34" s="7"/>
      <c r="Z34" s="6"/>
      <c r="AA34" s="7"/>
      <c r="AB34" s="6" t="s">
        <v>92</v>
      </c>
      <c r="AC34" s="8">
        <v>42.98</v>
      </c>
    </row>
    <row r="35" spans="2:29" ht="16.5" x14ac:dyDescent="0.3">
      <c r="B35" s="35"/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6"/>
      <c r="Y35" s="6"/>
      <c r="Z35" s="6"/>
      <c r="AA35" s="7"/>
      <c r="AB35" s="9" t="s">
        <v>93</v>
      </c>
      <c r="AC35" s="10">
        <f>AC32+AC34</f>
        <v>529076.78</v>
      </c>
    </row>
    <row r="36" spans="2:29" ht="16.5" x14ac:dyDescent="0.3">
      <c r="B36" s="35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6"/>
      <c r="Y36" s="6"/>
      <c r="Z36" s="6"/>
      <c r="AA36" s="7"/>
      <c r="AB36" s="6"/>
      <c r="AC36" s="8"/>
    </row>
    <row r="37" spans="2:29" ht="16.5" x14ac:dyDescent="0.3">
      <c r="B37" s="35"/>
      <c r="D37" s="12"/>
      <c r="E37" s="4"/>
      <c r="F37" s="4"/>
      <c r="G37" s="4"/>
      <c r="H37" s="4"/>
      <c r="I37" s="4"/>
      <c r="J37" s="4"/>
      <c r="L37" s="12"/>
      <c r="N37" s="12"/>
      <c r="P37" s="12"/>
      <c r="R37" s="12"/>
      <c r="T37" s="12"/>
      <c r="V37" s="12"/>
      <c r="X37" s="9"/>
      <c r="Y37" s="9"/>
      <c r="Z37" s="6"/>
      <c r="AA37" s="7"/>
      <c r="AB37" s="6"/>
      <c r="AC37" s="8"/>
    </row>
    <row r="38" spans="2:29" ht="16.5" x14ac:dyDescent="0.3">
      <c r="B38" s="35"/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6"/>
      <c r="Y38" s="7"/>
      <c r="Z38" s="6"/>
      <c r="AA38" s="7"/>
      <c r="AB38" s="6"/>
      <c r="AC38" s="8"/>
    </row>
    <row r="39" spans="2:29" ht="16.5" x14ac:dyDescent="0.3">
      <c r="B39" s="35"/>
      <c r="D39" s="12"/>
      <c r="F39" s="12"/>
      <c r="H39" s="12"/>
      <c r="J39" s="12"/>
      <c r="L39" s="12"/>
      <c r="N39" s="12"/>
      <c r="P39" s="12"/>
      <c r="R39" s="12"/>
      <c r="T39" s="12"/>
      <c r="V39" s="12"/>
      <c r="X39" s="6"/>
      <c r="Y39" s="7"/>
      <c r="Z39" s="6"/>
      <c r="AA39" s="7"/>
      <c r="AB39" s="9"/>
      <c r="AC39" s="10"/>
    </row>
  </sheetData>
  <mergeCells count="27">
    <mergeCell ref="X6:Y6"/>
    <mergeCell ref="Z6:AA6"/>
    <mergeCell ref="AB6:AB7"/>
    <mergeCell ref="AC6:AC7"/>
    <mergeCell ref="AD6:AD7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A1:AC1"/>
    <mergeCell ref="A2:C2"/>
    <mergeCell ref="D2:G2"/>
    <mergeCell ref="X2:AC2"/>
    <mergeCell ref="A3:C3"/>
    <mergeCell ref="D3:G3"/>
  </mergeCells>
  <pageMargins left="0.23622047244094491" right="0.19685039370078741" top="0.55118110236220474" bottom="0.15748031496062992" header="0.31496062992125984" footer="0.31496062992125984"/>
  <pageSetup scale="77" orientation="landscape" r:id="rId1"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BBB-F7CD-4992-9F30-550BE42F081B}">
  <dimension ref="A1:AE39"/>
  <sheetViews>
    <sheetView zoomScaleNormal="100" workbookViewId="0">
      <selection activeCell="H7" sqref="H7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1.42578125" customWidth="1"/>
    <col min="30" max="30" width="10.140625" customWidth="1"/>
    <col min="31" max="31" width="13.85546875" customWidth="1"/>
  </cols>
  <sheetData>
    <row r="1" spans="1:31" ht="22.5" customHeight="1" x14ac:dyDescent="0.25">
      <c r="A1" s="189" t="s">
        <v>104</v>
      </c>
      <c r="B1" s="189"/>
      <c r="C1" s="189"/>
      <c r="D1" s="190"/>
      <c r="E1" s="189"/>
      <c r="F1" s="190"/>
      <c r="G1" s="189"/>
      <c r="H1" s="190"/>
      <c r="I1" s="189"/>
      <c r="J1" s="190"/>
      <c r="K1" s="189"/>
      <c r="L1" s="190"/>
      <c r="M1" s="189"/>
      <c r="N1" s="190"/>
      <c r="O1" s="189"/>
      <c r="P1" s="190"/>
      <c r="Q1" s="189"/>
      <c r="R1" s="190"/>
      <c r="S1" s="189"/>
      <c r="T1" s="190"/>
      <c r="U1" s="189"/>
      <c r="V1" s="190"/>
      <c r="W1" s="189"/>
      <c r="X1" s="190"/>
      <c r="Y1" s="189"/>
      <c r="Z1" s="190"/>
      <c r="AA1" s="189"/>
      <c r="AB1" s="190"/>
      <c r="AC1" s="189"/>
      <c r="AD1" s="72"/>
    </row>
    <row r="2" spans="1:31" ht="15" customHeight="1" x14ac:dyDescent="0.25">
      <c r="A2" s="161"/>
      <c r="B2" s="161"/>
      <c r="C2" s="161"/>
      <c r="D2" s="162"/>
      <c r="E2" s="163"/>
      <c r="F2" s="162"/>
      <c r="G2" s="163"/>
      <c r="H2" s="73"/>
      <c r="I2" s="74"/>
      <c r="J2" s="73"/>
      <c r="K2" s="74"/>
      <c r="L2" s="73"/>
      <c r="M2" s="74"/>
      <c r="N2" s="73"/>
      <c r="O2" s="74"/>
      <c r="P2" s="73"/>
      <c r="Q2" s="74"/>
      <c r="R2" s="73"/>
      <c r="S2" s="74"/>
      <c r="T2" s="73"/>
      <c r="U2" s="74"/>
      <c r="V2" s="73"/>
      <c r="W2" s="74"/>
      <c r="X2" s="164"/>
      <c r="Y2" s="165"/>
      <c r="Z2" s="164"/>
      <c r="AA2" s="165"/>
      <c r="AB2" s="164"/>
      <c r="AC2" s="165"/>
      <c r="AD2" s="72"/>
    </row>
    <row r="3" spans="1:31" ht="15" customHeight="1" x14ac:dyDescent="0.25">
      <c r="A3" s="147"/>
      <c r="B3" s="147"/>
      <c r="C3" s="147"/>
      <c r="D3" s="148"/>
      <c r="E3" s="147"/>
      <c r="F3" s="148"/>
      <c r="G3" s="147"/>
      <c r="H3" s="73"/>
      <c r="I3" s="74"/>
      <c r="J3" s="73"/>
      <c r="K3" s="74"/>
      <c r="L3" s="73"/>
      <c r="M3" s="74"/>
      <c r="N3" s="73"/>
      <c r="O3" s="74"/>
      <c r="P3" s="73"/>
      <c r="Q3" s="74"/>
      <c r="R3" s="73"/>
      <c r="S3" s="74"/>
      <c r="T3" s="73"/>
      <c r="U3" s="74"/>
      <c r="V3" s="73"/>
      <c r="W3" s="74"/>
      <c r="X3" s="73"/>
      <c r="Y3" s="74"/>
      <c r="Z3" s="73"/>
      <c r="AA3" s="74"/>
      <c r="AB3" s="73"/>
      <c r="AC3" s="74"/>
      <c r="AD3" s="72"/>
    </row>
    <row r="4" spans="1:31" x14ac:dyDescent="0.25">
      <c r="A4" s="161"/>
      <c r="B4" s="161"/>
      <c r="C4" s="161"/>
      <c r="D4" s="162"/>
      <c r="E4" s="161"/>
      <c r="F4" s="162"/>
      <c r="G4" s="161"/>
      <c r="H4" s="162"/>
      <c r="I4" s="161"/>
      <c r="J4" s="162"/>
      <c r="K4" s="161"/>
      <c r="L4" s="162"/>
      <c r="M4" s="161"/>
      <c r="N4" s="162"/>
      <c r="O4" s="161"/>
      <c r="P4" s="162"/>
      <c r="Q4" s="161"/>
      <c r="R4" s="162"/>
      <c r="S4" s="161"/>
      <c r="T4" s="162"/>
      <c r="U4" s="161"/>
      <c r="V4" s="162"/>
      <c r="W4" s="161"/>
      <c r="X4" s="162"/>
      <c r="Y4" s="161"/>
      <c r="Z4" s="162"/>
      <c r="AA4" s="161"/>
      <c r="AB4" s="162"/>
      <c r="AC4" s="161"/>
      <c r="AD4" s="72"/>
    </row>
    <row r="5" spans="1:31" ht="71.25" customHeight="1" x14ac:dyDescent="0.25">
      <c r="A5" s="168" t="s">
        <v>1</v>
      </c>
      <c r="B5" s="168" t="s">
        <v>2</v>
      </c>
      <c r="C5" s="168" t="s">
        <v>3</v>
      </c>
      <c r="D5" s="166" t="s">
        <v>4</v>
      </c>
      <c r="E5" s="191"/>
      <c r="F5" s="196" t="s">
        <v>5</v>
      </c>
      <c r="G5" s="196"/>
      <c r="H5" s="196" t="s">
        <v>6</v>
      </c>
      <c r="I5" s="196"/>
      <c r="J5" s="196" t="s">
        <v>7</v>
      </c>
      <c r="K5" s="196"/>
      <c r="L5" s="196" t="s">
        <v>8</v>
      </c>
      <c r="M5" s="196"/>
      <c r="N5" s="196" t="s">
        <v>9</v>
      </c>
      <c r="O5" s="196"/>
      <c r="P5" s="196" t="s">
        <v>10</v>
      </c>
      <c r="Q5" s="196"/>
      <c r="R5" s="196" t="s">
        <v>11</v>
      </c>
      <c r="S5" s="196"/>
      <c r="T5" s="191" t="s">
        <v>12</v>
      </c>
      <c r="U5" s="167"/>
      <c r="V5" s="166" t="s">
        <v>13</v>
      </c>
      <c r="W5" s="167"/>
      <c r="X5" s="166" t="s">
        <v>14</v>
      </c>
      <c r="Y5" s="167"/>
      <c r="Z5" s="166" t="s">
        <v>15</v>
      </c>
      <c r="AA5" s="167"/>
      <c r="AB5" s="174" t="s">
        <v>16</v>
      </c>
      <c r="AC5" s="170" t="s">
        <v>17</v>
      </c>
      <c r="AD5" s="172" t="s">
        <v>18</v>
      </c>
    </row>
    <row r="6" spans="1:31" ht="69" customHeight="1" x14ac:dyDescent="0.25">
      <c r="A6" s="169"/>
      <c r="B6" s="169"/>
      <c r="C6" s="169"/>
      <c r="D6" s="75" t="s">
        <v>16</v>
      </c>
      <c r="E6" s="76" t="s">
        <v>19</v>
      </c>
      <c r="F6" s="197" t="s">
        <v>16</v>
      </c>
      <c r="G6" s="198" t="s">
        <v>19</v>
      </c>
      <c r="H6" s="197" t="s">
        <v>16</v>
      </c>
      <c r="I6" s="198" t="s">
        <v>19</v>
      </c>
      <c r="J6" s="197" t="s">
        <v>16</v>
      </c>
      <c r="K6" s="198" t="s">
        <v>19</v>
      </c>
      <c r="L6" s="197" t="s">
        <v>16</v>
      </c>
      <c r="M6" s="198" t="s">
        <v>19</v>
      </c>
      <c r="N6" s="197" t="s">
        <v>16</v>
      </c>
      <c r="O6" s="198" t="s">
        <v>19</v>
      </c>
      <c r="P6" s="197" t="s">
        <v>16</v>
      </c>
      <c r="Q6" s="198" t="s">
        <v>19</v>
      </c>
      <c r="R6" s="197" t="s">
        <v>16</v>
      </c>
      <c r="S6" s="198" t="s">
        <v>19</v>
      </c>
      <c r="T6" s="192" t="s">
        <v>16</v>
      </c>
      <c r="U6" s="76" t="s">
        <v>19</v>
      </c>
      <c r="V6" s="75" t="s">
        <v>16</v>
      </c>
      <c r="W6" s="76" t="s">
        <v>19</v>
      </c>
      <c r="X6" s="75" t="s">
        <v>16</v>
      </c>
      <c r="Y6" s="76" t="s">
        <v>19</v>
      </c>
      <c r="Z6" s="75" t="s">
        <v>16</v>
      </c>
      <c r="AA6" s="76" t="s">
        <v>19</v>
      </c>
      <c r="AB6" s="175"/>
      <c r="AC6" s="171"/>
      <c r="AD6" s="173"/>
    </row>
    <row r="7" spans="1:31" ht="18" customHeight="1" x14ac:dyDescent="0.25">
      <c r="A7" s="77" t="s">
        <v>20</v>
      </c>
      <c r="B7" s="77" t="s">
        <v>21</v>
      </c>
      <c r="C7" s="78" t="s">
        <v>22</v>
      </c>
      <c r="D7" s="79">
        <v>14</v>
      </c>
      <c r="E7" s="80">
        <v>2298.48</v>
      </c>
      <c r="F7" s="199">
        <v>0</v>
      </c>
      <c r="G7" s="200">
        <v>0</v>
      </c>
      <c r="H7" s="199">
        <v>0</v>
      </c>
      <c r="I7" s="200">
        <v>0</v>
      </c>
      <c r="J7" s="199">
        <v>5</v>
      </c>
      <c r="K7" s="200">
        <v>673.4</v>
      </c>
      <c r="L7" s="199">
        <v>5</v>
      </c>
      <c r="M7" s="200">
        <v>815.32</v>
      </c>
      <c r="N7" s="199">
        <v>0</v>
      </c>
      <c r="O7" s="200">
        <v>0</v>
      </c>
      <c r="P7" s="199">
        <v>0</v>
      </c>
      <c r="Q7" s="200">
        <v>0</v>
      </c>
      <c r="R7" s="199">
        <v>0</v>
      </c>
      <c r="S7" s="200">
        <v>0</v>
      </c>
      <c r="T7" s="193">
        <v>3</v>
      </c>
      <c r="U7" s="80">
        <v>0</v>
      </c>
      <c r="V7" s="79">
        <v>0</v>
      </c>
      <c r="W7" s="80">
        <v>0</v>
      </c>
      <c r="X7" s="79">
        <v>0</v>
      </c>
      <c r="Y7" s="80">
        <v>0</v>
      </c>
      <c r="Z7" s="79">
        <v>0</v>
      </c>
      <c r="AA7" s="80">
        <v>0</v>
      </c>
      <c r="AB7" s="79">
        <v>20</v>
      </c>
      <c r="AC7" s="80">
        <v>3787.2</v>
      </c>
      <c r="AD7" s="46">
        <f>D7+F7+H7+J7+L7+N7+P7+R7+T7+V7+X7+Z7</f>
        <v>27</v>
      </c>
      <c r="AE7" s="4"/>
    </row>
    <row r="8" spans="1:31" x14ac:dyDescent="0.25">
      <c r="A8" s="77" t="s">
        <v>23</v>
      </c>
      <c r="B8" s="77" t="s">
        <v>24</v>
      </c>
      <c r="C8" s="78" t="s">
        <v>25</v>
      </c>
      <c r="D8" s="79">
        <v>47</v>
      </c>
      <c r="E8" s="80">
        <v>11833.6</v>
      </c>
      <c r="F8" s="199">
        <v>4</v>
      </c>
      <c r="G8" s="200">
        <v>2208.69</v>
      </c>
      <c r="H8" s="199">
        <v>8</v>
      </c>
      <c r="I8" s="200">
        <v>1283.9100000000001</v>
      </c>
      <c r="J8" s="199">
        <v>18</v>
      </c>
      <c r="K8" s="200">
        <v>4219.88</v>
      </c>
      <c r="L8" s="199">
        <v>8</v>
      </c>
      <c r="M8" s="200">
        <v>1342.99</v>
      </c>
      <c r="N8" s="199">
        <v>0</v>
      </c>
      <c r="O8" s="200">
        <v>0</v>
      </c>
      <c r="P8" s="199">
        <v>0</v>
      </c>
      <c r="Q8" s="200">
        <v>0</v>
      </c>
      <c r="R8" s="199">
        <v>1</v>
      </c>
      <c r="S8" s="200">
        <v>763.16</v>
      </c>
      <c r="T8" s="193">
        <v>4</v>
      </c>
      <c r="U8" s="80">
        <v>0</v>
      </c>
      <c r="V8" s="79">
        <v>0</v>
      </c>
      <c r="W8" s="80">
        <v>0</v>
      </c>
      <c r="X8" s="79">
        <v>0</v>
      </c>
      <c r="Y8" s="80">
        <v>0</v>
      </c>
      <c r="Z8" s="79">
        <v>0</v>
      </c>
      <c r="AA8" s="80">
        <v>0</v>
      </c>
      <c r="AB8" s="79">
        <v>66</v>
      </c>
      <c r="AC8" s="80">
        <v>21652.23</v>
      </c>
      <c r="AD8" s="46">
        <f t="shared" ref="AD8:AD30" si="0">D8+F8+H8+J8+L8+N8+P8+R8+T8+V8+X8+Z8</f>
        <v>90</v>
      </c>
      <c r="AE8" s="4"/>
    </row>
    <row r="9" spans="1:31" x14ac:dyDescent="0.25">
      <c r="A9" s="77" t="s">
        <v>26</v>
      </c>
      <c r="B9" s="77" t="s">
        <v>27</v>
      </c>
      <c r="C9" s="78" t="s">
        <v>28</v>
      </c>
      <c r="D9" s="79">
        <v>54</v>
      </c>
      <c r="E9" s="80">
        <v>10594.58</v>
      </c>
      <c r="F9" s="199">
        <v>2</v>
      </c>
      <c r="G9" s="200">
        <v>1310.85</v>
      </c>
      <c r="H9" s="199">
        <v>2</v>
      </c>
      <c r="I9" s="200">
        <v>457.89</v>
      </c>
      <c r="J9" s="199">
        <v>32</v>
      </c>
      <c r="K9" s="200">
        <v>8484.64</v>
      </c>
      <c r="L9" s="199">
        <v>9</v>
      </c>
      <c r="M9" s="200">
        <v>1561.98</v>
      </c>
      <c r="N9" s="199">
        <v>0</v>
      </c>
      <c r="O9" s="200">
        <v>0</v>
      </c>
      <c r="P9" s="199">
        <v>0</v>
      </c>
      <c r="Q9" s="200">
        <v>0</v>
      </c>
      <c r="R9" s="199">
        <v>3</v>
      </c>
      <c r="S9" s="200">
        <v>2030.01</v>
      </c>
      <c r="T9" s="193">
        <v>13</v>
      </c>
      <c r="U9" s="80">
        <v>0</v>
      </c>
      <c r="V9" s="79">
        <v>0</v>
      </c>
      <c r="W9" s="80">
        <v>0</v>
      </c>
      <c r="X9" s="79">
        <v>0</v>
      </c>
      <c r="Y9" s="80">
        <v>0</v>
      </c>
      <c r="Z9" s="79">
        <v>0</v>
      </c>
      <c r="AA9" s="80">
        <v>0</v>
      </c>
      <c r="AB9" s="79">
        <v>87</v>
      </c>
      <c r="AC9" s="80">
        <v>24439.95</v>
      </c>
      <c r="AD9" s="46">
        <f t="shared" si="0"/>
        <v>115</v>
      </c>
      <c r="AE9" s="4"/>
    </row>
    <row r="10" spans="1:31" x14ac:dyDescent="0.25">
      <c r="A10" s="77" t="s">
        <v>29</v>
      </c>
      <c r="B10" s="77" t="s">
        <v>30</v>
      </c>
      <c r="C10" s="78" t="s">
        <v>31</v>
      </c>
      <c r="D10" s="79">
        <v>72</v>
      </c>
      <c r="E10" s="80">
        <v>16116.33</v>
      </c>
      <c r="F10" s="199">
        <v>4</v>
      </c>
      <c r="G10" s="200">
        <v>2495.9899999999998</v>
      </c>
      <c r="H10" s="199">
        <v>4</v>
      </c>
      <c r="I10" s="200">
        <v>978.63</v>
      </c>
      <c r="J10" s="199">
        <v>44</v>
      </c>
      <c r="K10" s="200">
        <v>11357.75</v>
      </c>
      <c r="L10" s="199">
        <v>37</v>
      </c>
      <c r="M10" s="200">
        <v>6334.02</v>
      </c>
      <c r="N10" s="199">
        <v>4</v>
      </c>
      <c r="O10" s="200">
        <v>166.64</v>
      </c>
      <c r="P10" s="199">
        <v>1</v>
      </c>
      <c r="Q10" s="200">
        <v>52.07</v>
      </c>
      <c r="R10" s="199">
        <v>4</v>
      </c>
      <c r="S10" s="200">
        <v>1617.91</v>
      </c>
      <c r="T10" s="193">
        <v>18</v>
      </c>
      <c r="U10" s="80">
        <v>0</v>
      </c>
      <c r="V10" s="79">
        <v>0</v>
      </c>
      <c r="W10" s="80">
        <v>0</v>
      </c>
      <c r="X10" s="79">
        <v>1</v>
      </c>
      <c r="Y10" s="80">
        <v>1015</v>
      </c>
      <c r="Z10" s="79">
        <v>0</v>
      </c>
      <c r="AA10" s="80">
        <v>0</v>
      </c>
      <c r="AB10" s="79">
        <v>121</v>
      </c>
      <c r="AC10" s="80">
        <v>40134.339999999997</v>
      </c>
      <c r="AD10" s="46">
        <f t="shared" si="0"/>
        <v>189</v>
      </c>
      <c r="AE10" s="4"/>
    </row>
    <row r="11" spans="1:31" x14ac:dyDescent="0.25">
      <c r="A11" s="77" t="s">
        <v>32</v>
      </c>
      <c r="B11" s="77" t="s">
        <v>33</v>
      </c>
      <c r="C11" s="78" t="s">
        <v>34</v>
      </c>
      <c r="D11" s="79">
        <v>8</v>
      </c>
      <c r="E11" s="80">
        <v>1185.1300000000001</v>
      </c>
      <c r="F11" s="199">
        <v>0</v>
      </c>
      <c r="G11" s="200">
        <v>0</v>
      </c>
      <c r="H11" s="199">
        <v>0</v>
      </c>
      <c r="I11" s="200">
        <v>0</v>
      </c>
      <c r="J11" s="199">
        <v>8</v>
      </c>
      <c r="K11" s="200">
        <v>1481.46</v>
      </c>
      <c r="L11" s="199">
        <v>2</v>
      </c>
      <c r="M11" s="200">
        <v>353.03</v>
      </c>
      <c r="N11" s="199">
        <v>0</v>
      </c>
      <c r="O11" s="200">
        <v>0</v>
      </c>
      <c r="P11" s="199">
        <v>0</v>
      </c>
      <c r="Q11" s="200">
        <v>0</v>
      </c>
      <c r="R11" s="199">
        <v>1</v>
      </c>
      <c r="S11" s="200">
        <v>503.69</v>
      </c>
      <c r="T11" s="193">
        <v>0</v>
      </c>
      <c r="U11" s="80">
        <v>0</v>
      </c>
      <c r="V11" s="79">
        <v>0</v>
      </c>
      <c r="W11" s="80">
        <v>0</v>
      </c>
      <c r="X11" s="79">
        <v>0</v>
      </c>
      <c r="Y11" s="80">
        <v>0</v>
      </c>
      <c r="Z11" s="79">
        <v>0</v>
      </c>
      <c r="AA11" s="80">
        <v>0</v>
      </c>
      <c r="AB11" s="79">
        <v>16</v>
      </c>
      <c r="AC11" s="80">
        <v>3523.31</v>
      </c>
      <c r="AD11" s="46">
        <f t="shared" si="0"/>
        <v>19</v>
      </c>
      <c r="AE11" s="4"/>
    </row>
    <row r="12" spans="1:31" x14ac:dyDescent="0.25">
      <c r="A12" s="77" t="s">
        <v>35</v>
      </c>
      <c r="B12" s="77" t="s">
        <v>36</v>
      </c>
      <c r="C12" s="78" t="s">
        <v>37</v>
      </c>
      <c r="D12" s="79">
        <v>21</v>
      </c>
      <c r="E12" s="80">
        <v>3923.58</v>
      </c>
      <c r="F12" s="199">
        <v>0</v>
      </c>
      <c r="G12" s="200">
        <v>0</v>
      </c>
      <c r="H12" s="199">
        <v>2</v>
      </c>
      <c r="I12" s="200">
        <v>395.04</v>
      </c>
      <c r="J12" s="199">
        <v>23</v>
      </c>
      <c r="K12" s="200">
        <v>4175.03</v>
      </c>
      <c r="L12" s="199">
        <v>7</v>
      </c>
      <c r="M12" s="200">
        <v>1097.97</v>
      </c>
      <c r="N12" s="199">
        <v>1</v>
      </c>
      <c r="O12" s="200">
        <v>31.25</v>
      </c>
      <c r="P12" s="199">
        <v>0</v>
      </c>
      <c r="Q12" s="200">
        <v>0</v>
      </c>
      <c r="R12" s="199">
        <v>1</v>
      </c>
      <c r="S12" s="200">
        <v>351.06</v>
      </c>
      <c r="T12" s="193">
        <v>7</v>
      </c>
      <c r="U12" s="80">
        <v>0</v>
      </c>
      <c r="V12" s="79">
        <v>0</v>
      </c>
      <c r="W12" s="80">
        <v>0</v>
      </c>
      <c r="X12" s="79">
        <v>0</v>
      </c>
      <c r="Y12" s="80">
        <v>0</v>
      </c>
      <c r="Z12" s="79">
        <v>0</v>
      </c>
      <c r="AA12" s="80">
        <v>0</v>
      </c>
      <c r="AB12" s="79">
        <v>46</v>
      </c>
      <c r="AC12" s="80">
        <v>9973.93</v>
      </c>
      <c r="AD12" s="46">
        <f t="shared" si="0"/>
        <v>62</v>
      </c>
      <c r="AE12" s="4"/>
    </row>
    <row r="13" spans="1:31" x14ac:dyDescent="0.25">
      <c r="A13" s="77" t="s">
        <v>38</v>
      </c>
      <c r="B13" s="77" t="s">
        <v>39</v>
      </c>
      <c r="C13" s="78" t="s">
        <v>40</v>
      </c>
      <c r="D13" s="79">
        <v>39</v>
      </c>
      <c r="E13" s="80">
        <v>10881.88</v>
      </c>
      <c r="F13" s="199">
        <v>3</v>
      </c>
      <c r="G13" s="200">
        <v>2208.69</v>
      </c>
      <c r="H13" s="199">
        <v>6</v>
      </c>
      <c r="I13" s="200">
        <v>1068.42</v>
      </c>
      <c r="J13" s="199">
        <v>20</v>
      </c>
      <c r="K13" s="200">
        <v>3097.62</v>
      </c>
      <c r="L13" s="199">
        <v>6</v>
      </c>
      <c r="M13" s="200">
        <v>971.63</v>
      </c>
      <c r="N13" s="199">
        <v>1</v>
      </c>
      <c r="O13" s="200">
        <v>52.07</v>
      </c>
      <c r="P13" s="199">
        <v>0</v>
      </c>
      <c r="Q13" s="200">
        <v>0</v>
      </c>
      <c r="R13" s="199">
        <v>5</v>
      </c>
      <c r="S13" s="200">
        <v>2579.5</v>
      </c>
      <c r="T13" s="193">
        <v>4</v>
      </c>
      <c r="U13" s="80">
        <v>0</v>
      </c>
      <c r="V13" s="79">
        <v>0</v>
      </c>
      <c r="W13" s="80">
        <v>0</v>
      </c>
      <c r="X13" s="79">
        <v>0</v>
      </c>
      <c r="Y13" s="80">
        <v>0</v>
      </c>
      <c r="Z13" s="79">
        <v>0</v>
      </c>
      <c r="AA13" s="80">
        <v>0</v>
      </c>
      <c r="AB13" s="79">
        <v>60</v>
      </c>
      <c r="AC13" s="80">
        <v>20859.810000000001</v>
      </c>
      <c r="AD13" s="46">
        <f t="shared" si="0"/>
        <v>84</v>
      </c>
      <c r="AE13" s="4"/>
    </row>
    <row r="14" spans="1:31" x14ac:dyDescent="0.25">
      <c r="A14" s="77" t="s">
        <v>41</v>
      </c>
      <c r="B14" s="77" t="s">
        <v>42</v>
      </c>
      <c r="C14" s="78" t="s">
        <v>43</v>
      </c>
      <c r="D14" s="79">
        <v>11</v>
      </c>
      <c r="E14" s="80">
        <v>2271.5700000000002</v>
      </c>
      <c r="F14" s="199">
        <v>0</v>
      </c>
      <c r="G14" s="200">
        <v>0</v>
      </c>
      <c r="H14" s="199">
        <v>0</v>
      </c>
      <c r="I14" s="200">
        <v>0</v>
      </c>
      <c r="J14" s="199">
        <v>2</v>
      </c>
      <c r="K14" s="200">
        <v>269.36</v>
      </c>
      <c r="L14" s="199">
        <v>11</v>
      </c>
      <c r="M14" s="200">
        <v>1804.03</v>
      </c>
      <c r="N14" s="199">
        <v>0</v>
      </c>
      <c r="O14" s="200">
        <v>0</v>
      </c>
      <c r="P14" s="199">
        <v>0</v>
      </c>
      <c r="Q14" s="200">
        <v>0</v>
      </c>
      <c r="R14" s="199">
        <v>1</v>
      </c>
      <c r="S14" s="200">
        <v>763.16</v>
      </c>
      <c r="T14" s="193">
        <v>6</v>
      </c>
      <c r="U14" s="80">
        <v>0</v>
      </c>
      <c r="V14" s="79">
        <v>0</v>
      </c>
      <c r="W14" s="80">
        <v>0</v>
      </c>
      <c r="X14" s="79">
        <v>0</v>
      </c>
      <c r="Y14" s="80">
        <v>0</v>
      </c>
      <c r="Z14" s="79">
        <v>0</v>
      </c>
      <c r="AA14" s="80">
        <v>0</v>
      </c>
      <c r="AB14" s="79">
        <v>17</v>
      </c>
      <c r="AC14" s="80">
        <v>5108.12</v>
      </c>
      <c r="AD14" s="46">
        <f t="shared" si="0"/>
        <v>31</v>
      </c>
      <c r="AE14" s="4"/>
    </row>
    <row r="15" spans="1:31" x14ac:dyDescent="0.25">
      <c r="A15" s="77" t="s">
        <v>44</v>
      </c>
      <c r="B15" s="77" t="s">
        <v>45</v>
      </c>
      <c r="C15" s="78" t="s">
        <v>46</v>
      </c>
      <c r="D15" s="79">
        <v>33</v>
      </c>
      <c r="E15" s="80">
        <v>7658.6</v>
      </c>
      <c r="F15" s="199">
        <v>0</v>
      </c>
      <c r="G15" s="200">
        <v>0</v>
      </c>
      <c r="H15" s="199">
        <v>6</v>
      </c>
      <c r="I15" s="200">
        <v>924.78</v>
      </c>
      <c r="J15" s="199">
        <v>27</v>
      </c>
      <c r="K15" s="200">
        <v>9404.8700000000008</v>
      </c>
      <c r="L15" s="199">
        <v>2</v>
      </c>
      <c r="M15" s="200">
        <v>346.92</v>
      </c>
      <c r="N15" s="199">
        <v>0</v>
      </c>
      <c r="O15" s="200">
        <v>0</v>
      </c>
      <c r="P15" s="199">
        <v>0</v>
      </c>
      <c r="Q15" s="200">
        <v>0</v>
      </c>
      <c r="R15" s="199">
        <v>0</v>
      </c>
      <c r="S15" s="200">
        <v>0</v>
      </c>
      <c r="T15" s="193">
        <v>1</v>
      </c>
      <c r="U15" s="80">
        <v>0</v>
      </c>
      <c r="V15" s="79">
        <v>0</v>
      </c>
      <c r="W15" s="80">
        <v>0</v>
      </c>
      <c r="X15" s="79">
        <v>0</v>
      </c>
      <c r="Y15" s="80">
        <v>0</v>
      </c>
      <c r="Z15" s="79">
        <v>0</v>
      </c>
      <c r="AA15" s="80">
        <v>0</v>
      </c>
      <c r="AB15" s="79">
        <v>59</v>
      </c>
      <c r="AC15" s="80">
        <v>18335.169999999998</v>
      </c>
      <c r="AD15" s="46">
        <f t="shared" si="0"/>
        <v>69</v>
      </c>
      <c r="AE15" s="4"/>
    </row>
    <row r="16" spans="1:31" x14ac:dyDescent="0.25">
      <c r="A16" s="77" t="s">
        <v>47</v>
      </c>
      <c r="B16" s="77" t="s">
        <v>48</v>
      </c>
      <c r="C16" s="78" t="s">
        <v>49</v>
      </c>
      <c r="D16" s="79">
        <v>22</v>
      </c>
      <c r="E16" s="80">
        <v>4516.17</v>
      </c>
      <c r="F16" s="199">
        <v>1</v>
      </c>
      <c r="G16" s="200">
        <v>413.01</v>
      </c>
      <c r="H16" s="199">
        <v>4</v>
      </c>
      <c r="I16" s="200">
        <v>718.26</v>
      </c>
      <c r="J16" s="199">
        <v>13</v>
      </c>
      <c r="K16" s="200">
        <v>1952.86</v>
      </c>
      <c r="L16" s="199">
        <v>14</v>
      </c>
      <c r="M16" s="200">
        <v>2335.14</v>
      </c>
      <c r="N16" s="199">
        <v>0</v>
      </c>
      <c r="O16" s="200">
        <v>0</v>
      </c>
      <c r="P16" s="199">
        <v>0</v>
      </c>
      <c r="Q16" s="200">
        <v>0</v>
      </c>
      <c r="R16" s="199">
        <v>1</v>
      </c>
      <c r="S16" s="200">
        <v>503.69</v>
      </c>
      <c r="T16" s="193">
        <v>9</v>
      </c>
      <c r="U16" s="80">
        <v>0</v>
      </c>
      <c r="V16" s="79">
        <v>0</v>
      </c>
      <c r="W16" s="80">
        <v>0</v>
      </c>
      <c r="X16" s="79">
        <v>0</v>
      </c>
      <c r="Y16" s="80">
        <v>0</v>
      </c>
      <c r="Z16" s="79">
        <v>0</v>
      </c>
      <c r="AA16" s="80">
        <v>0</v>
      </c>
      <c r="AB16" s="79">
        <v>40</v>
      </c>
      <c r="AC16" s="80">
        <v>10439.129999999999</v>
      </c>
      <c r="AD16" s="46">
        <f t="shared" si="0"/>
        <v>64</v>
      </c>
      <c r="AE16" s="4"/>
    </row>
    <row r="17" spans="1:31" x14ac:dyDescent="0.25">
      <c r="A17" s="77" t="s">
        <v>50</v>
      </c>
      <c r="B17" s="77" t="s">
        <v>51</v>
      </c>
      <c r="C17" s="78" t="s">
        <v>52</v>
      </c>
      <c r="D17" s="79">
        <v>21</v>
      </c>
      <c r="E17" s="80">
        <v>5844.96</v>
      </c>
      <c r="F17" s="199">
        <v>2</v>
      </c>
      <c r="G17" s="200">
        <v>1310.85</v>
      </c>
      <c r="H17" s="199">
        <v>3</v>
      </c>
      <c r="I17" s="200">
        <v>583.59</v>
      </c>
      <c r="J17" s="199">
        <v>21</v>
      </c>
      <c r="K17" s="200">
        <v>4623.92</v>
      </c>
      <c r="L17" s="199">
        <v>5</v>
      </c>
      <c r="M17" s="200">
        <v>1199.78</v>
      </c>
      <c r="N17" s="199">
        <v>0</v>
      </c>
      <c r="O17" s="200">
        <v>0</v>
      </c>
      <c r="P17" s="199">
        <v>0</v>
      </c>
      <c r="Q17" s="200">
        <v>0</v>
      </c>
      <c r="R17" s="199">
        <v>0</v>
      </c>
      <c r="S17" s="200">
        <v>0</v>
      </c>
      <c r="T17" s="193">
        <v>4</v>
      </c>
      <c r="U17" s="80">
        <v>0</v>
      </c>
      <c r="V17" s="79">
        <v>0</v>
      </c>
      <c r="W17" s="80">
        <v>0</v>
      </c>
      <c r="X17" s="79">
        <v>0</v>
      </c>
      <c r="Y17" s="80">
        <v>0</v>
      </c>
      <c r="Z17" s="79">
        <v>0</v>
      </c>
      <c r="AA17" s="80">
        <v>0</v>
      </c>
      <c r="AB17" s="79">
        <v>42</v>
      </c>
      <c r="AC17" s="80">
        <v>13563.1</v>
      </c>
      <c r="AD17" s="46">
        <f t="shared" si="0"/>
        <v>56</v>
      </c>
      <c r="AE17" s="4"/>
    </row>
    <row r="18" spans="1:31" x14ac:dyDescent="0.25">
      <c r="A18" s="77" t="s">
        <v>53</v>
      </c>
      <c r="B18" s="77" t="s">
        <v>54</v>
      </c>
      <c r="C18" s="78" t="s">
        <v>55</v>
      </c>
      <c r="D18" s="79">
        <v>38</v>
      </c>
      <c r="E18" s="80">
        <v>7218.66</v>
      </c>
      <c r="F18" s="199">
        <v>1</v>
      </c>
      <c r="G18" s="200">
        <v>592.57000000000005</v>
      </c>
      <c r="H18" s="199">
        <v>2</v>
      </c>
      <c r="I18" s="200">
        <v>323.22000000000003</v>
      </c>
      <c r="J18" s="199">
        <v>11</v>
      </c>
      <c r="K18" s="200">
        <v>3501.58</v>
      </c>
      <c r="L18" s="199">
        <v>11</v>
      </c>
      <c r="M18" s="200">
        <v>1883.74</v>
      </c>
      <c r="N18" s="199">
        <v>1</v>
      </c>
      <c r="O18" s="200">
        <v>52.07</v>
      </c>
      <c r="P18" s="199">
        <v>0</v>
      </c>
      <c r="Q18" s="200">
        <v>0</v>
      </c>
      <c r="R18" s="199">
        <v>0</v>
      </c>
      <c r="S18" s="200">
        <v>0</v>
      </c>
      <c r="T18" s="193">
        <v>0</v>
      </c>
      <c r="U18" s="80">
        <v>0</v>
      </c>
      <c r="V18" s="79">
        <v>0</v>
      </c>
      <c r="W18" s="80">
        <v>0</v>
      </c>
      <c r="X18" s="79">
        <v>0</v>
      </c>
      <c r="Y18" s="80">
        <v>0</v>
      </c>
      <c r="Z18" s="79">
        <v>0</v>
      </c>
      <c r="AA18" s="80">
        <v>0</v>
      </c>
      <c r="AB18" s="79">
        <v>51</v>
      </c>
      <c r="AC18" s="80">
        <v>13571.84</v>
      </c>
      <c r="AD18" s="46">
        <f t="shared" si="0"/>
        <v>64</v>
      </c>
      <c r="AE18" s="4"/>
    </row>
    <row r="19" spans="1:31" x14ac:dyDescent="0.25">
      <c r="A19" s="77" t="s">
        <v>56</v>
      </c>
      <c r="B19" s="77" t="s">
        <v>57</v>
      </c>
      <c r="C19" s="78" t="s">
        <v>58</v>
      </c>
      <c r="D19" s="79">
        <v>162</v>
      </c>
      <c r="E19" s="80">
        <v>37628.639999999999</v>
      </c>
      <c r="F19" s="199">
        <v>10</v>
      </c>
      <c r="G19" s="200">
        <v>5369.07</v>
      </c>
      <c r="H19" s="199">
        <v>18</v>
      </c>
      <c r="I19" s="200">
        <v>3187.32</v>
      </c>
      <c r="J19" s="199">
        <v>91</v>
      </c>
      <c r="K19" s="200">
        <v>20650.53</v>
      </c>
      <c r="L19" s="199">
        <v>34</v>
      </c>
      <c r="M19" s="200">
        <v>5744.51</v>
      </c>
      <c r="N19" s="199">
        <v>4</v>
      </c>
      <c r="O19" s="200">
        <v>211.79</v>
      </c>
      <c r="P19" s="199">
        <v>0</v>
      </c>
      <c r="Q19" s="200">
        <v>0</v>
      </c>
      <c r="R19" s="199">
        <v>4</v>
      </c>
      <c r="S19" s="200">
        <v>1862.13</v>
      </c>
      <c r="T19" s="193">
        <v>24</v>
      </c>
      <c r="U19" s="80">
        <v>0</v>
      </c>
      <c r="V19" s="79">
        <v>1</v>
      </c>
      <c r="W19" s="80">
        <v>5.25</v>
      </c>
      <c r="X19" s="79">
        <v>1</v>
      </c>
      <c r="Y19" s="80">
        <v>1015</v>
      </c>
      <c r="Z19" s="79">
        <v>0</v>
      </c>
      <c r="AA19" s="80">
        <v>0</v>
      </c>
      <c r="AB19" s="79">
        <v>261</v>
      </c>
      <c r="AC19" s="80">
        <v>75674.240000000005</v>
      </c>
      <c r="AD19" s="46">
        <f t="shared" si="0"/>
        <v>349</v>
      </c>
      <c r="AE19" s="4"/>
    </row>
    <row r="20" spans="1:31" x14ac:dyDescent="0.25">
      <c r="A20" s="77" t="s">
        <v>59</v>
      </c>
      <c r="B20" s="77" t="s">
        <v>60</v>
      </c>
      <c r="C20" s="78" t="s">
        <v>61</v>
      </c>
      <c r="D20" s="79">
        <v>14</v>
      </c>
      <c r="E20" s="80">
        <v>3322.05</v>
      </c>
      <c r="F20" s="199">
        <v>0</v>
      </c>
      <c r="G20" s="200">
        <v>0</v>
      </c>
      <c r="H20" s="199">
        <v>2</v>
      </c>
      <c r="I20" s="200">
        <v>125.7</v>
      </c>
      <c r="J20" s="199">
        <v>5</v>
      </c>
      <c r="K20" s="200">
        <v>673.4</v>
      </c>
      <c r="L20" s="199">
        <v>8</v>
      </c>
      <c r="M20" s="200">
        <v>1406.01</v>
      </c>
      <c r="N20" s="199">
        <v>0</v>
      </c>
      <c r="O20" s="200">
        <v>0</v>
      </c>
      <c r="P20" s="199">
        <v>0</v>
      </c>
      <c r="Q20" s="200">
        <v>0</v>
      </c>
      <c r="R20" s="199">
        <v>0</v>
      </c>
      <c r="S20" s="200">
        <v>0</v>
      </c>
      <c r="T20" s="193">
        <v>12</v>
      </c>
      <c r="U20" s="80">
        <v>0</v>
      </c>
      <c r="V20" s="79">
        <v>0</v>
      </c>
      <c r="W20" s="80">
        <v>0</v>
      </c>
      <c r="X20" s="79">
        <v>0</v>
      </c>
      <c r="Y20" s="80">
        <v>0</v>
      </c>
      <c r="Z20" s="79">
        <v>0</v>
      </c>
      <c r="AA20" s="80">
        <v>0</v>
      </c>
      <c r="AB20" s="79">
        <v>19</v>
      </c>
      <c r="AC20" s="80">
        <v>5527.16</v>
      </c>
      <c r="AD20" s="46">
        <f t="shared" si="0"/>
        <v>41</v>
      </c>
      <c r="AE20" s="4"/>
    </row>
    <row r="21" spans="1:31" x14ac:dyDescent="0.25">
      <c r="A21" s="77" t="s">
        <v>62</v>
      </c>
      <c r="B21" s="77" t="s">
        <v>63</v>
      </c>
      <c r="C21" s="78" t="s">
        <v>64</v>
      </c>
      <c r="D21" s="79">
        <v>31</v>
      </c>
      <c r="E21" s="80">
        <v>6985.24</v>
      </c>
      <c r="F21" s="199">
        <v>2</v>
      </c>
      <c r="G21" s="200">
        <v>1041.49</v>
      </c>
      <c r="H21" s="199">
        <v>2</v>
      </c>
      <c r="I21" s="200">
        <v>260.37</v>
      </c>
      <c r="J21" s="199">
        <v>15</v>
      </c>
      <c r="K21" s="200">
        <v>4848.34</v>
      </c>
      <c r="L21" s="199">
        <v>25</v>
      </c>
      <c r="M21" s="200">
        <v>4280.71</v>
      </c>
      <c r="N21" s="199">
        <v>2</v>
      </c>
      <c r="O21" s="200">
        <v>83.32</v>
      </c>
      <c r="P21" s="199">
        <v>0</v>
      </c>
      <c r="Q21" s="200">
        <v>0</v>
      </c>
      <c r="R21" s="199">
        <v>0</v>
      </c>
      <c r="S21" s="200">
        <v>0</v>
      </c>
      <c r="T21" s="193">
        <v>13</v>
      </c>
      <c r="U21" s="80">
        <v>0</v>
      </c>
      <c r="V21" s="79">
        <v>0</v>
      </c>
      <c r="W21" s="80">
        <v>0</v>
      </c>
      <c r="X21" s="79">
        <v>0</v>
      </c>
      <c r="Y21" s="80">
        <v>0</v>
      </c>
      <c r="Z21" s="79">
        <v>0</v>
      </c>
      <c r="AA21" s="80">
        <v>0</v>
      </c>
      <c r="AB21" s="79">
        <v>50</v>
      </c>
      <c r="AC21" s="80">
        <v>17499.47</v>
      </c>
      <c r="AD21" s="46">
        <f t="shared" si="0"/>
        <v>90</v>
      </c>
      <c r="AE21" s="4"/>
    </row>
    <row r="22" spans="1:31" x14ac:dyDescent="0.25">
      <c r="A22" s="77" t="s">
        <v>65</v>
      </c>
      <c r="B22" s="77" t="s">
        <v>66</v>
      </c>
      <c r="C22" s="78" t="s">
        <v>67</v>
      </c>
      <c r="D22" s="79">
        <v>70</v>
      </c>
      <c r="E22" s="80">
        <v>16412.54</v>
      </c>
      <c r="F22" s="199">
        <v>7</v>
      </c>
      <c r="G22" s="200">
        <v>2517.38</v>
      </c>
      <c r="H22" s="199">
        <v>9</v>
      </c>
      <c r="I22" s="200">
        <v>1544.28</v>
      </c>
      <c r="J22" s="199">
        <v>31</v>
      </c>
      <c r="K22" s="200">
        <v>8933.5400000000009</v>
      </c>
      <c r="L22" s="199">
        <v>24</v>
      </c>
      <c r="M22" s="200">
        <v>3852.81</v>
      </c>
      <c r="N22" s="199">
        <v>4</v>
      </c>
      <c r="O22" s="200">
        <v>135.22</v>
      </c>
      <c r="P22" s="199">
        <v>0</v>
      </c>
      <c r="Q22" s="200">
        <v>0</v>
      </c>
      <c r="R22" s="199">
        <v>2</v>
      </c>
      <c r="S22" s="200">
        <v>1007.38</v>
      </c>
      <c r="T22" s="193">
        <v>14</v>
      </c>
      <c r="U22" s="80">
        <v>0</v>
      </c>
      <c r="V22" s="79">
        <v>0</v>
      </c>
      <c r="W22" s="80">
        <v>0</v>
      </c>
      <c r="X22" s="79">
        <v>0</v>
      </c>
      <c r="Y22" s="80">
        <v>0</v>
      </c>
      <c r="Z22" s="79">
        <v>0</v>
      </c>
      <c r="AA22" s="80">
        <v>0</v>
      </c>
      <c r="AB22" s="79">
        <v>109</v>
      </c>
      <c r="AC22" s="80">
        <v>34403.15</v>
      </c>
      <c r="AD22" s="46">
        <f t="shared" si="0"/>
        <v>161</v>
      </c>
      <c r="AE22" s="4"/>
    </row>
    <row r="23" spans="1:31" x14ac:dyDescent="0.25">
      <c r="A23" s="77" t="s">
        <v>68</v>
      </c>
      <c r="B23" s="77" t="s">
        <v>69</v>
      </c>
      <c r="C23" s="78" t="s">
        <v>70</v>
      </c>
      <c r="D23" s="79">
        <v>4</v>
      </c>
      <c r="E23" s="80">
        <v>969.67</v>
      </c>
      <c r="F23" s="199">
        <v>0</v>
      </c>
      <c r="G23" s="200">
        <v>0</v>
      </c>
      <c r="H23" s="199">
        <v>0</v>
      </c>
      <c r="I23" s="200">
        <v>0</v>
      </c>
      <c r="J23" s="199">
        <v>3</v>
      </c>
      <c r="K23" s="200">
        <v>404.04</v>
      </c>
      <c r="L23" s="199">
        <v>7</v>
      </c>
      <c r="M23" s="200">
        <v>942.47</v>
      </c>
      <c r="N23" s="199">
        <v>3</v>
      </c>
      <c r="O23" s="200">
        <v>159.91</v>
      </c>
      <c r="P23" s="199">
        <v>0</v>
      </c>
      <c r="Q23" s="200">
        <v>0</v>
      </c>
      <c r="R23" s="199">
        <v>0</v>
      </c>
      <c r="S23" s="200">
        <v>0</v>
      </c>
      <c r="T23" s="193">
        <v>8</v>
      </c>
      <c r="U23" s="80">
        <v>0</v>
      </c>
      <c r="V23" s="79">
        <v>0</v>
      </c>
      <c r="W23" s="80">
        <v>0</v>
      </c>
      <c r="X23" s="79">
        <v>0</v>
      </c>
      <c r="Y23" s="80">
        <v>0</v>
      </c>
      <c r="Z23" s="79">
        <v>0</v>
      </c>
      <c r="AA23" s="80">
        <v>0</v>
      </c>
      <c r="AB23" s="79">
        <v>12</v>
      </c>
      <c r="AC23" s="80">
        <v>2476.09</v>
      </c>
      <c r="AD23" s="46">
        <f t="shared" si="0"/>
        <v>25</v>
      </c>
      <c r="AE23" s="4"/>
    </row>
    <row r="24" spans="1:31" x14ac:dyDescent="0.25">
      <c r="A24" s="77" t="s">
        <v>71</v>
      </c>
      <c r="B24" s="109" t="s">
        <v>72</v>
      </c>
      <c r="C24" s="97" t="s">
        <v>73</v>
      </c>
      <c r="D24" s="98">
        <v>284</v>
      </c>
      <c r="E24" s="99">
        <v>62076.94</v>
      </c>
      <c r="F24" s="201">
        <v>19</v>
      </c>
      <c r="G24" s="100">
        <v>10971.6</v>
      </c>
      <c r="H24" s="201">
        <v>39</v>
      </c>
      <c r="I24" s="100">
        <v>7012.08</v>
      </c>
      <c r="J24" s="201">
        <v>160</v>
      </c>
      <c r="K24" s="100">
        <v>42602.75</v>
      </c>
      <c r="L24" s="201">
        <v>80</v>
      </c>
      <c r="M24" s="100">
        <v>13780.96</v>
      </c>
      <c r="N24" s="201">
        <v>8</v>
      </c>
      <c r="O24" s="100">
        <v>416.56</v>
      </c>
      <c r="P24" s="201">
        <v>1</v>
      </c>
      <c r="Q24" s="100">
        <v>52.07</v>
      </c>
      <c r="R24" s="201">
        <v>6</v>
      </c>
      <c r="S24" s="100">
        <v>3647.92</v>
      </c>
      <c r="T24" s="194">
        <v>31</v>
      </c>
      <c r="U24" s="99">
        <v>0</v>
      </c>
      <c r="V24" s="98">
        <v>0</v>
      </c>
      <c r="W24" s="99">
        <v>0</v>
      </c>
      <c r="X24" s="98">
        <v>1</v>
      </c>
      <c r="Y24" s="99">
        <v>1015</v>
      </c>
      <c r="Z24" s="98">
        <v>0</v>
      </c>
      <c r="AA24" s="99">
        <v>0</v>
      </c>
      <c r="AB24" s="98">
        <v>451</v>
      </c>
      <c r="AC24" s="99">
        <v>141575.88</v>
      </c>
      <c r="AD24" s="110">
        <f t="shared" si="0"/>
        <v>629</v>
      </c>
      <c r="AE24" s="4"/>
    </row>
    <row r="25" spans="1:31" x14ac:dyDescent="0.25">
      <c r="A25" s="77" t="s">
        <v>74</v>
      </c>
      <c r="B25" s="77" t="s">
        <v>75</v>
      </c>
      <c r="C25" s="78" t="s">
        <v>76</v>
      </c>
      <c r="D25" s="79">
        <v>32</v>
      </c>
      <c r="E25" s="80">
        <v>6222.08</v>
      </c>
      <c r="F25" s="199">
        <v>1</v>
      </c>
      <c r="G25" s="200">
        <v>448.92</v>
      </c>
      <c r="H25" s="199">
        <v>2</v>
      </c>
      <c r="I25" s="200">
        <v>251.4</v>
      </c>
      <c r="J25" s="199">
        <v>13</v>
      </c>
      <c r="K25" s="200">
        <v>1750.84</v>
      </c>
      <c r="L25" s="199">
        <v>26</v>
      </c>
      <c r="M25" s="200">
        <v>4607.72</v>
      </c>
      <c r="N25" s="199">
        <v>0</v>
      </c>
      <c r="O25" s="200">
        <v>0</v>
      </c>
      <c r="P25" s="199">
        <v>0</v>
      </c>
      <c r="Q25" s="200">
        <v>0</v>
      </c>
      <c r="R25" s="199">
        <v>0</v>
      </c>
      <c r="S25" s="200">
        <v>0</v>
      </c>
      <c r="T25" s="193">
        <v>17</v>
      </c>
      <c r="U25" s="80">
        <v>0</v>
      </c>
      <c r="V25" s="79">
        <v>0</v>
      </c>
      <c r="W25" s="80">
        <v>0</v>
      </c>
      <c r="X25" s="79">
        <v>0</v>
      </c>
      <c r="Y25" s="80">
        <v>0</v>
      </c>
      <c r="Z25" s="79">
        <v>0</v>
      </c>
      <c r="AA25" s="80">
        <v>0</v>
      </c>
      <c r="AB25" s="79">
        <v>46</v>
      </c>
      <c r="AC25" s="80">
        <v>13280.96</v>
      </c>
      <c r="AD25" s="46">
        <f t="shared" si="0"/>
        <v>91</v>
      </c>
      <c r="AE25" s="4"/>
    </row>
    <row r="26" spans="1:31" x14ac:dyDescent="0.25">
      <c r="A26" s="77" t="s">
        <v>77</v>
      </c>
      <c r="B26" s="77" t="s">
        <v>78</v>
      </c>
      <c r="C26" s="78" t="s">
        <v>79</v>
      </c>
      <c r="D26" s="79">
        <v>6</v>
      </c>
      <c r="E26" s="80">
        <v>924.78</v>
      </c>
      <c r="F26" s="199">
        <v>0</v>
      </c>
      <c r="G26" s="200">
        <v>0</v>
      </c>
      <c r="H26" s="199">
        <v>0</v>
      </c>
      <c r="I26" s="200">
        <v>0</v>
      </c>
      <c r="J26" s="199">
        <v>5</v>
      </c>
      <c r="K26" s="200">
        <v>673.4</v>
      </c>
      <c r="L26" s="199">
        <v>10</v>
      </c>
      <c r="M26" s="200">
        <v>1392.11</v>
      </c>
      <c r="N26" s="199">
        <v>0</v>
      </c>
      <c r="O26" s="200">
        <v>0</v>
      </c>
      <c r="P26" s="199">
        <v>0</v>
      </c>
      <c r="Q26" s="200">
        <v>0</v>
      </c>
      <c r="R26" s="199">
        <v>1</v>
      </c>
      <c r="S26" s="200">
        <v>381.58</v>
      </c>
      <c r="T26" s="193">
        <v>10</v>
      </c>
      <c r="U26" s="80">
        <v>0</v>
      </c>
      <c r="V26" s="79">
        <v>0</v>
      </c>
      <c r="W26" s="80">
        <v>0</v>
      </c>
      <c r="X26" s="79">
        <v>0</v>
      </c>
      <c r="Y26" s="80">
        <v>0</v>
      </c>
      <c r="Z26" s="79">
        <v>0</v>
      </c>
      <c r="AA26" s="80">
        <v>0</v>
      </c>
      <c r="AB26" s="79">
        <v>17</v>
      </c>
      <c r="AC26" s="80">
        <v>3371.87</v>
      </c>
      <c r="AD26" s="46">
        <f t="shared" si="0"/>
        <v>32</v>
      </c>
      <c r="AE26" s="4"/>
    </row>
    <row r="27" spans="1:31" x14ac:dyDescent="0.25">
      <c r="A27" s="77" t="s">
        <v>80</v>
      </c>
      <c r="B27" s="77" t="s">
        <v>81</v>
      </c>
      <c r="C27" s="78" t="s">
        <v>82</v>
      </c>
      <c r="D27" s="79">
        <v>9</v>
      </c>
      <c r="E27" s="80">
        <v>1759.77</v>
      </c>
      <c r="F27" s="199">
        <v>1</v>
      </c>
      <c r="G27" s="200">
        <v>592.57000000000005</v>
      </c>
      <c r="H27" s="199">
        <v>1</v>
      </c>
      <c r="I27" s="200">
        <v>260.37</v>
      </c>
      <c r="J27" s="199">
        <v>2</v>
      </c>
      <c r="K27" s="200">
        <v>673.38</v>
      </c>
      <c r="L27" s="199">
        <v>1</v>
      </c>
      <c r="M27" s="200">
        <v>173.46</v>
      </c>
      <c r="N27" s="199">
        <v>0</v>
      </c>
      <c r="O27" s="200">
        <v>0</v>
      </c>
      <c r="P27" s="199">
        <v>0</v>
      </c>
      <c r="Q27" s="200">
        <v>0</v>
      </c>
      <c r="R27" s="199">
        <v>0</v>
      </c>
      <c r="S27" s="200">
        <v>0</v>
      </c>
      <c r="T27" s="193">
        <v>0</v>
      </c>
      <c r="U27" s="80">
        <v>0</v>
      </c>
      <c r="V27" s="79">
        <v>0</v>
      </c>
      <c r="W27" s="80">
        <v>0</v>
      </c>
      <c r="X27" s="79">
        <v>0</v>
      </c>
      <c r="Y27" s="80">
        <v>0</v>
      </c>
      <c r="Z27" s="79">
        <v>0</v>
      </c>
      <c r="AA27" s="80">
        <v>0</v>
      </c>
      <c r="AB27" s="79">
        <v>11</v>
      </c>
      <c r="AC27" s="80">
        <v>3459.55</v>
      </c>
      <c r="AD27" s="46">
        <f t="shared" si="0"/>
        <v>14</v>
      </c>
      <c r="AE27" s="4"/>
    </row>
    <row r="28" spans="1:31" x14ac:dyDescent="0.25">
      <c r="A28" s="77" t="s">
        <v>83</v>
      </c>
      <c r="B28" s="77" t="s">
        <v>95</v>
      </c>
      <c r="C28" s="78" t="s">
        <v>84</v>
      </c>
      <c r="D28" s="79">
        <v>26</v>
      </c>
      <c r="E28" s="80">
        <v>8574.42</v>
      </c>
      <c r="F28" s="199">
        <v>2</v>
      </c>
      <c r="G28" s="200">
        <v>1346.76</v>
      </c>
      <c r="H28" s="199">
        <v>9</v>
      </c>
      <c r="I28" s="200">
        <v>1795.65</v>
      </c>
      <c r="J28" s="199">
        <v>14</v>
      </c>
      <c r="K28" s="200">
        <v>2154.87</v>
      </c>
      <c r="L28" s="199">
        <v>27</v>
      </c>
      <c r="M28" s="200">
        <v>4658.18</v>
      </c>
      <c r="N28" s="199">
        <v>0</v>
      </c>
      <c r="O28" s="200">
        <v>0</v>
      </c>
      <c r="P28" s="199">
        <v>0</v>
      </c>
      <c r="Q28" s="200">
        <v>0</v>
      </c>
      <c r="R28" s="199">
        <v>0</v>
      </c>
      <c r="S28" s="200">
        <v>0</v>
      </c>
      <c r="T28" s="193">
        <v>12</v>
      </c>
      <c r="U28" s="80">
        <v>0</v>
      </c>
      <c r="V28" s="79">
        <v>0</v>
      </c>
      <c r="W28" s="80">
        <v>0</v>
      </c>
      <c r="X28" s="79">
        <v>0</v>
      </c>
      <c r="Y28" s="80">
        <v>0</v>
      </c>
      <c r="Z28" s="79">
        <v>0</v>
      </c>
      <c r="AA28" s="80">
        <v>0</v>
      </c>
      <c r="AB28" s="79">
        <v>43</v>
      </c>
      <c r="AC28" s="80">
        <v>18529.88</v>
      </c>
      <c r="AD28" s="46">
        <f t="shared" si="0"/>
        <v>90</v>
      </c>
      <c r="AE28" s="4"/>
    </row>
    <row r="29" spans="1:31" x14ac:dyDescent="0.25">
      <c r="A29" s="77" t="s">
        <v>85</v>
      </c>
      <c r="B29" s="77" t="s">
        <v>86</v>
      </c>
      <c r="C29" s="78" t="s">
        <v>87</v>
      </c>
      <c r="D29" s="79">
        <v>17</v>
      </c>
      <c r="E29" s="80">
        <v>3465.68</v>
      </c>
      <c r="F29" s="199">
        <v>0</v>
      </c>
      <c r="G29" s="200">
        <v>0</v>
      </c>
      <c r="H29" s="199">
        <v>6</v>
      </c>
      <c r="I29" s="200">
        <v>1032.51</v>
      </c>
      <c r="J29" s="199">
        <v>8</v>
      </c>
      <c r="K29" s="200">
        <v>1077.44</v>
      </c>
      <c r="L29" s="199">
        <v>6</v>
      </c>
      <c r="M29" s="200">
        <v>1059.0899999999999</v>
      </c>
      <c r="N29" s="199">
        <v>0</v>
      </c>
      <c r="O29" s="200">
        <v>0</v>
      </c>
      <c r="P29" s="199">
        <v>0</v>
      </c>
      <c r="Q29" s="200">
        <v>0</v>
      </c>
      <c r="R29" s="199">
        <v>0</v>
      </c>
      <c r="S29" s="200">
        <v>0</v>
      </c>
      <c r="T29" s="193">
        <v>2</v>
      </c>
      <c r="U29" s="80">
        <v>0</v>
      </c>
      <c r="V29" s="79">
        <v>0</v>
      </c>
      <c r="W29" s="80">
        <v>0</v>
      </c>
      <c r="X29" s="79">
        <v>0</v>
      </c>
      <c r="Y29" s="80">
        <v>0</v>
      </c>
      <c r="Z29" s="79">
        <v>0</v>
      </c>
      <c r="AA29" s="80">
        <v>0</v>
      </c>
      <c r="AB29" s="79">
        <v>25</v>
      </c>
      <c r="AC29" s="80">
        <v>6634.72</v>
      </c>
      <c r="AD29" s="46">
        <f t="shared" si="0"/>
        <v>39</v>
      </c>
      <c r="AE29" s="4"/>
    </row>
    <row r="30" spans="1:31" x14ac:dyDescent="0.25">
      <c r="A30" s="77" t="s">
        <v>88</v>
      </c>
      <c r="B30" s="77" t="s">
        <v>89</v>
      </c>
      <c r="C30" s="78" t="s">
        <v>90</v>
      </c>
      <c r="D30" s="79">
        <v>4</v>
      </c>
      <c r="E30" s="80">
        <v>2334.38</v>
      </c>
      <c r="F30" s="199">
        <v>4</v>
      </c>
      <c r="G30" s="200">
        <v>1852.79</v>
      </c>
      <c r="H30" s="199">
        <v>2</v>
      </c>
      <c r="I30" s="200">
        <v>484.83</v>
      </c>
      <c r="J30" s="199">
        <v>2</v>
      </c>
      <c r="K30" s="200">
        <v>673.38</v>
      </c>
      <c r="L30" s="199">
        <v>8</v>
      </c>
      <c r="M30" s="200">
        <v>1245.04</v>
      </c>
      <c r="N30" s="199">
        <v>1</v>
      </c>
      <c r="O30" s="200">
        <v>34.21</v>
      </c>
      <c r="P30" s="199">
        <v>0</v>
      </c>
      <c r="Q30" s="200">
        <v>0</v>
      </c>
      <c r="R30" s="199">
        <v>0</v>
      </c>
      <c r="S30" s="200">
        <v>0</v>
      </c>
      <c r="T30" s="193">
        <v>2</v>
      </c>
      <c r="U30" s="80">
        <v>0</v>
      </c>
      <c r="V30" s="79">
        <v>0</v>
      </c>
      <c r="W30" s="80">
        <v>0</v>
      </c>
      <c r="X30" s="79">
        <v>0</v>
      </c>
      <c r="Y30" s="80">
        <v>0</v>
      </c>
      <c r="Z30" s="79">
        <v>0</v>
      </c>
      <c r="AA30" s="80">
        <v>0</v>
      </c>
      <c r="AB30" s="79">
        <v>10</v>
      </c>
      <c r="AC30" s="80">
        <v>6624.63</v>
      </c>
      <c r="AD30" s="46">
        <f t="shared" si="0"/>
        <v>23</v>
      </c>
      <c r="AE30" s="4"/>
    </row>
    <row r="31" spans="1:31" x14ac:dyDescent="0.25">
      <c r="A31" s="81"/>
      <c r="B31" s="81"/>
      <c r="C31" s="82" t="s">
        <v>91</v>
      </c>
      <c r="D31" s="83">
        <v>1039</v>
      </c>
      <c r="E31" s="84">
        <v>235019.73</v>
      </c>
      <c r="F31" s="70">
        <v>63</v>
      </c>
      <c r="G31" s="69">
        <v>34681.230000000003</v>
      </c>
      <c r="H31" s="70">
        <v>127</v>
      </c>
      <c r="I31" s="69">
        <v>22688.25</v>
      </c>
      <c r="J31" s="70">
        <v>573</v>
      </c>
      <c r="K31" s="69">
        <v>138358.28</v>
      </c>
      <c r="L31" s="70">
        <v>373</v>
      </c>
      <c r="M31" s="69">
        <v>63189.62</v>
      </c>
      <c r="N31" s="70">
        <v>29</v>
      </c>
      <c r="O31" s="69">
        <v>1343.04</v>
      </c>
      <c r="P31" s="70">
        <v>2</v>
      </c>
      <c r="Q31" s="69">
        <v>104.14</v>
      </c>
      <c r="R31" s="70">
        <v>30</v>
      </c>
      <c r="S31" s="69">
        <v>16011.19</v>
      </c>
      <c r="T31" s="195">
        <v>214</v>
      </c>
      <c r="U31" s="84">
        <v>0</v>
      </c>
      <c r="V31" s="83">
        <v>1</v>
      </c>
      <c r="W31" s="84">
        <v>5.25</v>
      </c>
      <c r="X31" s="83">
        <v>3</v>
      </c>
      <c r="Y31" s="84">
        <v>3045</v>
      </c>
      <c r="Z31" s="83">
        <v>0</v>
      </c>
      <c r="AA31" s="84">
        <v>0</v>
      </c>
      <c r="AB31" s="83">
        <v>1679</v>
      </c>
      <c r="AC31" s="84">
        <v>514445.73</v>
      </c>
      <c r="AD31" s="85">
        <v>2454</v>
      </c>
      <c r="AE31" s="5"/>
    </row>
    <row r="32" spans="1:31" x14ac:dyDescent="0.25">
      <c r="A32" s="86"/>
      <c r="B32" s="86"/>
      <c r="C32" s="87"/>
      <c r="D32" s="88"/>
      <c r="E32" s="87"/>
      <c r="F32" s="88"/>
      <c r="G32" s="87"/>
      <c r="H32" s="88"/>
      <c r="I32" s="87"/>
      <c r="J32" s="88"/>
      <c r="K32" s="87"/>
      <c r="L32" s="88"/>
      <c r="M32" s="87"/>
      <c r="N32" s="88"/>
      <c r="O32" s="87"/>
      <c r="P32" s="88"/>
      <c r="Q32" s="87"/>
      <c r="R32" s="88"/>
      <c r="S32" s="87"/>
      <c r="T32" s="88"/>
      <c r="U32" s="87"/>
      <c r="V32" s="88"/>
      <c r="W32" s="87"/>
      <c r="X32" s="88"/>
      <c r="Y32" s="87"/>
      <c r="Z32" s="88"/>
      <c r="AA32" s="87"/>
      <c r="AB32" s="88"/>
      <c r="AC32" s="87"/>
    </row>
    <row r="33" spans="1:29" ht="16.5" x14ac:dyDescent="0.3">
      <c r="A33" s="35"/>
      <c r="B33" s="35"/>
      <c r="D33" s="12"/>
      <c r="E33" s="89"/>
      <c r="F33" s="12"/>
      <c r="H33" s="12"/>
      <c r="J33" s="12"/>
      <c r="L33" s="12"/>
      <c r="N33" s="12"/>
      <c r="P33" s="12"/>
      <c r="R33" s="12"/>
      <c r="T33" s="12"/>
      <c r="V33" s="12"/>
      <c r="X33" s="6"/>
      <c r="Y33" s="7"/>
      <c r="Z33" s="6"/>
      <c r="AA33" s="7"/>
      <c r="AB33" s="6" t="s">
        <v>92</v>
      </c>
      <c r="AC33" s="8">
        <v>47.02</v>
      </c>
    </row>
    <row r="34" spans="1:29" ht="16.5" x14ac:dyDescent="0.3">
      <c r="A34" s="35"/>
      <c r="B34" s="35"/>
      <c r="D34" s="12"/>
      <c r="F34" s="12"/>
      <c r="H34" s="12"/>
      <c r="J34" s="12"/>
      <c r="L34" s="12"/>
      <c r="N34" s="12"/>
      <c r="P34" s="12"/>
      <c r="R34" s="12"/>
      <c r="T34" s="12"/>
      <c r="V34" s="12"/>
      <c r="X34" s="6"/>
      <c r="Y34" s="6"/>
      <c r="Z34" s="6"/>
      <c r="AA34" s="7"/>
      <c r="AB34" s="9" t="s">
        <v>93</v>
      </c>
      <c r="AC34" s="10">
        <f>AC31+AC33</f>
        <v>514492.75</v>
      </c>
    </row>
    <row r="35" spans="1:29" ht="16.5" x14ac:dyDescent="0.3">
      <c r="A35" s="35"/>
      <c r="B35" s="35"/>
      <c r="D35" s="12"/>
      <c r="E35" s="4"/>
      <c r="F35" s="12"/>
      <c r="H35" s="12"/>
      <c r="J35" s="12"/>
      <c r="L35" s="12"/>
      <c r="N35" s="12"/>
      <c r="P35" s="12"/>
      <c r="R35" s="12"/>
      <c r="T35" s="12"/>
      <c r="V35" s="12"/>
      <c r="X35" s="6"/>
      <c r="Y35" s="6"/>
      <c r="Z35" s="6"/>
      <c r="AA35" s="7"/>
      <c r="AB35" s="6"/>
      <c r="AC35" s="8"/>
    </row>
    <row r="36" spans="1:29" ht="16.5" x14ac:dyDescent="0.3">
      <c r="A36" s="35"/>
      <c r="B36" s="35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9"/>
      <c r="Y36" s="9"/>
      <c r="Z36" s="6"/>
      <c r="AA36" s="7"/>
      <c r="AB36" s="6"/>
      <c r="AC36" s="8"/>
    </row>
    <row r="37" spans="1:29" ht="16.5" x14ac:dyDescent="0.3">
      <c r="A37" s="35"/>
      <c r="B37" s="35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6"/>
      <c r="AC37" s="8"/>
    </row>
    <row r="38" spans="1:29" ht="16.5" x14ac:dyDescent="0.3">
      <c r="A38" s="35"/>
      <c r="B38" s="35"/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6"/>
      <c r="Y38" s="7"/>
      <c r="Z38" s="6"/>
      <c r="AA38" s="7"/>
      <c r="AB38" s="9"/>
      <c r="AC38" s="10"/>
    </row>
    <row r="39" spans="1:29" ht="16.5" x14ac:dyDescent="0.3">
      <c r="B39" s="35"/>
      <c r="D39" s="12"/>
      <c r="F39" s="12"/>
      <c r="H39" s="12"/>
      <c r="J39" s="12"/>
      <c r="L39" s="12"/>
      <c r="N39" s="12"/>
      <c r="P39" s="12"/>
      <c r="R39" s="12"/>
      <c r="T39" s="12"/>
      <c r="V39" s="12"/>
      <c r="X39" s="6"/>
      <c r="Y39" s="7"/>
      <c r="Z39" s="6"/>
      <c r="AA39" s="7"/>
      <c r="AB39" s="9"/>
      <c r="AC39" s="10"/>
    </row>
  </sheetData>
  <mergeCells count="25">
    <mergeCell ref="AD5:AD6"/>
    <mergeCell ref="R5:S5"/>
    <mergeCell ref="T5:U5"/>
    <mergeCell ref="V5:W5"/>
    <mergeCell ref="X5:Y5"/>
    <mergeCell ref="Z5:AA5"/>
    <mergeCell ref="AB5:AB6"/>
    <mergeCell ref="P5:Q5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C5:AC6"/>
    <mergeCell ref="A1:AC1"/>
    <mergeCell ref="A2:C2"/>
    <mergeCell ref="D2:G2"/>
    <mergeCell ref="X2:AC2"/>
    <mergeCell ref="A3:C3"/>
    <mergeCell ref="D3:G3"/>
  </mergeCells>
  <pageMargins left="0.19685039370078741" right="0.11811023622047245" top="0.55118110236220474" bottom="0.15748031496062992" header="0.31496062992125984" footer="0.31496062992125984"/>
  <pageSetup scale="78" orientation="landscape" r:id="rId1"/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9A82-50CF-45D5-9A26-EDFD3BCA49A5}">
  <dimension ref="A1:AD38"/>
  <sheetViews>
    <sheetView topLeftCell="F1" zoomScaleNormal="100" workbookViewId="0">
      <selection activeCell="W36" sqref="W36"/>
    </sheetView>
  </sheetViews>
  <sheetFormatPr defaultRowHeight="15" x14ac:dyDescent="0.25"/>
  <cols>
    <col min="1" max="1" width="4" customWidth="1"/>
    <col min="2" max="2" width="9.85546875" customWidth="1"/>
    <col min="3" max="3" width="15.8554687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1" width="11.5703125" customWidth="1"/>
    <col min="12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1.42578125" customWidth="1"/>
    <col min="30" max="30" width="10.7109375" customWidth="1"/>
  </cols>
  <sheetData>
    <row r="1" spans="1:30" ht="18.75" x14ac:dyDescent="0.25">
      <c r="A1" s="157" t="s">
        <v>105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0" x14ac:dyDescent="0.25">
      <c r="A2" s="129"/>
      <c r="B2" s="129"/>
      <c r="C2" s="129"/>
      <c r="D2" s="130"/>
      <c r="E2" s="130"/>
      <c r="F2" s="130"/>
      <c r="G2" s="130"/>
      <c r="H2" s="111"/>
      <c r="I2" s="3"/>
      <c r="J2" s="111"/>
      <c r="K2" s="3"/>
      <c r="L2" s="111"/>
      <c r="M2" s="3"/>
      <c r="N2" s="111"/>
      <c r="O2" s="3"/>
      <c r="P2" s="111"/>
      <c r="Q2" s="3"/>
      <c r="R2" s="111"/>
      <c r="S2" s="3"/>
      <c r="T2" s="111"/>
      <c r="U2" s="3"/>
      <c r="V2" s="111"/>
      <c r="W2" s="3"/>
      <c r="X2" s="131"/>
      <c r="Y2" s="131"/>
      <c r="Z2" s="131"/>
      <c r="AA2" s="131"/>
      <c r="AB2" s="131"/>
      <c r="AC2" s="131"/>
    </row>
    <row r="3" spans="1:30" x14ac:dyDescent="0.25">
      <c r="A3" s="128"/>
      <c r="B3" s="128"/>
      <c r="C3" s="128"/>
      <c r="D3" s="128"/>
      <c r="E3" s="128"/>
      <c r="F3" s="128"/>
      <c r="G3" s="128"/>
      <c r="H3" s="111"/>
      <c r="I3" s="3"/>
      <c r="J3" s="111"/>
      <c r="K3" s="3"/>
      <c r="L3" s="111"/>
      <c r="M3" s="3"/>
      <c r="N3" s="111"/>
      <c r="O3" s="3"/>
      <c r="P3" s="111"/>
      <c r="Q3" s="3"/>
      <c r="R3" s="111"/>
      <c r="S3" s="3"/>
      <c r="T3" s="111"/>
      <c r="U3" s="3"/>
      <c r="V3" s="111"/>
      <c r="W3" s="3"/>
      <c r="X3" s="111"/>
      <c r="Y3" s="3"/>
      <c r="Z3" s="111"/>
      <c r="AA3" s="3"/>
      <c r="AB3" s="111"/>
      <c r="AC3" s="3"/>
    </row>
    <row r="4" spans="1:30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</row>
    <row r="5" spans="1:30" ht="67.5" customHeight="1" x14ac:dyDescent="0.25">
      <c r="A5" s="141" t="s">
        <v>1</v>
      </c>
      <c r="B5" s="143" t="s">
        <v>2</v>
      </c>
      <c r="C5" s="181" t="s">
        <v>3</v>
      </c>
      <c r="D5" s="178" t="s">
        <v>4</v>
      </c>
      <c r="E5" s="179"/>
      <c r="F5" s="178" t="s">
        <v>5</v>
      </c>
      <c r="G5" s="179"/>
      <c r="H5" s="178" t="s">
        <v>6</v>
      </c>
      <c r="I5" s="179"/>
      <c r="J5" s="178" t="s">
        <v>7</v>
      </c>
      <c r="K5" s="179"/>
      <c r="L5" s="178" t="s">
        <v>8</v>
      </c>
      <c r="M5" s="205"/>
      <c r="N5" s="146" t="s">
        <v>9</v>
      </c>
      <c r="O5" s="146"/>
      <c r="P5" s="146" t="s">
        <v>10</v>
      </c>
      <c r="Q5" s="146"/>
      <c r="R5" s="146" t="s">
        <v>11</v>
      </c>
      <c r="S5" s="146"/>
      <c r="T5" s="205" t="s">
        <v>12</v>
      </c>
      <c r="U5" s="179"/>
      <c r="V5" s="178" t="s">
        <v>13</v>
      </c>
      <c r="W5" s="179"/>
      <c r="X5" s="178" t="s">
        <v>14</v>
      </c>
      <c r="Y5" s="179"/>
      <c r="Z5" s="178" t="s">
        <v>15</v>
      </c>
      <c r="AA5" s="180"/>
      <c r="AB5" s="176" t="s">
        <v>16</v>
      </c>
      <c r="AC5" s="183" t="s">
        <v>17</v>
      </c>
      <c r="AD5" s="176" t="s">
        <v>18</v>
      </c>
    </row>
    <row r="6" spans="1:30" ht="25.5" x14ac:dyDescent="0.25">
      <c r="A6" s="142"/>
      <c r="B6" s="144"/>
      <c r="C6" s="182"/>
      <c r="D6" s="112" t="s">
        <v>16</v>
      </c>
      <c r="E6" s="113" t="s">
        <v>19</v>
      </c>
      <c r="F6" s="112" t="s">
        <v>16</v>
      </c>
      <c r="G6" s="113" t="s">
        <v>19</v>
      </c>
      <c r="H6" s="112" t="s">
        <v>16</v>
      </c>
      <c r="I6" s="113" t="s">
        <v>19</v>
      </c>
      <c r="J6" s="112" t="s">
        <v>16</v>
      </c>
      <c r="K6" s="113" t="s">
        <v>19</v>
      </c>
      <c r="L6" s="112" t="s">
        <v>16</v>
      </c>
      <c r="M6" s="113" t="s">
        <v>19</v>
      </c>
      <c r="N6" s="209" t="s">
        <v>16</v>
      </c>
      <c r="O6" s="126" t="s">
        <v>19</v>
      </c>
      <c r="P6" s="209" t="s">
        <v>16</v>
      </c>
      <c r="Q6" s="126" t="s">
        <v>19</v>
      </c>
      <c r="R6" s="209" t="s">
        <v>16</v>
      </c>
      <c r="S6" s="126" t="s">
        <v>19</v>
      </c>
      <c r="T6" s="206" t="s">
        <v>16</v>
      </c>
      <c r="U6" s="113" t="s">
        <v>19</v>
      </c>
      <c r="V6" s="112" t="s">
        <v>16</v>
      </c>
      <c r="W6" s="113" t="s">
        <v>19</v>
      </c>
      <c r="X6" s="112" t="s">
        <v>16</v>
      </c>
      <c r="Y6" s="113" t="s">
        <v>19</v>
      </c>
      <c r="Z6" s="112" t="s">
        <v>16</v>
      </c>
      <c r="AA6" s="113" t="s">
        <v>19</v>
      </c>
      <c r="AB6" s="177"/>
      <c r="AC6" s="184"/>
      <c r="AD6" s="177"/>
    </row>
    <row r="7" spans="1:30" x14ac:dyDescent="0.25">
      <c r="A7" s="45" t="s">
        <v>20</v>
      </c>
      <c r="B7" s="22" t="s">
        <v>21</v>
      </c>
      <c r="C7" s="23" t="s">
        <v>22</v>
      </c>
      <c r="D7" s="114">
        <v>14</v>
      </c>
      <c r="E7" s="25">
        <v>2298.48</v>
      </c>
      <c r="F7" s="114">
        <v>0</v>
      </c>
      <c r="G7" s="25">
        <v>0</v>
      </c>
      <c r="H7" s="114">
        <v>0</v>
      </c>
      <c r="I7" s="25">
        <v>0</v>
      </c>
      <c r="J7" s="114">
        <v>5</v>
      </c>
      <c r="K7" s="25">
        <v>673.4</v>
      </c>
      <c r="L7" s="114">
        <v>5</v>
      </c>
      <c r="M7" s="25">
        <v>815.32</v>
      </c>
      <c r="N7" s="210">
        <v>0</v>
      </c>
      <c r="O7" s="27">
        <v>0</v>
      </c>
      <c r="P7" s="210">
        <v>0</v>
      </c>
      <c r="Q7" s="27">
        <v>0</v>
      </c>
      <c r="R7" s="210">
        <v>0</v>
      </c>
      <c r="S7" s="27">
        <v>0</v>
      </c>
      <c r="T7" s="207">
        <v>3</v>
      </c>
      <c r="U7" s="25">
        <v>0</v>
      </c>
      <c r="V7" s="114">
        <v>0</v>
      </c>
      <c r="W7" s="25">
        <v>0</v>
      </c>
      <c r="X7" s="114">
        <v>0</v>
      </c>
      <c r="Y7" s="25">
        <v>0</v>
      </c>
      <c r="Z7" s="114">
        <v>0</v>
      </c>
      <c r="AA7" s="25">
        <v>0</v>
      </c>
      <c r="AB7" s="114">
        <v>20</v>
      </c>
      <c r="AC7" s="25">
        <v>3787.2</v>
      </c>
      <c r="AD7" s="115">
        <f>D7+F7+H7+J7+L7+N7+P7+R7+T7+V7+X7+Z7</f>
        <v>27</v>
      </c>
    </row>
    <row r="8" spans="1:30" x14ac:dyDescent="0.25">
      <c r="A8" s="45" t="s">
        <v>23</v>
      </c>
      <c r="B8" s="22" t="s">
        <v>24</v>
      </c>
      <c r="C8" s="23" t="s">
        <v>25</v>
      </c>
      <c r="D8" s="114">
        <v>47</v>
      </c>
      <c r="E8" s="25">
        <v>11833.6</v>
      </c>
      <c r="F8" s="114">
        <v>4</v>
      </c>
      <c r="G8" s="25">
        <v>2208.69</v>
      </c>
      <c r="H8" s="114">
        <v>8</v>
      </c>
      <c r="I8" s="25">
        <v>1283.9100000000001</v>
      </c>
      <c r="J8" s="114">
        <v>17</v>
      </c>
      <c r="K8" s="25">
        <v>4085.2</v>
      </c>
      <c r="L8" s="114">
        <v>7</v>
      </c>
      <c r="M8" s="25">
        <v>1163.42</v>
      </c>
      <c r="N8" s="210">
        <v>0</v>
      </c>
      <c r="O8" s="27">
        <v>0</v>
      </c>
      <c r="P8" s="210">
        <v>0</v>
      </c>
      <c r="Q8" s="27">
        <v>0</v>
      </c>
      <c r="R8" s="210">
        <v>1</v>
      </c>
      <c r="S8" s="27">
        <v>763.16</v>
      </c>
      <c r="T8" s="207">
        <v>4</v>
      </c>
      <c r="U8" s="25">
        <v>0</v>
      </c>
      <c r="V8" s="114">
        <v>0</v>
      </c>
      <c r="W8" s="25">
        <v>0</v>
      </c>
      <c r="X8" s="114">
        <v>1</v>
      </c>
      <c r="Y8" s="25">
        <v>1015</v>
      </c>
      <c r="Z8" s="114">
        <v>0</v>
      </c>
      <c r="AA8" s="25">
        <v>0</v>
      </c>
      <c r="AB8" s="114">
        <v>66</v>
      </c>
      <c r="AC8" s="25">
        <v>22352.98</v>
      </c>
      <c r="AD8" s="115">
        <f t="shared" ref="AD8:AD30" si="0">D8+F8+H8+J8+L8+N8+P8+R8+T8+V8+X8+Z8</f>
        <v>89</v>
      </c>
    </row>
    <row r="9" spans="1:30" x14ac:dyDescent="0.25">
      <c r="A9" s="45" t="s">
        <v>26</v>
      </c>
      <c r="B9" s="22" t="s">
        <v>27</v>
      </c>
      <c r="C9" s="23" t="s">
        <v>28</v>
      </c>
      <c r="D9" s="114">
        <v>54</v>
      </c>
      <c r="E9" s="25">
        <v>10594.58</v>
      </c>
      <c r="F9" s="114">
        <v>2</v>
      </c>
      <c r="G9" s="25">
        <v>1310.85</v>
      </c>
      <c r="H9" s="114">
        <v>2</v>
      </c>
      <c r="I9" s="25">
        <v>457.89</v>
      </c>
      <c r="J9" s="114">
        <v>32</v>
      </c>
      <c r="K9" s="25">
        <v>8484.64</v>
      </c>
      <c r="L9" s="114">
        <v>9</v>
      </c>
      <c r="M9" s="25">
        <v>1561.98</v>
      </c>
      <c r="N9" s="210">
        <v>0</v>
      </c>
      <c r="O9" s="27">
        <v>0</v>
      </c>
      <c r="P9" s="210">
        <v>0</v>
      </c>
      <c r="Q9" s="27">
        <v>0</v>
      </c>
      <c r="R9" s="210">
        <v>3</v>
      </c>
      <c r="S9" s="27">
        <v>2030.01</v>
      </c>
      <c r="T9" s="207">
        <v>13</v>
      </c>
      <c r="U9" s="25">
        <v>0</v>
      </c>
      <c r="V9" s="114">
        <v>1</v>
      </c>
      <c r="W9" s="25">
        <v>31.6</v>
      </c>
      <c r="X9" s="114">
        <v>0</v>
      </c>
      <c r="Y9" s="25">
        <v>0</v>
      </c>
      <c r="Z9" s="114">
        <v>0</v>
      </c>
      <c r="AA9" s="25">
        <v>0</v>
      </c>
      <c r="AB9" s="114">
        <v>87</v>
      </c>
      <c r="AC9" s="25">
        <v>24471.55</v>
      </c>
      <c r="AD9" s="115">
        <f t="shared" si="0"/>
        <v>116</v>
      </c>
    </row>
    <row r="10" spans="1:30" x14ac:dyDescent="0.25">
      <c r="A10" s="45" t="s">
        <v>29</v>
      </c>
      <c r="B10" s="22" t="s">
        <v>30</v>
      </c>
      <c r="C10" s="23" t="s">
        <v>31</v>
      </c>
      <c r="D10" s="114">
        <v>72</v>
      </c>
      <c r="E10" s="25">
        <v>16116.33</v>
      </c>
      <c r="F10" s="114">
        <v>4</v>
      </c>
      <c r="G10" s="25">
        <v>2495.9899999999998</v>
      </c>
      <c r="H10" s="114">
        <v>4</v>
      </c>
      <c r="I10" s="25">
        <v>978.63</v>
      </c>
      <c r="J10" s="114">
        <v>43</v>
      </c>
      <c r="K10" s="25">
        <v>11223.07</v>
      </c>
      <c r="L10" s="114">
        <v>37</v>
      </c>
      <c r="M10" s="25">
        <v>6334.02</v>
      </c>
      <c r="N10" s="210">
        <v>4</v>
      </c>
      <c r="O10" s="27">
        <v>166.64</v>
      </c>
      <c r="P10" s="210">
        <v>1</v>
      </c>
      <c r="Q10" s="27">
        <v>52.07</v>
      </c>
      <c r="R10" s="210">
        <v>4</v>
      </c>
      <c r="S10" s="27">
        <v>1617.91</v>
      </c>
      <c r="T10" s="207">
        <v>18</v>
      </c>
      <c r="U10" s="25">
        <v>0</v>
      </c>
      <c r="V10" s="114">
        <v>0</v>
      </c>
      <c r="W10" s="25">
        <v>0</v>
      </c>
      <c r="X10" s="114">
        <v>0</v>
      </c>
      <c r="Y10" s="25">
        <v>0</v>
      </c>
      <c r="Z10" s="114">
        <v>0</v>
      </c>
      <c r="AA10" s="25">
        <v>0</v>
      </c>
      <c r="AB10" s="114">
        <v>119</v>
      </c>
      <c r="AC10" s="25">
        <v>38984.660000000003</v>
      </c>
      <c r="AD10" s="115">
        <f t="shared" si="0"/>
        <v>187</v>
      </c>
    </row>
    <row r="11" spans="1:30" x14ac:dyDescent="0.25">
      <c r="A11" s="45" t="s">
        <v>32</v>
      </c>
      <c r="B11" s="22" t="s">
        <v>33</v>
      </c>
      <c r="C11" s="23" t="s">
        <v>34</v>
      </c>
      <c r="D11" s="114">
        <v>8</v>
      </c>
      <c r="E11" s="25">
        <v>1185.1300000000001</v>
      </c>
      <c r="F11" s="114">
        <v>0</v>
      </c>
      <c r="G11" s="25">
        <v>0</v>
      </c>
      <c r="H11" s="114">
        <v>0</v>
      </c>
      <c r="I11" s="25">
        <v>0</v>
      </c>
      <c r="J11" s="114">
        <v>8</v>
      </c>
      <c r="K11" s="25">
        <v>1481.46</v>
      </c>
      <c r="L11" s="114">
        <v>2</v>
      </c>
      <c r="M11" s="25">
        <v>353.03</v>
      </c>
      <c r="N11" s="210">
        <v>0</v>
      </c>
      <c r="O11" s="27">
        <v>0</v>
      </c>
      <c r="P11" s="210">
        <v>0</v>
      </c>
      <c r="Q11" s="27">
        <v>0</v>
      </c>
      <c r="R11" s="210">
        <v>1</v>
      </c>
      <c r="S11" s="27">
        <v>503.69</v>
      </c>
      <c r="T11" s="207">
        <v>0</v>
      </c>
      <c r="U11" s="25">
        <v>0</v>
      </c>
      <c r="V11" s="114">
        <v>0</v>
      </c>
      <c r="W11" s="25">
        <v>0</v>
      </c>
      <c r="X11" s="114">
        <v>0</v>
      </c>
      <c r="Y11" s="25">
        <v>0</v>
      </c>
      <c r="Z11" s="114">
        <v>0</v>
      </c>
      <c r="AA11" s="25">
        <v>0</v>
      </c>
      <c r="AB11" s="114">
        <v>16</v>
      </c>
      <c r="AC11" s="25">
        <v>3523.31</v>
      </c>
      <c r="AD11" s="115">
        <f t="shared" si="0"/>
        <v>19</v>
      </c>
    </row>
    <row r="12" spans="1:30" x14ac:dyDescent="0.25">
      <c r="A12" s="45" t="s">
        <v>35</v>
      </c>
      <c r="B12" s="22" t="s">
        <v>36</v>
      </c>
      <c r="C12" s="23" t="s">
        <v>37</v>
      </c>
      <c r="D12" s="114">
        <v>21</v>
      </c>
      <c r="E12" s="25">
        <v>3923.58</v>
      </c>
      <c r="F12" s="114">
        <v>0</v>
      </c>
      <c r="G12" s="25">
        <v>0</v>
      </c>
      <c r="H12" s="114">
        <v>2</v>
      </c>
      <c r="I12" s="25">
        <v>395.04</v>
      </c>
      <c r="J12" s="114">
        <v>22</v>
      </c>
      <c r="K12" s="25">
        <v>4040.35</v>
      </c>
      <c r="L12" s="114">
        <v>7</v>
      </c>
      <c r="M12" s="25">
        <v>1097.97</v>
      </c>
      <c r="N12" s="210">
        <v>1</v>
      </c>
      <c r="O12" s="27">
        <v>31.25</v>
      </c>
      <c r="P12" s="210">
        <v>0</v>
      </c>
      <c r="Q12" s="27">
        <v>0</v>
      </c>
      <c r="R12" s="210">
        <v>1</v>
      </c>
      <c r="S12" s="27">
        <v>351.06</v>
      </c>
      <c r="T12" s="207">
        <v>7</v>
      </c>
      <c r="U12" s="25">
        <v>0</v>
      </c>
      <c r="V12" s="114">
        <v>0</v>
      </c>
      <c r="W12" s="25">
        <v>0</v>
      </c>
      <c r="X12" s="114">
        <v>0</v>
      </c>
      <c r="Y12" s="25">
        <v>0</v>
      </c>
      <c r="Z12" s="114">
        <v>0</v>
      </c>
      <c r="AA12" s="25">
        <v>0</v>
      </c>
      <c r="AB12" s="114">
        <v>45</v>
      </c>
      <c r="AC12" s="25">
        <v>9839.25</v>
      </c>
      <c r="AD12" s="115">
        <f t="shared" si="0"/>
        <v>61</v>
      </c>
    </row>
    <row r="13" spans="1:30" x14ac:dyDescent="0.25">
      <c r="A13" s="45" t="s">
        <v>38</v>
      </c>
      <c r="B13" s="22" t="s">
        <v>39</v>
      </c>
      <c r="C13" s="23" t="s">
        <v>40</v>
      </c>
      <c r="D13" s="114">
        <v>39</v>
      </c>
      <c r="E13" s="25">
        <v>10881.88</v>
      </c>
      <c r="F13" s="114">
        <v>3</v>
      </c>
      <c r="G13" s="25">
        <v>2208.69</v>
      </c>
      <c r="H13" s="114">
        <v>6</v>
      </c>
      <c r="I13" s="25">
        <v>1068.42</v>
      </c>
      <c r="J13" s="114">
        <v>20</v>
      </c>
      <c r="K13" s="25">
        <v>3097.62</v>
      </c>
      <c r="L13" s="114">
        <v>6</v>
      </c>
      <c r="M13" s="25">
        <v>971.63</v>
      </c>
      <c r="N13" s="210">
        <v>1</v>
      </c>
      <c r="O13" s="27">
        <v>52.07</v>
      </c>
      <c r="P13" s="210">
        <v>0</v>
      </c>
      <c r="Q13" s="27">
        <v>0</v>
      </c>
      <c r="R13" s="210">
        <v>5</v>
      </c>
      <c r="S13" s="27">
        <v>2579.5</v>
      </c>
      <c r="T13" s="207">
        <v>4</v>
      </c>
      <c r="U13" s="25">
        <v>0</v>
      </c>
      <c r="V13" s="114">
        <v>0</v>
      </c>
      <c r="W13" s="25">
        <v>0</v>
      </c>
      <c r="X13" s="114">
        <v>0</v>
      </c>
      <c r="Y13" s="25">
        <v>0</v>
      </c>
      <c r="Z13" s="114">
        <v>0</v>
      </c>
      <c r="AA13" s="25">
        <v>0</v>
      </c>
      <c r="AB13" s="114">
        <v>60</v>
      </c>
      <c r="AC13" s="25">
        <v>20859.810000000001</v>
      </c>
      <c r="AD13" s="115">
        <f t="shared" si="0"/>
        <v>84</v>
      </c>
    </row>
    <row r="14" spans="1:30" x14ac:dyDescent="0.25">
      <c r="A14" s="45" t="s">
        <v>41</v>
      </c>
      <c r="B14" s="22" t="s">
        <v>42</v>
      </c>
      <c r="C14" s="23" t="s">
        <v>43</v>
      </c>
      <c r="D14" s="114">
        <v>11</v>
      </c>
      <c r="E14" s="25">
        <v>2271.5700000000002</v>
      </c>
      <c r="F14" s="114">
        <v>0</v>
      </c>
      <c r="G14" s="25">
        <v>0</v>
      </c>
      <c r="H14" s="114">
        <v>0</v>
      </c>
      <c r="I14" s="25">
        <v>0</v>
      </c>
      <c r="J14" s="114">
        <v>2</v>
      </c>
      <c r="K14" s="25">
        <v>269.36</v>
      </c>
      <c r="L14" s="114">
        <v>11</v>
      </c>
      <c r="M14" s="25">
        <v>1804.03</v>
      </c>
      <c r="N14" s="210">
        <v>0</v>
      </c>
      <c r="O14" s="27">
        <v>0</v>
      </c>
      <c r="P14" s="210">
        <v>0</v>
      </c>
      <c r="Q14" s="27">
        <v>0</v>
      </c>
      <c r="R14" s="210">
        <v>1</v>
      </c>
      <c r="S14" s="27">
        <v>763.16</v>
      </c>
      <c r="T14" s="207">
        <v>6</v>
      </c>
      <c r="U14" s="25">
        <v>0</v>
      </c>
      <c r="V14" s="114">
        <v>0</v>
      </c>
      <c r="W14" s="25">
        <v>0</v>
      </c>
      <c r="X14" s="114">
        <v>0</v>
      </c>
      <c r="Y14" s="25">
        <v>0</v>
      </c>
      <c r="Z14" s="114">
        <v>0</v>
      </c>
      <c r="AA14" s="25">
        <v>0</v>
      </c>
      <c r="AB14" s="114">
        <v>17</v>
      </c>
      <c r="AC14" s="25">
        <v>5108.12</v>
      </c>
      <c r="AD14" s="115">
        <f t="shared" si="0"/>
        <v>31</v>
      </c>
    </row>
    <row r="15" spans="1:30" x14ac:dyDescent="0.25">
      <c r="A15" s="45" t="s">
        <v>44</v>
      </c>
      <c r="B15" s="22" t="s">
        <v>45</v>
      </c>
      <c r="C15" s="23" t="s">
        <v>46</v>
      </c>
      <c r="D15" s="114">
        <v>31</v>
      </c>
      <c r="E15" s="25">
        <v>7470.06</v>
      </c>
      <c r="F15" s="114">
        <v>0</v>
      </c>
      <c r="G15" s="25">
        <v>0</v>
      </c>
      <c r="H15" s="114">
        <v>6</v>
      </c>
      <c r="I15" s="25">
        <v>924.78</v>
      </c>
      <c r="J15" s="114">
        <v>27</v>
      </c>
      <c r="K15" s="25">
        <v>9404.8700000000008</v>
      </c>
      <c r="L15" s="114">
        <v>2</v>
      </c>
      <c r="M15" s="25">
        <v>346.92</v>
      </c>
      <c r="N15" s="210">
        <v>0</v>
      </c>
      <c r="O15" s="27">
        <v>0</v>
      </c>
      <c r="P15" s="210">
        <v>0</v>
      </c>
      <c r="Q15" s="27">
        <v>0</v>
      </c>
      <c r="R15" s="210">
        <v>0</v>
      </c>
      <c r="S15" s="27">
        <v>0</v>
      </c>
      <c r="T15" s="207">
        <v>1</v>
      </c>
      <c r="U15" s="25">
        <v>0</v>
      </c>
      <c r="V15" s="114">
        <v>0</v>
      </c>
      <c r="W15" s="25">
        <v>0</v>
      </c>
      <c r="X15" s="114">
        <v>0</v>
      </c>
      <c r="Y15" s="25">
        <v>0</v>
      </c>
      <c r="Z15" s="114">
        <v>0</v>
      </c>
      <c r="AA15" s="25">
        <v>0</v>
      </c>
      <c r="AB15" s="114">
        <v>57</v>
      </c>
      <c r="AC15" s="25">
        <v>18146.63</v>
      </c>
      <c r="AD15" s="115">
        <f t="shared" si="0"/>
        <v>67</v>
      </c>
    </row>
    <row r="16" spans="1:30" x14ac:dyDescent="0.25">
      <c r="A16" s="45" t="s">
        <v>47</v>
      </c>
      <c r="B16" s="22" t="s">
        <v>48</v>
      </c>
      <c r="C16" s="23" t="s">
        <v>49</v>
      </c>
      <c r="D16" s="114">
        <v>22</v>
      </c>
      <c r="E16" s="25">
        <v>4516.17</v>
      </c>
      <c r="F16" s="114">
        <v>1</v>
      </c>
      <c r="G16" s="25">
        <v>413.01</v>
      </c>
      <c r="H16" s="114">
        <v>4</v>
      </c>
      <c r="I16" s="25">
        <v>718.26</v>
      </c>
      <c r="J16" s="114">
        <v>13</v>
      </c>
      <c r="K16" s="25">
        <v>1952.86</v>
      </c>
      <c r="L16" s="114">
        <v>14</v>
      </c>
      <c r="M16" s="25">
        <v>2335.14</v>
      </c>
      <c r="N16" s="210">
        <v>0</v>
      </c>
      <c r="O16" s="27">
        <v>0</v>
      </c>
      <c r="P16" s="210">
        <v>0</v>
      </c>
      <c r="Q16" s="27">
        <v>0</v>
      </c>
      <c r="R16" s="210">
        <v>1</v>
      </c>
      <c r="S16" s="27">
        <v>503.69</v>
      </c>
      <c r="T16" s="207">
        <v>9</v>
      </c>
      <c r="U16" s="25">
        <v>0</v>
      </c>
      <c r="V16" s="114">
        <v>0</v>
      </c>
      <c r="W16" s="25">
        <v>0</v>
      </c>
      <c r="X16" s="114">
        <v>0</v>
      </c>
      <c r="Y16" s="25">
        <v>0</v>
      </c>
      <c r="Z16" s="114">
        <v>0</v>
      </c>
      <c r="AA16" s="25">
        <v>0</v>
      </c>
      <c r="AB16" s="114">
        <v>40</v>
      </c>
      <c r="AC16" s="25">
        <v>10439.129999999999</v>
      </c>
      <c r="AD16" s="115">
        <f t="shared" si="0"/>
        <v>64</v>
      </c>
    </row>
    <row r="17" spans="1:30" x14ac:dyDescent="0.25">
      <c r="A17" s="45" t="s">
        <v>50</v>
      </c>
      <c r="B17" s="22" t="s">
        <v>51</v>
      </c>
      <c r="C17" s="23" t="s">
        <v>52</v>
      </c>
      <c r="D17" s="114">
        <v>21</v>
      </c>
      <c r="E17" s="25">
        <v>5844.96</v>
      </c>
      <c r="F17" s="114">
        <v>2</v>
      </c>
      <c r="G17" s="25">
        <v>1310.85</v>
      </c>
      <c r="H17" s="114">
        <v>3</v>
      </c>
      <c r="I17" s="25">
        <v>583.59</v>
      </c>
      <c r="J17" s="114">
        <v>21</v>
      </c>
      <c r="K17" s="25">
        <v>4623.92</v>
      </c>
      <c r="L17" s="114">
        <v>5</v>
      </c>
      <c r="M17" s="25">
        <v>1199.78</v>
      </c>
      <c r="N17" s="210">
        <v>0</v>
      </c>
      <c r="O17" s="27">
        <v>0</v>
      </c>
      <c r="P17" s="210">
        <v>0</v>
      </c>
      <c r="Q17" s="27">
        <v>0</v>
      </c>
      <c r="R17" s="210">
        <v>0</v>
      </c>
      <c r="S17" s="27">
        <v>0</v>
      </c>
      <c r="T17" s="207">
        <v>4</v>
      </c>
      <c r="U17" s="25">
        <v>0</v>
      </c>
      <c r="V17" s="114">
        <v>0</v>
      </c>
      <c r="W17" s="25">
        <v>0</v>
      </c>
      <c r="X17" s="114">
        <v>0</v>
      </c>
      <c r="Y17" s="25">
        <v>0</v>
      </c>
      <c r="Z17" s="114">
        <v>0</v>
      </c>
      <c r="AA17" s="25">
        <v>0</v>
      </c>
      <c r="AB17" s="114">
        <v>42</v>
      </c>
      <c r="AC17" s="25">
        <v>13563.1</v>
      </c>
      <c r="AD17" s="115">
        <f t="shared" si="0"/>
        <v>56</v>
      </c>
    </row>
    <row r="18" spans="1:30" x14ac:dyDescent="0.25">
      <c r="A18" s="45" t="s">
        <v>53</v>
      </c>
      <c r="B18" s="22" t="s">
        <v>54</v>
      </c>
      <c r="C18" s="23" t="s">
        <v>55</v>
      </c>
      <c r="D18" s="114">
        <v>38</v>
      </c>
      <c r="E18" s="25">
        <v>7218.66</v>
      </c>
      <c r="F18" s="114">
        <v>1</v>
      </c>
      <c r="G18" s="25">
        <v>592.57000000000005</v>
      </c>
      <c r="H18" s="114">
        <v>2</v>
      </c>
      <c r="I18" s="25">
        <v>323.22000000000003</v>
      </c>
      <c r="J18" s="114">
        <v>11</v>
      </c>
      <c r="K18" s="25">
        <v>3501.58</v>
      </c>
      <c r="L18" s="114">
        <v>11</v>
      </c>
      <c r="M18" s="25">
        <v>1883.74</v>
      </c>
      <c r="N18" s="210">
        <v>1</v>
      </c>
      <c r="O18" s="27">
        <v>52.07</v>
      </c>
      <c r="P18" s="210">
        <v>0</v>
      </c>
      <c r="Q18" s="27">
        <v>0</v>
      </c>
      <c r="R18" s="210">
        <v>0</v>
      </c>
      <c r="S18" s="27">
        <v>0</v>
      </c>
      <c r="T18" s="207">
        <v>0</v>
      </c>
      <c r="U18" s="25">
        <v>0</v>
      </c>
      <c r="V18" s="114">
        <v>0</v>
      </c>
      <c r="W18" s="25">
        <v>0</v>
      </c>
      <c r="X18" s="114">
        <v>0</v>
      </c>
      <c r="Y18" s="25">
        <v>0</v>
      </c>
      <c r="Z18" s="114">
        <v>0</v>
      </c>
      <c r="AA18" s="25">
        <v>0</v>
      </c>
      <c r="AB18" s="114">
        <v>51</v>
      </c>
      <c r="AC18" s="25">
        <v>13571.84</v>
      </c>
      <c r="AD18" s="115">
        <f t="shared" si="0"/>
        <v>64</v>
      </c>
    </row>
    <row r="19" spans="1:30" x14ac:dyDescent="0.25">
      <c r="A19" s="45" t="s">
        <v>56</v>
      </c>
      <c r="B19" s="22" t="s">
        <v>57</v>
      </c>
      <c r="C19" s="202" t="s">
        <v>58</v>
      </c>
      <c r="D19" s="203">
        <v>162</v>
      </c>
      <c r="E19" s="204">
        <v>39035.760000000002</v>
      </c>
      <c r="F19" s="114">
        <v>10</v>
      </c>
      <c r="G19" s="25">
        <v>5369.07</v>
      </c>
      <c r="H19" s="114">
        <v>18</v>
      </c>
      <c r="I19" s="25">
        <v>3187.32</v>
      </c>
      <c r="J19" s="114">
        <v>90</v>
      </c>
      <c r="K19" s="25">
        <v>20515.849999999999</v>
      </c>
      <c r="L19" s="114">
        <v>34</v>
      </c>
      <c r="M19" s="25">
        <v>5744.51</v>
      </c>
      <c r="N19" s="210">
        <v>4</v>
      </c>
      <c r="O19" s="27">
        <v>211.79</v>
      </c>
      <c r="P19" s="210">
        <v>0</v>
      </c>
      <c r="Q19" s="27">
        <v>0</v>
      </c>
      <c r="R19" s="210">
        <v>4</v>
      </c>
      <c r="S19" s="27">
        <v>1862.13</v>
      </c>
      <c r="T19" s="207">
        <v>24</v>
      </c>
      <c r="U19" s="25">
        <v>0</v>
      </c>
      <c r="V19" s="114">
        <v>0</v>
      </c>
      <c r="W19" s="25">
        <v>0</v>
      </c>
      <c r="X19" s="114">
        <v>0</v>
      </c>
      <c r="Y19" s="25">
        <v>0</v>
      </c>
      <c r="Z19" s="114">
        <v>0</v>
      </c>
      <c r="AA19" s="25">
        <v>0</v>
      </c>
      <c r="AB19" s="114">
        <v>259</v>
      </c>
      <c r="AC19" s="25">
        <v>75926.429999999993</v>
      </c>
      <c r="AD19" s="115">
        <f t="shared" si="0"/>
        <v>346</v>
      </c>
    </row>
    <row r="20" spans="1:30" x14ac:dyDescent="0.25">
      <c r="A20" s="45" t="s">
        <v>59</v>
      </c>
      <c r="B20" s="22" t="s">
        <v>60</v>
      </c>
      <c r="C20" s="23" t="s">
        <v>61</v>
      </c>
      <c r="D20" s="114">
        <v>14</v>
      </c>
      <c r="E20" s="25">
        <v>3322.05</v>
      </c>
      <c r="F20" s="114">
        <v>0</v>
      </c>
      <c r="G20" s="25">
        <v>0</v>
      </c>
      <c r="H20" s="114">
        <v>2</v>
      </c>
      <c r="I20" s="25">
        <v>125.7</v>
      </c>
      <c r="J20" s="114">
        <v>4</v>
      </c>
      <c r="K20" s="25">
        <v>538.72</v>
      </c>
      <c r="L20" s="114">
        <v>7</v>
      </c>
      <c r="M20" s="25">
        <v>1226.44</v>
      </c>
      <c r="N20" s="210">
        <v>0</v>
      </c>
      <c r="O20" s="27">
        <v>0</v>
      </c>
      <c r="P20" s="210">
        <v>0</v>
      </c>
      <c r="Q20" s="27">
        <v>0</v>
      </c>
      <c r="R20" s="210">
        <v>0</v>
      </c>
      <c r="S20" s="27">
        <v>0</v>
      </c>
      <c r="T20" s="207">
        <v>12</v>
      </c>
      <c r="U20" s="25">
        <v>0</v>
      </c>
      <c r="V20" s="114">
        <v>0</v>
      </c>
      <c r="W20" s="25">
        <v>0</v>
      </c>
      <c r="X20" s="114">
        <v>0</v>
      </c>
      <c r="Y20" s="25">
        <v>0</v>
      </c>
      <c r="Z20" s="114">
        <v>0</v>
      </c>
      <c r="AA20" s="25">
        <v>0</v>
      </c>
      <c r="AB20" s="114">
        <v>18</v>
      </c>
      <c r="AC20" s="25">
        <v>5212.91</v>
      </c>
      <c r="AD20" s="115">
        <f t="shared" si="0"/>
        <v>39</v>
      </c>
    </row>
    <row r="21" spans="1:30" x14ac:dyDescent="0.25">
      <c r="A21" s="45" t="s">
        <v>62</v>
      </c>
      <c r="B21" s="22" t="s">
        <v>63</v>
      </c>
      <c r="C21" s="23" t="s">
        <v>64</v>
      </c>
      <c r="D21" s="114">
        <v>31</v>
      </c>
      <c r="E21" s="25">
        <v>6985.24</v>
      </c>
      <c r="F21" s="114">
        <v>2</v>
      </c>
      <c r="G21" s="25">
        <v>1041.49</v>
      </c>
      <c r="H21" s="114">
        <v>2</v>
      </c>
      <c r="I21" s="25">
        <v>260.37</v>
      </c>
      <c r="J21" s="114">
        <v>15</v>
      </c>
      <c r="K21" s="25">
        <v>4848.34</v>
      </c>
      <c r="L21" s="114">
        <v>25</v>
      </c>
      <c r="M21" s="25">
        <v>4280.71</v>
      </c>
      <c r="N21" s="210">
        <v>2</v>
      </c>
      <c r="O21" s="27">
        <v>83.32</v>
      </c>
      <c r="P21" s="210">
        <v>0</v>
      </c>
      <c r="Q21" s="27">
        <v>0</v>
      </c>
      <c r="R21" s="210">
        <v>0</v>
      </c>
      <c r="S21" s="27">
        <v>0</v>
      </c>
      <c r="T21" s="207">
        <v>13</v>
      </c>
      <c r="U21" s="25">
        <v>0</v>
      </c>
      <c r="V21" s="114">
        <v>0</v>
      </c>
      <c r="W21" s="25">
        <v>0</v>
      </c>
      <c r="X21" s="114">
        <v>0</v>
      </c>
      <c r="Y21" s="25">
        <v>0</v>
      </c>
      <c r="Z21" s="114">
        <v>0</v>
      </c>
      <c r="AA21" s="25">
        <v>0</v>
      </c>
      <c r="AB21" s="114">
        <v>50</v>
      </c>
      <c r="AC21" s="25">
        <v>17499.47</v>
      </c>
      <c r="AD21" s="115">
        <f t="shared" si="0"/>
        <v>90</v>
      </c>
    </row>
    <row r="22" spans="1:30" x14ac:dyDescent="0.25">
      <c r="A22" s="45" t="s">
        <v>65</v>
      </c>
      <c r="B22" s="22" t="s">
        <v>66</v>
      </c>
      <c r="C22" s="23" t="s">
        <v>67</v>
      </c>
      <c r="D22" s="114">
        <v>70</v>
      </c>
      <c r="E22" s="25">
        <v>16412.54</v>
      </c>
      <c r="F22" s="114">
        <v>7</v>
      </c>
      <c r="G22" s="25">
        <v>2517.38</v>
      </c>
      <c r="H22" s="114">
        <v>9</v>
      </c>
      <c r="I22" s="25">
        <v>1544.28</v>
      </c>
      <c r="J22" s="114">
        <v>31</v>
      </c>
      <c r="K22" s="25">
        <v>8933.5400000000009</v>
      </c>
      <c r="L22" s="114">
        <v>24</v>
      </c>
      <c r="M22" s="25">
        <v>3852.81</v>
      </c>
      <c r="N22" s="210">
        <v>4</v>
      </c>
      <c r="O22" s="27">
        <v>135.22</v>
      </c>
      <c r="P22" s="210">
        <v>0</v>
      </c>
      <c r="Q22" s="27">
        <v>0</v>
      </c>
      <c r="R22" s="210">
        <v>2</v>
      </c>
      <c r="S22" s="27">
        <v>1007.38</v>
      </c>
      <c r="T22" s="207">
        <v>14</v>
      </c>
      <c r="U22" s="25">
        <v>0</v>
      </c>
      <c r="V22" s="114">
        <v>0</v>
      </c>
      <c r="W22" s="25">
        <v>0</v>
      </c>
      <c r="X22" s="114">
        <v>0</v>
      </c>
      <c r="Y22" s="25">
        <v>0</v>
      </c>
      <c r="Z22" s="114">
        <v>0</v>
      </c>
      <c r="AA22" s="25">
        <v>0</v>
      </c>
      <c r="AB22" s="114">
        <v>109</v>
      </c>
      <c r="AC22" s="25">
        <v>34403.15</v>
      </c>
      <c r="AD22" s="115">
        <f t="shared" si="0"/>
        <v>161</v>
      </c>
    </row>
    <row r="23" spans="1:30" x14ac:dyDescent="0.25">
      <c r="A23" s="45" t="s">
        <v>68</v>
      </c>
      <c r="B23" s="22" t="s">
        <v>69</v>
      </c>
      <c r="C23" s="23" t="s">
        <v>70</v>
      </c>
      <c r="D23" s="114">
        <v>4</v>
      </c>
      <c r="E23" s="25">
        <v>969.67</v>
      </c>
      <c r="F23" s="114">
        <v>0</v>
      </c>
      <c r="G23" s="25">
        <v>0</v>
      </c>
      <c r="H23" s="114">
        <v>0</v>
      </c>
      <c r="I23" s="25">
        <v>0</v>
      </c>
      <c r="J23" s="114">
        <v>3</v>
      </c>
      <c r="K23" s="25">
        <v>404.04</v>
      </c>
      <c r="L23" s="114">
        <v>7</v>
      </c>
      <c r="M23" s="25">
        <v>942.47</v>
      </c>
      <c r="N23" s="210">
        <v>3</v>
      </c>
      <c r="O23" s="27">
        <v>159.91</v>
      </c>
      <c r="P23" s="210">
        <v>0</v>
      </c>
      <c r="Q23" s="27">
        <v>0</v>
      </c>
      <c r="R23" s="210">
        <v>0</v>
      </c>
      <c r="S23" s="27">
        <v>0</v>
      </c>
      <c r="T23" s="207">
        <v>8</v>
      </c>
      <c r="U23" s="25">
        <v>0</v>
      </c>
      <c r="V23" s="114">
        <v>0</v>
      </c>
      <c r="W23" s="25">
        <v>0</v>
      </c>
      <c r="X23" s="114">
        <v>0</v>
      </c>
      <c r="Y23" s="25">
        <v>0</v>
      </c>
      <c r="Z23" s="114">
        <v>0</v>
      </c>
      <c r="AA23" s="25">
        <v>0</v>
      </c>
      <c r="AB23" s="114">
        <v>12</v>
      </c>
      <c r="AC23" s="25">
        <v>2476.09</v>
      </c>
      <c r="AD23" s="115">
        <f t="shared" si="0"/>
        <v>25</v>
      </c>
    </row>
    <row r="24" spans="1:30" x14ac:dyDescent="0.25">
      <c r="A24" s="45" t="s">
        <v>71</v>
      </c>
      <c r="B24" s="22" t="s">
        <v>72</v>
      </c>
      <c r="C24" s="23" t="s">
        <v>73</v>
      </c>
      <c r="D24" s="114">
        <v>284</v>
      </c>
      <c r="E24" s="25">
        <v>61996.13</v>
      </c>
      <c r="F24" s="114">
        <v>19</v>
      </c>
      <c r="G24" s="25">
        <v>10971.6</v>
      </c>
      <c r="H24" s="114">
        <v>39</v>
      </c>
      <c r="I24" s="25">
        <v>7012.08</v>
      </c>
      <c r="J24" s="114">
        <v>160</v>
      </c>
      <c r="K24" s="25">
        <v>42602.75</v>
      </c>
      <c r="L24" s="114">
        <v>81</v>
      </c>
      <c r="M24" s="25">
        <v>13960.53</v>
      </c>
      <c r="N24" s="210">
        <v>8</v>
      </c>
      <c r="O24" s="27">
        <v>416.56</v>
      </c>
      <c r="P24" s="210">
        <v>1</v>
      </c>
      <c r="Q24" s="27">
        <v>52.07</v>
      </c>
      <c r="R24" s="210">
        <v>6</v>
      </c>
      <c r="S24" s="27">
        <v>3647.92</v>
      </c>
      <c r="T24" s="207">
        <v>31</v>
      </c>
      <c r="U24" s="25">
        <v>0</v>
      </c>
      <c r="V24" s="114">
        <v>0</v>
      </c>
      <c r="W24" s="25">
        <v>0</v>
      </c>
      <c r="X24" s="114">
        <v>0</v>
      </c>
      <c r="Y24" s="25">
        <v>0</v>
      </c>
      <c r="Z24" s="114">
        <v>0</v>
      </c>
      <c r="AA24" s="25">
        <v>0</v>
      </c>
      <c r="AB24" s="114">
        <v>451</v>
      </c>
      <c r="AC24" s="25">
        <v>140659.64000000001</v>
      </c>
      <c r="AD24" s="115">
        <f t="shared" si="0"/>
        <v>629</v>
      </c>
    </row>
    <row r="25" spans="1:30" x14ac:dyDescent="0.25">
      <c r="A25" s="45" t="s">
        <v>74</v>
      </c>
      <c r="B25" s="22" t="s">
        <v>75</v>
      </c>
      <c r="C25" s="23" t="s">
        <v>76</v>
      </c>
      <c r="D25" s="114">
        <v>32</v>
      </c>
      <c r="E25" s="25">
        <v>6222.08</v>
      </c>
      <c r="F25" s="114">
        <v>1</v>
      </c>
      <c r="G25" s="25">
        <v>448.92</v>
      </c>
      <c r="H25" s="114">
        <v>2</v>
      </c>
      <c r="I25" s="25">
        <v>251.4</v>
      </c>
      <c r="J25" s="114">
        <v>13</v>
      </c>
      <c r="K25" s="25">
        <v>1750.84</v>
      </c>
      <c r="L25" s="114">
        <v>26</v>
      </c>
      <c r="M25" s="25">
        <v>4607.72</v>
      </c>
      <c r="N25" s="210">
        <v>0</v>
      </c>
      <c r="O25" s="27">
        <v>0</v>
      </c>
      <c r="P25" s="210">
        <v>0</v>
      </c>
      <c r="Q25" s="27">
        <v>0</v>
      </c>
      <c r="R25" s="210">
        <v>0</v>
      </c>
      <c r="S25" s="27">
        <v>0</v>
      </c>
      <c r="T25" s="207">
        <v>17</v>
      </c>
      <c r="U25" s="25">
        <v>0</v>
      </c>
      <c r="V25" s="114">
        <v>0</v>
      </c>
      <c r="W25" s="25">
        <v>0</v>
      </c>
      <c r="X25" s="114">
        <v>0</v>
      </c>
      <c r="Y25" s="25">
        <v>0</v>
      </c>
      <c r="Z25" s="114">
        <v>0</v>
      </c>
      <c r="AA25" s="25">
        <v>0</v>
      </c>
      <c r="AB25" s="114">
        <v>46</v>
      </c>
      <c r="AC25" s="25">
        <v>13280.96</v>
      </c>
      <c r="AD25" s="115">
        <f t="shared" si="0"/>
        <v>91</v>
      </c>
    </row>
    <row r="26" spans="1:30" x14ac:dyDescent="0.25">
      <c r="A26" s="45" t="s">
        <v>77</v>
      </c>
      <c r="B26" s="22" t="s">
        <v>78</v>
      </c>
      <c r="C26" s="23" t="s">
        <v>79</v>
      </c>
      <c r="D26" s="114">
        <v>6</v>
      </c>
      <c r="E26" s="25">
        <v>924.78</v>
      </c>
      <c r="F26" s="114">
        <v>0</v>
      </c>
      <c r="G26" s="25">
        <v>0</v>
      </c>
      <c r="H26" s="114">
        <v>0</v>
      </c>
      <c r="I26" s="25">
        <v>0</v>
      </c>
      <c r="J26" s="114">
        <v>5</v>
      </c>
      <c r="K26" s="25">
        <v>673.4</v>
      </c>
      <c r="L26" s="114">
        <v>10</v>
      </c>
      <c r="M26" s="25">
        <v>1392.11</v>
      </c>
      <c r="N26" s="210">
        <v>0</v>
      </c>
      <c r="O26" s="27">
        <v>0</v>
      </c>
      <c r="P26" s="210">
        <v>0</v>
      </c>
      <c r="Q26" s="27">
        <v>0</v>
      </c>
      <c r="R26" s="210">
        <v>1</v>
      </c>
      <c r="S26" s="27">
        <v>381.58</v>
      </c>
      <c r="T26" s="207">
        <v>10</v>
      </c>
      <c r="U26" s="25">
        <v>0</v>
      </c>
      <c r="V26" s="114">
        <v>0</v>
      </c>
      <c r="W26" s="25">
        <v>0</v>
      </c>
      <c r="X26" s="114">
        <v>0</v>
      </c>
      <c r="Y26" s="25">
        <v>0</v>
      </c>
      <c r="Z26" s="114">
        <v>0</v>
      </c>
      <c r="AA26" s="25">
        <v>0</v>
      </c>
      <c r="AB26" s="114">
        <v>17</v>
      </c>
      <c r="AC26" s="25">
        <v>3371.87</v>
      </c>
      <c r="AD26" s="115">
        <f t="shared" si="0"/>
        <v>32</v>
      </c>
    </row>
    <row r="27" spans="1:30" x14ac:dyDescent="0.25">
      <c r="A27" s="45" t="s">
        <v>80</v>
      </c>
      <c r="B27" s="22" t="s">
        <v>81</v>
      </c>
      <c r="C27" s="23" t="s">
        <v>82</v>
      </c>
      <c r="D27" s="114">
        <v>9</v>
      </c>
      <c r="E27" s="25">
        <v>1759.77</v>
      </c>
      <c r="F27" s="114">
        <v>1</v>
      </c>
      <c r="G27" s="25">
        <v>592.57000000000005</v>
      </c>
      <c r="H27" s="114">
        <v>1</v>
      </c>
      <c r="I27" s="25">
        <v>260.37</v>
      </c>
      <c r="J27" s="114">
        <v>2</v>
      </c>
      <c r="K27" s="25">
        <v>673.38</v>
      </c>
      <c r="L27" s="114">
        <v>1</v>
      </c>
      <c r="M27" s="25">
        <v>173.46</v>
      </c>
      <c r="N27" s="210">
        <v>0</v>
      </c>
      <c r="O27" s="27">
        <v>0</v>
      </c>
      <c r="P27" s="210">
        <v>0</v>
      </c>
      <c r="Q27" s="27">
        <v>0</v>
      </c>
      <c r="R27" s="210">
        <v>0</v>
      </c>
      <c r="S27" s="27">
        <v>0</v>
      </c>
      <c r="T27" s="207">
        <v>0</v>
      </c>
      <c r="U27" s="25">
        <v>0</v>
      </c>
      <c r="V27" s="114">
        <v>0</v>
      </c>
      <c r="W27" s="25">
        <v>0</v>
      </c>
      <c r="X27" s="114">
        <v>0</v>
      </c>
      <c r="Y27" s="25">
        <v>0</v>
      </c>
      <c r="Z27" s="114">
        <v>0</v>
      </c>
      <c r="AA27" s="25">
        <v>0</v>
      </c>
      <c r="AB27" s="114">
        <v>11</v>
      </c>
      <c r="AC27" s="25">
        <v>3459.55</v>
      </c>
      <c r="AD27" s="115">
        <f t="shared" si="0"/>
        <v>14</v>
      </c>
    </row>
    <row r="28" spans="1:30" x14ac:dyDescent="0.25">
      <c r="A28" s="45" t="s">
        <v>83</v>
      </c>
      <c r="B28" s="22" t="s">
        <v>95</v>
      </c>
      <c r="C28" s="23" t="s">
        <v>84</v>
      </c>
      <c r="D28" s="114">
        <v>26</v>
      </c>
      <c r="E28" s="25">
        <v>8574.42</v>
      </c>
      <c r="F28" s="114">
        <v>2</v>
      </c>
      <c r="G28" s="25">
        <v>1346.76</v>
      </c>
      <c r="H28" s="114">
        <v>9</v>
      </c>
      <c r="I28" s="25">
        <v>1795.65</v>
      </c>
      <c r="J28" s="114">
        <v>14</v>
      </c>
      <c r="K28" s="25">
        <v>2154.87</v>
      </c>
      <c r="L28" s="114">
        <v>28</v>
      </c>
      <c r="M28" s="25">
        <v>5196.8900000000003</v>
      </c>
      <c r="N28" s="210">
        <v>0</v>
      </c>
      <c r="O28" s="27">
        <v>0</v>
      </c>
      <c r="P28" s="210">
        <v>0</v>
      </c>
      <c r="Q28" s="27">
        <v>0</v>
      </c>
      <c r="R28" s="210">
        <v>0</v>
      </c>
      <c r="S28" s="27">
        <v>0</v>
      </c>
      <c r="T28" s="207">
        <v>12</v>
      </c>
      <c r="U28" s="25">
        <v>0</v>
      </c>
      <c r="V28" s="114">
        <v>0</v>
      </c>
      <c r="W28" s="25">
        <v>0</v>
      </c>
      <c r="X28" s="114">
        <v>0</v>
      </c>
      <c r="Y28" s="25">
        <v>0</v>
      </c>
      <c r="Z28" s="114">
        <v>0</v>
      </c>
      <c r="AA28" s="25">
        <v>0</v>
      </c>
      <c r="AB28" s="114">
        <v>43</v>
      </c>
      <c r="AC28" s="25">
        <v>19068.59</v>
      </c>
      <c r="AD28" s="115">
        <f t="shared" si="0"/>
        <v>91</v>
      </c>
    </row>
    <row r="29" spans="1:30" x14ac:dyDescent="0.25">
      <c r="A29" s="45" t="s">
        <v>85</v>
      </c>
      <c r="B29" s="22" t="s">
        <v>86</v>
      </c>
      <c r="C29" s="23" t="s">
        <v>87</v>
      </c>
      <c r="D29" s="114">
        <v>16</v>
      </c>
      <c r="E29" s="25">
        <v>3277.13</v>
      </c>
      <c r="F29" s="114">
        <v>0</v>
      </c>
      <c r="G29" s="25">
        <v>0</v>
      </c>
      <c r="H29" s="114">
        <v>5</v>
      </c>
      <c r="I29" s="25">
        <v>906.81</v>
      </c>
      <c r="J29" s="114">
        <v>8</v>
      </c>
      <c r="K29" s="25">
        <v>1077.44</v>
      </c>
      <c r="L29" s="114">
        <v>6</v>
      </c>
      <c r="M29" s="25">
        <v>1059.0899999999999</v>
      </c>
      <c r="N29" s="210">
        <v>0</v>
      </c>
      <c r="O29" s="27">
        <v>0</v>
      </c>
      <c r="P29" s="210">
        <v>0</v>
      </c>
      <c r="Q29" s="27">
        <v>0</v>
      </c>
      <c r="R29" s="210">
        <v>0</v>
      </c>
      <c r="S29" s="27">
        <v>0</v>
      </c>
      <c r="T29" s="207">
        <v>2</v>
      </c>
      <c r="U29" s="25">
        <v>0</v>
      </c>
      <c r="V29" s="114">
        <v>0</v>
      </c>
      <c r="W29" s="25">
        <v>0</v>
      </c>
      <c r="X29" s="114">
        <v>0</v>
      </c>
      <c r="Y29" s="25">
        <v>0</v>
      </c>
      <c r="Z29" s="114">
        <v>0</v>
      </c>
      <c r="AA29" s="25">
        <v>0</v>
      </c>
      <c r="AB29" s="114">
        <v>24</v>
      </c>
      <c r="AC29" s="25">
        <v>6320.47</v>
      </c>
      <c r="AD29" s="115">
        <f t="shared" si="0"/>
        <v>37</v>
      </c>
    </row>
    <row r="30" spans="1:30" x14ac:dyDescent="0.25">
      <c r="A30" s="45" t="s">
        <v>88</v>
      </c>
      <c r="B30" s="22" t="s">
        <v>89</v>
      </c>
      <c r="C30" s="23" t="s">
        <v>90</v>
      </c>
      <c r="D30" s="114">
        <v>4</v>
      </c>
      <c r="E30" s="25">
        <v>2334.38</v>
      </c>
      <c r="F30" s="114">
        <v>4</v>
      </c>
      <c r="G30" s="25">
        <v>1852.79</v>
      </c>
      <c r="H30" s="114">
        <v>2</v>
      </c>
      <c r="I30" s="25">
        <v>484.83</v>
      </c>
      <c r="J30" s="114">
        <v>2</v>
      </c>
      <c r="K30" s="25">
        <v>673.38</v>
      </c>
      <c r="L30" s="114">
        <v>8</v>
      </c>
      <c r="M30" s="25">
        <v>1245.04</v>
      </c>
      <c r="N30" s="210">
        <v>1</v>
      </c>
      <c r="O30" s="27">
        <v>34.21</v>
      </c>
      <c r="P30" s="210">
        <v>0</v>
      </c>
      <c r="Q30" s="27">
        <v>0</v>
      </c>
      <c r="R30" s="210">
        <v>0</v>
      </c>
      <c r="S30" s="27">
        <v>0</v>
      </c>
      <c r="T30" s="207">
        <v>2</v>
      </c>
      <c r="U30" s="25">
        <v>0</v>
      </c>
      <c r="V30" s="114">
        <v>0</v>
      </c>
      <c r="W30" s="25">
        <v>0</v>
      </c>
      <c r="X30" s="114">
        <v>0</v>
      </c>
      <c r="Y30" s="25">
        <v>0</v>
      </c>
      <c r="Z30" s="114">
        <v>0</v>
      </c>
      <c r="AA30" s="25">
        <v>0</v>
      </c>
      <c r="AB30" s="114">
        <v>10</v>
      </c>
      <c r="AC30" s="25">
        <v>6624.63</v>
      </c>
      <c r="AD30" s="115">
        <f t="shared" si="0"/>
        <v>23</v>
      </c>
    </row>
    <row r="31" spans="1:30" x14ac:dyDescent="0.25">
      <c r="A31" s="52"/>
      <c r="B31" s="29"/>
      <c r="C31" s="52" t="s">
        <v>91</v>
      </c>
      <c r="D31" s="116">
        <v>1036</v>
      </c>
      <c r="E31" s="32">
        <v>235968.95</v>
      </c>
      <c r="F31" s="116">
        <v>63</v>
      </c>
      <c r="G31" s="32">
        <v>34681.230000000003</v>
      </c>
      <c r="H31" s="116">
        <v>126</v>
      </c>
      <c r="I31" s="32">
        <v>22562.55</v>
      </c>
      <c r="J31" s="116">
        <v>568</v>
      </c>
      <c r="K31" s="32">
        <v>137684.88</v>
      </c>
      <c r="L31" s="116">
        <v>373</v>
      </c>
      <c r="M31" s="32">
        <v>63548.76</v>
      </c>
      <c r="N31" s="211">
        <v>29</v>
      </c>
      <c r="O31" s="34">
        <v>1343.04</v>
      </c>
      <c r="P31" s="211">
        <v>2</v>
      </c>
      <c r="Q31" s="34">
        <v>104.14</v>
      </c>
      <c r="R31" s="211">
        <v>30</v>
      </c>
      <c r="S31" s="34">
        <v>16011.19</v>
      </c>
      <c r="T31" s="208">
        <v>214</v>
      </c>
      <c r="U31" s="32">
        <v>0</v>
      </c>
      <c r="V31" s="116">
        <v>1</v>
      </c>
      <c r="W31" s="32">
        <v>31.6</v>
      </c>
      <c r="X31" s="116">
        <v>1</v>
      </c>
      <c r="Y31" s="32">
        <v>1015</v>
      </c>
      <c r="Z31" s="116">
        <v>0</v>
      </c>
      <c r="AA31" s="32">
        <v>0</v>
      </c>
      <c r="AB31" s="116">
        <v>1670</v>
      </c>
      <c r="AC31" s="32">
        <v>512951.34</v>
      </c>
      <c r="AD31" s="117">
        <v>2443</v>
      </c>
    </row>
    <row r="32" spans="1:30" x14ac:dyDescent="0.25">
      <c r="B32" s="35"/>
      <c r="D32" s="118"/>
      <c r="F32" s="118"/>
      <c r="H32" s="118"/>
      <c r="J32" s="118"/>
      <c r="L32" s="118"/>
      <c r="N32" s="118"/>
      <c r="P32" s="118"/>
      <c r="R32" s="118"/>
      <c r="T32" s="118"/>
      <c r="V32" s="118"/>
      <c r="X32" s="118"/>
      <c r="Z32" s="118"/>
      <c r="AB32" s="118"/>
    </row>
    <row r="33" spans="2:29" ht="16.5" x14ac:dyDescent="0.3">
      <c r="B33" s="35"/>
      <c r="D33" s="118"/>
      <c r="E33" s="5"/>
      <c r="F33" s="118"/>
      <c r="H33" s="118"/>
      <c r="J33" s="118"/>
      <c r="L33" s="118"/>
      <c r="M33" s="5"/>
      <c r="N33" s="118"/>
      <c r="P33" s="118"/>
      <c r="R33" s="118"/>
      <c r="T33" s="118"/>
      <c r="V33" s="118"/>
      <c r="X33" s="6"/>
      <c r="Y33" s="7"/>
      <c r="Z33" s="6"/>
      <c r="AA33" s="7"/>
      <c r="AB33" s="6" t="s">
        <v>92</v>
      </c>
      <c r="AC33" s="8">
        <v>45.26</v>
      </c>
    </row>
    <row r="34" spans="2:29" ht="16.5" x14ac:dyDescent="0.3">
      <c r="B34" s="35"/>
      <c r="D34" s="118"/>
      <c r="F34" s="118"/>
      <c r="H34" s="118"/>
      <c r="J34" s="118"/>
      <c r="L34" s="118"/>
      <c r="N34" s="118"/>
      <c r="P34" s="118"/>
      <c r="R34" s="118"/>
      <c r="T34" s="118"/>
      <c r="V34" s="118"/>
      <c r="W34" s="5"/>
      <c r="X34" s="6"/>
      <c r="Y34" s="6"/>
      <c r="Z34" s="6"/>
      <c r="AA34" s="7"/>
      <c r="AB34" s="9" t="s">
        <v>93</v>
      </c>
      <c r="AC34" s="10">
        <f>AC31+AC33</f>
        <v>512996.60000000003</v>
      </c>
    </row>
    <row r="35" spans="2:29" ht="16.5" x14ac:dyDescent="0.3">
      <c r="B35" s="35"/>
      <c r="D35" s="118"/>
      <c r="F35" s="118"/>
      <c r="H35" s="118"/>
      <c r="J35" s="118"/>
      <c r="L35" s="118"/>
      <c r="M35" s="4"/>
      <c r="N35" s="118"/>
      <c r="P35" s="118"/>
      <c r="R35" s="118"/>
      <c r="T35" s="118"/>
      <c r="V35" s="118"/>
      <c r="X35" s="6"/>
      <c r="Y35" s="119"/>
      <c r="Z35" s="6"/>
      <c r="AA35" s="7"/>
      <c r="AB35" s="6"/>
      <c r="AC35" s="8"/>
    </row>
    <row r="36" spans="2:29" ht="16.5" x14ac:dyDescent="0.3">
      <c r="B36" s="35"/>
      <c r="D36" s="118"/>
      <c r="E36" s="4"/>
      <c r="F36" s="118"/>
      <c r="H36" s="118"/>
      <c r="J36" s="118"/>
      <c r="L36" s="118"/>
      <c r="M36" s="5"/>
      <c r="N36" s="118"/>
      <c r="P36" s="118"/>
      <c r="R36" s="118"/>
      <c r="T36" s="118"/>
      <c r="V36" s="118"/>
      <c r="X36" s="9"/>
      <c r="Y36" s="9"/>
      <c r="Z36" s="6"/>
      <c r="AA36" s="7"/>
      <c r="AB36" s="6"/>
      <c r="AC36" s="8"/>
    </row>
    <row r="37" spans="2:29" ht="16.5" x14ac:dyDescent="0.3">
      <c r="B37" s="35"/>
      <c r="D37" s="118"/>
      <c r="E37" s="5"/>
      <c r="F37" s="118"/>
      <c r="H37" s="118"/>
      <c r="J37" s="118"/>
      <c r="L37" s="118"/>
      <c r="N37" s="118"/>
      <c r="P37" s="118"/>
      <c r="R37" s="118"/>
      <c r="T37" s="118"/>
      <c r="V37" s="118"/>
      <c r="X37" s="6"/>
      <c r="Y37" s="7"/>
      <c r="Z37" s="6"/>
      <c r="AA37" s="7"/>
      <c r="AB37" s="6"/>
      <c r="AC37" s="8"/>
    </row>
    <row r="38" spans="2:29" ht="16.5" x14ac:dyDescent="0.3">
      <c r="B38" s="35"/>
      <c r="D38" s="118"/>
      <c r="F38" s="118"/>
      <c r="H38" s="118"/>
      <c r="J38" s="118"/>
      <c r="L38" s="118"/>
      <c r="N38" s="118"/>
      <c r="P38" s="118"/>
      <c r="R38" s="118"/>
      <c r="T38" s="118"/>
      <c r="V38" s="118"/>
      <c r="X38" s="6"/>
      <c r="Y38" s="7"/>
      <c r="Z38" s="6"/>
      <c r="AA38" s="7"/>
      <c r="AB38" s="9"/>
      <c r="AC38" s="10"/>
    </row>
  </sheetData>
  <mergeCells count="25">
    <mergeCell ref="A1:AC1"/>
    <mergeCell ref="A2:C2"/>
    <mergeCell ref="D2:G2"/>
    <mergeCell ref="X2:AC2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P5:Q5"/>
    <mergeCell ref="R5:S5"/>
    <mergeCell ref="T5:U5"/>
    <mergeCell ref="V5:W5"/>
    <mergeCell ref="X5:Y5"/>
    <mergeCell ref="Z5:AA5"/>
  </mergeCells>
  <pageMargins left="0.23622047244094491" right="0.15748031496062992" top="0.55118110236220474" bottom="0.15748031496062992" header="0.31496062992125984" footer="0.31496062992125984"/>
  <pageSetup scale="75" orientation="landscape" r:id="rId1"/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1DE9-A146-4E89-AFA3-0BD21E83781F}">
  <dimension ref="A1:AE45"/>
  <sheetViews>
    <sheetView tabSelected="1" zoomScaleNormal="100" workbookViewId="0">
      <selection activeCell="K45" sqref="K45"/>
    </sheetView>
  </sheetViews>
  <sheetFormatPr defaultRowHeight="15" x14ac:dyDescent="0.25"/>
  <cols>
    <col min="1" max="1" width="4" customWidth="1"/>
    <col min="2" max="2" width="8.140625" customWidth="1"/>
    <col min="3" max="3" width="15.140625" bestFit="1" customWidth="1"/>
    <col min="4" max="4" width="9.42578125" customWidth="1"/>
    <col min="5" max="5" width="12.28515625" bestFit="1" customWidth="1"/>
    <col min="6" max="6" width="9.42578125" customWidth="1"/>
    <col min="7" max="7" width="10.7109375" customWidth="1"/>
    <col min="8" max="8" width="9.42578125" customWidth="1"/>
    <col min="9" max="9" width="10.7109375" customWidth="1"/>
    <col min="10" max="10" width="9.42578125" customWidth="1"/>
    <col min="11" max="11" width="11.7109375" customWidth="1"/>
    <col min="12" max="12" width="9.42578125" customWidth="1"/>
    <col min="13" max="13" width="10.42578125" customWidth="1"/>
    <col min="14" max="14" width="9.42578125" customWidth="1"/>
    <col min="15" max="15" width="9.85546875" customWidth="1"/>
    <col min="16" max="16" width="9.42578125" customWidth="1"/>
    <col min="17" max="17" width="9.85546875" customWidth="1"/>
    <col min="18" max="18" width="9.42578125" customWidth="1"/>
    <col min="19" max="19" width="10.5703125" customWidth="1"/>
    <col min="20" max="20" width="9.42578125" customWidth="1"/>
    <col min="21" max="21" width="9.85546875" customWidth="1"/>
    <col min="22" max="22" width="9.42578125" customWidth="1"/>
    <col min="23" max="23" width="9.85546875" customWidth="1"/>
    <col min="24" max="24" width="9.42578125" customWidth="1"/>
    <col min="25" max="25" width="9.85546875" customWidth="1"/>
    <col min="26" max="26" width="9.42578125" customWidth="1"/>
    <col min="27" max="27" width="9.85546875" customWidth="1"/>
    <col min="28" max="28" width="10" customWidth="1"/>
    <col min="29" max="29" width="12.28515625" customWidth="1"/>
    <col min="30" max="30" width="10.42578125" customWidth="1"/>
    <col min="31" max="31" width="12.28515625" customWidth="1"/>
    <col min="32" max="32" width="15.5703125" customWidth="1"/>
    <col min="33" max="33" width="14.7109375" customWidth="1"/>
  </cols>
  <sheetData>
    <row r="1" spans="1:31" ht="18.75" x14ac:dyDescent="0.25">
      <c r="A1" s="157" t="s">
        <v>106</v>
      </c>
      <c r="B1" s="157"/>
      <c r="C1" s="157"/>
      <c r="D1" s="186"/>
      <c r="E1" s="157"/>
      <c r="F1" s="186"/>
      <c r="G1" s="157"/>
      <c r="H1" s="186"/>
      <c r="I1" s="157"/>
      <c r="J1" s="186"/>
      <c r="K1" s="157"/>
      <c r="L1" s="186"/>
      <c r="M1" s="157"/>
      <c r="N1" s="186"/>
      <c r="O1" s="157"/>
      <c r="P1" s="186"/>
      <c r="Q1" s="157"/>
      <c r="R1" s="186"/>
      <c r="S1" s="157"/>
      <c r="T1" s="186"/>
      <c r="U1" s="157"/>
      <c r="V1" s="186"/>
      <c r="W1" s="157"/>
      <c r="X1" s="186"/>
      <c r="Y1" s="157"/>
      <c r="Z1" s="186"/>
      <c r="AA1" s="157"/>
      <c r="AB1" s="186"/>
      <c r="AC1" s="157"/>
    </row>
    <row r="2" spans="1:31" x14ac:dyDescent="0.25">
      <c r="A2" s="139"/>
      <c r="B2" s="139"/>
      <c r="C2" s="139"/>
      <c r="D2" s="140"/>
      <c r="E2" s="149"/>
      <c r="F2" s="140"/>
      <c r="G2" s="149"/>
      <c r="H2" s="17"/>
      <c r="I2" s="18"/>
      <c r="J2" s="17"/>
      <c r="K2" s="18"/>
      <c r="L2" s="17"/>
      <c r="M2" s="18"/>
      <c r="N2" s="17"/>
      <c r="O2" s="18"/>
      <c r="P2" s="17"/>
      <c r="Q2" s="18"/>
      <c r="R2" s="17"/>
      <c r="S2" s="18"/>
      <c r="T2" s="17"/>
      <c r="U2" s="18"/>
      <c r="V2" s="17"/>
      <c r="W2" s="18"/>
      <c r="X2" s="150"/>
      <c r="Y2" s="151"/>
      <c r="Z2" s="150"/>
      <c r="AA2" s="151"/>
      <c r="AB2" s="150"/>
      <c r="AC2" s="151"/>
    </row>
    <row r="3" spans="1:31" x14ac:dyDescent="0.25">
      <c r="A3" s="139"/>
      <c r="B3" s="139"/>
      <c r="C3" s="139"/>
      <c r="D3" s="140"/>
      <c r="E3" s="139"/>
      <c r="F3" s="140"/>
      <c r="G3" s="139"/>
      <c r="H3" s="17"/>
      <c r="I3" s="18"/>
      <c r="J3" s="17"/>
      <c r="K3" s="18"/>
      <c r="L3" s="17"/>
      <c r="M3" s="18"/>
      <c r="N3" s="17"/>
      <c r="O3" s="18"/>
      <c r="P3" s="17"/>
      <c r="Q3" s="18"/>
      <c r="R3" s="17"/>
      <c r="S3" s="18"/>
      <c r="T3" s="17"/>
      <c r="U3" s="18"/>
      <c r="V3" s="17"/>
      <c r="W3" s="18"/>
      <c r="X3" s="17"/>
      <c r="Y3" s="18"/>
      <c r="Z3" s="17"/>
      <c r="AA3" s="18"/>
      <c r="AB3" s="17"/>
      <c r="AC3" s="18"/>
    </row>
    <row r="4" spans="1:31" x14ac:dyDescent="0.25">
      <c r="A4" s="139"/>
      <c r="B4" s="139"/>
      <c r="C4" s="139"/>
      <c r="D4" s="140"/>
      <c r="E4" s="139"/>
      <c r="F4" s="140"/>
      <c r="G4" s="139"/>
      <c r="H4" s="140"/>
      <c r="I4" s="139"/>
      <c r="J4" s="140"/>
      <c r="K4" s="139"/>
      <c r="L4" s="140"/>
      <c r="M4" s="139"/>
      <c r="N4" s="140"/>
      <c r="O4" s="139"/>
      <c r="P4" s="140"/>
      <c r="Q4" s="139"/>
      <c r="R4" s="140"/>
      <c r="S4" s="139"/>
      <c r="T4" s="140"/>
      <c r="U4" s="139"/>
      <c r="V4" s="140"/>
      <c r="W4" s="139"/>
      <c r="X4" s="140"/>
      <c r="Y4" s="139"/>
      <c r="Z4" s="140"/>
      <c r="AA4" s="139"/>
      <c r="AB4" s="140"/>
      <c r="AC4" s="139"/>
    </row>
    <row r="5" spans="1:31" ht="82.5" customHeight="1" x14ac:dyDescent="0.25">
      <c r="A5" s="185" t="s">
        <v>1</v>
      </c>
      <c r="B5" s="146" t="s">
        <v>2</v>
      </c>
      <c r="C5" s="146" t="s">
        <v>3</v>
      </c>
      <c r="D5" s="145" t="s">
        <v>4</v>
      </c>
      <c r="E5" s="146"/>
      <c r="F5" s="145" t="s">
        <v>5</v>
      </c>
      <c r="G5" s="146"/>
      <c r="H5" s="145" t="s">
        <v>6</v>
      </c>
      <c r="I5" s="146"/>
      <c r="J5" s="145" t="s">
        <v>7</v>
      </c>
      <c r="K5" s="146"/>
      <c r="L5" s="145" t="s">
        <v>8</v>
      </c>
      <c r="M5" s="146"/>
      <c r="N5" s="145" t="s">
        <v>9</v>
      </c>
      <c r="O5" s="146"/>
      <c r="P5" s="145" t="s">
        <v>10</v>
      </c>
      <c r="Q5" s="146"/>
      <c r="R5" s="145" t="s">
        <v>11</v>
      </c>
      <c r="S5" s="146"/>
      <c r="T5" s="145" t="s">
        <v>12</v>
      </c>
      <c r="U5" s="146"/>
      <c r="V5" s="145" t="s">
        <v>13</v>
      </c>
      <c r="W5" s="146"/>
      <c r="X5" s="145" t="s">
        <v>14</v>
      </c>
      <c r="Y5" s="146"/>
      <c r="Z5" s="145" t="s">
        <v>107</v>
      </c>
      <c r="AA5" s="146"/>
      <c r="AB5" s="145" t="s">
        <v>97</v>
      </c>
      <c r="AC5" s="146" t="s">
        <v>17</v>
      </c>
      <c r="AD5" s="133" t="s">
        <v>98</v>
      </c>
    </row>
    <row r="6" spans="1:31" ht="36" customHeight="1" x14ac:dyDescent="0.25">
      <c r="A6" s="185"/>
      <c r="B6" s="146"/>
      <c r="C6" s="146"/>
      <c r="D6" s="55" t="s">
        <v>16</v>
      </c>
      <c r="E6" s="56" t="s">
        <v>19</v>
      </c>
      <c r="F6" s="55" t="s">
        <v>16</v>
      </c>
      <c r="G6" s="56" t="s">
        <v>19</v>
      </c>
      <c r="H6" s="55" t="s">
        <v>16</v>
      </c>
      <c r="I6" s="56" t="s">
        <v>19</v>
      </c>
      <c r="J6" s="55" t="s">
        <v>16</v>
      </c>
      <c r="K6" s="56" t="s">
        <v>19</v>
      </c>
      <c r="L6" s="55" t="s">
        <v>16</v>
      </c>
      <c r="M6" s="56" t="s">
        <v>19</v>
      </c>
      <c r="N6" s="121" t="s">
        <v>16</v>
      </c>
      <c r="O6" s="122" t="s">
        <v>19</v>
      </c>
      <c r="P6" s="121" t="s">
        <v>16</v>
      </c>
      <c r="Q6" s="122" t="s">
        <v>19</v>
      </c>
      <c r="R6" s="121" t="s">
        <v>16</v>
      </c>
      <c r="S6" s="122" t="s">
        <v>19</v>
      </c>
      <c r="T6" s="121" t="s">
        <v>16</v>
      </c>
      <c r="U6" s="122" t="s">
        <v>19</v>
      </c>
      <c r="V6" s="55" t="s">
        <v>16</v>
      </c>
      <c r="W6" s="56" t="s">
        <v>19</v>
      </c>
      <c r="X6" s="55" t="s">
        <v>16</v>
      </c>
      <c r="Y6" s="56" t="s">
        <v>19</v>
      </c>
      <c r="Z6" s="55" t="s">
        <v>16</v>
      </c>
      <c r="AA6" s="56" t="s">
        <v>19</v>
      </c>
      <c r="AB6" s="145"/>
      <c r="AC6" s="146"/>
      <c r="AD6" s="133"/>
    </row>
    <row r="7" spans="1:31" x14ac:dyDescent="0.25">
      <c r="A7" s="63" t="s">
        <v>20</v>
      </c>
      <c r="B7" s="64" t="s">
        <v>21</v>
      </c>
      <c r="C7" s="65" t="s">
        <v>22</v>
      </c>
      <c r="D7" s="26">
        <f>('XII 24 S'!D6+'I 25 S'!D6+'II 25 S'!D6+'III 25 S'!D6+'IV 25 S'!D6+'V 25 S'!D6+'VI 25 S'!D7+'VII 25 S'!D6+'VIII 25 S'!D7+'IX 25 S'!D8+'X 25 S'!D7+'XI 25 S'!D7)/12</f>
        <v>14</v>
      </c>
      <c r="E7" s="27">
        <f>'XII 24 S'!E6+'I 25 S'!E6+'II 25 S'!E6+'III 25 S'!E6+'IV 25 S'!E6+'V 25 S'!E6+'VI 25 S'!E7+'VII 25 S'!E6+'VIII 25 S'!E7+'IX 25 S'!E8+'X 25 S'!E7+'XI 25 S'!E7</f>
        <v>25513.040000000001</v>
      </c>
      <c r="F7" s="26">
        <f>('XII 24 S'!F6+'I 25 S'!F6+'II 25 S'!F6+'III 25 S'!F6+'IV 25 S'!F6+'V 25 S'!F6+'VI 25 S'!F7+'VII 25 S'!F6+'VIII 25 S'!F7+'IX 25 S'!F8+'X 25 S'!F7+'XI 25 S'!F7)/12</f>
        <v>0</v>
      </c>
      <c r="G7" s="27">
        <f>'XII 24 S'!G6+'I 25 S'!G6+'II 25 S'!G6+'III 25 S'!G6+'IV 25 S'!G6+'V 25 S'!G6+'VI 25 S'!G7+'VII 25 S'!G6+'VIII 25 S'!G7+'IX 25 S'!G8+'X 25 S'!G7+'XI 25 S'!G7</f>
        <v>0</v>
      </c>
      <c r="H7" s="26">
        <f>('XII 24 S'!H6+'I 25 S'!H6+'II 25 S'!H6+'III 25 S'!H6+'IV 25 S'!H6+'V 25 S'!H6+'VI 25 S'!H7+'VII 25 S'!H6+'VIII 25 S'!H7+'IX 25 S'!H8+'X 25 S'!H7+'XI 25 S'!H7)/12</f>
        <v>0</v>
      </c>
      <c r="I7" s="27">
        <f>'XII 24 S'!I6+'I 25 S'!I6+'II 25 S'!I6+'III 25 S'!I6+'IV 25 S'!I6+'V 25 S'!I6+'VI 25 S'!I7+'VII 25 S'!I6+'VIII 25 S'!I7+'IX 25 S'!I8+'X 25 S'!I7+'XI 25 S'!I7</f>
        <v>0</v>
      </c>
      <c r="J7" s="26">
        <f>('XII 24 S'!J6+'I 25 S'!J6+'II 25 S'!J6+'III 25 S'!J6+'IV 25 S'!J6+'V 25 S'!J6+'VI 25 S'!J7+'VII 25 S'!J6+'VIII 25 S'!J7+'IX 25 S'!J8+'X 25 S'!J7+'XI 25 S'!J7)/12</f>
        <v>5</v>
      </c>
      <c r="K7" s="27">
        <f>'XII 24 S'!K6+'I 25 S'!K6+'II 25 S'!K6+'III 25 S'!K6+'IV 25 S'!K6+'V 25 S'!K6+'VI 25 S'!K7+'VII 25 S'!K6+'VIII 25 S'!K7+'IX 25 S'!K8+'X 25 S'!K7+'XI 25 S'!K7</f>
        <v>6638.9108206590608</v>
      </c>
      <c r="L7" s="26">
        <f>('XII 24 S'!L6+'I 25 S'!L6+'II 25 S'!L6+'III 25 S'!L6+'IV 25 S'!L6+'V 25 S'!L6+'VI 25 S'!L7+'VII 25 S'!L6+'VIII 25 S'!L7+'IX 25 S'!L8+'X 25 S'!L7+'XI 25 S'!L7)/12</f>
        <v>5</v>
      </c>
      <c r="M7" s="27">
        <f>'XII 24 S'!M6+'I 25 S'!M6+'II 25 S'!M6+'III 25 S'!M6+'IV 25 S'!M6+'V 25 S'!M6+'VI 25 S'!M7+'VII 25 S'!M6+'VIII 25 S'!M7+'IX 25 S'!M8+'X 25 S'!M7+'XI 25 S'!M7</f>
        <v>9658.5952862679678</v>
      </c>
      <c r="N7" s="26">
        <f>('XII 24 S'!N6+'I 25 S'!N6+'II 25 S'!N6+'III 25 S'!N6+'IV 25 S'!N6+'V 25 S'!N6+'VI 25 S'!N7+'VII 25 S'!N6+'VIII 25 S'!N7+'IX 25 S'!N8+'X 25 S'!N7+'XI 25 S'!N7)/12</f>
        <v>0</v>
      </c>
      <c r="O7" s="27">
        <f>'XII 24 S'!O6+'I 25 S'!O6+'II 25 S'!O6+'III 25 S'!O6+'IV 25 S'!O6+'V 25 S'!O6+'VI 25 S'!O7+'VII 25 S'!O6+'VIII 25 S'!O7+'IX 25 S'!O8+'X 25 S'!O7+'XI 25 S'!O7</f>
        <v>0</v>
      </c>
      <c r="P7" s="26">
        <f>('XII 24 S'!P6+'I 25 S'!P6+'II 25 S'!P6+'III 25 S'!P6+'IV 25 S'!P6+'V 25 S'!P6+'VI 25 S'!P7+'VII 25 S'!P6+'VIII 25 S'!P7+'IX 25 S'!P8+'X 25 S'!P7+'XI 25 S'!P7)/12</f>
        <v>0</v>
      </c>
      <c r="Q7" s="27">
        <f>'XII 24 S'!Q6+'I 25 S'!Q6+'II 25 S'!Q6+'III 25 S'!Q6+'IV 25 S'!Q6+'V 25 S'!Q6+'VI 25 S'!Q7+'VII 25 S'!Q6+'VIII 25 S'!Q7+'IX 25 S'!Q8+'X 25 S'!Q7+'XI 25 S'!Q7</f>
        <v>0</v>
      </c>
      <c r="R7" s="26">
        <f>('XII 24 S'!R6+'I 25 S'!R6+'II 25 S'!R6+'III 25 S'!R6+'IV 25 S'!R6+'V 25 S'!R6+'VI 25 S'!R7+'VII 25 S'!R6+'VIII 25 S'!R7+'IX 25 S'!R8+'X 25 S'!R7+'XI 25 S'!R7)/12</f>
        <v>0</v>
      </c>
      <c r="S7" s="27">
        <f>'XII 24 S'!S6+'I 25 S'!S6+'II 25 S'!S6+'III 25 S'!S6+'IV 25 S'!S6+'V 25 S'!S6+'VI 25 S'!S7+'VII 25 S'!S6+'VIII 25 S'!S7+'IX 25 S'!S8+'X 25 S'!S7+'XI 25 S'!S7</f>
        <v>0</v>
      </c>
      <c r="T7" s="26">
        <f>('XII 24 S'!T6+'I 25 S'!T6+'II 25 S'!T6+'III 25 S'!T6+'IV 25 S'!T6+'V 25 S'!T6+'VI 25 S'!T7+'VII 25 S'!T6+'VIII 25 S'!T7+'IX 25 S'!T8+'X 25 S'!T7+'XI 25 S'!T7)/12</f>
        <v>3</v>
      </c>
      <c r="U7" s="27">
        <f>'XII 24 S'!U6+'I 25 S'!U6+'II 25 S'!U6+'III 25 S'!U6+'IV 25 S'!U6+'V 25 S'!U6+'VI 25 S'!U7+'VII 25 S'!U6+'VIII 25 S'!U7+'IX 25 S'!U8+'X 25 S'!U7+'XI 25 S'!U7</f>
        <v>0</v>
      </c>
      <c r="V7" s="26">
        <f>('XII 24 S'!V6+'I 25 S'!V6+'II 25 S'!V6+'III 25 S'!V6+'IV 25 S'!V6+'V 25 S'!V6+'VI 25 S'!V7+'VII 25 S'!V6+'VIII 25 S'!V7+'IX 25 S'!V8+'X 25 S'!V7+'XI 25 S'!V7)/12</f>
        <v>0</v>
      </c>
      <c r="W7" s="27">
        <f>'XII 24 S'!W6+'I 25 S'!W6+'II 25 S'!W6+'III 25 S'!W6+'IV 25 S'!W6+'V 25 S'!W6+'VI 25 S'!W7+'VII 25 S'!W6+'VIII 25 S'!W7+'IX 25 S'!W8+'X 25 S'!W7+'XI 25 S'!W7</f>
        <v>0</v>
      </c>
      <c r="X7" s="26">
        <f>('XII 24 S'!X6+'I 25 S'!X6+'II 25 S'!X6+'III 25 S'!X6+'IV 25 S'!X6+'V 25 S'!X6+'VI 25 S'!X7+'VII 25 S'!X6+'VIII 25 S'!X7+'IX 25 S'!X8+'X 25 S'!X7+'XI 25 S'!X7)/12</f>
        <v>0</v>
      </c>
      <c r="Y7" s="27">
        <f>'XII 24 S'!Y6+'I 25 S'!Y6+'II 25 S'!Y6+'III 25 S'!Y6+'IV 25 S'!Y6+'V 25 S'!Y6+'VI 25 S'!Y7+'VII 25 S'!Y6+'VIII 25 S'!Y7+'IX 25 S'!Y8+'X 25 S'!Y7+'XI 25 S'!Y7</f>
        <v>0</v>
      </c>
      <c r="Z7" s="26">
        <f>('XII 24 S'!Z6+'I 25 S'!Z6+'II 25 S'!Z6+'III 25 S'!Z6+'IV 25 S'!Z6+'V 25 S'!Z6+'VI 25 S'!Z7+'VII 25 S'!Z6+'VIII 25 S'!Z7+'IX 25 S'!Z8+'X 25 S'!Z7+'XI 25 S'!Z7)/12</f>
        <v>0</v>
      </c>
      <c r="AA7" s="27">
        <f>'XII 24 S'!AA6+'I 25 S'!AA6+'II 25 S'!AA6+'III 25 S'!AA6+'IV 25 S'!AA6+'V 25 S'!AA6+'VI 25 S'!AA7+'VII 25 S'!AA6+'VIII 25 S'!AA7+'IX 25 S'!AA8+'X 25 S'!AA7+'XI 25 S'!AA7</f>
        <v>0</v>
      </c>
      <c r="AB7" s="26">
        <f>('XII 24 S'!AB6+'I 25 S'!AB6+'II 25 S'!AB6+'III 25 S'!AB6+'IV 25 S'!AB6+'V 25 S'!AB6+'VI 25 S'!AB7+'VII 25 S'!AB6+'VIII 25 S'!AB7+'IX 25 S'!AB8+'X 25 S'!AB7+'XI 25 S'!AB7)/12</f>
        <v>20</v>
      </c>
      <c r="AC7" s="27">
        <f>E7+G7+I7+K7+M7+O7+Q7+S7+U7+W7+Y7+AA7</f>
        <v>41810.546106927031</v>
      </c>
      <c r="AD7" s="38">
        <f>D7+F7+H7+J7+L7+N7+P7+R7+T7+V7+X7+Z7</f>
        <v>27</v>
      </c>
      <c r="AE7" s="4"/>
    </row>
    <row r="8" spans="1:31" x14ac:dyDescent="0.25">
      <c r="A8" s="63" t="s">
        <v>23</v>
      </c>
      <c r="B8" s="64" t="s">
        <v>24</v>
      </c>
      <c r="C8" s="65" t="s">
        <v>25</v>
      </c>
      <c r="D8" s="26">
        <f>('XII 24 S'!D7+'I 25 S'!D7+'II 25 S'!D7+'III 25 S'!D7+'IV 25 S'!D7+'V 25 S'!D7+'VI 25 S'!D8+'VII 25 S'!D7+'VIII 25 S'!D8+'IX 25 S'!D9+'X 25 S'!D8+'XI 25 S'!D8)/12</f>
        <v>47</v>
      </c>
      <c r="E8" s="27">
        <f>'XII 24 S'!E7+'I 25 S'!E7+'II 25 S'!E7+'III 25 S'!E7+'IV 25 S'!E7+'V 25 S'!E7+'VI 25 S'!E8+'VII 25 S'!E7+'VIII 25 S'!E8+'IX 25 S'!E9+'X 25 S'!E8+'XI 25 S'!E8</f>
        <v>133064.84107200001</v>
      </c>
      <c r="F8" s="26">
        <f>('XII 24 S'!F7+'I 25 S'!F7+'II 25 S'!F7+'III 25 S'!F7+'IV 25 S'!F7+'V 25 S'!F7+'VI 25 S'!F8+'VII 25 S'!F7+'VIII 25 S'!F8+'IX 25 S'!F9+'X 25 S'!F8+'XI 25 S'!F8)/12</f>
        <v>4</v>
      </c>
      <c r="G8" s="27">
        <f>'XII 24 S'!G7+'I 25 S'!G7+'II 25 S'!G7+'III 25 S'!G7+'IV 25 S'!G7+'V 25 S'!G7+'VI 25 S'!G8+'VII 25 S'!G7+'VIII 25 S'!G8+'IX 25 S'!G9+'X 25 S'!G8+'XI 25 S'!G8</f>
        <v>26178.650927999992</v>
      </c>
      <c r="H8" s="26">
        <f>('XII 24 S'!H7+'I 25 S'!H7+'II 25 S'!H7+'III 25 S'!H7+'IV 25 S'!H7+'V 25 S'!H7+'VI 25 S'!H8+'VII 25 S'!H7+'VIII 25 S'!H8+'IX 25 S'!H9+'X 25 S'!H8+'XI 25 S'!H8)/12</f>
        <v>8</v>
      </c>
      <c r="I8" s="27">
        <f>'XII 24 S'!I7+'I 25 S'!I7+'II 25 S'!I7+'III 25 S'!I7+'IV 25 S'!I7+'V 25 S'!I7+'VI 25 S'!I8+'VII 25 S'!I7+'VIII 25 S'!I8+'IX 25 S'!I9+'X 25 S'!I8+'XI 25 S'!I8</f>
        <v>15159.330335999999</v>
      </c>
      <c r="J8" s="26">
        <f>('XII 24 S'!J7+'I 25 S'!J7+'II 25 S'!J7+'III 25 S'!J7+'IV 25 S'!J7+'V 25 S'!J7+'VI 25 S'!J8+'VII 25 S'!J7+'VIII 25 S'!J8+'IX 25 S'!J9+'X 25 S'!J8+'XI 25 S'!J8)/12</f>
        <v>18.666666666666668</v>
      </c>
      <c r="K8" s="27">
        <f>'XII 24 S'!K7+'I 25 S'!K7+'II 25 S'!K7+'III 25 S'!K7+'IV 25 S'!K7+'V 25 S'!K7+'VI 25 S'!K8+'VII 25 S'!K7+'VIII 25 S'!K8+'IX 25 S'!K9+'X 25 S'!K8+'XI 25 S'!K8</f>
        <v>47527.703250031511</v>
      </c>
      <c r="L8" s="26">
        <f>('XII 24 S'!L7+'I 25 S'!L7+'II 25 S'!L7+'III 25 S'!L7+'IV 25 S'!L7+'V 25 S'!L7+'VI 25 S'!L8+'VII 25 S'!L7+'VIII 25 S'!L8+'IX 25 S'!L9+'X 25 S'!L8+'XI 25 S'!L8)/12</f>
        <v>9.1666666666666661</v>
      </c>
      <c r="M8" s="27">
        <f>'XII 24 S'!M7+'I 25 S'!M7+'II 25 S'!M7+'III 25 S'!M7+'IV 25 S'!M7+'V 25 S'!M7+'VI 25 S'!M8+'VII 25 S'!M7+'VIII 25 S'!M8+'IX 25 S'!M9+'X 25 S'!M8+'XI 25 S'!M8</f>
        <v>18161.731107068081</v>
      </c>
      <c r="N8" s="26">
        <f>('XII 24 S'!N7+'I 25 S'!N7+'II 25 S'!N7+'III 25 S'!N7+'IV 25 S'!N7+'V 25 S'!N7+'VI 25 S'!N8+'VII 25 S'!N7+'VIII 25 S'!N8+'IX 25 S'!N9+'X 25 S'!N8+'XI 25 S'!N8)/12</f>
        <v>0</v>
      </c>
      <c r="O8" s="27">
        <f>'XII 24 S'!O7+'I 25 S'!O7+'II 25 S'!O7+'III 25 S'!O7+'IV 25 S'!O7+'V 25 S'!O7+'VI 25 S'!O8+'VII 25 S'!O7+'VIII 25 S'!O8+'IX 25 S'!O9+'X 25 S'!O8+'XI 25 S'!O8</f>
        <v>0</v>
      </c>
      <c r="P8" s="26">
        <f>('XII 24 S'!P7+'I 25 S'!P7+'II 25 S'!P7+'III 25 S'!P7+'IV 25 S'!P7+'V 25 S'!P7+'VI 25 S'!P8+'VII 25 S'!P7+'VIII 25 S'!P8+'IX 25 S'!P9+'X 25 S'!P8+'XI 25 S'!P8)/12</f>
        <v>0</v>
      </c>
      <c r="Q8" s="27">
        <f>'XII 24 S'!Q7+'I 25 S'!Q7+'II 25 S'!Q7+'III 25 S'!Q7+'IV 25 S'!Q7+'V 25 S'!Q7+'VI 25 S'!Q8+'VII 25 S'!Q7+'VIII 25 S'!Q8+'IX 25 S'!Q9+'X 25 S'!Q8+'XI 25 S'!Q8</f>
        <v>0</v>
      </c>
      <c r="R8" s="26">
        <f>('XII 24 S'!R7+'I 25 S'!R7+'II 25 S'!R7+'III 25 S'!R7+'IV 25 S'!R7+'V 25 S'!R7+'VI 25 S'!R8+'VII 25 S'!R7+'VIII 25 S'!R8+'IX 25 S'!R9+'X 25 S'!R8+'XI 25 S'!R8)/12</f>
        <v>1</v>
      </c>
      <c r="S8" s="27">
        <f>'XII 24 S'!S7+'I 25 S'!S7+'II 25 S'!S7+'III 25 S'!S7+'IV 25 S'!S7+'V 25 S'!S7+'VI 25 S'!S8+'VII 25 S'!S7+'VIII 25 S'!S8+'IX 25 S'!S9+'X 25 S'!S8+'XI 25 S'!S8</f>
        <v>8970.2516959999994</v>
      </c>
      <c r="T8" s="26">
        <f>('XII 24 S'!T7+'I 25 S'!T7+'II 25 S'!T7+'III 25 S'!T7+'IV 25 S'!T7+'V 25 S'!T7+'VI 25 S'!T8+'VII 25 S'!T7+'VIII 25 S'!T8+'IX 25 S'!T9+'X 25 S'!T8+'XI 25 S'!T8)/12</f>
        <v>4.75</v>
      </c>
      <c r="U8" s="27">
        <f>'XII 24 S'!U7+'I 25 S'!U7+'II 25 S'!U7+'III 25 S'!U7+'IV 25 S'!U7+'V 25 S'!U7+'VI 25 S'!U8+'VII 25 S'!U7+'VIII 25 S'!U8+'IX 25 S'!U9+'X 25 S'!U8+'XI 25 S'!U8</f>
        <v>0</v>
      </c>
      <c r="V8" s="26">
        <f>('XII 24 S'!V7+'I 25 S'!V7+'II 25 S'!V7+'III 25 S'!V7+'IV 25 S'!V7+'V 25 S'!V7+'VI 25 S'!V8+'VII 25 S'!V7+'VIII 25 S'!V8+'IX 25 S'!V9+'X 25 S'!V8+'XI 25 S'!V8)/12</f>
        <v>0</v>
      </c>
      <c r="W8" s="27">
        <f>'XII 24 S'!W7+'I 25 S'!W7+'II 25 S'!W7+'III 25 S'!W7+'IV 25 S'!W7+'V 25 S'!W7+'VI 25 S'!W8+'VII 25 S'!W7+'VIII 25 S'!W8+'IX 25 S'!W9+'X 25 S'!W8+'XI 25 S'!W8</f>
        <v>0</v>
      </c>
      <c r="X8" s="26">
        <f>('XII 24 S'!X7+'I 25 S'!X7+'II 25 S'!X7+'III 25 S'!X7+'IV 25 S'!X7+'V 25 S'!X7+'VI 25 S'!X8+'VII 25 S'!X7+'VIII 25 S'!X8+'IX 25 S'!X9+'X 25 S'!X8+'XI 25 S'!X8)/12</f>
        <v>0.16666666666666666</v>
      </c>
      <c r="Y8" s="27">
        <f>'XII 24 S'!Y7+'I 25 S'!Y7+'II 25 S'!Y7+'III 25 S'!Y7+'IV 25 S'!Y7+'V 25 S'!Y7+'VI 25 S'!Y8+'VII 25 S'!Y7+'VIII 25 S'!Y8+'IX 25 S'!Y9+'X 25 S'!Y8+'XI 25 S'!Y8</f>
        <v>2025</v>
      </c>
      <c r="Z8" s="26">
        <f>('XII 24 S'!Z7+'I 25 S'!Z7+'II 25 S'!Z7+'III 25 S'!Z7+'IV 25 S'!Z7+'V 25 S'!Z7+'VI 25 S'!Z8+'VII 25 S'!Z7+'VIII 25 S'!Z8+'IX 25 S'!Z9+'X 25 S'!Z8+'XI 25 S'!Z8)/12</f>
        <v>0</v>
      </c>
      <c r="AA8" s="27">
        <f>'XII 24 S'!AA7+'I 25 S'!AA7+'II 25 S'!AA7+'III 25 S'!AA7+'IV 25 S'!AA7+'V 25 S'!AA7+'VI 25 S'!AA8+'VII 25 S'!AA7+'VIII 25 S'!AA8+'IX 25 S'!AA9+'X 25 S'!AA8+'XI 25 S'!AA8</f>
        <v>0</v>
      </c>
      <c r="AB8" s="26">
        <f>('XII 24 S'!AB7+'I 25 S'!AB7+'II 25 S'!AB7+'III 25 S'!AB7+'IV 25 S'!AB7+'V 25 S'!AB7+'VI 25 S'!AB8+'VII 25 S'!AB7+'VIII 25 S'!AB8+'IX 25 S'!AB9+'X 25 S'!AB8+'XI 25 S'!AB8)/12</f>
        <v>67.333333333333329</v>
      </c>
      <c r="AC8" s="27">
        <f t="shared" ref="AC8:AC30" si="0">E8+G8+I8+K8+M8+O8+Q8+S8+U8+W8+Y8+AA8</f>
        <v>251087.50838909956</v>
      </c>
      <c r="AD8" s="38">
        <f t="shared" ref="AD8:AD30" si="1">D8+F8+H8+J8+L8+N8+P8+R8+T8+V8+X8+Z8</f>
        <v>92.750000000000014</v>
      </c>
      <c r="AE8" s="4"/>
    </row>
    <row r="9" spans="1:31" x14ac:dyDescent="0.25">
      <c r="A9" s="63" t="s">
        <v>26</v>
      </c>
      <c r="B9" s="64" t="s">
        <v>27</v>
      </c>
      <c r="C9" s="65" t="s">
        <v>28</v>
      </c>
      <c r="D9" s="26">
        <f>('XII 24 S'!D8+'I 25 S'!D8+'II 25 S'!D8+'III 25 S'!D8+'IV 25 S'!D8+'V 25 S'!D8+'VI 25 S'!D9+'VII 25 S'!D8+'VIII 25 S'!D9+'IX 25 S'!D10+'X 25 S'!D9+'XI 25 S'!D9)/12</f>
        <v>55.5</v>
      </c>
      <c r="E9" s="27">
        <f>'XII 24 S'!E8+'I 25 S'!E8+'II 25 S'!E8+'III 25 S'!E8+'IV 25 S'!E8+'V 25 S'!E8+'VI 25 S'!E9+'VII 25 S'!E8+'VIII 25 S'!E9+'IX 25 S'!E10+'X 25 S'!E9+'XI 25 S'!E9</f>
        <v>124524.83913761284</v>
      </c>
      <c r="F9" s="26">
        <f>('XII 24 S'!F8+'I 25 S'!F8+'II 25 S'!F8+'III 25 S'!F8+'IV 25 S'!F8+'V 25 S'!F8+'VI 25 S'!F9+'VII 25 S'!F8+'VIII 25 S'!F9+'IX 25 S'!F10+'X 25 S'!F9+'XI 25 S'!F9)/12</f>
        <v>2</v>
      </c>
      <c r="G9" s="27">
        <f>'XII 24 S'!G8+'I 25 S'!G8+'II 25 S'!G8+'III 25 S'!G8+'IV 25 S'!G8+'V 25 S'!G8+'VI 25 S'!G9+'VII 25 S'!G8+'VIII 25 S'!G9+'IX 25 S'!G10+'X 25 S'!G9+'XI 25 S'!G9</f>
        <v>15441.40234504093</v>
      </c>
      <c r="H9" s="26">
        <f>('XII 24 S'!H8+'I 25 S'!H8+'II 25 S'!H8+'III 25 S'!H8+'IV 25 S'!H8+'V 25 S'!H8+'VI 25 S'!H9+'VII 25 S'!H8+'VIII 25 S'!H9+'IX 25 S'!H10+'X 25 S'!H9+'XI 25 S'!H9)/12</f>
        <v>2</v>
      </c>
      <c r="I9" s="27">
        <f>'XII 24 S'!I8+'I 25 S'!I8+'II 25 S'!I8+'III 25 S'!I8+'IV 25 S'!I8+'V 25 S'!I8+'VI 25 S'!I9+'VII 25 S'!I8+'VIII 25 S'!I9+'IX 25 S'!I10+'X 25 S'!I9+'XI 25 S'!I9</f>
        <v>5571.0546392575743</v>
      </c>
      <c r="J9" s="26">
        <f>('XII 24 S'!J8+'I 25 S'!J8+'II 25 S'!J8+'III 25 S'!J8+'IV 25 S'!J8+'V 25 S'!J8+'VI 25 S'!J9+'VII 25 S'!J8+'VIII 25 S'!J9+'IX 25 S'!J10+'X 25 S'!J9+'XI 25 S'!J9)/12</f>
        <v>32.833333333333336</v>
      </c>
      <c r="K9" s="27">
        <f>'XII 24 S'!K8+'I 25 S'!K8+'II 25 S'!K8+'III 25 S'!K8+'IV 25 S'!K8+'V 25 S'!K8+'VI 25 S'!K9+'VII 25 S'!K8+'VIII 25 S'!K9+'IX 25 S'!K10+'X 25 S'!K9+'XI 25 S'!K9</f>
        <v>95205.407454291606</v>
      </c>
      <c r="L9" s="26">
        <f>('XII 24 S'!L8+'I 25 S'!L8+'II 25 S'!L8+'III 25 S'!L8+'IV 25 S'!L8+'V 25 S'!L8+'VI 25 S'!L9+'VII 25 S'!L8+'VIII 25 S'!L9+'IX 25 S'!L10+'X 25 S'!L9+'XI 25 S'!L9)/12</f>
        <v>10.25</v>
      </c>
      <c r="M9" s="27">
        <f>'XII 24 S'!M8+'I 25 S'!M8+'II 25 S'!M8+'III 25 S'!M8+'IV 25 S'!M8+'V 25 S'!M8+'VI 25 S'!M9+'VII 25 S'!M8+'VIII 25 S'!M9+'IX 25 S'!M10+'X 25 S'!M9+'XI 25 S'!M9</f>
        <v>21297.770076116889</v>
      </c>
      <c r="N9" s="26">
        <f>('XII 24 S'!N8+'I 25 S'!N8+'II 25 S'!N8+'III 25 S'!N8+'IV 25 S'!N8+'V 25 S'!N8+'VI 25 S'!N9+'VII 25 S'!N8+'VIII 25 S'!N9+'IX 25 S'!N10+'X 25 S'!N9+'XI 25 S'!N9)/12</f>
        <v>0</v>
      </c>
      <c r="O9" s="27">
        <f>'XII 24 S'!O8+'I 25 S'!O8+'II 25 S'!O8+'III 25 S'!O8+'IV 25 S'!O8+'V 25 S'!O8+'VI 25 S'!O9+'VII 25 S'!O8+'VIII 25 S'!O9+'IX 25 S'!O10+'X 25 S'!O9+'XI 25 S'!O9</f>
        <v>0</v>
      </c>
      <c r="P9" s="26">
        <f>('XII 24 S'!P8+'I 25 S'!P8+'II 25 S'!P8+'III 25 S'!P8+'IV 25 S'!P8+'V 25 S'!P8+'VI 25 S'!P9+'VII 25 S'!P8+'VIII 25 S'!P9+'IX 25 S'!P10+'X 25 S'!P9+'XI 25 S'!P9)/12</f>
        <v>0</v>
      </c>
      <c r="Q9" s="27">
        <f>'XII 24 S'!Q8+'I 25 S'!Q8+'II 25 S'!Q8+'III 25 S'!Q8+'IV 25 S'!Q8+'V 25 S'!Q8+'VI 25 S'!Q9+'VII 25 S'!Q8+'VIII 25 S'!Q9+'IX 25 S'!Q10+'X 25 S'!Q9+'XI 25 S'!Q9</f>
        <v>0</v>
      </c>
      <c r="R9" s="26">
        <f>('XII 24 S'!R8+'I 25 S'!R8+'II 25 S'!R8+'III 25 S'!R8+'IV 25 S'!R8+'V 25 S'!R8+'VI 25 S'!R9+'VII 25 S'!R8+'VIII 25 S'!R9+'IX 25 S'!R10+'X 25 S'!R9+'XI 25 S'!R9)/12</f>
        <v>3</v>
      </c>
      <c r="S9" s="27">
        <f>'XII 24 S'!S8+'I 25 S'!S8+'II 25 S'!S8+'III 25 S'!S8+'IV 25 S'!S8+'V 25 S'!S8+'VI 25 S'!S9+'VII 25 S'!S8+'VIII 25 S'!S9+'IX 25 S'!S10+'X 25 S'!S9+'XI 25 S'!S9</f>
        <v>23877.186347680152</v>
      </c>
      <c r="T9" s="26">
        <f>('XII 24 S'!T8+'I 25 S'!T8+'II 25 S'!T8+'III 25 S'!T8+'IV 25 S'!T8+'V 25 S'!T8+'VI 25 S'!T9+'VII 25 S'!T8+'VIII 25 S'!T9+'IX 25 S'!T10+'X 25 S'!T9+'XI 25 S'!T9)/12</f>
        <v>14.833333333333334</v>
      </c>
      <c r="U9" s="27">
        <f>'XII 24 S'!U8+'I 25 S'!U8+'II 25 S'!U8+'III 25 S'!U8+'IV 25 S'!U8+'V 25 S'!U8+'VI 25 S'!U9+'VII 25 S'!U8+'VIII 25 S'!U9+'IX 25 S'!U10+'X 25 S'!U9+'XI 25 S'!U9</f>
        <v>0</v>
      </c>
      <c r="V9" s="26">
        <f>('XII 24 S'!V8+'I 25 S'!V8+'II 25 S'!V8+'III 25 S'!V8+'IV 25 S'!V8+'V 25 S'!V8+'VI 25 S'!V9+'VII 25 S'!V8+'VIII 25 S'!V9+'IX 25 S'!V10+'X 25 S'!V9+'XI 25 S'!V9)/12</f>
        <v>0.33333333333333331</v>
      </c>
      <c r="W9" s="27">
        <f>'XII 24 S'!W8+'I 25 S'!W8+'II 25 S'!W8+'III 25 S'!W8+'IV 25 S'!W8+'V 25 S'!W8+'VI 25 S'!W9+'VII 25 S'!W8+'VIII 25 S'!W9+'IX 25 S'!W10+'X 25 S'!W9+'XI 25 S'!W9</f>
        <v>103.85</v>
      </c>
      <c r="X9" s="26">
        <f>('XII 24 S'!X8+'I 25 S'!X8+'II 25 S'!X8+'III 25 S'!X8+'IV 25 S'!X8+'V 25 S'!X8+'VI 25 S'!X9+'VII 25 S'!X8+'VIII 25 S'!X9+'IX 25 S'!X10+'X 25 S'!X9+'XI 25 S'!X9)/12</f>
        <v>0.25</v>
      </c>
      <c r="Y9" s="27">
        <f>'XII 24 S'!Y8+'I 25 S'!Y8+'II 25 S'!Y8+'III 25 S'!Y8+'IV 25 S'!Y8+'V 25 S'!Y8+'VI 25 S'!Y9+'VII 25 S'!Y8+'VIII 25 S'!Y9+'IX 25 S'!Y10+'X 25 S'!Y9+'XI 25 S'!Y9</f>
        <v>2723.3</v>
      </c>
      <c r="Z9" s="26">
        <f>('XII 24 S'!Z8+'I 25 S'!Z8+'II 25 S'!Z8+'III 25 S'!Z8+'IV 25 S'!Z8+'V 25 S'!Z8+'VI 25 S'!Z9+'VII 25 S'!Z8+'VIII 25 S'!Z9+'IX 25 S'!Z10+'X 25 S'!Z9+'XI 25 S'!Z9)/12</f>
        <v>0</v>
      </c>
      <c r="AA9" s="27">
        <f>'XII 24 S'!AA8+'I 25 S'!AA8+'II 25 S'!AA8+'III 25 S'!AA8+'IV 25 S'!AA8+'V 25 S'!AA8+'VI 25 S'!AA9+'VII 25 S'!AA8+'VIII 25 S'!AA9+'IX 25 S'!AA10+'X 25 S'!AA9+'XI 25 S'!AA9</f>
        <v>0</v>
      </c>
      <c r="AB9" s="26">
        <f>('XII 24 S'!AB8+'I 25 S'!AB8+'II 25 S'!AB8+'III 25 S'!AB8+'IV 25 S'!AB8+'V 25 S'!AB8+'VI 25 S'!AB9+'VII 25 S'!AB8+'VIII 25 S'!AB9+'IX 25 S'!AB10+'X 25 S'!AB9+'XI 25 S'!AB9)/12</f>
        <v>89.583333333333329</v>
      </c>
      <c r="AC9" s="27">
        <f t="shared" si="0"/>
        <v>288744.81</v>
      </c>
      <c r="AD9" s="38">
        <f t="shared" si="1"/>
        <v>121</v>
      </c>
      <c r="AE9" s="4"/>
    </row>
    <row r="10" spans="1:31" x14ac:dyDescent="0.25">
      <c r="A10" s="63" t="s">
        <v>29</v>
      </c>
      <c r="B10" s="64" t="s">
        <v>30</v>
      </c>
      <c r="C10" s="65" t="s">
        <v>31</v>
      </c>
      <c r="D10" s="26">
        <f>('XII 24 S'!D9+'I 25 S'!D9+'II 25 S'!D9+'III 25 S'!D9+'IV 25 S'!D9+'V 25 S'!D9+'VI 25 S'!D10+'VII 25 S'!D9+'VIII 25 S'!D10+'IX 25 S'!D11+'X 25 S'!D10+'XI 25 S'!D10)/12</f>
        <v>74.166666666666671</v>
      </c>
      <c r="E10" s="27">
        <f>'XII 24 S'!E9+'I 25 S'!E9+'II 25 S'!E9+'III 25 S'!E9+'IV 25 S'!E9+'V 25 S'!E9+'VI 25 S'!E10+'VII 25 S'!E9+'VIII 25 S'!E10+'IX 25 S'!E11+'X 25 S'!E10+'XI 25 S'!E10</f>
        <v>184504.44749239922</v>
      </c>
      <c r="F10" s="26">
        <f>('XII 24 S'!F9+'I 25 S'!F9+'II 25 S'!F9+'III 25 S'!F9+'IV 25 S'!F9+'V 25 S'!F9+'VI 25 S'!F10+'VII 25 S'!F9+'VIII 25 S'!F10+'IX 25 S'!F11+'X 25 S'!F10+'XI 25 S'!F10)/12</f>
        <v>4</v>
      </c>
      <c r="G10" s="27">
        <f>'XII 24 S'!G9+'I 25 S'!G9+'II 25 S'!G9+'III 25 S'!G9+'IV 25 S'!G9+'V 25 S'!G9+'VI 25 S'!G10+'VII 25 S'!G9+'VIII 25 S'!G10+'IX 25 S'!G11+'X 25 S'!G10+'XI 25 S'!G10</f>
        <v>29378.726085100388</v>
      </c>
      <c r="H10" s="26">
        <f>('XII 24 S'!H9+'I 25 S'!H9+'II 25 S'!H9+'III 25 S'!H9+'IV 25 S'!H9+'V 25 S'!H9+'VI 25 S'!H10+'VII 25 S'!H9+'VIII 25 S'!H10+'IX 25 S'!H11+'X 25 S'!H10+'XI 25 S'!H10)/12</f>
        <v>4</v>
      </c>
      <c r="I10" s="27">
        <f>'XII 24 S'!I9+'I 25 S'!I9+'II 25 S'!I9+'III 25 S'!I9+'IV 25 S'!I9+'V 25 S'!I9+'VI 25 S'!I10+'VII 25 S'!I9+'VIII 25 S'!I10+'IX 25 S'!I11+'X 25 S'!I10+'XI 25 S'!I10</f>
        <v>11899.708463680463</v>
      </c>
      <c r="J10" s="26">
        <f>('XII 24 S'!J9+'I 25 S'!J9+'II 25 S'!J9+'III 25 S'!J9+'IV 25 S'!J9+'V 25 S'!J9+'VI 25 S'!J10+'VII 25 S'!J9+'VIII 25 S'!J10+'IX 25 S'!J11+'X 25 S'!J10+'XI 25 S'!J10)/12</f>
        <v>43.083333333333336</v>
      </c>
      <c r="K10" s="27">
        <f>'XII 24 S'!K9+'I 25 S'!K9+'II 25 S'!K9+'III 25 S'!K9+'IV 25 S'!K9+'V 25 S'!K9+'VI 25 S'!K10+'VII 25 S'!K9+'VIII 25 S'!K10+'IX 25 S'!K11+'X 25 S'!K10+'XI 25 S'!K10</f>
        <v>118291.47072751613</v>
      </c>
      <c r="L10" s="26">
        <f>('XII 24 S'!L9+'I 25 S'!L9+'II 25 S'!L9+'III 25 S'!L9+'IV 25 S'!L9+'V 25 S'!L9+'VI 25 S'!L10+'VII 25 S'!L9+'VIII 25 S'!L10+'IX 25 S'!L11+'X 25 S'!L10+'XI 25 S'!L10)/12</f>
        <v>38.083333333333336</v>
      </c>
      <c r="M10" s="27">
        <f>'XII 24 S'!M9+'I 25 S'!M9+'II 25 S'!M9+'III 25 S'!M9+'IV 25 S'!M9+'V 25 S'!M9+'VI 25 S'!M10+'VII 25 S'!M9+'VIII 25 S'!M10+'IX 25 S'!M11+'X 25 S'!M10+'XI 25 S'!M10</f>
        <v>76357.21223271919</v>
      </c>
      <c r="N10" s="26">
        <f>('XII 24 S'!N9+'I 25 S'!N9+'II 25 S'!N9+'III 25 S'!N9+'IV 25 S'!N9+'V 25 S'!N9+'VI 25 S'!N10+'VII 25 S'!N9+'VIII 25 S'!N10+'IX 25 S'!N11+'X 25 S'!N10+'XI 25 S'!N10)/12</f>
        <v>4</v>
      </c>
      <c r="O10" s="27">
        <f>'XII 24 S'!O9+'I 25 S'!O9+'II 25 S'!O9+'III 25 S'!O9+'IV 25 S'!O9+'V 25 S'!O9+'VI 25 S'!O10+'VII 25 S'!O9+'VIII 25 S'!O10+'IX 25 S'!O11+'X 25 S'!O10+'XI 25 S'!O10</f>
        <v>1951.7547000272957</v>
      </c>
      <c r="P10" s="26">
        <f>('XII 24 S'!P9+'I 25 S'!P9+'II 25 S'!P9+'III 25 S'!P9+'IV 25 S'!P9+'V 25 S'!P9+'VI 25 S'!P10+'VII 25 S'!P9+'VIII 25 S'!P10+'IX 25 S'!P11+'X 25 S'!P10+'XI 25 S'!P10)/12</f>
        <v>1</v>
      </c>
      <c r="Q10" s="27">
        <f>'XII 24 S'!Q9+'I 25 S'!Q9+'II 25 S'!Q9+'III 25 S'!Q9+'IV 25 S'!Q9+'V 25 S'!Q9+'VI 25 S'!Q10+'VII 25 S'!Q9+'VIII 25 S'!Q10+'IX 25 S'!Q11+'X 25 S'!Q10+'XI 25 S'!Q10</f>
        <v>607.55878258774192</v>
      </c>
      <c r="R10" s="26">
        <f>('XII 24 S'!R9+'I 25 S'!R9+'II 25 S'!R9+'III 25 S'!R9+'IV 25 S'!R9+'V 25 S'!R9+'VI 25 S'!R10+'VII 25 S'!R9+'VIII 25 S'!R10+'IX 25 S'!R11+'X 25 S'!R10+'XI 25 S'!R10)/12</f>
        <v>4</v>
      </c>
      <c r="S10" s="27">
        <f>'XII 24 S'!S9+'I 25 S'!S9+'II 25 S'!S9+'III 25 S'!S9+'IV 25 S'!S9+'V 25 S'!S9+'VI 25 S'!S10+'VII 25 S'!S9+'VIII 25 S'!S10+'IX 25 S'!S11+'X 25 S'!S10+'XI 25 S'!S10</f>
        <v>18972.871515969531</v>
      </c>
      <c r="T10" s="26">
        <f>('XII 24 S'!T9+'I 25 S'!T9+'II 25 S'!T9+'III 25 S'!T9+'IV 25 S'!T9+'V 25 S'!T9+'VI 25 S'!T10+'VII 25 S'!T9+'VIII 25 S'!T10+'IX 25 S'!T11+'X 25 S'!T10+'XI 25 S'!T10)/12</f>
        <v>18.5</v>
      </c>
      <c r="U10" s="27">
        <f>'XII 24 S'!U9+'I 25 S'!U9+'II 25 S'!U9+'III 25 S'!U9+'IV 25 S'!U9+'V 25 S'!U9+'VI 25 S'!U10+'VII 25 S'!U9+'VIII 25 S'!U10+'IX 25 S'!U11+'X 25 S'!U10+'XI 25 S'!U10</f>
        <v>0</v>
      </c>
      <c r="V10" s="26">
        <f>('XII 24 S'!V9+'I 25 S'!V9+'II 25 S'!V9+'III 25 S'!V9+'IV 25 S'!V9+'V 25 S'!V9+'VI 25 S'!V10+'VII 25 S'!V9+'VIII 25 S'!V10+'IX 25 S'!V11+'X 25 S'!V10+'XI 25 S'!V10)/12</f>
        <v>0.16666666666666666</v>
      </c>
      <c r="W10" s="27">
        <f>'XII 24 S'!W9+'I 25 S'!W9+'II 25 S'!W9+'III 25 S'!W9+'IV 25 S'!W9+'V 25 S'!W9+'VI 25 S'!W10+'VII 25 S'!W9+'VIII 25 S'!W10+'IX 25 S'!W11+'X 25 S'!W10+'XI 25 S'!W10</f>
        <v>80</v>
      </c>
      <c r="X10" s="26">
        <f>('XII 24 S'!X9+'I 25 S'!X9+'II 25 S'!X9+'III 25 S'!X9+'IV 25 S'!X9+'V 25 S'!X9+'VI 25 S'!X10+'VII 25 S'!X9+'VIII 25 S'!X10+'IX 25 S'!X11+'X 25 S'!X10+'XI 25 S'!X10)/12</f>
        <v>0.16666666666666666</v>
      </c>
      <c r="Y10" s="27">
        <f>'XII 24 S'!Y9+'I 25 S'!Y9+'II 25 S'!Y9+'III 25 S'!Y9+'IV 25 S'!Y9+'V 25 S'!Y9+'VI 25 S'!Y10+'VII 25 S'!Y9+'VIII 25 S'!Y10+'IX 25 S'!Y11+'X 25 S'!Y10+'XI 25 S'!Y10</f>
        <v>1869.65</v>
      </c>
      <c r="Z10" s="26">
        <f>('XII 24 S'!Z9+'I 25 S'!Z9+'II 25 S'!Z9+'III 25 S'!Z9+'IV 25 S'!Z9+'V 25 S'!Z9+'VI 25 S'!Z10+'VII 25 S'!Z9+'VIII 25 S'!Z10+'IX 25 S'!Z11+'X 25 S'!Z10+'XI 25 S'!Z10)/12</f>
        <v>0</v>
      </c>
      <c r="AA10" s="27">
        <f>'XII 24 S'!AA9+'I 25 S'!AA9+'II 25 S'!AA9+'III 25 S'!AA9+'IV 25 S'!AA9+'V 25 S'!AA9+'VI 25 S'!AA10+'VII 25 S'!AA9+'VIII 25 S'!AA10+'IX 25 S'!AA11+'X 25 S'!AA10+'XI 25 S'!AA10</f>
        <v>0</v>
      </c>
      <c r="AB10" s="26">
        <f>('XII 24 S'!AB9+'I 25 S'!AB9+'II 25 S'!AB9+'III 25 S'!AB9+'IV 25 S'!AB9+'V 25 S'!AB9+'VI 25 S'!AB10+'VII 25 S'!AB9+'VIII 25 S'!AB10+'IX 25 S'!AB11+'X 25 S'!AB10+'XI 25 S'!AB10)/12</f>
        <v>122.25</v>
      </c>
      <c r="AC10" s="27">
        <f t="shared" si="0"/>
        <v>443913.39999999997</v>
      </c>
      <c r="AD10" s="38">
        <f t="shared" si="1"/>
        <v>191.16666666666666</v>
      </c>
      <c r="AE10" s="4"/>
    </row>
    <row r="11" spans="1:31" x14ac:dyDescent="0.25">
      <c r="A11" s="63" t="s">
        <v>32</v>
      </c>
      <c r="B11" s="64" t="s">
        <v>33</v>
      </c>
      <c r="C11" s="65" t="s">
        <v>34</v>
      </c>
      <c r="D11" s="26">
        <f>('XII 24 S'!D10+'I 25 S'!D10+'II 25 S'!D10+'III 25 S'!D10+'IV 25 S'!D10+'V 25 S'!D10+'VI 25 S'!D11+'VII 25 S'!D10+'VIII 25 S'!D11+'IX 25 S'!D12+'X 25 S'!D11+'XI 25 S'!D11)/12</f>
        <v>8</v>
      </c>
      <c r="E11" s="27">
        <f>'XII 24 S'!E10+'I 25 S'!E10+'II 25 S'!E10+'III 25 S'!E10+'IV 25 S'!E10+'V 25 S'!E10+'VI 25 S'!E11+'VII 25 S'!E10+'VIII 25 S'!E11+'IX 25 S'!E12+'X 25 S'!E11+'XI 25 S'!E11</f>
        <v>12877.895766821544</v>
      </c>
      <c r="F11" s="26">
        <f>('XII 24 S'!F10+'I 25 S'!F10+'II 25 S'!F10+'III 25 S'!F10+'IV 25 S'!F10+'V 25 S'!F10+'VI 25 S'!F11+'VII 25 S'!F10+'VIII 25 S'!F11+'IX 25 S'!F12+'X 25 S'!F11+'XI 25 S'!F11)/12</f>
        <v>0</v>
      </c>
      <c r="G11" s="27">
        <f>'XII 24 S'!G10+'I 25 S'!G10+'II 25 S'!G10+'III 25 S'!G10+'IV 25 S'!G10+'V 25 S'!G10+'VI 25 S'!G11+'VII 25 S'!G10+'VIII 25 S'!G11+'IX 25 S'!G12+'X 25 S'!G11+'XI 25 S'!G11</f>
        <v>0</v>
      </c>
      <c r="H11" s="26">
        <f>('XII 24 S'!H10+'I 25 S'!H10+'II 25 S'!H10+'III 25 S'!H10+'IV 25 S'!H10+'V 25 S'!H10+'VI 25 S'!H11+'VII 25 S'!H10+'VIII 25 S'!H11+'IX 25 S'!H12+'X 25 S'!H11+'XI 25 S'!H11)/12</f>
        <v>0</v>
      </c>
      <c r="I11" s="27">
        <f>'XII 24 S'!I10+'I 25 S'!I10+'II 25 S'!I10+'III 25 S'!I10+'IV 25 S'!I10+'V 25 S'!I10+'VI 25 S'!I11+'VII 25 S'!I10+'VIII 25 S'!I11+'IX 25 S'!I12+'X 25 S'!I11+'XI 25 S'!I11</f>
        <v>0</v>
      </c>
      <c r="J11" s="26">
        <f>('XII 24 S'!J10+'I 25 S'!J10+'II 25 S'!J10+'III 25 S'!J10+'IV 25 S'!J10+'V 25 S'!J10+'VI 25 S'!J11+'VII 25 S'!J10+'VIII 25 S'!J11+'IX 25 S'!J12+'X 25 S'!J11+'XI 25 S'!J11)/12</f>
        <v>8</v>
      </c>
      <c r="K11" s="27">
        <f>'XII 24 S'!K10+'I 25 S'!K10+'II 25 S'!K10+'III 25 S'!K10+'IV 25 S'!K10+'V 25 S'!K10+'VI 25 S'!K11+'VII 25 S'!K10+'VIII 25 S'!K11+'IX 25 S'!K12+'X 25 S'!K11+'XI 25 S'!K11</f>
        <v>16085.540490845255</v>
      </c>
      <c r="L11" s="26">
        <f>('XII 24 S'!L10+'I 25 S'!L10+'II 25 S'!L10+'III 25 S'!L10+'IV 25 S'!L10+'V 25 S'!L10+'VI 25 S'!L11+'VII 25 S'!L10+'VIII 25 S'!L11+'IX 25 S'!L12+'X 25 S'!L11+'XI 25 S'!L11)/12</f>
        <v>2</v>
      </c>
      <c r="M11" s="27">
        <f>'XII 24 S'!M10+'I 25 S'!M10+'II 25 S'!M10+'III 25 S'!M10+'IV 25 S'!M10+'V 25 S'!M10+'VI 25 S'!M11+'VII 25 S'!M10+'VIII 25 S'!M11+'IX 25 S'!M12+'X 25 S'!M11+'XI 25 S'!M11</f>
        <v>4400.1080387476541</v>
      </c>
      <c r="N11" s="26">
        <f>('XII 24 S'!N10+'I 25 S'!N10+'II 25 S'!N10+'III 25 S'!N10+'IV 25 S'!N10+'V 25 S'!N10+'VI 25 S'!N11+'VII 25 S'!N10+'VIII 25 S'!N11+'IX 25 S'!N12+'X 25 S'!N11+'XI 25 S'!N11)/12</f>
        <v>0</v>
      </c>
      <c r="O11" s="27">
        <f>'XII 24 S'!O10+'I 25 S'!O10+'II 25 S'!O10+'III 25 S'!O10+'IV 25 S'!O10+'V 25 S'!O10+'VI 25 S'!O11+'VII 25 S'!O10+'VIII 25 S'!O11+'IX 25 S'!O12+'X 25 S'!O11+'XI 25 S'!O11</f>
        <v>0</v>
      </c>
      <c r="P11" s="26">
        <f>('XII 24 S'!P10+'I 25 S'!P10+'II 25 S'!P10+'III 25 S'!P10+'IV 25 S'!P10+'V 25 S'!P10+'VI 25 S'!P11+'VII 25 S'!P10+'VIII 25 S'!P11+'IX 25 S'!P12+'X 25 S'!P11+'XI 25 S'!P11)/12</f>
        <v>0</v>
      </c>
      <c r="Q11" s="27">
        <f>'XII 24 S'!Q10+'I 25 S'!Q10+'II 25 S'!Q10+'III 25 S'!Q10+'IV 25 S'!Q10+'V 25 S'!Q10+'VI 25 S'!Q11+'VII 25 S'!Q10+'VIII 25 S'!Q11+'IX 25 S'!Q12+'X 25 S'!Q11+'XI 25 S'!Q11</f>
        <v>0</v>
      </c>
      <c r="R11" s="26">
        <f>('XII 24 S'!R10+'I 25 S'!R10+'II 25 S'!R10+'III 25 S'!R10+'IV 25 S'!R10+'V 25 S'!R10+'VI 25 S'!R11+'VII 25 S'!R10+'VIII 25 S'!R11+'IX 25 S'!R12+'X 25 S'!R11+'XI 25 S'!R11)/12</f>
        <v>1</v>
      </c>
      <c r="S11" s="27">
        <f>'XII 24 S'!S10+'I 25 S'!S10+'II 25 S'!S10+'III 25 S'!S10+'IV 25 S'!S10+'V 25 S'!S10+'VI 25 S'!S11+'VII 25 S'!S10+'VIII 25 S'!S11+'IX 25 S'!S12+'X 25 S'!S11+'XI 25 S'!S11</f>
        <v>6045.505703585548</v>
      </c>
      <c r="T11" s="26">
        <f>('XII 24 S'!T10+'I 25 S'!T10+'II 25 S'!T10+'III 25 S'!T10+'IV 25 S'!T10+'V 25 S'!T10+'VI 25 S'!T11+'VII 25 S'!T10+'VIII 25 S'!T11+'IX 25 S'!T12+'X 25 S'!T11+'XI 25 S'!T11)/12</f>
        <v>0</v>
      </c>
      <c r="U11" s="27">
        <f>'XII 24 S'!U10+'I 25 S'!U10+'II 25 S'!U10+'III 25 S'!U10+'IV 25 S'!U10+'V 25 S'!U10+'VI 25 S'!U11+'VII 25 S'!U10+'VIII 25 S'!U11+'IX 25 S'!U12+'X 25 S'!U11+'XI 25 S'!U11</f>
        <v>0</v>
      </c>
      <c r="V11" s="26">
        <f>('XII 24 S'!V10+'I 25 S'!V10+'II 25 S'!V10+'III 25 S'!V10+'IV 25 S'!V10+'V 25 S'!V10+'VI 25 S'!V11+'VII 25 S'!V10+'VIII 25 S'!V11+'IX 25 S'!V12+'X 25 S'!V11+'XI 25 S'!V11)/12</f>
        <v>8.3333333333333329E-2</v>
      </c>
      <c r="W11" s="27">
        <f>'XII 24 S'!W10+'I 25 S'!W10+'II 25 S'!W10+'III 25 S'!W10+'IV 25 S'!W10+'V 25 S'!W10+'VI 25 S'!W11+'VII 25 S'!W10+'VIII 25 S'!W11+'IX 25 S'!W12+'X 25 S'!W11+'XI 25 S'!W11</f>
        <v>19.2</v>
      </c>
      <c r="X11" s="26">
        <f>('XII 24 S'!X10+'I 25 S'!X10+'II 25 S'!X10+'III 25 S'!X10+'IV 25 S'!X10+'V 25 S'!X10+'VI 25 S'!X11+'VII 25 S'!X10+'VIII 25 S'!X11+'IX 25 S'!X12+'X 25 S'!X11+'XI 25 S'!X11)/12</f>
        <v>0</v>
      </c>
      <c r="Y11" s="27">
        <f>'XII 24 S'!Y10+'I 25 S'!Y10+'II 25 S'!Y10+'III 25 S'!Y10+'IV 25 S'!Y10+'V 25 S'!Y10+'VI 25 S'!Y11+'VII 25 S'!Y10+'VIII 25 S'!Y11+'IX 25 S'!Y12+'X 25 S'!Y11+'XI 25 S'!Y11</f>
        <v>0</v>
      </c>
      <c r="Z11" s="26">
        <f>('XII 24 S'!Z10+'I 25 S'!Z10+'II 25 S'!Z10+'III 25 S'!Z10+'IV 25 S'!Z10+'V 25 S'!Z10+'VI 25 S'!Z11+'VII 25 S'!Z10+'VIII 25 S'!Z11+'IX 25 S'!Z12+'X 25 S'!Z11+'XI 25 S'!Z11)/12</f>
        <v>0</v>
      </c>
      <c r="AA11" s="27">
        <f>'XII 24 S'!AA10+'I 25 S'!AA10+'II 25 S'!AA10+'III 25 S'!AA10+'IV 25 S'!AA10+'V 25 S'!AA10+'VI 25 S'!AA11+'VII 25 S'!AA10+'VIII 25 S'!AA11+'IX 25 S'!AA12+'X 25 S'!AA11+'XI 25 S'!AA11</f>
        <v>0</v>
      </c>
      <c r="AB11" s="26">
        <f>('XII 24 S'!AB10+'I 25 S'!AB10+'II 25 S'!AB10+'III 25 S'!AB10+'IV 25 S'!AB10+'V 25 S'!AB10+'VI 25 S'!AB11+'VII 25 S'!AB10+'VIII 25 S'!AB11+'IX 25 S'!AB12+'X 25 S'!AB11+'XI 25 S'!AB11)/12</f>
        <v>16</v>
      </c>
      <c r="AC11" s="27">
        <f t="shared" si="0"/>
        <v>39428.25</v>
      </c>
      <c r="AD11" s="38">
        <f t="shared" si="1"/>
        <v>19.083333333333332</v>
      </c>
      <c r="AE11" s="4"/>
    </row>
    <row r="12" spans="1:31" x14ac:dyDescent="0.25">
      <c r="A12" s="63" t="s">
        <v>35</v>
      </c>
      <c r="B12" s="64" t="s">
        <v>36</v>
      </c>
      <c r="C12" s="65" t="s">
        <v>37</v>
      </c>
      <c r="D12" s="26">
        <f>('XII 24 S'!D11+'I 25 S'!D11+'II 25 S'!D11+'III 25 S'!D11+'IV 25 S'!D11+'V 25 S'!D11+'VI 25 S'!D12+'VII 25 S'!D11+'VIII 25 S'!D12+'IX 25 S'!D13+'X 25 S'!D12+'XI 25 S'!D12)/12</f>
        <v>23.166666666666668</v>
      </c>
      <c r="E12" s="27">
        <f>'XII 24 S'!E11+'I 25 S'!E11+'II 25 S'!E11+'III 25 S'!E11+'IV 25 S'!E11+'V 25 S'!E11+'VI 25 S'!E12+'VII 25 S'!E11+'VIII 25 S'!E12+'IX 25 S'!E13+'X 25 S'!E12+'XI 25 S'!E12</f>
        <v>51261.330751918431</v>
      </c>
      <c r="F12" s="26">
        <f>('XII 24 S'!F11+'I 25 S'!F11+'II 25 S'!F11+'III 25 S'!F11+'IV 25 S'!F11+'V 25 S'!F11+'VI 25 S'!F12+'VII 25 S'!F11+'VIII 25 S'!F12+'IX 25 S'!F13+'X 25 S'!F12+'XI 25 S'!F12)/12</f>
        <v>0</v>
      </c>
      <c r="G12" s="27">
        <f>'XII 24 S'!G11+'I 25 S'!G11+'II 25 S'!G11+'III 25 S'!G11+'IV 25 S'!G11+'V 25 S'!G11+'VI 25 S'!G12+'VII 25 S'!G11+'VIII 25 S'!G12+'IX 25 S'!G13+'X 25 S'!G12+'XI 25 S'!G12</f>
        <v>0</v>
      </c>
      <c r="H12" s="26">
        <f>('XII 24 S'!H11+'I 25 S'!H11+'II 25 S'!H11+'III 25 S'!H11+'IV 25 S'!H11+'V 25 S'!H11+'VI 25 S'!H12+'VII 25 S'!H11+'VIII 25 S'!H12+'IX 25 S'!H13+'X 25 S'!H12+'XI 25 S'!H12)/12</f>
        <v>2.5</v>
      </c>
      <c r="I12" s="27">
        <f>'XII 24 S'!I11+'I 25 S'!I11+'II 25 S'!I11+'III 25 S'!I11+'IV 25 S'!I11+'V 25 S'!I11+'VI 25 S'!I12+'VII 25 S'!I11+'VIII 25 S'!I12+'IX 25 S'!I13+'X 25 S'!I12+'XI 25 S'!I12</f>
        <v>5785.0770423415761</v>
      </c>
      <c r="J12" s="26">
        <f>('XII 24 S'!J11+'I 25 S'!J11+'II 25 S'!J11+'III 25 S'!J11+'IV 25 S'!J11+'V 25 S'!J11+'VI 25 S'!J12+'VII 25 S'!J11+'VIII 25 S'!J12+'IX 25 S'!J13+'X 25 S'!J12+'XI 25 S'!J12)/12</f>
        <v>24.166666666666668</v>
      </c>
      <c r="K12" s="27">
        <f>'XII 24 S'!K11+'I 25 S'!K11+'II 25 S'!K11+'III 25 S'!K11+'IV 25 S'!K11+'V 25 S'!K11+'VI 25 S'!K12+'VII 25 S'!K11+'VIII 25 S'!K12+'IX 25 S'!K13+'X 25 S'!K12+'XI 25 S'!K12</f>
        <v>46670.501834877257</v>
      </c>
      <c r="L12" s="26">
        <f>('XII 24 S'!L11+'I 25 S'!L11+'II 25 S'!L11+'III 25 S'!L11+'IV 25 S'!L11+'V 25 S'!L11+'VI 25 S'!L12+'VII 25 S'!L11+'VIII 25 S'!L12+'IX 25 S'!L13+'X 25 S'!L12+'XI 25 S'!L12)/12</f>
        <v>9</v>
      </c>
      <c r="M12" s="27">
        <f>'XII 24 S'!M11+'I 25 S'!M11+'II 25 S'!M11+'III 25 S'!M11+'IV 25 S'!M11+'V 25 S'!M11+'VI 25 S'!M12+'VII 25 S'!M11+'VIII 25 S'!M12+'IX 25 S'!M13+'X 25 S'!M12+'XI 25 S'!M12</f>
        <v>16551.1023120393</v>
      </c>
      <c r="N12" s="26">
        <f>('XII 24 S'!N11+'I 25 S'!N11+'II 25 S'!N11+'III 25 S'!N11+'IV 25 S'!N11+'V 25 S'!N11+'VI 25 S'!N12+'VII 25 S'!N11+'VIII 25 S'!N12+'IX 25 S'!N13+'X 25 S'!N12+'XI 25 S'!N12)/12</f>
        <v>1</v>
      </c>
      <c r="O12" s="27">
        <f>'XII 24 S'!O11+'I 25 S'!O11+'II 25 S'!O11+'III 25 S'!O11+'IV 25 S'!O11+'V 25 S'!O11+'VI 25 S'!O12+'VII 25 S'!O11+'VIII 25 S'!O12+'IX 25 S'!O13+'X 25 S'!O12+'XI 25 S'!O12</f>
        <v>369.22729261131599</v>
      </c>
      <c r="P12" s="26">
        <f>('XII 24 S'!P11+'I 25 S'!P11+'II 25 S'!P11+'III 25 S'!P11+'IV 25 S'!P11+'V 25 S'!P11+'VI 25 S'!P12+'VII 25 S'!P11+'VIII 25 S'!P12+'IX 25 S'!P13+'X 25 S'!P12+'XI 25 S'!P12)/12</f>
        <v>0</v>
      </c>
      <c r="Q12" s="27">
        <f>'XII 24 S'!Q11+'I 25 S'!Q11+'II 25 S'!Q11+'III 25 S'!Q11+'IV 25 S'!Q11+'V 25 S'!Q11+'VI 25 S'!Q12+'VII 25 S'!Q11+'VIII 25 S'!Q12+'IX 25 S'!Q13+'X 25 S'!Q12+'XI 25 S'!Q12</f>
        <v>0</v>
      </c>
      <c r="R12" s="26">
        <f>('XII 24 S'!R11+'I 25 S'!R11+'II 25 S'!R11+'III 25 S'!R11+'IV 25 S'!R11+'V 25 S'!R11+'VI 25 S'!R12+'VII 25 S'!R11+'VIII 25 S'!R12+'IX 25 S'!R13+'X 25 S'!R12+'XI 25 S'!R12)/12</f>
        <v>1</v>
      </c>
      <c r="S12" s="27">
        <f>'XII 24 S'!S11+'I 25 S'!S11+'II 25 S'!S11+'III 25 S'!S11+'IV 25 S'!S11+'V 25 S'!S11+'VI 25 S'!S12+'VII 25 S'!S11+'VIII 25 S'!S12+'IX 25 S'!S13+'X 25 S'!S12+'XI 25 S'!S12</f>
        <v>4149.9207662121144</v>
      </c>
      <c r="T12" s="26">
        <f>('XII 24 S'!T11+'I 25 S'!T11+'II 25 S'!T11+'III 25 S'!T11+'IV 25 S'!T11+'V 25 S'!T11+'VI 25 S'!T12+'VII 25 S'!T11+'VIII 25 S'!T12+'IX 25 S'!T13+'X 25 S'!T12+'XI 25 S'!T12)/12</f>
        <v>9</v>
      </c>
      <c r="U12" s="27">
        <f>'XII 24 S'!U11+'I 25 S'!U11+'II 25 S'!U11+'III 25 S'!U11+'IV 25 S'!U11+'V 25 S'!U11+'VI 25 S'!U12+'VII 25 S'!U11+'VIII 25 S'!U12+'IX 25 S'!U13+'X 25 S'!U12+'XI 25 S'!U12</f>
        <v>0</v>
      </c>
      <c r="V12" s="26">
        <f>('XII 24 S'!V11+'I 25 S'!V11+'II 25 S'!V11+'III 25 S'!V11+'IV 25 S'!V11+'V 25 S'!V11+'VI 25 S'!V12+'VII 25 S'!V11+'VIII 25 S'!V12+'IX 25 S'!V13+'X 25 S'!V12+'XI 25 S'!V12)/12</f>
        <v>0</v>
      </c>
      <c r="W12" s="27">
        <f>'XII 24 S'!W11+'I 25 S'!W11+'II 25 S'!W11+'III 25 S'!W11+'IV 25 S'!W11+'V 25 S'!W11+'VI 25 S'!W12+'VII 25 S'!W11+'VIII 25 S'!W12+'IX 25 S'!W13+'X 25 S'!W12+'XI 25 S'!W12</f>
        <v>0</v>
      </c>
      <c r="X12" s="26">
        <f>('XII 24 S'!X11+'I 25 S'!X11+'II 25 S'!X11+'III 25 S'!X11+'IV 25 S'!X11+'V 25 S'!X11+'VI 25 S'!X12+'VII 25 S'!X11+'VIII 25 S'!X12+'IX 25 S'!X13+'X 25 S'!X12+'XI 25 S'!X12)/12</f>
        <v>0.25</v>
      </c>
      <c r="Y12" s="27">
        <f>'XII 24 S'!Y11+'I 25 S'!Y11+'II 25 S'!Y11+'III 25 S'!Y11+'IV 25 S'!Y11+'V 25 S'!Y11+'VI 25 S'!Y12+'VII 25 S'!Y11+'VIII 25 S'!Y12+'IX 25 S'!Y13+'X 25 S'!Y12+'XI 25 S'!Y12</f>
        <v>3031</v>
      </c>
      <c r="Z12" s="26">
        <f>('XII 24 S'!Z11+'I 25 S'!Z11+'II 25 S'!Z11+'III 25 S'!Z11+'IV 25 S'!Z11+'V 25 S'!Z11+'VI 25 S'!Z12+'VII 25 S'!Z11+'VIII 25 S'!Z12+'IX 25 S'!Z13+'X 25 S'!Z12+'XI 25 S'!Z12)/12</f>
        <v>0</v>
      </c>
      <c r="AA12" s="27">
        <f>'XII 24 S'!AA11+'I 25 S'!AA11+'II 25 S'!AA11+'III 25 S'!AA11+'IV 25 S'!AA11+'V 25 S'!AA11+'VI 25 S'!AA12+'VII 25 S'!AA11+'VIII 25 S'!AA12+'IX 25 S'!AA13+'X 25 S'!AA12+'XI 25 S'!AA12</f>
        <v>0</v>
      </c>
      <c r="AB12" s="26">
        <f>('XII 24 S'!AB11+'I 25 S'!AB11+'II 25 S'!AB11+'III 25 S'!AB11+'IV 25 S'!AB11+'V 25 S'!AB11+'VI 25 S'!AB12+'VII 25 S'!AB11+'VIII 25 S'!AB12+'IX 25 S'!AB13+'X 25 S'!AB12+'XI 25 S'!AB12)/12</f>
        <v>49.583333333333336</v>
      </c>
      <c r="AC12" s="27">
        <f t="shared" si="0"/>
        <v>127818.15999999999</v>
      </c>
      <c r="AD12" s="38">
        <f t="shared" si="1"/>
        <v>70.083333333333343</v>
      </c>
      <c r="AE12" s="4"/>
    </row>
    <row r="13" spans="1:31" x14ac:dyDescent="0.25">
      <c r="A13" s="63" t="s">
        <v>38</v>
      </c>
      <c r="B13" s="64" t="s">
        <v>39</v>
      </c>
      <c r="C13" s="65" t="s">
        <v>40</v>
      </c>
      <c r="D13" s="26">
        <f>('XII 24 S'!D12+'I 25 S'!D12+'II 25 S'!D12+'III 25 S'!D12+'IV 25 S'!D12+'V 25 S'!D12+'VI 25 S'!D13+'VII 25 S'!D12+'VIII 25 S'!D13+'IX 25 S'!D14+'X 25 S'!D13+'XI 25 S'!D13)/12</f>
        <v>40.333333333333336</v>
      </c>
      <c r="E13" s="27">
        <f>'XII 24 S'!E12+'I 25 S'!E12+'II 25 S'!E12+'III 25 S'!E12+'IV 25 S'!E12+'V 25 S'!E12+'VI 25 S'!E13+'VII 25 S'!E12+'VIII 25 S'!E13+'IX 25 S'!E14+'X 25 S'!E13+'XI 25 S'!E13</f>
        <v>129837.58081924064</v>
      </c>
      <c r="F13" s="26">
        <f>('XII 24 S'!F12+'I 25 S'!F12+'II 25 S'!F12+'III 25 S'!F12+'IV 25 S'!F12+'V 25 S'!F12+'VI 25 S'!F13+'VII 25 S'!F12+'VIII 25 S'!F13+'IX 25 S'!F14+'X 25 S'!F13+'XI 25 S'!F13)/12</f>
        <v>3.75</v>
      </c>
      <c r="G13" s="27">
        <f>'XII 24 S'!G12+'I 25 S'!G12+'II 25 S'!G12+'III 25 S'!G12+'IV 25 S'!G12+'V 25 S'!G12+'VI 25 S'!G13+'VII 25 S'!G12+'VIII 25 S'!G13+'IX 25 S'!G14+'X 25 S'!G13+'XI 25 S'!G13</f>
        <v>31445.887827228467</v>
      </c>
      <c r="H13" s="26">
        <f>('XII 24 S'!H12+'I 25 S'!H12+'II 25 S'!H12+'III 25 S'!H12+'IV 25 S'!H12+'V 25 S'!H12+'VI 25 S'!H13+'VII 25 S'!H12+'VIII 25 S'!H13+'IX 25 S'!H14+'X 25 S'!H13+'XI 25 S'!H13)/12</f>
        <v>6.75</v>
      </c>
      <c r="I13" s="27">
        <f>'XII 24 S'!I12+'I 25 S'!I12+'II 25 S'!I12+'III 25 S'!I12+'IV 25 S'!I12+'V 25 S'!I12+'VI 25 S'!I13+'VII 25 S'!I12+'VIII 25 S'!I13+'IX 25 S'!I14+'X 25 S'!I13+'XI 25 S'!I13</f>
        <v>14978.775739825263</v>
      </c>
      <c r="J13" s="26">
        <f>('XII 24 S'!J12+'I 25 S'!J12+'II 25 S'!J12+'III 25 S'!J12+'IV 25 S'!J12+'V 25 S'!J12+'VI 25 S'!J13+'VII 25 S'!J12+'VIII 25 S'!J13+'IX 25 S'!J14+'X 25 S'!J13+'XI 25 S'!J13)/12</f>
        <v>20.333333333333332</v>
      </c>
      <c r="K13" s="27">
        <f>'XII 24 S'!K12+'I 25 S'!K12+'II 25 S'!K12+'III 25 S'!K12+'IV 25 S'!K12+'V 25 S'!K12+'VI 25 S'!K13+'VII 25 S'!K12+'VIII 25 S'!K13+'IX 25 S'!K14+'X 25 S'!K13+'XI 25 S'!K13</f>
        <v>32036.457632129626</v>
      </c>
      <c r="L13" s="26">
        <f>('XII 24 S'!L12+'I 25 S'!L12+'II 25 S'!L12+'III 25 S'!L12+'IV 25 S'!L12+'V 25 S'!L12+'VI 25 S'!L13+'VII 25 S'!L12+'VIII 25 S'!L13+'IX 25 S'!L14+'X 25 S'!L13+'XI 25 S'!L13)/12</f>
        <v>6</v>
      </c>
      <c r="M13" s="27">
        <f>'XII 24 S'!M12+'I 25 S'!M12+'II 25 S'!M12+'III 25 S'!M12+'IV 25 S'!M12+'V 25 S'!M12+'VI 25 S'!M13+'VII 25 S'!M12+'VIII 25 S'!M13+'IX 25 S'!M14+'X 25 S'!M13+'XI 25 S'!M13</f>
        <v>11523.148349089335</v>
      </c>
      <c r="N13" s="26">
        <f>('XII 24 S'!N12+'I 25 S'!N12+'II 25 S'!N12+'III 25 S'!N12+'IV 25 S'!N12+'V 25 S'!N12+'VI 25 S'!N13+'VII 25 S'!N12+'VIII 25 S'!N13+'IX 25 S'!N14+'X 25 S'!N13+'XI 25 S'!N13)/12</f>
        <v>1</v>
      </c>
      <c r="O13" s="27">
        <f>'XII 24 S'!O12+'I 25 S'!O12+'II 25 S'!O12+'III 25 S'!O12+'IV 25 S'!O12+'V 25 S'!O12+'VI 25 S'!O13+'VII 25 S'!O12+'VIII 25 S'!O13+'IX 25 S'!O14+'X 25 S'!O13+'XI 25 S'!O13</f>
        <v>617.59578938184484</v>
      </c>
      <c r="P13" s="26">
        <f>('XII 24 S'!P12+'I 25 S'!P12+'II 25 S'!P12+'III 25 S'!P12+'IV 25 S'!P12+'V 25 S'!P12+'VI 25 S'!P13+'VII 25 S'!P12+'VIII 25 S'!P13+'IX 25 S'!P14+'X 25 S'!P13+'XI 25 S'!P13)/12</f>
        <v>0</v>
      </c>
      <c r="Q13" s="27">
        <f>'XII 24 S'!Q12+'I 25 S'!Q12+'II 25 S'!Q12+'III 25 S'!Q12+'IV 25 S'!Q12+'V 25 S'!Q12+'VI 25 S'!Q13+'VII 25 S'!Q12+'VIII 25 S'!Q13+'IX 25 S'!Q14+'X 25 S'!Q13+'XI 25 S'!Q13</f>
        <v>0</v>
      </c>
      <c r="R13" s="26">
        <f>('XII 24 S'!R12+'I 25 S'!R12+'II 25 S'!R12+'III 25 S'!R12+'IV 25 S'!R12+'V 25 S'!R12+'VI 25 S'!R13+'VII 25 S'!R12+'VIII 25 S'!R13+'IX 25 S'!R14+'X 25 S'!R13+'XI 25 S'!R13)/12</f>
        <v>5</v>
      </c>
      <c r="S13" s="27">
        <f>'XII 24 S'!S12+'I 25 S'!S12+'II 25 S'!S12+'III 25 S'!S12+'IV 25 S'!S12+'V 25 S'!S12+'VI 25 S'!S13+'VII 25 S'!S12+'VIII 25 S'!S13+'IX 25 S'!S14+'X 25 S'!S13+'XI 25 S'!S13</f>
        <v>30593.46384310483</v>
      </c>
      <c r="T13" s="26">
        <f>('XII 24 S'!T12+'I 25 S'!T12+'II 25 S'!T12+'III 25 S'!T12+'IV 25 S'!T12+'V 25 S'!T12+'VI 25 S'!T13+'VII 25 S'!T12+'VIII 25 S'!T13+'IX 25 S'!T14+'X 25 S'!T13+'XI 25 S'!T13)/12</f>
        <v>4</v>
      </c>
      <c r="U13" s="27">
        <f>'XII 24 S'!U12+'I 25 S'!U12+'II 25 S'!U12+'III 25 S'!U12+'IV 25 S'!U12+'V 25 S'!U12+'VI 25 S'!U13+'VII 25 S'!U12+'VIII 25 S'!U13+'IX 25 S'!U14+'X 25 S'!U13+'XI 25 S'!U13</f>
        <v>0</v>
      </c>
      <c r="V13" s="26">
        <f>('XII 24 S'!V12+'I 25 S'!V12+'II 25 S'!V12+'III 25 S'!V12+'IV 25 S'!V12+'V 25 S'!V12+'VI 25 S'!V13+'VII 25 S'!V12+'VIII 25 S'!V13+'IX 25 S'!V14+'X 25 S'!V13+'XI 25 S'!V13)/12</f>
        <v>0</v>
      </c>
      <c r="W13" s="27">
        <f>'XII 24 S'!W12+'I 25 S'!W12+'II 25 S'!W12+'III 25 S'!W12+'IV 25 S'!W12+'V 25 S'!W12+'VI 25 S'!W13+'VII 25 S'!W12+'VIII 25 S'!W13+'IX 25 S'!W14+'X 25 S'!W13+'XI 25 S'!W13</f>
        <v>0</v>
      </c>
      <c r="X13" s="26">
        <f>('XII 24 S'!X12+'I 25 S'!X12+'II 25 S'!X12+'III 25 S'!X12+'IV 25 S'!X12+'V 25 S'!X12+'VI 25 S'!X13+'VII 25 S'!X12+'VIII 25 S'!X13+'IX 25 S'!X14+'X 25 S'!X13+'XI 25 S'!X13)/12</f>
        <v>0</v>
      </c>
      <c r="Y13" s="27">
        <f>'XII 24 S'!Y12+'I 25 S'!Y12+'II 25 S'!Y12+'III 25 S'!Y12+'IV 25 S'!Y12+'V 25 S'!Y12+'VI 25 S'!Y13+'VII 25 S'!Y12+'VIII 25 S'!Y13+'IX 25 S'!Y14+'X 25 S'!Y13+'XI 25 S'!Y13</f>
        <v>0</v>
      </c>
      <c r="Z13" s="26">
        <f>('XII 24 S'!Z12+'I 25 S'!Z12+'II 25 S'!Z12+'III 25 S'!Z12+'IV 25 S'!Z12+'V 25 S'!Z12+'VI 25 S'!Z13+'VII 25 S'!Z12+'VIII 25 S'!Z13+'IX 25 S'!Z14+'X 25 S'!Z13+'XI 25 S'!Z13)/12</f>
        <v>0</v>
      </c>
      <c r="AA13" s="27">
        <f>'XII 24 S'!AA12+'I 25 S'!AA12+'II 25 S'!AA12+'III 25 S'!AA12+'IV 25 S'!AA12+'V 25 S'!AA12+'VI 25 S'!AA13+'VII 25 S'!AA12+'VIII 25 S'!AA13+'IX 25 S'!AA14+'X 25 S'!AA13+'XI 25 S'!AA13</f>
        <v>0</v>
      </c>
      <c r="AB13" s="26">
        <f>('XII 24 S'!AB12+'I 25 S'!AB12+'II 25 S'!AB12+'III 25 S'!AB12+'IV 25 S'!AB12+'V 25 S'!AB12+'VI 25 S'!AB13+'VII 25 S'!AB12+'VIII 25 S'!AB13+'IX 25 S'!AB14+'X 25 S'!AB13+'XI 25 S'!AB13)/12</f>
        <v>61.666666666666664</v>
      </c>
      <c r="AC13" s="27">
        <f t="shared" si="0"/>
        <v>251032.91000000006</v>
      </c>
      <c r="AD13" s="38">
        <f t="shared" si="1"/>
        <v>87.166666666666671</v>
      </c>
      <c r="AE13" s="4"/>
    </row>
    <row r="14" spans="1:31" x14ac:dyDescent="0.25">
      <c r="A14" s="63" t="s">
        <v>41</v>
      </c>
      <c r="B14" s="64" t="s">
        <v>42</v>
      </c>
      <c r="C14" s="65" t="s">
        <v>43</v>
      </c>
      <c r="D14" s="26">
        <f>('XII 24 S'!D13+'I 25 S'!D13+'II 25 S'!D13+'III 25 S'!D13+'IV 25 S'!D13+'V 25 S'!D13+'VI 25 S'!D14+'VII 25 S'!D13+'VIII 25 S'!D14+'IX 25 S'!D15+'X 25 S'!D14+'XI 25 S'!D14)/12</f>
        <v>11.5</v>
      </c>
      <c r="E14" s="27">
        <f>'XII 24 S'!E13+'I 25 S'!E13+'II 25 S'!E13+'III 25 S'!E13+'IV 25 S'!E13+'V 25 S'!E13+'VI 25 S'!E14+'VII 25 S'!E13+'VIII 25 S'!E14+'IX 25 S'!E15+'X 25 S'!E14+'XI 25 S'!E14</f>
        <v>25903.564382470558</v>
      </c>
      <c r="F14" s="26">
        <f>('XII 24 S'!F13+'I 25 S'!F13+'II 25 S'!F13+'III 25 S'!F13+'IV 25 S'!F13+'V 25 S'!F13+'VI 25 S'!F14+'VII 25 S'!F13+'VIII 25 S'!F14+'IX 25 S'!F15+'X 25 S'!F14+'XI 25 S'!F14)/12</f>
        <v>0</v>
      </c>
      <c r="G14" s="27">
        <f>'XII 24 S'!G13+'I 25 S'!G13+'II 25 S'!G13+'III 25 S'!G13+'IV 25 S'!G13+'V 25 S'!G13+'VI 25 S'!G14+'VII 25 S'!G13+'VIII 25 S'!G14+'IX 25 S'!G15+'X 25 S'!G14+'XI 25 S'!G14</f>
        <v>0</v>
      </c>
      <c r="H14" s="26">
        <f>('XII 24 S'!H13+'I 25 S'!H13+'II 25 S'!H13+'III 25 S'!H13+'IV 25 S'!H13+'V 25 S'!H13+'VI 25 S'!H14+'VII 25 S'!H13+'VIII 25 S'!H14+'IX 25 S'!H15+'X 25 S'!H14+'XI 25 S'!H14)/12</f>
        <v>0</v>
      </c>
      <c r="I14" s="27">
        <f>'XII 24 S'!I13+'I 25 S'!I13+'II 25 S'!I13+'III 25 S'!I13+'IV 25 S'!I13+'V 25 S'!I13+'VI 25 S'!I14+'VII 25 S'!I13+'VIII 25 S'!I14+'IX 25 S'!I15+'X 25 S'!I14+'XI 25 S'!I14</f>
        <v>0</v>
      </c>
      <c r="J14" s="26">
        <f>('XII 24 S'!J13+'I 25 S'!J13+'II 25 S'!J13+'III 25 S'!J13+'IV 25 S'!J13+'V 25 S'!J13+'VI 25 S'!J14+'VII 25 S'!J13+'VIII 25 S'!J14+'IX 25 S'!J15+'X 25 S'!J14+'XI 25 S'!J14)/12</f>
        <v>2.75</v>
      </c>
      <c r="K14" s="27">
        <f>'XII 24 S'!K13+'I 25 S'!K13+'II 25 S'!K13+'III 25 S'!K13+'IV 25 S'!K13+'V 25 S'!K13+'VI 25 S'!K14+'VII 25 S'!K13+'VIII 25 S'!K14+'IX 25 S'!K15+'X 25 S'!K14+'XI 25 S'!K14</f>
        <v>3499.3890803248</v>
      </c>
      <c r="L14" s="26">
        <f>('XII 24 S'!L13+'I 25 S'!L13+'II 25 S'!L13+'III 25 S'!L13+'IV 25 S'!L13+'V 25 S'!L13+'VI 25 S'!L14+'VII 25 S'!L13+'VIII 25 S'!L14+'IX 25 S'!L15+'X 25 S'!L14+'XI 25 S'!L14)/12</f>
        <v>12.25</v>
      </c>
      <c r="M14" s="27">
        <f>'XII 24 S'!M13+'I 25 S'!M13+'II 25 S'!M13+'III 25 S'!M13+'IV 25 S'!M13+'V 25 S'!M13+'VI 25 S'!M14+'VII 25 S'!M13+'VIII 25 S'!M14+'IX 25 S'!M15+'X 25 S'!M14+'XI 25 S'!M14</f>
        <v>23955.712584772515</v>
      </c>
      <c r="N14" s="26">
        <f>('XII 24 S'!N13+'I 25 S'!N13+'II 25 S'!N13+'III 25 S'!N13+'IV 25 S'!N13+'V 25 S'!N13+'VI 25 S'!N14+'VII 25 S'!N13+'VIII 25 S'!N14+'IX 25 S'!N15+'X 25 S'!N14+'XI 25 S'!N14)/12</f>
        <v>0</v>
      </c>
      <c r="O14" s="27">
        <f>'XII 24 S'!O13+'I 25 S'!O13+'II 25 S'!O13+'III 25 S'!O13+'IV 25 S'!O13+'V 25 S'!O13+'VI 25 S'!O14+'VII 25 S'!O13+'VIII 25 S'!O14+'IX 25 S'!O15+'X 25 S'!O14+'XI 25 S'!O14</f>
        <v>0</v>
      </c>
      <c r="P14" s="26">
        <f>('XII 24 S'!P13+'I 25 S'!P13+'II 25 S'!P13+'III 25 S'!P13+'IV 25 S'!P13+'V 25 S'!P13+'VI 25 S'!P14+'VII 25 S'!P13+'VIII 25 S'!P14+'IX 25 S'!P15+'X 25 S'!P14+'XI 25 S'!P14)/12</f>
        <v>0</v>
      </c>
      <c r="Q14" s="27">
        <f>'XII 24 S'!Q13+'I 25 S'!Q13+'II 25 S'!Q13+'III 25 S'!Q13+'IV 25 S'!Q13+'V 25 S'!Q13+'VI 25 S'!Q14+'VII 25 S'!Q13+'VIII 25 S'!Q14+'IX 25 S'!Q15+'X 25 S'!Q14+'XI 25 S'!Q14</f>
        <v>0</v>
      </c>
      <c r="R14" s="26">
        <f>('XII 24 S'!R13+'I 25 S'!R13+'II 25 S'!R13+'III 25 S'!R13+'IV 25 S'!R13+'V 25 S'!R13+'VI 25 S'!R14+'VII 25 S'!R13+'VIII 25 S'!R14+'IX 25 S'!R15+'X 25 S'!R14+'XI 25 S'!R14)/12</f>
        <v>1</v>
      </c>
      <c r="S14" s="27">
        <f>'XII 24 S'!S13+'I 25 S'!S13+'II 25 S'!S13+'III 25 S'!S13+'IV 25 S'!S13+'V 25 S'!S13+'VI 25 S'!S14+'VII 25 S'!S13+'VIII 25 S'!S14+'IX 25 S'!S15+'X 25 S'!S14+'XI 25 S'!S14</f>
        <v>9054.1239524321209</v>
      </c>
      <c r="T14" s="26">
        <f>('XII 24 S'!T13+'I 25 S'!T13+'II 25 S'!T13+'III 25 S'!T13+'IV 25 S'!T13+'V 25 S'!T13+'VI 25 S'!T14+'VII 25 S'!T13+'VIII 25 S'!T14+'IX 25 S'!T15+'X 25 S'!T14+'XI 25 S'!T14)/12</f>
        <v>6</v>
      </c>
      <c r="U14" s="27">
        <f>'XII 24 S'!U13+'I 25 S'!U13+'II 25 S'!U13+'III 25 S'!U13+'IV 25 S'!U13+'V 25 S'!U13+'VI 25 S'!U14+'VII 25 S'!U13+'VIII 25 S'!U14+'IX 25 S'!U15+'X 25 S'!U14+'XI 25 S'!U14</f>
        <v>0</v>
      </c>
      <c r="V14" s="26">
        <f>('XII 24 S'!V13+'I 25 S'!V13+'II 25 S'!V13+'III 25 S'!V13+'IV 25 S'!V13+'V 25 S'!V13+'VI 25 S'!V14+'VII 25 S'!V13+'VIII 25 S'!V14+'IX 25 S'!V15+'X 25 S'!V14+'XI 25 S'!V14)/12</f>
        <v>0</v>
      </c>
      <c r="W14" s="27">
        <f>'XII 24 S'!W13+'I 25 S'!W13+'II 25 S'!W13+'III 25 S'!W13+'IV 25 S'!W13+'V 25 S'!W13+'VI 25 S'!W14+'VII 25 S'!W13+'VIII 25 S'!W14+'IX 25 S'!W15+'X 25 S'!W14+'XI 25 S'!W14</f>
        <v>0</v>
      </c>
      <c r="X14" s="26">
        <f>('XII 24 S'!X13+'I 25 S'!X13+'II 25 S'!X13+'III 25 S'!X13+'IV 25 S'!X13+'V 25 S'!X13+'VI 25 S'!X14+'VII 25 S'!X13+'VIII 25 S'!X14+'IX 25 S'!X15+'X 25 S'!X14+'XI 25 S'!X14)/12</f>
        <v>0.16666666666666666</v>
      </c>
      <c r="Y14" s="27">
        <f>'XII 24 S'!Y13+'I 25 S'!Y13+'II 25 S'!Y13+'III 25 S'!Y13+'IV 25 S'!Y13+'V 25 S'!Y13+'VI 25 S'!Y14+'VII 25 S'!Y13+'VIII 25 S'!Y14+'IX 25 S'!Y15+'X 25 S'!Y14+'XI 25 S'!Y14</f>
        <v>2017</v>
      </c>
      <c r="Z14" s="26">
        <f>('XII 24 S'!Z13+'I 25 S'!Z13+'II 25 S'!Z13+'III 25 S'!Z13+'IV 25 S'!Z13+'V 25 S'!Z13+'VI 25 S'!Z14+'VII 25 S'!Z13+'VIII 25 S'!Z14+'IX 25 S'!Z15+'X 25 S'!Z14+'XI 25 S'!Z14)/12</f>
        <v>0</v>
      </c>
      <c r="AA14" s="27">
        <f>'XII 24 S'!AA13+'I 25 S'!AA13+'II 25 S'!AA13+'III 25 S'!AA13+'IV 25 S'!AA13+'V 25 S'!AA13+'VI 25 S'!AA14+'VII 25 S'!AA13+'VIII 25 S'!AA14+'IX 25 S'!AA15+'X 25 S'!AA14+'XI 25 S'!AA14</f>
        <v>0</v>
      </c>
      <c r="AB14" s="26">
        <f>('XII 24 S'!AB13+'I 25 S'!AB13+'II 25 S'!AB13+'III 25 S'!AB13+'IV 25 S'!AB13+'V 25 S'!AB13+'VI 25 S'!AB14+'VII 25 S'!AB13+'VIII 25 S'!AB14+'IX 25 S'!AB15+'X 25 S'!AB14+'XI 25 S'!AB14)/12</f>
        <v>18.416666666666668</v>
      </c>
      <c r="AC14" s="27">
        <f t="shared" si="0"/>
        <v>64429.789999999994</v>
      </c>
      <c r="AD14" s="38">
        <f t="shared" si="1"/>
        <v>33.666666666666664</v>
      </c>
      <c r="AE14" s="4"/>
    </row>
    <row r="15" spans="1:31" x14ac:dyDescent="0.25">
      <c r="A15" s="63" t="s">
        <v>44</v>
      </c>
      <c r="B15" s="64" t="s">
        <v>45</v>
      </c>
      <c r="C15" s="65" t="s">
        <v>46</v>
      </c>
      <c r="D15" s="26">
        <f>('XII 24 S'!D14+'I 25 S'!D14+'II 25 S'!D14+'III 25 S'!D14+'IV 25 S'!D14+'V 25 S'!D14+'VI 25 S'!D15+'VII 25 S'!D14+'VIII 25 S'!D15+'IX 25 S'!D16+'X 25 S'!D15+'XI 25 S'!D15)/12</f>
        <v>32.833333333333336</v>
      </c>
      <c r="E15" s="27">
        <f>'XII 24 S'!E14+'I 25 S'!E14+'II 25 S'!E14+'III 25 S'!E14+'IV 25 S'!E14+'V 25 S'!E14+'VI 25 S'!E15+'VII 25 S'!E14+'VIII 25 S'!E15+'IX 25 S'!E16+'X 25 S'!E15+'XI 25 S'!E15</f>
        <v>84805.635211845249</v>
      </c>
      <c r="F15" s="26">
        <f>('XII 24 S'!F14+'I 25 S'!F14+'II 25 S'!F14+'III 25 S'!F14+'IV 25 S'!F14+'V 25 S'!F14+'VI 25 S'!F15+'VII 25 S'!F14+'VIII 25 S'!F15+'IX 25 S'!F16+'X 25 S'!F15+'XI 25 S'!F15)/12</f>
        <v>0</v>
      </c>
      <c r="G15" s="27">
        <f>'XII 24 S'!G14+'I 25 S'!G14+'II 25 S'!G14+'III 25 S'!G14+'IV 25 S'!G14+'V 25 S'!G14+'VI 25 S'!G15+'VII 25 S'!G14+'VIII 25 S'!G15+'IX 25 S'!G16+'X 25 S'!G15+'XI 25 S'!G15</f>
        <v>0</v>
      </c>
      <c r="H15" s="26">
        <f>('XII 24 S'!H14+'I 25 S'!H14+'II 25 S'!H14+'III 25 S'!H14+'IV 25 S'!H14+'V 25 S'!H14+'VI 25 S'!H15+'VII 25 S'!H14+'VIII 25 S'!H15+'IX 25 S'!H16+'X 25 S'!H15+'XI 25 S'!H15)/12</f>
        <v>6</v>
      </c>
      <c r="I15" s="27">
        <f>'XII 24 S'!I14+'I 25 S'!I14+'II 25 S'!I14+'III 25 S'!I14+'IV 25 S'!I14+'V 25 S'!I14+'VI 25 S'!I15+'VII 25 S'!I14+'VIII 25 S'!I15+'IX 25 S'!I16+'X 25 S'!I15+'XI 25 S'!I15</f>
        <v>10843.956938632422</v>
      </c>
      <c r="J15" s="26">
        <f>('XII 24 S'!J14+'I 25 S'!J14+'II 25 S'!J14+'III 25 S'!J14+'IV 25 S'!J14+'V 25 S'!J14+'VI 25 S'!J15+'VII 25 S'!J14+'VIII 25 S'!J15+'IX 25 S'!J16+'X 25 S'!J15+'XI 25 S'!J15)/12</f>
        <v>28.083333333333332</v>
      </c>
      <c r="K15" s="27">
        <f>'XII 24 S'!K14+'I 25 S'!K14+'II 25 S'!K14+'III 25 S'!K14+'IV 25 S'!K14+'V 25 S'!K14+'VI 25 S'!K15+'VII 25 S'!K14+'VIII 25 S'!K15+'IX 25 S'!K16+'X 25 S'!K15+'XI 25 S'!K15</f>
        <v>107276.42054203362</v>
      </c>
      <c r="L15" s="26">
        <f>('XII 24 S'!L14+'I 25 S'!L14+'II 25 S'!L14+'III 25 S'!L14+'IV 25 S'!L14+'V 25 S'!L14+'VI 25 S'!L15+'VII 25 S'!L14+'VIII 25 S'!L15+'IX 25 S'!L16+'X 25 S'!L15+'XI 25 S'!L15)/12</f>
        <v>2</v>
      </c>
      <c r="M15" s="27">
        <f>'XII 24 S'!M14+'I 25 S'!M14+'II 25 S'!M14+'III 25 S'!M14+'IV 25 S'!M14+'V 25 S'!M14+'VI 25 S'!M15+'VII 25 S'!M14+'VIII 25 S'!M15+'IX 25 S'!M16+'X 25 S'!M15+'XI 25 S'!M15</f>
        <v>4066.6039226090093</v>
      </c>
      <c r="N15" s="26">
        <f>('XII 24 S'!N14+'I 25 S'!N14+'II 25 S'!N14+'III 25 S'!N14+'IV 25 S'!N14+'V 25 S'!N14+'VI 25 S'!N15+'VII 25 S'!N14+'VIII 25 S'!N15+'IX 25 S'!N16+'X 25 S'!N15+'XI 25 S'!N15)/12</f>
        <v>0</v>
      </c>
      <c r="O15" s="27">
        <f>'XII 24 S'!O14+'I 25 S'!O14+'II 25 S'!O14+'III 25 S'!O14+'IV 25 S'!O14+'V 25 S'!O14+'VI 25 S'!O15+'VII 25 S'!O14+'VIII 25 S'!O15+'IX 25 S'!O16+'X 25 S'!O15+'XI 25 S'!O15</f>
        <v>0</v>
      </c>
      <c r="P15" s="26">
        <f>('XII 24 S'!P14+'I 25 S'!P14+'II 25 S'!P14+'III 25 S'!P14+'IV 25 S'!P14+'V 25 S'!P14+'VI 25 S'!P15+'VII 25 S'!P14+'VIII 25 S'!P15+'IX 25 S'!P16+'X 25 S'!P15+'XI 25 S'!P15)/12</f>
        <v>0</v>
      </c>
      <c r="Q15" s="27">
        <f>'XII 24 S'!Q14+'I 25 S'!Q14+'II 25 S'!Q14+'III 25 S'!Q14+'IV 25 S'!Q14+'V 25 S'!Q14+'VI 25 S'!Q15+'VII 25 S'!Q14+'VIII 25 S'!Q15+'IX 25 S'!Q16+'X 25 S'!Q15+'XI 25 S'!Q15</f>
        <v>0</v>
      </c>
      <c r="R15" s="26">
        <f>('XII 24 S'!R14+'I 25 S'!R14+'II 25 S'!R14+'III 25 S'!R14+'IV 25 S'!R14+'V 25 S'!R14+'VI 25 S'!R15+'VII 25 S'!R14+'VIII 25 S'!R15+'IX 25 S'!R16+'X 25 S'!R15+'XI 25 S'!R15)/12</f>
        <v>0</v>
      </c>
      <c r="S15" s="27">
        <f>'XII 24 S'!S14+'I 25 S'!S14+'II 25 S'!S14+'III 25 S'!S14+'IV 25 S'!S14+'V 25 S'!S14+'VI 25 S'!S15+'VII 25 S'!S14+'VIII 25 S'!S15+'IX 25 S'!S16+'X 25 S'!S15+'XI 25 S'!S15</f>
        <v>0</v>
      </c>
      <c r="T15" s="26">
        <f>('XII 24 S'!T14+'I 25 S'!T14+'II 25 S'!T14+'III 25 S'!T14+'IV 25 S'!T14+'V 25 S'!T14+'VI 25 S'!T15+'VII 25 S'!T14+'VIII 25 S'!T15+'IX 25 S'!T16+'X 25 S'!T15+'XI 25 S'!T15)/12</f>
        <v>1</v>
      </c>
      <c r="U15" s="27">
        <f>'XII 24 S'!U14+'I 25 S'!U14+'II 25 S'!U14+'III 25 S'!U14+'IV 25 S'!U14+'V 25 S'!U14+'VI 25 S'!U15+'VII 25 S'!U14+'VIII 25 S'!U15+'IX 25 S'!U16+'X 25 S'!U15+'XI 25 S'!U15</f>
        <v>0</v>
      </c>
      <c r="V15" s="26">
        <f>('XII 24 S'!V14+'I 25 S'!V14+'II 25 S'!V14+'III 25 S'!V14+'IV 25 S'!V14+'V 25 S'!V14+'VI 25 S'!V15+'VII 25 S'!V14+'VIII 25 S'!V15+'IX 25 S'!V16+'X 25 S'!V15+'XI 25 S'!V15)/12</f>
        <v>8.3333333333333329E-2</v>
      </c>
      <c r="W15" s="27">
        <f>'XII 24 S'!W14+'I 25 S'!W14+'II 25 S'!W14+'III 25 S'!W14+'IV 25 S'!W14+'V 25 S'!W14+'VI 25 S'!W15+'VII 25 S'!W14+'VIII 25 S'!W15+'IX 25 S'!W16+'X 25 S'!W15+'XI 25 S'!W15</f>
        <v>33.67</v>
      </c>
      <c r="X15" s="26">
        <f>('XII 24 S'!X14+'I 25 S'!X14+'II 25 S'!X14+'III 25 S'!X14+'IV 25 S'!X14+'V 25 S'!X14+'VI 25 S'!X15+'VII 25 S'!X14+'VIII 25 S'!X15+'IX 25 S'!X16+'X 25 S'!X15+'XI 25 S'!X15)/12</f>
        <v>0</v>
      </c>
      <c r="Y15" s="27">
        <f>'XII 24 S'!Y14+'I 25 S'!Y14+'II 25 S'!Y14+'III 25 S'!Y14+'IV 25 S'!Y14+'V 25 S'!Y14+'VI 25 S'!Y15+'VII 25 S'!Y14+'VIII 25 S'!Y15+'IX 25 S'!Y16+'X 25 S'!Y15+'XI 25 S'!Y15</f>
        <v>0</v>
      </c>
      <c r="Z15" s="26">
        <f>('XII 24 S'!Z14+'I 25 S'!Z14+'II 25 S'!Z14+'III 25 S'!Z14+'IV 25 S'!Z14+'V 25 S'!Z14+'VI 25 S'!Z15+'VII 25 S'!Z14+'VIII 25 S'!Z15+'IX 25 S'!Z16+'X 25 S'!Z15+'XI 25 S'!Z15)/12</f>
        <v>0</v>
      </c>
      <c r="AA15" s="27">
        <f>'XII 24 S'!AA14+'I 25 S'!AA14+'II 25 S'!AA14+'III 25 S'!AA14+'IV 25 S'!AA14+'V 25 S'!AA14+'VI 25 S'!AA15+'VII 25 S'!AA14+'VIII 25 S'!AA15+'IX 25 S'!AA16+'X 25 S'!AA15+'XI 25 S'!AA15</f>
        <v>0</v>
      </c>
      <c r="AB15" s="26">
        <f>('XII 24 S'!AB14+'I 25 S'!AB14+'II 25 S'!AB14+'III 25 S'!AB14+'IV 25 S'!AB14+'V 25 S'!AB14+'VI 25 S'!AB15+'VII 25 S'!AB14+'VIII 25 S'!AB15+'IX 25 S'!AB16+'X 25 S'!AB15+'XI 25 S'!AB15)/12</f>
        <v>59.916666666666664</v>
      </c>
      <c r="AC15" s="27">
        <f t="shared" si="0"/>
        <v>207026.28661512031</v>
      </c>
      <c r="AD15" s="38">
        <f t="shared" si="1"/>
        <v>70</v>
      </c>
      <c r="AE15" s="4"/>
    </row>
    <row r="16" spans="1:31" x14ac:dyDescent="0.25">
      <c r="A16" s="63" t="s">
        <v>47</v>
      </c>
      <c r="B16" s="64" t="s">
        <v>48</v>
      </c>
      <c r="C16" s="65" t="s">
        <v>49</v>
      </c>
      <c r="D16" s="26">
        <f>('XII 24 S'!D15+'I 25 S'!D15+'II 25 S'!D15+'III 25 S'!D15+'IV 25 S'!D15+'V 25 S'!D15+'VI 25 S'!D16+'VII 25 S'!D15+'VIII 25 S'!D16+'IX 25 S'!D17+'X 25 S'!D16+'XI 25 S'!D16)/12</f>
        <v>22</v>
      </c>
      <c r="E16" s="27">
        <f>'XII 24 S'!E15+'I 25 S'!E15+'II 25 S'!E15+'III 25 S'!E15+'IV 25 S'!E15+'V 25 S'!E15+'VI 25 S'!E16+'VII 25 S'!E15+'VIII 25 S'!E16+'IX 25 S'!E17+'X 25 S'!E16+'XI 25 S'!E16</f>
        <v>50467.409999999989</v>
      </c>
      <c r="F16" s="26">
        <f>('XII 24 S'!F15+'I 25 S'!F15+'II 25 S'!F15+'III 25 S'!F15+'IV 25 S'!F15+'V 25 S'!F15+'VI 25 S'!F16+'VII 25 S'!F15+'VIII 25 S'!F16+'IX 25 S'!F17+'X 25 S'!F16+'XI 25 S'!F16)/12</f>
        <v>1</v>
      </c>
      <c r="G16" s="27">
        <f>'XII 24 S'!G15+'I 25 S'!G15+'II 25 S'!G15+'III 25 S'!G15+'IV 25 S'!G15+'V 25 S'!G15+'VI 25 S'!G16+'VII 25 S'!G15+'VIII 25 S'!G16+'IX 25 S'!G17+'X 25 S'!G16+'XI 25 S'!G16</f>
        <v>4805.8700000000008</v>
      </c>
      <c r="H16" s="26">
        <f>('XII 24 S'!H15+'I 25 S'!H15+'II 25 S'!H15+'III 25 S'!H15+'IV 25 S'!H15+'V 25 S'!H15+'VI 25 S'!H16+'VII 25 S'!H15+'VIII 25 S'!H16+'IX 25 S'!H17+'X 25 S'!H16+'XI 25 S'!H16)/12</f>
        <v>4</v>
      </c>
      <c r="I16" s="27">
        <f>'XII 24 S'!I15+'I 25 S'!I15+'II 25 S'!I15+'III 25 S'!I15+'IV 25 S'!I15+'V 25 S'!I15+'VI 25 S'!I16+'VII 25 S'!I15+'VIII 25 S'!I16+'IX 25 S'!I17+'X 25 S'!I16+'XI 25 S'!I16</f>
        <v>8358.0500000000011</v>
      </c>
      <c r="J16" s="26">
        <f>('XII 24 S'!J15+'I 25 S'!J15+'II 25 S'!J15+'III 25 S'!J15+'IV 25 S'!J15+'V 25 S'!J15+'VI 25 S'!J16+'VII 25 S'!J15+'VIII 25 S'!J16+'IX 25 S'!J17+'X 25 S'!J16+'XI 25 S'!J16)/12</f>
        <v>13</v>
      </c>
      <c r="K16" s="27">
        <f>'XII 24 S'!K15+'I 25 S'!K15+'II 25 S'!K15+'III 25 S'!K15+'IV 25 S'!K15+'V 25 S'!K15+'VI 25 S'!K16+'VII 25 S'!K15+'VIII 25 S'!K16+'IX 25 S'!K17+'X 25 S'!K16+'XI 25 S'!K16</f>
        <v>20253.570000000003</v>
      </c>
      <c r="L16" s="26">
        <f>('XII 24 S'!L15+'I 25 S'!L15+'II 25 S'!L15+'III 25 S'!L15+'IV 25 S'!L15+'V 25 S'!L15+'VI 25 S'!L16+'VII 25 S'!L15+'VIII 25 S'!L16+'IX 25 S'!L17+'X 25 S'!L16+'XI 25 S'!L16)/12</f>
        <v>15.25</v>
      </c>
      <c r="M16" s="27">
        <f>'XII 24 S'!M15+'I 25 S'!M15+'II 25 S'!M15+'III 25 S'!M15+'IV 25 S'!M15+'V 25 S'!M15+'VI 25 S'!M16+'VII 25 S'!M15+'VIII 25 S'!M16+'IX 25 S'!M17+'X 25 S'!M16+'XI 25 S'!M16</f>
        <v>29018.752</v>
      </c>
      <c r="N16" s="26">
        <f>('XII 24 S'!N15+'I 25 S'!N15+'II 25 S'!N15+'III 25 S'!N15+'IV 25 S'!N15+'V 25 S'!N15+'VI 25 S'!N16+'VII 25 S'!N15+'VIII 25 S'!N16+'IX 25 S'!N17+'X 25 S'!N16+'XI 25 S'!N16)/12</f>
        <v>0.75</v>
      </c>
      <c r="O16" s="27">
        <f>'XII 24 S'!O15+'I 25 S'!O15+'II 25 S'!O15+'III 25 S'!O15+'IV 25 S'!O15+'V 25 S'!O15+'VI 25 S'!O16+'VII 25 S'!O15+'VIII 25 S'!O16+'IX 25 S'!O17+'X 25 S'!O16+'XI 25 S'!O16</f>
        <v>269.97000000000003</v>
      </c>
      <c r="P16" s="26">
        <f>('XII 24 S'!P15+'I 25 S'!P15+'II 25 S'!P15+'III 25 S'!P15+'IV 25 S'!P15+'V 25 S'!P15+'VI 25 S'!P16+'VII 25 S'!P15+'VIII 25 S'!P16+'IX 25 S'!P17+'X 25 S'!P16+'XI 25 S'!P16)/12</f>
        <v>0</v>
      </c>
      <c r="Q16" s="27">
        <f>'XII 24 S'!Q15+'I 25 S'!Q15+'II 25 S'!Q15+'III 25 S'!Q15+'IV 25 S'!Q15+'V 25 S'!Q15+'VI 25 S'!Q16+'VII 25 S'!Q15+'VIII 25 S'!Q16+'IX 25 S'!Q17+'X 25 S'!Q16+'XI 25 S'!Q16</f>
        <v>0</v>
      </c>
      <c r="R16" s="26">
        <f>('XII 24 S'!R15+'I 25 S'!R15+'II 25 S'!R15+'III 25 S'!R15+'IV 25 S'!R15+'V 25 S'!R15+'VI 25 S'!R16+'VII 25 S'!R15+'VIII 25 S'!R16+'IX 25 S'!R17+'X 25 S'!R16+'XI 25 S'!R16)/12</f>
        <v>1</v>
      </c>
      <c r="S16" s="27">
        <f>'XII 24 S'!S15+'I 25 S'!S15+'II 25 S'!S15+'III 25 S'!S15+'IV 25 S'!S15+'V 25 S'!S15+'VI 25 S'!S16+'VII 25 S'!S15+'VIII 25 S'!S16+'IX 25 S'!S17+'X 25 S'!S16+'XI 25 S'!S16</f>
        <v>5860.8199999999988</v>
      </c>
      <c r="T16" s="26">
        <f>('XII 24 S'!T15+'I 25 S'!T15+'II 25 S'!T15+'III 25 S'!T15+'IV 25 S'!T15+'V 25 S'!T15+'VI 25 S'!T16+'VII 25 S'!T15+'VIII 25 S'!T16+'IX 25 S'!T17+'X 25 S'!T16+'XI 25 S'!T16)/12</f>
        <v>9.5</v>
      </c>
      <c r="U16" s="27">
        <f>'XII 24 S'!U15+'I 25 S'!U15+'II 25 S'!U15+'III 25 S'!U15+'IV 25 S'!U15+'V 25 S'!U15+'VI 25 S'!U16+'VII 25 S'!U15+'VIII 25 S'!U16+'IX 25 S'!U17+'X 25 S'!U16+'XI 25 S'!U16</f>
        <v>0</v>
      </c>
      <c r="V16" s="26">
        <f>('XII 24 S'!V15+'I 25 S'!V15+'II 25 S'!V15+'III 25 S'!V15+'IV 25 S'!V15+'V 25 S'!V15+'VI 25 S'!V16+'VII 25 S'!V15+'VIII 25 S'!V16+'IX 25 S'!V17+'X 25 S'!V16+'XI 25 S'!V16)/12</f>
        <v>0</v>
      </c>
      <c r="W16" s="27">
        <f>'XII 24 S'!W15+'I 25 S'!W15+'II 25 S'!W15+'III 25 S'!W15+'IV 25 S'!W15+'V 25 S'!W15+'VI 25 S'!W16+'VII 25 S'!W15+'VIII 25 S'!W16+'IX 25 S'!W17+'X 25 S'!W16+'XI 25 S'!W16</f>
        <v>0</v>
      </c>
      <c r="X16" s="26">
        <f>('XII 24 S'!X15+'I 25 S'!X15+'II 25 S'!X15+'III 25 S'!X15+'IV 25 S'!X15+'V 25 S'!X15+'VI 25 S'!X16+'VII 25 S'!X15+'VIII 25 S'!X16+'IX 25 S'!X17+'X 25 S'!X16+'XI 25 S'!X16)/12</f>
        <v>0.16666666666666666</v>
      </c>
      <c r="Y16" s="27">
        <f>'XII 24 S'!Y15+'I 25 S'!Y15+'II 25 S'!Y15+'III 25 S'!Y15+'IV 25 S'!Y15+'V 25 S'!Y15+'VI 25 S'!Y16+'VII 25 S'!Y15+'VIII 25 S'!Y16+'IX 25 S'!Y17+'X 25 S'!Y16+'XI 25 S'!Y16</f>
        <v>1828.3400000000001</v>
      </c>
      <c r="Z16" s="26">
        <f>('XII 24 S'!Z15+'I 25 S'!Z15+'II 25 S'!Z15+'III 25 S'!Z15+'IV 25 S'!Z15+'V 25 S'!Z15+'VI 25 S'!Z16+'VII 25 S'!Z15+'VIII 25 S'!Z16+'IX 25 S'!Z17+'X 25 S'!Z16+'XI 25 S'!Z16)/12</f>
        <v>0</v>
      </c>
      <c r="AA16" s="27">
        <f>'XII 24 S'!AA15+'I 25 S'!AA15+'II 25 S'!AA15+'III 25 S'!AA15+'IV 25 S'!AA15+'V 25 S'!AA15+'VI 25 S'!AA16+'VII 25 S'!AA15+'VIII 25 S'!AA16+'IX 25 S'!AA17+'X 25 S'!AA16+'XI 25 S'!AA16</f>
        <v>0</v>
      </c>
      <c r="AB16" s="26">
        <f>('XII 24 S'!AB15+'I 25 S'!AB15+'II 25 S'!AB15+'III 25 S'!AB15+'IV 25 S'!AB15+'V 25 S'!AB15+'VI 25 S'!AB16+'VII 25 S'!AB15+'VIII 25 S'!AB16+'IX 25 S'!AB17+'X 25 S'!AB16+'XI 25 S'!AB16)/12</f>
        <v>41.416666666666664</v>
      </c>
      <c r="AC16" s="27">
        <f t="shared" si="0"/>
        <v>120862.78199999999</v>
      </c>
      <c r="AD16" s="38">
        <f t="shared" si="1"/>
        <v>66.666666666666671</v>
      </c>
      <c r="AE16" s="4"/>
    </row>
    <row r="17" spans="1:31" x14ac:dyDescent="0.25">
      <c r="A17" s="63" t="s">
        <v>50</v>
      </c>
      <c r="B17" s="64" t="s">
        <v>51</v>
      </c>
      <c r="C17" s="65" t="s">
        <v>52</v>
      </c>
      <c r="D17" s="26">
        <f>('XII 24 S'!D16+'I 25 S'!D16+'II 25 S'!D16+'III 25 S'!D16+'IV 25 S'!D16+'V 25 S'!D16+'VI 25 S'!D17+'VII 25 S'!D16+'VIII 25 S'!D17+'IX 25 S'!D18+'X 25 S'!D17+'XI 25 S'!D17)/12</f>
        <v>21.833333333333332</v>
      </c>
      <c r="E17" s="27">
        <f>'XII 24 S'!E16+'I 25 S'!E16+'II 25 S'!E16+'III 25 S'!E16+'IV 25 S'!E16+'V 25 S'!E16+'VI 25 S'!E17+'VII 25 S'!E16+'VIII 25 S'!E17+'IX 25 S'!E18+'X 25 S'!E17+'XI 25 S'!E17</f>
        <v>67299.841871121695</v>
      </c>
      <c r="F17" s="26">
        <f>('XII 24 S'!F16+'I 25 S'!F16+'II 25 S'!F16+'III 25 S'!F16+'IV 25 S'!F16+'V 25 S'!F16+'VI 25 S'!F17+'VII 25 S'!F16+'VIII 25 S'!F17+'IX 25 S'!F18+'X 25 S'!F17+'XI 25 S'!F17)/12</f>
        <v>2</v>
      </c>
      <c r="G17" s="27">
        <f>'XII 24 S'!G16+'I 25 S'!G16+'II 25 S'!G16+'III 25 S'!G16+'IV 25 S'!G16+'V 25 S'!G16+'VI 25 S'!G17+'VII 25 S'!G16+'VIII 25 S'!G17+'IX 25 S'!G18+'X 25 S'!G17+'XI 25 S'!G17</f>
        <v>15611.992880244312</v>
      </c>
      <c r="H17" s="26">
        <f>('XII 24 S'!H16+'I 25 S'!H16+'II 25 S'!H16+'III 25 S'!H16+'IV 25 S'!H16+'V 25 S'!H16+'VI 25 S'!H17+'VII 25 S'!H16+'VIII 25 S'!H17+'IX 25 S'!H18+'X 25 S'!H17+'XI 25 S'!H17)/12</f>
        <v>3</v>
      </c>
      <c r="I17" s="27">
        <f>'XII 24 S'!I16+'I 25 S'!I16+'II 25 S'!I16+'III 25 S'!I16+'IV 25 S'!I16+'V 25 S'!I16+'VI 25 S'!I17+'VII 25 S'!I16+'VIII 25 S'!I17+'IX 25 S'!I18+'X 25 S'!I17+'XI 25 S'!I17</f>
        <v>6950.4842718707541</v>
      </c>
      <c r="J17" s="26">
        <f>('XII 24 S'!J16+'I 25 S'!J16+'II 25 S'!J16+'III 25 S'!J16+'IV 25 S'!J16+'V 25 S'!J16+'VI 25 S'!J17+'VII 25 S'!J16+'VIII 25 S'!J17+'IX 25 S'!J18+'X 25 S'!J17+'XI 25 S'!J17)/12</f>
        <v>22</v>
      </c>
      <c r="K17" s="27">
        <f>'XII 24 S'!K16+'I 25 S'!K16+'II 25 S'!K16+'III 25 S'!K16+'IV 25 S'!K16+'V 25 S'!K16+'VI 25 S'!K17+'VII 25 S'!K16+'VIII 25 S'!K17+'IX 25 S'!K18+'X 25 S'!K17+'XI 25 S'!K17</f>
        <v>51482.720773872345</v>
      </c>
      <c r="L17" s="26">
        <f>('XII 24 S'!L16+'I 25 S'!L16+'II 25 S'!L16+'III 25 S'!L16+'IV 25 S'!L16+'V 25 S'!L16+'VI 25 S'!L17+'VII 25 S'!L16+'VIII 25 S'!L17+'IX 25 S'!L18+'X 25 S'!L17+'XI 25 S'!L17)/12</f>
        <v>5</v>
      </c>
      <c r="M17" s="27">
        <f>'XII 24 S'!M16+'I 25 S'!M16+'II 25 S'!M16+'III 25 S'!M16+'IV 25 S'!M16+'V 25 S'!M16+'VI 25 S'!M17+'VII 25 S'!M16+'VIII 25 S'!M17+'IX 25 S'!M18+'X 25 S'!M17+'XI 25 S'!M17</f>
        <v>14288.580202890889</v>
      </c>
      <c r="N17" s="26">
        <f>('XII 24 S'!N16+'I 25 S'!N16+'II 25 S'!N16+'III 25 S'!N16+'IV 25 S'!N16+'V 25 S'!N16+'VI 25 S'!N17+'VII 25 S'!N16+'VIII 25 S'!N17+'IX 25 S'!N18+'X 25 S'!N17+'XI 25 S'!N17)/12</f>
        <v>0</v>
      </c>
      <c r="O17" s="27">
        <f>'XII 24 S'!O16+'I 25 S'!O16+'II 25 S'!O16+'III 25 S'!O16+'IV 25 S'!O16+'V 25 S'!O16+'VI 25 S'!O17+'VII 25 S'!O16+'VIII 25 S'!O17+'IX 25 S'!O18+'X 25 S'!O17+'XI 25 S'!O17</f>
        <v>0</v>
      </c>
      <c r="P17" s="26">
        <f>('XII 24 S'!P16+'I 25 S'!P16+'II 25 S'!P16+'III 25 S'!P16+'IV 25 S'!P16+'V 25 S'!P16+'VI 25 S'!P17+'VII 25 S'!P16+'VIII 25 S'!P17+'IX 25 S'!P18+'X 25 S'!P17+'XI 25 S'!P17)/12</f>
        <v>0</v>
      </c>
      <c r="Q17" s="27">
        <f>'XII 24 S'!Q16+'I 25 S'!Q16+'II 25 S'!Q16+'III 25 S'!Q16+'IV 25 S'!Q16+'V 25 S'!Q16+'VI 25 S'!Q17+'VII 25 S'!Q16+'VIII 25 S'!Q17+'IX 25 S'!Q18+'X 25 S'!Q17+'XI 25 S'!Q17</f>
        <v>0</v>
      </c>
      <c r="R17" s="26">
        <f>('XII 24 S'!R16+'I 25 S'!R16+'II 25 S'!R16+'III 25 S'!R16+'IV 25 S'!R16+'V 25 S'!R16+'VI 25 S'!R17+'VII 25 S'!R16+'VIII 25 S'!R17+'IX 25 S'!R18+'X 25 S'!R17+'XI 25 S'!R17)/12</f>
        <v>0</v>
      </c>
      <c r="S17" s="27">
        <f>'XII 24 S'!S16+'I 25 S'!S16+'II 25 S'!S16+'III 25 S'!S16+'IV 25 S'!S16+'V 25 S'!S16+'VI 25 S'!S17+'VII 25 S'!S16+'VIII 25 S'!S17+'IX 25 S'!S18+'X 25 S'!S17+'XI 25 S'!S17</f>
        <v>0</v>
      </c>
      <c r="T17" s="26">
        <f>('XII 24 S'!T16+'I 25 S'!T16+'II 25 S'!T16+'III 25 S'!T16+'IV 25 S'!T16+'V 25 S'!T16+'VI 25 S'!T17+'VII 25 S'!T16+'VIII 25 S'!T17+'IX 25 S'!T18+'X 25 S'!T17+'XI 25 S'!T17)/12</f>
        <v>4</v>
      </c>
      <c r="U17" s="27">
        <f>'XII 24 S'!U16+'I 25 S'!U16+'II 25 S'!U16+'III 25 S'!U16+'IV 25 S'!U16+'V 25 S'!U16+'VI 25 S'!U17+'VII 25 S'!U16+'VIII 25 S'!U17+'IX 25 S'!U18+'X 25 S'!U17+'XI 25 S'!U17</f>
        <v>0</v>
      </c>
      <c r="V17" s="26">
        <f>('XII 24 S'!V16+'I 25 S'!V16+'II 25 S'!V16+'III 25 S'!V16+'IV 25 S'!V16+'V 25 S'!V16+'VI 25 S'!V17+'VII 25 S'!V16+'VIII 25 S'!V17+'IX 25 S'!V18+'X 25 S'!V17+'XI 25 S'!V17)/12</f>
        <v>0</v>
      </c>
      <c r="W17" s="27">
        <f>'XII 24 S'!W16+'I 25 S'!W16+'II 25 S'!W16+'III 25 S'!W16+'IV 25 S'!W16+'V 25 S'!W16+'VI 25 S'!W17+'VII 25 S'!W16+'VIII 25 S'!W17+'IX 25 S'!W18+'X 25 S'!W17+'XI 25 S'!W17</f>
        <v>0</v>
      </c>
      <c r="X17" s="26">
        <f>('XII 24 S'!X16+'I 25 S'!X16+'II 25 S'!X16+'III 25 S'!X16+'IV 25 S'!X16+'V 25 S'!X16+'VI 25 S'!X17+'VII 25 S'!X16+'VIII 25 S'!X17+'IX 25 S'!X18+'X 25 S'!X17+'XI 25 S'!X17)/12</f>
        <v>0</v>
      </c>
      <c r="Y17" s="27">
        <f>'XII 24 S'!Y16+'I 25 S'!Y16+'II 25 S'!Y16+'III 25 S'!Y16+'IV 25 S'!Y16+'V 25 S'!Y16+'VI 25 S'!Y17+'VII 25 S'!Y16+'VIII 25 S'!Y17+'IX 25 S'!Y18+'X 25 S'!Y17+'XI 25 S'!Y17</f>
        <v>0</v>
      </c>
      <c r="Z17" s="26">
        <f>('XII 24 S'!Z16+'I 25 S'!Z16+'II 25 S'!Z16+'III 25 S'!Z16+'IV 25 S'!Z16+'V 25 S'!Z16+'VI 25 S'!Z17+'VII 25 S'!Z16+'VIII 25 S'!Z17+'IX 25 S'!Z18+'X 25 S'!Z17+'XI 25 S'!Z17)/12</f>
        <v>0</v>
      </c>
      <c r="AA17" s="27">
        <f>'XII 24 S'!AA16+'I 25 S'!AA16+'II 25 S'!AA16+'III 25 S'!AA16+'IV 25 S'!AA16+'V 25 S'!AA16+'VI 25 S'!AA17+'VII 25 S'!AA16+'VIII 25 S'!AA17+'IX 25 S'!AA18+'X 25 S'!AA17+'XI 25 S'!AA17</f>
        <v>0</v>
      </c>
      <c r="AB17" s="26">
        <f>('XII 24 S'!AB16+'I 25 S'!AB16+'II 25 S'!AB16+'III 25 S'!AB16+'IV 25 S'!AB16+'V 25 S'!AB16+'VI 25 S'!AB17+'VII 25 S'!AB16+'VIII 25 S'!AB17+'IX 25 S'!AB18+'X 25 S'!AB17+'XI 25 S'!AB17)/12</f>
        <v>43.833333333333336</v>
      </c>
      <c r="AC17" s="27">
        <f t="shared" si="0"/>
        <v>155633.62</v>
      </c>
      <c r="AD17" s="38">
        <f t="shared" si="1"/>
        <v>57.833333333333329</v>
      </c>
      <c r="AE17" s="4"/>
    </row>
    <row r="18" spans="1:31" x14ac:dyDescent="0.25">
      <c r="A18" s="63" t="s">
        <v>53</v>
      </c>
      <c r="B18" s="64" t="s">
        <v>54</v>
      </c>
      <c r="C18" s="65" t="s">
        <v>55</v>
      </c>
      <c r="D18" s="26">
        <f>('XII 24 S'!D17+'I 25 S'!D17+'II 25 S'!D17+'III 25 S'!D17+'IV 25 S'!D17+'V 25 S'!D17+'VI 25 S'!D18+'VII 25 S'!D17+'VIII 25 S'!D18+'IX 25 S'!D19+'X 25 S'!D18+'XI 25 S'!D18)/12</f>
        <v>39.25</v>
      </c>
      <c r="E18" s="27">
        <f>'XII 24 S'!E17+'I 25 S'!E17+'II 25 S'!E17+'III 25 S'!E17+'IV 25 S'!E17+'V 25 S'!E17+'VI 25 S'!E18+'VII 25 S'!E17+'VIII 25 S'!E18+'IX 25 S'!E19+'X 25 S'!E18+'XI 25 S'!E18</f>
        <v>82287.0382668573</v>
      </c>
      <c r="F18" s="26">
        <f>('XII 24 S'!F17+'I 25 S'!F17+'II 25 S'!F17+'III 25 S'!F17+'IV 25 S'!F17+'V 25 S'!F17+'VI 25 S'!F18+'VII 25 S'!F17+'VIII 25 S'!F18+'IX 25 S'!F19+'X 25 S'!F18+'XI 25 S'!F18)/12</f>
        <v>1</v>
      </c>
      <c r="G18" s="27">
        <f>'XII 24 S'!G17+'I 25 S'!G17+'II 25 S'!G17+'III 25 S'!G17+'IV 25 S'!G17+'V 25 S'!G17+'VI 25 S'!G18+'VII 25 S'!G17+'VIII 25 S'!G18+'IX 25 S'!G19+'X 25 S'!G18+'XI 25 S'!G18</f>
        <v>7049.5563684020854</v>
      </c>
      <c r="H18" s="26">
        <f>('XII 24 S'!H17+'I 25 S'!H17+'II 25 S'!H17+'III 25 S'!H17+'IV 25 S'!H17+'V 25 S'!H17+'VI 25 S'!H18+'VII 25 S'!H17+'VIII 25 S'!H18+'IX 25 S'!H19+'X 25 S'!H18+'XI 25 S'!H18)/12</f>
        <v>2.5</v>
      </c>
      <c r="I18" s="27">
        <f>'XII 24 S'!I17+'I 25 S'!I17+'II 25 S'!I17+'III 25 S'!I17+'IV 25 S'!I17+'V 25 S'!I17+'VI 25 S'!I18+'VII 25 S'!I17+'VIII 25 S'!I18+'IX 25 S'!I19+'X 25 S'!I18+'XI 25 S'!I18</f>
        <v>4964.630000000001</v>
      </c>
      <c r="J18" s="26">
        <f>('XII 24 S'!J17+'I 25 S'!J17+'II 25 S'!J17+'III 25 S'!J17+'IV 25 S'!J17+'V 25 S'!J17+'VI 25 S'!J18+'VII 25 S'!J17+'VIII 25 S'!J18+'IX 25 S'!J19+'X 25 S'!J18+'XI 25 S'!J18)/12</f>
        <v>10.333333333333334</v>
      </c>
      <c r="K18" s="27">
        <f>'XII 24 S'!K17+'I 25 S'!K17+'II 25 S'!K17+'III 25 S'!K17+'IV 25 S'!K17+'V 25 S'!K17+'VI 25 S'!K18+'VII 25 S'!K17+'VIII 25 S'!K18+'IX 25 S'!K19+'X 25 S'!K18+'XI 25 S'!K18</f>
        <v>39646.769999999997</v>
      </c>
      <c r="L18" s="26">
        <f>('XII 24 S'!L17+'I 25 S'!L17+'II 25 S'!L17+'III 25 S'!L17+'IV 25 S'!L17+'V 25 S'!L17+'VI 25 S'!L18+'VII 25 S'!L17+'VIII 25 S'!L18+'IX 25 S'!L19+'X 25 S'!L18+'XI 25 S'!L18)/12</f>
        <v>11</v>
      </c>
      <c r="M18" s="27">
        <f>'XII 24 S'!M17+'I 25 S'!M17+'II 25 S'!M17+'III 25 S'!M17+'IV 25 S'!M17+'V 25 S'!M17+'VI 25 S'!M18+'VII 25 S'!M17+'VIII 25 S'!M18+'IX 25 S'!M19+'X 25 S'!M18+'XI 25 S'!M18</f>
        <v>22408.580000000005</v>
      </c>
      <c r="N18" s="26">
        <f>('XII 24 S'!N17+'I 25 S'!N17+'II 25 S'!N17+'III 25 S'!N17+'IV 25 S'!N17+'V 25 S'!N17+'VI 25 S'!N18+'VII 25 S'!N17+'VIII 25 S'!N18+'IX 25 S'!N19+'X 25 S'!N18+'XI 25 S'!N18)/12</f>
        <v>1</v>
      </c>
      <c r="O18" s="27">
        <f>'XII 24 S'!O17+'I 25 S'!O17+'II 25 S'!O17+'III 25 S'!O17+'IV 25 S'!O17+'V 25 S'!O17+'VI 25 S'!O18+'VII 25 S'!O17+'VIII 25 S'!O18+'IX 25 S'!O19+'X 25 S'!O18+'XI 25 S'!O18</f>
        <v>619.49000000000012</v>
      </c>
      <c r="P18" s="26">
        <f>('XII 24 S'!P17+'I 25 S'!P17+'II 25 S'!P17+'III 25 S'!P17+'IV 25 S'!P17+'V 25 S'!P17+'VI 25 S'!P18+'VII 25 S'!P17+'VIII 25 S'!P18+'IX 25 S'!P19+'X 25 S'!P18+'XI 25 S'!P18)/12</f>
        <v>0</v>
      </c>
      <c r="Q18" s="27">
        <f>'XII 24 S'!Q17+'I 25 S'!Q17+'II 25 S'!Q17+'III 25 S'!Q17+'IV 25 S'!Q17+'V 25 S'!Q17+'VI 25 S'!Q18+'VII 25 S'!Q17+'VIII 25 S'!Q18+'IX 25 S'!Q19+'X 25 S'!Q18+'XI 25 S'!Q18</f>
        <v>0</v>
      </c>
      <c r="R18" s="26">
        <f>('XII 24 S'!R17+'I 25 S'!R17+'II 25 S'!R17+'III 25 S'!R17+'IV 25 S'!R17+'V 25 S'!R17+'VI 25 S'!R18+'VII 25 S'!R17+'VIII 25 S'!R18+'IX 25 S'!R19+'X 25 S'!R18+'XI 25 S'!R18)/12</f>
        <v>0</v>
      </c>
      <c r="S18" s="27">
        <f>'XII 24 S'!S17+'I 25 S'!S17+'II 25 S'!S17+'III 25 S'!S17+'IV 25 S'!S17+'V 25 S'!S17+'VI 25 S'!S18+'VII 25 S'!S17+'VIII 25 S'!S18+'IX 25 S'!S19+'X 25 S'!S18+'XI 25 S'!S18</f>
        <v>0</v>
      </c>
      <c r="T18" s="26">
        <f>('XII 24 S'!T17+'I 25 S'!T17+'II 25 S'!T17+'III 25 S'!T17+'IV 25 S'!T17+'V 25 S'!T17+'VI 25 S'!T18+'VII 25 S'!T17+'VIII 25 S'!T18+'IX 25 S'!T19+'X 25 S'!T18+'XI 25 S'!T18)/12</f>
        <v>0</v>
      </c>
      <c r="U18" s="27">
        <f>'XII 24 S'!U17+'I 25 S'!U17+'II 25 S'!U17+'III 25 S'!U17+'IV 25 S'!U17+'V 25 S'!U17+'VI 25 S'!U18+'VII 25 S'!U17+'VIII 25 S'!U18+'IX 25 S'!U19+'X 25 S'!U18+'XI 25 S'!U18</f>
        <v>0</v>
      </c>
      <c r="V18" s="26">
        <f>('XII 24 S'!V17+'I 25 S'!V17+'II 25 S'!V17+'III 25 S'!V17+'IV 25 S'!V17+'V 25 S'!V17+'VI 25 S'!V18+'VII 25 S'!V17+'VIII 25 S'!V18+'IX 25 S'!V19+'X 25 S'!V18+'XI 25 S'!V18)/12</f>
        <v>0</v>
      </c>
      <c r="W18" s="27">
        <f>'XII 24 S'!W17+'I 25 S'!W17+'II 25 S'!W17+'III 25 S'!W17+'IV 25 S'!W17+'V 25 S'!W17+'VI 25 S'!W18+'VII 25 S'!W17+'VIII 25 S'!W18+'IX 25 S'!W19+'X 25 S'!W18+'XI 25 S'!W18</f>
        <v>0</v>
      </c>
      <c r="X18" s="26">
        <f>('XII 24 S'!X17+'I 25 S'!X17+'II 25 S'!X17+'III 25 S'!X17+'IV 25 S'!X17+'V 25 S'!X17+'VI 25 S'!X18+'VII 25 S'!X17+'VIII 25 S'!X18+'IX 25 S'!X19+'X 25 S'!X18+'XI 25 S'!X18)/12</f>
        <v>0.16666666666666666</v>
      </c>
      <c r="Y18" s="27">
        <f>'XII 24 S'!Y17+'I 25 S'!Y17+'II 25 S'!Y17+'III 25 S'!Y17+'IV 25 S'!Y17+'V 25 S'!Y17+'VI 25 S'!Y18+'VII 25 S'!Y17+'VIII 25 S'!Y18+'IX 25 S'!Y19+'X 25 S'!Y18+'XI 25 S'!Y18</f>
        <v>1828.3400000000001</v>
      </c>
      <c r="Z18" s="26">
        <f>('XII 24 S'!Z17+'I 25 S'!Z17+'II 25 S'!Z17+'III 25 S'!Z17+'IV 25 S'!Z17+'V 25 S'!Z17+'VI 25 S'!Z18+'VII 25 S'!Z17+'VIII 25 S'!Z18+'IX 25 S'!Z19+'X 25 S'!Z18+'XI 25 S'!Z18)/12</f>
        <v>0</v>
      </c>
      <c r="AA18" s="27">
        <f>'XII 24 S'!AA17+'I 25 S'!AA17+'II 25 S'!AA17+'III 25 S'!AA17+'IV 25 S'!AA17+'V 25 S'!AA17+'VI 25 S'!AA18+'VII 25 S'!AA17+'VIII 25 S'!AA18+'IX 25 S'!AA19+'X 25 S'!AA18+'XI 25 S'!AA18</f>
        <v>0</v>
      </c>
      <c r="AB18" s="26">
        <f>('XII 24 S'!AB17+'I 25 S'!AB17+'II 25 S'!AB17+'III 25 S'!AB17+'IV 25 S'!AB17+'V 25 S'!AB17+'VI 25 S'!AB18+'VII 25 S'!AB17+'VIII 25 S'!AB18+'IX 25 S'!AB19+'X 25 S'!AB18+'XI 25 S'!AB18)/12</f>
        <v>51.75</v>
      </c>
      <c r="AC18" s="27">
        <f t="shared" si="0"/>
        <v>158804.40463525939</v>
      </c>
      <c r="AD18" s="38">
        <f t="shared" si="1"/>
        <v>65.250000000000014</v>
      </c>
      <c r="AE18" s="4"/>
    </row>
    <row r="19" spans="1:31" x14ac:dyDescent="0.25">
      <c r="A19" s="63" t="s">
        <v>56</v>
      </c>
      <c r="B19" s="64" t="s">
        <v>57</v>
      </c>
      <c r="C19" s="65" t="s">
        <v>58</v>
      </c>
      <c r="D19" s="26">
        <f>('XII 24 S'!D18+'I 25 S'!D18+'II 25 S'!D18+'III 25 S'!D18+'IV 25 S'!D18+'V 25 S'!D18+'VI 25 S'!D19+'VII 25 S'!D18+'VIII 25 S'!D19+'IX 25 S'!D20+'X 25 S'!D19+'XI 25 S'!D19)/12</f>
        <v>162.33333333333334</v>
      </c>
      <c r="E19" s="27">
        <f>'XII 24 S'!E18+'I 25 S'!E18+'II 25 S'!E18+'III 25 S'!E18+'IV 25 S'!E18+'V 25 S'!E18+'VI 25 S'!E19+'VII 25 S'!E18+'VIII 25 S'!E19+'IX 25 S'!E20+'X 25 S'!E19+'XI 25 S'!E19</f>
        <v>425970.12177156087</v>
      </c>
      <c r="F19" s="26">
        <f>('XII 24 S'!F18+'I 25 S'!F18+'II 25 S'!F18+'III 25 S'!F18+'IV 25 S'!F18+'V 25 S'!F18+'VI 25 S'!F19+'VII 25 S'!F18+'VIII 25 S'!F19+'IX 25 S'!F20+'X 25 S'!F19+'XI 25 S'!F19)/12</f>
        <v>9.25</v>
      </c>
      <c r="G19" s="27">
        <f>'XII 24 S'!G18+'I 25 S'!G18+'II 25 S'!G18+'III 25 S'!G18+'IV 25 S'!G18+'V 25 S'!G18+'VI 25 S'!G19+'VII 25 S'!G18+'VIII 25 S'!G19+'IX 25 S'!G20+'X 25 S'!G19+'XI 25 S'!G19</f>
        <v>59617.596936250018</v>
      </c>
      <c r="H19" s="26">
        <f>('XII 24 S'!H18+'I 25 S'!H18+'II 25 S'!H18+'III 25 S'!H18+'IV 25 S'!H18+'V 25 S'!H18+'VI 25 S'!H19+'VII 25 S'!H18+'VIII 25 S'!H19+'IX 25 S'!H20+'X 25 S'!H19+'XI 25 S'!H19)/12</f>
        <v>17.25</v>
      </c>
      <c r="I19" s="27">
        <f>'XII 24 S'!I18+'I 25 S'!I18+'II 25 S'!I18+'III 25 S'!I18+'IV 25 S'!I18+'V 25 S'!I18+'VI 25 S'!I19+'VII 25 S'!I18+'VIII 25 S'!I19+'IX 25 S'!I20+'X 25 S'!I19+'XI 25 S'!I19</f>
        <v>35728.194115242397</v>
      </c>
      <c r="J19" s="26">
        <f>('XII 24 S'!J18+'I 25 S'!J18+'II 25 S'!J18+'III 25 S'!J18+'IV 25 S'!J18+'V 25 S'!J18+'VI 25 S'!J19+'VII 25 S'!J18+'VIII 25 S'!J19+'IX 25 S'!J20+'X 25 S'!J19+'XI 25 S'!J19)/12</f>
        <v>91.916666666666671</v>
      </c>
      <c r="K19" s="27">
        <f>'XII 24 S'!K18+'I 25 S'!K18+'II 25 S'!K18+'III 25 S'!K18+'IV 25 S'!K18+'V 25 S'!K18+'VI 25 S'!K19+'VII 25 S'!K18+'VIII 25 S'!K19+'IX 25 S'!K20+'X 25 S'!K19+'XI 25 S'!K19</f>
        <v>231061.91838340604</v>
      </c>
      <c r="L19" s="26">
        <f>('XII 24 S'!L18+'I 25 S'!L18+'II 25 S'!L18+'III 25 S'!L18+'IV 25 S'!L18+'V 25 S'!L18+'VI 25 S'!L19+'VII 25 S'!L18+'VIII 25 S'!L19+'IX 25 S'!L20+'X 25 S'!L19+'XI 25 S'!L19)/12</f>
        <v>35.5</v>
      </c>
      <c r="M19" s="27">
        <f>'XII 24 S'!M18+'I 25 S'!M18+'II 25 S'!M18+'III 25 S'!M18+'IV 25 S'!M18+'V 25 S'!M18+'VI 25 S'!M19+'VII 25 S'!M18+'VIII 25 S'!M19+'IX 25 S'!M20+'X 25 S'!M19+'XI 25 S'!M19</f>
        <v>69832.714182216951</v>
      </c>
      <c r="N19" s="26">
        <f>('XII 24 S'!N18+'I 25 S'!N18+'II 25 S'!N18+'III 25 S'!N18+'IV 25 S'!N18+'V 25 S'!N18+'VI 25 S'!N19+'VII 25 S'!N18+'VIII 25 S'!N19+'IX 25 S'!N20+'X 25 S'!N19+'XI 25 S'!N19)/12</f>
        <v>4</v>
      </c>
      <c r="O19" s="27">
        <f>'XII 24 S'!O18+'I 25 S'!O18+'II 25 S'!O18+'III 25 S'!O18+'IV 25 S'!O18+'V 25 S'!O18+'VI 25 S'!O19+'VII 25 S'!O18+'VIII 25 S'!O19+'IX 25 S'!O20+'X 25 S'!O19+'XI 25 S'!O19</f>
        <v>2505.5833599409648</v>
      </c>
      <c r="P19" s="26">
        <f>('XII 24 S'!P18+'I 25 S'!P18+'II 25 S'!P18+'III 25 S'!P18+'IV 25 S'!P18+'V 25 S'!P18+'VI 25 S'!P19+'VII 25 S'!P18+'VIII 25 S'!P19+'IX 25 S'!P20+'X 25 S'!P19+'XI 25 S'!P19)/12</f>
        <v>0</v>
      </c>
      <c r="Q19" s="27">
        <f>'XII 24 S'!Q18+'I 25 S'!Q18+'II 25 S'!Q18+'III 25 S'!Q18+'IV 25 S'!Q18+'V 25 S'!Q18+'VI 25 S'!Q19+'VII 25 S'!Q18+'VIII 25 S'!Q19+'IX 25 S'!Q20+'X 25 S'!Q19+'XI 25 S'!Q19</f>
        <v>0</v>
      </c>
      <c r="R19" s="26">
        <f>('XII 24 S'!R18+'I 25 S'!R18+'II 25 S'!R18+'III 25 S'!R18+'IV 25 S'!R18+'V 25 S'!R18+'VI 25 S'!R19+'VII 25 S'!R18+'VIII 25 S'!R19+'IX 25 S'!R20+'X 25 S'!R19+'XI 25 S'!R19)/12</f>
        <v>4</v>
      </c>
      <c r="S19" s="27">
        <f>'XII 24 S'!S18+'I 25 S'!S18+'II 25 S'!S18+'III 25 S'!S18+'IV 25 S'!S18+'V 25 S'!S18+'VI 25 S'!S19+'VII 25 S'!S18+'VIII 25 S'!S19+'IX 25 S'!S20+'X 25 S'!S19+'XI 25 S'!S19</f>
        <v>22037.921534532525</v>
      </c>
      <c r="T19" s="26">
        <f>('XII 24 S'!T18+'I 25 S'!T18+'II 25 S'!T18+'III 25 S'!T18+'IV 25 S'!T18+'V 25 S'!T18+'VI 25 S'!T19+'VII 25 S'!T18+'VIII 25 S'!T19+'IX 25 S'!T20+'X 25 S'!T19+'XI 25 S'!T19)/12</f>
        <v>26.75</v>
      </c>
      <c r="U19" s="27">
        <f>'XII 24 S'!U18+'I 25 S'!U18+'II 25 S'!U18+'III 25 S'!U18+'IV 25 S'!U18+'V 25 S'!U18+'VI 25 S'!U19+'VII 25 S'!U18+'VIII 25 S'!U19+'IX 25 S'!U20+'X 25 S'!U19+'XI 25 S'!U19</f>
        <v>0</v>
      </c>
      <c r="V19" s="26">
        <f>('XII 24 S'!V18+'I 25 S'!V18+'II 25 S'!V18+'III 25 S'!V18+'IV 25 S'!V18+'V 25 S'!V18+'VI 25 S'!V19+'VII 25 S'!V18+'VIII 25 S'!V19+'IX 25 S'!V20+'X 25 S'!V19+'XI 25 S'!V19)/12</f>
        <v>0.33333333333333331</v>
      </c>
      <c r="W19" s="27">
        <f>'XII 24 S'!W18+'I 25 S'!W18+'II 25 S'!W18+'III 25 S'!W18+'IV 25 S'!W18+'V 25 S'!W18+'VI 25 S'!W19+'VII 25 S'!W18+'VIII 25 S'!W19+'IX 25 S'!W20+'X 25 S'!W19+'XI 25 S'!W19</f>
        <v>85.77</v>
      </c>
      <c r="X19" s="26">
        <f>('XII 24 S'!X18+'I 25 S'!X18+'II 25 S'!X18+'III 25 S'!X18+'IV 25 S'!X18+'V 25 S'!X18+'VI 25 S'!X19+'VII 25 S'!X18+'VIII 25 S'!X19+'IX 25 S'!X20+'X 25 S'!X19+'XI 25 S'!X19)/12</f>
        <v>0.41666666666666669</v>
      </c>
      <c r="Y19" s="27">
        <f>'XII 24 S'!Y18+'I 25 S'!Y18+'II 25 S'!Y18+'III 25 S'!Y18+'IV 25 S'!Y18+'V 25 S'!Y18+'VI 25 S'!Y19+'VII 25 S'!Y18+'VIII 25 S'!Y19+'IX 25 S'!Y20+'X 25 S'!Y19+'XI 25 S'!Y19</f>
        <v>4711.99</v>
      </c>
      <c r="Z19" s="26">
        <f>('XII 24 S'!Z18+'I 25 S'!Z18+'II 25 S'!Z18+'III 25 S'!Z18+'IV 25 S'!Z18+'V 25 S'!Z18+'VI 25 S'!Z19+'VII 25 S'!Z18+'VIII 25 S'!Z19+'IX 25 S'!Z20+'X 25 S'!Z19+'XI 25 S'!Z19)/12</f>
        <v>8.3333333333333329E-2</v>
      </c>
      <c r="AA19" s="27">
        <f>'XII 24 S'!AA18+'I 25 S'!AA18+'II 25 S'!AA18+'III 25 S'!AA18+'IV 25 S'!AA18+'V 25 S'!AA18+'VI 25 S'!AA19+'VII 25 S'!AA18+'VIII 25 S'!AA19+'IX 25 S'!AA20+'X 25 S'!AA19+'XI 25 S'!AA19</f>
        <v>389.43</v>
      </c>
      <c r="AB19" s="26">
        <f>('XII 24 S'!AB18+'I 25 S'!AB18+'II 25 S'!AB18+'III 25 S'!AB18+'IV 25 S'!AB18+'V 25 S'!AB18+'VI 25 S'!AB19+'VII 25 S'!AB18+'VIII 25 S'!AB19+'IX 25 S'!AB20+'X 25 S'!AB19+'XI 25 S'!AB19)/12</f>
        <v>262.66666666666669</v>
      </c>
      <c r="AC19" s="27">
        <f t="shared" si="0"/>
        <v>851941.24028314976</v>
      </c>
      <c r="AD19" s="38">
        <f t="shared" si="1"/>
        <v>351.83333333333331</v>
      </c>
      <c r="AE19" s="4"/>
    </row>
    <row r="20" spans="1:31" x14ac:dyDescent="0.25">
      <c r="A20" s="63" t="s">
        <v>59</v>
      </c>
      <c r="B20" s="64" t="s">
        <v>60</v>
      </c>
      <c r="C20" s="65" t="s">
        <v>61</v>
      </c>
      <c r="D20" s="26">
        <f>('XII 24 S'!D19+'I 25 S'!D19+'II 25 S'!D19+'III 25 S'!D19+'IV 25 S'!D19+'V 25 S'!D19+'VI 25 S'!D20+'VII 25 S'!D19+'VIII 25 S'!D20+'IX 25 S'!D21+'X 25 S'!D20+'XI 25 S'!D20)/12</f>
        <v>14.166666666666666</v>
      </c>
      <c r="E20" s="27">
        <f>'XII 24 S'!E19+'I 25 S'!E19+'II 25 S'!E19+'III 25 S'!E19+'IV 25 S'!E19+'V 25 S'!E19+'VI 25 S'!E20+'VII 25 S'!E19+'VIII 25 S'!E20+'IX 25 S'!E21+'X 25 S'!E20+'XI 25 S'!E20</f>
        <v>37677.034207676275</v>
      </c>
      <c r="F20" s="26">
        <f>('XII 24 S'!F19+'I 25 S'!F19+'II 25 S'!F19+'III 25 S'!F19+'IV 25 S'!F19+'V 25 S'!F19+'VI 25 S'!F20+'VII 25 S'!F19+'VIII 25 S'!F20+'IX 25 S'!F21+'X 25 S'!F20+'XI 25 S'!F20)/12</f>
        <v>0</v>
      </c>
      <c r="G20" s="27">
        <f>'XII 24 S'!G19+'I 25 S'!G19+'II 25 S'!G19+'III 25 S'!G19+'IV 25 S'!G19+'V 25 S'!G19+'VI 25 S'!G20+'VII 25 S'!G19+'VIII 25 S'!G20+'IX 25 S'!G21+'X 25 S'!G20+'XI 25 S'!G20</f>
        <v>0</v>
      </c>
      <c r="H20" s="26">
        <f>('XII 24 S'!H19+'I 25 S'!H19+'II 25 S'!H19+'III 25 S'!H19+'IV 25 S'!H19+'V 25 S'!H19+'VI 25 S'!H20+'VII 25 S'!H19+'VIII 25 S'!H20+'IX 25 S'!H21+'X 25 S'!H20+'XI 25 S'!H20)/12</f>
        <v>2</v>
      </c>
      <c r="I20" s="27">
        <f>'XII 24 S'!I19+'I 25 S'!I19+'II 25 S'!I19+'III 25 S'!I19+'IV 25 S'!I19+'V 25 S'!I19+'VI 25 S'!I20+'VII 25 S'!I19+'VIII 25 S'!I20+'IX 25 S'!I21+'X 25 S'!I20+'XI 25 S'!I20</f>
        <v>1501.4928579957882</v>
      </c>
      <c r="J20" s="26">
        <f>('XII 24 S'!J19+'I 25 S'!J19+'II 25 S'!J19+'III 25 S'!J19+'IV 25 S'!J19+'V 25 S'!J19+'VI 25 S'!J20+'VII 25 S'!J19+'VIII 25 S'!J20+'IX 25 S'!J21+'X 25 S'!J20+'XI 25 S'!J20)/12</f>
        <v>4.916666666666667</v>
      </c>
      <c r="K20" s="27">
        <f>'XII 24 S'!K19+'I 25 S'!K19+'II 25 S'!K19+'III 25 S'!K19+'IV 25 S'!K19+'V 25 S'!K19+'VI 25 S'!K20+'VII 25 S'!K19+'VIII 25 S'!K20+'IX 25 S'!K21+'X 25 S'!K20+'XI 25 S'!K20</f>
        <v>6427.2799999999988</v>
      </c>
      <c r="L20" s="26">
        <f>('XII 24 S'!L19+'I 25 S'!L19+'II 25 S'!L19+'III 25 S'!L19+'IV 25 S'!L19+'V 25 S'!L19+'VI 25 S'!L20+'VII 25 S'!L19+'VIII 25 S'!L20+'IX 25 S'!L21+'X 25 S'!L20+'XI 25 S'!L20)/12</f>
        <v>8.0833333333333339</v>
      </c>
      <c r="M20" s="27">
        <f>'XII 24 S'!M19+'I 25 S'!M19+'II 25 S'!M19+'III 25 S'!M19+'IV 25 S'!M19+'V 25 S'!M19+'VI 25 S'!M20+'VII 25 S'!M19+'VIII 25 S'!M20+'IX 25 S'!M21+'X 25 S'!M20+'XI 25 S'!M20</f>
        <v>16939.09</v>
      </c>
      <c r="N20" s="26">
        <f>('XII 24 S'!N19+'I 25 S'!N19+'II 25 S'!N19+'III 25 S'!N19+'IV 25 S'!N19+'V 25 S'!N19+'VI 25 S'!N20+'VII 25 S'!N19+'VIII 25 S'!N20+'IX 25 S'!N21+'X 25 S'!N20+'XI 25 S'!N20)/12</f>
        <v>0</v>
      </c>
      <c r="O20" s="27">
        <f>'XII 24 S'!O19+'I 25 S'!O19+'II 25 S'!O19+'III 25 S'!O19+'IV 25 S'!O19+'V 25 S'!O19+'VI 25 S'!O20+'VII 25 S'!O19+'VIII 25 S'!O20+'IX 25 S'!O21+'X 25 S'!O20+'XI 25 S'!O20</f>
        <v>0</v>
      </c>
      <c r="P20" s="26">
        <f>('XII 24 S'!P19+'I 25 S'!P19+'II 25 S'!P19+'III 25 S'!P19+'IV 25 S'!P19+'V 25 S'!P19+'VI 25 S'!P20+'VII 25 S'!P19+'VIII 25 S'!P20+'IX 25 S'!P21+'X 25 S'!P20+'XI 25 S'!P20)/12</f>
        <v>0</v>
      </c>
      <c r="Q20" s="27">
        <f>'XII 24 S'!Q19+'I 25 S'!Q19+'II 25 S'!Q19+'III 25 S'!Q19+'IV 25 S'!Q19+'V 25 S'!Q19+'VI 25 S'!Q20+'VII 25 S'!Q19+'VIII 25 S'!Q20+'IX 25 S'!Q21+'X 25 S'!Q20+'XI 25 S'!Q20</f>
        <v>0</v>
      </c>
      <c r="R20" s="26">
        <f>('XII 24 S'!R19+'I 25 S'!R19+'II 25 S'!R19+'III 25 S'!R19+'IV 25 S'!R19+'V 25 S'!R19+'VI 25 S'!R20+'VII 25 S'!R19+'VIII 25 S'!R20+'IX 25 S'!R21+'X 25 S'!R20+'XI 25 S'!R20)/12</f>
        <v>0</v>
      </c>
      <c r="S20" s="27">
        <f>'XII 24 S'!S19+'I 25 S'!S19+'II 25 S'!S19+'III 25 S'!S19+'IV 25 S'!S19+'V 25 S'!S19+'VI 25 S'!S20+'VII 25 S'!S19+'VIII 25 S'!S20+'IX 25 S'!S21+'X 25 S'!S20+'XI 25 S'!S20</f>
        <v>0</v>
      </c>
      <c r="T20" s="26">
        <f>('XII 24 S'!T19+'I 25 S'!T19+'II 25 S'!T19+'III 25 S'!T19+'IV 25 S'!T19+'V 25 S'!T19+'VI 25 S'!T20+'VII 25 S'!T19+'VIII 25 S'!T20+'IX 25 S'!T21+'X 25 S'!T20+'XI 25 S'!T20)/12</f>
        <v>12.166666666666666</v>
      </c>
      <c r="U20" s="27">
        <f>'XII 24 S'!U19+'I 25 S'!U19+'II 25 S'!U19+'III 25 S'!U19+'IV 25 S'!U19+'V 25 S'!U19+'VI 25 S'!U20+'VII 25 S'!U19+'VIII 25 S'!U20+'IX 25 S'!U21+'X 25 S'!U20+'XI 25 S'!U20</f>
        <v>0</v>
      </c>
      <c r="V20" s="26">
        <f>('XII 24 S'!V19+'I 25 S'!V19+'II 25 S'!V19+'III 25 S'!V19+'IV 25 S'!V19+'V 25 S'!V19+'VI 25 S'!V20+'VII 25 S'!V19+'VIII 25 S'!V20+'IX 25 S'!V21+'X 25 S'!V20+'XI 25 S'!V20)/12</f>
        <v>0</v>
      </c>
      <c r="W20" s="27">
        <f>'XII 24 S'!W19+'I 25 S'!W19+'II 25 S'!W19+'III 25 S'!W19+'IV 25 S'!W19+'V 25 S'!W19+'VI 25 S'!W20+'VII 25 S'!W19+'VIII 25 S'!W20+'IX 25 S'!W21+'X 25 S'!W20+'XI 25 S'!W20</f>
        <v>0</v>
      </c>
      <c r="X20" s="26">
        <f>('XII 24 S'!X19+'I 25 S'!X19+'II 25 S'!X19+'III 25 S'!X19+'IV 25 S'!X19+'V 25 S'!X19+'VI 25 S'!X20+'VII 25 S'!X19+'VIII 25 S'!X20+'IX 25 S'!X21+'X 25 S'!X20+'XI 25 S'!X20)/12</f>
        <v>8.3333333333333329E-2</v>
      </c>
      <c r="Y20" s="27">
        <f>'XII 24 S'!Y19+'I 25 S'!Y19+'II 25 S'!Y19+'III 25 S'!Y19+'IV 25 S'!Y19+'V 25 S'!Y19+'VI 25 S'!Y20+'VII 25 S'!Y19+'VIII 25 S'!Y20+'IX 25 S'!Y21+'X 25 S'!Y20+'XI 25 S'!Y20</f>
        <v>854.65</v>
      </c>
      <c r="Z20" s="26">
        <f>('XII 24 S'!Z19+'I 25 S'!Z19+'II 25 S'!Z19+'III 25 S'!Z19+'IV 25 S'!Z19+'V 25 S'!Z19+'VI 25 S'!Z20+'VII 25 S'!Z19+'VIII 25 S'!Z20+'IX 25 S'!Z21+'X 25 S'!Z20+'XI 25 S'!Z20)/12</f>
        <v>0</v>
      </c>
      <c r="AA20" s="27">
        <f>'XII 24 S'!AA19+'I 25 S'!AA19+'II 25 S'!AA19+'III 25 S'!AA19+'IV 25 S'!AA19+'V 25 S'!AA19+'VI 25 S'!AA20+'VII 25 S'!AA19+'VIII 25 S'!AA20+'IX 25 S'!AA21+'X 25 S'!AA20+'XI 25 S'!AA20</f>
        <v>0</v>
      </c>
      <c r="AB20" s="26">
        <f>('XII 24 S'!AB19+'I 25 S'!AB19+'II 25 S'!AB19+'III 25 S'!AB19+'IV 25 S'!AB19+'V 25 S'!AB19+'VI 25 S'!AB20+'VII 25 S'!AB19+'VIII 25 S'!AB20+'IX 25 S'!AB21+'X 25 S'!AB20+'XI 25 S'!AB20)/12</f>
        <v>19.166666666666668</v>
      </c>
      <c r="AC20" s="27">
        <f t="shared" si="0"/>
        <v>63399.547065672064</v>
      </c>
      <c r="AD20" s="38">
        <f t="shared" si="1"/>
        <v>41.416666666666664</v>
      </c>
      <c r="AE20" s="4"/>
    </row>
    <row r="21" spans="1:31" x14ac:dyDescent="0.25">
      <c r="A21" s="63" t="s">
        <v>62</v>
      </c>
      <c r="B21" s="64" t="s">
        <v>63</v>
      </c>
      <c r="C21" s="65" t="s">
        <v>64</v>
      </c>
      <c r="D21" s="26">
        <f>('XII 24 S'!D20+'I 25 S'!D20+'II 25 S'!D20+'III 25 S'!D20+'IV 25 S'!D20+'V 25 S'!D20+'VI 25 S'!D21+'VII 25 S'!D20+'VIII 25 S'!D21+'IX 25 S'!D22+'X 25 S'!D21+'XI 25 S'!D21)/12</f>
        <v>31.166666666666668</v>
      </c>
      <c r="E21" s="27">
        <f>'XII 24 S'!E20+'I 25 S'!E20+'II 25 S'!E20+'III 25 S'!E20+'IV 25 S'!E20+'V 25 S'!E20+'VI 25 S'!E21+'VII 25 S'!E20+'VIII 25 S'!E21+'IX 25 S'!E22+'X 25 S'!E21+'XI 25 S'!E21</f>
        <v>77845.309488423067</v>
      </c>
      <c r="F21" s="26">
        <f>('XII 24 S'!F20+'I 25 S'!F20+'II 25 S'!F20+'III 25 S'!F20+'IV 25 S'!F20+'V 25 S'!F20+'VI 25 S'!F21+'VII 25 S'!F20+'VIII 25 S'!F21+'IX 25 S'!F22+'X 25 S'!F21+'XI 25 S'!F21)/12</f>
        <v>2</v>
      </c>
      <c r="G21" s="27">
        <f>'XII 24 S'!G20+'I 25 S'!G20+'II 25 S'!G20+'III 25 S'!G20+'IV 25 S'!G20+'V 25 S'!G20+'VI 25 S'!G21+'VII 25 S'!G20+'VIII 25 S'!G21+'IX 25 S'!G22+'X 25 S'!G21+'XI 25 S'!G21</f>
        <v>12243.189837907154</v>
      </c>
      <c r="H21" s="26">
        <f>('XII 24 S'!H20+'I 25 S'!H20+'II 25 S'!H20+'III 25 S'!H20+'IV 25 S'!H20+'V 25 S'!H20+'VI 25 S'!H21+'VII 25 S'!H20+'VIII 25 S'!H21+'IX 25 S'!H22+'X 25 S'!H21+'XI 25 S'!H21)/12</f>
        <v>2</v>
      </c>
      <c r="I21" s="27">
        <f>'XII 24 S'!I20+'I 25 S'!I20+'II 25 S'!I20+'III 25 S'!I20+'IV 25 S'!I20+'V 25 S'!I20+'VI 25 S'!I21+'VII 25 S'!I20+'VIII 25 S'!I21+'IX 25 S'!I22+'X 25 S'!I21+'XI 25 S'!I21</f>
        <v>3060.7848157983562</v>
      </c>
      <c r="J21" s="26">
        <f>('XII 24 S'!J20+'I 25 S'!J20+'II 25 S'!J20+'III 25 S'!J20+'IV 25 S'!J20+'V 25 S'!J20+'VI 25 S'!J21+'VII 25 S'!J20+'VIII 25 S'!J21+'IX 25 S'!J22+'X 25 S'!J21+'XI 25 S'!J21)/12</f>
        <v>12.083333333333334</v>
      </c>
      <c r="K21" s="27">
        <f>'XII 24 S'!K20+'I 25 S'!K20+'II 25 S'!K20+'III 25 S'!K20+'IV 25 S'!K20+'V 25 S'!K20+'VI 25 S'!K21+'VII 25 S'!K20+'VIII 25 S'!K21+'IX 25 S'!K22+'X 25 S'!K21+'XI 25 S'!K21</f>
        <v>40889.348835038516</v>
      </c>
      <c r="L21" s="26">
        <f>('XII 24 S'!L20+'I 25 S'!L20+'II 25 S'!L20+'III 25 S'!L20+'IV 25 S'!L20+'V 25 S'!L20+'VI 25 S'!L21+'VII 25 S'!L20+'VIII 25 S'!L21+'IX 25 S'!L22+'X 25 S'!L21+'XI 25 S'!L21)/12</f>
        <v>24.666666666666668</v>
      </c>
      <c r="M21" s="27">
        <f>'XII 24 S'!M20+'I 25 S'!M20+'II 25 S'!M20+'III 25 S'!M20+'IV 25 S'!M20+'V 25 S'!M20+'VI 25 S'!M21+'VII 25 S'!M20+'VIII 25 S'!M21+'IX 25 S'!M22+'X 25 S'!M21+'XI 25 S'!M21</f>
        <v>50340.012778693184</v>
      </c>
      <c r="N21" s="26">
        <f>('XII 24 S'!N20+'I 25 S'!N20+'II 25 S'!N20+'III 25 S'!N20+'IV 25 S'!N20+'V 25 S'!N20+'VI 25 S'!N21+'VII 25 S'!N20+'VIII 25 S'!N21+'IX 25 S'!N22+'X 25 S'!N21+'XI 25 S'!N21)/12</f>
        <v>2</v>
      </c>
      <c r="O21" s="27">
        <f>'XII 24 S'!O20+'I 25 S'!O20+'II 25 S'!O20+'III 25 S'!O20+'IV 25 S'!O20+'V 25 S'!O20+'VI 25 S'!O21+'VII 25 S'!O20+'VIII 25 S'!O21+'IX 25 S'!O22+'X 25 S'!O21+'XI 25 S'!O21</f>
        <v>973.96572936141706</v>
      </c>
      <c r="P21" s="26">
        <f>('XII 24 S'!P20+'I 25 S'!P20+'II 25 S'!P20+'III 25 S'!P20+'IV 25 S'!P20+'V 25 S'!P20+'VI 25 S'!P21+'VII 25 S'!P20+'VIII 25 S'!P21+'IX 25 S'!P22+'X 25 S'!P21+'XI 25 S'!P21)/12</f>
        <v>0</v>
      </c>
      <c r="Q21" s="27">
        <f>'XII 24 S'!Q20+'I 25 S'!Q20+'II 25 S'!Q20+'III 25 S'!Q20+'IV 25 S'!Q20+'V 25 S'!Q20+'VI 25 S'!Q21+'VII 25 S'!Q20+'VIII 25 S'!Q21+'IX 25 S'!Q22+'X 25 S'!Q21+'XI 25 S'!Q21</f>
        <v>0</v>
      </c>
      <c r="R21" s="26">
        <f>('XII 24 S'!R20+'I 25 S'!R20+'II 25 S'!R20+'III 25 S'!R20+'IV 25 S'!R20+'V 25 S'!R20+'VI 25 S'!R21+'VII 25 S'!R20+'VIII 25 S'!R21+'IX 25 S'!R22+'X 25 S'!R21+'XI 25 S'!R21)/12</f>
        <v>0</v>
      </c>
      <c r="S21" s="27">
        <f>'XII 24 S'!S20+'I 25 S'!S20+'II 25 S'!S20+'III 25 S'!S20+'IV 25 S'!S20+'V 25 S'!S20+'VI 25 S'!S21+'VII 25 S'!S20+'VIII 25 S'!S21+'IX 25 S'!S22+'X 25 S'!S21+'XI 25 S'!S21</f>
        <v>0</v>
      </c>
      <c r="T21" s="26">
        <f>('XII 24 S'!T20+'I 25 S'!T20+'II 25 S'!T20+'III 25 S'!T20+'IV 25 S'!T20+'V 25 S'!T20+'VI 25 S'!T21+'VII 25 S'!T20+'VIII 25 S'!T21+'IX 25 S'!T22+'X 25 S'!T21+'XI 25 S'!T21)/12</f>
        <v>13</v>
      </c>
      <c r="U21" s="27">
        <f>'XII 24 S'!U20+'I 25 S'!U20+'II 25 S'!U20+'III 25 S'!U20+'IV 25 S'!U20+'V 25 S'!U20+'VI 25 S'!U21+'VII 25 S'!U20+'VIII 25 S'!U21+'IX 25 S'!U22+'X 25 S'!U21+'XI 25 S'!U21</f>
        <v>0</v>
      </c>
      <c r="V21" s="26">
        <f>('XII 24 S'!V20+'I 25 S'!V20+'II 25 S'!V20+'III 25 S'!V20+'IV 25 S'!V20+'V 25 S'!V20+'VI 25 S'!V21+'VII 25 S'!V20+'VIII 25 S'!V21+'IX 25 S'!V22+'X 25 S'!V21+'XI 25 S'!V21)/12</f>
        <v>0</v>
      </c>
      <c r="W21" s="27">
        <f>'XII 24 S'!W20+'I 25 S'!W20+'II 25 S'!W20+'III 25 S'!W20+'IV 25 S'!W20+'V 25 S'!W20+'VI 25 S'!W21+'VII 25 S'!W20+'VIII 25 S'!W21+'IX 25 S'!W22+'X 25 S'!W21+'XI 25 S'!W21</f>
        <v>0</v>
      </c>
      <c r="X21" s="26">
        <f>('XII 24 S'!X20+'I 25 S'!X20+'II 25 S'!X20+'III 25 S'!X20+'IV 25 S'!X20+'V 25 S'!X20+'VI 25 S'!X21+'VII 25 S'!X20+'VIII 25 S'!X21+'IX 25 S'!X22+'X 25 S'!X21+'XI 25 S'!X21)/12</f>
        <v>0.16666666666666666</v>
      </c>
      <c r="Y21" s="27">
        <f>'XII 24 S'!Y20+'I 25 S'!Y20+'II 25 S'!Y20+'III 25 S'!Y20+'IV 25 S'!Y20+'V 25 S'!Y20+'VI 25 S'!Y21+'VII 25 S'!Y20+'VIII 25 S'!Y21+'IX 25 S'!Y22+'X 25 S'!Y21+'XI 25 S'!Y21</f>
        <v>1668.99</v>
      </c>
      <c r="Z21" s="26">
        <f>('XII 24 S'!Z20+'I 25 S'!Z20+'II 25 S'!Z20+'III 25 S'!Z20+'IV 25 S'!Z20+'V 25 S'!Z20+'VI 25 S'!Z21+'VII 25 S'!Z20+'VIII 25 S'!Z21+'IX 25 S'!Z22+'X 25 S'!Z21+'XI 25 S'!Z21)/12</f>
        <v>0</v>
      </c>
      <c r="AA21" s="27">
        <f>'XII 24 S'!AA20+'I 25 S'!AA20+'II 25 S'!AA20+'III 25 S'!AA20+'IV 25 S'!AA20+'V 25 S'!AA20+'VI 25 S'!AA21+'VII 25 S'!AA20+'VIII 25 S'!AA21+'IX 25 S'!AA22+'X 25 S'!AA21+'XI 25 S'!AA21</f>
        <v>0</v>
      </c>
      <c r="AB21" s="26">
        <f>('XII 24 S'!AB20+'I 25 S'!AB20+'II 25 S'!AB20+'III 25 S'!AB20+'IV 25 S'!AB20+'V 25 S'!AB20+'VI 25 S'!AB21+'VII 25 S'!AB20+'VIII 25 S'!AB21+'IX 25 S'!AB22+'X 25 S'!AB21+'XI 25 S'!AB21)/12</f>
        <v>47.666666666666664</v>
      </c>
      <c r="AC21" s="27">
        <f t="shared" si="0"/>
        <v>187021.60148522168</v>
      </c>
      <c r="AD21" s="38">
        <f t="shared" si="1"/>
        <v>87.083333333333343</v>
      </c>
      <c r="AE21" s="4"/>
    </row>
    <row r="22" spans="1:31" x14ac:dyDescent="0.25">
      <c r="A22" s="63" t="s">
        <v>65</v>
      </c>
      <c r="B22" s="64" t="s">
        <v>66</v>
      </c>
      <c r="C22" s="65" t="s">
        <v>67</v>
      </c>
      <c r="D22" s="26">
        <f>('XII 24 S'!D21+'I 25 S'!D21+'II 25 S'!D21+'III 25 S'!D21+'IV 25 S'!D21+'V 25 S'!D21+'VI 25 S'!D22+'VII 25 S'!D21+'VIII 25 S'!D22+'IX 25 S'!D23+'X 25 S'!D22+'XI 25 S'!D22)/12</f>
        <v>71.666666666666671</v>
      </c>
      <c r="E22" s="27">
        <f>'XII 24 S'!E21+'I 25 S'!E21+'II 25 S'!E21+'III 25 S'!E21+'IV 25 S'!E21+'V 25 S'!E21+'VI 25 S'!E22+'VII 25 S'!E21+'VIII 25 S'!E22+'IX 25 S'!E23+'X 25 S'!E22+'XI 25 S'!E22</f>
        <v>188330.70748800001</v>
      </c>
      <c r="F22" s="26">
        <f>('XII 24 S'!F21+'I 25 S'!F21+'II 25 S'!F21+'III 25 S'!F21+'IV 25 S'!F21+'V 25 S'!F21+'VI 25 S'!F22+'VII 25 S'!F21+'VIII 25 S'!F22+'IX 25 S'!F23+'X 25 S'!F22+'XI 25 S'!F22)/12</f>
        <v>7</v>
      </c>
      <c r="G22" s="27">
        <f>'XII 24 S'!G21+'I 25 S'!G21+'II 25 S'!G21+'III 25 S'!G21+'IV 25 S'!G21+'V 25 S'!G21+'VI 25 S'!G22+'VII 25 S'!G21+'VIII 25 S'!G22+'IX 25 S'!G23+'X 25 S'!G22+'XI 25 S'!G22</f>
        <v>29431.555520000009</v>
      </c>
      <c r="H22" s="26">
        <f>('XII 24 S'!H21+'I 25 S'!H21+'II 25 S'!H21+'III 25 S'!H21+'IV 25 S'!H21+'V 25 S'!H21+'VI 25 S'!H22+'VII 25 S'!H21+'VIII 25 S'!H22+'IX 25 S'!H23+'X 25 S'!H22+'XI 25 S'!H22)/12</f>
        <v>9</v>
      </c>
      <c r="I22" s="27">
        <f>'XII 24 S'!I21+'I 25 S'!I21+'II 25 S'!I21+'III 25 S'!I21+'IV 25 S'!I21+'V 25 S'!I21+'VI 25 S'!I22+'VII 25 S'!I21+'VIII 25 S'!I22+'IX 25 S'!I23+'X 25 S'!I22+'XI 25 S'!I22</f>
        <v>18178.471375999998</v>
      </c>
      <c r="J22" s="26">
        <f>('XII 24 S'!J21+'I 25 S'!J21+'II 25 S'!J21+'III 25 S'!J21+'IV 25 S'!J21+'V 25 S'!J21+'VI 25 S'!J22+'VII 25 S'!J21+'VIII 25 S'!J22+'IX 25 S'!J23+'X 25 S'!J22+'XI 25 S'!J22)/12</f>
        <v>32.083333333333336</v>
      </c>
      <c r="K22" s="27">
        <f>'XII 24 S'!K21+'I 25 S'!K21+'II 25 S'!K21+'III 25 S'!K21+'IV 25 S'!K21+'V 25 S'!K21+'VI 25 S'!K22+'VII 25 S'!K21+'VIII 25 S'!K22+'IX 25 S'!K23+'X 25 S'!K22+'XI 25 S'!K22</f>
        <v>104612.12824000002</v>
      </c>
      <c r="L22" s="26">
        <f>('XII 24 S'!L21+'I 25 S'!L21+'II 25 S'!L21+'III 25 S'!L21+'IV 25 S'!L21+'V 25 S'!L21+'VI 25 S'!L22+'VII 25 S'!L21+'VIII 25 S'!L22+'IX 25 S'!L23+'X 25 S'!L22+'XI 25 S'!L22)/12</f>
        <v>23.666666666666668</v>
      </c>
      <c r="M22" s="27">
        <f>'XII 24 S'!M21+'I 25 S'!M21+'II 25 S'!M21+'III 25 S'!M21+'IV 25 S'!M21+'V 25 S'!M21+'VI 25 S'!M22+'VII 25 S'!M21+'VIII 25 S'!M22+'IX 25 S'!M23+'X 25 S'!M22+'XI 25 S'!M22</f>
        <v>44425.914823999992</v>
      </c>
      <c r="N22" s="26">
        <f>('XII 24 S'!N21+'I 25 S'!N21+'II 25 S'!N21+'III 25 S'!N21+'IV 25 S'!N21+'V 25 S'!N21+'VI 25 S'!N22+'VII 25 S'!N21+'VIII 25 S'!N22+'IX 25 S'!N23+'X 25 S'!N22+'XI 25 S'!N22)/12</f>
        <v>4</v>
      </c>
      <c r="O22" s="27">
        <f>'XII 24 S'!O21+'I 25 S'!O21+'II 25 S'!O21+'III 25 S'!O21+'IV 25 S'!O21+'V 25 S'!O21+'VI 25 S'!O22+'VII 25 S'!O21+'VIII 25 S'!O22+'IX 25 S'!O23+'X 25 S'!O22+'XI 25 S'!O22</f>
        <v>1581.3221679999999</v>
      </c>
      <c r="P22" s="26">
        <f>('XII 24 S'!P21+'I 25 S'!P21+'II 25 S'!P21+'III 25 S'!P21+'IV 25 S'!P21+'V 25 S'!P21+'VI 25 S'!P22+'VII 25 S'!P21+'VIII 25 S'!P22+'IX 25 S'!P23+'X 25 S'!P22+'XI 25 S'!P22)/12</f>
        <v>0</v>
      </c>
      <c r="Q22" s="27">
        <f>'XII 24 S'!Q21+'I 25 S'!Q21+'II 25 S'!Q21+'III 25 S'!Q21+'IV 25 S'!Q21+'V 25 S'!Q21+'VI 25 S'!Q22+'VII 25 S'!Q21+'VIII 25 S'!Q22+'IX 25 S'!Q23+'X 25 S'!Q22+'XI 25 S'!Q22</f>
        <v>0</v>
      </c>
      <c r="R22" s="26">
        <f>('XII 24 S'!R21+'I 25 S'!R21+'II 25 S'!R21+'III 25 S'!R21+'IV 25 S'!R21+'V 25 S'!R21+'VI 25 S'!R22+'VII 25 S'!R21+'VIII 25 S'!R22+'IX 25 S'!R23+'X 25 S'!R22+'XI 25 S'!R22)/12</f>
        <v>2</v>
      </c>
      <c r="S22" s="27">
        <f>'XII 24 S'!S21+'I 25 S'!S21+'II 25 S'!S21+'III 25 S'!S21+'IV 25 S'!S21+'V 25 S'!S21+'VI 25 S'!S22+'VII 25 S'!S21+'VIII 25 S'!S22+'IX 25 S'!S23+'X 25 S'!S22+'XI 25 S'!S22</f>
        <v>11776.846207999999</v>
      </c>
      <c r="T22" s="26">
        <f>('XII 24 S'!T21+'I 25 S'!T21+'II 25 S'!T21+'III 25 S'!T21+'IV 25 S'!T21+'V 25 S'!T21+'VI 25 S'!T22+'VII 25 S'!T21+'VIII 25 S'!T22+'IX 25 S'!T23+'X 25 S'!T22+'XI 25 S'!T22)/12</f>
        <v>14.25</v>
      </c>
      <c r="U22" s="27">
        <f>'XII 24 S'!U21+'I 25 S'!U21+'II 25 S'!U21+'III 25 S'!U21+'IV 25 S'!U21+'V 25 S'!U21+'VI 25 S'!U22+'VII 25 S'!U21+'VIII 25 S'!U22+'IX 25 S'!U23+'X 25 S'!U22+'XI 25 S'!U22</f>
        <v>0</v>
      </c>
      <c r="V22" s="26">
        <f>('XII 24 S'!V21+'I 25 S'!V21+'II 25 S'!V21+'III 25 S'!V21+'IV 25 S'!V21+'V 25 S'!V21+'VI 25 S'!V22+'VII 25 S'!V21+'VIII 25 S'!V22+'IX 25 S'!V23+'X 25 S'!V22+'XI 25 S'!V22)/12</f>
        <v>0.16666666666666666</v>
      </c>
      <c r="W22" s="27">
        <f>'XII 24 S'!W21+'I 25 S'!W21+'II 25 S'!W21+'III 25 S'!W21+'IV 25 S'!W21+'V 25 S'!W21+'VI 25 S'!W22+'VII 25 S'!W21+'VIII 25 S'!W22+'IX 25 S'!W23+'X 25 S'!W22+'XI 25 S'!W22</f>
        <v>64</v>
      </c>
      <c r="X22" s="26">
        <f>('XII 24 S'!X21+'I 25 S'!X21+'II 25 S'!X21+'III 25 S'!X21+'IV 25 S'!X21+'V 25 S'!X21+'VI 25 S'!X22+'VII 25 S'!X21+'VIII 25 S'!X22+'IX 25 S'!X23+'X 25 S'!X22+'XI 25 S'!X22)/12</f>
        <v>0.16666666666666666</v>
      </c>
      <c r="Y22" s="27">
        <f>'XII 24 S'!Y21+'I 25 S'!Y21+'II 25 S'!Y21+'III 25 S'!Y21+'IV 25 S'!Y21+'V 25 S'!Y21+'VI 25 S'!Y22+'VII 25 S'!Y21+'VIII 25 S'!Y22+'IX 25 S'!Y23+'X 25 S'!Y22+'XI 25 S'!Y22</f>
        <v>1668.99</v>
      </c>
      <c r="Z22" s="26">
        <f>('XII 24 S'!Z21+'I 25 S'!Z21+'II 25 S'!Z21+'III 25 S'!Z21+'IV 25 S'!Z21+'V 25 S'!Z21+'VI 25 S'!Z22+'VII 25 S'!Z21+'VIII 25 S'!Z22+'IX 25 S'!Z23+'X 25 S'!Z22+'XI 25 S'!Z22)/12</f>
        <v>0</v>
      </c>
      <c r="AA22" s="27">
        <f>'XII 24 S'!AA21+'I 25 S'!AA21+'II 25 S'!AA21+'III 25 S'!AA21+'IV 25 S'!AA21+'V 25 S'!AA21+'VI 25 S'!AA22+'VII 25 S'!AA21+'VIII 25 S'!AA22+'IX 25 S'!AA23+'X 25 S'!AA22+'XI 25 S'!AA22</f>
        <v>0</v>
      </c>
      <c r="AB22" s="26">
        <f>('XII 24 S'!AB21+'I 25 S'!AB21+'II 25 S'!AB21+'III 25 S'!AB21+'IV 25 S'!AB21+'V 25 S'!AB21+'VI 25 S'!AB22+'VII 25 S'!AB21+'VIII 25 S'!AB22+'IX 25 S'!AB23+'X 25 S'!AB22+'XI 25 S'!AB22)/12</f>
        <v>111.75</v>
      </c>
      <c r="AC22" s="27">
        <f t="shared" si="0"/>
        <v>400069.93582399999</v>
      </c>
      <c r="AD22" s="38">
        <f t="shared" si="1"/>
        <v>163.99999999999997</v>
      </c>
      <c r="AE22" s="4"/>
    </row>
    <row r="23" spans="1:31" x14ac:dyDescent="0.25">
      <c r="A23" s="63" t="s">
        <v>68</v>
      </c>
      <c r="B23" s="64" t="s">
        <v>69</v>
      </c>
      <c r="C23" s="65" t="s">
        <v>70</v>
      </c>
      <c r="D23" s="26">
        <f>('XII 24 S'!D22+'I 25 S'!D22+'II 25 S'!D22+'III 25 S'!D22+'IV 25 S'!D22+'V 25 S'!D22+'VI 25 S'!D23+'VII 25 S'!D22+'VIII 25 S'!D23+'IX 25 S'!D24+'X 25 S'!D23+'XI 25 S'!D23)/12</f>
        <v>4</v>
      </c>
      <c r="E23" s="27">
        <f>'XII 24 S'!E22+'I 25 S'!E22+'II 25 S'!E22+'III 25 S'!E22+'IV 25 S'!E22+'V 25 S'!E22+'VI 25 S'!E23+'VII 25 S'!E22+'VIII 25 S'!E23+'IX 25 S'!E24+'X 25 S'!E23+'XI 25 S'!E23</f>
        <v>10847.416950676268</v>
      </c>
      <c r="F23" s="26">
        <f>('XII 24 S'!F22+'I 25 S'!F22+'II 25 S'!F22+'III 25 S'!F22+'IV 25 S'!F22+'V 25 S'!F22+'VI 25 S'!F23+'VII 25 S'!F22+'VIII 25 S'!F23+'IX 25 S'!F24+'X 25 S'!F23+'XI 25 S'!F23)/12</f>
        <v>0</v>
      </c>
      <c r="G23" s="27">
        <f>'XII 24 S'!G22+'I 25 S'!G22+'II 25 S'!G22+'III 25 S'!G22+'IV 25 S'!G22+'V 25 S'!G22+'VI 25 S'!G23+'VII 25 S'!G22+'VIII 25 S'!G23+'IX 25 S'!G24+'X 25 S'!G23+'XI 25 S'!G23</f>
        <v>0</v>
      </c>
      <c r="H23" s="26">
        <f>('XII 24 S'!H22+'I 25 S'!H22+'II 25 S'!H22+'III 25 S'!H22+'IV 25 S'!H22+'V 25 S'!H22+'VI 25 S'!H23+'VII 25 S'!H22+'VIII 25 S'!H23+'IX 25 S'!H24+'X 25 S'!H23+'XI 25 S'!H23)/12</f>
        <v>0</v>
      </c>
      <c r="I23" s="27">
        <f>'XII 24 S'!I22+'I 25 S'!I22+'II 25 S'!I22+'III 25 S'!I22+'IV 25 S'!I22+'V 25 S'!I22+'VI 25 S'!I23+'VII 25 S'!I22+'VIII 25 S'!I23+'IX 25 S'!I24+'X 25 S'!I23+'XI 25 S'!I23</f>
        <v>0</v>
      </c>
      <c r="J23" s="26">
        <f>('XII 24 S'!J22+'I 25 S'!J22+'II 25 S'!J22+'III 25 S'!J22+'IV 25 S'!J22+'V 25 S'!J22+'VI 25 S'!J23+'VII 25 S'!J22+'VIII 25 S'!J23+'IX 25 S'!J24+'X 25 S'!J23+'XI 25 S'!J23)/12</f>
        <v>3</v>
      </c>
      <c r="K23" s="27">
        <f>'XII 24 S'!K22+'I 25 S'!K22+'II 25 S'!K22+'III 25 S'!K22+'IV 25 S'!K22+'V 25 S'!K22+'VI 25 S'!K23+'VII 25 S'!K22+'VIII 25 S'!K23+'IX 25 S'!K24+'X 25 S'!K23+'XI 25 S'!K23</f>
        <v>3924.0519362785681</v>
      </c>
      <c r="L23" s="26">
        <f>('XII 24 S'!L22+'I 25 S'!L22+'II 25 S'!L22+'III 25 S'!L22+'IV 25 S'!L22+'V 25 S'!L22+'VI 25 S'!L23+'VII 25 S'!L22+'VIII 25 S'!L23+'IX 25 S'!L24+'X 25 S'!L23+'XI 25 S'!L23)/12</f>
        <v>7</v>
      </c>
      <c r="M23" s="27">
        <f>'XII 24 S'!M22+'I 25 S'!M22+'II 25 S'!M22+'III 25 S'!M22+'IV 25 S'!M22+'V 25 S'!M22+'VI 25 S'!M23+'VII 25 S'!M22+'VIII 25 S'!M23+'IX 25 S'!M24+'X 25 S'!M23+'XI 25 S'!M23</f>
        <v>11228.515340274382</v>
      </c>
      <c r="N23" s="26">
        <f>('XII 24 S'!N22+'I 25 S'!N22+'II 25 S'!N22+'III 25 S'!N22+'IV 25 S'!N22+'V 25 S'!N22+'VI 25 S'!N23+'VII 25 S'!N22+'VIII 25 S'!N23+'IX 25 S'!N24+'X 25 S'!N23+'XI 25 S'!N23)/12</f>
        <v>3</v>
      </c>
      <c r="O23" s="27">
        <f>'XII 24 S'!O22+'I 25 S'!O22+'II 25 S'!O22+'III 25 S'!O22+'IV 25 S'!O22+'V 25 S'!O22+'VI 25 S'!O23+'VII 25 S'!O22+'VIII 25 S'!O23+'IX 25 S'!O24+'X 25 S'!O23+'XI 25 S'!O23</f>
        <v>1904.8400000000001</v>
      </c>
      <c r="P23" s="26">
        <f>('XII 24 S'!P22+'I 25 S'!P22+'II 25 S'!P22+'III 25 S'!P22+'IV 25 S'!P22+'V 25 S'!P22+'VI 25 S'!P23+'VII 25 S'!P22+'VIII 25 S'!P23+'IX 25 S'!P24+'X 25 S'!P23+'XI 25 S'!P23)/12</f>
        <v>0</v>
      </c>
      <c r="Q23" s="27">
        <f>'XII 24 S'!Q22+'I 25 S'!Q22+'II 25 S'!Q22+'III 25 S'!Q22+'IV 25 S'!Q22+'V 25 S'!Q22+'VI 25 S'!Q23+'VII 25 S'!Q22+'VIII 25 S'!Q23+'IX 25 S'!Q24+'X 25 S'!Q23+'XI 25 S'!Q23</f>
        <v>0</v>
      </c>
      <c r="R23" s="26">
        <f>('XII 24 S'!R22+'I 25 S'!R22+'II 25 S'!R22+'III 25 S'!R22+'IV 25 S'!R22+'V 25 S'!R22+'VI 25 S'!R23+'VII 25 S'!R22+'VIII 25 S'!R23+'IX 25 S'!R24+'X 25 S'!R23+'XI 25 S'!R23)/12</f>
        <v>0</v>
      </c>
      <c r="S23" s="27">
        <f>'XII 24 S'!S22+'I 25 S'!S22+'II 25 S'!S22+'III 25 S'!S22+'IV 25 S'!S22+'V 25 S'!S22+'VI 25 S'!S23+'VII 25 S'!S22+'VIII 25 S'!S23+'IX 25 S'!S24+'X 25 S'!S23+'XI 25 S'!S23</f>
        <v>0</v>
      </c>
      <c r="T23" s="26">
        <f>('XII 24 S'!T22+'I 25 S'!T22+'II 25 S'!T22+'III 25 S'!T22+'IV 25 S'!T22+'V 25 S'!T22+'VI 25 S'!T23+'VII 25 S'!T22+'VIII 25 S'!T23+'IX 25 S'!T24+'X 25 S'!T23+'XI 25 S'!T23)/12</f>
        <v>8</v>
      </c>
      <c r="U23" s="27">
        <f>'XII 24 S'!U22+'I 25 S'!U22+'II 25 S'!U22+'III 25 S'!U22+'IV 25 S'!U22+'V 25 S'!U22+'VI 25 S'!U23+'VII 25 S'!U22+'VIII 25 S'!U23+'IX 25 S'!U24+'X 25 S'!U23+'XI 25 S'!U23</f>
        <v>0</v>
      </c>
      <c r="V23" s="26">
        <f>('XII 24 S'!V22+'I 25 S'!V22+'II 25 S'!V22+'III 25 S'!V22+'IV 25 S'!V22+'V 25 S'!V22+'VI 25 S'!V23+'VII 25 S'!V22+'VIII 25 S'!V23+'IX 25 S'!V24+'X 25 S'!V23+'XI 25 S'!V23)/12</f>
        <v>0</v>
      </c>
      <c r="W23" s="27">
        <f>'XII 24 S'!W22+'I 25 S'!W22+'II 25 S'!W22+'III 25 S'!W22+'IV 25 S'!W22+'V 25 S'!W22+'VI 25 S'!W23+'VII 25 S'!W22+'VIII 25 S'!W23+'IX 25 S'!W24+'X 25 S'!W23+'XI 25 S'!W23</f>
        <v>0</v>
      </c>
      <c r="X23" s="26">
        <f>('XII 24 S'!X22+'I 25 S'!X22+'II 25 S'!X22+'III 25 S'!X22+'IV 25 S'!X22+'V 25 S'!X22+'VI 25 S'!X23+'VII 25 S'!X22+'VIII 25 S'!X23+'IX 25 S'!X24+'X 25 S'!X23+'XI 25 S'!X23)/12</f>
        <v>0</v>
      </c>
      <c r="Y23" s="27">
        <f>'XII 24 S'!Y22+'I 25 S'!Y22+'II 25 S'!Y22+'III 25 S'!Y22+'IV 25 S'!Y22+'V 25 S'!Y22+'VI 25 S'!Y23+'VII 25 S'!Y22+'VIII 25 S'!Y23+'IX 25 S'!Y24+'X 25 S'!Y23+'XI 25 S'!Y23</f>
        <v>0</v>
      </c>
      <c r="Z23" s="26">
        <f>('XII 24 S'!Z22+'I 25 S'!Z22+'II 25 S'!Z22+'III 25 S'!Z22+'IV 25 S'!Z22+'V 25 S'!Z22+'VI 25 S'!Z23+'VII 25 S'!Z22+'VIII 25 S'!Z23+'IX 25 S'!Z24+'X 25 S'!Z23+'XI 25 S'!Z23)/12</f>
        <v>0</v>
      </c>
      <c r="AA23" s="27">
        <f>'XII 24 S'!AA22+'I 25 S'!AA22+'II 25 S'!AA22+'III 25 S'!AA22+'IV 25 S'!AA22+'V 25 S'!AA22+'VI 25 S'!AA23+'VII 25 S'!AA22+'VIII 25 S'!AA23+'IX 25 S'!AA24+'X 25 S'!AA23+'XI 25 S'!AA23</f>
        <v>0</v>
      </c>
      <c r="AB23" s="26">
        <f>('XII 24 S'!AB22+'I 25 S'!AB22+'II 25 S'!AB22+'III 25 S'!AB22+'IV 25 S'!AB22+'V 25 S'!AB22+'VI 25 S'!AB23+'VII 25 S'!AB22+'VIII 25 S'!AB23+'IX 25 S'!AB24+'X 25 S'!AB23+'XI 25 S'!AB23)/12</f>
        <v>12</v>
      </c>
      <c r="AC23" s="27">
        <f t="shared" si="0"/>
        <v>27904.824227229219</v>
      </c>
      <c r="AD23" s="38">
        <f t="shared" si="1"/>
        <v>25</v>
      </c>
      <c r="AE23" s="4"/>
    </row>
    <row r="24" spans="1:31" x14ac:dyDescent="0.25">
      <c r="A24" s="63" t="s">
        <v>71</v>
      </c>
      <c r="B24" s="64" t="s">
        <v>72</v>
      </c>
      <c r="C24" s="65" t="s">
        <v>73</v>
      </c>
      <c r="D24" s="26">
        <f>('XII 24 S'!D23+'I 25 S'!D23+'II 25 S'!D23+'III 25 S'!D23+'IV 25 S'!D23+'V 25 S'!D23+'VI 25 S'!D24+'VII 25 S'!D23+'VIII 25 S'!D24+'IX 25 S'!D25+'X 25 S'!D24+'XI 25 S'!D24)/12</f>
        <v>288.25</v>
      </c>
      <c r="E24" s="27">
        <f>'XII 24 S'!E23+'I 25 S'!E23+'II 25 S'!E23+'III 25 S'!E23+'IV 25 S'!E23+'V 25 S'!E23+'VI 25 S'!E24+'VII 25 S'!E23+'VIII 25 S'!E24+'IX 25 S'!E25+'X 25 S'!E24+'XI 25 S'!E24</f>
        <v>701653.95687759167</v>
      </c>
      <c r="F24" s="26">
        <f>('XII 24 S'!F23+'I 25 S'!F23+'II 25 S'!F23+'III 25 S'!F23+'IV 25 S'!F23+'V 25 S'!F23+'VI 25 S'!F24+'VII 25 S'!F23+'VIII 25 S'!F24+'IX 25 S'!F25+'X 25 S'!F24+'XI 25 S'!F24)/12</f>
        <v>19.75</v>
      </c>
      <c r="G24" s="27">
        <f>'XII 24 S'!G23+'I 25 S'!G23+'II 25 S'!G23+'III 25 S'!G23+'IV 25 S'!G23+'V 25 S'!G23+'VI 25 S'!G24+'VII 25 S'!G23+'VIII 25 S'!G24+'IX 25 S'!G25+'X 25 S'!G24+'XI 25 S'!G24</f>
        <v>132815.03537675954</v>
      </c>
      <c r="H24" s="26">
        <f>('XII 24 S'!H23+'I 25 S'!H23+'II 25 S'!H23+'III 25 S'!H23+'IV 25 S'!H23+'V 25 S'!H23+'VI 25 S'!H24+'VII 25 S'!H23+'VIII 25 S'!H24+'IX 25 S'!H25+'X 25 S'!H24+'XI 25 S'!H24)/12</f>
        <v>39.083333333333336</v>
      </c>
      <c r="I24" s="27">
        <f>'XII 24 S'!I23+'I 25 S'!I23+'II 25 S'!I23+'III 25 S'!I23+'IV 25 S'!I23+'V 25 S'!I23+'VI 25 S'!I24+'VII 25 S'!I23+'VIII 25 S'!I24+'IX 25 S'!I25+'X 25 S'!I24+'XI 25 S'!I24</f>
        <v>83290.154584485645</v>
      </c>
      <c r="J24" s="26">
        <f>('XII 24 S'!J23+'I 25 S'!J23+'II 25 S'!J23+'III 25 S'!J23+'IV 25 S'!J23+'V 25 S'!J23+'VI 25 S'!J24+'VII 25 S'!J23+'VIII 25 S'!J24+'IX 25 S'!J25+'X 25 S'!J24+'XI 25 S'!J24)/12</f>
        <v>158.91666666666666</v>
      </c>
      <c r="K24" s="27">
        <f>'XII 24 S'!K23+'I 25 S'!K23+'II 25 S'!K23+'III 25 S'!K23+'IV 25 S'!K23+'V 25 S'!K23+'VI 25 S'!K24+'VII 25 S'!K23+'VIII 25 S'!K24+'IX 25 S'!K25+'X 25 S'!K24+'XI 25 S'!K24</f>
        <v>470105.35998487798</v>
      </c>
      <c r="L24" s="26">
        <f>('XII 24 S'!L23+'I 25 S'!L23+'II 25 S'!L23+'III 25 S'!L23+'IV 25 S'!L23+'V 25 S'!L23+'VI 25 S'!L24+'VII 25 S'!L23+'VIII 25 S'!L24+'IX 25 S'!L25+'X 25 S'!L24+'XI 25 S'!L24)/12</f>
        <v>80.25</v>
      </c>
      <c r="M24" s="27">
        <f>'XII 24 S'!M23+'I 25 S'!M23+'II 25 S'!M23+'III 25 S'!M23+'IV 25 S'!M23+'V 25 S'!M23+'VI 25 S'!M24+'VII 25 S'!M23+'VIII 25 S'!M24+'IX 25 S'!M25+'X 25 S'!M24+'XI 25 S'!M24</f>
        <v>163542.73411959133</v>
      </c>
      <c r="N24" s="26">
        <f>('XII 24 S'!N23+'I 25 S'!N23+'II 25 S'!N23+'III 25 S'!N23+'IV 25 S'!N23+'V 25 S'!N23+'VI 25 S'!N24+'VII 25 S'!N23+'VIII 25 S'!N24+'IX 25 S'!N25+'X 25 S'!N24+'XI 25 S'!N24)/12</f>
        <v>8.8333333333333339</v>
      </c>
      <c r="O24" s="27">
        <f>'XII 24 S'!O23+'I 25 S'!O23+'II 25 S'!O23+'III 25 S'!O23+'IV 25 S'!O23+'V 25 S'!O23+'VI 25 S'!O24+'VII 25 S'!O23+'VIII 25 S'!O24+'IX 25 S'!O25+'X 25 S'!O24+'XI 25 S'!O24</f>
        <v>5400.3631706996584</v>
      </c>
      <c r="P24" s="26">
        <f>('XII 24 S'!P23+'I 25 S'!P23+'II 25 S'!P23+'III 25 S'!P23+'IV 25 S'!P23+'V 25 S'!P23+'VI 25 S'!P24+'VII 25 S'!P23+'VIII 25 S'!P24+'IX 25 S'!P25+'X 25 S'!P24+'XI 25 S'!P24)/12</f>
        <v>1</v>
      </c>
      <c r="Q24" s="27">
        <f>'XII 24 S'!Q23+'I 25 S'!Q23+'II 25 S'!Q23+'III 25 S'!Q23+'IV 25 S'!Q23+'V 25 S'!Q23+'VI 25 S'!Q24+'VII 25 S'!Q23+'VIII 25 S'!Q24+'IX 25 S'!Q25+'X 25 S'!Q24+'XI 25 S'!Q24</f>
        <v>610.64050100000009</v>
      </c>
      <c r="R24" s="26">
        <f>('XII 24 S'!R23+'I 25 S'!R23+'II 25 S'!R23+'III 25 S'!R23+'IV 25 S'!R23+'V 25 S'!R23+'VI 25 S'!R24+'VII 25 S'!R23+'VIII 25 S'!R24+'IX 25 S'!R25+'X 25 S'!R24+'XI 25 S'!R24)/12</f>
        <v>6</v>
      </c>
      <c r="S24" s="27">
        <f>'XII 24 S'!S23+'I 25 S'!S23+'II 25 S'!S23+'III 25 S'!S23+'IV 25 S'!S23+'V 25 S'!S23+'VI 25 S'!S24+'VII 25 S'!S23+'VIII 25 S'!S24+'IX 25 S'!S25+'X 25 S'!S24+'XI 25 S'!S24</f>
        <v>42785.794816495196</v>
      </c>
      <c r="T24" s="26">
        <f>('XII 24 S'!T23+'I 25 S'!T23+'II 25 S'!T23+'III 25 S'!T23+'IV 25 S'!T23+'V 25 S'!T23+'VI 25 S'!T24+'VII 25 S'!T23+'VIII 25 S'!T24+'IX 25 S'!T25+'X 25 S'!T24+'XI 25 S'!T24)/12</f>
        <v>31.333333333333332</v>
      </c>
      <c r="U24" s="27">
        <f>'XII 24 S'!U23+'I 25 S'!U23+'II 25 S'!U23+'III 25 S'!U23+'IV 25 S'!U23+'V 25 S'!U23+'VI 25 S'!U24+'VII 25 S'!U23+'VIII 25 S'!U24+'IX 25 S'!U25+'X 25 S'!U24+'XI 25 S'!U24</f>
        <v>0</v>
      </c>
      <c r="V24" s="26">
        <f>('XII 24 S'!V23+'I 25 S'!V23+'II 25 S'!V23+'III 25 S'!V23+'IV 25 S'!V23+'V 25 S'!V23+'VI 25 S'!V24+'VII 25 S'!V23+'VIII 25 S'!V24+'IX 25 S'!V25+'X 25 S'!V24+'XI 25 S'!V24)/12</f>
        <v>0.25</v>
      </c>
      <c r="W24" s="27">
        <f>'XII 24 S'!W23+'I 25 S'!W23+'II 25 S'!W23+'III 25 S'!W23+'IV 25 S'!W23+'V 25 S'!W23+'VI 25 S'!W24+'VII 25 S'!W23+'VIII 25 S'!W24+'IX 25 S'!W25+'X 25 S'!W24+'XI 25 S'!W24</f>
        <v>57.399999999999991</v>
      </c>
      <c r="X24" s="26">
        <f>('XII 24 S'!X23+'I 25 S'!X23+'II 25 S'!X23+'III 25 S'!X23+'IV 25 S'!X23+'V 25 S'!X23+'VI 25 S'!X24+'VII 25 S'!X23+'VIII 25 S'!X24+'IX 25 S'!X25+'X 25 S'!X24+'XI 25 S'!X24)/12</f>
        <v>0.25</v>
      </c>
      <c r="Y24" s="27">
        <f>'XII 24 S'!Y23+'I 25 S'!Y23+'II 25 S'!Y23+'III 25 S'!Y23+'IV 25 S'!Y23+'V 25 S'!Y23+'VI 25 S'!Y24+'VII 25 S'!Y23+'VIII 25 S'!Y24+'IX 25 S'!Y25+'X 25 S'!Y24+'XI 25 S'!Y24</f>
        <v>3027</v>
      </c>
      <c r="Z24" s="26">
        <f>('XII 24 S'!Z23+'I 25 S'!Z23+'II 25 S'!Z23+'III 25 S'!Z23+'IV 25 S'!Z23+'V 25 S'!Z23+'VI 25 S'!Z24+'VII 25 S'!Z23+'VIII 25 S'!Z24+'IX 25 S'!Z25+'X 25 S'!Z24+'XI 25 S'!Z24)/12</f>
        <v>0</v>
      </c>
      <c r="AA24" s="27">
        <f>'XII 24 S'!AA23+'I 25 S'!AA23+'II 25 S'!AA23+'III 25 S'!AA23+'IV 25 S'!AA23+'V 25 S'!AA23+'VI 25 S'!AA24+'VII 25 S'!AA23+'VIII 25 S'!AA24+'IX 25 S'!AA25+'X 25 S'!AA24+'XI 25 S'!AA24</f>
        <v>0</v>
      </c>
      <c r="AB24" s="26">
        <f>('XII 24 S'!AB23+'I 25 S'!AB23+'II 25 S'!AB23+'III 25 S'!AB23+'IV 25 S'!AB23+'V 25 S'!AB23+'VI 25 S'!AB24+'VII 25 S'!AB23+'VIII 25 S'!AB24+'IX 25 S'!AB25+'X 25 S'!AB24+'XI 25 S'!AB24)/12</f>
        <v>453.41666666666669</v>
      </c>
      <c r="AC24" s="27">
        <f t="shared" si="0"/>
        <v>1603288.4394315009</v>
      </c>
      <c r="AD24" s="38">
        <f t="shared" si="1"/>
        <v>633.91666666666674</v>
      </c>
      <c r="AE24" s="4"/>
    </row>
    <row r="25" spans="1:31" x14ac:dyDescent="0.25">
      <c r="A25" s="63" t="s">
        <v>74</v>
      </c>
      <c r="B25" s="64" t="s">
        <v>75</v>
      </c>
      <c r="C25" s="65" t="s">
        <v>76</v>
      </c>
      <c r="D25" s="26">
        <f>('XII 24 S'!D24+'I 25 S'!D24+'II 25 S'!D24+'III 25 S'!D24+'IV 25 S'!D24+'V 25 S'!D24+'VI 25 S'!D25+'VII 25 S'!D24+'VIII 25 S'!D25+'IX 25 S'!D26+'X 25 S'!D25+'XI 25 S'!D25)/12</f>
        <v>32.166666666666664</v>
      </c>
      <c r="E25" s="27">
        <f>'XII 24 S'!E24+'I 25 S'!E24+'II 25 S'!E24+'III 25 S'!E24+'IV 25 S'!E24+'V 25 S'!E24+'VI 25 S'!E25+'VII 25 S'!E24+'VIII 25 S'!E25+'IX 25 S'!E26+'X 25 S'!E25+'XI 25 S'!E25</f>
        <v>70574.311685661276</v>
      </c>
      <c r="F25" s="26">
        <f>('XII 24 S'!F24+'I 25 S'!F24+'II 25 S'!F24+'III 25 S'!F24+'IV 25 S'!F24+'V 25 S'!F24+'VI 25 S'!F25+'VII 25 S'!F24+'VIII 25 S'!F25+'IX 25 S'!F26+'X 25 S'!F25+'XI 25 S'!F25)/12</f>
        <v>1.1666666666666667</v>
      </c>
      <c r="G25" s="27">
        <f>'XII 24 S'!G24+'I 25 S'!G24+'II 25 S'!G24+'III 25 S'!G24+'IV 25 S'!G24+'V 25 S'!G24+'VI 25 S'!G25+'VII 25 S'!G24+'VIII 25 S'!G25+'IX 25 S'!G26+'X 25 S'!G25+'XI 25 S'!G25</f>
        <v>7025.026208587331</v>
      </c>
      <c r="H25" s="26">
        <f>('XII 24 S'!H24+'I 25 S'!H24+'II 25 S'!H24+'III 25 S'!H24+'IV 25 S'!H24+'V 25 S'!H24+'VI 25 S'!H25+'VII 25 S'!H24+'VIII 25 S'!H25+'IX 25 S'!H26+'X 25 S'!H25+'XI 25 S'!H25)/12</f>
        <v>2.1666666666666665</v>
      </c>
      <c r="I25" s="27">
        <f>'XII 24 S'!I24+'I 25 S'!I24+'II 25 S'!I24+'III 25 S'!I24+'IV 25 S'!I24+'V 25 S'!I24+'VI 25 S'!I25+'VII 25 S'!I24+'VIII 25 S'!I25+'IX 25 S'!I26+'X 25 S'!I25+'XI 25 S'!I25</f>
        <v>3483.0333752981719</v>
      </c>
      <c r="J25" s="26">
        <f>('XII 24 S'!J24+'I 25 S'!J24+'II 25 S'!J24+'III 25 S'!J24+'IV 25 S'!J24+'V 25 S'!J24+'VI 25 S'!J25+'VII 25 S'!J24+'VIII 25 S'!J25+'IX 25 S'!J26+'X 25 S'!J25+'XI 25 S'!J25)/12</f>
        <v>13.083333333333334</v>
      </c>
      <c r="K25" s="27">
        <f>'XII 24 S'!K24+'I 25 S'!K24+'II 25 S'!K24+'III 25 S'!K24+'IV 25 S'!K24+'V 25 S'!K24+'VI 25 S'!K25+'VII 25 S'!K24+'VIII 25 S'!K25+'IX 25 S'!K26+'X 25 S'!K25+'XI 25 S'!K25</f>
        <v>17502.376447124305</v>
      </c>
      <c r="L25" s="26">
        <f>('XII 24 S'!L24+'I 25 S'!L24+'II 25 S'!L24+'III 25 S'!L24+'IV 25 S'!L24+'V 25 S'!L24+'VI 25 S'!L25+'VII 25 S'!L24+'VIII 25 S'!L25+'IX 25 S'!L26+'X 25 S'!L25+'XI 25 S'!L25)/12</f>
        <v>26</v>
      </c>
      <c r="M25" s="27">
        <f>'XII 24 S'!M24+'I 25 S'!M24+'II 25 S'!M24+'III 25 S'!M24+'IV 25 S'!M24+'V 25 S'!M24+'VI 25 S'!M25+'VII 25 S'!M24+'VIII 25 S'!M25+'IX 25 S'!M26+'X 25 S'!M25+'XI 25 S'!M25</f>
        <v>54971.702283328923</v>
      </c>
      <c r="N25" s="26">
        <f>('XII 24 S'!N24+'I 25 S'!N24+'II 25 S'!N24+'III 25 S'!N24+'IV 25 S'!N24+'V 25 S'!N24+'VI 25 S'!N25+'VII 25 S'!N24+'VIII 25 S'!N25+'IX 25 S'!N26+'X 25 S'!N25+'XI 25 S'!N25)/12</f>
        <v>0</v>
      </c>
      <c r="O25" s="27">
        <f>'XII 24 S'!O24+'I 25 S'!O24+'II 25 S'!O24+'III 25 S'!O24+'IV 25 S'!O24+'V 25 S'!O24+'VI 25 S'!O25+'VII 25 S'!O24+'VIII 25 S'!O25+'IX 25 S'!O26+'X 25 S'!O25+'XI 25 S'!O25</f>
        <v>0</v>
      </c>
      <c r="P25" s="26">
        <f>('XII 24 S'!P24+'I 25 S'!P24+'II 25 S'!P24+'III 25 S'!P24+'IV 25 S'!P24+'V 25 S'!P24+'VI 25 S'!P25+'VII 25 S'!P24+'VIII 25 S'!P25+'IX 25 S'!P26+'X 25 S'!P25+'XI 25 S'!P25)/12</f>
        <v>0</v>
      </c>
      <c r="Q25" s="27">
        <f>'XII 24 S'!Q24+'I 25 S'!Q24+'II 25 S'!Q24+'III 25 S'!Q24+'IV 25 S'!Q24+'V 25 S'!Q24+'VI 25 S'!Q25+'VII 25 S'!Q24+'VIII 25 S'!Q25+'IX 25 S'!Q26+'X 25 S'!Q25+'XI 25 S'!Q25</f>
        <v>0</v>
      </c>
      <c r="R25" s="26">
        <f>('XII 24 S'!R24+'I 25 S'!R24+'II 25 S'!R24+'III 25 S'!R24+'IV 25 S'!R24+'V 25 S'!R24+'VI 25 S'!R25+'VII 25 S'!R24+'VIII 25 S'!R25+'IX 25 S'!R26+'X 25 S'!R25+'XI 25 S'!R25)/12</f>
        <v>0</v>
      </c>
      <c r="S25" s="27">
        <f>'XII 24 S'!S24+'I 25 S'!S24+'II 25 S'!S24+'III 25 S'!S24+'IV 25 S'!S24+'V 25 S'!S24+'VI 25 S'!S25+'VII 25 S'!S24+'VIII 25 S'!S25+'IX 25 S'!S26+'X 25 S'!S25+'XI 25 S'!S25</f>
        <v>0</v>
      </c>
      <c r="T25" s="26">
        <f>('XII 24 S'!T24+'I 25 S'!T24+'II 25 S'!T24+'III 25 S'!T24+'IV 25 S'!T24+'V 25 S'!T24+'VI 25 S'!T25+'VII 25 S'!T24+'VIII 25 S'!T25+'IX 25 S'!T26+'X 25 S'!T25+'XI 25 S'!T25)/12</f>
        <v>17</v>
      </c>
      <c r="U25" s="27">
        <f>'XII 24 S'!U24+'I 25 S'!U24+'II 25 S'!U24+'III 25 S'!U24+'IV 25 S'!U24+'V 25 S'!U24+'VI 25 S'!U25+'VII 25 S'!U24+'VIII 25 S'!U25+'IX 25 S'!U26+'X 25 S'!U25+'XI 25 S'!U25</f>
        <v>0</v>
      </c>
      <c r="V25" s="26">
        <f>('XII 24 S'!V24+'I 25 S'!V24+'II 25 S'!V24+'III 25 S'!V24+'IV 25 S'!V24+'V 25 S'!V24+'VI 25 S'!V25+'VII 25 S'!V24+'VIII 25 S'!V25+'IX 25 S'!V26+'X 25 S'!V25+'XI 25 S'!V25)/12</f>
        <v>0.41666666666666669</v>
      </c>
      <c r="W25" s="27">
        <f>'XII 24 S'!W24+'I 25 S'!W24+'II 25 S'!W24+'III 25 S'!W24+'IV 25 S'!W24+'V 25 S'!W24+'VI 25 S'!W25+'VII 25 S'!W24+'VIII 25 S'!W25+'IX 25 S'!W26+'X 25 S'!W25+'XI 25 S'!W25</f>
        <v>384.82</v>
      </c>
      <c r="X25" s="26">
        <f>('XII 24 S'!X24+'I 25 S'!X24+'II 25 S'!X24+'III 25 S'!X24+'IV 25 S'!X24+'V 25 S'!X24+'VI 25 S'!X25+'VII 25 S'!X24+'VIII 25 S'!X25+'IX 25 S'!X26+'X 25 S'!X25+'XI 25 S'!X25)/12</f>
        <v>0</v>
      </c>
      <c r="Y25" s="27">
        <f>'XII 24 S'!Y24+'I 25 S'!Y24+'II 25 S'!Y24+'III 25 S'!Y24+'IV 25 S'!Y24+'V 25 S'!Y24+'VI 25 S'!Y25+'VII 25 S'!Y24+'VIII 25 S'!Y25+'IX 25 S'!Y26+'X 25 S'!Y25+'XI 25 S'!Y25</f>
        <v>0</v>
      </c>
      <c r="Z25" s="26">
        <f>('XII 24 S'!Z24+'I 25 S'!Z24+'II 25 S'!Z24+'III 25 S'!Z24+'IV 25 S'!Z24+'V 25 S'!Z24+'VI 25 S'!Z25+'VII 25 S'!Z24+'VIII 25 S'!Z25+'IX 25 S'!Z26+'X 25 S'!Z25+'XI 25 S'!Z25)/12</f>
        <v>0</v>
      </c>
      <c r="AA25" s="27">
        <f>'XII 24 S'!AA24+'I 25 S'!AA24+'II 25 S'!AA24+'III 25 S'!AA24+'IV 25 S'!AA24+'V 25 S'!AA24+'VI 25 S'!AA25+'VII 25 S'!AA24+'VIII 25 S'!AA25+'IX 25 S'!AA26+'X 25 S'!AA25+'XI 25 S'!AA25</f>
        <v>0</v>
      </c>
      <c r="AB25" s="26">
        <f>('XII 24 S'!AB24+'I 25 S'!AB24+'II 25 S'!AB24+'III 25 S'!AB24+'IV 25 S'!AB24+'V 25 S'!AB24+'VI 25 S'!AB25+'VII 25 S'!AB24+'VIII 25 S'!AB25+'IX 25 S'!AB26+'X 25 S'!AB25+'XI 25 S'!AB25)/12</f>
        <v>46.25</v>
      </c>
      <c r="AC25" s="27">
        <f t="shared" si="0"/>
        <v>153941.27000000002</v>
      </c>
      <c r="AD25" s="38">
        <f t="shared" si="1"/>
        <v>92</v>
      </c>
      <c r="AE25" s="4"/>
    </row>
    <row r="26" spans="1:31" x14ac:dyDescent="0.25">
      <c r="A26" s="63" t="s">
        <v>77</v>
      </c>
      <c r="B26" s="64" t="s">
        <v>78</v>
      </c>
      <c r="C26" s="65" t="s">
        <v>79</v>
      </c>
      <c r="D26" s="26">
        <f>('XII 24 S'!D25+'I 25 S'!D25+'II 25 S'!D25+'III 25 S'!D25+'IV 25 S'!D25+'V 25 S'!D25+'VI 25 S'!D26+'VII 25 S'!D25+'VIII 25 S'!D26+'IX 25 S'!D27+'X 25 S'!D26+'XI 25 S'!D26)/12</f>
        <v>6</v>
      </c>
      <c r="E26" s="27">
        <f>'XII 24 S'!E25+'I 25 S'!E25+'II 25 S'!E25+'III 25 S'!E25+'IV 25 S'!E25+'V 25 S'!E25+'VI 25 S'!E26+'VII 25 S'!E25+'VIII 25 S'!E26+'IX 25 S'!E27+'X 25 S'!E26+'XI 25 S'!E26</f>
        <v>9993.3683594859831</v>
      </c>
      <c r="F26" s="26">
        <f>('XII 24 S'!F25+'I 25 S'!F25+'II 25 S'!F25+'III 25 S'!F25+'IV 25 S'!F25+'V 25 S'!F25+'VI 25 S'!F26+'VII 25 S'!F25+'VIII 25 S'!F26+'IX 25 S'!F27+'X 25 S'!F26+'XI 25 S'!F26)/12</f>
        <v>0</v>
      </c>
      <c r="G26" s="27">
        <f>'XII 24 S'!G25+'I 25 S'!G25+'II 25 S'!G25+'III 25 S'!G25+'IV 25 S'!G25+'V 25 S'!G25+'VI 25 S'!G26+'VII 25 S'!G25+'VIII 25 S'!G26+'IX 25 S'!G27+'X 25 S'!G26+'XI 25 S'!G26</f>
        <v>0</v>
      </c>
      <c r="H26" s="26">
        <f>('XII 24 S'!H25+'I 25 S'!H25+'II 25 S'!H25+'III 25 S'!H25+'IV 25 S'!H25+'V 25 S'!H25+'VI 25 S'!H26+'VII 25 S'!H25+'VIII 25 S'!H26+'IX 25 S'!H27+'X 25 S'!H26+'XI 25 S'!H26)/12</f>
        <v>0</v>
      </c>
      <c r="I26" s="27">
        <f>'XII 24 S'!I25+'I 25 S'!I25+'II 25 S'!I25+'III 25 S'!I25+'IV 25 S'!I25+'V 25 S'!I25+'VI 25 S'!I26+'VII 25 S'!I25+'VIII 25 S'!I26+'IX 25 S'!I27+'X 25 S'!I26+'XI 25 S'!I26</f>
        <v>0</v>
      </c>
      <c r="J26" s="26">
        <f>('XII 24 S'!J25+'I 25 S'!J25+'II 25 S'!J25+'III 25 S'!J25+'IV 25 S'!J25+'V 25 S'!J25+'VI 25 S'!J26+'VII 25 S'!J25+'VIII 25 S'!J26+'IX 25 S'!J27+'X 25 S'!J26+'XI 25 S'!J26)/12</f>
        <v>5.083333333333333</v>
      </c>
      <c r="K26" s="27">
        <f>'XII 24 S'!K25+'I 25 S'!K25+'II 25 S'!K25+'III 25 S'!K25+'IV 25 S'!K25+'V 25 S'!K25+'VI 25 S'!K26+'VII 25 S'!K25+'VIII 25 S'!K26+'IX 25 S'!K27+'X 25 S'!K26+'XI 25 S'!K26</f>
        <v>7305.7065289883631</v>
      </c>
      <c r="L26" s="26">
        <f>('XII 24 S'!L25+'I 25 S'!L25+'II 25 S'!L25+'III 25 S'!L25+'IV 25 S'!L25+'V 25 S'!L25+'VI 25 S'!L26+'VII 25 S'!L25+'VIII 25 S'!L26+'IX 25 S'!L27+'X 25 S'!L26+'XI 25 S'!L26)/12</f>
        <v>10</v>
      </c>
      <c r="M26" s="27">
        <f>'XII 24 S'!M25+'I 25 S'!M25+'II 25 S'!M25+'III 25 S'!M25+'IV 25 S'!M25+'V 25 S'!M25+'VI 25 S'!M26+'VII 25 S'!M25+'VIII 25 S'!M26+'IX 25 S'!M27+'X 25 S'!M26+'XI 25 S'!M26</f>
        <v>16653.829004113446</v>
      </c>
      <c r="N26" s="26">
        <f>('XII 24 S'!N25+'I 25 S'!N25+'II 25 S'!N25+'III 25 S'!N25+'IV 25 S'!N25+'V 25 S'!N25+'VI 25 S'!N26+'VII 25 S'!N25+'VIII 25 S'!N26+'IX 25 S'!N27+'X 25 S'!N26+'XI 25 S'!N26)/12</f>
        <v>0</v>
      </c>
      <c r="O26" s="27">
        <f>'XII 24 S'!O25+'I 25 S'!O25+'II 25 S'!O25+'III 25 S'!O25+'IV 25 S'!O25+'V 25 S'!O25+'VI 25 S'!O26+'VII 25 S'!O25+'VIII 25 S'!O26+'IX 25 S'!O27+'X 25 S'!O26+'XI 25 S'!O26</f>
        <v>0</v>
      </c>
      <c r="P26" s="26">
        <f>('XII 24 S'!P25+'I 25 S'!P25+'II 25 S'!P25+'III 25 S'!P25+'IV 25 S'!P25+'V 25 S'!P25+'VI 25 S'!P26+'VII 25 S'!P25+'VIII 25 S'!P26+'IX 25 S'!P27+'X 25 S'!P26+'XI 25 S'!P26)/12</f>
        <v>0</v>
      </c>
      <c r="Q26" s="27">
        <f>'XII 24 S'!Q25+'I 25 S'!Q25+'II 25 S'!Q25+'III 25 S'!Q25+'IV 25 S'!Q25+'V 25 S'!Q25+'VI 25 S'!Q26+'VII 25 S'!Q25+'VIII 25 S'!Q26+'IX 25 S'!Q27+'X 25 S'!Q26+'XI 25 S'!Q26</f>
        <v>0</v>
      </c>
      <c r="R26" s="26">
        <f>('XII 24 S'!R25+'I 25 S'!R25+'II 25 S'!R25+'III 25 S'!R25+'IV 25 S'!R25+'V 25 S'!R25+'VI 25 S'!R26+'VII 25 S'!R25+'VIII 25 S'!R26+'IX 25 S'!R27+'X 25 S'!R26+'XI 25 S'!R26)/12</f>
        <v>1</v>
      </c>
      <c r="S26" s="27">
        <f>'XII 24 S'!S25+'I 25 S'!S25+'II 25 S'!S25+'III 25 S'!S25+'IV 25 S'!S25+'V 25 S'!S25+'VI 25 S'!S26+'VII 25 S'!S25+'VIII 25 S'!S26+'IX 25 S'!S27+'X 25 S'!S26+'XI 25 S'!S26</f>
        <v>4564.9461074122073</v>
      </c>
      <c r="T26" s="26">
        <f>('XII 24 S'!T25+'I 25 S'!T25+'II 25 S'!T25+'III 25 S'!T25+'IV 25 S'!T25+'V 25 S'!T25+'VI 25 S'!T26+'VII 25 S'!T25+'VIII 25 S'!T26+'IX 25 S'!T27+'X 25 S'!T26+'XI 25 S'!T26)/12</f>
        <v>10.083333333333334</v>
      </c>
      <c r="U26" s="27">
        <f>'XII 24 S'!U25+'I 25 S'!U25+'II 25 S'!U25+'III 25 S'!U25+'IV 25 S'!U25+'V 25 S'!U25+'VI 25 S'!U26+'VII 25 S'!U25+'VIII 25 S'!U26+'IX 25 S'!U27+'X 25 S'!U26+'XI 25 S'!U26</f>
        <v>0</v>
      </c>
      <c r="V26" s="26">
        <f>('XII 24 S'!V25+'I 25 S'!V25+'II 25 S'!V25+'III 25 S'!V25+'IV 25 S'!V25+'V 25 S'!V25+'VI 25 S'!V26+'VII 25 S'!V25+'VIII 25 S'!V26+'IX 25 S'!V27+'X 25 S'!V26+'XI 25 S'!V26)/12</f>
        <v>0</v>
      </c>
      <c r="W26" s="27">
        <f>'XII 24 S'!W25+'I 25 S'!W25+'II 25 S'!W25+'III 25 S'!W25+'IV 25 S'!W25+'V 25 S'!W25+'VI 25 S'!W26+'VII 25 S'!W25+'VIII 25 S'!W26+'IX 25 S'!W27+'X 25 S'!W26+'XI 25 S'!W26</f>
        <v>0</v>
      </c>
      <c r="X26" s="26">
        <f>('XII 24 S'!X25+'I 25 S'!X25+'II 25 S'!X25+'III 25 S'!X25+'IV 25 S'!X25+'V 25 S'!X25+'VI 25 S'!X26+'VII 25 S'!X25+'VIII 25 S'!X26+'IX 25 S'!X27+'X 25 S'!X26+'XI 25 S'!X26)/12</f>
        <v>8.3333333333333329E-2</v>
      </c>
      <c r="Y26" s="27">
        <f>'XII 24 S'!Y25+'I 25 S'!Y25+'II 25 S'!Y25+'III 25 S'!Y25+'IV 25 S'!Y25+'V 25 S'!Y25+'VI 25 S'!Y26+'VII 25 S'!Y25+'VIII 25 S'!Y26+'IX 25 S'!Y27+'X 25 S'!Y26+'XI 25 S'!Y26</f>
        <v>814.34</v>
      </c>
      <c r="Z26" s="26">
        <f>('XII 24 S'!Z25+'I 25 S'!Z25+'II 25 S'!Z25+'III 25 S'!Z25+'IV 25 S'!Z25+'V 25 S'!Z25+'VI 25 S'!Z26+'VII 25 S'!Z25+'VIII 25 S'!Z26+'IX 25 S'!Z27+'X 25 S'!Z26+'XI 25 S'!Z26)/12</f>
        <v>0</v>
      </c>
      <c r="AA26" s="27">
        <f>'XII 24 S'!AA25+'I 25 S'!AA25+'II 25 S'!AA25+'III 25 S'!AA25+'IV 25 S'!AA25+'V 25 S'!AA25+'VI 25 S'!AA26+'VII 25 S'!AA25+'VIII 25 S'!AA26+'IX 25 S'!AA27+'X 25 S'!AA26+'XI 25 S'!AA26</f>
        <v>0</v>
      </c>
      <c r="AB26" s="26">
        <f>('XII 24 S'!AB25+'I 25 S'!AB25+'II 25 S'!AB25+'III 25 S'!AB25+'IV 25 S'!AB25+'V 25 S'!AB25+'VI 25 S'!AB26+'VII 25 S'!AB25+'VIII 25 S'!AB26+'IX 25 S'!AB27+'X 25 S'!AB26+'XI 25 S'!AB26)/12</f>
        <v>17.166666666666668</v>
      </c>
      <c r="AC26" s="27">
        <f t="shared" si="0"/>
        <v>39332.189999999995</v>
      </c>
      <c r="AD26" s="38">
        <f t="shared" si="1"/>
        <v>32.25</v>
      </c>
      <c r="AE26" s="4"/>
    </row>
    <row r="27" spans="1:31" x14ac:dyDescent="0.25">
      <c r="A27" s="63" t="s">
        <v>80</v>
      </c>
      <c r="B27" s="64" t="s">
        <v>81</v>
      </c>
      <c r="C27" s="65" t="s">
        <v>82</v>
      </c>
      <c r="D27" s="26">
        <f>('XII 24 S'!D26+'I 25 S'!D26+'II 25 S'!D26+'III 25 S'!D26+'IV 25 S'!D26+'V 25 S'!D26+'VI 25 S'!D27+'VII 25 S'!D26+'VIII 25 S'!D27+'IX 25 S'!D28+'X 25 S'!D27+'XI 25 S'!D27)/12</f>
        <v>9</v>
      </c>
      <c r="E27" s="27">
        <f>'XII 24 S'!E26+'I 25 S'!E26+'II 25 S'!E26+'III 25 S'!E26+'IV 25 S'!E26+'V 25 S'!E26+'VI 25 S'!E27+'VII 25 S'!E26+'VIII 25 S'!E27+'IX 25 S'!E28+'X 25 S'!E27+'XI 25 S'!E27</f>
        <v>19301.376716249222</v>
      </c>
      <c r="F27" s="26">
        <f>('XII 24 S'!F26+'I 25 S'!F26+'II 25 S'!F26+'III 25 S'!F26+'IV 25 S'!F26+'V 25 S'!F26+'VI 25 S'!F27+'VII 25 S'!F26+'VIII 25 S'!F27+'IX 25 S'!F28+'X 25 S'!F27+'XI 25 S'!F27)/12</f>
        <v>1</v>
      </c>
      <c r="G27" s="27">
        <f>'XII 24 S'!G26+'I 25 S'!G26+'II 25 S'!G26+'III 25 S'!G26+'IV 25 S'!G26+'V 25 S'!G26+'VI 25 S'!G27+'VII 25 S'!G26+'VIII 25 S'!G27+'IX 25 S'!G28+'X 25 S'!G27+'XI 25 S'!G27</f>
        <v>7034.5791064444784</v>
      </c>
      <c r="H27" s="26">
        <f>('XII 24 S'!H26+'I 25 S'!H26+'II 25 S'!H26+'III 25 S'!H26+'IV 25 S'!H26+'V 25 S'!H26+'VI 25 S'!H27+'VII 25 S'!H26+'VIII 25 S'!H27+'IX 25 S'!H28+'X 25 S'!H27+'XI 25 S'!H27)/12</f>
        <v>1</v>
      </c>
      <c r="I27" s="27">
        <f>'XII 24 S'!I26+'I 25 S'!I26+'II 25 S'!I26+'III 25 S'!I26+'IV 25 S'!I26+'V 25 S'!I26+'VI 25 S'!I27+'VII 25 S'!I26+'VIII 25 S'!I27+'IX 25 S'!I28+'X 25 S'!I27+'XI 25 S'!I27</f>
        <v>3091.0094885751032</v>
      </c>
      <c r="J27" s="26">
        <f>('XII 24 S'!J26+'I 25 S'!J26+'II 25 S'!J26+'III 25 S'!J26+'IV 25 S'!J26+'V 25 S'!J26+'VI 25 S'!J27+'VII 25 S'!J26+'VIII 25 S'!J27+'IX 25 S'!J28+'X 25 S'!J27+'XI 25 S'!J27)/12</f>
        <v>2.0833333333333335</v>
      </c>
      <c r="K27" s="27">
        <f>'XII 24 S'!K26+'I 25 S'!K26+'II 25 S'!K26+'III 25 S'!K26+'IV 25 S'!K26+'V 25 S'!K26+'VI 25 S'!K27+'VII 25 S'!K26+'VIII 25 S'!K27+'IX 25 S'!K28+'X 25 S'!K27+'XI 25 S'!K27</f>
        <v>7779.4920682747761</v>
      </c>
      <c r="L27" s="26">
        <f>('XII 24 S'!L26+'I 25 S'!L26+'II 25 S'!L26+'III 25 S'!L26+'IV 25 S'!L26+'V 25 S'!L26+'VI 25 S'!L27+'VII 25 S'!L26+'VIII 25 S'!L27+'IX 25 S'!L28+'X 25 S'!L27+'XI 25 S'!L27)/12</f>
        <v>1</v>
      </c>
      <c r="M27" s="27">
        <f>'XII 24 S'!M26+'I 25 S'!M26+'II 25 S'!M26+'III 25 S'!M26+'IV 25 S'!M26+'V 25 S'!M26+'VI 25 S'!M27+'VII 25 S'!M26+'VIII 25 S'!M27+'IX 25 S'!M28+'X 25 S'!M27+'XI 25 S'!M27</f>
        <v>2059.0426204564178</v>
      </c>
      <c r="N27" s="26">
        <f>('XII 24 S'!N26+'I 25 S'!N26+'II 25 S'!N26+'III 25 S'!N26+'IV 25 S'!N26+'V 25 S'!N26+'VI 25 S'!N27+'VII 25 S'!N26+'VIII 25 S'!N27+'IX 25 S'!N28+'X 25 S'!N27+'XI 25 S'!N27)/12</f>
        <v>0</v>
      </c>
      <c r="O27" s="27">
        <f>'XII 24 S'!O26+'I 25 S'!O26+'II 25 S'!O26+'III 25 S'!O26+'IV 25 S'!O26+'V 25 S'!O26+'VI 25 S'!O27+'VII 25 S'!O26+'VIII 25 S'!O27+'IX 25 S'!O28+'X 25 S'!O27+'XI 25 S'!O27</f>
        <v>0</v>
      </c>
      <c r="P27" s="26">
        <f>('XII 24 S'!P26+'I 25 S'!P26+'II 25 S'!P26+'III 25 S'!P26+'IV 25 S'!P26+'V 25 S'!P26+'VI 25 S'!P27+'VII 25 S'!P26+'VIII 25 S'!P27+'IX 25 S'!P28+'X 25 S'!P27+'XI 25 S'!P27)/12</f>
        <v>0</v>
      </c>
      <c r="Q27" s="27">
        <f>'XII 24 S'!Q26+'I 25 S'!Q26+'II 25 S'!Q26+'III 25 S'!Q26+'IV 25 S'!Q26+'V 25 S'!Q26+'VI 25 S'!Q27+'VII 25 S'!Q26+'VIII 25 S'!Q27+'IX 25 S'!Q28+'X 25 S'!Q27+'XI 25 S'!Q27</f>
        <v>0</v>
      </c>
      <c r="R27" s="26">
        <f>('XII 24 S'!R26+'I 25 S'!R26+'II 25 S'!R26+'III 25 S'!R26+'IV 25 S'!R26+'V 25 S'!R26+'VI 25 S'!R27+'VII 25 S'!R26+'VIII 25 S'!R27+'IX 25 S'!R28+'X 25 S'!R27+'XI 25 S'!R27)/12</f>
        <v>0</v>
      </c>
      <c r="S27" s="27">
        <f>'XII 24 S'!S26+'I 25 S'!S26+'II 25 S'!S26+'III 25 S'!S26+'IV 25 S'!S26+'V 25 S'!S26+'VI 25 S'!S27+'VII 25 S'!S26+'VIII 25 S'!S27+'IX 25 S'!S28+'X 25 S'!S27+'XI 25 S'!S27</f>
        <v>0</v>
      </c>
      <c r="T27" s="26">
        <f>('XII 24 S'!T26+'I 25 S'!T26+'II 25 S'!T26+'III 25 S'!T26+'IV 25 S'!T26+'V 25 S'!T26+'VI 25 S'!T27+'VII 25 S'!T26+'VIII 25 S'!T27+'IX 25 S'!T28+'X 25 S'!T27+'XI 25 S'!T27)/12</f>
        <v>0</v>
      </c>
      <c r="U27" s="27">
        <f>'XII 24 S'!U26+'I 25 S'!U26+'II 25 S'!U26+'III 25 S'!U26+'IV 25 S'!U26+'V 25 S'!U26+'VI 25 S'!U27+'VII 25 S'!U26+'VIII 25 S'!U27+'IX 25 S'!U28+'X 25 S'!U27+'XI 25 S'!U27</f>
        <v>0</v>
      </c>
      <c r="V27" s="26">
        <f>('XII 24 S'!V26+'I 25 S'!V26+'II 25 S'!V26+'III 25 S'!V26+'IV 25 S'!V26+'V 25 S'!V26+'VI 25 S'!V27+'VII 25 S'!V26+'VIII 25 S'!V27+'IX 25 S'!V28+'X 25 S'!V27+'XI 25 S'!V27)/12</f>
        <v>0</v>
      </c>
      <c r="W27" s="27">
        <f>'XII 24 S'!W26+'I 25 S'!W26+'II 25 S'!W26+'III 25 S'!W26+'IV 25 S'!W26+'V 25 S'!W26+'VI 25 S'!W27+'VII 25 S'!W26+'VIII 25 S'!W27+'IX 25 S'!W28+'X 25 S'!W27+'XI 25 S'!W27</f>
        <v>0</v>
      </c>
      <c r="X27" s="26">
        <f>('XII 24 S'!X26+'I 25 S'!X26+'II 25 S'!X26+'III 25 S'!X26+'IV 25 S'!X26+'V 25 S'!X26+'VI 25 S'!X27+'VII 25 S'!X26+'VIII 25 S'!X27+'IX 25 S'!X28+'X 25 S'!X27+'XI 25 S'!X27)/12</f>
        <v>0</v>
      </c>
      <c r="Y27" s="27">
        <f>'XII 24 S'!Y26+'I 25 S'!Y26+'II 25 S'!Y26+'III 25 S'!Y26+'IV 25 S'!Y26+'V 25 S'!Y26+'VI 25 S'!Y27+'VII 25 S'!Y26+'VIII 25 S'!Y27+'IX 25 S'!Y28+'X 25 S'!Y27+'XI 25 S'!Y27</f>
        <v>0</v>
      </c>
      <c r="Z27" s="26">
        <f>('XII 24 S'!Z26+'I 25 S'!Z26+'II 25 S'!Z26+'III 25 S'!Z26+'IV 25 S'!Z26+'V 25 S'!Z26+'VI 25 S'!Z27+'VII 25 S'!Z26+'VIII 25 S'!Z27+'IX 25 S'!Z28+'X 25 S'!Z27+'XI 25 S'!Z27)/12</f>
        <v>0</v>
      </c>
      <c r="AA27" s="27">
        <f>'XII 24 S'!AA26+'I 25 S'!AA26+'II 25 S'!AA26+'III 25 S'!AA26+'IV 25 S'!AA26+'V 25 S'!AA26+'VI 25 S'!AA27+'VII 25 S'!AA26+'VIII 25 S'!AA27+'IX 25 S'!AA28+'X 25 S'!AA27+'XI 25 S'!AA27</f>
        <v>0</v>
      </c>
      <c r="AB27" s="26">
        <f>('XII 24 S'!AB26+'I 25 S'!AB26+'II 25 S'!AB26+'III 25 S'!AB26+'IV 25 S'!AB26+'V 25 S'!AB26+'VI 25 S'!AB27+'VII 25 S'!AB26+'VIII 25 S'!AB27+'IX 25 S'!AB28+'X 25 S'!AB27+'XI 25 S'!AB27)/12</f>
        <v>11.083333333333334</v>
      </c>
      <c r="AC27" s="27">
        <f t="shared" si="0"/>
        <v>39265.5</v>
      </c>
      <c r="AD27" s="38">
        <f t="shared" si="1"/>
        <v>14.083333333333334</v>
      </c>
      <c r="AE27" s="4"/>
    </row>
    <row r="28" spans="1:31" x14ac:dyDescent="0.25">
      <c r="A28" s="63" t="s">
        <v>83</v>
      </c>
      <c r="B28" s="64" t="s">
        <v>95</v>
      </c>
      <c r="C28" s="65" t="s">
        <v>84</v>
      </c>
      <c r="D28" s="26">
        <f>('XII 24 S'!D27+'I 25 S'!D27+'II 25 S'!D27+'III 25 S'!D27+'IV 25 S'!D27+'V 25 S'!D27+'VI 25 S'!D28+'VII 25 S'!D27+'VIII 25 S'!D28+'IX 25 S'!D29+'X 25 S'!D28+'XI 25 S'!D28)/12</f>
        <v>26.583333333333332</v>
      </c>
      <c r="E28" s="27">
        <f>'XII 24 S'!E27+'I 25 S'!E27+'II 25 S'!E27+'III 25 S'!E27+'IV 25 S'!E27+'V 25 S'!E27+'VI 25 S'!E28+'VII 25 S'!E27+'VIII 25 S'!E28+'IX 25 S'!E29+'X 25 S'!E28+'XI 25 S'!E28</f>
        <v>98190.020140551365</v>
      </c>
      <c r="F28" s="26">
        <f>('XII 24 S'!F27+'I 25 S'!F27+'II 25 S'!F27+'III 25 S'!F27+'IV 25 S'!F27+'V 25 S'!F27+'VI 25 S'!F28+'VII 25 S'!F27+'VIII 25 S'!F28+'IX 25 S'!F29+'X 25 S'!F28+'XI 25 S'!F28)/12</f>
        <v>2</v>
      </c>
      <c r="G28" s="27">
        <f>'XII 24 S'!G27+'I 25 S'!G27+'II 25 S'!G27+'III 25 S'!G27+'IV 25 S'!G27+'V 25 S'!G27+'VI 25 S'!G28+'VII 25 S'!G27+'VIII 25 S'!G28+'IX 25 S'!G29+'X 25 S'!G28+'XI 25 S'!G28</f>
        <v>15926.5232235287</v>
      </c>
      <c r="H28" s="26">
        <f>('XII 24 S'!H27+'I 25 S'!H27+'II 25 S'!H27+'III 25 S'!H27+'IV 25 S'!H27+'V 25 S'!H27+'VI 25 S'!H28+'VII 25 S'!H27+'VIII 25 S'!H28+'IX 25 S'!H29+'X 25 S'!H28+'XI 25 S'!H28)/12</f>
        <v>9</v>
      </c>
      <c r="I28" s="27">
        <f>'XII 24 S'!I27+'I 25 S'!I27+'II 25 S'!I27+'III 25 S'!I27+'IV 25 S'!I27+'V 25 S'!I27+'VI 25 S'!I28+'VII 25 S'!I27+'VIII 25 S'!I28+'IX 25 S'!I29+'X 25 S'!I28+'XI 25 S'!I28</f>
        <v>21235.531412151624</v>
      </c>
      <c r="J28" s="26">
        <f>('XII 24 S'!J27+'I 25 S'!J27+'II 25 S'!J27+'III 25 S'!J27+'IV 25 S'!J27+'V 25 S'!J27+'VI 25 S'!J28+'VII 25 S'!J27+'VIII 25 S'!J28+'IX 25 S'!J29+'X 25 S'!J28+'XI 25 S'!J28)/12</f>
        <v>14.083333333333334</v>
      </c>
      <c r="K28" s="27">
        <f>'XII 24 S'!K27+'I 25 S'!K27+'II 25 S'!K27+'III 25 S'!K27+'IV 25 S'!K27+'V 25 S'!K27+'VI 25 S'!K28+'VII 25 S'!K27+'VIII 25 S'!K28+'IX 25 S'!K29+'X 25 S'!K28+'XI 25 S'!K28</f>
        <v>22960.15035224189</v>
      </c>
      <c r="L28" s="26">
        <f>('XII 24 S'!L27+'I 25 S'!L27+'II 25 S'!L27+'III 25 S'!L27+'IV 25 S'!L27+'V 25 S'!L27+'VI 25 S'!L28+'VII 25 S'!L27+'VIII 25 S'!L28+'IX 25 S'!L29+'X 25 S'!L28+'XI 25 S'!L28)/12</f>
        <v>27.583333333333332</v>
      </c>
      <c r="M28" s="27">
        <f>'XII 24 S'!M27+'I 25 S'!M27+'II 25 S'!M27+'III 25 S'!M27+'IV 25 S'!M27+'V 25 S'!M27+'VI 25 S'!M28+'VII 25 S'!M27+'VIII 25 S'!M28+'IX 25 S'!M29+'X 25 S'!M28+'XI 25 S'!M28</f>
        <v>56587.444871526423</v>
      </c>
      <c r="N28" s="26">
        <f>('XII 24 S'!N27+'I 25 S'!N27+'II 25 S'!N27+'III 25 S'!N27+'IV 25 S'!N27+'V 25 S'!N27+'VI 25 S'!N28+'VII 25 S'!N27+'VIII 25 S'!N28+'IX 25 S'!N29+'X 25 S'!N28+'XI 25 S'!N28)/12</f>
        <v>0</v>
      </c>
      <c r="O28" s="27">
        <f>'XII 24 S'!O27+'I 25 S'!O27+'II 25 S'!O27+'III 25 S'!O27+'IV 25 S'!O27+'V 25 S'!O27+'VI 25 S'!O28+'VII 25 S'!O27+'VIII 25 S'!O28+'IX 25 S'!O29+'X 25 S'!O28+'XI 25 S'!O28</f>
        <v>0</v>
      </c>
      <c r="P28" s="26">
        <f>('XII 24 S'!P27+'I 25 S'!P27+'II 25 S'!P27+'III 25 S'!P27+'IV 25 S'!P27+'V 25 S'!P27+'VI 25 S'!P28+'VII 25 S'!P27+'VIII 25 S'!P28+'IX 25 S'!P29+'X 25 S'!P28+'XI 25 S'!P28)/12</f>
        <v>0</v>
      </c>
      <c r="Q28" s="27">
        <f>'XII 24 S'!Q27+'I 25 S'!Q27+'II 25 S'!Q27+'III 25 S'!Q27+'IV 25 S'!Q27+'V 25 S'!Q27+'VI 25 S'!Q28+'VII 25 S'!Q27+'VIII 25 S'!Q28+'IX 25 S'!Q29+'X 25 S'!Q28+'XI 25 S'!Q28</f>
        <v>0</v>
      </c>
      <c r="R28" s="26">
        <f>('XII 24 S'!R27+'I 25 S'!R27+'II 25 S'!R27+'III 25 S'!R27+'IV 25 S'!R27+'V 25 S'!R27+'VI 25 S'!R28+'VII 25 S'!R27+'VIII 25 S'!R28+'IX 25 S'!R29+'X 25 S'!R28+'XI 25 S'!R28)/12</f>
        <v>0</v>
      </c>
      <c r="S28" s="27">
        <f>'XII 24 S'!S27+'I 25 S'!S27+'II 25 S'!S27+'III 25 S'!S27+'IV 25 S'!S27+'V 25 S'!S27+'VI 25 S'!S28+'VII 25 S'!S27+'VIII 25 S'!S28+'IX 25 S'!S29+'X 25 S'!S28+'XI 25 S'!S28</f>
        <v>0</v>
      </c>
      <c r="T28" s="26">
        <f>('XII 24 S'!T27+'I 25 S'!T27+'II 25 S'!T27+'III 25 S'!T27+'IV 25 S'!T27+'V 25 S'!T27+'VI 25 S'!T28+'VII 25 S'!T27+'VIII 25 S'!T28+'IX 25 S'!T29+'X 25 S'!T28+'XI 25 S'!T28)/12</f>
        <v>12</v>
      </c>
      <c r="U28" s="27">
        <f>'XII 24 S'!U27+'I 25 S'!U27+'II 25 S'!U27+'III 25 S'!U27+'IV 25 S'!U27+'V 25 S'!U27+'VI 25 S'!U28+'VII 25 S'!U27+'VIII 25 S'!U28+'IX 25 S'!U29+'X 25 S'!U28+'XI 25 S'!U28</f>
        <v>0</v>
      </c>
      <c r="V28" s="26">
        <f>('XII 24 S'!V27+'I 25 S'!V27+'II 25 S'!V27+'III 25 S'!V27+'IV 25 S'!V27+'V 25 S'!V27+'VI 25 S'!V28+'VII 25 S'!V27+'VIII 25 S'!V28+'IX 25 S'!V29+'X 25 S'!V28+'XI 25 S'!V28)/12</f>
        <v>0</v>
      </c>
      <c r="W28" s="27">
        <f>'XII 24 S'!W27+'I 25 S'!W27+'II 25 S'!W27+'III 25 S'!W27+'IV 25 S'!W27+'V 25 S'!W27+'VI 25 S'!W28+'VII 25 S'!W27+'VIII 25 S'!W28+'IX 25 S'!W29+'X 25 S'!W28+'XI 25 S'!W28</f>
        <v>0</v>
      </c>
      <c r="X28" s="26">
        <f>('XII 24 S'!X27+'I 25 S'!X27+'II 25 S'!X27+'III 25 S'!X27+'IV 25 S'!X27+'V 25 S'!X27+'VI 25 S'!X28+'VII 25 S'!X27+'VIII 25 S'!X28+'IX 25 S'!X29+'X 25 S'!X28+'XI 25 S'!X28)/12</f>
        <v>0.16666666666666666</v>
      </c>
      <c r="Y28" s="27">
        <f>'XII 24 S'!Y27+'I 25 S'!Y27+'II 25 S'!Y27+'III 25 S'!Y27+'IV 25 S'!Y27+'V 25 S'!Y27+'VI 25 S'!Y28+'VII 25 S'!Y27+'VIII 25 S'!Y28+'IX 25 S'!Y29+'X 25 S'!Y28+'XI 25 S'!Y28</f>
        <v>1828.3400000000001</v>
      </c>
      <c r="Z28" s="26">
        <f>('XII 24 S'!Z27+'I 25 S'!Z27+'II 25 S'!Z27+'III 25 S'!Z27+'IV 25 S'!Z27+'V 25 S'!Z27+'VI 25 S'!Z28+'VII 25 S'!Z27+'VIII 25 S'!Z28+'IX 25 S'!Z29+'X 25 S'!Z28+'XI 25 S'!Z28)/12</f>
        <v>0</v>
      </c>
      <c r="AA28" s="27">
        <f>'XII 24 S'!AA27+'I 25 S'!AA27+'II 25 S'!AA27+'III 25 S'!AA27+'IV 25 S'!AA27+'V 25 S'!AA27+'VI 25 S'!AA28+'VII 25 S'!AA27+'VIII 25 S'!AA28+'IX 25 S'!AA29+'X 25 S'!AA28+'XI 25 S'!AA28</f>
        <v>0</v>
      </c>
      <c r="AB28" s="26">
        <f>('XII 24 S'!AB27+'I 25 S'!AB27+'II 25 S'!AB27+'III 25 S'!AB27+'IV 25 S'!AB27+'V 25 S'!AB27+'VI 25 S'!AB28+'VII 25 S'!AB27+'VIII 25 S'!AB28+'IX 25 S'!AB29+'X 25 S'!AB28+'XI 25 S'!AB28)/12</f>
        <v>43.666666666666664</v>
      </c>
      <c r="AC28" s="27">
        <f t="shared" si="0"/>
        <v>216728.00999999998</v>
      </c>
      <c r="AD28" s="38">
        <f t="shared" si="1"/>
        <v>91.416666666666671</v>
      </c>
      <c r="AE28" s="4"/>
    </row>
    <row r="29" spans="1:31" x14ac:dyDescent="0.25">
      <c r="A29" s="63" t="s">
        <v>85</v>
      </c>
      <c r="B29" s="64" t="s">
        <v>86</v>
      </c>
      <c r="C29" s="65" t="s">
        <v>87</v>
      </c>
      <c r="D29" s="26">
        <f>('XII 24 S'!D28+'I 25 S'!D28+'II 25 S'!D28+'III 25 S'!D28+'IV 25 S'!D28+'V 25 S'!D28+'VI 25 S'!D29+'VII 25 S'!D28+'VIII 25 S'!D29+'IX 25 S'!D30+'X 25 S'!D29+'XI 25 S'!D29)/12</f>
        <v>17.666666666666668</v>
      </c>
      <c r="E29" s="27">
        <f>'XII 24 S'!E28+'I 25 S'!E28+'II 25 S'!E28+'III 25 S'!E28+'IV 25 S'!E28+'V 25 S'!E28+'VI 25 S'!E29+'VII 25 S'!E28+'VIII 25 S'!E29+'IX 25 S'!E30+'X 25 S'!E29+'XI 25 S'!E29</f>
        <v>39848.385966743219</v>
      </c>
      <c r="F29" s="26">
        <f>('XII 24 S'!F28+'I 25 S'!F28+'II 25 S'!F28+'III 25 S'!F28+'IV 25 S'!F28+'V 25 S'!F28+'VI 25 S'!F29+'VII 25 S'!F28+'VIII 25 S'!F29+'IX 25 S'!F30+'X 25 S'!F29+'XI 25 S'!F29)/12</f>
        <v>0</v>
      </c>
      <c r="G29" s="27">
        <f>'XII 24 S'!G28+'I 25 S'!G28+'II 25 S'!G28+'III 25 S'!G28+'IV 25 S'!G28+'V 25 S'!G28+'VI 25 S'!G29+'VII 25 S'!G28+'VIII 25 S'!G29+'IX 25 S'!G30+'X 25 S'!G29+'XI 25 S'!G29</f>
        <v>0</v>
      </c>
      <c r="H29" s="26">
        <f>('XII 24 S'!H28+'I 25 S'!H28+'II 25 S'!H28+'III 25 S'!H28+'IV 25 S'!H28+'V 25 S'!H28+'VI 25 S'!H29+'VII 25 S'!H28+'VIII 25 S'!H29+'IX 25 S'!H30+'X 25 S'!H29+'XI 25 S'!H29)/12</f>
        <v>5.916666666666667</v>
      </c>
      <c r="I29" s="27">
        <f>'XII 24 S'!I28+'I 25 S'!I28+'II 25 S'!I28+'III 25 S'!I28+'IV 25 S'!I28+'V 25 S'!I28+'VI 25 S'!I29+'VII 25 S'!I28+'VIII 25 S'!I29+'IX 25 S'!I30+'X 25 S'!I29+'XI 25 S'!I29</f>
        <v>12253.187238904513</v>
      </c>
      <c r="J29" s="26">
        <f>('XII 24 S'!J28+'I 25 S'!J28+'II 25 S'!J28+'III 25 S'!J28+'IV 25 S'!J28+'V 25 S'!J28+'VI 25 S'!J29+'VII 25 S'!J28+'VIII 25 S'!J29+'IX 25 S'!J30+'X 25 S'!J29+'XI 25 S'!J29)/12</f>
        <v>8</v>
      </c>
      <c r="K29" s="27">
        <f>'XII 24 S'!K28+'I 25 S'!K28+'II 25 S'!K28+'III 25 S'!K28+'IV 25 S'!K28+'V 25 S'!K28+'VI 25 S'!K29+'VII 25 S'!K28+'VIII 25 S'!K29+'IX 25 S'!K30+'X 25 S'!K29+'XI 25 S'!K29</f>
        <v>10544.811309416162</v>
      </c>
      <c r="L29" s="26">
        <f>('XII 24 S'!L28+'I 25 S'!L28+'II 25 S'!L28+'III 25 S'!L28+'IV 25 S'!L28+'V 25 S'!L28+'VI 25 S'!L29+'VII 25 S'!L28+'VIII 25 S'!L29+'IX 25 S'!L30+'X 25 S'!L29+'XI 25 S'!L29)/12</f>
        <v>6</v>
      </c>
      <c r="M29" s="27">
        <f>'XII 24 S'!M28+'I 25 S'!M28+'II 25 S'!M28+'III 25 S'!M28+'IV 25 S'!M28+'V 25 S'!M28+'VI 25 S'!M29+'VII 25 S'!M28+'VIII 25 S'!M29+'IX 25 S'!M30+'X 25 S'!M29+'XI 25 S'!M29</f>
        <v>12696.915484936108</v>
      </c>
      <c r="N29" s="26">
        <f>('XII 24 S'!N28+'I 25 S'!N28+'II 25 S'!N28+'III 25 S'!N28+'IV 25 S'!N28+'V 25 S'!N28+'VI 25 S'!N29+'VII 25 S'!N28+'VIII 25 S'!N29+'IX 25 S'!N30+'X 25 S'!N29+'XI 25 S'!N29)/12</f>
        <v>0</v>
      </c>
      <c r="O29" s="27">
        <f>'XII 24 S'!O28+'I 25 S'!O28+'II 25 S'!O28+'III 25 S'!O28+'IV 25 S'!O28+'V 25 S'!O28+'VI 25 S'!O29+'VII 25 S'!O28+'VIII 25 S'!O29+'IX 25 S'!O30+'X 25 S'!O29+'XI 25 S'!O29</f>
        <v>0</v>
      </c>
      <c r="P29" s="26">
        <f>('XII 24 S'!P28+'I 25 S'!P28+'II 25 S'!P28+'III 25 S'!P28+'IV 25 S'!P28+'V 25 S'!P28+'VI 25 S'!P29+'VII 25 S'!P28+'VIII 25 S'!P29+'IX 25 S'!P30+'X 25 S'!P29+'XI 25 S'!P29)/12</f>
        <v>0</v>
      </c>
      <c r="Q29" s="27">
        <f>'XII 24 S'!Q28+'I 25 S'!Q28+'II 25 S'!Q28+'III 25 S'!Q28+'IV 25 S'!Q28+'V 25 S'!Q28+'VI 25 S'!Q29+'VII 25 S'!Q28+'VIII 25 S'!Q29+'IX 25 S'!Q30+'X 25 S'!Q29+'XI 25 S'!Q29</f>
        <v>0</v>
      </c>
      <c r="R29" s="26">
        <f>('XII 24 S'!R28+'I 25 S'!R28+'II 25 S'!R28+'III 25 S'!R28+'IV 25 S'!R28+'V 25 S'!R28+'VI 25 S'!R29+'VII 25 S'!R28+'VIII 25 S'!R29+'IX 25 S'!R30+'X 25 S'!R29+'XI 25 S'!R29)/12</f>
        <v>0</v>
      </c>
      <c r="S29" s="27">
        <f>'XII 24 S'!S28+'I 25 S'!S28+'II 25 S'!S28+'III 25 S'!S28+'IV 25 S'!S28+'V 25 S'!S28+'VI 25 S'!S29+'VII 25 S'!S28+'VIII 25 S'!S29+'IX 25 S'!S30+'X 25 S'!S29+'XI 25 S'!S29</f>
        <v>0</v>
      </c>
      <c r="T29" s="26">
        <f>('XII 24 S'!T28+'I 25 S'!T28+'II 25 S'!T28+'III 25 S'!T28+'IV 25 S'!T28+'V 25 S'!T28+'VI 25 S'!T29+'VII 25 S'!T28+'VIII 25 S'!T29+'IX 25 S'!T30+'X 25 S'!T29+'XI 25 S'!T29)/12</f>
        <v>2.75</v>
      </c>
      <c r="U29" s="27">
        <f>'XII 24 S'!U28+'I 25 S'!U28+'II 25 S'!U28+'III 25 S'!U28+'IV 25 S'!U28+'V 25 S'!U28+'VI 25 S'!U29+'VII 25 S'!U28+'VIII 25 S'!U29+'IX 25 S'!U30+'X 25 S'!U29+'XI 25 S'!U29</f>
        <v>0</v>
      </c>
      <c r="V29" s="26">
        <f>('XII 24 S'!V28+'I 25 S'!V28+'II 25 S'!V28+'III 25 S'!V28+'IV 25 S'!V28+'V 25 S'!V28+'VI 25 S'!V29+'VII 25 S'!V28+'VIII 25 S'!V29+'IX 25 S'!V30+'X 25 S'!V29+'XI 25 S'!V29)/12</f>
        <v>0</v>
      </c>
      <c r="W29" s="27">
        <f>'XII 24 S'!W28+'I 25 S'!W28+'II 25 S'!W28+'III 25 S'!W28+'IV 25 S'!W28+'V 25 S'!W28+'VI 25 S'!W29+'VII 25 S'!W28+'VIII 25 S'!W29+'IX 25 S'!W30+'X 25 S'!W29+'XI 25 S'!W29</f>
        <v>0</v>
      </c>
      <c r="X29" s="26">
        <f>('XII 24 S'!X28+'I 25 S'!X28+'II 25 S'!X28+'III 25 S'!X28+'IV 25 S'!X28+'V 25 S'!X28+'VI 25 S'!X29+'VII 25 S'!X28+'VIII 25 S'!X29+'IX 25 S'!X30+'X 25 S'!X29+'XI 25 S'!X29)/12</f>
        <v>0</v>
      </c>
      <c r="Y29" s="27">
        <f>'XII 24 S'!Y28+'I 25 S'!Y28+'II 25 S'!Y28+'III 25 S'!Y28+'IV 25 S'!Y28+'V 25 S'!Y28+'VI 25 S'!Y29+'VII 25 S'!Y28+'VIII 25 S'!Y29+'IX 25 S'!Y30+'X 25 S'!Y29+'XI 25 S'!Y29</f>
        <v>0</v>
      </c>
      <c r="Z29" s="26">
        <f>('XII 24 S'!Z28+'I 25 S'!Z28+'II 25 S'!Z28+'III 25 S'!Z28+'IV 25 S'!Z28+'V 25 S'!Z28+'VI 25 S'!Z29+'VII 25 S'!Z28+'VIII 25 S'!Z29+'IX 25 S'!Z30+'X 25 S'!Z29+'XI 25 S'!Z29)/12</f>
        <v>0</v>
      </c>
      <c r="AA29" s="27">
        <f>'XII 24 S'!AA28+'I 25 S'!AA28+'II 25 S'!AA28+'III 25 S'!AA28+'IV 25 S'!AA28+'V 25 S'!AA28+'VI 25 S'!AA29+'VII 25 S'!AA28+'VIII 25 S'!AA29+'IX 25 S'!AA30+'X 25 S'!AA29+'XI 25 S'!AA29</f>
        <v>0</v>
      </c>
      <c r="AB29" s="26">
        <f>('XII 24 S'!AB28+'I 25 S'!AB28+'II 25 S'!AB28+'III 25 S'!AB28+'IV 25 S'!AB28+'V 25 S'!AB28+'VI 25 S'!AB29+'VII 25 S'!AB28+'VIII 25 S'!AB29+'IX 25 S'!AB30+'X 25 S'!AB29+'XI 25 S'!AB29)/12</f>
        <v>25.666666666666668</v>
      </c>
      <c r="AC29" s="27">
        <f t="shared" si="0"/>
        <v>75343.299999999988</v>
      </c>
      <c r="AD29" s="38">
        <f t="shared" si="1"/>
        <v>40.333333333333336</v>
      </c>
      <c r="AE29" s="4"/>
    </row>
    <row r="30" spans="1:31" x14ac:dyDescent="0.25">
      <c r="A30" s="63" t="s">
        <v>88</v>
      </c>
      <c r="B30" s="64" t="s">
        <v>89</v>
      </c>
      <c r="C30" s="65" t="s">
        <v>90</v>
      </c>
      <c r="D30" s="26">
        <f>('XII 24 S'!D29+'I 25 S'!D29+'II 25 S'!D29+'III 25 S'!D29+'IV 25 S'!D29+'V 25 S'!D29+'VI 25 S'!D30+'VII 25 S'!D29+'VIII 25 S'!D30+'IX 25 S'!D31+'X 25 S'!D30+'XI 25 S'!D30)/12</f>
        <v>4</v>
      </c>
      <c r="E30" s="27">
        <f>'XII 24 S'!E29+'I 25 S'!E29+'II 25 S'!E29+'III 25 S'!E29+'IV 25 S'!E29+'V 25 S'!E29+'VI 25 S'!E30+'VII 25 S'!E29+'VIII 25 S'!E30+'IX 25 S'!E31+'X 25 S'!E30+'XI 25 S'!E30</f>
        <v>27070.480000000003</v>
      </c>
      <c r="F30" s="26">
        <f>('XII 24 S'!F29+'I 25 S'!F29+'II 25 S'!F29+'III 25 S'!F29+'IV 25 S'!F29+'V 25 S'!F29+'VI 25 S'!F30+'VII 25 S'!F29+'VIII 25 S'!F30+'IX 25 S'!F31+'X 25 S'!F30+'XI 25 S'!F30)/12</f>
        <v>4</v>
      </c>
      <c r="G30" s="27">
        <f>'XII 24 S'!G29+'I 25 S'!G29+'II 25 S'!G29+'III 25 S'!G29+'IV 25 S'!G29+'V 25 S'!G29+'VI 25 S'!G30+'VII 25 S'!G29+'VIII 25 S'!G30+'IX 25 S'!G31+'X 25 S'!G30+'XI 25 S'!G30</f>
        <v>21637.480000000003</v>
      </c>
      <c r="H30" s="26">
        <f>('XII 24 S'!H29+'I 25 S'!H29+'II 25 S'!H29+'III 25 S'!H29+'IV 25 S'!H29+'V 25 S'!H29+'VI 25 S'!H30+'VII 25 S'!H29+'VIII 25 S'!H30+'IX 25 S'!H31+'X 25 S'!H30+'XI 25 S'!H30)/12</f>
        <v>2</v>
      </c>
      <c r="I30" s="27">
        <f>'XII 24 S'!I29+'I 25 S'!I29+'II 25 S'!I29+'III 25 S'!I29+'IV 25 S'!I29+'V 25 S'!I29+'VI 25 S'!I30+'VII 25 S'!I29+'VIII 25 S'!I30+'IX 25 S'!I31+'X 25 S'!I30+'XI 25 S'!I30</f>
        <v>5696.04</v>
      </c>
      <c r="J30" s="26">
        <f>('XII 24 S'!J29+'I 25 S'!J29+'II 25 S'!J29+'III 25 S'!J29+'IV 25 S'!J29+'V 25 S'!J29+'VI 25 S'!J30+'VII 25 S'!J29+'VIII 25 S'!J30+'IX 25 S'!J31+'X 25 S'!J30+'XI 25 S'!J30)/12</f>
        <v>2</v>
      </c>
      <c r="K30" s="27">
        <f>'XII 24 S'!K29+'I 25 S'!K29+'II 25 S'!K29+'III 25 S'!K29+'IV 25 S'!K29+'V 25 S'!K29+'VI 25 S'!K30+'VII 25 S'!K29+'VIII 25 S'!K30+'IX 25 S'!K31+'X 25 S'!K30+'XI 25 S'!K30</f>
        <v>7620.7300000000005</v>
      </c>
      <c r="L30" s="26">
        <f>('XII 24 S'!L29+'I 25 S'!L29+'II 25 S'!L29+'III 25 S'!L29+'IV 25 S'!L29+'V 25 S'!L29+'VI 25 S'!L30+'VII 25 S'!L29+'VIII 25 S'!L30+'IX 25 S'!L31+'X 25 S'!L30+'XI 25 S'!L30)/12</f>
        <v>8.1666666666666661</v>
      </c>
      <c r="M30" s="27">
        <f>'XII 24 S'!M29+'I 25 S'!M29+'II 25 S'!M29+'III 25 S'!M29+'IV 25 S'!M29+'V 25 S'!M29+'VI 25 S'!M30+'VII 25 S'!M29+'VIII 25 S'!M30+'IX 25 S'!M31+'X 25 S'!M30+'XI 25 S'!M30</f>
        <v>14240.530000000002</v>
      </c>
      <c r="N30" s="26">
        <f>('XII 24 S'!N29+'I 25 S'!N29+'II 25 S'!N29+'III 25 S'!N29+'IV 25 S'!N29+'V 25 S'!N29+'VI 25 S'!N30+'VII 25 S'!N29+'VIII 25 S'!N30+'IX 25 S'!N31+'X 25 S'!N30+'XI 25 S'!N30)/12</f>
        <v>1.6666666666666667</v>
      </c>
      <c r="O30" s="27">
        <f>'XII 24 S'!O29+'I 25 S'!O29+'II 25 S'!O29+'III 25 S'!O29+'IV 25 S'!O29+'V 25 S'!O29+'VI 25 S'!O30+'VII 25 S'!O29+'VIII 25 S'!O30+'IX 25 S'!O31+'X 25 S'!O30+'XI 25 S'!O30</f>
        <v>633.05000000000007</v>
      </c>
      <c r="P30" s="26">
        <f>('XII 24 S'!P29+'I 25 S'!P29+'II 25 S'!P29+'III 25 S'!P29+'IV 25 S'!P29+'V 25 S'!P29+'VI 25 S'!P30+'VII 25 S'!P29+'VIII 25 S'!P30+'IX 25 S'!P31+'X 25 S'!P30+'XI 25 S'!P30)/12</f>
        <v>0</v>
      </c>
      <c r="Q30" s="27">
        <f>'XII 24 S'!Q29+'I 25 S'!Q29+'II 25 S'!Q29+'III 25 S'!Q29+'IV 25 S'!Q29+'V 25 S'!Q29+'VI 25 S'!Q30+'VII 25 S'!Q29+'VIII 25 S'!Q30+'IX 25 S'!Q31+'X 25 S'!Q30+'XI 25 S'!Q30</f>
        <v>0</v>
      </c>
      <c r="R30" s="26">
        <f>('XII 24 S'!R29+'I 25 S'!R29+'II 25 S'!R29+'III 25 S'!R29+'IV 25 S'!R29+'V 25 S'!R29+'VI 25 S'!R30+'VII 25 S'!R29+'VIII 25 S'!R30+'IX 25 S'!R31+'X 25 S'!R30+'XI 25 S'!R30)/12</f>
        <v>0</v>
      </c>
      <c r="S30" s="27">
        <f>'XII 24 S'!S29+'I 25 S'!S29+'II 25 S'!S29+'III 25 S'!S29+'IV 25 S'!S29+'V 25 S'!S29+'VI 25 S'!S30+'VII 25 S'!S29+'VIII 25 S'!S30+'IX 25 S'!S31+'X 25 S'!S30+'XI 25 S'!S30</f>
        <v>0</v>
      </c>
      <c r="T30" s="26">
        <f>('XII 24 S'!T29+'I 25 S'!T29+'II 25 S'!T29+'III 25 S'!T29+'IV 25 S'!T29+'V 25 S'!T29+'VI 25 S'!T30+'VII 25 S'!T29+'VIII 25 S'!T30+'IX 25 S'!T31+'X 25 S'!T30+'XI 25 S'!T30)/12</f>
        <v>2</v>
      </c>
      <c r="U30" s="27">
        <f>'XII 24 S'!U29+'I 25 S'!U29+'II 25 S'!U29+'III 25 S'!U29+'IV 25 S'!U29+'V 25 S'!U29+'VI 25 S'!U30+'VII 25 S'!U29+'VIII 25 S'!U30+'IX 25 S'!U31+'X 25 S'!U30+'XI 25 S'!U30</f>
        <v>0</v>
      </c>
      <c r="V30" s="26">
        <f>('XII 24 S'!V29+'I 25 S'!V29+'II 25 S'!V29+'III 25 S'!V29+'IV 25 S'!V29+'V 25 S'!V29+'VI 25 S'!V30+'VII 25 S'!V29+'VIII 25 S'!V30+'IX 25 S'!V31+'X 25 S'!V30+'XI 25 S'!V30)/12</f>
        <v>0</v>
      </c>
      <c r="W30" s="27">
        <f>'XII 24 S'!W29+'I 25 S'!W29+'II 25 S'!W29+'III 25 S'!W29+'IV 25 S'!W29+'V 25 S'!W29+'VI 25 S'!W30+'VII 25 S'!W29+'VIII 25 S'!W30+'IX 25 S'!W31+'X 25 S'!W30+'XI 25 S'!W30</f>
        <v>0</v>
      </c>
      <c r="X30" s="26">
        <f>('XII 24 S'!X29+'I 25 S'!X29+'II 25 S'!X29+'III 25 S'!X29+'IV 25 S'!X29+'V 25 S'!X29+'VI 25 S'!X30+'VII 25 S'!X29+'VIII 25 S'!X30+'IX 25 S'!X31+'X 25 S'!X30+'XI 25 S'!X30)/12</f>
        <v>0.16666666666666666</v>
      </c>
      <c r="Y30" s="27">
        <f>'XII 24 S'!Y29+'I 25 S'!Y29+'II 25 S'!Y29+'III 25 S'!Y29+'IV 25 S'!Y29+'V 25 S'!Y29+'VI 25 S'!Y30+'VII 25 S'!Y29+'VIII 25 S'!Y30+'IX 25 S'!Y31+'X 25 S'!Y30+'XI 25 S'!Y30</f>
        <v>1828.3400000000001</v>
      </c>
      <c r="Z30" s="26">
        <f>('XII 24 S'!Z29+'I 25 S'!Z29+'II 25 S'!Z29+'III 25 S'!Z29+'IV 25 S'!Z29+'V 25 S'!Z29+'VI 25 S'!Z30+'VII 25 S'!Z29+'VIII 25 S'!Z30+'IX 25 S'!Z31+'X 25 S'!Z30+'XI 25 S'!Z30)/12</f>
        <v>0</v>
      </c>
      <c r="AA30" s="27">
        <f>'XII 24 S'!AA29+'I 25 S'!AA29+'II 25 S'!AA29+'III 25 S'!AA29+'IV 25 S'!AA29+'V 25 S'!AA29+'VI 25 S'!AA30+'VII 25 S'!AA29+'VIII 25 S'!AA30+'IX 25 S'!AA31+'X 25 S'!AA30+'XI 25 S'!AA30</f>
        <v>0</v>
      </c>
      <c r="AB30" s="26">
        <f>('XII 24 S'!AB29+'I 25 S'!AB29+'II 25 S'!AB29+'III 25 S'!AB29+'IV 25 S'!AB29+'V 25 S'!AB29+'VI 25 S'!AB30+'VII 25 S'!AB29+'VIII 25 S'!AB30+'IX 25 S'!AB31+'X 25 S'!AB30+'XI 25 S'!AB30)/12</f>
        <v>10.833333333333334</v>
      </c>
      <c r="AC30" s="27">
        <f t="shared" si="0"/>
        <v>78726.650000000009</v>
      </c>
      <c r="AD30" s="38">
        <f t="shared" si="1"/>
        <v>24</v>
      </c>
      <c r="AE30" s="4"/>
    </row>
    <row r="31" spans="1:31" x14ac:dyDescent="0.25">
      <c r="A31" s="66"/>
      <c r="B31" s="67"/>
      <c r="C31" s="68" t="s">
        <v>91</v>
      </c>
      <c r="D31" s="33">
        <v>1057</v>
      </c>
      <c r="E31" s="69">
        <v>2679649.9544249075</v>
      </c>
      <c r="F31" s="33">
        <v>64</v>
      </c>
      <c r="G31" s="69">
        <v>415643.07264349336</v>
      </c>
      <c r="H31" s="33">
        <v>128</v>
      </c>
      <c r="I31" s="69">
        <v>272028.96669605962</v>
      </c>
      <c r="J31" s="33">
        <v>576</v>
      </c>
      <c r="K31" s="69">
        <v>1515348.2166922279</v>
      </c>
      <c r="L31" s="70">
        <v>383</v>
      </c>
      <c r="M31" s="69">
        <v>765206.34162145795</v>
      </c>
      <c r="N31" s="70">
        <v>31</v>
      </c>
      <c r="O31" s="69">
        <v>16827.162210022499</v>
      </c>
      <c r="P31" s="33">
        <v>2</v>
      </c>
      <c r="Q31" s="69">
        <v>1218.199283587742</v>
      </c>
      <c r="R31" s="33">
        <v>30</v>
      </c>
      <c r="S31" s="69">
        <v>188689.6524914242</v>
      </c>
      <c r="T31" s="33">
        <v>224</v>
      </c>
      <c r="U31" s="69">
        <v>0</v>
      </c>
      <c r="V31" s="70">
        <v>2</v>
      </c>
      <c r="W31" s="69">
        <v>828.70999999999992</v>
      </c>
      <c r="X31" s="70">
        <v>3</v>
      </c>
      <c r="Y31" s="69">
        <v>31725.270000000008</v>
      </c>
      <c r="Z31" s="70">
        <v>1</v>
      </c>
      <c r="AA31" s="69">
        <v>389.43</v>
      </c>
      <c r="AB31" s="33">
        <v>1703</v>
      </c>
      <c r="AC31" s="34">
        <v>5887554.9760631807</v>
      </c>
      <c r="AD31" s="15">
        <f t="shared" ref="T31:AD31" si="2">SUM(AD7:AD30)</f>
        <v>2499</v>
      </c>
      <c r="AE31" s="5"/>
    </row>
    <row r="32" spans="1:31" x14ac:dyDescent="0.25">
      <c r="B32" s="35"/>
      <c r="C32" s="16"/>
      <c r="D32" s="12"/>
      <c r="F32" s="12"/>
      <c r="H32" s="12"/>
      <c r="J32" s="12"/>
      <c r="L32" s="12"/>
      <c r="N32" s="12"/>
      <c r="P32" s="12"/>
      <c r="R32" s="12"/>
      <c r="T32" s="12"/>
      <c r="V32" s="12"/>
      <c r="X32" s="12"/>
      <c r="Z32" s="12"/>
      <c r="AB32" s="12"/>
      <c r="AE32" s="12"/>
    </row>
    <row r="33" spans="2:31" ht="16.5" x14ac:dyDescent="0.3">
      <c r="B33" s="35"/>
      <c r="C33" s="16"/>
      <c r="D33" s="1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6" t="s">
        <v>92</v>
      </c>
      <c r="AC33" s="8">
        <f>'XII 24 S'!AC32+'I 25 S'!AC32+'II 25 S'!AC32+'III 25 S'!AC32+'IV 25 S'!AC32+'V 25 S'!AC32+'VI 25 S'!AC33+'VII 25 S'!AC32+'VIII 25 S'!AC33+'IX 25 S'!AC34+'X 25 S'!AC33+'XI 25 S'!AC33</f>
        <v>553.53183999999999</v>
      </c>
    </row>
    <row r="34" spans="2:31" ht="16.5" x14ac:dyDescent="0.3">
      <c r="B34" s="35"/>
      <c r="C34" s="16"/>
      <c r="D34" s="12"/>
      <c r="F34" s="12"/>
      <c r="H34" s="12"/>
      <c r="I34" s="12"/>
      <c r="J34" s="12"/>
      <c r="L34" s="12"/>
      <c r="N34" s="12"/>
      <c r="P34" s="12"/>
      <c r="R34" s="12"/>
      <c r="T34" s="12"/>
      <c r="V34" s="12"/>
      <c r="X34" s="6"/>
      <c r="Y34" s="6"/>
      <c r="Z34" s="6"/>
      <c r="AA34" s="7"/>
      <c r="AB34" s="9" t="s">
        <v>93</v>
      </c>
      <c r="AC34" s="10">
        <f>AC31+AC33</f>
        <v>5888108.507903181</v>
      </c>
    </row>
    <row r="35" spans="2:31" ht="16.5" x14ac:dyDescent="0.3">
      <c r="B35" s="35"/>
      <c r="C35" s="16"/>
      <c r="D35" s="12"/>
      <c r="F35" s="12"/>
      <c r="H35" s="12"/>
      <c r="J35" s="12"/>
      <c r="K35" s="4"/>
      <c r="L35" s="12"/>
      <c r="M35" s="4"/>
      <c r="N35" s="12"/>
      <c r="P35" s="12"/>
      <c r="R35" s="12"/>
      <c r="T35" s="12"/>
      <c r="V35" s="12"/>
      <c r="X35" s="6"/>
      <c r="Y35" s="6"/>
      <c r="Z35" s="6"/>
      <c r="AA35" s="7"/>
      <c r="AB35" s="6"/>
      <c r="AC35" s="8"/>
      <c r="AE35" s="12"/>
    </row>
    <row r="36" spans="2:31" ht="16.5" x14ac:dyDescent="0.3">
      <c r="B36" s="35"/>
      <c r="C36" s="16"/>
      <c r="D36" s="12"/>
      <c r="E36" s="4"/>
      <c r="F36" s="4"/>
      <c r="G36" s="4"/>
      <c r="H36" s="4"/>
      <c r="I36" s="4"/>
      <c r="J36" s="12"/>
      <c r="K36" s="4"/>
      <c r="L36" s="12"/>
      <c r="N36" s="12"/>
      <c r="P36" s="12"/>
      <c r="R36" s="12"/>
      <c r="T36" s="12"/>
      <c r="V36" s="12"/>
      <c r="X36" s="9"/>
      <c r="Y36" s="9"/>
      <c r="Z36" s="187"/>
      <c r="AA36" s="7"/>
      <c r="AB36" s="6"/>
      <c r="AC36" s="8"/>
    </row>
    <row r="37" spans="2:31" ht="16.5" x14ac:dyDescent="0.3">
      <c r="B37" s="35"/>
      <c r="C37" s="16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6"/>
      <c r="AC37" s="8"/>
    </row>
    <row r="38" spans="2:31" ht="16.5" x14ac:dyDescent="0.3">
      <c r="B38" s="35"/>
      <c r="C38" s="16"/>
      <c r="D38" s="12"/>
      <c r="E38" s="18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8"/>
      <c r="Y38" s="8"/>
      <c r="Z38" s="8"/>
      <c r="AA38" s="8"/>
      <c r="AB38" s="9"/>
      <c r="AC38" s="10"/>
    </row>
    <row r="41" spans="2:31" x14ac:dyDescent="0.25">
      <c r="AB41" s="71"/>
      <c r="AC41" s="4"/>
    </row>
    <row r="42" spans="2:31" x14ac:dyDescent="0.25">
      <c r="AC42" s="4"/>
    </row>
    <row r="43" spans="2:31" x14ac:dyDescent="0.25">
      <c r="AC43" s="4"/>
    </row>
    <row r="44" spans="2:31" x14ac:dyDescent="0.25">
      <c r="AB44" s="4"/>
      <c r="AC44" s="4"/>
    </row>
    <row r="45" spans="2:31" x14ac:dyDescent="0.25">
      <c r="AC45" s="4"/>
    </row>
  </sheetData>
  <mergeCells count="25">
    <mergeCell ref="A1:AC1"/>
    <mergeCell ref="A2:C2"/>
    <mergeCell ref="D2:G2"/>
    <mergeCell ref="X2:AC2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P5:Q5"/>
    <mergeCell ref="R5:S5"/>
    <mergeCell ref="T5:U5"/>
    <mergeCell ref="V5:W5"/>
    <mergeCell ref="X5:Y5"/>
    <mergeCell ref="Z5:AA5"/>
  </mergeCells>
  <pageMargins left="0.19685039370078741" right="0.15748031496062992" top="0.55118110236220474" bottom="0.15748031496062992" header="0.31496062992125984" footer="0.31496062992125984"/>
  <pageSetup scale="7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2507-5935-4E52-85A6-42213DE2D1A6}">
  <dimension ref="A1:AD37"/>
  <sheetViews>
    <sheetView topLeftCell="A10" zoomScaleNormal="100" workbookViewId="0">
      <selection activeCell="I34" sqref="I34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7109375" customWidth="1"/>
    <col min="25" max="25" width="9.85546875" customWidth="1"/>
    <col min="26" max="26" width="10.7109375" customWidth="1"/>
    <col min="27" max="27" width="9.85546875" customWidth="1"/>
    <col min="28" max="28" width="11.28515625" customWidth="1"/>
    <col min="29" max="29" width="12.28515625" customWidth="1"/>
    <col min="30" max="30" width="10.140625" customWidth="1"/>
  </cols>
  <sheetData>
    <row r="1" spans="1:30" ht="18.75" x14ac:dyDescent="0.25">
      <c r="A1" s="157" t="s">
        <v>94</v>
      </c>
      <c r="B1" s="157"/>
      <c r="C1" s="157"/>
      <c r="D1" s="186"/>
      <c r="E1" s="157"/>
      <c r="F1" s="186"/>
      <c r="G1" s="157"/>
      <c r="H1" s="186"/>
      <c r="I1" s="157"/>
      <c r="J1" s="186"/>
      <c r="K1" s="157"/>
      <c r="L1" s="186"/>
      <c r="M1" s="157"/>
      <c r="N1" s="186"/>
      <c r="O1" s="157"/>
      <c r="P1" s="186"/>
      <c r="Q1" s="157"/>
      <c r="R1" s="186"/>
      <c r="S1" s="157"/>
      <c r="T1" s="186"/>
      <c r="U1" s="157"/>
      <c r="V1" s="186"/>
      <c r="W1" s="157"/>
      <c r="X1" s="186"/>
      <c r="Y1" s="157"/>
      <c r="Z1" s="186"/>
      <c r="AA1" s="157"/>
      <c r="AB1" s="186"/>
      <c r="AC1" s="157"/>
      <c r="AD1" s="12"/>
    </row>
    <row r="2" spans="1:30" ht="18.75" x14ac:dyDescent="0.25">
      <c r="A2" s="123"/>
      <c r="B2" s="123"/>
      <c r="C2" s="123"/>
      <c r="D2" s="127"/>
      <c r="E2" s="123"/>
      <c r="F2" s="127"/>
      <c r="G2" s="123"/>
      <c r="H2" s="127"/>
      <c r="I2" s="123"/>
      <c r="J2" s="127"/>
      <c r="K2" s="123"/>
      <c r="L2" s="127"/>
      <c r="M2" s="123"/>
      <c r="N2" s="127"/>
      <c r="O2" s="123"/>
      <c r="P2" s="127"/>
      <c r="Q2" s="123"/>
      <c r="R2" s="127"/>
      <c r="S2" s="123"/>
      <c r="T2" s="127"/>
      <c r="U2" s="123"/>
      <c r="V2" s="127"/>
      <c r="W2" s="123"/>
      <c r="X2" s="127"/>
      <c r="Y2" s="123"/>
      <c r="Z2" s="127"/>
      <c r="AA2" s="123"/>
      <c r="AB2" s="127"/>
      <c r="AC2" s="123"/>
      <c r="AD2" s="12"/>
    </row>
    <row r="3" spans="1:30" x14ac:dyDescent="0.25">
      <c r="A3" s="134"/>
      <c r="B3" s="134"/>
      <c r="C3" s="134"/>
      <c r="D3" s="135"/>
      <c r="E3" s="136"/>
      <c r="F3" s="135"/>
      <c r="G3" s="136"/>
      <c r="H3" s="13"/>
      <c r="I3" s="14"/>
      <c r="J3" s="13"/>
      <c r="K3" s="14"/>
      <c r="L3" s="13"/>
      <c r="M3" s="14"/>
      <c r="N3" s="13"/>
      <c r="O3" s="14"/>
      <c r="P3" s="13"/>
      <c r="Q3" s="14"/>
      <c r="R3" s="13"/>
      <c r="S3" s="14"/>
      <c r="T3" s="13"/>
      <c r="U3" s="14"/>
      <c r="V3" s="13"/>
      <c r="W3" s="14"/>
      <c r="X3" s="13"/>
      <c r="Y3" s="14"/>
      <c r="Z3" s="13"/>
      <c r="AA3" s="14"/>
      <c r="AB3" s="13"/>
      <c r="AC3" s="14"/>
      <c r="AD3" s="12"/>
    </row>
    <row r="4" spans="1:30" ht="70.5" customHeight="1" x14ac:dyDescent="0.25">
      <c r="A4" s="146" t="s">
        <v>1</v>
      </c>
      <c r="B4" s="146" t="s">
        <v>2</v>
      </c>
      <c r="C4" s="146" t="s">
        <v>3</v>
      </c>
      <c r="D4" s="145" t="s">
        <v>4</v>
      </c>
      <c r="E4" s="146"/>
      <c r="F4" s="145" t="s">
        <v>5</v>
      </c>
      <c r="G4" s="146"/>
      <c r="H4" s="145" t="s">
        <v>6</v>
      </c>
      <c r="I4" s="146"/>
      <c r="J4" s="145" t="s">
        <v>7</v>
      </c>
      <c r="K4" s="146"/>
      <c r="L4" s="145" t="s">
        <v>8</v>
      </c>
      <c r="M4" s="146"/>
      <c r="N4" s="145" t="s">
        <v>9</v>
      </c>
      <c r="O4" s="322"/>
      <c r="P4" s="145" t="s">
        <v>10</v>
      </c>
      <c r="Q4" s="146"/>
      <c r="R4" s="145" t="s">
        <v>11</v>
      </c>
      <c r="S4" s="146"/>
      <c r="T4" s="327" t="s">
        <v>12</v>
      </c>
      <c r="U4" s="146"/>
      <c r="V4" s="145" t="s">
        <v>13</v>
      </c>
      <c r="W4" s="146"/>
      <c r="X4" s="145" t="s">
        <v>14</v>
      </c>
      <c r="Y4" s="146"/>
      <c r="Z4" s="145" t="s">
        <v>15</v>
      </c>
      <c r="AA4" s="146"/>
      <c r="AB4" s="145" t="s">
        <v>16</v>
      </c>
      <c r="AC4" s="146" t="s">
        <v>17</v>
      </c>
      <c r="AD4" s="145" t="s">
        <v>18</v>
      </c>
    </row>
    <row r="5" spans="1:30" ht="30.75" customHeight="1" x14ac:dyDescent="0.25">
      <c r="A5" s="146"/>
      <c r="B5" s="146"/>
      <c r="C5" s="146"/>
      <c r="D5" s="121" t="s">
        <v>16</v>
      </c>
      <c r="E5" s="122" t="s">
        <v>19</v>
      </c>
      <c r="F5" s="121" t="s">
        <v>16</v>
      </c>
      <c r="G5" s="122" t="s">
        <v>19</v>
      </c>
      <c r="H5" s="121" t="s">
        <v>16</v>
      </c>
      <c r="I5" s="122" t="s">
        <v>19</v>
      </c>
      <c r="J5" s="121" t="s">
        <v>16</v>
      </c>
      <c r="K5" s="122" t="s">
        <v>19</v>
      </c>
      <c r="L5" s="121" t="s">
        <v>16</v>
      </c>
      <c r="M5" s="122" t="s">
        <v>19</v>
      </c>
      <c r="N5" s="121" t="s">
        <v>16</v>
      </c>
      <c r="O5" s="323" t="s">
        <v>19</v>
      </c>
      <c r="P5" s="121" t="s">
        <v>16</v>
      </c>
      <c r="Q5" s="122" t="s">
        <v>19</v>
      </c>
      <c r="R5" s="121" t="s">
        <v>16</v>
      </c>
      <c r="S5" s="122" t="s">
        <v>19</v>
      </c>
      <c r="T5" s="328" t="s">
        <v>16</v>
      </c>
      <c r="U5" s="122" t="s">
        <v>19</v>
      </c>
      <c r="V5" s="121" t="s">
        <v>16</v>
      </c>
      <c r="W5" s="122" t="s">
        <v>19</v>
      </c>
      <c r="X5" s="121" t="s">
        <v>16</v>
      </c>
      <c r="Y5" s="122" t="s">
        <v>19</v>
      </c>
      <c r="Z5" s="121" t="s">
        <v>16</v>
      </c>
      <c r="AA5" s="122" t="s">
        <v>19</v>
      </c>
      <c r="AB5" s="145"/>
      <c r="AC5" s="146"/>
      <c r="AD5" s="145"/>
    </row>
    <row r="6" spans="1:30" x14ac:dyDescent="0.25">
      <c r="A6" s="317" t="s">
        <v>20</v>
      </c>
      <c r="B6" s="317" t="s">
        <v>21</v>
      </c>
      <c r="C6" s="65" t="s">
        <v>22</v>
      </c>
      <c r="D6" s="26">
        <v>14</v>
      </c>
      <c r="E6" s="27">
        <v>1830.07</v>
      </c>
      <c r="F6" s="26">
        <v>0</v>
      </c>
      <c r="G6" s="27">
        <v>0</v>
      </c>
      <c r="H6" s="26">
        <v>0</v>
      </c>
      <c r="I6" s="27">
        <v>0</v>
      </c>
      <c r="J6" s="26">
        <v>5</v>
      </c>
      <c r="K6" s="27">
        <v>427.7</v>
      </c>
      <c r="L6" s="26">
        <v>5</v>
      </c>
      <c r="M6" s="27">
        <v>775.97</v>
      </c>
      <c r="N6" s="26">
        <v>0</v>
      </c>
      <c r="O6" s="324">
        <v>0</v>
      </c>
      <c r="P6" s="26">
        <v>0</v>
      </c>
      <c r="Q6" s="27">
        <v>0</v>
      </c>
      <c r="R6" s="26">
        <v>0</v>
      </c>
      <c r="S6" s="27">
        <v>0</v>
      </c>
      <c r="T6" s="329">
        <v>3</v>
      </c>
      <c r="U6" s="27">
        <v>0</v>
      </c>
      <c r="V6" s="26">
        <v>0</v>
      </c>
      <c r="W6" s="27">
        <v>0</v>
      </c>
      <c r="X6" s="26">
        <v>0</v>
      </c>
      <c r="Y6" s="27">
        <v>0</v>
      </c>
      <c r="Z6" s="26">
        <v>0</v>
      </c>
      <c r="AA6" s="27">
        <v>0</v>
      </c>
      <c r="AB6" s="26">
        <v>20</v>
      </c>
      <c r="AC6" s="27">
        <v>3033.74</v>
      </c>
      <c r="AD6" s="248">
        <f>D6+F6+H6+J6+L6+N6+P6+R6+T6+V6+X6+Z6</f>
        <v>27</v>
      </c>
    </row>
    <row r="7" spans="1:30" x14ac:dyDescent="0.25">
      <c r="A7" s="317" t="s">
        <v>23</v>
      </c>
      <c r="B7" s="317" t="s">
        <v>24</v>
      </c>
      <c r="C7" s="65" t="s">
        <v>25</v>
      </c>
      <c r="D7" s="26">
        <v>47</v>
      </c>
      <c r="E7" s="27">
        <v>10140.629999999999</v>
      </c>
      <c r="F7" s="26">
        <v>4</v>
      </c>
      <c r="G7" s="27">
        <v>2102.4899999999998</v>
      </c>
      <c r="H7" s="26">
        <v>8</v>
      </c>
      <c r="I7" s="27">
        <v>1222.08</v>
      </c>
      <c r="J7" s="26">
        <v>19</v>
      </c>
      <c r="K7" s="27">
        <v>3548.18</v>
      </c>
      <c r="L7" s="26">
        <v>10</v>
      </c>
      <c r="M7" s="27">
        <v>1614.31</v>
      </c>
      <c r="N7" s="26">
        <v>0</v>
      </c>
      <c r="O7" s="324">
        <v>0</v>
      </c>
      <c r="P7" s="26">
        <v>0</v>
      </c>
      <c r="Q7" s="27">
        <v>0</v>
      </c>
      <c r="R7" s="26">
        <v>1</v>
      </c>
      <c r="S7" s="27">
        <v>726.52</v>
      </c>
      <c r="T7" s="329">
        <v>5</v>
      </c>
      <c r="U7" s="27">
        <v>0</v>
      </c>
      <c r="V7" s="26">
        <v>0</v>
      </c>
      <c r="W7" s="27">
        <v>0</v>
      </c>
      <c r="X7" s="26">
        <v>0</v>
      </c>
      <c r="Y7" s="27">
        <v>0</v>
      </c>
      <c r="Z7" s="26">
        <v>0</v>
      </c>
      <c r="AA7" s="27">
        <v>0</v>
      </c>
      <c r="AB7" s="26">
        <v>68</v>
      </c>
      <c r="AC7" s="27">
        <v>19354.21</v>
      </c>
      <c r="AD7" s="248">
        <f t="shared" ref="AD7:AD29" si="0">D7+F7+H7+J7+L7+N7+P7+R7+T7+V7+X7+Z7</f>
        <v>94</v>
      </c>
    </row>
    <row r="8" spans="1:30" x14ac:dyDescent="0.25">
      <c r="A8" s="318" t="s">
        <v>26</v>
      </c>
      <c r="B8" s="318" t="s">
        <v>27</v>
      </c>
      <c r="C8" s="319" t="s">
        <v>28</v>
      </c>
      <c r="D8" s="222">
        <v>58</v>
      </c>
      <c r="E8" s="223">
        <v>9603.27</v>
      </c>
      <c r="F8" s="222">
        <v>2</v>
      </c>
      <c r="G8" s="223">
        <v>1247.79</v>
      </c>
      <c r="H8" s="222">
        <v>2</v>
      </c>
      <c r="I8" s="223">
        <v>435.89</v>
      </c>
      <c r="J8" s="222">
        <v>33</v>
      </c>
      <c r="K8" s="223">
        <v>7609</v>
      </c>
      <c r="L8" s="222">
        <v>12</v>
      </c>
      <c r="M8" s="223">
        <v>2043.25</v>
      </c>
      <c r="N8" s="222">
        <v>0</v>
      </c>
      <c r="O8" s="325">
        <v>0</v>
      </c>
      <c r="P8" s="222">
        <v>0</v>
      </c>
      <c r="Q8" s="223">
        <v>0</v>
      </c>
      <c r="R8" s="222">
        <v>3</v>
      </c>
      <c r="S8" s="223">
        <v>1932.44</v>
      </c>
      <c r="T8" s="330">
        <v>17</v>
      </c>
      <c r="U8" s="223">
        <v>0</v>
      </c>
      <c r="V8" s="222">
        <v>0</v>
      </c>
      <c r="W8" s="223">
        <v>0</v>
      </c>
      <c r="X8" s="222">
        <v>0</v>
      </c>
      <c r="Y8" s="223">
        <v>0</v>
      </c>
      <c r="Z8" s="222">
        <v>0</v>
      </c>
      <c r="AA8" s="223">
        <v>0</v>
      </c>
      <c r="AB8" s="222">
        <v>92</v>
      </c>
      <c r="AC8" s="223">
        <v>22871.64</v>
      </c>
      <c r="AD8" s="248">
        <f t="shared" si="0"/>
        <v>127</v>
      </c>
    </row>
    <row r="9" spans="1:30" x14ac:dyDescent="0.25">
      <c r="A9" s="318" t="s">
        <v>29</v>
      </c>
      <c r="B9" s="318" t="s">
        <v>30</v>
      </c>
      <c r="C9" s="319" t="s">
        <v>31</v>
      </c>
      <c r="D9" s="222">
        <v>75</v>
      </c>
      <c r="E9" s="223">
        <v>14181.470000000001</v>
      </c>
      <c r="F9" s="222">
        <v>4</v>
      </c>
      <c r="G9" s="223">
        <v>2375.89</v>
      </c>
      <c r="H9" s="222">
        <v>4</v>
      </c>
      <c r="I9" s="223">
        <v>931.59</v>
      </c>
      <c r="J9" s="222">
        <v>43</v>
      </c>
      <c r="K9" s="223">
        <v>8207.83</v>
      </c>
      <c r="L9" s="222">
        <v>39</v>
      </c>
      <c r="M9" s="223">
        <v>6319.29</v>
      </c>
      <c r="N9" s="222">
        <v>4</v>
      </c>
      <c r="O9" s="325">
        <v>158.68</v>
      </c>
      <c r="P9" s="222">
        <v>1</v>
      </c>
      <c r="Q9" s="223">
        <v>49.57</v>
      </c>
      <c r="R9" s="222">
        <v>4</v>
      </c>
      <c r="S9" s="223">
        <v>1540.02</v>
      </c>
      <c r="T9" s="330">
        <v>18</v>
      </c>
      <c r="U9" s="223">
        <v>0</v>
      </c>
      <c r="V9" s="222">
        <v>0</v>
      </c>
      <c r="W9" s="223">
        <v>0</v>
      </c>
      <c r="X9" s="222">
        <v>0</v>
      </c>
      <c r="Y9" s="223">
        <v>0</v>
      </c>
      <c r="Z9" s="222">
        <v>0</v>
      </c>
      <c r="AA9" s="223">
        <v>0</v>
      </c>
      <c r="AB9" s="222">
        <v>123</v>
      </c>
      <c r="AC9" s="223">
        <v>33764.339999999997</v>
      </c>
      <c r="AD9" s="248">
        <f t="shared" si="0"/>
        <v>192</v>
      </c>
    </row>
    <row r="10" spans="1:30" x14ac:dyDescent="0.25">
      <c r="A10" s="318" t="s">
        <v>32</v>
      </c>
      <c r="B10" s="318" t="s">
        <v>33</v>
      </c>
      <c r="C10" s="319" t="s">
        <v>34</v>
      </c>
      <c r="D10" s="222">
        <v>8</v>
      </c>
      <c r="E10" s="223">
        <v>923.01</v>
      </c>
      <c r="F10" s="222">
        <v>0</v>
      </c>
      <c r="G10" s="223">
        <v>0</v>
      </c>
      <c r="H10" s="222">
        <v>0</v>
      </c>
      <c r="I10" s="223">
        <v>0</v>
      </c>
      <c r="J10" s="222">
        <v>8</v>
      </c>
      <c r="K10" s="223">
        <v>1154.42</v>
      </c>
      <c r="L10" s="222">
        <v>2</v>
      </c>
      <c r="M10" s="223">
        <v>336.01</v>
      </c>
      <c r="N10" s="222">
        <v>0</v>
      </c>
      <c r="O10" s="325">
        <v>0</v>
      </c>
      <c r="P10" s="222">
        <v>0</v>
      </c>
      <c r="Q10" s="223">
        <v>0</v>
      </c>
      <c r="R10" s="222">
        <v>1</v>
      </c>
      <c r="S10" s="223">
        <v>479.4</v>
      </c>
      <c r="T10" s="330">
        <v>0</v>
      </c>
      <c r="U10" s="223">
        <v>0</v>
      </c>
      <c r="V10" s="222">
        <v>0</v>
      </c>
      <c r="W10" s="223">
        <v>0</v>
      </c>
      <c r="X10" s="222">
        <v>0</v>
      </c>
      <c r="Y10" s="223">
        <v>0</v>
      </c>
      <c r="Z10" s="222">
        <v>0</v>
      </c>
      <c r="AA10" s="223">
        <v>0</v>
      </c>
      <c r="AB10" s="222">
        <v>16</v>
      </c>
      <c r="AC10" s="223">
        <v>2892.84</v>
      </c>
      <c r="AD10" s="248">
        <f t="shared" si="0"/>
        <v>19</v>
      </c>
    </row>
    <row r="11" spans="1:30" x14ac:dyDescent="0.25">
      <c r="A11" s="318" t="s">
        <v>35</v>
      </c>
      <c r="B11" s="318" t="s">
        <v>36</v>
      </c>
      <c r="C11" s="319" t="s">
        <v>37</v>
      </c>
      <c r="D11" s="222">
        <v>24</v>
      </c>
      <c r="E11" s="223">
        <v>4242.34</v>
      </c>
      <c r="F11" s="222">
        <v>0</v>
      </c>
      <c r="G11" s="223">
        <v>0</v>
      </c>
      <c r="H11" s="222">
        <v>3</v>
      </c>
      <c r="I11" s="223">
        <v>564.12</v>
      </c>
      <c r="J11" s="222">
        <v>25</v>
      </c>
      <c r="K11" s="223">
        <v>3292.37</v>
      </c>
      <c r="L11" s="222">
        <v>10</v>
      </c>
      <c r="M11" s="223">
        <v>1490.9</v>
      </c>
      <c r="N11" s="222">
        <v>1</v>
      </c>
      <c r="O11" s="325">
        <v>29.77</v>
      </c>
      <c r="P11" s="222">
        <v>0</v>
      </c>
      <c r="Q11" s="223">
        <v>0</v>
      </c>
      <c r="R11" s="222">
        <v>1</v>
      </c>
      <c r="S11" s="223">
        <v>334.12</v>
      </c>
      <c r="T11" s="330">
        <v>10</v>
      </c>
      <c r="U11" s="223">
        <v>0</v>
      </c>
      <c r="V11" s="222">
        <v>0</v>
      </c>
      <c r="W11" s="223">
        <v>0</v>
      </c>
      <c r="X11" s="222">
        <v>0</v>
      </c>
      <c r="Y11" s="223">
        <v>0</v>
      </c>
      <c r="Z11" s="222">
        <v>0</v>
      </c>
      <c r="AA11" s="223">
        <v>0</v>
      </c>
      <c r="AB11" s="222">
        <v>51</v>
      </c>
      <c r="AC11" s="223">
        <v>9953.6200000000008</v>
      </c>
      <c r="AD11" s="248">
        <f t="shared" si="0"/>
        <v>74</v>
      </c>
    </row>
    <row r="12" spans="1:30" x14ac:dyDescent="0.25">
      <c r="A12" s="318" t="s">
        <v>38</v>
      </c>
      <c r="B12" s="318" t="s">
        <v>39</v>
      </c>
      <c r="C12" s="319" t="s">
        <v>40</v>
      </c>
      <c r="D12" s="222">
        <v>41</v>
      </c>
      <c r="E12" s="223">
        <v>10173.620000000001</v>
      </c>
      <c r="F12" s="222">
        <v>4</v>
      </c>
      <c r="G12" s="223">
        <v>2666.49</v>
      </c>
      <c r="H12" s="222">
        <v>7</v>
      </c>
      <c r="I12" s="223">
        <v>1264.8800000000001</v>
      </c>
      <c r="J12" s="222">
        <v>21</v>
      </c>
      <c r="K12" s="223">
        <v>2309.21</v>
      </c>
      <c r="L12" s="222">
        <v>6</v>
      </c>
      <c r="M12" s="223">
        <v>924.8</v>
      </c>
      <c r="N12" s="222">
        <v>1</v>
      </c>
      <c r="O12" s="325">
        <v>49.57</v>
      </c>
      <c r="P12" s="222">
        <v>0</v>
      </c>
      <c r="Q12" s="223">
        <v>0</v>
      </c>
      <c r="R12" s="222">
        <v>5</v>
      </c>
      <c r="S12" s="223">
        <v>2455.4</v>
      </c>
      <c r="T12" s="330">
        <v>4</v>
      </c>
      <c r="U12" s="223">
        <v>0</v>
      </c>
      <c r="V12" s="222">
        <v>0</v>
      </c>
      <c r="W12" s="223">
        <v>0</v>
      </c>
      <c r="X12" s="222">
        <v>0</v>
      </c>
      <c r="Y12" s="223">
        <v>0</v>
      </c>
      <c r="Z12" s="222">
        <v>0</v>
      </c>
      <c r="AA12" s="223">
        <v>0</v>
      </c>
      <c r="AB12" s="222">
        <v>63</v>
      </c>
      <c r="AC12" s="223">
        <v>19843.97</v>
      </c>
      <c r="AD12" s="248">
        <f t="shared" si="0"/>
        <v>89</v>
      </c>
    </row>
    <row r="13" spans="1:30" x14ac:dyDescent="0.25">
      <c r="A13" s="318" t="s">
        <v>41</v>
      </c>
      <c r="B13" s="318" t="s">
        <v>42</v>
      </c>
      <c r="C13" s="319" t="s">
        <v>43</v>
      </c>
      <c r="D13" s="222">
        <v>12</v>
      </c>
      <c r="E13" s="223">
        <v>2034.15</v>
      </c>
      <c r="F13" s="222">
        <v>0</v>
      </c>
      <c r="G13" s="223">
        <v>0</v>
      </c>
      <c r="H13" s="222">
        <v>0</v>
      </c>
      <c r="I13" s="223">
        <v>0</v>
      </c>
      <c r="J13" s="222">
        <v>3</v>
      </c>
      <c r="K13" s="223">
        <v>256.62</v>
      </c>
      <c r="L13" s="222">
        <v>13</v>
      </c>
      <c r="M13" s="223">
        <v>2053.14</v>
      </c>
      <c r="N13" s="222">
        <v>0</v>
      </c>
      <c r="O13" s="325">
        <v>0</v>
      </c>
      <c r="P13" s="222">
        <v>0</v>
      </c>
      <c r="Q13" s="223">
        <v>0</v>
      </c>
      <c r="R13" s="222">
        <v>1</v>
      </c>
      <c r="S13" s="223">
        <v>726.52</v>
      </c>
      <c r="T13" s="330">
        <v>6</v>
      </c>
      <c r="U13" s="223">
        <v>0</v>
      </c>
      <c r="V13" s="222">
        <v>0</v>
      </c>
      <c r="W13" s="223">
        <v>0</v>
      </c>
      <c r="X13" s="222">
        <v>0</v>
      </c>
      <c r="Y13" s="223">
        <v>0</v>
      </c>
      <c r="Z13" s="222">
        <v>0</v>
      </c>
      <c r="AA13" s="223">
        <v>0</v>
      </c>
      <c r="AB13" s="222">
        <v>19</v>
      </c>
      <c r="AC13" s="223">
        <v>5070.43</v>
      </c>
      <c r="AD13" s="248">
        <f t="shared" si="0"/>
        <v>35</v>
      </c>
    </row>
    <row r="14" spans="1:30" x14ac:dyDescent="0.25">
      <c r="A14" s="318" t="s">
        <v>44</v>
      </c>
      <c r="B14" s="318" t="s">
        <v>45</v>
      </c>
      <c r="C14" s="319" t="s">
        <v>46</v>
      </c>
      <c r="D14" s="222">
        <v>33</v>
      </c>
      <c r="E14" s="223">
        <v>6448.3</v>
      </c>
      <c r="F14" s="222">
        <v>0</v>
      </c>
      <c r="G14" s="223">
        <v>0</v>
      </c>
      <c r="H14" s="222">
        <v>6</v>
      </c>
      <c r="I14" s="223">
        <v>880.22</v>
      </c>
      <c r="J14" s="222">
        <v>29</v>
      </c>
      <c r="K14" s="223">
        <v>8121.43</v>
      </c>
      <c r="L14" s="222">
        <v>2</v>
      </c>
      <c r="M14" s="223">
        <v>330.18</v>
      </c>
      <c r="N14" s="222">
        <v>0</v>
      </c>
      <c r="O14" s="325">
        <v>0</v>
      </c>
      <c r="P14" s="222">
        <v>0</v>
      </c>
      <c r="Q14" s="223">
        <v>0</v>
      </c>
      <c r="R14" s="222">
        <v>0</v>
      </c>
      <c r="S14" s="223">
        <v>0</v>
      </c>
      <c r="T14" s="330">
        <v>1</v>
      </c>
      <c r="U14" s="223">
        <v>0</v>
      </c>
      <c r="V14" s="222">
        <v>0</v>
      </c>
      <c r="W14" s="223">
        <v>0</v>
      </c>
      <c r="X14" s="222">
        <v>0</v>
      </c>
      <c r="Y14" s="223">
        <v>0</v>
      </c>
      <c r="Z14" s="222">
        <v>0</v>
      </c>
      <c r="AA14" s="223">
        <v>0</v>
      </c>
      <c r="AB14" s="222">
        <v>61</v>
      </c>
      <c r="AC14" s="223">
        <v>15780.13</v>
      </c>
      <c r="AD14" s="248">
        <f t="shared" si="0"/>
        <v>71</v>
      </c>
    </row>
    <row r="15" spans="1:30" x14ac:dyDescent="0.25">
      <c r="A15" s="318" t="s">
        <v>47</v>
      </c>
      <c r="B15" s="318" t="s">
        <v>48</v>
      </c>
      <c r="C15" s="319" t="s">
        <v>49</v>
      </c>
      <c r="D15" s="222">
        <v>22</v>
      </c>
      <c r="E15" s="223">
        <v>3737.09</v>
      </c>
      <c r="F15" s="222">
        <v>1</v>
      </c>
      <c r="G15" s="223">
        <v>393.14</v>
      </c>
      <c r="H15" s="222">
        <v>4</v>
      </c>
      <c r="I15" s="223">
        <v>683.75</v>
      </c>
      <c r="J15" s="222">
        <v>13</v>
      </c>
      <c r="K15" s="223">
        <v>1283.0999999999999</v>
      </c>
      <c r="L15" s="222">
        <v>16</v>
      </c>
      <c r="M15" s="223">
        <v>2459.85</v>
      </c>
      <c r="N15" s="222">
        <v>1</v>
      </c>
      <c r="O15" s="325">
        <v>29.77</v>
      </c>
      <c r="P15" s="222">
        <v>0</v>
      </c>
      <c r="Q15" s="223">
        <v>0</v>
      </c>
      <c r="R15" s="222">
        <v>1</v>
      </c>
      <c r="S15" s="223">
        <v>479.4</v>
      </c>
      <c r="T15" s="330">
        <v>10</v>
      </c>
      <c r="U15" s="223">
        <v>0</v>
      </c>
      <c r="V15" s="222">
        <v>0</v>
      </c>
      <c r="W15" s="223">
        <v>0</v>
      </c>
      <c r="X15" s="222">
        <v>0</v>
      </c>
      <c r="Y15" s="223">
        <v>0</v>
      </c>
      <c r="Z15" s="222">
        <v>0</v>
      </c>
      <c r="AA15" s="223">
        <v>0</v>
      </c>
      <c r="AB15" s="222">
        <v>42</v>
      </c>
      <c r="AC15" s="223">
        <v>9066.1</v>
      </c>
      <c r="AD15" s="248">
        <f t="shared" si="0"/>
        <v>68</v>
      </c>
    </row>
    <row r="16" spans="1:30" x14ac:dyDescent="0.25">
      <c r="A16" s="318" t="s">
        <v>50</v>
      </c>
      <c r="B16" s="318" t="s">
        <v>51</v>
      </c>
      <c r="C16" s="319" t="s">
        <v>52</v>
      </c>
      <c r="D16" s="222">
        <v>22</v>
      </c>
      <c r="E16" s="223">
        <v>5163.17</v>
      </c>
      <c r="F16" s="222">
        <v>2</v>
      </c>
      <c r="G16" s="223">
        <v>1247.79</v>
      </c>
      <c r="H16" s="222">
        <v>3</v>
      </c>
      <c r="I16" s="223">
        <v>555.52</v>
      </c>
      <c r="J16" s="222">
        <v>23</v>
      </c>
      <c r="K16" s="223">
        <v>3890.34</v>
      </c>
      <c r="L16" s="222">
        <v>5</v>
      </c>
      <c r="M16" s="223">
        <v>1141.98</v>
      </c>
      <c r="N16" s="222">
        <v>0</v>
      </c>
      <c r="O16" s="325">
        <v>0</v>
      </c>
      <c r="P16" s="222">
        <v>0</v>
      </c>
      <c r="Q16" s="223">
        <v>0</v>
      </c>
      <c r="R16" s="222">
        <v>0</v>
      </c>
      <c r="S16" s="223">
        <v>0</v>
      </c>
      <c r="T16" s="330">
        <v>4</v>
      </c>
      <c r="U16" s="223">
        <v>0</v>
      </c>
      <c r="V16" s="222">
        <v>0</v>
      </c>
      <c r="W16" s="223">
        <v>0</v>
      </c>
      <c r="X16" s="222">
        <v>0</v>
      </c>
      <c r="Y16" s="223">
        <v>0</v>
      </c>
      <c r="Z16" s="222">
        <v>0</v>
      </c>
      <c r="AA16" s="223">
        <v>0</v>
      </c>
      <c r="AB16" s="222">
        <v>45</v>
      </c>
      <c r="AC16" s="223">
        <v>11998.8</v>
      </c>
      <c r="AD16" s="248">
        <f t="shared" si="0"/>
        <v>59</v>
      </c>
    </row>
    <row r="17" spans="1:30" x14ac:dyDescent="0.25">
      <c r="A17" s="318" t="s">
        <v>53</v>
      </c>
      <c r="B17" s="318" t="s">
        <v>54</v>
      </c>
      <c r="C17" s="319" t="s">
        <v>55</v>
      </c>
      <c r="D17" s="222">
        <v>40</v>
      </c>
      <c r="E17" s="223">
        <v>6328.72</v>
      </c>
      <c r="F17" s="222">
        <v>1</v>
      </c>
      <c r="G17" s="223">
        <v>564.04999999999995</v>
      </c>
      <c r="H17" s="222">
        <v>3</v>
      </c>
      <c r="I17" s="223">
        <v>495.71</v>
      </c>
      <c r="J17" s="222">
        <v>10</v>
      </c>
      <c r="K17" s="223">
        <v>2992.05</v>
      </c>
      <c r="L17" s="222">
        <v>11</v>
      </c>
      <c r="M17" s="223">
        <v>1792.87</v>
      </c>
      <c r="N17" s="222">
        <v>1</v>
      </c>
      <c r="O17" s="325">
        <v>49.57</v>
      </c>
      <c r="P17" s="222">
        <v>0</v>
      </c>
      <c r="Q17" s="223">
        <v>0</v>
      </c>
      <c r="R17" s="222">
        <v>0</v>
      </c>
      <c r="S17" s="223">
        <v>0</v>
      </c>
      <c r="T17" s="330">
        <v>0</v>
      </c>
      <c r="U17" s="223">
        <v>0</v>
      </c>
      <c r="V17" s="222">
        <v>0</v>
      </c>
      <c r="W17" s="223">
        <v>0</v>
      </c>
      <c r="X17" s="222">
        <v>1</v>
      </c>
      <c r="Y17" s="223">
        <v>814.34</v>
      </c>
      <c r="Z17" s="222">
        <v>0</v>
      </c>
      <c r="AA17" s="223">
        <v>0</v>
      </c>
      <c r="AB17" s="222">
        <v>53</v>
      </c>
      <c r="AC17" s="223">
        <v>13037.31</v>
      </c>
      <c r="AD17" s="248">
        <f t="shared" si="0"/>
        <v>67</v>
      </c>
    </row>
    <row r="18" spans="1:30" x14ac:dyDescent="0.25">
      <c r="A18" s="318" t="s">
        <v>56</v>
      </c>
      <c r="B18" s="318" t="s">
        <v>57</v>
      </c>
      <c r="C18" s="319" t="s">
        <v>58</v>
      </c>
      <c r="D18" s="222">
        <v>163</v>
      </c>
      <c r="E18" s="223">
        <v>33457.120000000003</v>
      </c>
      <c r="F18" s="222">
        <v>9</v>
      </c>
      <c r="G18" s="223">
        <v>4683.55</v>
      </c>
      <c r="H18" s="222">
        <v>17</v>
      </c>
      <c r="I18" s="223">
        <v>2820.26</v>
      </c>
      <c r="J18" s="222">
        <v>93</v>
      </c>
      <c r="K18" s="223">
        <v>17014.689999999999</v>
      </c>
      <c r="L18" s="222">
        <v>37</v>
      </c>
      <c r="M18" s="223">
        <v>5727.26</v>
      </c>
      <c r="N18" s="222">
        <v>4</v>
      </c>
      <c r="O18" s="325">
        <v>201.57</v>
      </c>
      <c r="P18" s="222">
        <v>0</v>
      </c>
      <c r="Q18" s="223">
        <v>0</v>
      </c>
      <c r="R18" s="222">
        <v>4</v>
      </c>
      <c r="S18" s="223">
        <v>1772.32</v>
      </c>
      <c r="T18" s="330">
        <v>29</v>
      </c>
      <c r="U18" s="223">
        <v>0</v>
      </c>
      <c r="V18" s="222">
        <v>0</v>
      </c>
      <c r="W18" s="223">
        <v>0</v>
      </c>
      <c r="X18" s="222">
        <v>1</v>
      </c>
      <c r="Y18" s="223">
        <v>814.34</v>
      </c>
      <c r="Z18" s="222">
        <v>0</v>
      </c>
      <c r="AA18" s="223">
        <v>0</v>
      </c>
      <c r="AB18" s="222">
        <v>266</v>
      </c>
      <c r="AC18" s="223">
        <v>66491.11</v>
      </c>
      <c r="AD18" s="248">
        <f t="shared" si="0"/>
        <v>357</v>
      </c>
    </row>
    <row r="19" spans="1:30" x14ac:dyDescent="0.25">
      <c r="A19" s="318" t="s">
        <v>59</v>
      </c>
      <c r="B19" s="318" t="s">
        <v>60</v>
      </c>
      <c r="C19" s="319" t="s">
        <v>61</v>
      </c>
      <c r="D19" s="222">
        <v>15</v>
      </c>
      <c r="E19" s="223">
        <v>3051.24</v>
      </c>
      <c r="F19" s="222">
        <v>0</v>
      </c>
      <c r="G19" s="223">
        <v>0</v>
      </c>
      <c r="H19" s="222">
        <v>2</v>
      </c>
      <c r="I19" s="223">
        <v>119.62</v>
      </c>
      <c r="J19" s="222">
        <v>5</v>
      </c>
      <c r="K19" s="223">
        <v>427.7</v>
      </c>
      <c r="L19" s="222">
        <v>9</v>
      </c>
      <c r="M19" s="223">
        <v>1503.3</v>
      </c>
      <c r="N19" s="222">
        <v>0</v>
      </c>
      <c r="O19" s="325">
        <v>0</v>
      </c>
      <c r="P19" s="222">
        <v>0</v>
      </c>
      <c r="Q19" s="223">
        <v>0</v>
      </c>
      <c r="R19" s="222">
        <v>0</v>
      </c>
      <c r="S19" s="223">
        <v>0</v>
      </c>
      <c r="T19" s="330">
        <v>13</v>
      </c>
      <c r="U19" s="223">
        <v>0</v>
      </c>
      <c r="V19" s="222">
        <v>0</v>
      </c>
      <c r="W19" s="223">
        <v>0</v>
      </c>
      <c r="X19" s="222">
        <v>0</v>
      </c>
      <c r="Y19" s="223">
        <v>0</v>
      </c>
      <c r="Z19" s="222">
        <v>0</v>
      </c>
      <c r="AA19" s="223">
        <v>0</v>
      </c>
      <c r="AB19" s="222">
        <v>20</v>
      </c>
      <c r="AC19" s="223">
        <v>5101.8599999999997</v>
      </c>
      <c r="AD19" s="248">
        <f t="shared" si="0"/>
        <v>44</v>
      </c>
    </row>
    <row r="20" spans="1:30" x14ac:dyDescent="0.25">
      <c r="A20" s="318" t="s">
        <v>62</v>
      </c>
      <c r="B20" s="318" t="s">
        <v>63</v>
      </c>
      <c r="C20" s="319" t="s">
        <v>64</v>
      </c>
      <c r="D20" s="222">
        <v>32</v>
      </c>
      <c r="E20" s="223">
        <v>5838.48</v>
      </c>
      <c r="F20" s="222">
        <v>2</v>
      </c>
      <c r="G20" s="223">
        <v>991.4</v>
      </c>
      <c r="H20" s="222">
        <v>2</v>
      </c>
      <c r="I20" s="223">
        <v>247.85</v>
      </c>
      <c r="J20" s="222">
        <v>10</v>
      </c>
      <c r="K20" s="223">
        <v>1710.06</v>
      </c>
      <c r="L20" s="222">
        <v>25</v>
      </c>
      <c r="M20" s="223">
        <v>4108.53</v>
      </c>
      <c r="N20" s="222">
        <v>2</v>
      </c>
      <c r="O20" s="325">
        <v>79.34</v>
      </c>
      <c r="P20" s="222">
        <v>0</v>
      </c>
      <c r="Q20" s="223">
        <v>0</v>
      </c>
      <c r="R20" s="222">
        <v>0</v>
      </c>
      <c r="S20" s="223">
        <v>0</v>
      </c>
      <c r="T20" s="330">
        <v>13</v>
      </c>
      <c r="U20" s="223">
        <v>0</v>
      </c>
      <c r="V20" s="222">
        <v>0</v>
      </c>
      <c r="W20" s="223">
        <v>0</v>
      </c>
      <c r="X20" s="222">
        <v>1</v>
      </c>
      <c r="Y20" s="223">
        <v>814.34</v>
      </c>
      <c r="Z20" s="222">
        <v>0</v>
      </c>
      <c r="AA20" s="223">
        <v>0</v>
      </c>
      <c r="AB20" s="222">
        <v>48</v>
      </c>
      <c r="AC20" s="223">
        <v>13790</v>
      </c>
      <c r="AD20" s="248">
        <f t="shared" si="0"/>
        <v>87</v>
      </c>
    </row>
    <row r="21" spans="1:30" x14ac:dyDescent="0.25">
      <c r="A21" s="318" t="s">
        <v>65</v>
      </c>
      <c r="B21" s="318" t="s">
        <v>66</v>
      </c>
      <c r="C21" s="319" t="s">
        <v>67</v>
      </c>
      <c r="D21" s="222">
        <v>73</v>
      </c>
      <c r="E21" s="223">
        <v>14290.83</v>
      </c>
      <c r="F21" s="222">
        <v>7</v>
      </c>
      <c r="G21" s="223">
        <v>2396.36</v>
      </c>
      <c r="H21" s="222">
        <v>9</v>
      </c>
      <c r="I21" s="223">
        <v>1469.95</v>
      </c>
      <c r="J21" s="222">
        <v>34</v>
      </c>
      <c r="K21" s="223">
        <v>8335.4699999999993</v>
      </c>
      <c r="L21" s="222">
        <v>24</v>
      </c>
      <c r="M21" s="223">
        <v>3808.58</v>
      </c>
      <c r="N21" s="222">
        <v>4</v>
      </c>
      <c r="O21" s="325">
        <v>128.78</v>
      </c>
      <c r="P21" s="222">
        <v>0</v>
      </c>
      <c r="Q21" s="223">
        <v>0</v>
      </c>
      <c r="R21" s="222">
        <v>2</v>
      </c>
      <c r="S21" s="223">
        <v>958.8</v>
      </c>
      <c r="T21" s="330">
        <v>15</v>
      </c>
      <c r="U21" s="223">
        <v>0</v>
      </c>
      <c r="V21" s="222">
        <v>2</v>
      </c>
      <c r="W21" s="223">
        <v>64</v>
      </c>
      <c r="X21" s="222">
        <v>1</v>
      </c>
      <c r="Y21" s="223">
        <v>814.34</v>
      </c>
      <c r="Z21" s="222">
        <v>0</v>
      </c>
      <c r="AA21" s="223">
        <v>0</v>
      </c>
      <c r="AB21" s="222">
        <v>116</v>
      </c>
      <c r="AC21" s="223">
        <v>32267.11</v>
      </c>
      <c r="AD21" s="248">
        <f t="shared" si="0"/>
        <v>171</v>
      </c>
    </row>
    <row r="22" spans="1:30" x14ac:dyDescent="0.25">
      <c r="A22" s="318" t="s">
        <v>68</v>
      </c>
      <c r="B22" s="318" t="s">
        <v>69</v>
      </c>
      <c r="C22" s="319" t="s">
        <v>70</v>
      </c>
      <c r="D22" s="222">
        <v>4</v>
      </c>
      <c r="E22" s="223">
        <v>821.54</v>
      </c>
      <c r="F22" s="222">
        <v>0</v>
      </c>
      <c r="G22" s="223">
        <v>0</v>
      </c>
      <c r="H22" s="222">
        <v>0</v>
      </c>
      <c r="I22" s="223">
        <v>0</v>
      </c>
      <c r="J22" s="222">
        <v>3</v>
      </c>
      <c r="K22" s="223">
        <v>256.62</v>
      </c>
      <c r="L22" s="222">
        <v>7</v>
      </c>
      <c r="M22" s="223">
        <v>897.07</v>
      </c>
      <c r="N22" s="222">
        <v>3</v>
      </c>
      <c r="O22" s="325">
        <v>152.16</v>
      </c>
      <c r="P22" s="222">
        <v>0</v>
      </c>
      <c r="Q22" s="223">
        <v>0</v>
      </c>
      <c r="R22" s="222">
        <v>0</v>
      </c>
      <c r="S22" s="223">
        <v>0</v>
      </c>
      <c r="T22" s="330">
        <v>8</v>
      </c>
      <c r="U22" s="223">
        <v>0</v>
      </c>
      <c r="V22" s="222">
        <v>0</v>
      </c>
      <c r="W22" s="223">
        <v>0</v>
      </c>
      <c r="X22" s="222">
        <v>0</v>
      </c>
      <c r="Y22" s="223">
        <v>0</v>
      </c>
      <c r="Z22" s="222">
        <v>0</v>
      </c>
      <c r="AA22" s="223">
        <v>0</v>
      </c>
      <c r="AB22" s="222">
        <v>12</v>
      </c>
      <c r="AC22" s="223">
        <v>2127.39</v>
      </c>
      <c r="AD22" s="248">
        <f t="shared" si="0"/>
        <v>25</v>
      </c>
    </row>
    <row r="23" spans="1:30" x14ac:dyDescent="0.25">
      <c r="A23" s="318" t="s">
        <v>71</v>
      </c>
      <c r="B23" s="318" t="s">
        <v>72</v>
      </c>
      <c r="C23" s="319" t="s">
        <v>73</v>
      </c>
      <c r="D23" s="222">
        <v>291</v>
      </c>
      <c r="E23" s="223">
        <v>52842.23</v>
      </c>
      <c r="F23" s="222">
        <v>20</v>
      </c>
      <c r="G23" s="223">
        <v>10871.14</v>
      </c>
      <c r="H23" s="222">
        <v>39</v>
      </c>
      <c r="I23" s="223">
        <v>6674.72</v>
      </c>
      <c r="J23" s="222">
        <v>161</v>
      </c>
      <c r="K23" s="223">
        <v>36555.370000000003</v>
      </c>
      <c r="L23" s="222">
        <v>81</v>
      </c>
      <c r="M23" s="223">
        <v>13281.87</v>
      </c>
      <c r="N23" s="222">
        <v>9</v>
      </c>
      <c r="O23" s="325">
        <v>446.13</v>
      </c>
      <c r="P23" s="222">
        <v>1</v>
      </c>
      <c r="Q23" s="223">
        <v>49.57</v>
      </c>
      <c r="R23" s="222">
        <v>6</v>
      </c>
      <c r="S23" s="223">
        <v>3472.48</v>
      </c>
      <c r="T23" s="330">
        <v>32</v>
      </c>
      <c r="U23" s="223">
        <v>0</v>
      </c>
      <c r="V23" s="222">
        <v>0</v>
      </c>
      <c r="W23" s="223">
        <v>0</v>
      </c>
      <c r="X23" s="222">
        <v>0</v>
      </c>
      <c r="Y23" s="223">
        <v>0</v>
      </c>
      <c r="Z23" s="222">
        <v>0</v>
      </c>
      <c r="AA23" s="223">
        <v>0</v>
      </c>
      <c r="AB23" s="222">
        <v>458</v>
      </c>
      <c r="AC23" s="223">
        <v>124193.51</v>
      </c>
      <c r="AD23" s="248">
        <f t="shared" si="0"/>
        <v>640</v>
      </c>
    </row>
    <row r="24" spans="1:30" x14ac:dyDescent="0.25">
      <c r="A24" s="318" t="s">
        <v>74</v>
      </c>
      <c r="B24" s="318" t="s">
        <v>75</v>
      </c>
      <c r="C24" s="319" t="s">
        <v>76</v>
      </c>
      <c r="D24" s="222">
        <v>33</v>
      </c>
      <c r="E24" s="223">
        <v>6193.85</v>
      </c>
      <c r="F24" s="222">
        <v>2</v>
      </c>
      <c r="G24" s="223">
        <v>1282</v>
      </c>
      <c r="H24" s="222">
        <v>3</v>
      </c>
      <c r="I24" s="223">
        <v>487.11</v>
      </c>
      <c r="J24" s="222">
        <v>13</v>
      </c>
      <c r="K24" s="223">
        <v>1154.79</v>
      </c>
      <c r="L24" s="222">
        <v>26</v>
      </c>
      <c r="M24" s="223">
        <v>4385.62</v>
      </c>
      <c r="N24" s="222">
        <v>0</v>
      </c>
      <c r="O24" s="325">
        <v>0</v>
      </c>
      <c r="P24" s="222">
        <v>0</v>
      </c>
      <c r="Q24" s="223">
        <v>0</v>
      </c>
      <c r="R24" s="222">
        <v>0</v>
      </c>
      <c r="S24" s="223">
        <v>0</v>
      </c>
      <c r="T24" s="330">
        <v>17</v>
      </c>
      <c r="U24" s="223">
        <v>0</v>
      </c>
      <c r="V24" s="222">
        <v>2</v>
      </c>
      <c r="W24" s="223">
        <v>151.57</v>
      </c>
      <c r="X24" s="222">
        <v>0</v>
      </c>
      <c r="Y24" s="223">
        <v>0</v>
      </c>
      <c r="Z24" s="222">
        <v>0</v>
      </c>
      <c r="AA24" s="223">
        <v>0</v>
      </c>
      <c r="AB24" s="222">
        <v>47</v>
      </c>
      <c r="AC24" s="223">
        <v>13654.94</v>
      </c>
      <c r="AD24" s="248">
        <f t="shared" si="0"/>
        <v>96</v>
      </c>
    </row>
    <row r="25" spans="1:30" x14ac:dyDescent="0.25">
      <c r="A25" s="318" t="s">
        <v>77</v>
      </c>
      <c r="B25" s="318" t="s">
        <v>78</v>
      </c>
      <c r="C25" s="319" t="s">
        <v>79</v>
      </c>
      <c r="D25" s="222">
        <v>6</v>
      </c>
      <c r="E25" s="223">
        <v>726.46</v>
      </c>
      <c r="F25" s="222">
        <v>0</v>
      </c>
      <c r="G25" s="223">
        <v>0</v>
      </c>
      <c r="H25" s="222">
        <v>0</v>
      </c>
      <c r="I25" s="223">
        <v>0</v>
      </c>
      <c r="J25" s="222">
        <v>5</v>
      </c>
      <c r="K25" s="223">
        <v>427.7</v>
      </c>
      <c r="L25" s="222">
        <v>10</v>
      </c>
      <c r="M25" s="223">
        <v>1325.19</v>
      </c>
      <c r="N25" s="222">
        <v>0</v>
      </c>
      <c r="O25" s="325">
        <v>0</v>
      </c>
      <c r="P25" s="222">
        <v>0</v>
      </c>
      <c r="Q25" s="223">
        <v>0</v>
      </c>
      <c r="R25" s="222">
        <v>1</v>
      </c>
      <c r="S25" s="223">
        <v>363.25</v>
      </c>
      <c r="T25" s="330">
        <v>10</v>
      </c>
      <c r="U25" s="223">
        <v>0</v>
      </c>
      <c r="V25" s="222">
        <v>0</v>
      </c>
      <c r="W25" s="223">
        <v>0</v>
      </c>
      <c r="X25" s="222">
        <v>1</v>
      </c>
      <c r="Y25" s="223">
        <v>814.34</v>
      </c>
      <c r="Z25" s="222">
        <v>0</v>
      </c>
      <c r="AA25" s="223">
        <v>0</v>
      </c>
      <c r="AB25" s="222">
        <v>18</v>
      </c>
      <c r="AC25" s="223">
        <v>3656.94</v>
      </c>
      <c r="AD25" s="248">
        <f t="shared" si="0"/>
        <v>33</v>
      </c>
    </row>
    <row r="26" spans="1:30" x14ac:dyDescent="0.25">
      <c r="A26" s="318" t="s">
        <v>80</v>
      </c>
      <c r="B26" s="318" t="s">
        <v>81</v>
      </c>
      <c r="C26" s="319" t="s">
        <v>82</v>
      </c>
      <c r="D26" s="222">
        <v>9</v>
      </c>
      <c r="E26" s="223">
        <v>1446.48</v>
      </c>
      <c r="F26" s="222">
        <v>1</v>
      </c>
      <c r="G26" s="223">
        <v>564.04999999999995</v>
      </c>
      <c r="H26" s="222">
        <v>1</v>
      </c>
      <c r="I26" s="223">
        <v>247.85</v>
      </c>
      <c r="J26" s="222">
        <v>2</v>
      </c>
      <c r="K26" s="223">
        <v>598.41</v>
      </c>
      <c r="L26" s="222">
        <v>1</v>
      </c>
      <c r="M26" s="223">
        <v>165.09</v>
      </c>
      <c r="N26" s="222">
        <v>0</v>
      </c>
      <c r="O26" s="325">
        <v>0</v>
      </c>
      <c r="P26" s="222">
        <v>0</v>
      </c>
      <c r="Q26" s="223">
        <v>0</v>
      </c>
      <c r="R26" s="222">
        <v>0</v>
      </c>
      <c r="S26" s="223">
        <v>0</v>
      </c>
      <c r="T26" s="330">
        <v>0</v>
      </c>
      <c r="U26" s="223">
        <v>0</v>
      </c>
      <c r="V26" s="222">
        <v>0</v>
      </c>
      <c r="W26" s="223">
        <v>0</v>
      </c>
      <c r="X26" s="222">
        <v>0</v>
      </c>
      <c r="Y26" s="223">
        <v>0</v>
      </c>
      <c r="Z26" s="222">
        <v>0</v>
      </c>
      <c r="AA26" s="223">
        <v>0</v>
      </c>
      <c r="AB26" s="222">
        <v>11</v>
      </c>
      <c r="AC26" s="223">
        <v>3021.88</v>
      </c>
      <c r="AD26" s="248">
        <f t="shared" si="0"/>
        <v>14</v>
      </c>
    </row>
    <row r="27" spans="1:30" x14ac:dyDescent="0.25">
      <c r="A27" s="318" t="s">
        <v>83</v>
      </c>
      <c r="B27" s="318" t="s">
        <v>95</v>
      </c>
      <c r="C27" s="319" t="s">
        <v>84</v>
      </c>
      <c r="D27" s="222">
        <v>27</v>
      </c>
      <c r="E27" s="223">
        <v>7700.52</v>
      </c>
      <c r="F27" s="222">
        <v>2</v>
      </c>
      <c r="G27" s="223">
        <v>1282</v>
      </c>
      <c r="H27" s="222">
        <v>9</v>
      </c>
      <c r="I27" s="223">
        <v>1709.38</v>
      </c>
      <c r="J27" s="222">
        <v>15</v>
      </c>
      <c r="K27" s="223">
        <v>2223.11</v>
      </c>
      <c r="L27" s="222">
        <v>28</v>
      </c>
      <c r="M27" s="223">
        <v>4592.9399999999996</v>
      </c>
      <c r="N27" s="222">
        <v>0</v>
      </c>
      <c r="O27" s="325">
        <v>0</v>
      </c>
      <c r="P27" s="222">
        <v>0</v>
      </c>
      <c r="Q27" s="223">
        <v>0</v>
      </c>
      <c r="R27" s="222">
        <v>0</v>
      </c>
      <c r="S27" s="223">
        <v>0</v>
      </c>
      <c r="T27" s="330">
        <v>12</v>
      </c>
      <c r="U27" s="223">
        <v>0</v>
      </c>
      <c r="V27" s="222">
        <v>0</v>
      </c>
      <c r="W27" s="223">
        <v>0</v>
      </c>
      <c r="X27" s="222">
        <v>0</v>
      </c>
      <c r="Y27" s="223">
        <v>0</v>
      </c>
      <c r="Z27" s="222">
        <v>0</v>
      </c>
      <c r="AA27" s="223">
        <v>0</v>
      </c>
      <c r="AB27" s="222">
        <v>44</v>
      </c>
      <c r="AC27" s="223">
        <v>17507.95</v>
      </c>
      <c r="AD27" s="248">
        <f t="shared" si="0"/>
        <v>93</v>
      </c>
    </row>
    <row r="28" spans="1:30" x14ac:dyDescent="0.25">
      <c r="A28" s="317" t="s">
        <v>85</v>
      </c>
      <c r="B28" s="317" t="s">
        <v>86</v>
      </c>
      <c r="C28" s="65" t="s">
        <v>87</v>
      </c>
      <c r="D28" s="26">
        <v>18</v>
      </c>
      <c r="E28" s="27">
        <v>3016.92</v>
      </c>
      <c r="F28" s="26">
        <v>0</v>
      </c>
      <c r="G28" s="27">
        <v>0</v>
      </c>
      <c r="H28" s="26">
        <v>6</v>
      </c>
      <c r="I28" s="27">
        <v>982.82</v>
      </c>
      <c r="J28" s="26">
        <v>8</v>
      </c>
      <c r="K28" s="27">
        <v>684.32</v>
      </c>
      <c r="L28" s="26">
        <v>6</v>
      </c>
      <c r="M28" s="27">
        <v>1008.03</v>
      </c>
      <c r="N28" s="26">
        <v>0</v>
      </c>
      <c r="O28" s="324">
        <v>0</v>
      </c>
      <c r="P28" s="26">
        <v>0</v>
      </c>
      <c r="Q28" s="27">
        <v>0</v>
      </c>
      <c r="R28" s="26">
        <v>0</v>
      </c>
      <c r="S28" s="27">
        <v>0</v>
      </c>
      <c r="T28" s="329">
        <v>3</v>
      </c>
      <c r="U28" s="27">
        <v>0</v>
      </c>
      <c r="V28" s="26">
        <v>0</v>
      </c>
      <c r="W28" s="27">
        <v>0</v>
      </c>
      <c r="X28" s="26">
        <v>0</v>
      </c>
      <c r="Y28" s="27">
        <v>0</v>
      </c>
      <c r="Z28" s="222">
        <v>0</v>
      </c>
      <c r="AA28" s="223">
        <v>0</v>
      </c>
      <c r="AB28" s="26">
        <v>26</v>
      </c>
      <c r="AC28" s="27">
        <v>5692.09</v>
      </c>
      <c r="AD28" s="248">
        <f t="shared" si="0"/>
        <v>41</v>
      </c>
    </row>
    <row r="29" spans="1:30" x14ac:dyDescent="0.25">
      <c r="A29" s="317" t="s">
        <v>88</v>
      </c>
      <c r="B29" s="317" t="s">
        <v>89</v>
      </c>
      <c r="C29" s="65" t="s">
        <v>90</v>
      </c>
      <c r="D29" s="26">
        <v>4</v>
      </c>
      <c r="E29" s="27">
        <v>2170.8200000000002</v>
      </c>
      <c r="F29" s="26">
        <v>4</v>
      </c>
      <c r="G29" s="27">
        <v>1763.67</v>
      </c>
      <c r="H29" s="26">
        <v>2</v>
      </c>
      <c r="I29" s="27">
        <v>461.51</v>
      </c>
      <c r="J29" s="26">
        <v>2</v>
      </c>
      <c r="K29" s="27">
        <v>598.41</v>
      </c>
      <c r="L29" s="26">
        <v>8</v>
      </c>
      <c r="M29" s="27">
        <v>1113.45</v>
      </c>
      <c r="N29" s="26">
        <v>2</v>
      </c>
      <c r="O29" s="324">
        <v>62.31</v>
      </c>
      <c r="P29" s="26">
        <v>0</v>
      </c>
      <c r="Q29" s="27">
        <v>0</v>
      </c>
      <c r="R29" s="26">
        <v>0</v>
      </c>
      <c r="S29" s="27">
        <v>0</v>
      </c>
      <c r="T29" s="329">
        <v>2</v>
      </c>
      <c r="U29" s="27">
        <v>0</v>
      </c>
      <c r="V29" s="26">
        <v>0</v>
      </c>
      <c r="W29" s="27">
        <v>0</v>
      </c>
      <c r="X29" s="26">
        <v>1</v>
      </c>
      <c r="Y29" s="27">
        <v>814.34</v>
      </c>
      <c r="Z29" s="222">
        <v>0</v>
      </c>
      <c r="AA29" s="223">
        <v>0</v>
      </c>
      <c r="AB29" s="26">
        <v>12</v>
      </c>
      <c r="AC29" s="27">
        <v>6984.51</v>
      </c>
      <c r="AD29" s="248">
        <f t="shared" si="0"/>
        <v>25</v>
      </c>
    </row>
    <row r="30" spans="1:30" x14ac:dyDescent="0.25">
      <c r="A30" s="320"/>
      <c r="B30" s="320"/>
      <c r="C30" s="68" t="s">
        <v>91</v>
      </c>
      <c r="D30" s="283">
        <v>1071</v>
      </c>
      <c r="E30" s="321">
        <v>206362.33000000005</v>
      </c>
      <c r="F30" s="283">
        <v>65</v>
      </c>
      <c r="G30" s="321">
        <v>34431.81</v>
      </c>
      <c r="H30" s="283">
        <v>130</v>
      </c>
      <c r="I30" s="321">
        <v>22254.83</v>
      </c>
      <c r="J30" s="283">
        <v>583</v>
      </c>
      <c r="K30" s="321">
        <v>113078.90000000001</v>
      </c>
      <c r="L30" s="283">
        <v>393</v>
      </c>
      <c r="M30" s="321">
        <v>63199.479999999996</v>
      </c>
      <c r="N30" s="283">
        <v>32</v>
      </c>
      <c r="O30" s="326">
        <v>1387.65</v>
      </c>
      <c r="P30" s="33">
        <v>2</v>
      </c>
      <c r="Q30" s="34">
        <v>99.14</v>
      </c>
      <c r="R30" s="33">
        <v>30</v>
      </c>
      <c r="S30" s="34">
        <v>15240.67</v>
      </c>
      <c r="T30" s="331">
        <v>232</v>
      </c>
      <c r="U30" s="34">
        <v>0</v>
      </c>
      <c r="V30" s="33">
        <v>4</v>
      </c>
      <c r="W30" s="34">
        <v>215.57</v>
      </c>
      <c r="X30" s="33">
        <v>6</v>
      </c>
      <c r="Y30" s="34">
        <v>4886.04</v>
      </c>
      <c r="Z30" s="33">
        <v>0</v>
      </c>
      <c r="AA30" s="34">
        <v>0</v>
      </c>
      <c r="AB30" s="33">
        <v>1731</v>
      </c>
      <c r="AC30" s="34">
        <v>461156.42</v>
      </c>
      <c r="AD30" s="284">
        <v>2548</v>
      </c>
    </row>
    <row r="31" spans="1:30" x14ac:dyDescent="0.25">
      <c r="A31" s="332"/>
      <c r="B31" s="332"/>
      <c r="C31" s="333"/>
      <c r="D31" s="334"/>
      <c r="E31" s="332"/>
      <c r="F31" s="334"/>
      <c r="G31" s="332"/>
      <c r="H31" s="334"/>
      <c r="I31" s="332"/>
      <c r="J31" s="334"/>
      <c r="K31" s="332"/>
      <c r="L31" s="334"/>
      <c r="M31" s="332"/>
      <c r="N31" s="334"/>
      <c r="O31" s="332"/>
      <c r="P31" s="334"/>
      <c r="Q31" s="332"/>
      <c r="R31" s="334"/>
      <c r="S31" s="332"/>
      <c r="T31" s="334"/>
      <c r="U31" s="332"/>
      <c r="V31" s="334"/>
      <c r="W31" s="332"/>
      <c r="X31" s="334"/>
      <c r="Y31" s="332"/>
      <c r="Z31" s="334"/>
      <c r="AA31" s="332"/>
      <c r="AB31" s="334"/>
      <c r="AC31" s="332"/>
      <c r="AD31" s="334"/>
    </row>
    <row r="32" spans="1:30" x14ac:dyDescent="0.25">
      <c r="A32" s="252"/>
      <c r="B32" s="252"/>
      <c r="C32" s="285"/>
      <c r="D32" s="253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187"/>
      <c r="Y32" s="187"/>
      <c r="Z32" s="187"/>
      <c r="AA32" s="187"/>
      <c r="AB32" s="254" t="s">
        <v>92</v>
      </c>
      <c r="AC32" s="187">
        <v>45.15</v>
      </c>
      <c r="AD32" s="253"/>
    </row>
    <row r="33" spans="1:30" x14ac:dyDescent="0.25">
      <c r="A33" s="252"/>
      <c r="B33" s="252"/>
      <c r="C33" s="285"/>
      <c r="D33" s="253"/>
      <c r="E33" s="252"/>
      <c r="F33" s="253"/>
      <c r="G33" s="252"/>
      <c r="H33" s="253"/>
      <c r="I33" s="252"/>
      <c r="J33" s="253"/>
      <c r="K33" s="252"/>
      <c r="L33" s="287"/>
      <c r="M33" s="252"/>
      <c r="N33" s="253"/>
      <c r="O33" s="252"/>
      <c r="P33" s="253"/>
      <c r="Q33" s="252"/>
      <c r="R33" s="253"/>
      <c r="S33" s="252"/>
      <c r="T33" s="253"/>
      <c r="U33" s="252"/>
      <c r="V33" s="253"/>
      <c r="W33" s="252"/>
      <c r="X33" s="254"/>
      <c r="Y33" s="254"/>
      <c r="Z33" s="254"/>
      <c r="AA33" s="255"/>
      <c r="AB33" s="256" t="s">
        <v>93</v>
      </c>
      <c r="AC33" s="257">
        <f>AC30+AC32</f>
        <v>461201.57</v>
      </c>
      <c r="AD33" s="253"/>
    </row>
    <row r="34" spans="1:30" ht="16.5" x14ac:dyDescent="0.3">
      <c r="C34" s="16"/>
      <c r="D34" s="12"/>
      <c r="E34" s="4"/>
      <c r="F34" s="12"/>
      <c r="H34" s="12"/>
      <c r="J34" s="12"/>
      <c r="K34" s="4"/>
      <c r="L34" s="12"/>
      <c r="M34" s="4"/>
      <c r="N34" s="12"/>
      <c r="P34" s="12"/>
      <c r="R34" s="12"/>
      <c r="T34" s="12"/>
      <c r="V34" s="12"/>
      <c r="X34" s="6"/>
      <c r="Y34" s="6"/>
      <c r="Z34" s="6"/>
      <c r="AA34" s="7"/>
      <c r="AB34" s="6"/>
      <c r="AC34" s="8"/>
      <c r="AD34" s="12"/>
    </row>
    <row r="35" spans="1:30" ht="16.5" x14ac:dyDescent="0.3">
      <c r="C35" s="16"/>
      <c r="D35" s="12"/>
      <c r="E35" s="4"/>
      <c r="F35" s="12"/>
      <c r="H35" s="12"/>
      <c r="J35" s="12"/>
      <c r="K35" s="4"/>
      <c r="L35" s="12"/>
      <c r="M35" s="4"/>
      <c r="N35" s="12"/>
      <c r="P35" s="12"/>
      <c r="R35" s="12"/>
      <c r="T35" s="12"/>
      <c r="V35" s="12"/>
      <c r="X35" s="9"/>
      <c r="Y35" s="9"/>
      <c r="Z35" s="6"/>
      <c r="AA35" s="7"/>
      <c r="AB35" s="6"/>
      <c r="AC35" s="8"/>
      <c r="AD35" s="12"/>
    </row>
    <row r="36" spans="1:30" ht="16.5" x14ac:dyDescent="0.3">
      <c r="C36" s="16"/>
      <c r="D36" s="12"/>
      <c r="F36" s="12"/>
      <c r="H36" s="12"/>
      <c r="J36" s="12"/>
      <c r="L36" s="12"/>
      <c r="M36" s="4"/>
      <c r="N36" s="12"/>
      <c r="P36" s="12"/>
      <c r="R36" s="12"/>
      <c r="T36" s="12"/>
      <c r="V36" s="12"/>
      <c r="X36" s="6"/>
      <c r="Y36" s="7"/>
      <c r="Z36" s="6"/>
      <c r="AA36" s="7"/>
      <c r="AB36" s="6"/>
      <c r="AC36" s="8"/>
      <c r="AD36" s="12"/>
    </row>
    <row r="37" spans="1:30" ht="16.5" x14ac:dyDescent="0.3">
      <c r="C37" s="16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9"/>
      <c r="AC37" s="10"/>
      <c r="AD37" s="12"/>
    </row>
  </sheetData>
  <mergeCells count="21">
    <mergeCell ref="R4:S4"/>
    <mergeCell ref="A1:AC1"/>
    <mergeCell ref="A3:C3"/>
    <mergeCell ref="D3:G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AD4:AD5"/>
    <mergeCell ref="T4:U4"/>
    <mergeCell ref="V4:W4"/>
    <mergeCell ref="X4:Y4"/>
    <mergeCell ref="Z4:AA4"/>
    <mergeCell ref="AB4:AB5"/>
    <mergeCell ref="AC4:AC5"/>
  </mergeCells>
  <pageMargins left="0.31496062992125984" right="0.11811023622047245" top="0.55118110236220474" bottom="0.15748031496062992" header="0.31496062992125984" footer="0.31496062992125984"/>
  <pageSetup scale="77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2B33-ABEA-4558-84D0-81AE91BF55AE}">
  <dimension ref="A1:AD37"/>
  <sheetViews>
    <sheetView topLeftCell="A10" zoomScaleNormal="100" workbookViewId="0">
      <selection activeCell="F33" sqref="F33"/>
    </sheetView>
  </sheetViews>
  <sheetFormatPr defaultRowHeight="15" x14ac:dyDescent="0.25"/>
  <cols>
    <col min="1" max="1" width="4" customWidth="1"/>
    <col min="2" max="2" width="8.140625" customWidth="1"/>
    <col min="3" max="3" width="15.140625" bestFit="1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7109375" customWidth="1"/>
    <col min="25" max="25" width="9.85546875" customWidth="1"/>
    <col min="26" max="26" width="10.7109375" customWidth="1"/>
    <col min="27" max="27" width="9.85546875" customWidth="1"/>
    <col min="28" max="28" width="11.28515625" customWidth="1"/>
    <col min="29" max="29" width="12.28515625" customWidth="1"/>
    <col min="30" max="30" width="10.7109375" customWidth="1"/>
  </cols>
  <sheetData>
    <row r="1" spans="1:30" ht="18.75" x14ac:dyDescent="0.25">
      <c r="A1" s="157" t="s">
        <v>96</v>
      </c>
      <c r="B1" s="157"/>
      <c r="C1" s="157"/>
      <c r="D1" s="186"/>
      <c r="E1" s="157"/>
      <c r="F1" s="186"/>
      <c r="G1" s="157"/>
      <c r="H1" s="186"/>
      <c r="I1" s="157"/>
      <c r="J1" s="186"/>
      <c r="K1" s="157"/>
      <c r="L1" s="186"/>
      <c r="M1" s="157"/>
      <c r="N1" s="186"/>
      <c r="O1" s="157"/>
      <c r="P1" s="186"/>
      <c r="Q1" s="157"/>
      <c r="R1" s="186"/>
      <c r="S1" s="157"/>
      <c r="T1" s="186"/>
      <c r="U1" s="157"/>
      <c r="V1" s="186"/>
      <c r="W1" s="157"/>
      <c r="X1" s="186"/>
      <c r="Y1" s="157"/>
      <c r="Z1" s="186"/>
      <c r="AA1" s="157"/>
      <c r="AB1" s="186"/>
      <c r="AC1" s="157"/>
    </row>
    <row r="2" spans="1:30" x14ac:dyDescent="0.25">
      <c r="A2" s="139"/>
      <c r="B2" s="139"/>
      <c r="C2" s="139"/>
      <c r="D2" s="140"/>
      <c r="E2" s="149"/>
      <c r="F2" s="140"/>
      <c r="G2" s="149"/>
      <c r="H2" s="17"/>
      <c r="I2" s="18"/>
      <c r="J2" s="17"/>
      <c r="K2" s="18"/>
      <c r="L2" s="17"/>
      <c r="M2" s="18"/>
      <c r="N2" s="17"/>
      <c r="O2" s="18"/>
      <c r="P2" s="17"/>
      <c r="Q2" s="18"/>
      <c r="R2" s="17"/>
      <c r="S2" s="18"/>
      <c r="T2" s="17"/>
      <c r="U2" s="18"/>
      <c r="V2" s="17"/>
      <c r="W2" s="18"/>
      <c r="X2" s="150"/>
      <c r="Y2" s="151"/>
      <c r="Z2" s="150"/>
      <c r="AA2" s="151"/>
      <c r="AB2" s="150"/>
      <c r="AC2" s="151"/>
    </row>
    <row r="3" spans="1:30" x14ac:dyDescent="0.25">
      <c r="A3" s="139"/>
      <c r="B3" s="139"/>
      <c r="C3" s="139"/>
      <c r="D3" s="140"/>
      <c r="E3" s="139"/>
      <c r="F3" s="140"/>
      <c r="G3" s="139"/>
      <c r="H3" s="140"/>
      <c r="I3" s="139"/>
      <c r="J3" s="140"/>
      <c r="K3" s="139"/>
      <c r="L3" s="140"/>
      <c r="M3" s="139"/>
      <c r="N3" s="140"/>
      <c r="O3" s="139"/>
      <c r="P3" s="140"/>
      <c r="Q3" s="139"/>
      <c r="R3" s="140"/>
      <c r="S3" s="139"/>
      <c r="T3" s="140"/>
      <c r="U3" s="139"/>
      <c r="V3" s="140"/>
      <c r="W3" s="139"/>
      <c r="X3" s="140"/>
      <c r="Y3" s="139"/>
      <c r="Z3" s="140"/>
      <c r="AA3" s="139"/>
      <c r="AB3" s="140"/>
      <c r="AC3" s="139"/>
    </row>
    <row r="4" spans="1:30" ht="55.5" customHeight="1" x14ac:dyDescent="0.25">
      <c r="A4" s="141" t="s">
        <v>1</v>
      </c>
      <c r="B4" s="143" t="s">
        <v>2</v>
      </c>
      <c r="C4" s="143" t="s">
        <v>3</v>
      </c>
      <c r="D4" s="137" t="s">
        <v>4</v>
      </c>
      <c r="E4" s="138"/>
      <c r="F4" s="137" t="s">
        <v>5</v>
      </c>
      <c r="G4" s="138"/>
      <c r="H4" s="137" t="s">
        <v>6</v>
      </c>
      <c r="I4" s="138"/>
      <c r="J4" s="137" t="s">
        <v>7</v>
      </c>
      <c r="K4" s="138"/>
      <c r="L4" s="137" t="s">
        <v>8</v>
      </c>
      <c r="M4" s="138"/>
      <c r="N4" s="145" t="s">
        <v>9</v>
      </c>
      <c r="O4" s="146"/>
      <c r="P4" s="145" t="s">
        <v>10</v>
      </c>
      <c r="Q4" s="146"/>
      <c r="R4" s="145" t="s">
        <v>11</v>
      </c>
      <c r="S4" s="146"/>
      <c r="T4" s="145" t="s">
        <v>12</v>
      </c>
      <c r="U4" s="146"/>
      <c r="V4" s="258" t="s">
        <v>13</v>
      </c>
      <c r="W4" s="138"/>
      <c r="X4" s="137" t="s">
        <v>14</v>
      </c>
      <c r="Y4" s="138"/>
      <c r="Z4" s="137" t="s">
        <v>15</v>
      </c>
      <c r="AA4" s="138"/>
      <c r="AB4" s="145" t="s">
        <v>16</v>
      </c>
      <c r="AC4" s="146" t="s">
        <v>17</v>
      </c>
      <c r="AD4" s="288" t="s">
        <v>18</v>
      </c>
    </row>
    <row r="5" spans="1:30" ht="31.5" customHeight="1" x14ac:dyDescent="0.25">
      <c r="A5" s="142"/>
      <c r="B5" s="144"/>
      <c r="C5" s="144"/>
      <c r="D5" s="19" t="s">
        <v>16</v>
      </c>
      <c r="E5" s="125" t="s">
        <v>19</v>
      </c>
      <c r="F5" s="19" t="s">
        <v>16</v>
      </c>
      <c r="G5" s="125" t="s">
        <v>19</v>
      </c>
      <c r="H5" s="19" t="s">
        <v>16</v>
      </c>
      <c r="I5" s="125" t="s">
        <v>19</v>
      </c>
      <c r="J5" s="19" t="s">
        <v>16</v>
      </c>
      <c r="K5" s="125" t="s">
        <v>19</v>
      </c>
      <c r="L5" s="19" t="s">
        <v>16</v>
      </c>
      <c r="M5" s="125" t="s">
        <v>19</v>
      </c>
      <c r="N5" s="121" t="s">
        <v>16</v>
      </c>
      <c r="O5" s="122" t="s">
        <v>19</v>
      </c>
      <c r="P5" s="121" t="s">
        <v>16</v>
      </c>
      <c r="Q5" s="122" t="s">
        <v>19</v>
      </c>
      <c r="R5" s="121" t="s">
        <v>16</v>
      </c>
      <c r="S5" s="122" t="s">
        <v>19</v>
      </c>
      <c r="T5" s="121" t="s">
        <v>16</v>
      </c>
      <c r="U5" s="122" t="s">
        <v>19</v>
      </c>
      <c r="V5" s="212" t="s">
        <v>16</v>
      </c>
      <c r="W5" s="125" t="s">
        <v>19</v>
      </c>
      <c r="X5" s="19" t="s">
        <v>16</v>
      </c>
      <c r="Y5" s="125" t="s">
        <v>19</v>
      </c>
      <c r="Z5" s="19" t="s">
        <v>16</v>
      </c>
      <c r="AA5" s="125" t="s">
        <v>19</v>
      </c>
      <c r="AB5" s="145"/>
      <c r="AC5" s="146"/>
      <c r="AD5" s="289"/>
    </row>
    <row r="6" spans="1:30" x14ac:dyDescent="0.25">
      <c r="A6" s="21" t="s">
        <v>20</v>
      </c>
      <c r="B6" s="22" t="s">
        <v>21</v>
      </c>
      <c r="C6" s="23" t="s">
        <v>22</v>
      </c>
      <c r="D6" s="24">
        <v>14</v>
      </c>
      <c r="E6" s="25">
        <v>1830.07</v>
      </c>
      <c r="F6" s="24">
        <v>0</v>
      </c>
      <c r="G6" s="25">
        <v>0</v>
      </c>
      <c r="H6" s="24">
        <v>0</v>
      </c>
      <c r="I6" s="25">
        <v>0</v>
      </c>
      <c r="J6" s="24">
        <v>5</v>
      </c>
      <c r="K6" s="25">
        <v>427.7</v>
      </c>
      <c r="L6" s="24">
        <v>5</v>
      </c>
      <c r="M6" s="25">
        <v>775.97</v>
      </c>
      <c r="N6" s="26">
        <v>0</v>
      </c>
      <c r="O6" s="27">
        <v>0</v>
      </c>
      <c r="P6" s="26">
        <v>0</v>
      </c>
      <c r="Q6" s="27">
        <v>0</v>
      </c>
      <c r="R6" s="26">
        <v>0</v>
      </c>
      <c r="S6" s="27">
        <v>0</v>
      </c>
      <c r="T6" s="26">
        <v>3</v>
      </c>
      <c r="U6" s="27">
        <v>0</v>
      </c>
      <c r="V6" s="216">
        <v>0</v>
      </c>
      <c r="W6" s="25">
        <v>0</v>
      </c>
      <c r="X6" s="24">
        <v>0</v>
      </c>
      <c r="Y6" s="25">
        <v>0</v>
      </c>
      <c r="Z6" s="24">
        <v>0</v>
      </c>
      <c r="AA6" s="25">
        <v>0</v>
      </c>
      <c r="AB6" s="26">
        <v>20</v>
      </c>
      <c r="AC6" s="27">
        <v>3033.74</v>
      </c>
      <c r="AD6" s="290">
        <v>27</v>
      </c>
    </row>
    <row r="7" spans="1:30" x14ac:dyDescent="0.25">
      <c r="A7" s="21" t="s">
        <v>23</v>
      </c>
      <c r="B7" s="22" t="s">
        <v>24</v>
      </c>
      <c r="C7" s="23" t="s">
        <v>25</v>
      </c>
      <c r="D7" s="24">
        <v>47</v>
      </c>
      <c r="E7" s="25">
        <v>10140.629999999999</v>
      </c>
      <c r="F7" s="24">
        <v>4</v>
      </c>
      <c r="G7" s="25">
        <v>2102.4899999999998</v>
      </c>
      <c r="H7" s="24">
        <v>8</v>
      </c>
      <c r="I7" s="25">
        <v>1222.08</v>
      </c>
      <c r="J7" s="24">
        <v>19</v>
      </c>
      <c r="K7" s="25">
        <v>3548.18</v>
      </c>
      <c r="L7" s="24">
        <v>10</v>
      </c>
      <c r="M7" s="25">
        <v>1614.31</v>
      </c>
      <c r="N7" s="26">
        <v>0</v>
      </c>
      <c r="O7" s="27">
        <v>0</v>
      </c>
      <c r="P7" s="26">
        <v>0</v>
      </c>
      <c r="Q7" s="27">
        <v>0</v>
      </c>
      <c r="R7" s="26">
        <v>1</v>
      </c>
      <c r="S7" s="27">
        <v>726.52</v>
      </c>
      <c r="T7" s="26">
        <v>5</v>
      </c>
      <c r="U7" s="27">
        <v>0</v>
      </c>
      <c r="V7" s="216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68</v>
      </c>
      <c r="AC7" s="27">
        <v>19354.21</v>
      </c>
      <c r="AD7" s="290">
        <v>94</v>
      </c>
    </row>
    <row r="8" spans="1:30" x14ac:dyDescent="0.25">
      <c r="A8" s="21" t="s">
        <v>26</v>
      </c>
      <c r="B8" s="22" t="s">
        <v>27</v>
      </c>
      <c r="C8" s="23" t="s">
        <v>28</v>
      </c>
      <c r="D8" s="24">
        <v>57</v>
      </c>
      <c r="E8" s="25">
        <v>9543.4599999999991</v>
      </c>
      <c r="F8" s="24">
        <v>2</v>
      </c>
      <c r="G8" s="25">
        <v>1247.79</v>
      </c>
      <c r="H8" s="24">
        <v>2</v>
      </c>
      <c r="I8" s="25">
        <v>435.89</v>
      </c>
      <c r="J8" s="24">
        <v>33</v>
      </c>
      <c r="K8" s="25">
        <v>7609</v>
      </c>
      <c r="L8" s="24">
        <v>12</v>
      </c>
      <c r="M8" s="25">
        <v>2043.25</v>
      </c>
      <c r="N8" s="26">
        <v>0</v>
      </c>
      <c r="O8" s="27">
        <v>0</v>
      </c>
      <c r="P8" s="26">
        <v>0</v>
      </c>
      <c r="Q8" s="27">
        <v>0</v>
      </c>
      <c r="R8" s="26">
        <v>3</v>
      </c>
      <c r="S8" s="27">
        <v>1932.44</v>
      </c>
      <c r="T8" s="26">
        <v>17</v>
      </c>
      <c r="U8" s="27">
        <v>0</v>
      </c>
      <c r="V8" s="216">
        <v>2</v>
      </c>
      <c r="W8" s="25">
        <v>42.75</v>
      </c>
      <c r="X8" s="24">
        <v>2</v>
      </c>
      <c r="Y8" s="25">
        <v>1709.3</v>
      </c>
      <c r="Z8" s="24">
        <v>0</v>
      </c>
      <c r="AA8" s="25">
        <v>0</v>
      </c>
      <c r="AB8" s="26">
        <v>93</v>
      </c>
      <c r="AC8" s="27">
        <v>24563.88</v>
      </c>
      <c r="AD8" s="290">
        <v>130</v>
      </c>
    </row>
    <row r="9" spans="1:30" x14ac:dyDescent="0.25">
      <c r="A9" s="21" t="s">
        <v>29</v>
      </c>
      <c r="B9" s="22" t="s">
        <v>30</v>
      </c>
      <c r="C9" s="23" t="s">
        <v>31</v>
      </c>
      <c r="D9" s="24">
        <v>75</v>
      </c>
      <c r="E9" s="25">
        <v>13888.28</v>
      </c>
      <c r="F9" s="24">
        <v>4</v>
      </c>
      <c r="G9" s="25">
        <v>2375.89</v>
      </c>
      <c r="H9" s="24">
        <v>4</v>
      </c>
      <c r="I9" s="25">
        <v>931.59</v>
      </c>
      <c r="J9" s="24">
        <v>43</v>
      </c>
      <c r="K9" s="25">
        <v>8207.83</v>
      </c>
      <c r="L9" s="24">
        <v>39</v>
      </c>
      <c r="M9" s="25">
        <v>6319.29</v>
      </c>
      <c r="N9" s="26">
        <v>4</v>
      </c>
      <c r="O9" s="27">
        <v>158.68</v>
      </c>
      <c r="P9" s="26">
        <v>1</v>
      </c>
      <c r="Q9" s="27">
        <v>49.57</v>
      </c>
      <c r="R9" s="26">
        <v>4</v>
      </c>
      <c r="S9" s="27">
        <v>1540.02</v>
      </c>
      <c r="T9" s="26">
        <v>18</v>
      </c>
      <c r="U9" s="27">
        <v>0</v>
      </c>
      <c r="V9" s="216">
        <v>2</v>
      </c>
      <c r="W9" s="25">
        <v>80</v>
      </c>
      <c r="X9" s="24">
        <v>0</v>
      </c>
      <c r="Y9" s="25">
        <v>0</v>
      </c>
      <c r="Z9" s="24">
        <v>0</v>
      </c>
      <c r="AA9" s="25">
        <v>0</v>
      </c>
      <c r="AB9" s="26">
        <v>123</v>
      </c>
      <c r="AC9" s="27">
        <v>33551.15</v>
      </c>
      <c r="AD9" s="290">
        <v>194</v>
      </c>
    </row>
    <row r="10" spans="1:30" x14ac:dyDescent="0.25">
      <c r="A10" s="21" t="s">
        <v>32</v>
      </c>
      <c r="B10" s="22" t="s">
        <v>33</v>
      </c>
      <c r="C10" s="23" t="s">
        <v>34</v>
      </c>
      <c r="D10" s="24">
        <v>8</v>
      </c>
      <c r="E10" s="25">
        <v>923.01</v>
      </c>
      <c r="F10" s="24">
        <v>0</v>
      </c>
      <c r="G10" s="25">
        <v>0</v>
      </c>
      <c r="H10" s="24">
        <v>0</v>
      </c>
      <c r="I10" s="25">
        <v>0</v>
      </c>
      <c r="J10" s="24">
        <v>8</v>
      </c>
      <c r="K10" s="25">
        <v>1154.42</v>
      </c>
      <c r="L10" s="24">
        <v>2</v>
      </c>
      <c r="M10" s="25">
        <v>336.01</v>
      </c>
      <c r="N10" s="26">
        <v>0</v>
      </c>
      <c r="O10" s="27">
        <v>0</v>
      </c>
      <c r="P10" s="26">
        <v>0</v>
      </c>
      <c r="Q10" s="27">
        <v>0</v>
      </c>
      <c r="R10" s="26">
        <v>1</v>
      </c>
      <c r="S10" s="27">
        <v>479.4</v>
      </c>
      <c r="T10" s="26">
        <v>0</v>
      </c>
      <c r="U10" s="27">
        <v>0</v>
      </c>
      <c r="V10" s="216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6">
        <v>16</v>
      </c>
      <c r="AC10" s="27">
        <v>2892.84</v>
      </c>
      <c r="AD10" s="290">
        <v>19</v>
      </c>
    </row>
    <row r="11" spans="1:30" x14ac:dyDescent="0.25">
      <c r="A11" s="21" t="s">
        <v>35</v>
      </c>
      <c r="B11" s="22" t="s">
        <v>36</v>
      </c>
      <c r="C11" s="23" t="s">
        <v>37</v>
      </c>
      <c r="D11" s="24">
        <v>24</v>
      </c>
      <c r="E11" s="25">
        <v>4242.34</v>
      </c>
      <c r="F11" s="24">
        <v>0</v>
      </c>
      <c r="G11" s="25">
        <v>0</v>
      </c>
      <c r="H11" s="24">
        <v>3</v>
      </c>
      <c r="I11" s="25">
        <v>564.12</v>
      </c>
      <c r="J11" s="24">
        <v>25</v>
      </c>
      <c r="K11" s="25">
        <v>3292.37</v>
      </c>
      <c r="L11" s="24">
        <v>10</v>
      </c>
      <c r="M11" s="25">
        <v>1490.9</v>
      </c>
      <c r="N11" s="26">
        <v>1</v>
      </c>
      <c r="O11" s="27">
        <v>29.77</v>
      </c>
      <c r="P11" s="26">
        <v>0</v>
      </c>
      <c r="Q11" s="27">
        <v>0</v>
      </c>
      <c r="R11" s="26">
        <v>1</v>
      </c>
      <c r="S11" s="27">
        <v>334.12</v>
      </c>
      <c r="T11" s="26">
        <v>10</v>
      </c>
      <c r="U11" s="27">
        <v>0</v>
      </c>
      <c r="V11" s="216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6">
        <v>51</v>
      </c>
      <c r="AC11" s="27">
        <v>9953.6200000000008</v>
      </c>
      <c r="AD11" s="290">
        <v>74</v>
      </c>
    </row>
    <row r="12" spans="1:30" x14ac:dyDescent="0.25">
      <c r="A12" s="21" t="s">
        <v>38</v>
      </c>
      <c r="B12" s="22" t="s">
        <v>39</v>
      </c>
      <c r="C12" s="23" t="s">
        <v>40</v>
      </c>
      <c r="D12" s="24">
        <v>41</v>
      </c>
      <c r="E12" s="25">
        <v>10173.620000000001</v>
      </c>
      <c r="F12" s="24">
        <v>4</v>
      </c>
      <c r="G12" s="25">
        <v>2666.49</v>
      </c>
      <c r="H12" s="24">
        <v>7</v>
      </c>
      <c r="I12" s="25">
        <v>1264.8800000000001</v>
      </c>
      <c r="J12" s="24">
        <v>21</v>
      </c>
      <c r="K12" s="25">
        <v>2309.21</v>
      </c>
      <c r="L12" s="24">
        <v>6</v>
      </c>
      <c r="M12" s="25">
        <v>924.8</v>
      </c>
      <c r="N12" s="26">
        <v>1</v>
      </c>
      <c r="O12" s="27">
        <v>49.57</v>
      </c>
      <c r="P12" s="26">
        <v>0</v>
      </c>
      <c r="Q12" s="27">
        <v>0</v>
      </c>
      <c r="R12" s="26">
        <v>5</v>
      </c>
      <c r="S12" s="27">
        <v>2455.4</v>
      </c>
      <c r="T12" s="26">
        <v>4</v>
      </c>
      <c r="U12" s="27">
        <v>0</v>
      </c>
      <c r="V12" s="216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6">
        <v>63</v>
      </c>
      <c r="AC12" s="27">
        <v>19843.97</v>
      </c>
      <c r="AD12" s="290">
        <v>89</v>
      </c>
    </row>
    <row r="13" spans="1:30" x14ac:dyDescent="0.25">
      <c r="A13" s="21" t="s">
        <v>41</v>
      </c>
      <c r="B13" s="22" t="s">
        <v>42</v>
      </c>
      <c r="C13" s="23" t="s">
        <v>43</v>
      </c>
      <c r="D13" s="24">
        <v>12</v>
      </c>
      <c r="E13" s="25">
        <v>2034.15</v>
      </c>
      <c r="F13" s="24">
        <v>0</v>
      </c>
      <c r="G13" s="25">
        <v>0</v>
      </c>
      <c r="H13" s="24">
        <v>0</v>
      </c>
      <c r="I13" s="25">
        <v>0</v>
      </c>
      <c r="J13" s="24">
        <v>3</v>
      </c>
      <c r="K13" s="25">
        <v>256.62</v>
      </c>
      <c r="L13" s="24">
        <v>13</v>
      </c>
      <c r="M13" s="25">
        <v>2053.14</v>
      </c>
      <c r="N13" s="26">
        <v>0</v>
      </c>
      <c r="O13" s="27">
        <v>0</v>
      </c>
      <c r="P13" s="26">
        <v>0</v>
      </c>
      <c r="Q13" s="27">
        <v>0</v>
      </c>
      <c r="R13" s="26">
        <v>1</v>
      </c>
      <c r="S13" s="27">
        <v>726.52</v>
      </c>
      <c r="T13" s="26">
        <v>6</v>
      </c>
      <c r="U13" s="27">
        <v>0</v>
      </c>
      <c r="V13" s="216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6">
        <v>19</v>
      </c>
      <c r="AC13" s="27">
        <v>5070.43</v>
      </c>
      <c r="AD13" s="290">
        <v>35</v>
      </c>
    </row>
    <row r="14" spans="1:30" x14ac:dyDescent="0.25">
      <c r="A14" s="21" t="s">
        <v>44</v>
      </c>
      <c r="B14" s="22" t="s">
        <v>45</v>
      </c>
      <c r="C14" s="23" t="s">
        <v>46</v>
      </c>
      <c r="D14" s="24">
        <v>33</v>
      </c>
      <c r="E14" s="25">
        <v>6448.3</v>
      </c>
      <c r="F14" s="24">
        <v>0</v>
      </c>
      <c r="G14" s="25">
        <v>0</v>
      </c>
      <c r="H14" s="24">
        <v>6</v>
      </c>
      <c r="I14" s="25">
        <v>880.22</v>
      </c>
      <c r="J14" s="24">
        <v>29</v>
      </c>
      <c r="K14" s="25">
        <v>8121.43</v>
      </c>
      <c r="L14" s="24">
        <v>2</v>
      </c>
      <c r="M14" s="25">
        <v>330.18</v>
      </c>
      <c r="N14" s="26">
        <v>0</v>
      </c>
      <c r="O14" s="27">
        <v>0</v>
      </c>
      <c r="P14" s="26">
        <v>0</v>
      </c>
      <c r="Q14" s="27">
        <v>0</v>
      </c>
      <c r="R14" s="26">
        <v>0</v>
      </c>
      <c r="S14" s="27">
        <v>0</v>
      </c>
      <c r="T14" s="26">
        <v>1</v>
      </c>
      <c r="U14" s="27">
        <v>0</v>
      </c>
      <c r="V14" s="216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6">
        <v>61</v>
      </c>
      <c r="AC14" s="27">
        <v>15780.13</v>
      </c>
      <c r="AD14" s="290">
        <v>71</v>
      </c>
    </row>
    <row r="15" spans="1:30" x14ac:dyDescent="0.25">
      <c r="A15" s="21" t="s">
        <v>47</v>
      </c>
      <c r="B15" s="22" t="s">
        <v>48</v>
      </c>
      <c r="C15" s="23" t="s">
        <v>49</v>
      </c>
      <c r="D15" s="24">
        <v>22</v>
      </c>
      <c r="E15" s="25">
        <v>3737.09</v>
      </c>
      <c r="F15" s="24">
        <v>1</v>
      </c>
      <c r="G15" s="25">
        <v>393.14</v>
      </c>
      <c r="H15" s="24">
        <v>4</v>
      </c>
      <c r="I15" s="25">
        <v>683.75</v>
      </c>
      <c r="J15" s="24">
        <v>13</v>
      </c>
      <c r="K15" s="25">
        <v>1283.0999999999999</v>
      </c>
      <c r="L15" s="24">
        <v>16</v>
      </c>
      <c r="M15" s="25">
        <v>2459.85</v>
      </c>
      <c r="N15" s="26">
        <v>1</v>
      </c>
      <c r="O15" s="27">
        <v>29.77</v>
      </c>
      <c r="P15" s="26">
        <v>0</v>
      </c>
      <c r="Q15" s="27">
        <v>0</v>
      </c>
      <c r="R15" s="26">
        <v>1</v>
      </c>
      <c r="S15" s="27">
        <v>479.4</v>
      </c>
      <c r="T15" s="26">
        <v>10</v>
      </c>
      <c r="U15" s="27">
        <v>0</v>
      </c>
      <c r="V15" s="216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0</v>
      </c>
      <c r="AB15" s="26">
        <v>42</v>
      </c>
      <c r="AC15" s="27">
        <v>9066.1</v>
      </c>
      <c r="AD15" s="290">
        <v>68</v>
      </c>
    </row>
    <row r="16" spans="1:30" x14ac:dyDescent="0.25">
      <c r="A16" s="21" t="s">
        <v>50</v>
      </c>
      <c r="B16" s="22" t="s">
        <v>51</v>
      </c>
      <c r="C16" s="23" t="s">
        <v>52</v>
      </c>
      <c r="D16" s="24">
        <v>22</v>
      </c>
      <c r="E16" s="25">
        <v>5163.17</v>
      </c>
      <c r="F16" s="24">
        <v>2</v>
      </c>
      <c r="G16" s="25">
        <v>1247.79</v>
      </c>
      <c r="H16" s="24">
        <v>3</v>
      </c>
      <c r="I16" s="25">
        <v>555.52</v>
      </c>
      <c r="J16" s="24">
        <v>23</v>
      </c>
      <c r="K16" s="25">
        <v>3890.34</v>
      </c>
      <c r="L16" s="24">
        <v>5</v>
      </c>
      <c r="M16" s="25">
        <v>1141.98</v>
      </c>
      <c r="N16" s="26">
        <v>0</v>
      </c>
      <c r="O16" s="27">
        <v>0</v>
      </c>
      <c r="P16" s="26">
        <v>0</v>
      </c>
      <c r="Q16" s="27">
        <v>0</v>
      </c>
      <c r="R16" s="26">
        <v>0</v>
      </c>
      <c r="S16" s="27">
        <v>0</v>
      </c>
      <c r="T16" s="26">
        <v>4</v>
      </c>
      <c r="U16" s="27">
        <v>0</v>
      </c>
      <c r="V16" s="216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6">
        <v>45</v>
      </c>
      <c r="AC16" s="27">
        <v>11998.8</v>
      </c>
      <c r="AD16" s="290">
        <v>59</v>
      </c>
    </row>
    <row r="17" spans="1:30" x14ac:dyDescent="0.25">
      <c r="A17" s="21" t="s">
        <v>53</v>
      </c>
      <c r="B17" s="22" t="s">
        <v>54</v>
      </c>
      <c r="C17" s="23" t="s">
        <v>55</v>
      </c>
      <c r="D17" s="24">
        <v>40</v>
      </c>
      <c r="E17" s="25">
        <v>6328.72</v>
      </c>
      <c r="F17" s="24">
        <v>1</v>
      </c>
      <c r="G17" s="25">
        <v>564.04999999999995</v>
      </c>
      <c r="H17" s="24">
        <v>3</v>
      </c>
      <c r="I17" s="25">
        <v>495.71</v>
      </c>
      <c r="J17" s="24">
        <v>10</v>
      </c>
      <c r="K17" s="25">
        <v>2992.05</v>
      </c>
      <c r="L17" s="24">
        <v>11</v>
      </c>
      <c r="M17" s="25">
        <v>1792.87</v>
      </c>
      <c r="N17" s="26">
        <v>1</v>
      </c>
      <c r="O17" s="27">
        <v>49.57</v>
      </c>
      <c r="P17" s="26">
        <v>0</v>
      </c>
      <c r="Q17" s="27">
        <v>0</v>
      </c>
      <c r="R17" s="26">
        <v>0</v>
      </c>
      <c r="S17" s="27">
        <v>0</v>
      </c>
      <c r="T17" s="26">
        <v>0</v>
      </c>
      <c r="U17" s="27">
        <v>0</v>
      </c>
      <c r="V17" s="216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6">
        <v>52</v>
      </c>
      <c r="AC17" s="27">
        <v>12222.97</v>
      </c>
      <c r="AD17" s="290">
        <v>66</v>
      </c>
    </row>
    <row r="18" spans="1:30" x14ac:dyDescent="0.25">
      <c r="A18" s="21" t="s">
        <v>56</v>
      </c>
      <c r="B18" s="22" t="s">
        <v>57</v>
      </c>
      <c r="C18" s="23" t="s">
        <v>58</v>
      </c>
      <c r="D18" s="24">
        <v>163</v>
      </c>
      <c r="E18" s="25">
        <v>31600.93</v>
      </c>
      <c r="F18" s="24">
        <v>9</v>
      </c>
      <c r="G18" s="25">
        <v>4683.55</v>
      </c>
      <c r="H18" s="24">
        <v>17</v>
      </c>
      <c r="I18" s="25">
        <v>2820.26</v>
      </c>
      <c r="J18" s="24">
        <v>92</v>
      </c>
      <c r="K18" s="25">
        <v>16501.82</v>
      </c>
      <c r="L18" s="24">
        <v>36</v>
      </c>
      <c r="M18" s="25">
        <v>5627.91</v>
      </c>
      <c r="N18" s="26">
        <v>4</v>
      </c>
      <c r="O18" s="27">
        <v>201.57</v>
      </c>
      <c r="P18" s="26">
        <v>0</v>
      </c>
      <c r="Q18" s="27">
        <v>0</v>
      </c>
      <c r="R18" s="26">
        <v>4</v>
      </c>
      <c r="S18" s="27">
        <v>1772.32</v>
      </c>
      <c r="T18" s="26">
        <v>28</v>
      </c>
      <c r="U18" s="27">
        <v>0</v>
      </c>
      <c r="V18" s="216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6">
        <v>263</v>
      </c>
      <c r="AC18" s="27">
        <v>63208.36</v>
      </c>
      <c r="AD18" s="290">
        <v>353</v>
      </c>
    </row>
    <row r="19" spans="1:30" x14ac:dyDescent="0.25">
      <c r="A19" s="21" t="s">
        <v>59</v>
      </c>
      <c r="B19" s="22" t="s">
        <v>60</v>
      </c>
      <c r="C19" s="23" t="s">
        <v>61</v>
      </c>
      <c r="D19" s="24">
        <v>14</v>
      </c>
      <c r="E19" s="25">
        <v>2803.39</v>
      </c>
      <c r="F19" s="24">
        <v>0</v>
      </c>
      <c r="G19" s="25">
        <v>0</v>
      </c>
      <c r="H19" s="24">
        <v>2</v>
      </c>
      <c r="I19" s="25">
        <v>119.62</v>
      </c>
      <c r="J19" s="24">
        <v>5</v>
      </c>
      <c r="K19" s="25">
        <v>427.7</v>
      </c>
      <c r="L19" s="24">
        <v>8</v>
      </c>
      <c r="M19" s="25">
        <v>1338.21</v>
      </c>
      <c r="N19" s="26">
        <v>0</v>
      </c>
      <c r="O19" s="27">
        <v>0</v>
      </c>
      <c r="P19" s="26">
        <v>0</v>
      </c>
      <c r="Q19" s="27">
        <v>0</v>
      </c>
      <c r="R19" s="26">
        <v>0</v>
      </c>
      <c r="S19" s="27">
        <v>0</v>
      </c>
      <c r="T19" s="26">
        <v>12</v>
      </c>
      <c r="U19" s="27">
        <v>0</v>
      </c>
      <c r="V19" s="216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6">
        <v>19</v>
      </c>
      <c r="AC19" s="27">
        <v>4688.92</v>
      </c>
      <c r="AD19" s="290">
        <v>41</v>
      </c>
    </row>
    <row r="20" spans="1:30" x14ac:dyDescent="0.25">
      <c r="A20" s="21" t="s">
        <v>62</v>
      </c>
      <c r="B20" s="22" t="s">
        <v>63</v>
      </c>
      <c r="C20" s="23" t="s">
        <v>64</v>
      </c>
      <c r="D20" s="24">
        <v>31</v>
      </c>
      <c r="E20" s="25">
        <v>5787.19</v>
      </c>
      <c r="F20" s="24">
        <v>2</v>
      </c>
      <c r="G20" s="25">
        <v>991.4</v>
      </c>
      <c r="H20" s="24">
        <v>2</v>
      </c>
      <c r="I20" s="25">
        <v>247.85</v>
      </c>
      <c r="J20" s="24">
        <v>10</v>
      </c>
      <c r="K20" s="25">
        <v>1710.06</v>
      </c>
      <c r="L20" s="24">
        <v>25</v>
      </c>
      <c r="M20" s="25">
        <v>4108.53</v>
      </c>
      <c r="N20" s="26">
        <v>2</v>
      </c>
      <c r="O20" s="27">
        <v>79.34</v>
      </c>
      <c r="P20" s="26">
        <v>0</v>
      </c>
      <c r="Q20" s="27">
        <v>0</v>
      </c>
      <c r="R20" s="26">
        <v>0</v>
      </c>
      <c r="S20" s="27">
        <v>0</v>
      </c>
      <c r="T20" s="26">
        <v>13</v>
      </c>
      <c r="U20" s="27">
        <v>0</v>
      </c>
      <c r="V20" s="216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6">
        <v>46</v>
      </c>
      <c r="AC20" s="27">
        <v>12924.37</v>
      </c>
      <c r="AD20" s="290">
        <v>85</v>
      </c>
    </row>
    <row r="21" spans="1:30" x14ac:dyDescent="0.25">
      <c r="A21" s="21" t="s">
        <v>65</v>
      </c>
      <c r="B21" s="22" t="s">
        <v>66</v>
      </c>
      <c r="C21" s="23" t="s">
        <v>67</v>
      </c>
      <c r="D21" s="24">
        <v>73</v>
      </c>
      <c r="E21" s="25">
        <v>14290.83</v>
      </c>
      <c r="F21" s="24">
        <v>7</v>
      </c>
      <c r="G21" s="25">
        <v>2396.36</v>
      </c>
      <c r="H21" s="24">
        <v>9</v>
      </c>
      <c r="I21" s="25">
        <v>1469.95</v>
      </c>
      <c r="J21" s="24">
        <v>33</v>
      </c>
      <c r="K21" s="25">
        <v>8249.93</v>
      </c>
      <c r="L21" s="24">
        <v>24</v>
      </c>
      <c r="M21" s="25">
        <v>3638.21</v>
      </c>
      <c r="N21" s="26">
        <v>4</v>
      </c>
      <c r="O21" s="27">
        <v>128.78</v>
      </c>
      <c r="P21" s="26">
        <v>0</v>
      </c>
      <c r="Q21" s="27">
        <v>0</v>
      </c>
      <c r="R21" s="26">
        <v>2</v>
      </c>
      <c r="S21" s="27">
        <v>958.8</v>
      </c>
      <c r="T21" s="26">
        <v>15</v>
      </c>
      <c r="U21" s="27">
        <v>0</v>
      </c>
      <c r="V21" s="216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0</v>
      </c>
      <c r="AB21" s="26">
        <v>114</v>
      </c>
      <c r="AC21" s="27">
        <v>31132.86</v>
      </c>
      <c r="AD21" s="290">
        <v>167</v>
      </c>
    </row>
    <row r="22" spans="1:30" x14ac:dyDescent="0.25">
      <c r="A22" s="21" t="s">
        <v>68</v>
      </c>
      <c r="B22" s="22" t="s">
        <v>69</v>
      </c>
      <c r="C22" s="23" t="s">
        <v>70</v>
      </c>
      <c r="D22" s="24">
        <v>4</v>
      </c>
      <c r="E22" s="25">
        <v>821.54</v>
      </c>
      <c r="F22" s="24">
        <v>0</v>
      </c>
      <c r="G22" s="25">
        <v>0</v>
      </c>
      <c r="H22" s="24">
        <v>0</v>
      </c>
      <c r="I22" s="25">
        <v>0</v>
      </c>
      <c r="J22" s="24">
        <v>3</v>
      </c>
      <c r="K22" s="25">
        <v>256.62</v>
      </c>
      <c r="L22" s="24">
        <v>7</v>
      </c>
      <c r="M22" s="25">
        <v>897.07</v>
      </c>
      <c r="N22" s="26">
        <v>3</v>
      </c>
      <c r="O22" s="27">
        <v>152.16</v>
      </c>
      <c r="P22" s="26">
        <v>0</v>
      </c>
      <c r="Q22" s="27">
        <v>0</v>
      </c>
      <c r="R22" s="26">
        <v>0</v>
      </c>
      <c r="S22" s="27">
        <v>0</v>
      </c>
      <c r="T22" s="26">
        <v>8</v>
      </c>
      <c r="U22" s="27">
        <v>0</v>
      </c>
      <c r="V22" s="216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0</v>
      </c>
      <c r="AB22" s="26">
        <v>12</v>
      </c>
      <c r="AC22" s="27">
        <v>2127.39</v>
      </c>
      <c r="AD22" s="290">
        <v>25</v>
      </c>
    </row>
    <row r="23" spans="1:30" x14ac:dyDescent="0.25">
      <c r="A23" s="21" t="s">
        <v>71</v>
      </c>
      <c r="B23" s="22" t="s">
        <v>72</v>
      </c>
      <c r="C23" s="23" t="s">
        <v>73</v>
      </c>
      <c r="D23" s="24">
        <v>291</v>
      </c>
      <c r="E23" s="25">
        <v>52842.23</v>
      </c>
      <c r="F23" s="24">
        <v>20</v>
      </c>
      <c r="G23" s="25">
        <v>10871.14</v>
      </c>
      <c r="H23" s="24">
        <v>39</v>
      </c>
      <c r="I23" s="25">
        <v>6674.72</v>
      </c>
      <c r="J23" s="24">
        <v>160</v>
      </c>
      <c r="K23" s="25">
        <v>35134.69</v>
      </c>
      <c r="L23" s="24">
        <v>81</v>
      </c>
      <c r="M23" s="25">
        <v>13281.87</v>
      </c>
      <c r="N23" s="26">
        <v>9</v>
      </c>
      <c r="O23" s="27">
        <v>446.13</v>
      </c>
      <c r="P23" s="26">
        <v>1</v>
      </c>
      <c r="Q23" s="27">
        <v>49.57</v>
      </c>
      <c r="R23" s="26">
        <v>6</v>
      </c>
      <c r="S23" s="27">
        <v>3472.48</v>
      </c>
      <c r="T23" s="26">
        <v>32</v>
      </c>
      <c r="U23" s="27">
        <v>0</v>
      </c>
      <c r="V23" s="216">
        <v>0</v>
      </c>
      <c r="W23" s="25">
        <v>0</v>
      </c>
      <c r="X23" s="24">
        <v>0</v>
      </c>
      <c r="Y23" s="25">
        <v>0</v>
      </c>
      <c r="Z23" s="24">
        <v>0</v>
      </c>
      <c r="AA23" s="25">
        <v>0</v>
      </c>
      <c r="AB23" s="26">
        <v>457</v>
      </c>
      <c r="AC23" s="27">
        <v>122772.83</v>
      </c>
      <c r="AD23" s="290">
        <v>639</v>
      </c>
    </row>
    <row r="24" spans="1:30" x14ac:dyDescent="0.25">
      <c r="A24" s="21" t="s">
        <v>74</v>
      </c>
      <c r="B24" s="22" t="s">
        <v>75</v>
      </c>
      <c r="C24" s="23" t="s">
        <v>76</v>
      </c>
      <c r="D24" s="24">
        <v>32</v>
      </c>
      <c r="E24" s="25">
        <v>5103.5200000000004</v>
      </c>
      <c r="F24" s="24">
        <v>1</v>
      </c>
      <c r="G24" s="25">
        <v>427.35</v>
      </c>
      <c r="H24" s="24">
        <v>2</v>
      </c>
      <c r="I24" s="25">
        <v>239.26</v>
      </c>
      <c r="J24" s="24">
        <v>13</v>
      </c>
      <c r="K24" s="25">
        <v>1154.79</v>
      </c>
      <c r="L24" s="24">
        <v>26</v>
      </c>
      <c r="M24" s="25">
        <v>4385.62</v>
      </c>
      <c r="N24" s="26">
        <v>0</v>
      </c>
      <c r="O24" s="27">
        <v>0</v>
      </c>
      <c r="P24" s="26">
        <v>0</v>
      </c>
      <c r="Q24" s="27">
        <v>0</v>
      </c>
      <c r="R24" s="26">
        <v>0</v>
      </c>
      <c r="S24" s="27">
        <v>0</v>
      </c>
      <c r="T24" s="26">
        <v>17</v>
      </c>
      <c r="U24" s="27">
        <v>0</v>
      </c>
      <c r="V24" s="216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6">
        <v>46</v>
      </c>
      <c r="AC24" s="27">
        <v>11310.54</v>
      </c>
      <c r="AD24" s="290">
        <v>91</v>
      </c>
    </row>
    <row r="25" spans="1:30" x14ac:dyDescent="0.25">
      <c r="A25" s="21" t="s">
        <v>77</v>
      </c>
      <c r="B25" s="22" t="s">
        <v>78</v>
      </c>
      <c r="C25" s="23" t="s">
        <v>79</v>
      </c>
      <c r="D25" s="24">
        <v>6</v>
      </c>
      <c r="E25" s="25">
        <v>726.46</v>
      </c>
      <c r="F25" s="24">
        <v>0</v>
      </c>
      <c r="G25" s="25">
        <v>0</v>
      </c>
      <c r="H25" s="24">
        <v>0</v>
      </c>
      <c r="I25" s="25">
        <v>0</v>
      </c>
      <c r="J25" s="24">
        <v>5</v>
      </c>
      <c r="K25" s="25">
        <v>427.7</v>
      </c>
      <c r="L25" s="24">
        <v>10</v>
      </c>
      <c r="M25" s="25">
        <v>1325.19</v>
      </c>
      <c r="N25" s="26">
        <v>0</v>
      </c>
      <c r="O25" s="27">
        <v>0</v>
      </c>
      <c r="P25" s="26">
        <v>0</v>
      </c>
      <c r="Q25" s="27">
        <v>0</v>
      </c>
      <c r="R25" s="26">
        <v>1</v>
      </c>
      <c r="S25" s="27">
        <v>363.25</v>
      </c>
      <c r="T25" s="26">
        <v>10</v>
      </c>
      <c r="U25" s="27">
        <v>0</v>
      </c>
      <c r="V25" s="216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6">
        <v>17</v>
      </c>
      <c r="AC25" s="27">
        <v>2842.6</v>
      </c>
      <c r="AD25" s="290">
        <v>32</v>
      </c>
    </row>
    <row r="26" spans="1:30" x14ac:dyDescent="0.25">
      <c r="A26" s="21" t="s">
        <v>80</v>
      </c>
      <c r="B26" s="22" t="s">
        <v>81</v>
      </c>
      <c r="C26" s="23" t="s">
        <v>82</v>
      </c>
      <c r="D26" s="24">
        <v>9</v>
      </c>
      <c r="E26" s="25">
        <v>1446.48</v>
      </c>
      <c r="F26" s="24">
        <v>1</v>
      </c>
      <c r="G26" s="25">
        <v>564.04999999999995</v>
      </c>
      <c r="H26" s="24">
        <v>1</v>
      </c>
      <c r="I26" s="25">
        <v>247.85</v>
      </c>
      <c r="J26" s="24">
        <v>2</v>
      </c>
      <c r="K26" s="25">
        <v>598.41</v>
      </c>
      <c r="L26" s="24">
        <v>1</v>
      </c>
      <c r="M26" s="25">
        <v>165.09</v>
      </c>
      <c r="N26" s="26">
        <v>0</v>
      </c>
      <c r="O26" s="27">
        <v>0</v>
      </c>
      <c r="P26" s="26">
        <v>0</v>
      </c>
      <c r="Q26" s="27">
        <v>0</v>
      </c>
      <c r="R26" s="26">
        <v>0</v>
      </c>
      <c r="S26" s="27">
        <v>0</v>
      </c>
      <c r="T26" s="26">
        <v>0</v>
      </c>
      <c r="U26" s="27">
        <v>0</v>
      </c>
      <c r="V26" s="216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11</v>
      </c>
      <c r="AC26" s="27">
        <v>3021.88</v>
      </c>
      <c r="AD26" s="290">
        <v>14</v>
      </c>
    </row>
    <row r="27" spans="1:30" x14ac:dyDescent="0.25">
      <c r="A27" s="21" t="s">
        <v>83</v>
      </c>
      <c r="B27" s="22" t="s">
        <v>95</v>
      </c>
      <c r="C27" s="23" t="s">
        <v>84</v>
      </c>
      <c r="D27" s="24">
        <v>27</v>
      </c>
      <c r="E27" s="25">
        <v>7700.52</v>
      </c>
      <c r="F27" s="24">
        <v>2</v>
      </c>
      <c r="G27" s="25">
        <v>1282</v>
      </c>
      <c r="H27" s="24">
        <v>9</v>
      </c>
      <c r="I27" s="25">
        <v>1709.38</v>
      </c>
      <c r="J27" s="24">
        <v>13</v>
      </c>
      <c r="K27" s="25">
        <v>1411.1</v>
      </c>
      <c r="L27" s="24">
        <v>27</v>
      </c>
      <c r="M27" s="25">
        <v>4427.8500000000004</v>
      </c>
      <c r="N27" s="26">
        <v>0</v>
      </c>
      <c r="O27" s="27">
        <v>0</v>
      </c>
      <c r="P27" s="26">
        <v>0</v>
      </c>
      <c r="Q27" s="27">
        <v>0</v>
      </c>
      <c r="R27" s="26">
        <v>0</v>
      </c>
      <c r="S27" s="27">
        <v>0</v>
      </c>
      <c r="T27" s="26">
        <v>12</v>
      </c>
      <c r="U27" s="27">
        <v>0</v>
      </c>
      <c r="V27" s="216">
        <v>0</v>
      </c>
      <c r="W27" s="25">
        <v>0</v>
      </c>
      <c r="X27" s="24">
        <v>1</v>
      </c>
      <c r="Y27" s="25">
        <v>814.34</v>
      </c>
      <c r="Z27" s="24">
        <v>0</v>
      </c>
      <c r="AA27" s="25">
        <v>0</v>
      </c>
      <c r="AB27" s="26">
        <v>44</v>
      </c>
      <c r="AC27" s="27">
        <v>17345.189999999999</v>
      </c>
      <c r="AD27" s="290">
        <v>91</v>
      </c>
    </row>
    <row r="28" spans="1:30" x14ac:dyDescent="0.25">
      <c r="A28" s="21" t="s">
        <v>85</v>
      </c>
      <c r="B28" s="22" t="s">
        <v>86</v>
      </c>
      <c r="C28" s="23" t="s">
        <v>87</v>
      </c>
      <c r="D28" s="24">
        <v>18</v>
      </c>
      <c r="E28" s="25">
        <v>3016.92</v>
      </c>
      <c r="F28" s="24">
        <v>0</v>
      </c>
      <c r="G28" s="25">
        <v>0</v>
      </c>
      <c r="H28" s="24">
        <v>6</v>
      </c>
      <c r="I28" s="25">
        <v>982.82</v>
      </c>
      <c r="J28" s="24">
        <v>8</v>
      </c>
      <c r="K28" s="25">
        <v>684.32</v>
      </c>
      <c r="L28" s="24">
        <v>6</v>
      </c>
      <c r="M28" s="25">
        <v>1008.03</v>
      </c>
      <c r="N28" s="26">
        <v>0</v>
      </c>
      <c r="O28" s="27">
        <v>0</v>
      </c>
      <c r="P28" s="26">
        <v>0</v>
      </c>
      <c r="Q28" s="27">
        <v>0</v>
      </c>
      <c r="R28" s="26">
        <v>0</v>
      </c>
      <c r="S28" s="27">
        <v>0</v>
      </c>
      <c r="T28" s="26">
        <v>3</v>
      </c>
      <c r="U28" s="27">
        <v>0</v>
      </c>
      <c r="V28" s="216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6">
        <v>26</v>
      </c>
      <c r="AC28" s="27">
        <v>5692.09</v>
      </c>
      <c r="AD28" s="290">
        <v>41</v>
      </c>
    </row>
    <row r="29" spans="1:30" x14ac:dyDescent="0.25">
      <c r="A29" s="21" t="s">
        <v>88</v>
      </c>
      <c r="B29" s="22" t="s">
        <v>89</v>
      </c>
      <c r="C29" s="23" t="s">
        <v>90</v>
      </c>
      <c r="D29" s="24">
        <v>4</v>
      </c>
      <c r="E29" s="25">
        <v>2170.8200000000002</v>
      </c>
      <c r="F29" s="24">
        <v>4</v>
      </c>
      <c r="G29" s="25">
        <v>1763.67</v>
      </c>
      <c r="H29" s="24">
        <v>2</v>
      </c>
      <c r="I29" s="25">
        <v>461.51</v>
      </c>
      <c r="J29" s="24">
        <v>2</v>
      </c>
      <c r="K29" s="25">
        <v>598.41</v>
      </c>
      <c r="L29" s="24">
        <v>8</v>
      </c>
      <c r="M29" s="25">
        <v>1113.45</v>
      </c>
      <c r="N29" s="26">
        <v>2</v>
      </c>
      <c r="O29" s="27">
        <v>62.31</v>
      </c>
      <c r="P29" s="26">
        <v>0</v>
      </c>
      <c r="Q29" s="27">
        <v>0</v>
      </c>
      <c r="R29" s="26">
        <v>0</v>
      </c>
      <c r="S29" s="27">
        <v>0</v>
      </c>
      <c r="T29" s="26">
        <v>2</v>
      </c>
      <c r="U29" s="27">
        <v>0</v>
      </c>
      <c r="V29" s="216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6">
        <v>11</v>
      </c>
      <c r="AC29" s="27">
        <v>6170.17</v>
      </c>
      <c r="AD29" s="290">
        <v>24</v>
      </c>
    </row>
    <row r="30" spans="1:30" x14ac:dyDescent="0.25">
      <c r="A30" s="28"/>
      <c r="B30" s="29"/>
      <c r="C30" s="30" t="s">
        <v>91</v>
      </c>
      <c r="D30" s="31">
        <v>1067</v>
      </c>
      <c r="E30" s="32">
        <v>202763.67</v>
      </c>
      <c r="F30" s="31">
        <v>64</v>
      </c>
      <c r="G30" s="32">
        <v>33577.160000000003</v>
      </c>
      <c r="H30" s="31">
        <v>129</v>
      </c>
      <c r="I30" s="32">
        <v>22006.98</v>
      </c>
      <c r="J30" s="31">
        <v>578</v>
      </c>
      <c r="K30" s="32">
        <v>110247.8</v>
      </c>
      <c r="L30" s="31">
        <v>390</v>
      </c>
      <c r="M30" s="32">
        <v>62599.58</v>
      </c>
      <c r="N30" s="33">
        <v>32</v>
      </c>
      <c r="O30" s="34">
        <v>1387.65</v>
      </c>
      <c r="P30" s="33">
        <v>2</v>
      </c>
      <c r="Q30" s="34">
        <v>99.14</v>
      </c>
      <c r="R30" s="33">
        <v>30</v>
      </c>
      <c r="S30" s="34">
        <v>15240.67</v>
      </c>
      <c r="T30" s="33">
        <v>230</v>
      </c>
      <c r="U30" s="34">
        <v>0</v>
      </c>
      <c r="V30" s="217">
        <v>4</v>
      </c>
      <c r="W30" s="32">
        <v>122.75</v>
      </c>
      <c r="X30" s="31">
        <v>3</v>
      </c>
      <c r="Y30" s="32">
        <v>2523.64</v>
      </c>
      <c r="Z30" s="31">
        <v>0</v>
      </c>
      <c r="AA30" s="32">
        <v>0</v>
      </c>
      <c r="AB30" s="33">
        <v>1719</v>
      </c>
      <c r="AC30" s="34">
        <v>450569.04</v>
      </c>
      <c r="AD30" s="291">
        <v>2529</v>
      </c>
    </row>
    <row r="31" spans="1:30" x14ac:dyDescent="0.25">
      <c r="A31" s="252"/>
      <c r="B31" s="251"/>
      <c r="C31" s="285"/>
      <c r="D31" s="253"/>
      <c r="E31" s="252"/>
      <c r="F31" s="253"/>
      <c r="G31" s="252"/>
      <c r="H31" s="253"/>
      <c r="I31" s="252"/>
      <c r="J31" s="253"/>
      <c r="K31" s="252"/>
      <c r="L31" s="253"/>
      <c r="M31" s="252"/>
      <c r="N31" s="253"/>
      <c r="O31" s="252"/>
      <c r="P31" s="253"/>
      <c r="Q31" s="252"/>
      <c r="R31" s="253"/>
      <c r="S31" s="252"/>
      <c r="T31" s="253"/>
      <c r="U31" s="252"/>
      <c r="V31" s="253"/>
      <c r="W31" s="252"/>
      <c r="X31" s="253"/>
      <c r="Y31" s="252"/>
      <c r="Z31" s="253"/>
      <c r="AA31" s="252"/>
      <c r="AB31" s="253"/>
      <c r="AC31" s="252"/>
      <c r="AD31" s="252"/>
    </row>
    <row r="32" spans="1:30" x14ac:dyDescent="0.25">
      <c r="A32" s="252"/>
      <c r="B32" s="251"/>
      <c r="C32" s="285"/>
      <c r="D32" s="253"/>
      <c r="E32" s="252"/>
      <c r="F32" s="253"/>
      <c r="G32" s="252"/>
      <c r="H32" s="253"/>
      <c r="I32" s="252"/>
      <c r="J32" s="253"/>
      <c r="K32" s="286"/>
      <c r="L32" s="253"/>
      <c r="M32" s="252"/>
      <c r="N32" s="253"/>
      <c r="O32" s="252"/>
      <c r="P32" s="253"/>
      <c r="Q32" s="252"/>
      <c r="R32" s="253"/>
      <c r="S32" s="252"/>
      <c r="T32" s="253"/>
      <c r="U32" s="252"/>
      <c r="V32" s="253"/>
      <c r="W32" s="252"/>
      <c r="X32" s="254"/>
      <c r="Y32" s="255"/>
      <c r="Z32" s="254"/>
      <c r="AA32" s="255"/>
      <c r="AB32" s="254" t="s">
        <v>92</v>
      </c>
      <c r="AC32" s="187">
        <v>39.47</v>
      </c>
      <c r="AD32" s="252"/>
    </row>
    <row r="33" spans="1:30" x14ac:dyDescent="0.25">
      <c r="A33" s="252"/>
      <c r="B33" s="251"/>
      <c r="C33" s="285"/>
      <c r="D33" s="253"/>
      <c r="E33" s="252"/>
      <c r="F33" s="253"/>
      <c r="G33" s="252"/>
      <c r="H33" s="253"/>
      <c r="I33" s="253"/>
      <c r="J33" s="253"/>
      <c r="K33" s="252"/>
      <c r="L33" s="253"/>
      <c r="M33" s="252"/>
      <c r="N33" s="253"/>
      <c r="O33" s="252"/>
      <c r="P33" s="253"/>
      <c r="Q33" s="252"/>
      <c r="R33" s="253"/>
      <c r="S33" s="252"/>
      <c r="T33" s="253"/>
      <c r="U33" s="252"/>
      <c r="V33" s="253"/>
      <c r="W33" s="252"/>
      <c r="X33" s="254"/>
      <c r="Y33" s="254"/>
      <c r="Z33" s="254"/>
      <c r="AA33" s="255"/>
      <c r="AB33" s="256" t="s">
        <v>93</v>
      </c>
      <c r="AC33" s="257">
        <f>AC30+AC32</f>
        <v>450608.50999999995</v>
      </c>
      <c r="AD33" s="252"/>
    </row>
    <row r="34" spans="1:30" ht="16.5" x14ac:dyDescent="0.3">
      <c r="B34" s="35"/>
      <c r="C34" s="16"/>
      <c r="D34" s="12"/>
      <c r="F34" s="12"/>
      <c r="H34" s="12"/>
      <c r="J34" s="12"/>
      <c r="K34" s="4"/>
      <c r="L34" s="12"/>
      <c r="M34" s="4"/>
      <c r="N34" s="12"/>
      <c r="P34" s="12"/>
      <c r="R34" s="12"/>
      <c r="T34" s="12"/>
      <c r="V34" s="12"/>
      <c r="X34" s="6"/>
      <c r="Y34" s="6"/>
      <c r="Z34" s="6"/>
      <c r="AA34" s="7"/>
      <c r="AB34" s="6"/>
      <c r="AC34" s="8"/>
    </row>
    <row r="35" spans="1:30" ht="16.5" x14ac:dyDescent="0.3">
      <c r="B35" s="35"/>
      <c r="C35" s="16"/>
      <c r="D35" s="12"/>
      <c r="F35" s="12"/>
      <c r="H35" s="12"/>
      <c r="J35" s="12"/>
      <c r="K35" s="4"/>
      <c r="L35" s="12"/>
      <c r="N35" s="12"/>
      <c r="P35" s="12"/>
      <c r="R35" s="12"/>
      <c r="T35" s="12"/>
      <c r="V35" s="12"/>
      <c r="X35" s="9"/>
      <c r="Y35" s="9"/>
      <c r="Z35" s="6"/>
      <c r="AA35" s="7"/>
      <c r="AB35" s="6"/>
      <c r="AC35" s="8"/>
    </row>
    <row r="36" spans="1:30" ht="16.5" x14ac:dyDescent="0.3">
      <c r="B36" s="35"/>
      <c r="C36" s="16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6"/>
      <c r="Y36" s="7"/>
      <c r="Z36" s="6"/>
      <c r="AA36" s="7"/>
      <c r="AB36" s="6"/>
      <c r="AC36" s="8"/>
    </row>
    <row r="37" spans="1:30" ht="16.5" x14ac:dyDescent="0.3">
      <c r="B37" s="35"/>
      <c r="C37" s="16"/>
      <c r="D37" s="12"/>
      <c r="F37" s="12"/>
      <c r="H37" s="12"/>
      <c r="J37" s="12"/>
      <c r="L37" s="12"/>
      <c r="M37" s="4"/>
      <c r="N37" s="12"/>
      <c r="P37" s="12"/>
      <c r="R37" s="12"/>
      <c r="T37" s="12"/>
      <c r="V37" s="12"/>
      <c r="X37" s="6"/>
      <c r="Y37" s="7"/>
      <c r="Z37" s="6"/>
      <c r="AA37" s="7"/>
      <c r="AB37" s="9"/>
      <c r="AC37" s="10"/>
    </row>
  </sheetData>
  <mergeCells count="23">
    <mergeCell ref="A1:AC1"/>
    <mergeCell ref="A2:C2"/>
    <mergeCell ref="D2:G2"/>
    <mergeCell ref="X2:AC2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AB4:AB5"/>
    <mergeCell ref="AC4:AC5"/>
    <mergeCell ref="AD4:AD5"/>
    <mergeCell ref="P4:Q4"/>
    <mergeCell ref="R4:S4"/>
    <mergeCell ref="T4:U4"/>
    <mergeCell ref="V4:W4"/>
    <mergeCell ref="X4:Y4"/>
    <mergeCell ref="Z4:AA4"/>
  </mergeCells>
  <pageMargins left="0.19685039370078741" right="0.11811023622047245" top="0.55118110236220474" bottom="0.15748031496062992" header="0.31496062992125984" footer="0.31496062992125984"/>
  <pageSetup scale="78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2A77-F074-40EF-A4F8-B96F17175F20}">
  <dimension ref="A1:AD37"/>
  <sheetViews>
    <sheetView topLeftCell="A10" zoomScaleNormal="100" workbookViewId="0">
      <selection sqref="A1:AC1"/>
    </sheetView>
  </sheetViews>
  <sheetFormatPr defaultRowHeight="15" x14ac:dyDescent="0.25"/>
  <cols>
    <col min="1" max="1" width="4" customWidth="1"/>
    <col min="2" max="2" width="9.28515625" customWidth="1"/>
    <col min="3" max="3" width="16.7109375" customWidth="1"/>
    <col min="4" max="4" width="10.140625" customWidth="1"/>
    <col min="5" max="5" width="11.28515625" customWidth="1"/>
    <col min="6" max="6" width="10.140625" customWidth="1"/>
    <col min="7" max="7" width="10.7109375" customWidth="1"/>
    <col min="8" max="8" width="10.140625" customWidth="1"/>
    <col min="9" max="9" width="10.7109375" customWidth="1"/>
    <col min="10" max="10" width="10.140625" customWidth="1"/>
    <col min="11" max="11" width="11.5703125" customWidth="1"/>
    <col min="12" max="12" width="10.140625" customWidth="1"/>
    <col min="13" max="13" width="10.7109375" customWidth="1"/>
    <col min="14" max="14" width="10.140625" customWidth="1"/>
    <col min="15" max="15" width="10.7109375" customWidth="1"/>
    <col min="16" max="16" width="10.140625" customWidth="1"/>
    <col min="17" max="17" width="10.7109375" customWidth="1"/>
    <col min="18" max="18" width="10.140625" customWidth="1"/>
    <col min="19" max="19" width="10.7109375" customWidth="1"/>
    <col min="20" max="20" width="10.140625" customWidth="1"/>
    <col min="21" max="21" width="10.7109375" customWidth="1"/>
    <col min="22" max="22" width="10.140625" customWidth="1"/>
    <col min="23" max="23" width="10.71093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2.28515625" customWidth="1"/>
    <col min="30" max="30" width="10.7109375" customWidth="1"/>
  </cols>
  <sheetData>
    <row r="1" spans="1:30" ht="18.75" x14ac:dyDescent="0.25">
      <c r="A1" s="157" t="s">
        <v>99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39"/>
    </row>
    <row r="2" spans="1:30" x14ac:dyDescent="0.25">
      <c r="A2" s="128"/>
      <c r="B2" s="128"/>
      <c r="C2" s="128"/>
      <c r="D2" s="128"/>
      <c r="E2" s="128"/>
      <c r="F2" s="128"/>
      <c r="G2" s="128"/>
      <c r="H2" s="39"/>
      <c r="I2" s="3"/>
      <c r="J2" s="39"/>
      <c r="K2" s="3"/>
      <c r="L2" s="39"/>
      <c r="M2" s="3"/>
      <c r="N2" s="39"/>
      <c r="O2" s="3"/>
      <c r="P2" s="39"/>
      <c r="Q2" s="3"/>
      <c r="R2" s="39"/>
      <c r="S2" s="3"/>
      <c r="T2" s="39"/>
      <c r="U2" s="3"/>
      <c r="V2" s="39"/>
      <c r="W2" s="3"/>
      <c r="X2" s="39"/>
      <c r="Y2" s="3"/>
      <c r="Z2" s="39"/>
      <c r="AA2" s="3"/>
      <c r="AB2" s="39"/>
      <c r="AC2" s="3"/>
      <c r="AD2" s="39"/>
    </row>
    <row r="3" spans="1:30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39"/>
    </row>
    <row r="4" spans="1:30" ht="71.25" customHeight="1" x14ac:dyDescent="0.25">
      <c r="A4" s="292" t="s">
        <v>1</v>
      </c>
      <c r="B4" s="292" t="s">
        <v>2</v>
      </c>
      <c r="C4" s="292" t="s">
        <v>3</v>
      </c>
      <c r="D4" s="293" t="s">
        <v>4</v>
      </c>
      <c r="E4" s="294"/>
      <c r="F4" s="293" t="s">
        <v>5</v>
      </c>
      <c r="G4" s="294"/>
      <c r="H4" s="293" t="s">
        <v>6</v>
      </c>
      <c r="I4" s="294"/>
      <c r="J4" s="293" t="s">
        <v>7</v>
      </c>
      <c r="K4" s="294"/>
      <c r="L4" s="293" t="s">
        <v>8</v>
      </c>
      <c r="M4" s="294"/>
      <c r="N4" s="296" t="s">
        <v>9</v>
      </c>
      <c r="O4" s="296"/>
      <c r="P4" s="296" t="s">
        <v>10</v>
      </c>
      <c r="Q4" s="296"/>
      <c r="R4" s="296" t="s">
        <v>11</v>
      </c>
      <c r="S4" s="296"/>
      <c r="T4" s="296" t="s">
        <v>12</v>
      </c>
      <c r="U4" s="296"/>
      <c r="V4" s="294" t="s">
        <v>13</v>
      </c>
      <c r="W4" s="294"/>
      <c r="X4" s="293" t="s">
        <v>14</v>
      </c>
      <c r="Y4" s="294"/>
      <c r="Z4" s="293" t="s">
        <v>15</v>
      </c>
      <c r="AA4" s="294"/>
      <c r="AB4" s="295" t="s">
        <v>16</v>
      </c>
      <c r="AC4" s="296" t="s">
        <v>17</v>
      </c>
      <c r="AD4" s="196" t="s">
        <v>18</v>
      </c>
    </row>
    <row r="5" spans="1:30" ht="25.5" x14ac:dyDescent="0.25">
      <c r="A5" s="297"/>
      <c r="B5" s="297"/>
      <c r="C5" s="297"/>
      <c r="D5" s="124" t="s">
        <v>16</v>
      </c>
      <c r="E5" s="76" t="s">
        <v>19</v>
      </c>
      <c r="F5" s="124" t="s">
        <v>16</v>
      </c>
      <c r="G5" s="76" t="s">
        <v>19</v>
      </c>
      <c r="H5" s="124" t="s">
        <v>16</v>
      </c>
      <c r="I5" s="76" t="s">
        <v>19</v>
      </c>
      <c r="J5" s="124" t="s">
        <v>16</v>
      </c>
      <c r="K5" s="76" t="s">
        <v>19</v>
      </c>
      <c r="L5" s="124" t="s">
        <v>16</v>
      </c>
      <c r="M5" s="76" t="s">
        <v>19</v>
      </c>
      <c r="N5" s="197" t="s">
        <v>16</v>
      </c>
      <c r="O5" s="198" t="s">
        <v>19</v>
      </c>
      <c r="P5" s="197" t="s">
        <v>16</v>
      </c>
      <c r="Q5" s="198" t="s">
        <v>19</v>
      </c>
      <c r="R5" s="197" t="s">
        <v>16</v>
      </c>
      <c r="S5" s="198" t="s">
        <v>19</v>
      </c>
      <c r="T5" s="197" t="s">
        <v>16</v>
      </c>
      <c r="U5" s="198" t="s">
        <v>19</v>
      </c>
      <c r="V5" s="192" t="s">
        <v>16</v>
      </c>
      <c r="W5" s="76" t="s">
        <v>19</v>
      </c>
      <c r="X5" s="124" t="s">
        <v>16</v>
      </c>
      <c r="Y5" s="76" t="s">
        <v>19</v>
      </c>
      <c r="Z5" s="124" t="s">
        <v>16</v>
      </c>
      <c r="AA5" s="76" t="s">
        <v>19</v>
      </c>
      <c r="AB5" s="298"/>
      <c r="AC5" s="296"/>
      <c r="AD5" s="196"/>
    </row>
    <row r="6" spans="1:30" x14ac:dyDescent="0.25">
      <c r="A6" s="299" t="s">
        <v>20</v>
      </c>
      <c r="B6" s="299" t="s">
        <v>21</v>
      </c>
      <c r="C6" s="78" t="s">
        <v>22</v>
      </c>
      <c r="D6" s="79">
        <v>14</v>
      </c>
      <c r="E6" s="80">
        <v>1830.07</v>
      </c>
      <c r="F6" s="79">
        <v>0</v>
      </c>
      <c r="G6" s="80">
        <v>0</v>
      </c>
      <c r="H6" s="79">
        <v>0</v>
      </c>
      <c r="I6" s="80">
        <v>0</v>
      </c>
      <c r="J6" s="79">
        <v>5</v>
      </c>
      <c r="K6" s="80">
        <v>427.7</v>
      </c>
      <c r="L6" s="79">
        <v>5</v>
      </c>
      <c r="M6" s="80">
        <v>775.97</v>
      </c>
      <c r="N6" s="199">
        <v>0</v>
      </c>
      <c r="O6" s="200">
        <v>0</v>
      </c>
      <c r="P6" s="199">
        <v>0</v>
      </c>
      <c r="Q6" s="200">
        <v>0</v>
      </c>
      <c r="R6" s="199">
        <v>0</v>
      </c>
      <c r="S6" s="200">
        <v>0</v>
      </c>
      <c r="T6" s="199">
        <v>3</v>
      </c>
      <c r="U6" s="200">
        <v>0</v>
      </c>
      <c r="V6" s="193">
        <v>0</v>
      </c>
      <c r="W6" s="80">
        <v>0</v>
      </c>
      <c r="X6" s="79">
        <v>0</v>
      </c>
      <c r="Y6" s="80">
        <v>0</v>
      </c>
      <c r="Z6" s="79">
        <v>0</v>
      </c>
      <c r="AA6" s="80">
        <v>0</v>
      </c>
      <c r="AB6" s="79">
        <v>20</v>
      </c>
      <c r="AC6" s="200">
        <v>3033.74</v>
      </c>
      <c r="AD6" s="300">
        <f>D6+F6+H6+J6+L6+N6+P6+R6+T6+V6+X6+Z6</f>
        <v>27</v>
      </c>
    </row>
    <row r="7" spans="1:30" x14ac:dyDescent="0.25">
      <c r="A7" s="299" t="s">
        <v>23</v>
      </c>
      <c r="B7" s="299" t="s">
        <v>24</v>
      </c>
      <c r="C7" s="78" t="s">
        <v>25</v>
      </c>
      <c r="D7" s="79">
        <v>47</v>
      </c>
      <c r="E7" s="80">
        <v>10140.629999999999</v>
      </c>
      <c r="F7" s="79">
        <v>4</v>
      </c>
      <c r="G7" s="80">
        <v>2102.4899999999998</v>
      </c>
      <c r="H7" s="79">
        <v>8</v>
      </c>
      <c r="I7" s="80">
        <v>1222.08</v>
      </c>
      <c r="J7" s="79">
        <v>19</v>
      </c>
      <c r="K7" s="80">
        <v>3548.18</v>
      </c>
      <c r="L7" s="79">
        <v>10</v>
      </c>
      <c r="M7" s="80">
        <v>1614.31</v>
      </c>
      <c r="N7" s="199">
        <v>0</v>
      </c>
      <c r="O7" s="200">
        <v>0</v>
      </c>
      <c r="P7" s="199">
        <v>0</v>
      </c>
      <c r="Q7" s="200">
        <v>0</v>
      </c>
      <c r="R7" s="199">
        <v>1</v>
      </c>
      <c r="S7" s="200">
        <v>726.52</v>
      </c>
      <c r="T7" s="199">
        <v>5</v>
      </c>
      <c r="U7" s="200">
        <v>0</v>
      </c>
      <c r="V7" s="193">
        <v>0</v>
      </c>
      <c r="W7" s="80">
        <v>0</v>
      </c>
      <c r="X7" s="79">
        <v>0</v>
      </c>
      <c r="Y7" s="80">
        <v>0</v>
      </c>
      <c r="Z7" s="79">
        <v>0</v>
      </c>
      <c r="AA7" s="80">
        <v>0</v>
      </c>
      <c r="AB7" s="79">
        <v>68</v>
      </c>
      <c r="AC7" s="80">
        <v>19354.21</v>
      </c>
      <c r="AD7" s="300">
        <f t="shared" ref="AD7:AD30" si="0">D7+F7+H7+J7+L7+N7+P7+R7+T7+V7+X7+Z7</f>
        <v>94</v>
      </c>
    </row>
    <row r="8" spans="1:30" x14ac:dyDescent="0.25">
      <c r="A8" s="299" t="s">
        <v>26</v>
      </c>
      <c r="B8" s="299" t="s">
        <v>27</v>
      </c>
      <c r="C8" s="78" t="s">
        <v>28</v>
      </c>
      <c r="D8" s="79">
        <v>56</v>
      </c>
      <c r="E8" s="80">
        <v>9389.61</v>
      </c>
      <c r="F8" s="79">
        <v>2</v>
      </c>
      <c r="G8" s="80">
        <v>1247.79</v>
      </c>
      <c r="H8" s="79">
        <v>2</v>
      </c>
      <c r="I8" s="80">
        <v>435.89</v>
      </c>
      <c r="J8" s="79">
        <v>33</v>
      </c>
      <c r="K8" s="80">
        <v>7181.67</v>
      </c>
      <c r="L8" s="79">
        <v>10</v>
      </c>
      <c r="M8" s="80">
        <v>1713.07</v>
      </c>
      <c r="N8" s="199">
        <v>0</v>
      </c>
      <c r="O8" s="200">
        <v>0</v>
      </c>
      <c r="P8" s="199">
        <v>0</v>
      </c>
      <c r="Q8" s="200">
        <v>0</v>
      </c>
      <c r="R8" s="199">
        <v>3</v>
      </c>
      <c r="S8" s="200">
        <v>1932.44</v>
      </c>
      <c r="T8" s="199">
        <v>15</v>
      </c>
      <c r="U8" s="200">
        <v>0</v>
      </c>
      <c r="V8" s="193">
        <v>0</v>
      </c>
      <c r="W8" s="80">
        <v>0</v>
      </c>
      <c r="X8" s="79">
        <v>0</v>
      </c>
      <c r="Y8" s="80">
        <v>0</v>
      </c>
      <c r="Z8" s="79">
        <v>0</v>
      </c>
      <c r="AA8" s="80">
        <v>0</v>
      </c>
      <c r="AB8" s="79">
        <v>90</v>
      </c>
      <c r="AC8" s="80">
        <v>21900.47</v>
      </c>
      <c r="AD8" s="300">
        <f t="shared" si="0"/>
        <v>121</v>
      </c>
    </row>
    <row r="9" spans="1:30" x14ac:dyDescent="0.25">
      <c r="A9" s="301" t="s">
        <v>29</v>
      </c>
      <c r="B9" s="301" t="s">
        <v>30</v>
      </c>
      <c r="C9" s="302" t="s">
        <v>31</v>
      </c>
      <c r="D9" s="303">
        <v>75</v>
      </c>
      <c r="E9" s="304">
        <v>13888.28</v>
      </c>
      <c r="F9" s="303">
        <v>4</v>
      </c>
      <c r="G9" s="304">
        <v>2375.89</v>
      </c>
      <c r="H9" s="303">
        <v>4</v>
      </c>
      <c r="I9" s="304">
        <v>931.59</v>
      </c>
      <c r="J9" s="303">
        <v>42</v>
      </c>
      <c r="K9" s="304">
        <v>7823.21</v>
      </c>
      <c r="L9" s="303">
        <v>38</v>
      </c>
      <c r="M9" s="304">
        <v>6148.37</v>
      </c>
      <c r="N9" s="315">
        <v>4</v>
      </c>
      <c r="O9" s="316">
        <v>158.68</v>
      </c>
      <c r="P9" s="315">
        <v>1</v>
      </c>
      <c r="Q9" s="316">
        <v>49.57</v>
      </c>
      <c r="R9" s="315">
        <v>4</v>
      </c>
      <c r="S9" s="316">
        <v>1540.02</v>
      </c>
      <c r="T9" s="315">
        <v>18</v>
      </c>
      <c r="U9" s="316">
        <v>0</v>
      </c>
      <c r="V9" s="314">
        <v>0</v>
      </c>
      <c r="W9" s="304">
        <v>0</v>
      </c>
      <c r="X9" s="303">
        <v>1</v>
      </c>
      <c r="Y9" s="304">
        <v>854.65</v>
      </c>
      <c r="Z9" s="303">
        <v>0</v>
      </c>
      <c r="AA9" s="304">
        <v>0</v>
      </c>
      <c r="AB9" s="303">
        <v>123</v>
      </c>
      <c r="AC9" s="304">
        <v>33770.26</v>
      </c>
      <c r="AD9" s="305">
        <f t="shared" si="0"/>
        <v>191</v>
      </c>
    </row>
    <row r="10" spans="1:30" x14ac:dyDescent="0.25">
      <c r="A10" s="301" t="s">
        <v>32</v>
      </c>
      <c r="B10" s="301" t="s">
        <v>33</v>
      </c>
      <c r="C10" s="302" t="s">
        <v>34</v>
      </c>
      <c r="D10" s="303">
        <v>8</v>
      </c>
      <c r="E10" s="304">
        <v>923.01</v>
      </c>
      <c r="F10" s="303">
        <v>0</v>
      </c>
      <c r="G10" s="304">
        <v>0</v>
      </c>
      <c r="H10" s="303">
        <v>0</v>
      </c>
      <c r="I10" s="304">
        <v>0</v>
      </c>
      <c r="J10" s="303">
        <v>8</v>
      </c>
      <c r="K10" s="304">
        <v>1235.93</v>
      </c>
      <c r="L10" s="303">
        <v>2</v>
      </c>
      <c r="M10" s="304">
        <v>498.87</v>
      </c>
      <c r="N10" s="315">
        <v>0</v>
      </c>
      <c r="O10" s="316">
        <v>0</v>
      </c>
      <c r="P10" s="315">
        <v>0</v>
      </c>
      <c r="Q10" s="316">
        <v>0</v>
      </c>
      <c r="R10" s="315">
        <v>1</v>
      </c>
      <c r="S10" s="316">
        <v>479.4</v>
      </c>
      <c r="T10" s="315">
        <v>0</v>
      </c>
      <c r="U10" s="316">
        <v>0</v>
      </c>
      <c r="V10" s="314">
        <v>0</v>
      </c>
      <c r="W10" s="304">
        <v>0</v>
      </c>
      <c r="X10" s="303">
        <v>0</v>
      </c>
      <c r="Y10" s="304">
        <v>0</v>
      </c>
      <c r="Z10" s="303">
        <v>0</v>
      </c>
      <c r="AA10" s="304">
        <v>0</v>
      </c>
      <c r="AB10" s="303">
        <v>16</v>
      </c>
      <c r="AC10" s="304">
        <v>3137.21</v>
      </c>
      <c r="AD10" s="305">
        <f t="shared" si="0"/>
        <v>19</v>
      </c>
    </row>
    <row r="11" spans="1:30" x14ac:dyDescent="0.25">
      <c r="A11" s="301" t="s">
        <v>35</v>
      </c>
      <c r="B11" s="301" t="s">
        <v>36</v>
      </c>
      <c r="C11" s="302" t="s">
        <v>37</v>
      </c>
      <c r="D11" s="303">
        <v>24</v>
      </c>
      <c r="E11" s="304">
        <v>4242.34</v>
      </c>
      <c r="F11" s="303">
        <v>0</v>
      </c>
      <c r="G11" s="304">
        <v>0</v>
      </c>
      <c r="H11" s="303">
        <v>3</v>
      </c>
      <c r="I11" s="304">
        <v>564.12</v>
      </c>
      <c r="J11" s="303">
        <v>25</v>
      </c>
      <c r="K11" s="304">
        <v>3292.37</v>
      </c>
      <c r="L11" s="303">
        <v>10</v>
      </c>
      <c r="M11" s="304">
        <v>1490.9</v>
      </c>
      <c r="N11" s="315">
        <v>1</v>
      </c>
      <c r="O11" s="316">
        <v>29.77</v>
      </c>
      <c r="P11" s="315">
        <v>0</v>
      </c>
      <c r="Q11" s="316">
        <v>0</v>
      </c>
      <c r="R11" s="315">
        <v>1</v>
      </c>
      <c r="S11" s="316">
        <v>334.12</v>
      </c>
      <c r="T11" s="315">
        <v>10</v>
      </c>
      <c r="U11" s="316">
        <v>0</v>
      </c>
      <c r="V11" s="314">
        <v>0</v>
      </c>
      <c r="W11" s="304">
        <v>0</v>
      </c>
      <c r="X11" s="303">
        <v>0</v>
      </c>
      <c r="Y11" s="304">
        <v>0</v>
      </c>
      <c r="Z11" s="303">
        <v>0</v>
      </c>
      <c r="AA11" s="304">
        <v>0</v>
      </c>
      <c r="AB11" s="303">
        <v>51</v>
      </c>
      <c r="AC11" s="304">
        <v>9953.6200000000008</v>
      </c>
      <c r="AD11" s="305">
        <f t="shared" si="0"/>
        <v>74</v>
      </c>
    </row>
    <row r="12" spans="1:30" x14ac:dyDescent="0.25">
      <c r="A12" s="301" t="s">
        <v>38</v>
      </c>
      <c r="B12" s="301" t="s">
        <v>39</v>
      </c>
      <c r="C12" s="302" t="s">
        <v>40</v>
      </c>
      <c r="D12" s="303">
        <v>41</v>
      </c>
      <c r="E12" s="304">
        <v>10173.620000000001</v>
      </c>
      <c r="F12" s="303">
        <v>4</v>
      </c>
      <c r="G12" s="304">
        <v>2666.49</v>
      </c>
      <c r="H12" s="303">
        <v>7</v>
      </c>
      <c r="I12" s="304">
        <v>1264.8800000000001</v>
      </c>
      <c r="J12" s="303">
        <v>21</v>
      </c>
      <c r="K12" s="304">
        <v>2309.21</v>
      </c>
      <c r="L12" s="303">
        <v>6</v>
      </c>
      <c r="M12" s="304">
        <v>924.8</v>
      </c>
      <c r="N12" s="315">
        <v>1</v>
      </c>
      <c r="O12" s="316">
        <v>49.57</v>
      </c>
      <c r="P12" s="315">
        <v>0</v>
      </c>
      <c r="Q12" s="316">
        <v>0</v>
      </c>
      <c r="R12" s="315">
        <v>5</v>
      </c>
      <c r="S12" s="316">
        <v>2455.4</v>
      </c>
      <c r="T12" s="315">
        <v>4</v>
      </c>
      <c r="U12" s="316">
        <v>0</v>
      </c>
      <c r="V12" s="314">
        <v>0</v>
      </c>
      <c r="W12" s="304">
        <v>0</v>
      </c>
      <c r="X12" s="303">
        <v>0</v>
      </c>
      <c r="Y12" s="304">
        <v>0</v>
      </c>
      <c r="Z12" s="303">
        <v>0</v>
      </c>
      <c r="AA12" s="304">
        <v>0</v>
      </c>
      <c r="AB12" s="303">
        <v>63</v>
      </c>
      <c r="AC12" s="304">
        <v>19843.97</v>
      </c>
      <c r="AD12" s="305">
        <f t="shared" si="0"/>
        <v>89</v>
      </c>
    </row>
    <row r="13" spans="1:30" x14ac:dyDescent="0.25">
      <c r="A13" s="301" t="s">
        <v>41</v>
      </c>
      <c r="B13" s="301" t="s">
        <v>42</v>
      </c>
      <c r="C13" s="302" t="s">
        <v>43</v>
      </c>
      <c r="D13" s="303">
        <v>12</v>
      </c>
      <c r="E13" s="304">
        <v>2034.15</v>
      </c>
      <c r="F13" s="303">
        <v>0</v>
      </c>
      <c r="G13" s="304">
        <v>0</v>
      </c>
      <c r="H13" s="303">
        <v>0</v>
      </c>
      <c r="I13" s="304">
        <v>0</v>
      </c>
      <c r="J13" s="303">
        <v>3</v>
      </c>
      <c r="K13" s="304">
        <v>256.62</v>
      </c>
      <c r="L13" s="303">
        <v>13</v>
      </c>
      <c r="M13" s="304">
        <v>2053.14</v>
      </c>
      <c r="N13" s="315">
        <v>0</v>
      </c>
      <c r="O13" s="316">
        <v>0</v>
      </c>
      <c r="P13" s="315">
        <v>0</v>
      </c>
      <c r="Q13" s="316">
        <v>0</v>
      </c>
      <c r="R13" s="315">
        <v>1</v>
      </c>
      <c r="S13" s="316">
        <v>726.52</v>
      </c>
      <c r="T13" s="315">
        <v>6</v>
      </c>
      <c r="U13" s="316">
        <v>0</v>
      </c>
      <c r="V13" s="314">
        <v>0</v>
      </c>
      <c r="W13" s="304">
        <v>0</v>
      </c>
      <c r="X13" s="303">
        <v>0</v>
      </c>
      <c r="Y13" s="304">
        <v>0</v>
      </c>
      <c r="Z13" s="303">
        <v>0</v>
      </c>
      <c r="AA13" s="304">
        <v>0</v>
      </c>
      <c r="AB13" s="303">
        <v>19</v>
      </c>
      <c r="AC13" s="304">
        <v>5070.43</v>
      </c>
      <c r="AD13" s="305">
        <f t="shared" si="0"/>
        <v>35</v>
      </c>
    </row>
    <row r="14" spans="1:30" x14ac:dyDescent="0.25">
      <c r="A14" s="301" t="s">
        <v>44</v>
      </c>
      <c r="B14" s="301" t="s">
        <v>45</v>
      </c>
      <c r="C14" s="302" t="s">
        <v>46</v>
      </c>
      <c r="D14" s="303">
        <v>33</v>
      </c>
      <c r="E14" s="304">
        <v>6448.3</v>
      </c>
      <c r="F14" s="303">
        <v>0</v>
      </c>
      <c r="G14" s="304">
        <v>0</v>
      </c>
      <c r="H14" s="303">
        <v>6</v>
      </c>
      <c r="I14" s="304">
        <v>880.22</v>
      </c>
      <c r="J14" s="303">
        <v>28</v>
      </c>
      <c r="K14" s="304">
        <v>8035.89</v>
      </c>
      <c r="L14" s="303">
        <v>2</v>
      </c>
      <c r="M14" s="304">
        <v>330.18</v>
      </c>
      <c r="N14" s="315">
        <v>0</v>
      </c>
      <c r="O14" s="316">
        <v>0</v>
      </c>
      <c r="P14" s="315">
        <v>0</v>
      </c>
      <c r="Q14" s="316">
        <v>0</v>
      </c>
      <c r="R14" s="315">
        <v>0</v>
      </c>
      <c r="S14" s="316">
        <v>0</v>
      </c>
      <c r="T14" s="315">
        <v>1</v>
      </c>
      <c r="U14" s="316">
        <v>0</v>
      </c>
      <c r="V14" s="314">
        <v>0</v>
      </c>
      <c r="W14" s="304">
        <v>0</v>
      </c>
      <c r="X14" s="303">
        <v>0</v>
      </c>
      <c r="Y14" s="304">
        <v>0</v>
      </c>
      <c r="Z14" s="303">
        <v>0</v>
      </c>
      <c r="AA14" s="304">
        <v>0</v>
      </c>
      <c r="AB14" s="303">
        <v>60</v>
      </c>
      <c r="AC14" s="304">
        <v>15694.59</v>
      </c>
      <c r="AD14" s="305">
        <f t="shared" si="0"/>
        <v>70</v>
      </c>
    </row>
    <row r="15" spans="1:30" x14ac:dyDescent="0.25">
      <c r="A15" s="301" t="s">
        <v>47</v>
      </c>
      <c r="B15" s="301" t="s">
        <v>48</v>
      </c>
      <c r="C15" s="302" t="s">
        <v>49</v>
      </c>
      <c r="D15" s="303">
        <v>22</v>
      </c>
      <c r="E15" s="304">
        <v>3737.09</v>
      </c>
      <c r="F15" s="303">
        <v>1</v>
      </c>
      <c r="G15" s="304">
        <v>393.14</v>
      </c>
      <c r="H15" s="303">
        <v>4</v>
      </c>
      <c r="I15" s="304">
        <v>683.75</v>
      </c>
      <c r="J15" s="303">
        <v>13</v>
      </c>
      <c r="K15" s="304">
        <v>1283.0999999999999</v>
      </c>
      <c r="L15" s="303">
        <v>16</v>
      </c>
      <c r="M15" s="304">
        <v>2459.85</v>
      </c>
      <c r="N15" s="315">
        <v>1</v>
      </c>
      <c r="O15" s="316">
        <v>29.77</v>
      </c>
      <c r="P15" s="315">
        <v>0</v>
      </c>
      <c r="Q15" s="316">
        <v>0</v>
      </c>
      <c r="R15" s="315">
        <v>1</v>
      </c>
      <c r="S15" s="316">
        <v>479.4</v>
      </c>
      <c r="T15" s="315">
        <v>10</v>
      </c>
      <c r="U15" s="316">
        <v>0</v>
      </c>
      <c r="V15" s="314">
        <v>0</v>
      </c>
      <c r="W15" s="304">
        <v>0</v>
      </c>
      <c r="X15" s="303">
        <v>0</v>
      </c>
      <c r="Y15" s="304">
        <v>0</v>
      </c>
      <c r="Z15" s="303">
        <v>0</v>
      </c>
      <c r="AA15" s="304">
        <v>0</v>
      </c>
      <c r="AB15" s="303">
        <v>42</v>
      </c>
      <c r="AC15" s="304">
        <v>9066.1</v>
      </c>
      <c r="AD15" s="305">
        <f t="shared" si="0"/>
        <v>68</v>
      </c>
    </row>
    <row r="16" spans="1:30" x14ac:dyDescent="0.25">
      <c r="A16" s="301" t="s">
        <v>50</v>
      </c>
      <c r="B16" s="301" t="s">
        <v>51</v>
      </c>
      <c r="C16" s="302" t="s">
        <v>52</v>
      </c>
      <c r="D16" s="303">
        <v>22</v>
      </c>
      <c r="E16" s="304">
        <v>5163.17</v>
      </c>
      <c r="F16" s="303">
        <v>2</v>
      </c>
      <c r="G16" s="304">
        <v>1247.79</v>
      </c>
      <c r="H16" s="303">
        <v>3</v>
      </c>
      <c r="I16" s="304">
        <v>555.52</v>
      </c>
      <c r="J16" s="303">
        <v>22</v>
      </c>
      <c r="K16" s="304">
        <v>3804.8</v>
      </c>
      <c r="L16" s="303">
        <v>5</v>
      </c>
      <c r="M16" s="304">
        <v>1141.98</v>
      </c>
      <c r="N16" s="315">
        <v>0</v>
      </c>
      <c r="O16" s="316">
        <v>0</v>
      </c>
      <c r="P16" s="315">
        <v>0</v>
      </c>
      <c r="Q16" s="316">
        <v>0</v>
      </c>
      <c r="R16" s="315">
        <v>0</v>
      </c>
      <c r="S16" s="316">
        <v>0</v>
      </c>
      <c r="T16" s="315">
        <v>4</v>
      </c>
      <c r="U16" s="316">
        <v>0</v>
      </c>
      <c r="V16" s="314">
        <v>0</v>
      </c>
      <c r="W16" s="304">
        <v>0</v>
      </c>
      <c r="X16" s="303">
        <v>0</v>
      </c>
      <c r="Y16" s="304">
        <v>0</v>
      </c>
      <c r="Z16" s="303">
        <v>0</v>
      </c>
      <c r="AA16" s="304">
        <v>0</v>
      </c>
      <c r="AB16" s="303">
        <v>44</v>
      </c>
      <c r="AC16" s="304">
        <v>11913.26</v>
      </c>
      <c r="AD16" s="305">
        <f t="shared" si="0"/>
        <v>58</v>
      </c>
    </row>
    <row r="17" spans="1:30" x14ac:dyDescent="0.25">
      <c r="A17" s="301" t="s">
        <v>53</v>
      </c>
      <c r="B17" s="301" t="s">
        <v>54</v>
      </c>
      <c r="C17" s="302" t="s">
        <v>55</v>
      </c>
      <c r="D17" s="303">
        <v>40</v>
      </c>
      <c r="E17" s="304">
        <v>6328.72</v>
      </c>
      <c r="F17" s="303">
        <v>1</v>
      </c>
      <c r="G17" s="304">
        <v>564.04999999999995</v>
      </c>
      <c r="H17" s="303">
        <v>3</v>
      </c>
      <c r="I17" s="304">
        <v>495.71</v>
      </c>
      <c r="J17" s="303">
        <v>10</v>
      </c>
      <c r="K17" s="304">
        <v>2992.05</v>
      </c>
      <c r="L17" s="303">
        <v>11</v>
      </c>
      <c r="M17" s="304">
        <v>1792.87</v>
      </c>
      <c r="N17" s="315">
        <v>1</v>
      </c>
      <c r="O17" s="316">
        <v>49.57</v>
      </c>
      <c r="P17" s="315">
        <v>0</v>
      </c>
      <c r="Q17" s="316">
        <v>0</v>
      </c>
      <c r="R17" s="315">
        <v>0</v>
      </c>
      <c r="S17" s="316">
        <v>0</v>
      </c>
      <c r="T17" s="315">
        <v>0</v>
      </c>
      <c r="U17" s="316">
        <v>0</v>
      </c>
      <c r="V17" s="314">
        <v>0</v>
      </c>
      <c r="W17" s="304">
        <v>0</v>
      </c>
      <c r="X17" s="303">
        <v>0</v>
      </c>
      <c r="Y17" s="304">
        <v>0</v>
      </c>
      <c r="Z17" s="303">
        <v>0</v>
      </c>
      <c r="AA17" s="304">
        <v>0</v>
      </c>
      <c r="AB17" s="303">
        <v>52</v>
      </c>
      <c r="AC17" s="304">
        <v>12222.97</v>
      </c>
      <c r="AD17" s="305">
        <f t="shared" si="0"/>
        <v>66</v>
      </c>
    </row>
    <row r="18" spans="1:30" x14ac:dyDescent="0.25">
      <c r="A18" s="301" t="s">
        <v>56</v>
      </c>
      <c r="B18" s="301" t="s">
        <v>57</v>
      </c>
      <c r="C18" s="302" t="s">
        <v>58</v>
      </c>
      <c r="D18" s="303">
        <v>163</v>
      </c>
      <c r="E18" s="304">
        <v>31600.93</v>
      </c>
      <c r="F18" s="303">
        <v>9</v>
      </c>
      <c r="G18" s="304">
        <v>4683.55</v>
      </c>
      <c r="H18" s="303">
        <v>17</v>
      </c>
      <c r="I18" s="304">
        <v>2820.26</v>
      </c>
      <c r="J18" s="303">
        <v>92</v>
      </c>
      <c r="K18" s="304">
        <v>16501.82</v>
      </c>
      <c r="L18" s="303">
        <v>36</v>
      </c>
      <c r="M18" s="304">
        <v>5627.91</v>
      </c>
      <c r="N18" s="315">
        <v>4</v>
      </c>
      <c r="O18" s="316">
        <v>201.57</v>
      </c>
      <c r="P18" s="315">
        <v>0</v>
      </c>
      <c r="Q18" s="316">
        <v>0</v>
      </c>
      <c r="R18" s="315">
        <v>4</v>
      </c>
      <c r="S18" s="316">
        <v>1772.32</v>
      </c>
      <c r="T18" s="315">
        <v>28</v>
      </c>
      <c r="U18" s="316">
        <v>0</v>
      </c>
      <c r="V18" s="314">
        <v>0</v>
      </c>
      <c r="W18" s="304">
        <v>0</v>
      </c>
      <c r="X18" s="303">
        <v>1</v>
      </c>
      <c r="Y18" s="304">
        <v>854.65</v>
      </c>
      <c r="Z18" s="303">
        <v>0</v>
      </c>
      <c r="AA18" s="304">
        <v>0</v>
      </c>
      <c r="AB18" s="303">
        <v>264</v>
      </c>
      <c r="AC18" s="304">
        <v>64063.01</v>
      </c>
      <c r="AD18" s="305">
        <f t="shared" si="0"/>
        <v>354</v>
      </c>
    </row>
    <row r="19" spans="1:30" x14ac:dyDescent="0.25">
      <c r="A19" s="301" t="s">
        <v>59</v>
      </c>
      <c r="B19" s="301" t="s">
        <v>60</v>
      </c>
      <c r="C19" s="302" t="s">
        <v>61</v>
      </c>
      <c r="D19" s="303">
        <v>14</v>
      </c>
      <c r="E19" s="304">
        <v>2803.39</v>
      </c>
      <c r="F19" s="303">
        <v>0</v>
      </c>
      <c r="G19" s="304">
        <v>0</v>
      </c>
      <c r="H19" s="303">
        <v>2</v>
      </c>
      <c r="I19" s="304">
        <v>119.62</v>
      </c>
      <c r="J19" s="303">
        <v>5</v>
      </c>
      <c r="K19" s="304">
        <v>427.7</v>
      </c>
      <c r="L19" s="303">
        <v>8</v>
      </c>
      <c r="M19" s="304">
        <v>1338.21</v>
      </c>
      <c r="N19" s="315">
        <v>0</v>
      </c>
      <c r="O19" s="316">
        <v>0</v>
      </c>
      <c r="P19" s="315">
        <v>0</v>
      </c>
      <c r="Q19" s="316">
        <v>0</v>
      </c>
      <c r="R19" s="315">
        <v>0</v>
      </c>
      <c r="S19" s="316">
        <v>0</v>
      </c>
      <c r="T19" s="315">
        <v>12</v>
      </c>
      <c r="U19" s="316">
        <v>0</v>
      </c>
      <c r="V19" s="314">
        <v>0</v>
      </c>
      <c r="W19" s="304">
        <v>0</v>
      </c>
      <c r="X19" s="303">
        <v>1</v>
      </c>
      <c r="Y19" s="304">
        <v>854.65</v>
      </c>
      <c r="Z19" s="303">
        <v>0</v>
      </c>
      <c r="AA19" s="304">
        <v>0</v>
      </c>
      <c r="AB19" s="303">
        <v>20</v>
      </c>
      <c r="AC19" s="304">
        <v>5543.57</v>
      </c>
      <c r="AD19" s="305">
        <f t="shared" si="0"/>
        <v>42</v>
      </c>
    </row>
    <row r="20" spans="1:30" x14ac:dyDescent="0.25">
      <c r="A20" s="301" t="s">
        <v>62</v>
      </c>
      <c r="B20" s="301" t="s">
        <v>63</v>
      </c>
      <c r="C20" s="302" t="s">
        <v>64</v>
      </c>
      <c r="D20" s="303">
        <v>31</v>
      </c>
      <c r="E20" s="304">
        <v>6248.33</v>
      </c>
      <c r="F20" s="303">
        <v>2</v>
      </c>
      <c r="G20" s="304">
        <v>991.4</v>
      </c>
      <c r="H20" s="303">
        <v>2</v>
      </c>
      <c r="I20" s="304">
        <v>247.85</v>
      </c>
      <c r="J20" s="303">
        <v>10</v>
      </c>
      <c r="K20" s="304">
        <v>1710.06</v>
      </c>
      <c r="L20" s="303">
        <v>24</v>
      </c>
      <c r="M20" s="304">
        <v>3937.61</v>
      </c>
      <c r="N20" s="315">
        <v>2</v>
      </c>
      <c r="O20" s="316">
        <v>79.34</v>
      </c>
      <c r="P20" s="315">
        <v>0</v>
      </c>
      <c r="Q20" s="316">
        <v>0</v>
      </c>
      <c r="R20" s="315">
        <v>0</v>
      </c>
      <c r="S20" s="316">
        <v>0</v>
      </c>
      <c r="T20" s="315">
        <v>13</v>
      </c>
      <c r="U20" s="316">
        <v>0</v>
      </c>
      <c r="V20" s="314">
        <v>0</v>
      </c>
      <c r="W20" s="304">
        <v>0</v>
      </c>
      <c r="X20" s="303">
        <v>1</v>
      </c>
      <c r="Y20" s="304">
        <v>854.65</v>
      </c>
      <c r="Z20" s="303">
        <v>0</v>
      </c>
      <c r="AA20" s="304">
        <v>0</v>
      </c>
      <c r="AB20" s="303">
        <v>46</v>
      </c>
      <c r="AC20" s="304">
        <v>14069.24</v>
      </c>
      <c r="AD20" s="305">
        <f t="shared" si="0"/>
        <v>85</v>
      </c>
    </row>
    <row r="21" spans="1:30" x14ac:dyDescent="0.25">
      <c r="A21" s="301" t="s">
        <v>65</v>
      </c>
      <c r="B21" s="301" t="s">
        <v>66</v>
      </c>
      <c r="C21" s="302" t="s">
        <v>67</v>
      </c>
      <c r="D21" s="303">
        <v>73</v>
      </c>
      <c r="E21" s="304">
        <v>14676.970000000001</v>
      </c>
      <c r="F21" s="303">
        <v>7</v>
      </c>
      <c r="G21" s="304">
        <v>2396.36</v>
      </c>
      <c r="H21" s="303">
        <v>9</v>
      </c>
      <c r="I21" s="304">
        <v>1469.95</v>
      </c>
      <c r="J21" s="303">
        <v>33</v>
      </c>
      <c r="K21" s="304">
        <v>8249.93</v>
      </c>
      <c r="L21" s="303">
        <v>23</v>
      </c>
      <c r="M21" s="304">
        <v>3496.24</v>
      </c>
      <c r="N21" s="315">
        <v>4</v>
      </c>
      <c r="O21" s="316">
        <v>128.78</v>
      </c>
      <c r="P21" s="315">
        <v>0</v>
      </c>
      <c r="Q21" s="316">
        <v>0</v>
      </c>
      <c r="R21" s="315">
        <v>2</v>
      </c>
      <c r="S21" s="316">
        <v>958.8</v>
      </c>
      <c r="T21" s="315">
        <v>14</v>
      </c>
      <c r="U21" s="316">
        <v>0</v>
      </c>
      <c r="V21" s="314">
        <v>0</v>
      </c>
      <c r="W21" s="304">
        <v>0</v>
      </c>
      <c r="X21" s="303">
        <v>1</v>
      </c>
      <c r="Y21" s="304">
        <v>854.65</v>
      </c>
      <c r="Z21" s="303">
        <v>0</v>
      </c>
      <c r="AA21" s="304">
        <v>0</v>
      </c>
      <c r="AB21" s="303">
        <v>114</v>
      </c>
      <c r="AC21" s="304">
        <v>32231.68</v>
      </c>
      <c r="AD21" s="305">
        <f t="shared" si="0"/>
        <v>166</v>
      </c>
    </row>
    <row r="22" spans="1:30" x14ac:dyDescent="0.25">
      <c r="A22" s="301" t="s">
        <v>68</v>
      </c>
      <c r="B22" s="301" t="s">
        <v>69</v>
      </c>
      <c r="C22" s="302" t="s">
        <v>70</v>
      </c>
      <c r="D22" s="303">
        <v>4</v>
      </c>
      <c r="E22" s="304">
        <v>821.54</v>
      </c>
      <c r="F22" s="303">
        <v>0</v>
      </c>
      <c r="G22" s="304">
        <v>0</v>
      </c>
      <c r="H22" s="303">
        <v>0</v>
      </c>
      <c r="I22" s="304">
        <v>0</v>
      </c>
      <c r="J22" s="303">
        <v>3</v>
      </c>
      <c r="K22" s="304">
        <v>256.62</v>
      </c>
      <c r="L22" s="303">
        <v>7</v>
      </c>
      <c r="M22" s="304">
        <v>897.07</v>
      </c>
      <c r="N22" s="315">
        <v>3</v>
      </c>
      <c r="O22" s="316">
        <v>152.16</v>
      </c>
      <c r="P22" s="315">
        <v>0</v>
      </c>
      <c r="Q22" s="316">
        <v>0</v>
      </c>
      <c r="R22" s="315">
        <v>0</v>
      </c>
      <c r="S22" s="316">
        <v>0</v>
      </c>
      <c r="T22" s="315">
        <v>8</v>
      </c>
      <c r="U22" s="316">
        <v>0</v>
      </c>
      <c r="V22" s="314">
        <v>0</v>
      </c>
      <c r="W22" s="304">
        <v>0</v>
      </c>
      <c r="X22" s="303">
        <v>0</v>
      </c>
      <c r="Y22" s="304">
        <v>0</v>
      </c>
      <c r="Z22" s="303">
        <v>0</v>
      </c>
      <c r="AA22" s="304">
        <v>0</v>
      </c>
      <c r="AB22" s="303">
        <v>12</v>
      </c>
      <c r="AC22" s="304">
        <v>2127.39</v>
      </c>
      <c r="AD22" s="305">
        <f t="shared" si="0"/>
        <v>25</v>
      </c>
    </row>
    <row r="23" spans="1:30" x14ac:dyDescent="0.25">
      <c r="A23" s="301" t="s">
        <v>71</v>
      </c>
      <c r="B23" s="301" t="s">
        <v>72</v>
      </c>
      <c r="C23" s="302" t="s">
        <v>73</v>
      </c>
      <c r="D23" s="303">
        <v>291</v>
      </c>
      <c r="E23" s="304">
        <v>52842.23</v>
      </c>
      <c r="F23" s="303">
        <v>20</v>
      </c>
      <c r="G23" s="304">
        <v>10871.14</v>
      </c>
      <c r="H23" s="303">
        <v>39</v>
      </c>
      <c r="I23" s="304">
        <v>6674.72</v>
      </c>
      <c r="J23" s="303">
        <v>158</v>
      </c>
      <c r="K23" s="304">
        <v>34454.769999999997</v>
      </c>
      <c r="L23" s="303">
        <v>80</v>
      </c>
      <c r="M23" s="304">
        <v>13110.95</v>
      </c>
      <c r="N23" s="315">
        <v>9</v>
      </c>
      <c r="O23" s="316">
        <v>446.13</v>
      </c>
      <c r="P23" s="315">
        <v>1</v>
      </c>
      <c r="Q23" s="316">
        <v>49.57</v>
      </c>
      <c r="R23" s="315">
        <v>6</v>
      </c>
      <c r="S23" s="316">
        <v>3472.48</v>
      </c>
      <c r="T23" s="315">
        <v>32</v>
      </c>
      <c r="U23" s="316">
        <v>0</v>
      </c>
      <c r="V23" s="314">
        <v>1</v>
      </c>
      <c r="W23" s="304">
        <v>16.399999999999999</v>
      </c>
      <c r="X23" s="303">
        <v>0</v>
      </c>
      <c r="Y23" s="304">
        <v>0</v>
      </c>
      <c r="Z23" s="303">
        <v>0</v>
      </c>
      <c r="AA23" s="304">
        <v>0</v>
      </c>
      <c r="AB23" s="303">
        <v>455</v>
      </c>
      <c r="AC23" s="304">
        <v>121938.39</v>
      </c>
      <c r="AD23" s="305">
        <f t="shared" si="0"/>
        <v>637</v>
      </c>
    </row>
    <row r="24" spans="1:30" x14ac:dyDescent="0.25">
      <c r="A24" s="301" t="s">
        <v>74</v>
      </c>
      <c r="B24" s="301" t="s">
        <v>75</v>
      </c>
      <c r="C24" s="302" t="s">
        <v>76</v>
      </c>
      <c r="D24" s="303">
        <v>32</v>
      </c>
      <c r="E24" s="304">
        <v>5103.5200000000004</v>
      </c>
      <c r="F24" s="303">
        <v>1</v>
      </c>
      <c r="G24" s="304">
        <v>427.35</v>
      </c>
      <c r="H24" s="303">
        <v>2</v>
      </c>
      <c r="I24" s="304">
        <v>239.26</v>
      </c>
      <c r="J24" s="303">
        <v>14</v>
      </c>
      <c r="K24" s="304">
        <v>1325.87</v>
      </c>
      <c r="L24" s="303">
        <v>26</v>
      </c>
      <c r="M24" s="304">
        <v>4385.62</v>
      </c>
      <c r="N24" s="315">
        <v>0</v>
      </c>
      <c r="O24" s="316">
        <v>0</v>
      </c>
      <c r="P24" s="315">
        <v>0</v>
      </c>
      <c r="Q24" s="316">
        <v>0</v>
      </c>
      <c r="R24" s="315">
        <v>0</v>
      </c>
      <c r="S24" s="316">
        <v>0</v>
      </c>
      <c r="T24" s="315">
        <v>17</v>
      </c>
      <c r="U24" s="316">
        <v>0</v>
      </c>
      <c r="V24" s="314">
        <v>1</v>
      </c>
      <c r="W24" s="304">
        <v>90</v>
      </c>
      <c r="X24" s="303">
        <v>0</v>
      </c>
      <c r="Y24" s="304">
        <v>0</v>
      </c>
      <c r="Z24" s="303">
        <v>0</v>
      </c>
      <c r="AA24" s="304">
        <v>0</v>
      </c>
      <c r="AB24" s="303">
        <v>47</v>
      </c>
      <c r="AC24" s="304">
        <v>11571.62</v>
      </c>
      <c r="AD24" s="305">
        <f t="shared" si="0"/>
        <v>93</v>
      </c>
    </row>
    <row r="25" spans="1:30" x14ac:dyDescent="0.25">
      <c r="A25" s="301" t="s">
        <v>77</v>
      </c>
      <c r="B25" s="301" t="s">
        <v>78</v>
      </c>
      <c r="C25" s="302" t="s">
        <v>79</v>
      </c>
      <c r="D25" s="303">
        <v>6</v>
      </c>
      <c r="E25" s="304">
        <v>726.46</v>
      </c>
      <c r="F25" s="303">
        <v>0</v>
      </c>
      <c r="G25" s="304">
        <v>0</v>
      </c>
      <c r="H25" s="303">
        <v>0</v>
      </c>
      <c r="I25" s="304">
        <v>0</v>
      </c>
      <c r="J25" s="303">
        <v>5</v>
      </c>
      <c r="K25" s="304">
        <v>427.7</v>
      </c>
      <c r="L25" s="303">
        <v>10</v>
      </c>
      <c r="M25" s="304">
        <v>1325.19</v>
      </c>
      <c r="N25" s="315">
        <v>0</v>
      </c>
      <c r="O25" s="316">
        <v>0</v>
      </c>
      <c r="P25" s="315">
        <v>0</v>
      </c>
      <c r="Q25" s="316">
        <v>0</v>
      </c>
      <c r="R25" s="315">
        <v>1</v>
      </c>
      <c r="S25" s="316">
        <v>363.25</v>
      </c>
      <c r="T25" s="315">
        <v>10</v>
      </c>
      <c r="U25" s="316">
        <v>0</v>
      </c>
      <c r="V25" s="314">
        <v>0</v>
      </c>
      <c r="W25" s="304">
        <v>0</v>
      </c>
      <c r="X25" s="303">
        <v>0</v>
      </c>
      <c r="Y25" s="304">
        <v>0</v>
      </c>
      <c r="Z25" s="303">
        <v>0</v>
      </c>
      <c r="AA25" s="304">
        <v>0</v>
      </c>
      <c r="AB25" s="303">
        <v>17</v>
      </c>
      <c r="AC25" s="304">
        <v>2842.6</v>
      </c>
      <c r="AD25" s="305">
        <f t="shared" si="0"/>
        <v>32</v>
      </c>
    </row>
    <row r="26" spans="1:30" x14ac:dyDescent="0.25">
      <c r="A26" s="301" t="s">
        <v>80</v>
      </c>
      <c r="B26" s="301" t="s">
        <v>81</v>
      </c>
      <c r="C26" s="302" t="s">
        <v>82</v>
      </c>
      <c r="D26" s="303">
        <v>9</v>
      </c>
      <c r="E26" s="304">
        <v>1446.48</v>
      </c>
      <c r="F26" s="303">
        <v>1</v>
      </c>
      <c r="G26" s="304">
        <v>564.04999999999995</v>
      </c>
      <c r="H26" s="303">
        <v>1</v>
      </c>
      <c r="I26" s="304">
        <v>247.85</v>
      </c>
      <c r="J26" s="303">
        <v>2</v>
      </c>
      <c r="K26" s="304">
        <v>598.41</v>
      </c>
      <c r="L26" s="303">
        <v>1</v>
      </c>
      <c r="M26" s="304">
        <v>165.09</v>
      </c>
      <c r="N26" s="315">
        <v>0</v>
      </c>
      <c r="O26" s="316">
        <v>0</v>
      </c>
      <c r="P26" s="315">
        <v>0</v>
      </c>
      <c r="Q26" s="316">
        <v>0</v>
      </c>
      <c r="R26" s="315">
        <v>0</v>
      </c>
      <c r="S26" s="316">
        <v>0</v>
      </c>
      <c r="T26" s="315">
        <v>0</v>
      </c>
      <c r="U26" s="316">
        <v>0</v>
      </c>
      <c r="V26" s="314">
        <v>0</v>
      </c>
      <c r="W26" s="304">
        <v>0</v>
      </c>
      <c r="X26" s="303">
        <v>0</v>
      </c>
      <c r="Y26" s="304">
        <v>0</v>
      </c>
      <c r="Z26" s="303">
        <v>0</v>
      </c>
      <c r="AA26" s="304">
        <v>0</v>
      </c>
      <c r="AB26" s="303">
        <v>11</v>
      </c>
      <c r="AC26" s="304">
        <v>3021.88</v>
      </c>
      <c r="AD26" s="305">
        <f t="shared" si="0"/>
        <v>14</v>
      </c>
    </row>
    <row r="27" spans="1:30" x14ac:dyDescent="0.25">
      <c r="A27" s="301" t="s">
        <v>83</v>
      </c>
      <c r="B27" s="301" t="s">
        <v>95</v>
      </c>
      <c r="C27" s="302" t="s">
        <v>84</v>
      </c>
      <c r="D27" s="303">
        <v>27</v>
      </c>
      <c r="E27" s="304">
        <v>7700.52</v>
      </c>
      <c r="F27" s="303">
        <v>2</v>
      </c>
      <c r="G27" s="304">
        <v>1282</v>
      </c>
      <c r="H27" s="303">
        <v>9</v>
      </c>
      <c r="I27" s="304">
        <v>1709.38</v>
      </c>
      <c r="J27" s="303">
        <v>14</v>
      </c>
      <c r="K27" s="304">
        <v>1496.64</v>
      </c>
      <c r="L27" s="303">
        <v>28</v>
      </c>
      <c r="M27" s="304">
        <v>4598.7700000000004</v>
      </c>
      <c r="N27" s="315">
        <v>0</v>
      </c>
      <c r="O27" s="316">
        <v>0</v>
      </c>
      <c r="P27" s="315">
        <v>0</v>
      </c>
      <c r="Q27" s="316">
        <v>0</v>
      </c>
      <c r="R27" s="315">
        <v>0</v>
      </c>
      <c r="S27" s="316">
        <v>0</v>
      </c>
      <c r="T27" s="315">
        <v>12</v>
      </c>
      <c r="U27" s="316">
        <v>0</v>
      </c>
      <c r="V27" s="314">
        <v>0</v>
      </c>
      <c r="W27" s="304">
        <v>0</v>
      </c>
      <c r="X27" s="303">
        <v>0</v>
      </c>
      <c r="Y27" s="304">
        <v>0</v>
      </c>
      <c r="Z27" s="303">
        <v>0</v>
      </c>
      <c r="AA27" s="304">
        <v>0</v>
      </c>
      <c r="AB27" s="303">
        <v>44</v>
      </c>
      <c r="AC27" s="304">
        <v>16787.310000000001</v>
      </c>
      <c r="AD27" s="305">
        <f t="shared" si="0"/>
        <v>92</v>
      </c>
    </row>
    <row r="28" spans="1:30" x14ac:dyDescent="0.25">
      <c r="A28" s="301" t="s">
        <v>85</v>
      </c>
      <c r="B28" s="301" t="s">
        <v>86</v>
      </c>
      <c r="C28" s="302" t="s">
        <v>87</v>
      </c>
      <c r="D28" s="303">
        <v>18</v>
      </c>
      <c r="E28" s="304">
        <v>3016.92</v>
      </c>
      <c r="F28" s="303">
        <v>0</v>
      </c>
      <c r="G28" s="304">
        <v>0</v>
      </c>
      <c r="H28" s="303">
        <v>6</v>
      </c>
      <c r="I28" s="304">
        <v>982.82</v>
      </c>
      <c r="J28" s="303">
        <v>8</v>
      </c>
      <c r="K28" s="304">
        <v>684.32</v>
      </c>
      <c r="L28" s="303">
        <v>6</v>
      </c>
      <c r="M28" s="304">
        <v>1008.03</v>
      </c>
      <c r="N28" s="315">
        <v>0</v>
      </c>
      <c r="O28" s="316">
        <v>0</v>
      </c>
      <c r="P28" s="315">
        <v>0</v>
      </c>
      <c r="Q28" s="316">
        <v>0</v>
      </c>
      <c r="R28" s="315">
        <v>0</v>
      </c>
      <c r="S28" s="316">
        <v>0</v>
      </c>
      <c r="T28" s="315">
        <v>3</v>
      </c>
      <c r="U28" s="316">
        <v>0</v>
      </c>
      <c r="V28" s="314">
        <v>0</v>
      </c>
      <c r="W28" s="304">
        <v>0</v>
      </c>
      <c r="X28" s="303">
        <v>0</v>
      </c>
      <c r="Y28" s="304">
        <v>0</v>
      </c>
      <c r="Z28" s="303">
        <v>0</v>
      </c>
      <c r="AA28" s="304">
        <v>0</v>
      </c>
      <c r="AB28" s="303">
        <v>26</v>
      </c>
      <c r="AC28" s="304">
        <v>5692.09</v>
      </c>
      <c r="AD28" s="305">
        <f t="shared" si="0"/>
        <v>41</v>
      </c>
    </row>
    <row r="29" spans="1:30" x14ac:dyDescent="0.25">
      <c r="A29" s="301" t="s">
        <v>88</v>
      </c>
      <c r="B29" s="301" t="s">
        <v>89</v>
      </c>
      <c r="C29" s="302" t="s">
        <v>90</v>
      </c>
      <c r="D29" s="303">
        <v>4</v>
      </c>
      <c r="E29" s="304">
        <v>2170.8200000000002</v>
      </c>
      <c r="F29" s="303">
        <v>4</v>
      </c>
      <c r="G29" s="304">
        <v>1763.67</v>
      </c>
      <c r="H29" s="303">
        <v>2</v>
      </c>
      <c r="I29" s="304">
        <v>461.51</v>
      </c>
      <c r="J29" s="303">
        <v>2</v>
      </c>
      <c r="K29" s="304">
        <v>598.41</v>
      </c>
      <c r="L29" s="303">
        <v>8</v>
      </c>
      <c r="M29" s="304">
        <v>1113.45</v>
      </c>
      <c r="N29" s="315">
        <v>2</v>
      </c>
      <c r="O29" s="316">
        <v>62.31</v>
      </c>
      <c r="P29" s="315">
        <v>0</v>
      </c>
      <c r="Q29" s="316">
        <v>0</v>
      </c>
      <c r="R29" s="315">
        <v>0</v>
      </c>
      <c r="S29" s="316">
        <v>0</v>
      </c>
      <c r="T29" s="315">
        <v>2</v>
      </c>
      <c r="U29" s="316">
        <v>0</v>
      </c>
      <c r="V29" s="314">
        <v>0</v>
      </c>
      <c r="W29" s="304">
        <v>0</v>
      </c>
      <c r="X29" s="303">
        <v>0</v>
      </c>
      <c r="Y29" s="304">
        <v>0</v>
      </c>
      <c r="Z29" s="303">
        <v>0</v>
      </c>
      <c r="AA29" s="304">
        <v>0</v>
      </c>
      <c r="AB29" s="303">
        <v>11</v>
      </c>
      <c r="AC29" s="304">
        <v>6170.17</v>
      </c>
      <c r="AD29" s="305">
        <f t="shared" si="0"/>
        <v>24</v>
      </c>
    </row>
    <row r="30" spans="1:30" x14ac:dyDescent="0.25">
      <c r="A30" s="82"/>
      <c r="B30" s="82"/>
      <c r="C30" s="306" t="s">
        <v>91</v>
      </c>
      <c r="D30" s="83">
        <v>1066</v>
      </c>
      <c r="E30" s="84">
        <v>203457.1</v>
      </c>
      <c r="F30" s="83">
        <v>64</v>
      </c>
      <c r="G30" s="84">
        <v>33577.160000000003</v>
      </c>
      <c r="H30" s="83">
        <v>129</v>
      </c>
      <c r="I30" s="84">
        <v>22006.98</v>
      </c>
      <c r="J30" s="83">
        <v>575</v>
      </c>
      <c r="K30" s="84">
        <v>108922.98</v>
      </c>
      <c r="L30" s="83">
        <v>385</v>
      </c>
      <c r="M30" s="84">
        <v>61948.45</v>
      </c>
      <c r="N30" s="70">
        <v>32</v>
      </c>
      <c r="O30" s="69">
        <v>1387.65</v>
      </c>
      <c r="P30" s="70">
        <v>2</v>
      </c>
      <c r="Q30" s="69">
        <v>99.14</v>
      </c>
      <c r="R30" s="70">
        <v>30</v>
      </c>
      <c r="S30" s="69">
        <v>15240.67</v>
      </c>
      <c r="T30" s="70">
        <v>227</v>
      </c>
      <c r="U30" s="69">
        <v>0</v>
      </c>
      <c r="V30" s="195">
        <v>2</v>
      </c>
      <c r="W30" s="84">
        <v>106.4</v>
      </c>
      <c r="X30" s="83">
        <v>5</v>
      </c>
      <c r="Y30" s="84">
        <v>4273.25</v>
      </c>
      <c r="Z30" s="83">
        <v>0</v>
      </c>
      <c r="AA30" s="84">
        <v>0</v>
      </c>
      <c r="AB30" s="83">
        <v>1715</v>
      </c>
      <c r="AC30" s="84">
        <v>451019.78</v>
      </c>
      <c r="AD30" s="307">
        <v>2517</v>
      </c>
    </row>
    <row r="31" spans="1:30" x14ac:dyDescent="0.25">
      <c r="A31" s="74"/>
      <c r="B31" s="74"/>
      <c r="C31" s="74"/>
      <c r="D31" s="73"/>
      <c r="E31" s="74"/>
      <c r="F31" s="73"/>
      <c r="G31" s="74"/>
      <c r="H31" s="73"/>
      <c r="I31" s="74"/>
      <c r="J31" s="73"/>
      <c r="K31" s="74"/>
      <c r="L31" s="73"/>
      <c r="M31" s="74"/>
      <c r="N31" s="73"/>
      <c r="O31" s="74"/>
      <c r="P31" s="73"/>
      <c r="Q31" s="74"/>
      <c r="R31" s="73"/>
      <c r="S31" s="74"/>
      <c r="T31" s="73"/>
      <c r="U31" s="74"/>
      <c r="V31" s="73"/>
      <c r="W31" s="74"/>
      <c r="X31" s="73"/>
      <c r="Y31" s="74"/>
      <c r="Z31" s="73"/>
      <c r="AA31" s="74"/>
      <c r="AB31" s="73"/>
      <c r="AC31" s="74"/>
      <c r="AD31" s="73"/>
    </row>
    <row r="32" spans="1:30" x14ac:dyDescent="0.25">
      <c r="A32" s="74"/>
      <c r="B32" s="74"/>
      <c r="C32" s="74"/>
      <c r="D32" s="73"/>
      <c r="E32" s="74"/>
      <c r="F32" s="73"/>
      <c r="G32" s="74"/>
      <c r="H32" s="73"/>
      <c r="I32" s="74"/>
      <c r="J32" s="73"/>
      <c r="K32" s="74"/>
      <c r="L32" s="73"/>
      <c r="M32" s="74"/>
      <c r="N32" s="73"/>
      <c r="O32" s="74"/>
      <c r="P32" s="73"/>
      <c r="Q32" s="74"/>
      <c r="R32" s="73"/>
      <c r="S32" s="74"/>
      <c r="T32" s="73"/>
      <c r="U32" s="74"/>
      <c r="V32" s="73"/>
      <c r="W32" s="74"/>
      <c r="X32" s="308"/>
      <c r="Y32" s="309"/>
      <c r="Z32" s="308"/>
      <c r="AA32" s="309"/>
      <c r="AB32" s="308" t="s">
        <v>92</v>
      </c>
      <c r="AC32" s="310">
        <v>39.311840000000018</v>
      </c>
      <c r="AD32" s="73"/>
    </row>
    <row r="33" spans="1:30" x14ac:dyDescent="0.25">
      <c r="A33" s="74"/>
      <c r="B33" s="74"/>
      <c r="C33" s="74"/>
      <c r="D33" s="311"/>
      <c r="E33" s="74"/>
      <c r="F33" s="73"/>
      <c r="G33" s="74"/>
      <c r="H33" s="73"/>
      <c r="I33" s="74"/>
      <c r="J33" s="73"/>
      <c r="K33" s="74"/>
      <c r="L33" s="73"/>
      <c r="M33" s="74"/>
      <c r="N33" s="73"/>
      <c r="O33" s="74"/>
      <c r="P33" s="73"/>
      <c r="Q33" s="74"/>
      <c r="R33" s="73"/>
      <c r="S33" s="74"/>
      <c r="T33" s="73"/>
      <c r="U33" s="74"/>
      <c r="V33" s="73"/>
      <c r="W33" s="74"/>
      <c r="X33" s="308"/>
      <c r="Y33" s="308"/>
      <c r="Z33" s="308"/>
      <c r="AA33" s="309"/>
      <c r="AB33" s="312" t="s">
        <v>93</v>
      </c>
      <c r="AC33" s="313">
        <f>AC30+AC32</f>
        <v>451059.09184000001</v>
      </c>
      <c r="AD33" s="73"/>
    </row>
    <row r="34" spans="1:30" ht="16.5" x14ac:dyDescent="0.3">
      <c r="A34" s="3"/>
      <c r="B34" s="3"/>
      <c r="C34" s="3"/>
      <c r="D34" s="39"/>
      <c r="E34" s="43"/>
      <c r="F34" s="39"/>
      <c r="G34" s="3"/>
      <c r="H34" s="39"/>
      <c r="I34" s="3"/>
      <c r="J34" s="39"/>
      <c r="K34" s="42"/>
      <c r="L34" s="39"/>
      <c r="M34" s="42"/>
      <c r="N34" s="39"/>
      <c r="O34" s="3"/>
      <c r="P34" s="39"/>
      <c r="Q34" s="3"/>
      <c r="R34" s="39"/>
      <c r="S34" s="3"/>
      <c r="T34" s="39"/>
      <c r="U34" s="3"/>
      <c r="V34" s="39"/>
      <c r="W34" s="3"/>
      <c r="X34" s="6"/>
      <c r="Y34" s="6"/>
      <c r="Z34" s="6"/>
      <c r="AA34" s="7"/>
      <c r="AB34" s="6"/>
      <c r="AC34" s="8"/>
      <c r="AD34" s="39"/>
    </row>
    <row r="35" spans="1:30" ht="16.5" x14ac:dyDescent="0.3">
      <c r="A35" s="3"/>
      <c r="B35" s="3"/>
      <c r="C35" s="3"/>
      <c r="D35" s="39"/>
      <c r="E35" s="3"/>
      <c r="F35" s="39"/>
      <c r="G35" s="3"/>
      <c r="H35" s="39"/>
      <c r="I35" s="3"/>
      <c r="J35" s="39"/>
      <c r="K35" s="44"/>
      <c r="L35" s="39"/>
      <c r="M35" s="44"/>
      <c r="N35" s="39"/>
      <c r="O35" s="3"/>
      <c r="P35" s="39"/>
      <c r="Q35" s="3"/>
      <c r="R35" s="39"/>
      <c r="S35" s="3"/>
      <c r="T35" s="39"/>
      <c r="U35" s="3"/>
      <c r="V35" s="39"/>
      <c r="W35" s="3"/>
      <c r="X35" s="9"/>
      <c r="Y35" s="9"/>
      <c r="Z35" s="6"/>
      <c r="AA35" s="7"/>
      <c r="AB35" s="6"/>
      <c r="AC35" s="8"/>
      <c r="AD35" s="39"/>
    </row>
    <row r="36" spans="1:30" ht="16.5" x14ac:dyDescent="0.3">
      <c r="D36" s="12"/>
      <c r="F36" s="12"/>
      <c r="H36" s="12"/>
      <c r="J36" s="12"/>
      <c r="L36" s="12"/>
      <c r="N36" s="12"/>
      <c r="P36" s="12"/>
      <c r="R36" s="12"/>
      <c r="S36" s="12"/>
      <c r="T36" s="12"/>
      <c r="V36" s="12"/>
      <c r="X36" s="6"/>
      <c r="Y36" s="7"/>
      <c r="Z36" s="6"/>
      <c r="AA36" s="7"/>
      <c r="AB36" s="6"/>
      <c r="AC36" s="8"/>
      <c r="AD36" s="12"/>
    </row>
    <row r="37" spans="1:30" ht="16.5" x14ac:dyDescent="0.3">
      <c r="D37" s="12"/>
      <c r="E37" s="4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9"/>
      <c r="AC37" s="10"/>
      <c r="AD37" s="12"/>
    </row>
  </sheetData>
  <mergeCells count="22">
    <mergeCell ref="A1:AC1"/>
    <mergeCell ref="A2:C2"/>
    <mergeCell ref="D2:G2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AB4:AB5"/>
    <mergeCell ref="AC4:AC5"/>
    <mergeCell ref="AD4:AD5"/>
    <mergeCell ref="P4:Q4"/>
    <mergeCell ref="R4:S4"/>
    <mergeCell ref="T4:U4"/>
    <mergeCell ref="V4:W4"/>
    <mergeCell ref="X4:Y4"/>
    <mergeCell ref="Z4:AA4"/>
  </mergeCells>
  <pageMargins left="0.19685039370078741" right="0.15748031496062992" top="0.55118110236220474" bottom="0.15748031496062992" header="0.31496062992125984" footer="0.31496062992125984"/>
  <pageSetup scale="76" orientation="landscape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E62A-81D2-4B2E-B705-1324029D96BA}">
  <dimension ref="A1:AD37"/>
  <sheetViews>
    <sheetView zoomScaleNormal="100" workbookViewId="0">
      <selection activeCell="F35" sqref="F35"/>
    </sheetView>
  </sheetViews>
  <sheetFormatPr defaultRowHeight="15" x14ac:dyDescent="0.25"/>
  <cols>
    <col min="1" max="1" width="4" customWidth="1"/>
    <col min="2" max="2" width="7.5703125" customWidth="1"/>
    <col min="3" max="3" width="15.14062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1.42578125" customWidth="1"/>
  </cols>
  <sheetData>
    <row r="1" spans="1:30" ht="18.75" x14ac:dyDescent="0.25">
      <c r="A1" s="157" t="s">
        <v>100</v>
      </c>
      <c r="B1" s="157"/>
      <c r="C1" s="157"/>
      <c r="D1" s="186"/>
      <c r="E1" s="157"/>
      <c r="F1" s="186"/>
      <c r="G1" s="157"/>
      <c r="H1" s="186"/>
      <c r="I1" s="157"/>
      <c r="J1" s="186"/>
      <c r="K1" s="157"/>
      <c r="L1" s="186"/>
      <c r="M1" s="157"/>
      <c r="N1" s="186"/>
      <c r="O1" s="157"/>
      <c r="P1" s="186"/>
      <c r="Q1" s="157"/>
      <c r="R1" s="186"/>
      <c r="S1" s="157"/>
      <c r="T1" s="186"/>
      <c r="U1" s="157"/>
      <c r="V1" s="186"/>
      <c r="W1" s="157"/>
      <c r="X1" s="186"/>
      <c r="Y1" s="157"/>
      <c r="Z1" s="186"/>
      <c r="AA1" s="157"/>
      <c r="AB1" s="186"/>
      <c r="AC1" s="157"/>
      <c r="AD1" s="18"/>
    </row>
    <row r="2" spans="1:30" x14ac:dyDescent="0.25">
      <c r="A2" s="147"/>
      <c r="B2" s="147"/>
      <c r="C2" s="147"/>
      <c r="D2" s="148"/>
      <c r="E2" s="147"/>
      <c r="F2" s="148"/>
      <c r="G2" s="147"/>
      <c r="H2" s="17"/>
      <c r="I2" s="18"/>
      <c r="J2" s="17"/>
      <c r="K2" s="18"/>
      <c r="L2" s="17"/>
      <c r="M2" s="18"/>
      <c r="N2" s="17"/>
      <c r="O2" s="18"/>
      <c r="P2" s="17"/>
      <c r="Q2" s="18"/>
      <c r="R2" s="17"/>
      <c r="S2" s="18"/>
      <c r="T2" s="17"/>
      <c r="U2" s="18"/>
      <c r="V2" s="17"/>
      <c r="W2" s="18"/>
      <c r="X2" s="17"/>
      <c r="Y2" s="18"/>
      <c r="Z2" s="17"/>
      <c r="AA2" s="18"/>
      <c r="AB2" s="17"/>
      <c r="AC2" s="18"/>
      <c r="AD2" s="18"/>
    </row>
    <row r="3" spans="1:30" x14ac:dyDescent="0.25">
      <c r="A3" s="139"/>
      <c r="B3" s="139"/>
      <c r="C3" s="139"/>
      <c r="D3" s="140"/>
      <c r="E3" s="139"/>
      <c r="F3" s="140"/>
      <c r="G3" s="139"/>
      <c r="H3" s="140"/>
      <c r="I3" s="139"/>
      <c r="J3" s="140"/>
      <c r="K3" s="139"/>
      <c r="L3" s="140"/>
      <c r="M3" s="139"/>
      <c r="N3" s="140"/>
      <c r="O3" s="139"/>
      <c r="P3" s="140"/>
      <c r="Q3" s="139"/>
      <c r="R3" s="140"/>
      <c r="S3" s="139"/>
      <c r="T3" s="140"/>
      <c r="U3" s="139"/>
      <c r="V3" s="140"/>
      <c r="W3" s="139"/>
      <c r="X3" s="140"/>
      <c r="Y3" s="139"/>
      <c r="Z3" s="140"/>
      <c r="AA3" s="139"/>
      <c r="AB3" s="140"/>
      <c r="AC3" s="139"/>
      <c r="AD3" s="18"/>
    </row>
    <row r="4" spans="1:30" ht="59.25" customHeight="1" x14ac:dyDescent="0.25">
      <c r="A4" s="141" t="s">
        <v>1</v>
      </c>
      <c r="B4" s="143" t="s">
        <v>2</v>
      </c>
      <c r="C4" s="143" t="s">
        <v>3</v>
      </c>
      <c r="D4" s="137" t="s">
        <v>4</v>
      </c>
      <c r="E4" s="138"/>
      <c r="F4" s="137" t="s">
        <v>5</v>
      </c>
      <c r="G4" s="138"/>
      <c r="H4" s="137" t="s">
        <v>6</v>
      </c>
      <c r="I4" s="138"/>
      <c r="J4" s="137" t="s">
        <v>7</v>
      </c>
      <c r="K4" s="138"/>
      <c r="L4" s="137" t="s">
        <v>8</v>
      </c>
      <c r="M4" s="138"/>
      <c r="N4" s="145" t="s">
        <v>9</v>
      </c>
      <c r="O4" s="146"/>
      <c r="P4" s="145" t="s">
        <v>10</v>
      </c>
      <c r="Q4" s="146"/>
      <c r="R4" s="145" t="s">
        <v>11</v>
      </c>
      <c r="S4" s="146"/>
      <c r="T4" s="145" t="s">
        <v>12</v>
      </c>
      <c r="U4" s="146"/>
      <c r="V4" s="258" t="s">
        <v>13</v>
      </c>
      <c r="W4" s="138"/>
      <c r="X4" s="137" t="s">
        <v>14</v>
      </c>
      <c r="Y4" s="138"/>
      <c r="Z4" s="137" t="s">
        <v>15</v>
      </c>
      <c r="AA4" s="138"/>
      <c r="AB4" s="137" t="s">
        <v>16</v>
      </c>
      <c r="AC4" s="146" t="s">
        <v>17</v>
      </c>
      <c r="AD4" s="145" t="s">
        <v>18</v>
      </c>
    </row>
    <row r="5" spans="1:30" ht="25.5" x14ac:dyDescent="0.25">
      <c r="A5" s="142"/>
      <c r="B5" s="144"/>
      <c r="C5" s="144"/>
      <c r="D5" s="19" t="s">
        <v>16</v>
      </c>
      <c r="E5" s="20" t="s">
        <v>19</v>
      </c>
      <c r="F5" s="19" t="s">
        <v>16</v>
      </c>
      <c r="G5" s="20" t="s">
        <v>19</v>
      </c>
      <c r="H5" s="19" t="s">
        <v>16</v>
      </c>
      <c r="I5" s="20" t="s">
        <v>19</v>
      </c>
      <c r="J5" s="19" t="s">
        <v>16</v>
      </c>
      <c r="K5" s="20" t="s">
        <v>19</v>
      </c>
      <c r="L5" s="19" t="s">
        <v>16</v>
      </c>
      <c r="M5" s="20" t="s">
        <v>19</v>
      </c>
      <c r="N5" s="121" t="s">
        <v>16</v>
      </c>
      <c r="O5" s="122" t="s">
        <v>19</v>
      </c>
      <c r="P5" s="121" t="s">
        <v>16</v>
      </c>
      <c r="Q5" s="122" t="s">
        <v>19</v>
      </c>
      <c r="R5" s="121" t="s">
        <v>16</v>
      </c>
      <c r="S5" s="122" t="s">
        <v>19</v>
      </c>
      <c r="T5" s="121" t="s">
        <v>16</v>
      </c>
      <c r="U5" s="122" t="s">
        <v>19</v>
      </c>
      <c r="V5" s="212" t="s">
        <v>16</v>
      </c>
      <c r="W5" s="20" t="s">
        <v>19</v>
      </c>
      <c r="X5" s="19" t="s">
        <v>16</v>
      </c>
      <c r="Y5" s="20" t="s">
        <v>19</v>
      </c>
      <c r="Z5" s="19" t="s">
        <v>16</v>
      </c>
      <c r="AA5" s="20" t="s">
        <v>19</v>
      </c>
      <c r="AB5" s="152"/>
      <c r="AC5" s="146"/>
      <c r="AD5" s="145"/>
    </row>
    <row r="6" spans="1:30" x14ac:dyDescent="0.25">
      <c r="A6" s="45" t="s">
        <v>20</v>
      </c>
      <c r="B6" s="23" t="s">
        <v>21</v>
      </c>
      <c r="C6" s="23" t="s">
        <v>22</v>
      </c>
      <c r="D6" s="24">
        <v>14</v>
      </c>
      <c r="E6" s="25">
        <v>1830.07</v>
      </c>
      <c r="F6" s="24">
        <v>0</v>
      </c>
      <c r="G6" s="25">
        <v>0</v>
      </c>
      <c r="H6" s="24">
        <v>0</v>
      </c>
      <c r="I6" s="25">
        <v>0</v>
      </c>
      <c r="J6" s="24">
        <v>5</v>
      </c>
      <c r="K6" s="25">
        <v>427.7</v>
      </c>
      <c r="L6" s="24">
        <v>5</v>
      </c>
      <c r="M6" s="25">
        <v>775.97</v>
      </c>
      <c r="N6" s="26">
        <v>0</v>
      </c>
      <c r="O6" s="27">
        <v>0</v>
      </c>
      <c r="P6" s="26">
        <v>0</v>
      </c>
      <c r="Q6" s="27">
        <v>0</v>
      </c>
      <c r="R6" s="26">
        <v>0</v>
      </c>
      <c r="S6" s="27">
        <v>0</v>
      </c>
      <c r="T6" s="26">
        <v>3</v>
      </c>
      <c r="U6" s="27">
        <v>0</v>
      </c>
      <c r="V6" s="216">
        <v>0</v>
      </c>
      <c r="W6" s="25">
        <v>0</v>
      </c>
      <c r="X6" s="24">
        <v>0</v>
      </c>
      <c r="Y6" s="25">
        <v>0</v>
      </c>
      <c r="Z6" s="24">
        <v>0</v>
      </c>
      <c r="AA6" s="25">
        <v>0</v>
      </c>
      <c r="AB6" s="24">
        <v>20</v>
      </c>
      <c r="AC6" s="25">
        <v>3033.74</v>
      </c>
      <c r="AD6" s="46">
        <f>D6+F6+H6+J6+L6+N6+P6+R6+T6+V6+X6+Z6</f>
        <v>27</v>
      </c>
    </row>
    <row r="7" spans="1:30" x14ac:dyDescent="0.25">
      <c r="A7" s="45" t="s">
        <v>23</v>
      </c>
      <c r="B7" s="23" t="s">
        <v>24</v>
      </c>
      <c r="C7" s="23" t="s">
        <v>25</v>
      </c>
      <c r="D7" s="24">
        <v>47</v>
      </c>
      <c r="E7" s="25">
        <v>10140.629999999999</v>
      </c>
      <c r="F7" s="24">
        <v>4</v>
      </c>
      <c r="G7" s="25">
        <v>2102.4899999999998</v>
      </c>
      <c r="H7" s="24">
        <v>8</v>
      </c>
      <c r="I7" s="25">
        <v>1222.08</v>
      </c>
      <c r="J7" s="24">
        <v>19</v>
      </c>
      <c r="K7" s="25">
        <v>3548.18</v>
      </c>
      <c r="L7" s="24">
        <v>10</v>
      </c>
      <c r="M7" s="25">
        <v>1614.31</v>
      </c>
      <c r="N7" s="26">
        <v>0</v>
      </c>
      <c r="O7" s="27">
        <v>0</v>
      </c>
      <c r="P7" s="26">
        <v>0</v>
      </c>
      <c r="Q7" s="27">
        <v>0</v>
      </c>
      <c r="R7" s="26">
        <v>1</v>
      </c>
      <c r="S7" s="27">
        <v>726.52</v>
      </c>
      <c r="T7" s="26">
        <v>5</v>
      </c>
      <c r="U7" s="27">
        <v>0</v>
      </c>
      <c r="V7" s="216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4">
        <v>68</v>
      </c>
      <c r="AC7" s="25">
        <v>19354.21</v>
      </c>
      <c r="AD7" s="46">
        <f t="shared" ref="AD7:AD29" si="0">D7+F7+H7+J7+L7+N7+P7+R7+T7+V7+X7+Z7</f>
        <v>94</v>
      </c>
    </row>
    <row r="8" spans="1:30" x14ac:dyDescent="0.25">
      <c r="A8" s="45" t="s">
        <v>26</v>
      </c>
      <c r="B8" s="23" t="s">
        <v>27</v>
      </c>
      <c r="C8" s="23" t="s">
        <v>28</v>
      </c>
      <c r="D8" s="24">
        <v>55</v>
      </c>
      <c r="E8" s="25">
        <v>10378.31</v>
      </c>
      <c r="F8" s="24">
        <v>2</v>
      </c>
      <c r="G8" s="25">
        <v>1255.5999999999999</v>
      </c>
      <c r="H8" s="24">
        <v>2</v>
      </c>
      <c r="I8" s="25">
        <v>497.64</v>
      </c>
      <c r="J8" s="24">
        <v>33</v>
      </c>
      <c r="K8" s="25">
        <v>7181.67</v>
      </c>
      <c r="L8" s="24">
        <v>10</v>
      </c>
      <c r="M8" s="25">
        <v>1715.19</v>
      </c>
      <c r="N8" s="26">
        <v>0</v>
      </c>
      <c r="O8" s="27">
        <v>0</v>
      </c>
      <c r="P8" s="26">
        <v>0</v>
      </c>
      <c r="Q8" s="27">
        <v>0</v>
      </c>
      <c r="R8" s="26">
        <v>3</v>
      </c>
      <c r="S8" s="27">
        <v>1932.44</v>
      </c>
      <c r="T8" s="26">
        <v>15</v>
      </c>
      <c r="U8" s="27">
        <v>0</v>
      </c>
      <c r="V8" s="216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4">
        <v>89</v>
      </c>
      <c r="AC8" s="25">
        <v>22960.85</v>
      </c>
      <c r="AD8" s="46">
        <f t="shared" si="0"/>
        <v>120</v>
      </c>
    </row>
    <row r="9" spans="1:30" x14ac:dyDescent="0.25">
      <c r="A9" s="45" t="s">
        <v>29</v>
      </c>
      <c r="B9" s="23" t="s">
        <v>30</v>
      </c>
      <c r="C9" s="23" t="s">
        <v>31</v>
      </c>
      <c r="D9" s="24">
        <v>75</v>
      </c>
      <c r="E9" s="25">
        <v>13888.28</v>
      </c>
      <c r="F9" s="24">
        <v>4</v>
      </c>
      <c r="G9" s="25">
        <v>2375.89</v>
      </c>
      <c r="H9" s="24">
        <v>4</v>
      </c>
      <c r="I9" s="25">
        <v>931.59</v>
      </c>
      <c r="J9" s="24">
        <v>42</v>
      </c>
      <c r="K9" s="25">
        <v>7823.21</v>
      </c>
      <c r="L9" s="24">
        <v>38</v>
      </c>
      <c r="M9" s="25">
        <v>6148.37</v>
      </c>
      <c r="N9" s="26">
        <v>4</v>
      </c>
      <c r="O9" s="27">
        <v>158.68</v>
      </c>
      <c r="P9" s="26">
        <v>1</v>
      </c>
      <c r="Q9" s="27">
        <v>49.57</v>
      </c>
      <c r="R9" s="26">
        <v>4</v>
      </c>
      <c r="S9" s="27">
        <v>1540.02</v>
      </c>
      <c r="T9" s="26">
        <v>19</v>
      </c>
      <c r="U9" s="27">
        <v>0</v>
      </c>
      <c r="V9" s="216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4">
        <v>122</v>
      </c>
      <c r="AC9" s="25">
        <v>32915.61</v>
      </c>
      <c r="AD9" s="46">
        <f t="shared" si="0"/>
        <v>191</v>
      </c>
    </row>
    <row r="10" spans="1:30" x14ac:dyDescent="0.25">
      <c r="A10" s="45" t="s">
        <v>32</v>
      </c>
      <c r="B10" s="23" t="s">
        <v>33</v>
      </c>
      <c r="C10" s="23" t="s">
        <v>34</v>
      </c>
      <c r="D10" s="24">
        <v>8</v>
      </c>
      <c r="E10" s="25">
        <v>923.01</v>
      </c>
      <c r="F10" s="24">
        <v>0</v>
      </c>
      <c r="G10" s="25">
        <v>0</v>
      </c>
      <c r="H10" s="24">
        <v>0</v>
      </c>
      <c r="I10" s="25">
        <v>0</v>
      </c>
      <c r="J10" s="24">
        <v>8</v>
      </c>
      <c r="K10" s="25">
        <v>1154.42</v>
      </c>
      <c r="L10" s="24">
        <v>2</v>
      </c>
      <c r="M10" s="25">
        <v>336.01</v>
      </c>
      <c r="N10" s="26">
        <v>0</v>
      </c>
      <c r="O10" s="27">
        <v>0</v>
      </c>
      <c r="P10" s="26">
        <v>0</v>
      </c>
      <c r="Q10" s="27">
        <v>0</v>
      </c>
      <c r="R10" s="26">
        <v>1</v>
      </c>
      <c r="S10" s="27">
        <v>479.4</v>
      </c>
      <c r="T10" s="26">
        <v>0</v>
      </c>
      <c r="U10" s="27">
        <v>0</v>
      </c>
      <c r="V10" s="216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4">
        <v>16</v>
      </c>
      <c r="AC10" s="25">
        <v>2892.84</v>
      </c>
      <c r="AD10" s="46">
        <f t="shared" si="0"/>
        <v>19</v>
      </c>
    </row>
    <row r="11" spans="1:30" x14ac:dyDescent="0.25">
      <c r="A11" s="45" t="s">
        <v>35</v>
      </c>
      <c r="B11" s="23" t="s">
        <v>36</v>
      </c>
      <c r="C11" s="23" t="s">
        <v>37</v>
      </c>
      <c r="D11" s="24">
        <v>24</v>
      </c>
      <c r="E11" s="25">
        <v>4242.34</v>
      </c>
      <c r="F11" s="24">
        <v>0</v>
      </c>
      <c r="G11" s="25">
        <v>0</v>
      </c>
      <c r="H11" s="24">
        <v>3</v>
      </c>
      <c r="I11" s="25">
        <v>564.12</v>
      </c>
      <c r="J11" s="24">
        <v>25</v>
      </c>
      <c r="K11" s="25">
        <v>3292.37</v>
      </c>
      <c r="L11" s="24">
        <v>10</v>
      </c>
      <c r="M11" s="25">
        <v>1490.9</v>
      </c>
      <c r="N11" s="26">
        <v>1</v>
      </c>
      <c r="O11" s="27">
        <v>29.77</v>
      </c>
      <c r="P11" s="26">
        <v>0</v>
      </c>
      <c r="Q11" s="27">
        <v>0</v>
      </c>
      <c r="R11" s="26">
        <v>1</v>
      </c>
      <c r="S11" s="27">
        <v>334.12</v>
      </c>
      <c r="T11" s="26">
        <v>10</v>
      </c>
      <c r="U11" s="27">
        <v>0</v>
      </c>
      <c r="V11" s="216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4">
        <v>51</v>
      </c>
      <c r="AC11" s="25">
        <v>9953.6200000000008</v>
      </c>
      <c r="AD11" s="46">
        <f t="shared" si="0"/>
        <v>74</v>
      </c>
    </row>
    <row r="12" spans="1:30" x14ac:dyDescent="0.25">
      <c r="A12" s="45" t="s">
        <v>38</v>
      </c>
      <c r="B12" s="23" t="s">
        <v>39</v>
      </c>
      <c r="C12" s="23" t="s">
        <v>40</v>
      </c>
      <c r="D12" s="24">
        <v>41</v>
      </c>
      <c r="E12" s="25">
        <v>10173.620000000001</v>
      </c>
      <c r="F12" s="24">
        <v>4</v>
      </c>
      <c r="G12" s="25">
        <v>2666.49</v>
      </c>
      <c r="H12" s="24">
        <v>7</v>
      </c>
      <c r="I12" s="25">
        <v>1264.8800000000001</v>
      </c>
      <c r="J12" s="24">
        <v>20</v>
      </c>
      <c r="K12" s="25">
        <v>2223.67</v>
      </c>
      <c r="L12" s="24">
        <v>6</v>
      </c>
      <c r="M12" s="25">
        <v>924.8</v>
      </c>
      <c r="N12" s="26">
        <v>1</v>
      </c>
      <c r="O12" s="27">
        <v>49.57</v>
      </c>
      <c r="P12" s="26">
        <v>0</v>
      </c>
      <c r="Q12" s="27">
        <v>0</v>
      </c>
      <c r="R12" s="26">
        <v>5</v>
      </c>
      <c r="S12" s="27">
        <v>2455.4</v>
      </c>
      <c r="T12" s="26">
        <v>4</v>
      </c>
      <c r="U12" s="27">
        <v>0</v>
      </c>
      <c r="V12" s="216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4">
        <v>62</v>
      </c>
      <c r="AC12" s="25">
        <v>19758.43</v>
      </c>
      <c r="AD12" s="46">
        <f t="shared" si="0"/>
        <v>88</v>
      </c>
    </row>
    <row r="13" spans="1:30" x14ac:dyDescent="0.25">
      <c r="A13" s="45" t="s">
        <v>41</v>
      </c>
      <c r="B13" s="23" t="s">
        <v>42</v>
      </c>
      <c r="C13" s="23" t="s">
        <v>43</v>
      </c>
      <c r="D13" s="24">
        <v>12</v>
      </c>
      <c r="E13" s="25">
        <v>2034.15</v>
      </c>
      <c r="F13" s="24">
        <v>0</v>
      </c>
      <c r="G13" s="25">
        <v>0</v>
      </c>
      <c r="H13" s="24">
        <v>0</v>
      </c>
      <c r="I13" s="25">
        <v>0</v>
      </c>
      <c r="J13" s="24">
        <v>3</v>
      </c>
      <c r="K13" s="25">
        <v>256.62</v>
      </c>
      <c r="L13" s="24">
        <v>13</v>
      </c>
      <c r="M13" s="25">
        <v>2053.14</v>
      </c>
      <c r="N13" s="26">
        <v>0</v>
      </c>
      <c r="O13" s="27">
        <v>0</v>
      </c>
      <c r="P13" s="26">
        <v>0</v>
      </c>
      <c r="Q13" s="27">
        <v>0</v>
      </c>
      <c r="R13" s="26">
        <v>1</v>
      </c>
      <c r="S13" s="27">
        <v>726.52</v>
      </c>
      <c r="T13" s="26">
        <v>6</v>
      </c>
      <c r="U13" s="27">
        <v>0</v>
      </c>
      <c r="V13" s="216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4">
        <v>19</v>
      </c>
      <c r="AC13" s="25">
        <v>5070.43</v>
      </c>
      <c r="AD13" s="46">
        <f t="shared" si="0"/>
        <v>35</v>
      </c>
    </row>
    <row r="14" spans="1:30" x14ac:dyDescent="0.25">
      <c r="A14" s="45" t="s">
        <v>44</v>
      </c>
      <c r="B14" s="23" t="s">
        <v>45</v>
      </c>
      <c r="C14" s="23" t="s">
        <v>46</v>
      </c>
      <c r="D14" s="24">
        <v>33</v>
      </c>
      <c r="E14" s="25">
        <v>6448.3</v>
      </c>
      <c r="F14" s="24">
        <v>0</v>
      </c>
      <c r="G14" s="25">
        <v>0</v>
      </c>
      <c r="H14" s="24">
        <v>6</v>
      </c>
      <c r="I14" s="25">
        <v>880.22</v>
      </c>
      <c r="J14" s="24">
        <v>28</v>
      </c>
      <c r="K14" s="25">
        <v>8035.89</v>
      </c>
      <c r="L14" s="24">
        <v>2</v>
      </c>
      <c r="M14" s="25">
        <v>330.18</v>
      </c>
      <c r="N14" s="26">
        <v>0</v>
      </c>
      <c r="O14" s="27">
        <v>0</v>
      </c>
      <c r="P14" s="26">
        <v>0</v>
      </c>
      <c r="Q14" s="27">
        <v>0</v>
      </c>
      <c r="R14" s="26">
        <v>0</v>
      </c>
      <c r="S14" s="27">
        <v>0</v>
      </c>
      <c r="T14" s="26">
        <v>1</v>
      </c>
      <c r="U14" s="27">
        <v>0</v>
      </c>
      <c r="V14" s="216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4">
        <v>60</v>
      </c>
      <c r="AC14" s="25">
        <v>15694.59</v>
      </c>
      <c r="AD14" s="46">
        <f t="shared" si="0"/>
        <v>70</v>
      </c>
    </row>
    <row r="15" spans="1:30" x14ac:dyDescent="0.25">
      <c r="A15" s="45" t="s">
        <v>47</v>
      </c>
      <c r="B15" s="23" t="s">
        <v>48</v>
      </c>
      <c r="C15" s="23" t="s">
        <v>49</v>
      </c>
      <c r="D15" s="24">
        <v>22</v>
      </c>
      <c r="E15" s="25">
        <v>4325.8</v>
      </c>
      <c r="F15" s="24">
        <v>1</v>
      </c>
      <c r="G15" s="25">
        <v>395.6</v>
      </c>
      <c r="H15" s="24">
        <v>4</v>
      </c>
      <c r="I15" s="25">
        <v>688</v>
      </c>
      <c r="J15" s="24">
        <v>13</v>
      </c>
      <c r="K15" s="25">
        <v>1676.31</v>
      </c>
      <c r="L15" s="24">
        <v>16</v>
      </c>
      <c r="M15" s="25">
        <v>2474.35</v>
      </c>
      <c r="N15" s="26">
        <v>1</v>
      </c>
      <c r="O15" s="27">
        <v>29.93</v>
      </c>
      <c r="P15" s="26">
        <v>0</v>
      </c>
      <c r="Q15" s="27">
        <v>0</v>
      </c>
      <c r="R15" s="26">
        <v>1</v>
      </c>
      <c r="S15" s="27">
        <v>482.46</v>
      </c>
      <c r="T15" s="26">
        <v>10</v>
      </c>
      <c r="U15" s="27">
        <v>0</v>
      </c>
      <c r="V15" s="216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0</v>
      </c>
      <c r="AB15" s="24">
        <v>42</v>
      </c>
      <c r="AC15" s="25">
        <v>10072.450000000001</v>
      </c>
      <c r="AD15" s="46">
        <f t="shared" si="0"/>
        <v>68</v>
      </c>
    </row>
    <row r="16" spans="1:30" x14ac:dyDescent="0.25">
      <c r="A16" s="45" t="s">
        <v>50</v>
      </c>
      <c r="B16" s="23" t="s">
        <v>51</v>
      </c>
      <c r="C16" s="23" t="s">
        <v>52</v>
      </c>
      <c r="D16" s="24">
        <v>22</v>
      </c>
      <c r="E16" s="25">
        <v>5163.17</v>
      </c>
      <c r="F16" s="24">
        <v>2</v>
      </c>
      <c r="G16" s="25">
        <v>1247.79</v>
      </c>
      <c r="H16" s="24">
        <v>3</v>
      </c>
      <c r="I16" s="25">
        <v>555.52</v>
      </c>
      <c r="J16" s="24">
        <v>22</v>
      </c>
      <c r="K16" s="25">
        <v>3804.8</v>
      </c>
      <c r="L16" s="24">
        <v>5</v>
      </c>
      <c r="M16" s="25">
        <v>1141.98</v>
      </c>
      <c r="N16" s="26">
        <v>0</v>
      </c>
      <c r="O16" s="27">
        <v>0</v>
      </c>
      <c r="P16" s="26">
        <v>0</v>
      </c>
      <c r="Q16" s="27">
        <v>0</v>
      </c>
      <c r="R16" s="26">
        <v>0</v>
      </c>
      <c r="S16" s="27">
        <v>0</v>
      </c>
      <c r="T16" s="26">
        <v>4</v>
      </c>
      <c r="U16" s="27">
        <v>0</v>
      </c>
      <c r="V16" s="216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4">
        <v>44</v>
      </c>
      <c r="AC16" s="25">
        <v>11913.26</v>
      </c>
      <c r="AD16" s="46">
        <f t="shared" si="0"/>
        <v>58</v>
      </c>
    </row>
    <row r="17" spans="1:30" x14ac:dyDescent="0.25">
      <c r="A17" s="45" t="s">
        <v>53</v>
      </c>
      <c r="B17" s="23" t="s">
        <v>54</v>
      </c>
      <c r="C17" s="23" t="s">
        <v>55</v>
      </c>
      <c r="D17" s="24">
        <v>40</v>
      </c>
      <c r="E17" s="25">
        <v>6328.72</v>
      </c>
      <c r="F17" s="24">
        <v>1</v>
      </c>
      <c r="G17" s="25">
        <v>564.04999999999995</v>
      </c>
      <c r="H17" s="24">
        <v>3</v>
      </c>
      <c r="I17" s="25">
        <v>495.71</v>
      </c>
      <c r="J17" s="24">
        <v>10</v>
      </c>
      <c r="K17" s="25">
        <v>2992.05</v>
      </c>
      <c r="L17" s="24">
        <v>11</v>
      </c>
      <c r="M17" s="25">
        <v>1792.87</v>
      </c>
      <c r="N17" s="26">
        <v>1</v>
      </c>
      <c r="O17" s="27">
        <v>49.57</v>
      </c>
      <c r="P17" s="26">
        <v>0</v>
      </c>
      <c r="Q17" s="27">
        <v>0</v>
      </c>
      <c r="R17" s="26">
        <v>0</v>
      </c>
      <c r="S17" s="27">
        <v>0</v>
      </c>
      <c r="T17" s="26">
        <v>0</v>
      </c>
      <c r="U17" s="27">
        <v>0</v>
      </c>
      <c r="V17" s="216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4">
        <v>52</v>
      </c>
      <c r="AC17" s="25">
        <v>12222.97</v>
      </c>
      <c r="AD17" s="46">
        <f t="shared" si="0"/>
        <v>66</v>
      </c>
    </row>
    <row r="18" spans="1:30" x14ac:dyDescent="0.25">
      <c r="A18" s="45" t="s">
        <v>56</v>
      </c>
      <c r="B18" s="23" t="s">
        <v>57</v>
      </c>
      <c r="C18" s="23" t="s">
        <v>58</v>
      </c>
      <c r="D18" s="24">
        <v>162</v>
      </c>
      <c r="E18" s="25">
        <v>31250.51</v>
      </c>
      <c r="F18" s="24">
        <v>9</v>
      </c>
      <c r="G18" s="25">
        <v>4683.55</v>
      </c>
      <c r="H18" s="24">
        <v>17</v>
      </c>
      <c r="I18" s="25">
        <v>2820.26</v>
      </c>
      <c r="J18" s="24">
        <v>93</v>
      </c>
      <c r="K18" s="25">
        <v>17673.86</v>
      </c>
      <c r="L18" s="24">
        <v>36</v>
      </c>
      <c r="M18" s="25">
        <v>5630.07</v>
      </c>
      <c r="N18" s="26">
        <v>4</v>
      </c>
      <c r="O18" s="27">
        <v>201.57</v>
      </c>
      <c r="P18" s="26">
        <v>0</v>
      </c>
      <c r="Q18" s="27">
        <v>0</v>
      </c>
      <c r="R18" s="26">
        <v>4</v>
      </c>
      <c r="S18" s="27">
        <v>1772.32</v>
      </c>
      <c r="T18" s="26">
        <v>28</v>
      </c>
      <c r="U18" s="27">
        <v>0</v>
      </c>
      <c r="V18" s="216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4">
        <v>263</v>
      </c>
      <c r="AC18" s="25">
        <v>64032.14</v>
      </c>
      <c r="AD18" s="46">
        <f t="shared" si="0"/>
        <v>353</v>
      </c>
    </row>
    <row r="19" spans="1:30" x14ac:dyDescent="0.25">
      <c r="A19" s="45" t="s">
        <v>59</v>
      </c>
      <c r="B19" s="23" t="s">
        <v>60</v>
      </c>
      <c r="C19" s="23" t="s">
        <v>61</v>
      </c>
      <c r="D19" s="24">
        <v>14</v>
      </c>
      <c r="E19" s="25">
        <v>2803.39</v>
      </c>
      <c r="F19" s="24">
        <v>0</v>
      </c>
      <c r="G19" s="25">
        <v>0</v>
      </c>
      <c r="H19" s="24">
        <v>2</v>
      </c>
      <c r="I19" s="25">
        <v>119.62</v>
      </c>
      <c r="J19" s="24">
        <v>5</v>
      </c>
      <c r="K19" s="25">
        <v>427.7</v>
      </c>
      <c r="L19" s="24">
        <v>8</v>
      </c>
      <c r="M19" s="25">
        <v>1338.21</v>
      </c>
      <c r="N19" s="26">
        <v>0</v>
      </c>
      <c r="O19" s="27">
        <v>0</v>
      </c>
      <c r="P19" s="26">
        <v>0</v>
      </c>
      <c r="Q19" s="27">
        <v>0</v>
      </c>
      <c r="R19" s="26">
        <v>0</v>
      </c>
      <c r="S19" s="27">
        <v>0</v>
      </c>
      <c r="T19" s="26">
        <v>12</v>
      </c>
      <c r="U19" s="27">
        <v>0</v>
      </c>
      <c r="V19" s="216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4">
        <v>19</v>
      </c>
      <c r="AC19" s="25">
        <v>4688.92</v>
      </c>
      <c r="AD19" s="46">
        <f t="shared" si="0"/>
        <v>41</v>
      </c>
    </row>
    <row r="20" spans="1:30" x14ac:dyDescent="0.25">
      <c r="A20" s="45" t="s">
        <v>62</v>
      </c>
      <c r="B20" s="23" t="s">
        <v>63</v>
      </c>
      <c r="C20" s="23" t="s">
        <v>64</v>
      </c>
      <c r="D20" s="24">
        <v>31</v>
      </c>
      <c r="E20" s="25">
        <v>5881.19</v>
      </c>
      <c r="F20" s="24">
        <v>2</v>
      </c>
      <c r="G20" s="25">
        <v>991.4</v>
      </c>
      <c r="H20" s="24">
        <v>2</v>
      </c>
      <c r="I20" s="25">
        <v>247.85</v>
      </c>
      <c r="J20" s="24">
        <v>10</v>
      </c>
      <c r="K20" s="25">
        <v>1710.06</v>
      </c>
      <c r="L20" s="24">
        <v>24</v>
      </c>
      <c r="M20" s="25">
        <v>3937.61</v>
      </c>
      <c r="N20" s="26">
        <v>2</v>
      </c>
      <c r="O20" s="27">
        <v>79.34</v>
      </c>
      <c r="P20" s="26">
        <v>0</v>
      </c>
      <c r="Q20" s="27">
        <v>0</v>
      </c>
      <c r="R20" s="26">
        <v>0</v>
      </c>
      <c r="S20" s="27">
        <v>0</v>
      </c>
      <c r="T20" s="26">
        <v>13</v>
      </c>
      <c r="U20" s="27">
        <v>0</v>
      </c>
      <c r="V20" s="216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4">
        <v>45</v>
      </c>
      <c r="AC20" s="25">
        <v>12847.45</v>
      </c>
      <c r="AD20" s="46">
        <f t="shared" si="0"/>
        <v>84</v>
      </c>
    </row>
    <row r="21" spans="1:30" x14ac:dyDescent="0.25">
      <c r="A21" s="47" t="s">
        <v>65</v>
      </c>
      <c r="B21" s="48" t="s">
        <v>66</v>
      </c>
      <c r="C21" s="48" t="s">
        <v>67</v>
      </c>
      <c r="D21" s="49">
        <v>73</v>
      </c>
      <c r="E21" s="50">
        <v>14845.98</v>
      </c>
      <c r="F21" s="49">
        <v>7</v>
      </c>
      <c r="G21" s="50">
        <v>2396.36</v>
      </c>
      <c r="H21" s="49">
        <v>9</v>
      </c>
      <c r="I21" s="50">
        <v>1469.95</v>
      </c>
      <c r="J21" s="49">
        <v>33</v>
      </c>
      <c r="K21" s="50">
        <v>9457.2900000000009</v>
      </c>
      <c r="L21" s="49">
        <v>23</v>
      </c>
      <c r="M21" s="50">
        <v>3496.24</v>
      </c>
      <c r="N21" s="220">
        <v>4</v>
      </c>
      <c r="O21" s="221">
        <v>128.78</v>
      </c>
      <c r="P21" s="220">
        <v>0</v>
      </c>
      <c r="Q21" s="221">
        <v>0</v>
      </c>
      <c r="R21" s="220">
        <v>2</v>
      </c>
      <c r="S21" s="221">
        <v>958.8</v>
      </c>
      <c r="T21" s="220">
        <v>14</v>
      </c>
      <c r="U21" s="221">
        <v>0</v>
      </c>
      <c r="V21" s="218">
        <v>0</v>
      </c>
      <c r="W21" s="50">
        <v>0</v>
      </c>
      <c r="X21" s="49">
        <v>0</v>
      </c>
      <c r="Y21" s="50">
        <v>0</v>
      </c>
      <c r="Z21" s="24">
        <v>0</v>
      </c>
      <c r="AA21" s="25">
        <v>0</v>
      </c>
      <c r="AB21" s="49">
        <v>113</v>
      </c>
      <c r="AC21" s="50">
        <v>32753.4</v>
      </c>
      <c r="AD21" s="51">
        <f t="shared" si="0"/>
        <v>165</v>
      </c>
    </row>
    <row r="22" spans="1:30" x14ac:dyDescent="0.25">
      <c r="A22" s="47" t="s">
        <v>68</v>
      </c>
      <c r="B22" s="48" t="s">
        <v>69</v>
      </c>
      <c r="C22" s="48" t="s">
        <v>70</v>
      </c>
      <c r="D22" s="49">
        <v>4</v>
      </c>
      <c r="E22" s="50">
        <v>821.54</v>
      </c>
      <c r="F22" s="49">
        <v>0</v>
      </c>
      <c r="G22" s="50">
        <v>0</v>
      </c>
      <c r="H22" s="49">
        <v>0</v>
      </c>
      <c r="I22" s="50">
        <v>0</v>
      </c>
      <c r="J22" s="49">
        <v>3</v>
      </c>
      <c r="K22" s="50">
        <v>256.62</v>
      </c>
      <c r="L22" s="49">
        <v>7</v>
      </c>
      <c r="M22" s="50">
        <v>897.07</v>
      </c>
      <c r="N22" s="220">
        <v>3</v>
      </c>
      <c r="O22" s="221">
        <v>152.16</v>
      </c>
      <c r="P22" s="220">
        <v>0</v>
      </c>
      <c r="Q22" s="221">
        <v>0</v>
      </c>
      <c r="R22" s="220">
        <v>0</v>
      </c>
      <c r="S22" s="221">
        <v>0</v>
      </c>
      <c r="T22" s="220">
        <v>8</v>
      </c>
      <c r="U22" s="221">
        <v>0</v>
      </c>
      <c r="V22" s="218">
        <v>0</v>
      </c>
      <c r="W22" s="50">
        <v>0</v>
      </c>
      <c r="X22" s="49">
        <v>0</v>
      </c>
      <c r="Y22" s="50">
        <v>0</v>
      </c>
      <c r="Z22" s="24">
        <v>0</v>
      </c>
      <c r="AA22" s="25">
        <v>0</v>
      </c>
      <c r="AB22" s="49">
        <v>12</v>
      </c>
      <c r="AC22" s="50">
        <v>2127.39</v>
      </c>
      <c r="AD22" s="51">
        <f t="shared" si="0"/>
        <v>25</v>
      </c>
    </row>
    <row r="23" spans="1:30" x14ac:dyDescent="0.25">
      <c r="A23" s="47" t="s">
        <v>71</v>
      </c>
      <c r="B23" s="48" t="s">
        <v>72</v>
      </c>
      <c r="C23" s="48" t="s">
        <v>73</v>
      </c>
      <c r="D23" s="49">
        <v>289</v>
      </c>
      <c r="E23" s="50">
        <v>54827.040000000001</v>
      </c>
      <c r="F23" s="49">
        <v>20</v>
      </c>
      <c r="G23" s="50">
        <v>10893.86</v>
      </c>
      <c r="H23" s="49">
        <v>39</v>
      </c>
      <c r="I23" s="50">
        <v>6868.08</v>
      </c>
      <c r="J23" s="49">
        <v>157</v>
      </c>
      <c r="K23" s="50">
        <v>35131.839999999997</v>
      </c>
      <c r="L23" s="49">
        <v>79</v>
      </c>
      <c r="M23" s="50">
        <v>12963.26</v>
      </c>
      <c r="N23" s="220">
        <v>9</v>
      </c>
      <c r="O23" s="221">
        <v>446.44</v>
      </c>
      <c r="P23" s="220">
        <v>1</v>
      </c>
      <c r="Q23" s="221">
        <v>49.57</v>
      </c>
      <c r="R23" s="220">
        <v>6</v>
      </c>
      <c r="S23" s="221">
        <v>3472.48</v>
      </c>
      <c r="T23" s="220">
        <v>31</v>
      </c>
      <c r="U23" s="221">
        <v>0</v>
      </c>
      <c r="V23" s="218">
        <v>0</v>
      </c>
      <c r="W23" s="50">
        <v>0</v>
      </c>
      <c r="X23" s="49">
        <v>0</v>
      </c>
      <c r="Y23" s="50">
        <v>0</v>
      </c>
      <c r="Z23" s="24">
        <v>0</v>
      </c>
      <c r="AA23" s="25">
        <v>0</v>
      </c>
      <c r="AB23" s="49">
        <v>452</v>
      </c>
      <c r="AC23" s="50">
        <v>124652.57</v>
      </c>
      <c r="AD23" s="51">
        <f t="shared" si="0"/>
        <v>631</v>
      </c>
    </row>
    <row r="24" spans="1:30" x14ac:dyDescent="0.25">
      <c r="A24" s="45" t="s">
        <v>74</v>
      </c>
      <c r="B24" s="23" t="s">
        <v>75</v>
      </c>
      <c r="C24" s="23" t="s">
        <v>76</v>
      </c>
      <c r="D24" s="24">
        <v>32</v>
      </c>
      <c r="E24" s="25">
        <v>5103.5200000000004</v>
      </c>
      <c r="F24" s="24">
        <v>1</v>
      </c>
      <c r="G24" s="25">
        <v>427.35</v>
      </c>
      <c r="H24" s="24">
        <v>2</v>
      </c>
      <c r="I24" s="25">
        <v>239.26</v>
      </c>
      <c r="J24" s="24">
        <v>13</v>
      </c>
      <c r="K24" s="25">
        <v>1154.79</v>
      </c>
      <c r="L24" s="24">
        <v>26</v>
      </c>
      <c r="M24" s="25">
        <v>4385.62</v>
      </c>
      <c r="N24" s="26">
        <v>0</v>
      </c>
      <c r="O24" s="27">
        <v>0</v>
      </c>
      <c r="P24" s="26">
        <v>0</v>
      </c>
      <c r="Q24" s="27">
        <v>0</v>
      </c>
      <c r="R24" s="26">
        <v>0</v>
      </c>
      <c r="S24" s="27">
        <v>0</v>
      </c>
      <c r="T24" s="26">
        <v>17</v>
      </c>
      <c r="U24" s="27">
        <v>0</v>
      </c>
      <c r="V24" s="216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4">
        <v>46</v>
      </c>
      <c r="AC24" s="25">
        <v>11310.54</v>
      </c>
      <c r="AD24" s="46">
        <f t="shared" si="0"/>
        <v>91</v>
      </c>
    </row>
    <row r="25" spans="1:30" x14ac:dyDescent="0.25">
      <c r="A25" s="45" t="s">
        <v>77</v>
      </c>
      <c r="B25" s="23" t="s">
        <v>78</v>
      </c>
      <c r="C25" s="23" t="s">
        <v>79</v>
      </c>
      <c r="D25" s="24">
        <v>6</v>
      </c>
      <c r="E25" s="25">
        <v>726.46</v>
      </c>
      <c r="F25" s="24">
        <v>0</v>
      </c>
      <c r="G25" s="25">
        <v>0</v>
      </c>
      <c r="H25" s="24">
        <v>0</v>
      </c>
      <c r="I25" s="25">
        <v>0</v>
      </c>
      <c r="J25" s="24">
        <v>5</v>
      </c>
      <c r="K25" s="25">
        <v>427.7</v>
      </c>
      <c r="L25" s="24">
        <v>10</v>
      </c>
      <c r="M25" s="25">
        <v>1325.19</v>
      </c>
      <c r="N25" s="26">
        <v>0</v>
      </c>
      <c r="O25" s="27">
        <v>0</v>
      </c>
      <c r="P25" s="26">
        <v>0</v>
      </c>
      <c r="Q25" s="27">
        <v>0</v>
      </c>
      <c r="R25" s="26">
        <v>1</v>
      </c>
      <c r="S25" s="27">
        <v>363.25</v>
      </c>
      <c r="T25" s="26">
        <v>10</v>
      </c>
      <c r="U25" s="27">
        <v>0</v>
      </c>
      <c r="V25" s="216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4">
        <v>17</v>
      </c>
      <c r="AC25" s="25">
        <v>2842.6</v>
      </c>
      <c r="AD25" s="46">
        <f t="shared" si="0"/>
        <v>32</v>
      </c>
    </row>
    <row r="26" spans="1:30" x14ac:dyDescent="0.25">
      <c r="A26" s="45" t="s">
        <v>80</v>
      </c>
      <c r="B26" s="23" t="s">
        <v>81</v>
      </c>
      <c r="C26" s="23" t="s">
        <v>82</v>
      </c>
      <c r="D26" s="24">
        <v>9</v>
      </c>
      <c r="E26" s="25">
        <v>1446.48</v>
      </c>
      <c r="F26" s="24">
        <v>1</v>
      </c>
      <c r="G26" s="25">
        <v>564.04999999999995</v>
      </c>
      <c r="H26" s="24">
        <v>1</v>
      </c>
      <c r="I26" s="25">
        <v>247.85</v>
      </c>
      <c r="J26" s="24">
        <v>2</v>
      </c>
      <c r="K26" s="25">
        <v>598.41</v>
      </c>
      <c r="L26" s="24">
        <v>1</v>
      </c>
      <c r="M26" s="25">
        <v>165.09</v>
      </c>
      <c r="N26" s="26">
        <v>0</v>
      </c>
      <c r="O26" s="27">
        <v>0</v>
      </c>
      <c r="P26" s="26">
        <v>0</v>
      </c>
      <c r="Q26" s="27">
        <v>0</v>
      </c>
      <c r="R26" s="26">
        <v>0</v>
      </c>
      <c r="S26" s="27">
        <v>0</v>
      </c>
      <c r="T26" s="26">
        <v>0</v>
      </c>
      <c r="U26" s="27">
        <v>0</v>
      </c>
      <c r="V26" s="216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4">
        <v>11</v>
      </c>
      <c r="AC26" s="25">
        <v>3021.88</v>
      </c>
      <c r="AD26" s="46">
        <f t="shared" si="0"/>
        <v>14</v>
      </c>
    </row>
    <row r="27" spans="1:30" x14ac:dyDescent="0.25">
      <c r="A27" s="45" t="s">
        <v>83</v>
      </c>
      <c r="B27" s="23" t="s">
        <v>95</v>
      </c>
      <c r="C27" s="23" t="s">
        <v>84</v>
      </c>
      <c r="D27" s="24">
        <v>27</v>
      </c>
      <c r="E27" s="25">
        <v>7700.52</v>
      </c>
      <c r="F27" s="24">
        <v>2</v>
      </c>
      <c r="G27" s="25">
        <v>1282</v>
      </c>
      <c r="H27" s="24">
        <v>9</v>
      </c>
      <c r="I27" s="25">
        <v>1709.38</v>
      </c>
      <c r="J27" s="24">
        <v>14</v>
      </c>
      <c r="K27" s="25">
        <v>1496.64</v>
      </c>
      <c r="L27" s="24">
        <v>28</v>
      </c>
      <c r="M27" s="25">
        <v>4598.7700000000004</v>
      </c>
      <c r="N27" s="26">
        <v>0</v>
      </c>
      <c r="O27" s="27">
        <v>0</v>
      </c>
      <c r="P27" s="26">
        <v>0</v>
      </c>
      <c r="Q27" s="27">
        <v>0</v>
      </c>
      <c r="R27" s="26">
        <v>0</v>
      </c>
      <c r="S27" s="27">
        <v>0</v>
      </c>
      <c r="T27" s="26">
        <v>12</v>
      </c>
      <c r="U27" s="27">
        <v>0</v>
      </c>
      <c r="V27" s="216">
        <v>0</v>
      </c>
      <c r="W27" s="25">
        <v>0</v>
      </c>
      <c r="X27" s="24">
        <v>0</v>
      </c>
      <c r="Y27" s="25">
        <v>0</v>
      </c>
      <c r="Z27" s="24">
        <v>0</v>
      </c>
      <c r="AA27" s="25">
        <v>0</v>
      </c>
      <c r="AB27" s="24">
        <v>44</v>
      </c>
      <c r="AC27" s="25">
        <v>16787.310000000001</v>
      </c>
      <c r="AD27" s="46">
        <f t="shared" si="0"/>
        <v>92</v>
      </c>
    </row>
    <row r="28" spans="1:30" x14ac:dyDescent="0.25">
      <c r="A28" s="45" t="s">
        <v>85</v>
      </c>
      <c r="B28" s="23" t="s">
        <v>86</v>
      </c>
      <c r="C28" s="23" t="s">
        <v>87</v>
      </c>
      <c r="D28" s="24">
        <v>18</v>
      </c>
      <c r="E28" s="25">
        <v>3016.92</v>
      </c>
      <c r="F28" s="24">
        <v>0</v>
      </c>
      <c r="G28" s="25">
        <v>0</v>
      </c>
      <c r="H28" s="24">
        <v>6</v>
      </c>
      <c r="I28" s="25">
        <v>982.82</v>
      </c>
      <c r="J28" s="24">
        <v>8</v>
      </c>
      <c r="K28" s="25">
        <v>684.32</v>
      </c>
      <c r="L28" s="24">
        <v>6</v>
      </c>
      <c r="M28" s="25">
        <v>1008.03</v>
      </c>
      <c r="N28" s="26">
        <v>0</v>
      </c>
      <c r="O28" s="27">
        <v>0</v>
      </c>
      <c r="P28" s="26">
        <v>0</v>
      </c>
      <c r="Q28" s="27">
        <v>0</v>
      </c>
      <c r="R28" s="26">
        <v>0</v>
      </c>
      <c r="S28" s="27">
        <v>0</v>
      </c>
      <c r="T28" s="26">
        <v>3</v>
      </c>
      <c r="U28" s="27">
        <v>0</v>
      </c>
      <c r="V28" s="216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4">
        <v>26</v>
      </c>
      <c r="AC28" s="25">
        <v>5692.09</v>
      </c>
      <c r="AD28" s="46">
        <f t="shared" si="0"/>
        <v>41</v>
      </c>
    </row>
    <row r="29" spans="1:30" x14ac:dyDescent="0.25">
      <c r="A29" s="45" t="s">
        <v>88</v>
      </c>
      <c r="B29" s="23" t="s">
        <v>89</v>
      </c>
      <c r="C29" s="23" t="s">
        <v>90</v>
      </c>
      <c r="D29" s="24">
        <v>4</v>
      </c>
      <c r="E29" s="25">
        <v>2170.8200000000002</v>
      </c>
      <c r="F29" s="24">
        <v>4</v>
      </c>
      <c r="G29" s="25">
        <v>1763.67</v>
      </c>
      <c r="H29" s="24">
        <v>2</v>
      </c>
      <c r="I29" s="25">
        <v>461.51</v>
      </c>
      <c r="J29" s="24">
        <v>2</v>
      </c>
      <c r="K29" s="25">
        <v>598.41</v>
      </c>
      <c r="L29" s="24">
        <v>8</v>
      </c>
      <c r="M29" s="25">
        <v>1113.45</v>
      </c>
      <c r="N29" s="26">
        <v>2</v>
      </c>
      <c r="O29" s="27">
        <v>62.31</v>
      </c>
      <c r="P29" s="26">
        <v>0</v>
      </c>
      <c r="Q29" s="27">
        <v>0</v>
      </c>
      <c r="R29" s="26">
        <v>0</v>
      </c>
      <c r="S29" s="27">
        <v>0</v>
      </c>
      <c r="T29" s="26">
        <v>2</v>
      </c>
      <c r="U29" s="27">
        <v>0</v>
      </c>
      <c r="V29" s="216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4">
        <v>11</v>
      </c>
      <c r="AC29" s="25">
        <v>6170.17</v>
      </c>
      <c r="AD29" s="46">
        <f t="shared" si="0"/>
        <v>24</v>
      </c>
    </row>
    <row r="30" spans="1:30" x14ac:dyDescent="0.25">
      <c r="A30" s="52"/>
      <c r="B30" s="52"/>
      <c r="C30" s="52" t="s">
        <v>91</v>
      </c>
      <c r="D30" s="31">
        <v>1062</v>
      </c>
      <c r="E30" s="32">
        <v>206470.77</v>
      </c>
      <c r="F30" s="31">
        <v>64</v>
      </c>
      <c r="G30" s="32">
        <v>33610.15</v>
      </c>
      <c r="H30" s="31">
        <v>129</v>
      </c>
      <c r="I30" s="32">
        <v>22266.34</v>
      </c>
      <c r="J30" s="31">
        <v>573</v>
      </c>
      <c r="K30" s="32">
        <v>112034.53</v>
      </c>
      <c r="L30" s="31">
        <v>384</v>
      </c>
      <c r="M30" s="32">
        <v>61656.68</v>
      </c>
      <c r="N30" s="33">
        <v>32</v>
      </c>
      <c r="O30" s="34">
        <v>1388.12</v>
      </c>
      <c r="P30" s="33">
        <v>2</v>
      </c>
      <c r="Q30" s="34">
        <v>99.14</v>
      </c>
      <c r="R30" s="33">
        <v>30</v>
      </c>
      <c r="S30" s="34">
        <v>15243.73</v>
      </c>
      <c r="T30" s="33">
        <v>227</v>
      </c>
      <c r="U30" s="34">
        <v>0</v>
      </c>
      <c r="V30" s="217">
        <v>0</v>
      </c>
      <c r="W30" s="32">
        <v>0</v>
      </c>
      <c r="X30" s="31">
        <v>0</v>
      </c>
      <c r="Y30" s="32">
        <v>0</v>
      </c>
      <c r="Z30" s="31">
        <v>0</v>
      </c>
      <c r="AA30" s="32">
        <v>0</v>
      </c>
      <c r="AB30" s="31">
        <v>1704</v>
      </c>
      <c r="AC30" s="32">
        <v>452769.46</v>
      </c>
      <c r="AD30" s="53">
        <v>2503</v>
      </c>
    </row>
    <row r="31" spans="1:30" x14ac:dyDescent="0.25">
      <c r="D31" s="12"/>
      <c r="F31" s="12"/>
      <c r="H31" s="12"/>
      <c r="J31" s="12"/>
      <c r="L31" s="12"/>
      <c r="N31" s="12"/>
      <c r="P31" s="12"/>
      <c r="R31" s="12"/>
      <c r="T31" s="12"/>
      <c r="V31" s="12"/>
      <c r="X31" s="12"/>
      <c r="Z31" s="12"/>
      <c r="AB31" s="12"/>
    </row>
    <row r="32" spans="1:30" ht="16.5" x14ac:dyDescent="0.3">
      <c r="D32" s="12"/>
      <c r="E32" s="4"/>
      <c r="F32" s="12"/>
      <c r="H32" s="12"/>
      <c r="J32" s="12"/>
      <c r="K32" s="4"/>
      <c r="L32" s="12"/>
      <c r="N32" s="12"/>
      <c r="P32" s="12"/>
      <c r="R32" s="12"/>
      <c r="T32" s="12"/>
      <c r="V32" s="12"/>
      <c r="X32" s="6"/>
      <c r="Y32" s="7"/>
      <c r="Z32" s="6"/>
      <c r="AA32" s="7"/>
      <c r="AB32" s="6" t="s">
        <v>92</v>
      </c>
      <c r="AC32" s="8">
        <v>39.89</v>
      </c>
    </row>
    <row r="33" spans="4:29" ht="16.5" x14ac:dyDescent="0.3">
      <c r="D33" s="12"/>
      <c r="F33" s="12"/>
      <c r="H33" s="12"/>
      <c r="J33" s="12"/>
      <c r="L33" s="12"/>
      <c r="N33" s="12"/>
      <c r="P33" s="12"/>
      <c r="R33" s="12"/>
      <c r="T33" s="12"/>
      <c r="V33" s="12"/>
      <c r="X33" s="6"/>
      <c r="Y33" s="6"/>
      <c r="Z33" s="6"/>
      <c r="AA33" s="7"/>
      <c r="AB33" s="9" t="s">
        <v>93</v>
      </c>
      <c r="AC33" s="10">
        <f>AC30+AC32</f>
        <v>452809.35000000003</v>
      </c>
    </row>
    <row r="34" spans="4:29" ht="16.5" x14ac:dyDescent="0.3">
      <c r="D34" s="12"/>
      <c r="E34" s="4"/>
      <c r="F34" s="12"/>
      <c r="H34" s="12"/>
      <c r="J34" s="12"/>
      <c r="K34" s="4"/>
      <c r="L34" s="12"/>
      <c r="N34" s="12"/>
      <c r="P34" s="12"/>
      <c r="R34" s="12"/>
      <c r="T34" s="12"/>
      <c r="V34" s="12"/>
      <c r="X34" s="6"/>
      <c r="Y34" s="6"/>
      <c r="Z34" s="6"/>
      <c r="AA34" s="7"/>
      <c r="AB34" s="6"/>
      <c r="AC34" s="8"/>
    </row>
    <row r="35" spans="4:29" ht="16.5" x14ac:dyDescent="0.3">
      <c r="D35" s="12"/>
      <c r="E35" s="4"/>
      <c r="F35" s="12"/>
      <c r="H35" s="12"/>
      <c r="J35" s="12"/>
      <c r="K35" s="54"/>
      <c r="L35" s="12"/>
      <c r="N35" s="12"/>
      <c r="P35" s="12"/>
      <c r="R35" s="12"/>
      <c r="T35" s="12"/>
      <c r="V35" s="12"/>
      <c r="X35" s="9"/>
      <c r="Y35" s="9"/>
      <c r="Z35" s="6"/>
      <c r="AA35" s="7"/>
      <c r="AB35" s="6"/>
      <c r="AC35" s="8"/>
    </row>
    <row r="36" spans="4:29" ht="16.5" x14ac:dyDescent="0.3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6"/>
      <c r="Y36" s="7"/>
      <c r="Z36" s="6"/>
      <c r="AA36" s="7"/>
      <c r="AB36" s="6"/>
      <c r="AC36" s="8"/>
    </row>
    <row r="37" spans="4:29" ht="16.5" x14ac:dyDescent="0.3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9"/>
      <c r="AC37" s="10"/>
    </row>
  </sheetData>
  <mergeCells count="22">
    <mergeCell ref="A1:AC1"/>
    <mergeCell ref="A2:C2"/>
    <mergeCell ref="D2:G2"/>
    <mergeCell ref="V4:W4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X4:Y4"/>
    <mergeCell ref="Z4:AA4"/>
    <mergeCell ref="AB4:AB5"/>
    <mergeCell ref="AC4:AC5"/>
    <mergeCell ref="AD4:AD5"/>
  </mergeCells>
  <pageMargins left="0.19685039370078741" right="0.11811023622047245" top="0.55118110236220474" bottom="0.15748031496062992" header="0.31496062992125984" footer="0.31496062992125984"/>
  <pageSetup scale="78" orientation="landscape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BC9B-C2A5-4037-A12E-421128FCCC33}">
  <dimension ref="A1:AE37"/>
  <sheetViews>
    <sheetView topLeftCell="G1" zoomScaleNormal="100" workbookViewId="0">
      <selection activeCell="P13" sqref="P13"/>
    </sheetView>
  </sheetViews>
  <sheetFormatPr defaultRowHeight="15" x14ac:dyDescent="0.25"/>
  <cols>
    <col min="1" max="1" width="4" customWidth="1"/>
    <col min="2" max="2" width="8.140625" customWidth="1"/>
    <col min="3" max="3" width="14.85546875" bestFit="1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1.42578125" customWidth="1"/>
    <col min="31" max="31" width="10.5703125" customWidth="1"/>
  </cols>
  <sheetData>
    <row r="1" spans="1:31" ht="18.75" x14ac:dyDescent="0.25">
      <c r="A1" s="157" t="s">
        <v>101</v>
      </c>
      <c r="B1" s="157"/>
      <c r="C1" s="157"/>
      <c r="D1" s="186"/>
      <c r="E1" s="157"/>
      <c r="F1" s="186"/>
      <c r="G1" s="157"/>
      <c r="H1" s="186"/>
      <c r="I1" s="157"/>
      <c r="J1" s="186"/>
      <c r="K1" s="157"/>
      <c r="L1" s="186"/>
      <c r="M1" s="157"/>
      <c r="N1" s="186"/>
      <c r="O1" s="157"/>
      <c r="P1" s="186"/>
      <c r="Q1" s="157"/>
      <c r="R1" s="186"/>
      <c r="S1" s="157"/>
      <c r="T1" s="186"/>
      <c r="U1" s="157"/>
      <c r="V1" s="186"/>
      <c r="W1" s="157"/>
      <c r="X1" s="186"/>
      <c r="Y1" s="157"/>
      <c r="Z1" s="186"/>
      <c r="AA1" s="157"/>
      <c r="AB1" s="186"/>
      <c r="AC1" s="157"/>
    </row>
    <row r="2" spans="1:31" ht="16.5" x14ac:dyDescent="0.3">
      <c r="A2" s="154"/>
      <c r="B2" s="154"/>
      <c r="C2" s="154"/>
      <c r="D2" s="155"/>
      <c r="E2" s="156"/>
      <c r="F2" s="155"/>
      <c r="G2" s="156"/>
      <c r="H2" s="57"/>
      <c r="I2" s="58"/>
      <c r="J2" s="57"/>
      <c r="K2" s="58"/>
      <c r="L2" s="57"/>
      <c r="M2" s="58"/>
      <c r="N2" s="57"/>
      <c r="O2" s="58"/>
      <c r="P2" s="57"/>
      <c r="Q2" s="58"/>
      <c r="R2" s="57"/>
      <c r="S2" s="58"/>
      <c r="T2" s="57"/>
      <c r="U2" s="58"/>
      <c r="V2" s="57"/>
      <c r="W2" s="58"/>
      <c r="X2" s="57"/>
      <c r="Y2" s="58"/>
      <c r="Z2" s="57"/>
      <c r="AA2" s="58"/>
      <c r="AB2" s="57"/>
      <c r="AC2" s="58"/>
    </row>
    <row r="3" spans="1:31" ht="16.5" x14ac:dyDescent="0.25">
      <c r="A3" s="154"/>
      <c r="B3" s="154"/>
      <c r="C3" s="154"/>
      <c r="D3" s="155"/>
      <c r="E3" s="154"/>
      <c r="F3" s="155"/>
      <c r="G3" s="154"/>
      <c r="H3" s="155"/>
      <c r="I3" s="154"/>
      <c r="J3" s="155"/>
      <c r="K3" s="154"/>
      <c r="L3" s="155"/>
      <c r="M3" s="154"/>
      <c r="N3" s="155"/>
      <c r="O3" s="154"/>
      <c r="P3" s="155"/>
      <c r="Q3" s="154"/>
      <c r="R3" s="155"/>
      <c r="S3" s="154"/>
      <c r="T3" s="155"/>
      <c r="U3" s="154"/>
      <c r="V3" s="155"/>
      <c r="W3" s="154"/>
      <c r="X3" s="155"/>
      <c r="Y3" s="154"/>
      <c r="Z3" s="155"/>
      <c r="AA3" s="154"/>
      <c r="AB3" s="155"/>
      <c r="AC3" s="154"/>
    </row>
    <row r="4" spans="1:31" ht="74.25" customHeight="1" x14ac:dyDescent="0.25">
      <c r="A4" s="185" t="s">
        <v>1</v>
      </c>
      <c r="B4" s="146" t="s">
        <v>2</v>
      </c>
      <c r="C4" s="185" t="s">
        <v>3</v>
      </c>
      <c r="D4" s="145" t="s">
        <v>4</v>
      </c>
      <c r="E4" s="146"/>
      <c r="F4" s="145" t="s">
        <v>5</v>
      </c>
      <c r="G4" s="146"/>
      <c r="H4" s="145" t="s">
        <v>6</v>
      </c>
      <c r="I4" s="146"/>
      <c r="J4" s="145" t="s">
        <v>7</v>
      </c>
      <c r="K4" s="146"/>
      <c r="L4" s="145" t="s">
        <v>8</v>
      </c>
      <c r="M4" s="146"/>
      <c r="N4" s="145" t="s">
        <v>9</v>
      </c>
      <c r="O4" s="146"/>
      <c r="P4" s="145" t="s">
        <v>10</v>
      </c>
      <c r="Q4" s="146"/>
      <c r="R4" s="145" t="s">
        <v>11</v>
      </c>
      <c r="S4" s="146"/>
      <c r="T4" s="145" t="s">
        <v>12</v>
      </c>
      <c r="U4" s="146"/>
      <c r="V4" s="145" t="s">
        <v>13</v>
      </c>
      <c r="W4" s="146"/>
      <c r="X4" s="145" t="s">
        <v>14</v>
      </c>
      <c r="Y4" s="146"/>
      <c r="Z4" s="145" t="s">
        <v>15</v>
      </c>
      <c r="AA4" s="146"/>
      <c r="AB4" s="145" t="s">
        <v>16</v>
      </c>
      <c r="AC4" s="146" t="s">
        <v>17</v>
      </c>
      <c r="AD4" s="145" t="s">
        <v>18</v>
      </c>
    </row>
    <row r="5" spans="1:31" ht="25.5" x14ac:dyDescent="0.25">
      <c r="A5" s="185"/>
      <c r="B5" s="146"/>
      <c r="C5" s="185"/>
      <c r="D5" s="121" t="s">
        <v>16</v>
      </c>
      <c r="E5" s="122" t="s">
        <v>19</v>
      </c>
      <c r="F5" s="121" t="s">
        <v>16</v>
      </c>
      <c r="G5" s="122" t="s">
        <v>19</v>
      </c>
      <c r="H5" s="121" t="s">
        <v>16</v>
      </c>
      <c r="I5" s="122" t="s">
        <v>19</v>
      </c>
      <c r="J5" s="121" t="s">
        <v>16</v>
      </c>
      <c r="K5" s="122" t="s">
        <v>19</v>
      </c>
      <c r="L5" s="121" t="s">
        <v>16</v>
      </c>
      <c r="M5" s="122" t="s">
        <v>19</v>
      </c>
      <c r="N5" s="121" t="s">
        <v>16</v>
      </c>
      <c r="O5" s="122" t="s">
        <v>19</v>
      </c>
      <c r="P5" s="121" t="s">
        <v>16</v>
      </c>
      <c r="Q5" s="122" t="s">
        <v>19</v>
      </c>
      <c r="R5" s="121" t="s">
        <v>16</v>
      </c>
      <c r="S5" s="122" t="s">
        <v>19</v>
      </c>
      <c r="T5" s="121" t="s">
        <v>16</v>
      </c>
      <c r="U5" s="122" t="s">
        <v>19</v>
      </c>
      <c r="V5" s="121" t="s">
        <v>16</v>
      </c>
      <c r="W5" s="122" t="s">
        <v>19</v>
      </c>
      <c r="X5" s="121" t="s">
        <v>16</v>
      </c>
      <c r="Y5" s="122" t="s">
        <v>19</v>
      </c>
      <c r="Z5" s="121" t="s">
        <v>16</v>
      </c>
      <c r="AA5" s="122" t="s">
        <v>19</v>
      </c>
      <c r="AB5" s="145"/>
      <c r="AC5" s="146"/>
      <c r="AD5" s="145"/>
    </row>
    <row r="6" spans="1:31" x14ac:dyDescent="0.25">
      <c r="A6" s="63" t="s">
        <v>20</v>
      </c>
      <c r="B6" s="64" t="s">
        <v>21</v>
      </c>
      <c r="C6" s="65" t="s">
        <v>22</v>
      </c>
      <c r="D6" s="26">
        <v>14</v>
      </c>
      <c r="E6" s="27">
        <v>1830.07</v>
      </c>
      <c r="F6" s="26">
        <v>0</v>
      </c>
      <c r="G6" s="27">
        <v>0</v>
      </c>
      <c r="H6" s="26">
        <v>0</v>
      </c>
      <c r="I6" s="27">
        <v>0</v>
      </c>
      <c r="J6" s="26">
        <v>5</v>
      </c>
      <c r="K6" s="27">
        <v>427.7</v>
      </c>
      <c r="L6" s="26">
        <v>5</v>
      </c>
      <c r="M6" s="27">
        <v>775.97</v>
      </c>
      <c r="N6" s="26">
        <v>0</v>
      </c>
      <c r="O6" s="27">
        <v>0</v>
      </c>
      <c r="P6" s="26">
        <v>0</v>
      </c>
      <c r="Q6" s="27">
        <v>0</v>
      </c>
      <c r="R6" s="26">
        <v>0</v>
      </c>
      <c r="S6" s="27">
        <v>0</v>
      </c>
      <c r="T6" s="26">
        <v>3</v>
      </c>
      <c r="U6" s="27">
        <v>0</v>
      </c>
      <c r="V6" s="26">
        <v>0</v>
      </c>
      <c r="W6" s="27">
        <v>0</v>
      </c>
      <c r="X6" s="26">
        <v>0</v>
      </c>
      <c r="Y6" s="27">
        <v>0</v>
      </c>
      <c r="Z6" s="26">
        <v>0</v>
      </c>
      <c r="AA6" s="27">
        <v>0</v>
      </c>
      <c r="AB6" s="26">
        <v>20</v>
      </c>
      <c r="AC6" s="27">
        <v>3033.74</v>
      </c>
      <c r="AD6" s="228">
        <f>D6+F6+H6+J6+L6+N6+P6+R6+T6+V6+X6+Z6</f>
        <v>27</v>
      </c>
      <c r="AE6" s="4"/>
    </row>
    <row r="7" spans="1:31" x14ac:dyDescent="0.25">
      <c r="A7" s="63" t="s">
        <v>23</v>
      </c>
      <c r="B7" s="229" t="s">
        <v>24</v>
      </c>
      <c r="C7" s="224" t="s">
        <v>25</v>
      </c>
      <c r="D7" s="230">
        <v>47</v>
      </c>
      <c r="E7" s="231">
        <v>10806.34</v>
      </c>
      <c r="F7" s="230">
        <v>4</v>
      </c>
      <c r="G7" s="231">
        <v>2320.4899999999998</v>
      </c>
      <c r="H7" s="230">
        <v>8</v>
      </c>
      <c r="I7" s="231">
        <v>1222.8499999999999</v>
      </c>
      <c r="J7" s="230">
        <v>19</v>
      </c>
      <c r="K7" s="231">
        <v>3635.1</v>
      </c>
      <c r="L7" s="230">
        <v>10</v>
      </c>
      <c r="M7" s="231">
        <v>1616.47</v>
      </c>
      <c r="N7" s="230">
        <v>0</v>
      </c>
      <c r="O7" s="231">
        <v>0</v>
      </c>
      <c r="P7" s="230">
        <v>0</v>
      </c>
      <c r="Q7" s="231">
        <v>0</v>
      </c>
      <c r="R7" s="230">
        <v>1</v>
      </c>
      <c r="S7" s="231">
        <v>726.52</v>
      </c>
      <c r="T7" s="230">
        <v>5</v>
      </c>
      <c r="U7" s="231">
        <v>0</v>
      </c>
      <c r="V7" s="230">
        <v>0</v>
      </c>
      <c r="W7" s="231">
        <v>0</v>
      </c>
      <c r="X7" s="230">
        <v>0</v>
      </c>
      <c r="Y7" s="231">
        <v>0</v>
      </c>
      <c r="Z7" s="26">
        <v>0</v>
      </c>
      <c r="AA7" s="231">
        <v>0</v>
      </c>
      <c r="AB7" s="201">
        <v>68</v>
      </c>
      <c r="AC7" s="27">
        <v>20327.77</v>
      </c>
      <c r="AD7" s="228">
        <f t="shared" ref="AD7:AD29" si="0">D7+F7+H7+J7+L7+N7+P7+R7+T7+V7+X7+Z7</f>
        <v>94</v>
      </c>
      <c r="AE7" s="4"/>
    </row>
    <row r="8" spans="1:31" x14ac:dyDescent="0.25">
      <c r="A8" s="63" t="s">
        <v>26</v>
      </c>
      <c r="B8" s="64" t="s">
        <v>27</v>
      </c>
      <c r="C8" s="225" t="s">
        <v>28</v>
      </c>
      <c r="D8" s="201">
        <v>55</v>
      </c>
      <c r="E8" s="100">
        <v>10378.31</v>
      </c>
      <c r="F8" s="201">
        <v>2</v>
      </c>
      <c r="G8" s="100">
        <v>1255.5999999999999</v>
      </c>
      <c r="H8" s="201">
        <v>2</v>
      </c>
      <c r="I8" s="100">
        <v>497.64</v>
      </c>
      <c r="J8" s="201">
        <v>33</v>
      </c>
      <c r="K8" s="100">
        <v>7181.67</v>
      </c>
      <c r="L8" s="201">
        <v>10</v>
      </c>
      <c r="M8" s="100">
        <v>1715.19</v>
      </c>
      <c r="N8" s="201">
        <v>0</v>
      </c>
      <c r="O8" s="100">
        <v>0</v>
      </c>
      <c r="P8" s="201">
        <v>0</v>
      </c>
      <c r="Q8" s="100">
        <v>0</v>
      </c>
      <c r="R8" s="201">
        <v>3</v>
      </c>
      <c r="S8" s="100">
        <v>1932.44</v>
      </c>
      <c r="T8" s="201">
        <v>15</v>
      </c>
      <c r="U8" s="100">
        <v>0</v>
      </c>
      <c r="V8" s="201">
        <v>0</v>
      </c>
      <c r="W8" s="100">
        <v>0</v>
      </c>
      <c r="X8" s="201">
        <v>0</v>
      </c>
      <c r="Y8" s="100">
        <v>0</v>
      </c>
      <c r="Z8" s="26">
        <v>0</v>
      </c>
      <c r="AA8" s="100">
        <v>0</v>
      </c>
      <c r="AB8" s="201">
        <v>89</v>
      </c>
      <c r="AC8" s="27">
        <v>22960.85</v>
      </c>
      <c r="AD8" s="228">
        <f t="shared" si="0"/>
        <v>120</v>
      </c>
      <c r="AE8" s="4"/>
    </row>
    <row r="9" spans="1:31" x14ac:dyDescent="0.25">
      <c r="A9" s="63" t="s">
        <v>29</v>
      </c>
      <c r="B9" s="64" t="s">
        <v>30</v>
      </c>
      <c r="C9" s="225" t="s">
        <v>31</v>
      </c>
      <c r="D9" s="201">
        <v>75</v>
      </c>
      <c r="E9" s="100">
        <v>16872.55</v>
      </c>
      <c r="F9" s="201">
        <v>4</v>
      </c>
      <c r="G9" s="100">
        <v>2527.52</v>
      </c>
      <c r="H9" s="201">
        <v>4</v>
      </c>
      <c r="I9" s="100">
        <v>1181.94</v>
      </c>
      <c r="J9" s="201">
        <v>42</v>
      </c>
      <c r="K9" s="100">
        <v>8270.6</v>
      </c>
      <c r="L9" s="201">
        <v>38</v>
      </c>
      <c r="M9" s="100">
        <v>6518.06</v>
      </c>
      <c r="N9" s="201">
        <v>4</v>
      </c>
      <c r="O9" s="100">
        <v>167.75</v>
      </c>
      <c r="P9" s="201">
        <v>1</v>
      </c>
      <c r="Q9" s="100">
        <v>49.88</v>
      </c>
      <c r="R9" s="201">
        <v>4</v>
      </c>
      <c r="S9" s="100">
        <v>1578.21</v>
      </c>
      <c r="T9" s="201">
        <v>19</v>
      </c>
      <c r="U9" s="100">
        <v>0</v>
      </c>
      <c r="V9" s="201">
        <v>0</v>
      </c>
      <c r="W9" s="100">
        <v>0</v>
      </c>
      <c r="X9" s="201">
        <v>0</v>
      </c>
      <c r="Y9" s="100">
        <v>0</v>
      </c>
      <c r="Z9" s="26">
        <v>0</v>
      </c>
      <c r="AA9" s="100">
        <v>0</v>
      </c>
      <c r="AB9" s="201">
        <v>122</v>
      </c>
      <c r="AC9" s="27">
        <v>37166.51</v>
      </c>
      <c r="AD9" s="228">
        <f t="shared" si="0"/>
        <v>191</v>
      </c>
      <c r="AE9" s="4"/>
    </row>
    <row r="10" spans="1:31" x14ac:dyDescent="0.25">
      <c r="A10" s="63" t="s">
        <v>32</v>
      </c>
      <c r="B10" s="64" t="s">
        <v>33</v>
      </c>
      <c r="C10" s="65" t="s">
        <v>34</v>
      </c>
      <c r="D10" s="26">
        <v>8</v>
      </c>
      <c r="E10" s="27">
        <v>923.01</v>
      </c>
      <c r="F10" s="26">
        <v>0</v>
      </c>
      <c r="G10" s="27">
        <v>0</v>
      </c>
      <c r="H10" s="26">
        <v>0</v>
      </c>
      <c r="I10" s="27">
        <v>0</v>
      </c>
      <c r="J10" s="26">
        <v>8</v>
      </c>
      <c r="K10" s="27">
        <v>1154.42</v>
      </c>
      <c r="L10" s="26">
        <v>2</v>
      </c>
      <c r="M10" s="27">
        <v>336.01</v>
      </c>
      <c r="N10" s="26">
        <v>0</v>
      </c>
      <c r="O10" s="27">
        <v>0</v>
      </c>
      <c r="P10" s="26">
        <v>0</v>
      </c>
      <c r="Q10" s="27">
        <v>0</v>
      </c>
      <c r="R10" s="26">
        <v>1</v>
      </c>
      <c r="S10" s="27">
        <v>479.4</v>
      </c>
      <c r="T10" s="26">
        <v>0</v>
      </c>
      <c r="U10" s="27">
        <v>0</v>
      </c>
      <c r="V10" s="26">
        <v>0</v>
      </c>
      <c r="W10" s="27">
        <v>0</v>
      </c>
      <c r="X10" s="26">
        <v>0</v>
      </c>
      <c r="Y10" s="27">
        <v>0</v>
      </c>
      <c r="Z10" s="26">
        <v>0</v>
      </c>
      <c r="AA10" s="27">
        <v>0</v>
      </c>
      <c r="AB10" s="26">
        <v>16</v>
      </c>
      <c r="AC10" s="27">
        <v>2892.84</v>
      </c>
      <c r="AD10" s="228">
        <f t="shared" si="0"/>
        <v>19</v>
      </c>
      <c r="AE10" s="4"/>
    </row>
    <row r="11" spans="1:31" x14ac:dyDescent="0.25">
      <c r="A11" s="63" t="s">
        <v>35</v>
      </c>
      <c r="B11" s="232" t="s">
        <v>36</v>
      </c>
      <c r="C11" s="226" t="s">
        <v>37</v>
      </c>
      <c r="D11" s="233">
        <v>24</v>
      </c>
      <c r="E11" s="234">
        <v>4652.34</v>
      </c>
      <c r="F11" s="233">
        <v>0</v>
      </c>
      <c r="G11" s="234">
        <v>0</v>
      </c>
      <c r="H11" s="233">
        <v>3</v>
      </c>
      <c r="I11" s="234">
        <v>564.12</v>
      </c>
      <c r="J11" s="233">
        <v>25</v>
      </c>
      <c r="K11" s="234">
        <v>4451.57</v>
      </c>
      <c r="L11" s="233">
        <v>10</v>
      </c>
      <c r="M11" s="234">
        <v>1492.71</v>
      </c>
      <c r="N11" s="233">
        <v>1</v>
      </c>
      <c r="O11" s="234">
        <v>29.77</v>
      </c>
      <c r="P11" s="233">
        <v>0</v>
      </c>
      <c r="Q11" s="234">
        <v>0</v>
      </c>
      <c r="R11" s="233">
        <v>1</v>
      </c>
      <c r="S11" s="234">
        <v>336.26</v>
      </c>
      <c r="T11" s="233">
        <v>10</v>
      </c>
      <c r="U11" s="234">
        <v>0</v>
      </c>
      <c r="V11" s="233">
        <v>0</v>
      </c>
      <c r="W11" s="234">
        <v>0</v>
      </c>
      <c r="X11" s="233">
        <v>0</v>
      </c>
      <c r="Y11" s="234">
        <v>0</v>
      </c>
      <c r="Z11" s="26">
        <v>0</v>
      </c>
      <c r="AA11" s="27">
        <v>0</v>
      </c>
      <c r="AB11" s="26">
        <v>51</v>
      </c>
      <c r="AC11" s="27">
        <v>11526.77</v>
      </c>
      <c r="AD11" s="228">
        <f t="shared" si="0"/>
        <v>74</v>
      </c>
      <c r="AE11" s="4"/>
    </row>
    <row r="12" spans="1:31" x14ac:dyDescent="0.25">
      <c r="A12" s="63" t="s">
        <v>38</v>
      </c>
      <c r="B12" s="64" t="s">
        <v>39</v>
      </c>
      <c r="C12" s="65" t="s">
        <v>40</v>
      </c>
      <c r="D12" s="26">
        <v>41</v>
      </c>
      <c r="E12" s="27">
        <v>10173.620000000001</v>
      </c>
      <c r="F12" s="26">
        <v>4</v>
      </c>
      <c r="G12" s="27">
        <v>2666.49</v>
      </c>
      <c r="H12" s="26">
        <v>7</v>
      </c>
      <c r="I12" s="27">
        <v>1264.8800000000001</v>
      </c>
      <c r="J12" s="26">
        <v>20</v>
      </c>
      <c r="K12" s="27">
        <v>2223.67</v>
      </c>
      <c r="L12" s="26">
        <v>6</v>
      </c>
      <c r="M12" s="27">
        <v>924.8</v>
      </c>
      <c r="N12" s="26">
        <v>1</v>
      </c>
      <c r="O12" s="27">
        <v>49.57</v>
      </c>
      <c r="P12" s="26">
        <v>0</v>
      </c>
      <c r="Q12" s="27">
        <v>0</v>
      </c>
      <c r="R12" s="26">
        <v>5</v>
      </c>
      <c r="S12" s="27">
        <v>2455.4</v>
      </c>
      <c r="T12" s="26">
        <v>4</v>
      </c>
      <c r="U12" s="27">
        <v>0</v>
      </c>
      <c r="V12" s="26">
        <v>0</v>
      </c>
      <c r="W12" s="27">
        <v>0</v>
      </c>
      <c r="X12" s="26">
        <v>0</v>
      </c>
      <c r="Y12" s="27">
        <v>0</v>
      </c>
      <c r="Z12" s="26">
        <v>0</v>
      </c>
      <c r="AA12" s="27">
        <v>0</v>
      </c>
      <c r="AB12" s="26">
        <v>62</v>
      </c>
      <c r="AC12" s="27">
        <v>19758.43</v>
      </c>
      <c r="AD12" s="228">
        <f t="shared" si="0"/>
        <v>88</v>
      </c>
      <c r="AE12" s="4"/>
    </row>
    <row r="13" spans="1:31" x14ac:dyDescent="0.25">
      <c r="A13" s="63" t="s">
        <v>41</v>
      </c>
      <c r="B13" s="64" t="s">
        <v>42</v>
      </c>
      <c r="C13" s="65" t="s">
        <v>43</v>
      </c>
      <c r="D13" s="26">
        <v>12</v>
      </c>
      <c r="E13" s="27">
        <v>2034.15</v>
      </c>
      <c r="F13" s="26">
        <v>0</v>
      </c>
      <c r="G13" s="27">
        <v>0</v>
      </c>
      <c r="H13" s="26">
        <v>0</v>
      </c>
      <c r="I13" s="27">
        <v>0</v>
      </c>
      <c r="J13" s="26">
        <v>3</v>
      </c>
      <c r="K13" s="27">
        <v>256.62</v>
      </c>
      <c r="L13" s="26">
        <v>13</v>
      </c>
      <c r="M13" s="27">
        <v>2053.14</v>
      </c>
      <c r="N13" s="26">
        <v>0</v>
      </c>
      <c r="O13" s="27">
        <v>0</v>
      </c>
      <c r="P13" s="26">
        <v>0</v>
      </c>
      <c r="Q13" s="27">
        <v>0</v>
      </c>
      <c r="R13" s="26">
        <v>1</v>
      </c>
      <c r="S13" s="27">
        <v>726.52</v>
      </c>
      <c r="T13" s="26">
        <v>6</v>
      </c>
      <c r="U13" s="27">
        <v>0</v>
      </c>
      <c r="V13" s="26">
        <v>0</v>
      </c>
      <c r="W13" s="27">
        <v>0</v>
      </c>
      <c r="X13" s="26">
        <v>0</v>
      </c>
      <c r="Y13" s="27">
        <v>0</v>
      </c>
      <c r="Z13" s="26">
        <v>0</v>
      </c>
      <c r="AA13" s="27">
        <v>0</v>
      </c>
      <c r="AB13" s="26">
        <v>19</v>
      </c>
      <c r="AC13" s="27">
        <v>5070.43</v>
      </c>
      <c r="AD13" s="228">
        <f t="shared" si="0"/>
        <v>35</v>
      </c>
      <c r="AE13" s="4"/>
    </row>
    <row r="14" spans="1:31" x14ac:dyDescent="0.25">
      <c r="A14" s="63" t="s">
        <v>44</v>
      </c>
      <c r="B14" s="235" t="s">
        <v>45</v>
      </c>
      <c r="C14" s="224" t="s">
        <v>46</v>
      </c>
      <c r="D14" s="230">
        <v>33</v>
      </c>
      <c r="E14" s="231">
        <v>6874.1900000000005</v>
      </c>
      <c r="F14" s="230">
        <v>0</v>
      </c>
      <c r="G14" s="231">
        <v>0</v>
      </c>
      <c r="H14" s="230">
        <v>6</v>
      </c>
      <c r="I14" s="231">
        <v>884.26</v>
      </c>
      <c r="J14" s="230">
        <v>28</v>
      </c>
      <c r="K14" s="231">
        <v>9039.5366151203143</v>
      </c>
      <c r="L14" s="230">
        <v>2</v>
      </c>
      <c r="M14" s="231">
        <v>331.24</v>
      </c>
      <c r="N14" s="230">
        <v>0</v>
      </c>
      <c r="O14" s="231">
        <v>0</v>
      </c>
      <c r="P14" s="230">
        <v>0</v>
      </c>
      <c r="Q14" s="231">
        <v>0</v>
      </c>
      <c r="R14" s="230">
        <v>0</v>
      </c>
      <c r="S14" s="231">
        <v>0</v>
      </c>
      <c r="T14" s="230">
        <v>1</v>
      </c>
      <c r="U14" s="231">
        <v>0</v>
      </c>
      <c r="V14" s="230">
        <v>0</v>
      </c>
      <c r="W14" s="231">
        <v>0</v>
      </c>
      <c r="X14" s="230">
        <v>0</v>
      </c>
      <c r="Y14" s="231">
        <v>0</v>
      </c>
      <c r="Z14" s="26">
        <v>0</v>
      </c>
      <c r="AA14" s="100">
        <v>0</v>
      </c>
      <c r="AB14" s="201">
        <v>60</v>
      </c>
      <c r="AC14" s="100">
        <v>17129.23</v>
      </c>
      <c r="AD14" s="228">
        <f t="shared" si="0"/>
        <v>70</v>
      </c>
      <c r="AE14" s="4"/>
    </row>
    <row r="15" spans="1:31" x14ac:dyDescent="0.25">
      <c r="A15" s="63" t="s">
        <v>47</v>
      </c>
      <c r="B15" s="235" t="s">
        <v>48</v>
      </c>
      <c r="C15" s="224" t="s">
        <v>49</v>
      </c>
      <c r="D15" s="230">
        <v>22</v>
      </c>
      <c r="E15" s="231">
        <v>4462.8900000000003</v>
      </c>
      <c r="F15" s="230">
        <v>1</v>
      </c>
      <c r="G15" s="231">
        <v>395.6</v>
      </c>
      <c r="H15" s="230">
        <v>4</v>
      </c>
      <c r="I15" s="231">
        <v>688</v>
      </c>
      <c r="J15" s="230">
        <v>13</v>
      </c>
      <c r="K15" s="231">
        <v>1870.5</v>
      </c>
      <c r="L15" s="230">
        <v>16</v>
      </c>
      <c r="M15" s="231">
        <v>2600.0319999999997</v>
      </c>
      <c r="N15" s="230">
        <v>1</v>
      </c>
      <c r="O15" s="231">
        <v>29.93</v>
      </c>
      <c r="P15" s="230">
        <v>0</v>
      </c>
      <c r="Q15" s="231">
        <v>0</v>
      </c>
      <c r="R15" s="230">
        <v>1</v>
      </c>
      <c r="S15" s="231">
        <v>482.46</v>
      </c>
      <c r="T15" s="230">
        <v>10</v>
      </c>
      <c r="U15" s="231">
        <v>0</v>
      </c>
      <c r="V15" s="230">
        <v>0</v>
      </c>
      <c r="W15" s="231">
        <v>0</v>
      </c>
      <c r="X15" s="230">
        <v>0</v>
      </c>
      <c r="Y15" s="231">
        <v>0</v>
      </c>
      <c r="Z15" s="26">
        <v>0</v>
      </c>
      <c r="AA15" s="100">
        <v>0</v>
      </c>
      <c r="AB15" s="201">
        <v>42</v>
      </c>
      <c r="AC15" s="100">
        <v>10529.41</v>
      </c>
      <c r="AD15" s="228">
        <f t="shared" si="0"/>
        <v>68</v>
      </c>
      <c r="AE15" s="4"/>
    </row>
    <row r="16" spans="1:31" x14ac:dyDescent="0.25">
      <c r="A16" s="63" t="s">
        <v>50</v>
      </c>
      <c r="B16" s="64" t="s">
        <v>51</v>
      </c>
      <c r="C16" s="65" t="s">
        <v>52</v>
      </c>
      <c r="D16" s="26">
        <v>22</v>
      </c>
      <c r="E16" s="27">
        <v>5163.17</v>
      </c>
      <c r="F16" s="26">
        <v>2</v>
      </c>
      <c r="G16" s="27">
        <v>1247.79</v>
      </c>
      <c r="H16" s="26">
        <v>3</v>
      </c>
      <c r="I16" s="27">
        <v>555.52</v>
      </c>
      <c r="J16" s="26">
        <v>22</v>
      </c>
      <c r="K16" s="27">
        <v>3804.8</v>
      </c>
      <c r="L16" s="26">
        <v>5</v>
      </c>
      <c r="M16" s="27">
        <v>1141.98</v>
      </c>
      <c r="N16" s="26">
        <v>0</v>
      </c>
      <c r="O16" s="27">
        <v>0</v>
      </c>
      <c r="P16" s="26">
        <v>0</v>
      </c>
      <c r="Q16" s="27">
        <v>0</v>
      </c>
      <c r="R16" s="26">
        <v>0</v>
      </c>
      <c r="S16" s="27">
        <v>0</v>
      </c>
      <c r="T16" s="26">
        <v>4</v>
      </c>
      <c r="U16" s="27">
        <v>0</v>
      </c>
      <c r="V16" s="26">
        <v>0</v>
      </c>
      <c r="W16" s="27">
        <v>0</v>
      </c>
      <c r="X16" s="26">
        <v>0</v>
      </c>
      <c r="Y16" s="27">
        <v>0</v>
      </c>
      <c r="Z16" s="26">
        <v>0</v>
      </c>
      <c r="AA16" s="27">
        <v>0</v>
      </c>
      <c r="AB16" s="26">
        <v>44</v>
      </c>
      <c r="AC16" s="27">
        <v>11913.26</v>
      </c>
      <c r="AD16" s="228">
        <f t="shared" si="0"/>
        <v>58</v>
      </c>
      <c r="AE16" s="4"/>
    </row>
    <row r="17" spans="1:31" x14ac:dyDescent="0.25">
      <c r="A17" s="63" t="s">
        <v>53</v>
      </c>
      <c r="B17" s="64" t="s">
        <v>54</v>
      </c>
      <c r="C17" s="65" t="s">
        <v>55</v>
      </c>
      <c r="D17" s="26">
        <v>40</v>
      </c>
      <c r="E17" s="27">
        <v>6328.72</v>
      </c>
      <c r="F17" s="26">
        <v>1</v>
      </c>
      <c r="G17" s="27">
        <v>564.04999999999995</v>
      </c>
      <c r="H17" s="26">
        <v>3</v>
      </c>
      <c r="I17" s="27">
        <v>495.71</v>
      </c>
      <c r="J17" s="26">
        <v>10</v>
      </c>
      <c r="K17" s="27">
        <v>2992.05</v>
      </c>
      <c r="L17" s="26">
        <v>11</v>
      </c>
      <c r="M17" s="27">
        <v>1792.87</v>
      </c>
      <c r="N17" s="26">
        <v>1</v>
      </c>
      <c r="O17" s="27">
        <v>49.57</v>
      </c>
      <c r="P17" s="26">
        <v>0</v>
      </c>
      <c r="Q17" s="27">
        <v>0</v>
      </c>
      <c r="R17" s="26">
        <v>0</v>
      </c>
      <c r="S17" s="27">
        <v>0</v>
      </c>
      <c r="T17" s="26">
        <v>0</v>
      </c>
      <c r="U17" s="27">
        <v>0</v>
      </c>
      <c r="V17" s="26">
        <v>0</v>
      </c>
      <c r="W17" s="27">
        <v>0</v>
      </c>
      <c r="X17" s="26">
        <v>0</v>
      </c>
      <c r="Y17" s="27">
        <v>0</v>
      </c>
      <c r="Z17" s="26">
        <v>0</v>
      </c>
      <c r="AA17" s="27">
        <v>0</v>
      </c>
      <c r="AB17" s="26">
        <v>52</v>
      </c>
      <c r="AC17" s="27">
        <v>12222.97</v>
      </c>
      <c r="AD17" s="228">
        <f t="shared" si="0"/>
        <v>66</v>
      </c>
      <c r="AE17" s="4"/>
    </row>
    <row r="18" spans="1:31" x14ac:dyDescent="0.25">
      <c r="A18" s="236" t="s">
        <v>56</v>
      </c>
      <c r="B18" s="237" t="s">
        <v>57</v>
      </c>
      <c r="C18" s="225" t="s">
        <v>58</v>
      </c>
      <c r="D18" s="201">
        <v>162</v>
      </c>
      <c r="E18" s="100">
        <v>32448.300000000003</v>
      </c>
      <c r="F18" s="201">
        <v>9</v>
      </c>
      <c r="G18" s="100">
        <v>4819.4466091127388</v>
      </c>
      <c r="H18" s="201">
        <v>17</v>
      </c>
      <c r="I18" s="100">
        <v>2902.0918947841474</v>
      </c>
      <c r="J18" s="201">
        <v>92</v>
      </c>
      <c r="K18" s="100">
        <v>19667.114536835878</v>
      </c>
      <c r="L18" s="201">
        <v>36</v>
      </c>
      <c r="M18" s="100">
        <v>5797.8141822169464</v>
      </c>
      <c r="N18" s="201">
        <v>4</v>
      </c>
      <c r="O18" s="100">
        <v>207.41870013106612</v>
      </c>
      <c r="P18" s="201">
        <v>0</v>
      </c>
      <c r="Q18" s="100">
        <v>0</v>
      </c>
      <c r="R18" s="201">
        <v>4</v>
      </c>
      <c r="S18" s="100">
        <v>1825.9472472816967</v>
      </c>
      <c r="T18" s="201">
        <v>27</v>
      </c>
      <c r="U18" s="100">
        <v>0</v>
      </c>
      <c r="V18" s="201">
        <v>0</v>
      </c>
      <c r="W18" s="100">
        <v>0</v>
      </c>
      <c r="X18" s="201">
        <v>0</v>
      </c>
      <c r="Y18" s="100">
        <v>0</v>
      </c>
      <c r="Z18" s="26">
        <v>0</v>
      </c>
      <c r="AA18" s="100">
        <v>0</v>
      </c>
      <c r="AB18" s="201">
        <v>263</v>
      </c>
      <c r="AC18" s="100">
        <v>67668.13</v>
      </c>
      <c r="AD18" s="228">
        <f t="shared" si="0"/>
        <v>351</v>
      </c>
      <c r="AE18" s="4"/>
    </row>
    <row r="19" spans="1:31" x14ac:dyDescent="0.25">
      <c r="A19" s="63" t="s">
        <v>59</v>
      </c>
      <c r="B19" s="64" t="s">
        <v>60</v>
      </c>
      <c r="C19" s="65" t="s">
        <v>61</v>
      </c>
      <c r="D19" s="26">
        <v>14</v>
      </c>
      <c r="E19" s="27">
        <v>2803.39</v>
      </c>
      <c r="F19" s="26">
        <v>0</v>
      </c>
      <c r="G19" s="27">
        <v>0</v>
      </c>
      <c r="H19" s="26">
        <v>2</v>
      </c>
      <c r="I19" s="27">
        <v>119.62</v>
      </c>
      <c r="J19" s="26">
        <v>5</v>
      </c>
      <c r="K19" s="27">
        <v>427.7</v>
      </c>
      <c r="L19" s="26">
        <v>8</v>
      </c>
      <c r="M19" s="27">
        <v>1338.21</v>
      </c>
      <c r="N19" s="26">
        <v>0</v>
      </c>
      <c r="O19" s="27">
        <v>0</v>
      </c>
      <c r="P19" s="26">
        <v>0</v>
      </c>
      <c r="Q19" s="27">
        <v>0</v>
      </c>
      <c r="R19" s="26">
        <v>0</v>
      </c>
      <c r="S19" s="27">
        <v>0</v>
      </c>
      <c r="T19" s="26">
        <v>12</v>
      </c>
      <c r="U19" s="27">
        <v>0</v>
      </c>
      <c r="V19" s="26">
        <v>0</v>
      </c>
      <c r="W19" s="27">
        <v>0</v>
      </c>
      <c r="X19" s="26">
        <v>0</v>
      </c>
      <c r="Y19" s="27">
        <v>0</v>
      </c>
      <c r="Z19" s="26">
        <v>0</v>
      </c>
      <c r="AA19" s="27">
        <v>0</v>
      </c>
      <c r="AB19" s="26">
        <v>19</v>
      </c>
      <c r="AC19" s="27">
        <v>4688.92</v>
      </c>
      <c r="AD19" s="228">
        <f t="shared" si="0"/>
        <v>41</v>
      </c>
      <c r="AE19" s="4"/>
    </row>
    <row r="20" spans="1:31" x14ac:dyDescent="0.25">
      <c r="A20" s="63" t="s">
        <v>62</v>
      </c>
      <c r="B20" s="235" t="s">
        <v>63</v>
      </c>
      <c r="C20" s="224" t="s">
        <v>64</v>
      </c>
      <c r="D20" s="230">
        <v>31</v>
      </c>
      <c r="E20" s="231">
        <v>6212.51</v>
      </c>
      <c r="F20" s="230">
        <v>2</v>
      </c>
      <c r="G20" s="231">
        <v>991.4</v>
      </c>
      <c r="H20" s="230">
        <v>2</v>
      </c>
      <c r="I20" s="231">
        <v>247.85</v>
      </c>
      <c r="J20" s="230">
        <v>10</v>
      </c>
      <c r="K20" s="231">
        <v>1710.06</v>
      </c>
      <c r="L20" s="230">
        <v>24</v>
      </c>
      <c r="M20" s="231">
        <v>4041.91</v>
      </c>
      <c r="N20" s="230">
        <v>2</v>
      </c>
      <c r="O20" s="231">
        <v>79.34</v>
      </c>
      <c r="P20" s="230">
        <v>0</v>
      </c>
      <c r="Q20" s="231">
        <v>0</v>
      </c>
      <c r="R20" s="230">
        <v>0</v>
      </c>
      <c r="S20" s="231">
        <v>0</v>
      </c>
      <c r="T20" s="230">
        <v>13</v>
      </c>
      <c r="U20" s="231">
        <v>0</v>
      </c>
      <c r="V20" s="230">
        <v>0</v>
      </c>
      <c r="W20" s="231">
        <v>0</v>
      </c>
      <c r="X20" s="230">
        <v>0</v>
      </c>
      <c r="Y20" s="231">
        <v>0</v>
      </c>
      <c r="Z20" s="26">
        <v>0</v>
      </c>
      <c r="AA20" s="100">
        <v>0</v>
      </c>
      <c r="AB20" s="201">
        <v>45</v>
      </c>
      <c r="AC20" s="100">
        <v>13283.07</v>
      </c>
      <c r="AD20" s="228">
        <f t="shared" si="0"/>
        <v>84</v>
      </c>
      <c r="AE20" s="4"/>
    </row>
    <row r="21" spans="1:31" x14ac:dyDescent="0.25">
      <c r="A21" s="236" t="s">
        <v>65</v>
      </c>
      <c r="B21" s="237" t="s">
        <v>66</v>
      </c>
      <c r="C21" s="225" t="s">
        <v>67</v>
      </c>
      <c r="D21" s="201">
        <v>72</v>
      </c>
      <c r="E21" s="100">
        <v>17282.157487999997</v>
      </c>
      <c r="F21" s="201">
        <v>7</v>
      </c>
      <c r="G21" s="100">
        <v>2564.5955200000003</v>
      </c>
      <c r="H21" s="201">
        <v>9</v>
      </c>
      <c r="I21" s="100">
        <v>1637.2513760000002</v>
      </c>
      <c r="J21" s="201">
        <v>32</v>
      </c>
      <c r="K21" s="100">
        <v>9095.8582399999996</v>
      </c>
      <c r="L21" s="201">
        <v>23</v>
      </c>
      <c r="M21" s="100">
        <v>3738.664824</v>
      </c>
      <c r="N21" s="201">
        <v>4</v>
      </c>
      <c r="O21" s="100">
        <v>137.862168</v>
      </c>
      <c r="P21" s="201">
        <v>0</v>
      </c>
      <c r="Q21" s="100">
        <v>0</v>
      </c>
      <c r="R21" s="201">
        <v>2</v>
      </c>
      <c r="S21" s="100">
        <v>1026.246208</v>
      </c>
      <c r="T21" s="201">
        <v>14</v>
      </c>
      <c r="U21" s="100">
        <v>0</v>
      </c>
      <c r="V21" s="201">
        <v>0</v>
      </c>
      <c r="W21" s="100">
        <v>0</v>
      </c>
      <c r="X21" s="201">
        <v>0</v>
      </c>
      <c r="Y21" s="100">
        <v>0</v>
      </c>
      <c r="Z21" s="26">
        <v>0</v>
      </c>
      <c r="AA21" s="100">
        <v>0</v>
      </c>
      <c r="AB21" s="26">
        <v>111</v>
      </c>
      <c r="AC21" s="27">
        <v>35482.639999999999</v>
      </c>
      <c r="AD21" s="228">
        <f t="shared" si="0"/>
        <v>163</v>
      </c>
      <c r="AE21" s="4"/>
    </row>
    <row r="22" spans="1:31" x14ac:dyDescent="0.25">
      <c r="A22" s="63" t="s">
        <v>68</v>
      </c>
      <c r="B22" s="64" t="s">
        <v>69</v>
      </c>
      <c r="C22" s="65" t="s">
        <v>70</v>
      </c>
      <c r="D22" s="26">
        <v>4</v>
      </c>
      <c r="E22" s="27">
        <v>821.54</v>
      </c>
      <c r="F22" s="26">
        <v>0</v>
      </c>
      <c r="G22" s="27">
        <v>0</v>
      </c>
      <c r="H22" s="26">
        <v>0</v>
      </c>
      <c r="I22" s="27">
        <v>0</v>
      </c>
      <c r="J22" s="26">
        <v>3</v>
      </c>
      <c r="K22" s="27">
        <v>256.62</v>
      </c>
      <c r="L22" s="26">
        <v>7</v>
      </c>
      <c r="M22" s="27">
        <v>897.07</v>
      </c>
      <c r="N22" s="26">
        <v>3</v>
      </c>
      <c r="O22" s="27">
        <v>152.16</v>
      </c>
      <c r="P22" s="26">
        <v>0</v>
      </c>
      <c r="Q22" s="27">
        <v>0</v>
      </c>
      <c r="R22" s="26">
        <v>0</v>
      </c>
      <c r="S22" s="27">
        <v>0</v>
      </c>
      <c r="T22" s="26">
        <v>8</v>
      </c>
      <c r="U22" s="27">
        <v>0</v>
      </c>
      <c r="V22" s="26">
        <v>0</v>
      </c>
      <c r="W22" s="27">
        <v>0</v>
      </c>
      <c r="X22" s="26">
        <v>0</v>
      </c>
      <c r="Y22" s="27">
        <v>0</v>
      </c>
      <c r="Z22" s="26">
        <v>0</v>
      </c>
      <c r="AA22" s="27">
        <v>0</v>
      </c>
      <c r="AB22" s="26">
        <v>12</v>
      </c>
      <c r="AC22" s="27">
        <v>2127.39</v>
      </c>
      <c r="AD22" s="228">
        <f t="shared" si="0"/>
        <v>25</v>
      </c>
      <c r="AE22" s="4"/>
    </row>
    <row r="23" spans="1:31" x14ac:dyDescent="0.25">
      <c r="A23" s="63" t="s">
        <v>71</v>
      </c>
      <c r="B23" s="64" t="s">
        <v>72</v>
      </c>
      <c r="C23" s="227" t="s">
        <v>73</v>
      </c>
      <c r="D23" s="238">
        <v>289</v>
      </c>
      <c r="E23" s="239">
        <v>59562.729996999995</v>
      </c>
      <c r="F23" s="238">
        <v>20</v>
      </c>
      <c r="G23" s="239">
        <v>11330.584424000001</v>
      </c>
      <c r="H23" s="238">
        <v>39</v>
      </c>
      <c r="I23" s="239">
        <v>7202.6447889999999</v>
      </c>
      <c r="J23" s="238">
        <v>156</v>
      </c>
      <c r="K23" s="239">
        <v>38292.883141999999</v>
      </c>
      <c r="L23" s="238">
        <v>79</v>
      </c>
      <c r="M23" s="239">
        <v>13497.228639000001</v>
      </c>
      <c r="N23" s="238">
        <v>9</v>
      </c>
      <c r="O23" s="239">
        <v>464.68334900000002</v>
      </c>
      <c r="P23" s="238">
        <v>1</v>
      </c>
      <c r="Q23" s="239">
        <v>51.115758999999997</v>
      </c>
      <c r="R23" s="238">
        <v>6</v>
      </c>
      <c r="S23" s="239">
        <v>3598.449901</v>
      </c>
      <c r="T23" s="238">
        <v>31</v>
      </c>
      <c r="U23" s="239">
        <v>0</v>
      </c>
      <c r="V23" s="238">
        <v>0</v>
      </c>
      <c r="W23" s="239">
        <v>0</v>
      </c>
      <c r="X23" s="238">
        <v>1</v>
      </c>
      <c r="Y23" s="239">
        <v>1003</v>
      </c>
      <c r="Z23" s="26">
        <v>0</v>
      </c>
      <c r="AA23" s="27">
        <v>0</v>
      </c>
      <c r="AB23" s="26">
        <v>452</v>
      </c>
      <c r="AC23" s="27">
        <v>135003.32</v>
      </c>
      <c r="AD23" s="228">
        <f t="shared" si="0"/>
        <v>631</v>
      </c>
      <c r="AE23" s="4"/>
    </row>
    <row r="24" spans="1:31" x14ac:dyDescent="0.25">
      <c r="A24" s="63" t="s">
        <v>74</v>
      </c>
      <c r="B24" s="64" t="s">
        <v>75</v>
      </c>
      <c r="C24" s="65" t="s">
        <v>76</v>
      </c>
      <c r="D24" s="26">
        <v>32</v>
      </c>
      <c r="E24" s="27">
        <v>5130.2700000000004</v>
      </c>
      <c r="F24" s="26">
        <v>1</v>
      </c>
      <c r="G24" s="27">
        <v>427.35</v>
      </c>
      <c r="H24" s="26">
        <v>2</v>
      </c>
      <c r="I24" s="27">
        <v>239.26</v>
      </c>
      <c r="J24" s="26">
        <v>13</v>
      </c>
      <c r="K24" s="27">
        <v>1155.48</v>
      </c>
      <c r="L24" s="26">
        <v>26</v>
      </c>
      <c r="M24" s="27">
        <v>4386.7</v>
      </c>
      <c r="N24" s="26">
        <v>0</v>
      </c>
      <c r="O24" s="27">
        <v>0</v>
      </c>
      <c r="P24" s="26">
        <v>0</v>
      </c>
      <c r="Q24" s="27">
        <v>0</v>
      </c>
      <c r="R24" s="26">
        <v>0</v>
      </c>
      <c r="S24" s="27">
        <v>0</v>
      </c>
      <c r="T24" s="26">
        <v>17</v>
      </c>
      <c r="U24" s="27">
        <v>0</v>
      </c>
      <c r="V24" s="26">
        <v>1</v>
      </c>
      <c r="W24" s="27">
        <v>69.7</v>
      </c>
      <c r="X24" s="26">
        <v>0</v>
      </c>
      <c r="Y24" s="27">
        <v>0</v>
      </c>
      <c r="Z24" s="26">
        <v>0</v>
      </c>
      <c r="AA24" s="27">
        <v>0</v>
      </c>
      <c r="AB24" s="26">
        <v>46</v>
      </c>
      <c r="AC24" s="27">
        <v>11408.76</v>
      </c>
      <c r="AD24" s="228">
        <f t="shared" si="0"/>
        <v>92</v>
      </c>
      <c r="AE24" s="4"/>
    </row>
    <row r="25" spans="1:31" x14ac:dyDescent="0.25">
      <c r="A25" s="63" t="s">
        <v>77</v>
      </c>
      <c r="B25" s="64" t="s">
        <v>78</v>
      </c>
      <c r="C25" s="65" t="s">
        <v>79</v>
      </c>
      <c r="D25" s="26">
        <v>6</v>
      </c>
      <c r="E25" s="27">
        <v>726.46</v>
      </c>
      <c r="F25" s="26">
        <v>0</v>
      </c>
      <c r="G25" s="27">
        <v>0</v>
      </c>
      <c r="H25" s="26">
        <v>0</v>
      </c>
      <c r="I25" s="27">
        <v>0</v>
      </c>
      <c r="J25" s="26">
        <v>5</v>
      </c>
      <c r="K25" s="27">
        <v>427.7</v>
      </c>
      <c r="L25" s="26">
        <v>10</v>
      </c>
      <c r="M25" s="27">
        <v>1325.19</v>
      </c>
      <c r="N25" s="26">
        <v>0</v>
      </c>
      <c r="O25" s="27">
        <v>0</v>
      </c>
      <c r="P25" s="26">
        <v>0</v>
      </c>
      <c r="Q25" s="27">
        <v>0</v>
      </c>
      <c r="R25" s="26">
        <v>1</v>
      </c>
      <c r="S25" s="27">
        <v>363.25</v>
      </c>
      <c r="T25" s="26">
        <v>10</v>
      </c>
      <c r="U25" s="27">
        <v>0</v>
      </c>
      <c r="V25" s="26">
        <v>0</v>
      </c>
      <c r="W25" s="27">
        <v>0</v>
      </c>
      <c r="X25" s="26">
        <v>0</v>
      </c>
      <c r="Y25" s="27">
        <v>0</v>
      </c>
      <c r="Z25" s="26">
        <v>0</v>
      </c>
      <c r="AA25" s="27">
        <v>0</v>
      </c>
      <c r="AB25" s="26">
        <v>17</v>
      </c>
      <c r="AC25" s="27">
        <v>2842.6</v>
      </c>
      <c r="AD25" s="228">
        <f t="shared" si="0"/>
        <v>32</v>
      </c>
      <c r="AE25" s="4"/>
    </row>
    <row r="26" spans="1:31" x14ac:dyDescent="0.25">
      <c r="A26" s="63" t="s">
        <v>80</v>
      </c>
      <c r="B26" s="64" t="s">
        <v>81</v>
      </c>
      <c r="C26" s="65" t="s">
        <v>82</v>
      </c>
      <c r="D26" s="26">
        <v>9</v>
      </c>
      <c r="E26" s="27">
        <v>1446.48</v>
      </c>
      <c r="F26" s="26">
        <v>1</v>
      </c>
      <c r="G26" s="27">
        <v>564.04999999999995</v>
      </c>
      <c r="H26" s="26">
        <v>1</v>
      </c>
      <c r="I26" s="27">
        <v>247.85</v>
      </c>
      <c r="J26" s="26">
        <v>2</v>
      </c>
      <c r="K26" s="27">
        <v>598.41</v>
      </c>
      <c r="L26" s="26">
        <v>1</v>
      </c>
      <c r="M26" s="27">
        <v>165.09</v>
      </c>
      <c r="N26" s="26">
        <v>0</v>
      </c>
      <c r="O26" s="27">
        <v>0</v>
      </c>
      <c r="P26" s="26">
        <v>0</v>
      </c>
      <c r="Q26" s="27">
        <v>0</v>
      </c>
      <c r="R26" s="26">
        <v>0</v>
      </c>
      <c r="S26" s="27">
        <v>0</v>
      </c>
      <c r="T26" s="26">
        <v>0</v>
      </c>
      <c r="U26" s="27">
        <v>0</v>
      </c>
      <c r="V26" s="26">
        <v>0</v>
      </c>
      <c r="W26" s="27">
        <v>0</v>
      </c>
      <c r="X26" s="26">
        <v>0</v>
      </c>
      <c r="Y26" s="27">
        <v>0</v>
      </c>
      <c r="Z26" s="26">
        <v>0</v>
      </c>
      <c r="AA26" s="27">
        <v>0</v>
      </c>
      <c r="AB26" s="26">
        <v>11</v>
      </c>
      <c r="AC26" s="27">
        <v>3021.88</v>
      </c>
      <c r="AD26" s="228">
        <f t="shared" si="0"/>
        <v>14</v>
      </c>
      <c r="AE26" s="4"/>
    </row>
    <row r="27" spans="1:31" x14ac:dyDescent="0.25">
      <c r="A27" s="63" t="s">
        <v>83</v>
      </c>
      <c r="B27" s="64" t="s">
        <v>95</v>
      </c>
      <c r="C27" s="65" t="s">
        <v>84</v>
      </c>
      <c r="D27" s="26">
        <v>27</v>
      </c>
      <c r="E27" s="27">
        <v>7700.52</v>
      </c>
      <c r="F27" s="26">
        <v>2</v>
      </c>
      <c r="G27" s="27">
        <v>1282</v>
      </c>
      <c r="H27" s="26">
        <v>9</v>
      </c>
      <c r="I27" s="27">
        <v>1709.38</v>
      </c>
      <c r="J27" s="26">
        <v>14</v>
      </c>
      <c r="K27" s="27">
        <v>1496.64</v>
      </c>
      <c r="L27" s="26">
        <v>28</v>
      </c>
      <c r="M27" s="27">
        <v>4598.7700000000004</v>
      </c>
      <c r="N27" s="26">
        <v>0</v>
      </c>
      <c r="O27" s="27">
        <v>0</v>
      </c>
      <c r="P27" s="26">
        <v>0</v>
      </c>
      <c r="Q27" s="27">
        <v>0</v>
      </c>
      <c r="R27" s="26">
        <v>0</v>
      </c>
      <c r="S27" s="27">
        <v>0</v>
      </c>
      <c r="T27" s="26">
        <v>12</v>
      </c>
      <c r="U27" s="27">
        <v>0</v>
      </c>
      <c r="V27" s="26">
        <v>0</v>
      </c>
      <c r="W27" s="27">
        <v>0</v>
      </c>
      <c r="X27" s="26">
        <v>0</v>
      </c>
      <c r="Y27" s="27">
        <v>0</v>
      </c>
      <c r="Z27" s="26">
        <v>0</v>
      </c>
      <c r="AA27" s="27">
        <v>0</v>
      </c>
      <c r="AB27" s="26">
        <v>44</v>
      </c>
      <c r="AC27" s="27">
        <v>16787.310000000001</v>
      </c>
      <c r="AD27" s="228">
        <f t="shared" si="0"/>
        <v>92</v>
      </c>
      <c r="AE27" s="4"/>
    </row>
    <row r="28" spans="1:31" x14ac:dyDescent="0.25">
      <c r="A28" s="63" t="s">
        <v>85</v>
      </c>
      <c r="B28" s="64" t="s">
        <v>86</v>
      </c>
      <c r="C28" s="65" t="s">
        <v>87</v>
      </c>
      <c r="D28" s="26">
        <v>18</v>
      </c>
      <c r="E28" s="27">
        <v>3016.92</v>
      </c>
      <c r="F28" s="26">
        <v>0</v>
      </c>
      <c r="G28" s="27">
        <v>0</v>
      </c>
      <c r="H28" s="26">
        <v>6</v>
      </c>
      <c r="I28" s="27">
        <v>982.82</v>
      </c>
      <c r="J28" s="26">
        <v>8</v>
      </c>
      <c r="K28" s="27">
        <v>684.32</v>
      </c>
      <c r="L28" s="26">
        <v>6</v>
      </c>
      <c r="M28" s="27">
        <v>1008.03</v>
      </c>
      <c r="N28" s="26">
        <v>0</v>
      </c>
      <c r="O28" s="27">
        <v>0</v>
      </c>
      <c r="P28" s="26">
        <v>0</v>
      </c>
      <c r="Q28" s="27">
        <v>0</v>
      </c>
      <c r="R28" s="26">
        <v>0</v>
      </c>
      <c r="S28" s="27">
        <v>0</v>
      </c>
      <c r="T28" s="26">
        <v>3</v>
      </c>
      <c r="U28" s="27">
        <v>0</v>
      </c>
      <c r="V28" s="26">
        <v>0</v>
      </c>
      <c r="W28" s="27">
        <v>0</v>
      </c>
      <c r="X28" s="26">
        <v>0</v>
      </c>
      <c r="Y28" s="27">
        <v>0</v>
      </c>
      <c r="Z28" s="26">
        <v>0</v>
      </c>
      <c r="AA28" s="27">
        <v>0</v>
      </c>
      <c r="AB28" s="26">
        <v>26</v>
      </c>
      <c r="AC28" s="27">
        <v>5692.09</v>
      </c>
      <c r="AD28" s="228">
        <f t="shared" si="0"/>
        <v>41</v>
      </c>
      <c r="AE28" s="4"/>
    </row>
    <row r="29" spans="1:31" x14ac:dyDescent="0.25">
      <c r="A29" s="63" t="s">
        <v>88</v>
      </c>
      <c r="B29" s="64" t="s">
        <v>89</v>
      </c>
      <c r="C29" s="65" t="s">
        <v>90</v>
      </c>
      <c r="D29" s="26">
        <v>4</v>
      </c>
      <c r="E29" s="27">
        <v>2270.41</v>
      </c>
      <c r="F29" s="26">
        <v>4</v>
      </c>
      <c r="G29" s="27">
        <v>1763.67</v>
      </c>
      <c r="H29" s="26">
        <v>2</v>
      </c>
      <c r="I29" s="27">
        <v>461.51</v>
      </c>
      <c r="J29" s="26">
        <v>2</v>
      </c>
      <c r="K29" s="27">
        <v>645</v>
      </c>
      <c r="L29" s="26">
        <v>8</v>
      </c>
      <c r="M29" s="27">
        <v>1113.45</v>
      </c>
      <c r="N29" s="26">
        <v>2</v>
      </c>
      <c r="O29" s="27">
        <v>62.31</v>
      </c>
      <c r="P29" s="26">
        <v>0</v>
      </c>
      <c r="Q29" s="27">
        <v>0</v>
      </c>
      <c r="R29" s="26">
        <v>0</v>
      </c>
      <c r="S29" s="27">
        <v>0</v>
      </c>
      <c r="T29" s="26">
        <v>2</v>
      </c>
      <c r="U29" s="27">
        <v>0</v>
      </c>
      <c r="V29" s="26">
        <v>0</v>
      </c>
      <c r="W29" s="27">
        <v>0</v>
      </c>
      <c r="X29" s="26">
        <v>0</v>
      </c>
      <c r="Y29" s="27">
        <v>0</v>
      </c>
      <c r="Z29" s="26">
        <v>0</v>
      </c>
      <c r="AA29" s="27">
        <v>0</v>
      </c>
      <c r="AB29" s="26">
        <v>11</v>
      </c>
      <c r="AC29" s="27">
        <v>6316.35</v>
      </c>
      <c r="AD29" s="228">
        <f t="shared" si="0"/>
        <v>24</v>
      </c>
      <c r="AE29" s="4"/>
    </row>
    <row r="30" spans="1:31" ht="19.5" customHeight="1" x14ac:dyDescent="0.25">
      <c r="A30" s="66"/>
      <c r="B30" s="67"/>
      <c r="C30" s="68" t="s">
        <v>91</v>
      </c>
      <c r="D30" s="33">
        <v>1061</v>
      </c>
      <c r="E30" s="34">
        <v>219921.04748499999</v>
      </c>
      <c r="F30" s="33">
        <v>64</v>
      </c>
      <c r="G30" s="34">
        <v>34720.636553112738</v>
      </c>
      <c r="H30" s="33">
        <v>129</v>
      </c>
      <c r="I30" s="34">
        <v>23105.198059784143</v>
      </c>
      <c r="J30" s="33">
        <v>570</v>
      </c>
      <c r="K30" s="34">
        <v>119766.0225339562</v>
      </c>
      <c r="L30" s="33">
        <v>384</v>
      </c>
      <c r="M30" s="34">
        <v>63206.599645216935</v>
      </c>
      <c r="N30" s="33">
        <v>32</v>
      </c>
      <c r="O30" s="34">
        <v>1430.3642171310662</v>
      </c>
      <c r="P30" s="33">
        <v>2</v>
      </c>
      <c r="Q30" s="34">
        <v>100.99575899999999</v>
      </c>
      <c r="R30" s="33">
        <v>30</v>
      </c>
      <c r="S30" s="34">
        <v>15531.103356281696</v>
      </c>
      <c r="T30" s="33">
        <v>226</v>
      </c>
      <c r="U30" s="34">
        <v>0</v>
      </c>
      <c r="V30" s="33">
        <v>1</v>
      </c>
      <c r="W30" s="34">
        <v>69.7</v>
      </c>
      <c r="X30" s="33">
        <v>1</v>
      </c>
      <c r="Y30" s="34">
        <v>1003</v>
      </c>
      <c r="Z30" s="33">
        <v>0</v>
      </c>
      <c r="AA30" s="34">
        <v>0</v>
      </c>
      <c r="AB30" s="33">
        <v>1702</v>
      </c>
      <c r="AC30" s="34">
        <v>478854.67</v>
      </c>
      <c r="AD30" s="240">
        <v>2500</v>
      </c>
      <c r="AE30" s="5"/>
    </row>
    <row r="31" spans="1:31" x14ac:dyDescent="0.25">
      <c r="A31" s="18"/>
      <c r="B31" s="241"/>
      <c r="C31" s="242"/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72"/>
    </row>
    <row r="32" spans="1:31" x14ac:dyDescent="0.25">
      <c r="A32" s="18"/>
      <c r="B32" s="241"/>
      <c r="C32" s="242"/>
      <c r="D32" s="17"/>
      <c r="E32" s="18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7"/>
      <c r="S32" s="18"/>
      <c r="T32" s="17"/>
      <c r="U32" s="18"/>
      <c r="V32" s="17"/>
      <c r="W32" s="18"/>
      <c r="X32" s="243"/>
      <c r="Y32" s="244"/>
      <c r="Z32" s="243"/>
      <c r="AA32" s="244"/>
      <c r="AB32" s="243" t="s">
        <v>92</v>
      </c>
      <c r="AC32" s="245">
        <v>43.92</v>
      </c>
      <c r="AD32" s="72"/>
    </row>
    <row r="33" spans="1:30" x14ac:dyDescent="0.25">
      <c r="A33" s="18"/>
      <c r="B33" s="241"/>
      <c r="C33" s="242"/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243"/>
      <c r="Y33" s="243"/>
      <c r="Z33" s="243"/>
      <c r="AA33" s="244"/>
      <c r="AB33" s="246" t="s">
        <v>93</v>
      </c>
      <c r="AC33" s="247">
        <f>AC30+AC32</f>
        <v>478898.58999999997</v>
      </c>
      <c r="AD33" s="72"/>
    </row>
    <row r="34" spans="1:30" ht="16.5" x14ac:dyDescent="0.3">
      <c r="B34" s="35"/>
      <c r="C34" s="16"/>
      <c r="D34" s="12"/>
      <c r="F34" s="12"/>
      <c r="H34" s="12"/>
      <c r="J34" s="12"/>
      <c r="L34" s="12"/>
      <c r="N34" s="12"/>
      <c r="P34" s="12"/>
      <c r="R34" s="12"/>
      <c r="T34" s="12"/>
      <c r="V34" s="12"/>
      <c r="X34" s="6"/>
      <c r="Y34" s="6"/>
      <c r="Z34" s="6"/>
      <c r="AA34" s="7"/>
      <c r="AB34" s="6"/>
      <c r="AC34" s="8"/>
    </row>
    <row r="35" spans="1:30" ht="16.5" x14ac:dyDescent="0.3">
      <c r="B35" s="35"/>
      <c r="C35" s="16"/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9"/>
      <c r="Y35" s="9"/>
      <c r="Z35" s="6"/>
      <c r="AA35" s="7"/>
      <c r="AB35" s="6"/>
      <c r="AC35" s="8"/>
    </row>
    <row r="36" spans="1:30" ht="16.5" x14ac:dyDescent="0.3">
      <c r="B36" s="35"/>
      <c r="C36" s="16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6"/>
      <c r="Y36" s="7"/>
      <c r="Z36" s="6"/>
      <c r="AA36" s="7"/>
      <c r="AB36" s="6"/>
      <c r="AC36" s="8"/>
    </row>
    <row r="37" spans="1:30" ht="16.5" x14ac:dyDescent="0.3">
      <c r="B37" s="35"/>
      <c r="C37" s="16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9"/>
      <c r="AC37" s="10"/>
    </row>
  </sheetData>
  <mergeCells count="22">
    <mergeCell ref="AD4:AD5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B5"/>
    <mergeCell ref="AC4:AC5"/>
    <mergeCell ref="H4:I4"/>
    <mergeCell ref="A1:AC1"/>
    <mergeCell ref="A2:C2"/>
    <mergeCell ref="D2:G2"/>
    <mergeCell ref="A3:AC3"/>
    <mergeCell ref="A4:A5"/>
    <mergeCell ref="B4:B5"/>
    <mergeCell ref="C4:C5"/>
    <mergeCell ref="D4:E4"/>
    <mergeCell ref="F4:G4"/>
  </mergeCells>
  <pageMargins left="0.19685039370078741" right="0.11811023622047245" top="0.55118110236220474" bottom="0.15748031496062992" header="0.31496062992125984" footer="0.31496062992125984"/>
  <pageSetup scale="78" orientation="landscape" r:id="rId1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F678-FBEA-412A-8128-69686B948F28}">
  <dimension ref="A1:AE38"/>
  <sheetViews>
    <sheetView zoomScaleNormal="100" workbookViewId="0">
      <selection activeCell="F36" sqref="F36"/>
    </sheetView>
  </sheetViews>
  <sheetFormatPr defaultRowHeight="15" x14ac:dyDescent="0.25"/>
  <cols>
    <col min="1" max="1" width="4.7109375" customWidth="1"/>
    <col min="2" max="2" width="9.5703125" customWidth="1"/>
    <col min="3" max="3" width="15.140625" customWidth="1"/>
    <col min="4" max="4" width="11.42578125" customWidth="1"/>
    <col min="5" max="5" width="12.7109375" customWidth="1"/>
    <col min="6" max="6" width="11.5703125" customWidth="1"/>
    <col min="7" max="7" width="12.7109375" customWidth="1"/>
    <col min="8" max="8" width="11.42578125" customWidth="1"/>
    <col min="9" max="9" width="12.7109375" customWidth="1"/>
    <col min="10" max="10" width="11.42578125" customWidth="1"/>
    <col min="11" max="11" width="12.7109375" customWidth="1"/>
    <col min="12" max="12" width="11.42578125" customWidth="1"/>
    <col min="13" max="13" width="12.7109375" customWidth="1"/>
    <col min="14" max="14" width="11.42578125" customWidth="1"/>
    <col min="15" max="15" width="12.7109375" customWidth="1"/>
    <col min="16" max="16" width="11.42578125" customWidth="1"/>
    <col min="17" max="17" width="12.7109375" customWidth="1"/>
    <col min="18" max="18" width="11.42578125" customWidth="1"/>
    <col min="19" max="19" width="12.7109375" customWidth="1"/>
    <col min="20" max="20" width="11.42578125" customWidth="1"/>
    <col min="21" max="21" width="12.7109375" customWidth="1"/>
    <col min="22" max="22" width="11.42578125" customWidth="1"/>
    <col min="23" max="23" width="12.7109375" customWidth="1"/>
    <col min="24" max="24" width="11.5703125" customWidth="1"/>
    <col min="25" max="25" width="10.7109375" customWidth="1"/>
    <col min="26" max="26" width="11.5703125" customWidth="1"/>
    <col min="27" max="27" width="10.7109375" customWidth="1"/>
    <col min="28" max="29" width="11.42578125" customWidth="1"/>
    <col min="30" max="30" width="8.7109375" customWidth="1"/>
  </cols>
  <sheetData>
    <row r="1" spans="1:31" ht="18.75" x14ac:dyDescent="0.25">
      <c r="A1" s="157" t="s">
        <v>102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1" x14ac:dyDescent="0.25">
      <c r="A2" s="129"/>
      <c r="B2" s="129"/>
      <c r="C2" s="129"/>
      <c r="D2" s="130"/>
      <c r="E2" s="130"/>
      <c r="F2" s="130"/>
      <c r="G2" s="130"/>
      <c r="H2" s="39"/>
      <c r="I2" s="3"/>
      <c r="J2" s="39"/>
      <c r="K2" s="3"/>
      <c r="L2" s="39"/>
      <c r="M2" s="3"/>
      <c r="N2" s="39"/>
      <c r="O2" s="3"/>
      <c r="P2" s="39"/>
      <c r="Q2" s="3"/>
      <c r="R2" s="39"/>
      <c r="S2" s="3"/>
      <c r="T2" s="39"/>
      <c r="U2" s="3"/>
      <c r="V2" s="39"/>
      <c r="W2" s="3"/>
      <c r="X2" s="131"/>
      <c r="Y2" s="131"/>
      <c r="Z2" s="131"/>
      <c r="AA2" s="131"/>
      <c r="AB2" s="131"/>
      <c r="AC2" s="131"/>
    </row>
    <row r="3" spans="1:31" x14ac:dyDescent="0.25">
      <c r="A3" s="129"/>
      <c r="B3" s="129"/>
      <c r="C3" s="129"/>
      <c r="D3" s="129"/>
      <c r="E3" s="129"/>
      <c r="F3" s="129"/>
      <c r="G3" s="129"/>
      <c r="H3" s="39"/>
      <c r="I3" s="3"/>
      <c r="J3" s="39"/>
      <c r="K3" s="3"/>
      <c r="L3" s="39"/>
      <c r="M3" s="3"/>
      <c r="N3" s="39"/>
      <c r="O3" s="3"/>
      <c r="P3" s="39"/>
      <c r="Q3" s="3"/>
      <c r="R3" s="39"/>
      <c r="S3" s="3"/>
      <c r="T3" s="39"/>
      <c r="U3" s="3"/>
      <c r="V3" s="39"/>
      <c r="W3" s="3"/>
      <c r="X3" s="39"/>
      <c r="Y3" s="3"/>
      <c r="Z3" s="39"/>
      <c r="AA3" s="3"/>
      <c r="AB3" s="39"/>
      <c r="AC3" s="3"/>
    </row>
    <row r="4" spans="1:31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</row>
    <row r="5" spans="1:31" ht="76.5" customHeight="1" x14ac:dyDescent="0.25">
      <c r="A5" s="143" t="s">
        <v>1</v>
      </c>
      <c r="B5" s="143" t="s">
        <v>2</v>
      </c>
      <c r="C5" s="143" t="s">
        <v>3</v>
      </c>
      <c r="D5" s="143" t="s">
        <v>4</v>
      </c>
      <c r="E5" s="138"/>
      <c r="F5" s="143" t="s">
        <v>5</v>
      </c>
      <c r="G5" s="138"/>
      <c r="H5" s="143" t="s">
        <v>6</v>
      </c>
      <c r="I5" s="138"/>
      <c r="J5" s="143" t="s">
        <v>7</v>
      </c>
      <c r="K5" s="138"/>
      <c r="L5" s="143" t="s">
        <v>8</v>
      </c>
      <c r="M5" s="138"/>
      <c r="N5" s="146" t="s">
        <v>9</v>
      </c>
      <c r="O5" s="146"/>
      <c r="P5" s="146" t="s">
        <v>10</v>
      </c>
      <c r="Q5" s="146"/>
      <c r="R5" s="146" t="s">
        <v>11</v>
      </c>
      <c r="S5" s="146"/>
      <c r="T5" s="138" t="s">
        <v>12</v>
      </c>
      <c r="U5" s="138"/>
      <c r="V5" s="143" t="s">
        <v>13</v>
      </c>
      <c r="W5" s="138"/>
      <c r="X5" s="143" t="s">
        <v>14</v>
      </c>
      <c r="Y5" s="138"/>
      <c r="Z5" s="143" t="s">
        <v>15</v>
      </c>
      <c r="AA5" s="138"/>
      <c r="AB5" s="145" t="s">
        <v>16</v>
      </c>
      <c r="AC5" s="146" t="s">
        <v>17</v>
      </c>
      <c r="AD5" s="145" t="s">
        <v>18</v>
      </c>
    </row>
    <row r="6" spans="1:31" ht="25.5" x14ac:dyDescent="0.25">
      <c r="A6" s="144"/>
      <c r="B6" s="144"/>
      <c r="C6" s="144"/>
      <c r="D6" s="19" t="s">
        <v>16</v>
      </c>
      <c r="E6" s="125" t="s">
        <v>19</v>
      </c>
      <c r="F6" s="19" t="s">
        <v>16</v>
      </c>
      <c r="G6" s="125" t="s">
        <v>19</v>
      </c>
      <c r="H6" s="19" t="s">
        <v>16</v>
      </c>
      <c r="I6" s="125" t="s">
        <v>19</v>
      </c>
      <c r="J6" s="19" t="s">
        <v>16</v>
      </c>
      <c r="K6" s="125" t="s">
        <v>19</v>
      </c>
      <c r="L6" s="19" t="s">
        <v>16</v>
      </c>
      <c r="M6" s="125" t="s">
        <v>19</v>
      </c>
      <c r="N6" s="121" t="s">
        <v>16</v>
      </c>
      <c r="O6" s="122" t="s">
        <v>19</v>
      </c>
      <c r="P6" s="121" t="s">
        <v>16</v>
      </c>
      <c r="Q6" s="122" t="s">
        <v>19</v>
      </c>
      <c r="R6" s="121" t="s">
        <v>16</v>
      </c>
      <c r="S6" s="122" t="s">
        <v>19</v>
      </c>
      <c r="T6" s="212" t="s">
        <v>16</v>
      </c>
      <c r="U6" s="125" t="s">
        <v>19</v>
      </c>
      <c r="V6" s="19" t="s">
        <v>16</v>
      </c>
      <c r="W6" s="125" t="s">
        <v>19</v>
      </c>
      <c r="X6" s="19" t="s">
        <v>16</v>
      </c>
      <c r="Y6" s="125" t="s">
        <v>19</v>
      </c>
      <c r="Z6" s="19" t="s">
        <v>16</v>
      </c>
      <c r="AA6" s="125" t="s">
        <v>19</v>
      </c>
      <c r="AB6" s="145"/>
      <c r="AC6" s="146"/>
      <c r="AD6" s="145"/>
    </row>
    <row r="7" spans="1:31" x14ac:dyDescent="0.25">
      <c r="A7" s="59" t="s">
        <v>20</v>
      </c>
      <c r="B7" s="22" t="s">
        <v>21</v>
      </c>
      <c r="C7" s="23" t="s">
        <v>22</v>
      </c>
      <c r="D7" s="24">
        <v>14</v>
      </c>
      <c r="E7" s="25">
        <v>2637.45</v>
      </c>
      <c r="F7" s="24">
        <v>0</v>
      </c>
      <c r="G7" s="25">
        <v>0</v>
      </c>
      <c r="H7" s="24">
        <v>0</v>
      </c>
      <c r="I7" s="25">
        <v>0</v>
      </c>
      <c r="J7" s="24">
        <v>5</v>
      </c>
      <c r="K7" s="25">
        <v>601.54</v>
      </c>
      <c r="L7" s="24">
        <v>5</v>
      </c>
      <c r="M7" s="25">
        <v>877.03</v>
      </c>
      <c r="N7" s="26">
        <v>0</v>
      </c>
      <c r="O7" s="27">
        <v>0</v>
      </c>
      <c r="P7" s="26">
        <v>0</v>
      </c>
      <c r="Q7" s="27">
        <v>0</v>
      </c>
      <c r="R7" s="26">
        <v>0</v>
      </c>
      <c r="S7" s="27">
        <v>0</v>
      </c>
      <c r="T7" s="216">
        <v>3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20</v>
      </c>
      <c r="AC7" s="27">
        <v>4116.0200000000004</v>
      </c>
      <c r="AD7" s="248">
        <f>D7+F7+H7+J7+L7+N7+P7+R7+T7+V7+X7+Z7</f>
        <v>27</v>
      </c>
      <c r="AE7" s="4"/>
    </row>
    <row r="8" spans="1:31" x14ac:dyDescent="0.25">
      <c r="A8" s="59" t="s">
        <v>23</v>
      </c>
      <c r="B8" s="22" t="s">
        <v>24</v>
      </c>
      <c r="C8" s="23" t="s">
        <v>25</v>
      </c>
      <c r="D8" s="24">
        <v>47</v>
      </c>
      <c r="E8" s="25">
        <v>12865.691072</v>
      </c>
      <c r="F8" s="24">
        <v>4</v>
      </c>
      <c r="G8" s="25">
        <v>2401.4309279999998</v>
      </c>
      <c r="H8" s="24">
        <v>8</v>
      </c>
      <c r="I8" s="25">
        <v>1464.1603359999999</v>
      </c>
      <c r="J8" s="24">
        <v>19</v>
      </c>
      <c r="K8" s="25">
        <v>4734.3132500315151</v>
      </c>
      <c r="L8" s="24">
        <v>9</v>
      </c>
      <c r="M8" s="25">
        <v>1655.34110706808</v>
      </c>
      <c r="N8" s="26">
        <v>0</v>
      </c>
      <c r="O8" s="27">
        <v>0</v>
      </c>
      <c r="P8" s="26">
        <v>0</v>
      </c>
      <c r="Q8" s="27">
        <v>0</v>
      </c>
      <c r="R8" s="26">
        <v>1</v>
      </c>
      <c r="S8" s="27">
        <v>829.60169599999995</v>
      </c>
      <c r="T8" s="216">
        <v>5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67</v>
      </c>
      <c r="AC8" s="27">
        <v>23950.54</v>
      </c>
      <c r="AD8" s="248">
        <f t="shared" ref="AD8:AD30" si="0">D8+F8+H8+J8+L8+N8+P8+R8+T8+V8+X8+Z8</f>
        <v>93</v>
      </c>
      <c r="AE8" s="4"/>
    </row>
    <row r="9" spans="1:31" x14ac:dyDescent="0.25">
      <c r="A9" s="59" t="s">
        <v>26</v>
      </c>
      <c r="B9" s="22" t="s">
        <v>27</v>
      </c>
      <c r="C9" s="23" t="s">
        <v>28</v>
      </c>
      <c r="D9" s="24">
        <v>55</v>
      </c>
      <c r="E9" s="25">
        <v>10378.31</v>
      </c>
      <c r="F9" s="24">
        <v>2</v>
      </c>
      <c r="G9" s="25">
        <v>1255.5999999999999</v>
      </c>
      <c r="H9" s="24">
        <v>2</v>
      </c>
      <c r="I9" s="25">
        <v>497.64</v>
      </c>
      <c r="J9" s="24">
        <v>33</v>
      </c>
      <c r="K9" s="25">
        <v>7181.67</v>
      </c>
      <c r="L9" s="24">
        <v>10</v>
      </c>
      <c r="M9" s="25">
        <v>1715.19</v>
      </c>
      <c r="N9" s="26">
        <v>0</v>
      </c>
      <c r="O9" s="27">
        <v>0</v>
      </c>
      <c r="P9" s="26">
        <v>0</v>
      </c>
      <c r="Q9" s="27">
        <v>0</v>
      </c>
      <c r="R9" s="26">
        <v>3</v>
      </c>
      <c r="S9" s="27">
        <v>1932.44</v>
      </c>
      <c r="T9" s="216">
        <v>15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4">
        <v>89</v>
      </c>
      <c r="AC9" s="25">
        <v>22960.85</v>
      </c>
      <c r="AD9" s="248">
        <f t="shared" si="0"/>
        <v>120</v>
      </c>
      <c r="AE9" s="4"/>
    </row>
    <row r="10" spans="1:31" x14ac:dyDescent="0.25">
      <c r="A10" s="59" t="s">
        <v>29</v>
      </c>
      <c r="B10" s="90" t="s">
        <v>30</v>
      </c>
      <c r="C10" s="48" t="s">
        <v>31</v>
      </c>
      <c r="D10" s="49">
        <v>75</v>
      </c>
      <c r="E10" s="50">
        <v>16616.419999999998</v>
      </c>
      <c r="F10" s="49">
        <v>4</v>
      </c>
      <c r="G10" s="50">
        <v>2510.92</v>
      </c>
      <c r="H10" s="49">
        <v>4</v>
      </c>
      <c r="I10" s="50">
        <v>1174.17</v>
      </c>
      <c r="J10" s="49">
        <v>42</v>
      </c>
      <c r="K10" s="50">
        <v>9174.7900000000009</v>
      </c>
      <c r="L10" s="49">
        <v>38</v>
      </c>
      <c r="M10" s="50">
        <v>6594.92</v>
      </c>
      <c r="N10" s="220">
        <v>4</v>
      </c>
      <c r="O10" s="221">
        <v>158.68</v>
      </c>
      <c r="P10" s="220">
        <v>1</v>
      </c>
      <c r="Q10" s="221">
        <v>49.88</v>
      </c>
      <c r="R10" s="220">
        <v>4</v>
      </c>
      <c r="S10" s="221">
        <v>1617.4</v>
      </c>
      <c r="T10" s="218">
        <v>19</v>
      </c>
      <c r="U10" s="50">
        <v>0</v>
      </c>
      <c r="V10" s="49">
        <v>0</v>
      </c>
      <c r="W10" s="50">
        <v>0</v>
      </c>
      <c r="X10" s="49">
        <v>0</v>
      </c>
      <c r="Y10" s="50">
        <v>0</v>
      </c>
      <c r="Z10" s="24">
        <v>0</v>
      </c>
      <c r="AA10" s="25">
        <v>0</v>
      </c>
      <c r="AB10" s="49">
        <v>122</v>
      </c>
      <c r="AC10" s="50">
        <v>37897.18</v>
      </c>
      <c r="AD10" s="249">
        <f t="shared" si="0"/>
        <v>191</v>
      </c>
      <c r="AE10" s="4"/>
    </row>
    <row r="11" spans="1:31" x14ac:dyDescent="0.25">
      <c r="A11" s="59" t="s">
        <v>32</v>
      </c>
      <c r="B11" s="22" t="s">
        <v>33</v>
      </c>
      <c r="C11" s="23" t="s">
        <v>34</v>
      </c>
      <c r="D11" s="24">
        <v>8</v>
      </c>
      <c r="E11" s="25">
        <v>1001.58</v>
      </c>
      <c r="F11" s="24">
        <v>0</v>
      </c>
      <c r="G11" s="25">
        <v>0</v>
      </c>
      <c r="H11" s="24">
        <v>0</v>
      </c>
      <c r="I11" s="25">
        <v>0</v>
      </c>
      <c r="J11" s="24">
        <v>8</v>
      </c>
      <c r="K11" s="25">
        <v>1154.42</v>
      </c>
      <c r="L11" s="24">
        <v>2</v>
      </c>
      <c r="M11" s="25">
        <v>336.01</v>
      </c>
      <c r="N11" s="26">
        <v>0</v>
      </c>
      <c r="O11" s="27">
        <v>0</v>
      </c>
      <c r="P11" s="26">
        <v>0</v>
      </c>
      <c r="Q11" s="27">
        <v>0</v>
      </c>
      <c r="R11" s="26">
        <v>1</v>
      </c>
      <c r="S11" s="27">
        <v>479.4</v>
      </c>
      <c r="T11" s="216">
        <v>0</v>
      </c>
      <c r="U11" s="25">
        <v>0</v>
      </c>
      <c r="V11" s="24">
        <v>1</v>
      </c>
      <c r="W11" s="25">
        <v>19.2</v>
      </c>
      <c r="X11" s="24">
        <v>0</v>
      </c>
      <c r="Y11" s="25">
        <v>0</v>
      </c>
      <c r="Z11" s="24">
        <v>0</v>
      </c>
      <c r="AA11" s="25">
        <v>0</v>
      </c>
      <c r="AB11" s="24">
        <v>16</v>
      </c>
      <c r="AC11" s="25">
        <v>2990.61</v>
      </c>
      <c r="AD11" s="248">
        <f t="shared" si="0"/>
        <v>20</v>
      </c>
      <c r="AE11" s="4"/>
    </row>
    <row r="12" spans="1:31" x14ac:dyDescent="0.25">
      <c r="A12" s="59" t="s">
        <v>35</v>
      </c>
      <c r="B12" s="22" t="s">
        <v>36</v>
      </c>
      <c r="C12" s="23" t="s">
        <v>37</v>
      </c>
      <c r="D12" s="36">
        <v>23</v>
      </c>
      <c r="E12" s="41">
        <v>3618.45</v>
      </c>
      <c r="F12" s="36">
        <v>0</v>
      </c>
      <c r="G12" s="41">
        <v>0</v>
      </c>
      <c r="H12" s="36">
        <v>2</v>
      </c>
      <c r="I12" s="41">
        <v>376.08</v>
      </c>
      <c r="J12" s="36">
        <v>24</v>
      </c>
      <c r="K12" s="41">
        <v>4076.7200000000003</v>
      </c>
      <c r="L12" s="36">
        <v>9</v>
      </c>
      <c r="M12" s="41">
        <v>1327.62</v>
      </c>
      <c r="N12" s="222">
        <v>1</v>
      </c>
      <c r="O12" s="223">
        <v>29.77</v>
      </c>
      <c r="P12" s="222">
        <v>0</v>
      </c>
      <c r="Q12" s="223">
        <v>0</v>
      </c>
      <c r="R12" s="222">
        <v>1</v>
      </c>
      <c r="S12" s="223">
        <v>336.26</v>
      </c>
      <c r="T12" s="219">
        <v>9</v>
      </c>
      <c r="U12" s="41">
        <v>0</v>
      </c>
      <c r="V12" s="36">
        <v>0</v>
      </c>
      <c r="W12" s="41">
        <v>0</v>
      </c>
      <c r="X12" s="36">
        <v>0</v>
      </c>
      <c r="Y12" s="41">
        <v>0</v>
      </c>
      <c r="Z12" s="24">
        <v>0</v>
      </c>
      <c r="AA12" s="25">
        <v>0</v>
      </c>
      <c r="AB12" s="36">
        <v>49</v>
      </c>
      <c r="AC12" s="25">
        <v>9764.9</v>
      </c>
      <c r="AD12" s="248">
        <f t="shared" si="0"/>
        <v>69</v>
      </c>
      <c r="AE12" s="4"/>
    </row>
    <row r="13" spans="1:31" x14ac:dyDescent="0.25">
      <c r="A13" s="59" t="s">
        <v>38</v>
      </c>
      <c r="B13" s="22" t="s">
        <v>39</v>
      </c>
      <c r="C13" s="23" t="s">
        <v>40</v>
      </c>
      <c r="D13" s="24">
        <v>41</v>
      </c>
      <c r="E13" s="25">
        <v>10173.620000000001</v>
      </c>
      <c r="F13" s="24">
        <v>4</v>
      </c>
      <c r="G13" s="25">
        <v>2666.49</v>
      </c>
      <c r="H13" s="24">
        <v>7</v>
      </c>
      <c r="I13" s="25">
        <v>1264.8800000000001</v>
      </c>
      <c r="J13" s="24">
        <v>20</v>
      </c>
      <c r="K13" s="25">
        <v>2223.67</v>
      </c>
      <c r="L13" s="24">
        <v>6</v>
      </c>
      <c r="M13" s="25">
        <v>924.8</v>
      </c>
      <c r="N13" s="26">
        <v>1</v>
      </c>
      <c r="O13" s="27">
        <v>49.57</v>
      </c>
      <c r="P13" s="26">
        <v>0</v>
      </c>
      <c r="Q13" s="27">
        <v>0</v>
      </c>
      <c r="R13" s="26">
        <v>5</v>
      </c>
      <c r="S13" s="27">
        <v>2455.4</v>
      </c>
      <c r="T13" s="216">
        <v>4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4">
        <v>62</v>
      </c>
      <c r="AC13" s="25">
        <v>19758.43</v>
      </c>
      <c r="AD13" s="248">
        <f t="shared" si="0"/>
        <v>88</v>
      </c>
      <c r="AE13" s="4"/>
    </row>
    <row r="14" spans="1:31" x14ac:dyDescent="0.25">
      <c r="A14" s="59" t="s">
        <v>41</v>
      </c>
      <c r="B14" s="22" t="s">
        <v>42</v>
      </c>
      <c r="C14" s="23" t="s">
        <v>43</v>
      </c>
      <c r="D14" s="24">
        <v>11</v>
      </c>
      <c r="E14" s="25">
        <v>1880.3</v>
      </c>
      <c r="F14" s="24">
        <v>0</v>
      </c>
      <c r="G14" s="25">
        <v>0</v>
      </c>
      <c r="H14" s="24">
        <v>0</v>
      </c>
      <c r="I14" s="25">
        <v>0</v>
      </c>
      <c r="J14" s="24">
        <v>3</v>
      </c>
      <c r="K14" s="25">
        <v>256.62</v>
      </c>
      <c r="L14" s="24">
        <v>12</v>
      </c>
      <c r="M14" s="25">
        <v>1882.22</v>
      </c>
      <c r="N14" s="26">
        <v>0</v>
      </c>
      <c r="O14" s="27">
        <v>0</v>
      </c>
      <c r="P14" s="26">
        <v>0</v>
      </c>
      <c r="Q14" s="27">
        <v>0</v>
      </c>
      <c r="R14" s="26">
        <v>1</v>
      </c>
      <c r="S14" s="27">
        <v>726.52</v>
      </c>
      <c r="T14" s="216">
        <v>6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4">
        <v>18</v>
      </c>
      <c r="AC14" s="25">
        <v>4745.66</v>
      </c>
      <c r="AD14" s="248">
        <f t="shared" si="0"/>
        <v>33</v>
      </c>
      <c r="AE14" s="4"/>
    </row>
    <row r="15" spans="1:31" x14ac:dyDescent="0.25">
      <c r="A15" s="59" t="s">
        <v>44</v>
      </c>
      <c r="B15" s="22" t="s">
        <v>45</v>
      </c>
      <c r="C15" s="40" t="s">
        <v>46</v>
      </c>
      <c r="D15" s="36">
        <v>33</v>
      </c>
      <c r="E15" s="41">
        <v>7134.5599999999995</v>
      </c>
      <c r="F15" s="36">
        <v>0</v>
      </c>
      <c r="G15" s="41">
        <v>0</v>
      </c>
      <c r="H15" s="36">
        <v>6</v>
      </c>
      <c r="I15" s="41">
        <v>885.03</v>
      </c>
      <c r="J15" s="36">
        <v>29</v>
      </c>
      <c r="K15" s="41">
        <v>9949.5499999999993</v>
      </c>
      <c r="L15" s="36">
        <v>2</v>
      </c>
      <c r="M15" s="41">
        <v>331.24</v>
      </c>
      <c r="N15" s="222">
        <v>0</v>
      </c>
      <c r="O15" s="223">
        <v>0</v>
      </c>
      <c r="P15" s="222">
        <v>0</v>
      </c>
      <c r="Q15" s="223">
        <v>0</v>
      </c>
      <c r="R15" s="222">
        <v>0</v>
      </c>
      <c r="S15" s="223">
        <v>0</v>
      </c>
      <c r="T15" s="219">
        <v>1</v>
      </c>
      <c r="U15" s="41">
        <v>0</v>
      </c>
      <c r="V15" s="36">
        <v>0</v>
      </c>
      <c r="W15" s="41">
        <v>0</v>
      </c>
      <c r="X15" s="36">
        <v>0</v>
      </c>
      <c r="Y15" s="41">
        <v>0</v>
      </c>
      <c r="Z15" s="24">
        <v>0</v>
      </c>
      <c r="AA15" s="25">
        <v>0</v>
      </c>
      <c r="AB15" s="36">
        <v>61</v>
      </c>
      <c r="AC15" s="25">
        <v>18300.38</v>
      </c>
      <c r="AD15" s="248">
        <f t="shared" si="0"/>
        <v>71</v>
      </c>
      <c r="AE15" s="4"/>
    </row>
    <row r="16" spans="1:31" x14ac:dyDescent="0.25">
      <c r="A16" s="59" t="s">
        <v>47</v>
      </c>
      <c r="B16" s="22" t="s">
        <v>48</v>
      </c>
      <c r="C16" s="23" t="s">
        <v>49</v>
      </c>
      <c r="D16" s="24">
        <v>22</v>
      </c>
      <c r="E16" s="25">
        <v>4325.8</v>
      </c>
      <c r="F16" s="24">
        <v>1</v>
      </c>
      <c r="G16" s="25">
        <v>395.6</v>
      </c>
      <c r="H16" s="24">
        <v>4</v>
      </c>
      <c r="I16" s="25">
        <v>688</v>
      </c>
      <c r="J16" s="24">
        <v>13</v>
      </c>
      <c r="K16" s="25">
        <v>1870.5</v>
      </c>
      <c r="L16" s="24">
        <v>15</v>
      </c>
      <c r="M16" s="25">
        <v>2336.64</v>
      </c>
      <c r="N16" s="26">
        <v>1</v>
      </c>
      <c r="O16" s="27">
        <v>29.93</v>
      </c>
      <c r="P16" s="26">
        <v>0</v>
      </c>
      <c r="Q16" s="27">
        <v>0</v>
      </c>
      <c r="R16" s="26">
        <v>1</v>
      </c>
      <c r="S16" s="27">
        <v>482.46</v>
      </c>
      <c r="T16" s="216">
        <v>9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4">
        <v>41</v>
      </c>
      <c r="AC16" s="25">
        <v>10128.93</v>
      </c>
      <c r="AD16" s="248">
        <f t="shared" si="0"/>
        <v>66</v>
      </c>
      <c r="AE16" s="4"/>
    </row>
    <row r="17" spans="1:31" x14ac:dyDescent="0.25">
      <c r="A17" s="59" t="s">
        <v>50</v>
      </c>
      <c r="B17" s="22" t="s">
        <v>51</v>
      </c>
      <c r="C17" s="23" t="s">
        <v>52</v>
      </c>
      <c r="D17" s="24">
        <v>22</v>
      </c>
      <c r="E17" s="25">
        <v>5163.17</v>
      </c>
      <c r="F17" s="24">
        <v>2</v>
      </c>
      <c r="G17" s="25">
        <v>1247.79</v>
      </c>
      <c r="H17" s="24">
        <v>3</v>
      </c>
      <c r="I17" s="25">
        <v>555.52</v>
      </c>
      <c r="J17" s="24">
        <v>22</v>
      </c>
      <c r="K17" s="25">
        <v>3804.8</v>
      </c>
      <c r="L17" s="24">
        <v>5</v>
      </c>
      <c r="M17" s="25">
        <v>1141.98</v>
      </c>
      <c r="N17" s="26">
        <v>0</v>
      </c>
      <c r="O17" s="27">
        <v>0</v>
      </c>
      <c r="P17" s="26">
        <v>0</v>
      </c>
      <c r="Q17" s="27">
        <v>0</v>
      </c>
      <c r="R17" s="26">
        <v>0</v>
      </c>
      <c r="S17" s="27">
        <v>0</v>
      </c>
      <c r="T17" s="216">
        <v>4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4">
        <v>44</v>
      </c>
      <c r="AC17" s="25">
        <v>11913.26</v>
      </c>
      <c r="AD17" s="248">
        <f t="shared" si="0"/>
        <v>58</v>
      </c>
      <c r="AE17" s="4"/>
    </row>
    <row r="18" spans="1:31" x14ac:dyDescent="0.25">
      <c r="A18" s="59" t="s">
        <v>53</v>
      </c>
      <c r="B18" s="22" t="s">
        <v>54</v>
      </c>
      <c r="C18" s="23" t="s">
        <v>55</v>
      </c>
      <c r="D18" s="24">
        <v>39</v>
      </c>
      <c r="E18" s="25">
        <v>6080.87</v>
      </c>
      <c r="F18" s="24">
        <v>1</v>
      </c>
      <c r="G18" s="25">
        <v>564.04999999999995</v>
      </c>
      <c r="H18" s="24">
        <v>2</v>
      </c>
      <c r="I18" s="25">
        <v>307.67</v>
      </c>
      <c r="J18" s="24">
        <v>10</v>
      </c>
      <c r="K18" s="25">
        <v>2992.05</v>
      </c>
      <c r="L18" s="24">
        <v>11</v>
      </c>
      <c r="M18" s="25">
        <v>1792.87</v>
      </c>
      <c r="N18" s="26">
        <v>1</v>
      </c>
      <c r="O18" s="27">
        <v>49.57</v>
      </c>
      <c r="P18" s="26">
        <v>0</v>
      </c>
      <c r="Q18" s="27">
        <v>0</v>
      </c>
      <c r="R18" s="26">
        <v>0</v>
      </c>
      <c r="S18" s="27">
        <v>0</v>
      </c>
      <c r="T18" s="216">
        <v>0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4">
        <v>51</v>
      </c>
      <c r="AC18" s="25">
        <v>11787.08</v>
      </c>
      <c r="AD18" s="248">
        <f t="shared" si="0"/>
        <v>64</v>
      </c>
      <c r="AE18" s="4"/>
    </row>
    <row r="19" spans="1:31" x14ac:dyDescent="0.25">
      <c r="A19" s="59" t="s">
        <v>56</v>
      </c>
      <c r="B19" s="22" t="s">
        <v>57</v>
      </c>
      <c r="C19" s="40" t="s">
        <v>58</v>
      </c>
      <c r="D19" s="36">
        <v>162</v>
      </c>
      <c r="E19" s="41">
        <v>33687.29</v>
      </c>
      <c r="F19" s="36">
        <v>9</v>
      </c>
      <c r="G19" s="41">
        <v>4931.9275800000005</v>
      </c>
      <c r="H19" s="36">
        <v>17</v>
      </c>
      <c r="I19" s="41">
        <v>2935.4284233010094</v>
      </c>
      <c r="J19" s="36">
        <v>92</v>
      </c>
      <c r="K19" s="41">
        <v>20088.385559999999</v>
      </c>
      <c r="L19" s="36">
        <v>36</v>
      </c>
      <c r="M19" s="41">
        <v>6289.05</v>
      </c>
      <c r="N19" s="222">
        <v>4</v>
      </c>
      <c r="O19" s="223">
        <v>209.80133295681404</v>
      </c>
      <c r="P19" s="222">
        <v>0</v>
      </c>
      <c r="Q19" s="223">
        <v>0</v>
      </c>
      <c r="R19" s="222">
        <v>4</v>
      </c>
      <c r="S19" s="223">
        <v>1850.1069869395055</v>
      </c>
      <c r="T19" s="219">
        <v>27</v>
      </c>
      <c r="U19" s="41">
        <v>0</v>
      </c>
      <c r="V19" s="36">
        <v>0</v>
      </c>
      <c r="W19" s="41">
        <v>0</v>
      </c>
      <c r="X19" s="36">
        <v>0</v>
      </c>
      <c r="Y19" s="41">
        <v>0</v>
      </c>
      <c r="Z19" s="24">
        <v>0</v>
      </c>
      <c r="AA19" s="25">
        <v>0</v>
      </c>
      <c r="AB19" s="36">
        <v>262</v>
      </c>
      <c r="AC19" s="41">
        <v>69991.990000000005</v>
      </c>
      <c r="AD19" s="248">
        <f t="shared" si="0"/>
        <v>351</v>
      </c>
      <c r="AE19" s="4"/>
    </row>
    <row r="20" spans="1:31" x14ac:dyDescent="0.25">
      <c r="A20" s="59" t="s">
        <v>59</v>
      </c>
      <c r="B20" s="22" t="s">
        <v>60</v>
      </c>
      <c r="C20" s="23" t="s">
        <v>61</v>
      </c>
      <c r="D20" s="24">
        <v>14</v>
      </c>
      <c r="E20" s="25">
        <v>2803.39</v>
      </c>
      <c r="F20" s="24">
        <v>0</v>
      </c>
      <c r="G20" s="25">
        <v>0</v>
      </c>
      <c r="H20" s="24">
        <v>2</v>
      </c>
      <c r="I20" s="25">
        <v>119.62</v>
      </c>
      <c r="J20" s="24">
        <v>5</v>
      </c>
      <c r="K20" s="25">
        <v>427.7</v>
      </c>
      <c r="L20" s="24">
        <v>8</v>
      </c>
      <c r="M20" s="25">
        <v>1338.21</v>
      </c>
      <c r="N20" s="26">
        <v>0</v>
      </c>
      <c r="O20" s="27">
        <v>0</v>
      </c>
      <c r="P20" s="26">
        <v>0</v>
      </c>
      <c r="Q20" s="27">
        <v>0</v>
      </c>
      <c r="R20" s="26">
        <v>0</v>
      </c>
      <c r="S20" s="27">
        <v>0</v>
      </c>
      <c r="T20" s="216">
        <v>12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4">
        <v>19</v>
      </c>
      <c r="AC20" s="25">
        <v>4688.92</v>
      </c>
      <c r="AD20" s="248">
        <f t="shared" si="0"/>
        <v>41</v>
      </c>
      <c r="AE20" s="4"/>
    </row>
    <row r="21" spans="1:31" x14ac:dyDescent="0.25">
      <c r="A21" s="59" t="s">
        <v>62</v>
      </c>
      <c r="B21" s="22" t="s">
        <v>63</v>
      </c>
      <c r="C21" s="40" t="s">
        <v>64</v>
      </c>
      <c r="D21" s="36">
        <v>31</v>
      </c>
      <c r="E21" s="41">
        <v>6986.8981565715103</v>
      </c>
      <c r="F21" s="36">
        <v>2</v>
      </c>
      <c r="G21" s="41">
        <v>1074.2439778923117</v>
      </c>
      <c r="H21" s="36">
        <v>2</v>
      </c>
      <c r="I21" s="41">
        <v>268.56099447307793</v>
      </c>
      <c r="J21" s="36">
        <v>10</v>
      </c>
      <c r="K21" s="41">
        <v>2091.8067953210902</v>
      </c>
      <c r="L21" s="36">
        <v>24</v>
      </c>
      <c r="M21" s="41">
        <v>4277.7643463805935</v>
      </c>
      <c r="N21" s="222">
        <v>2</v>
      </c>
      <c r="O21" s="223">
        <v>80.275729361417135</v>
      </c>
      <c r="P21" s="222">
        <v>0</v>
      </c>
      <c r="Q21" s="223">
        <v>0</v>
      </c>
      <c r="R21" s="222">
        <v>0</v>
      </c>
      <c r="S21" s="223">
        <v>0</v>
      </c>
      <c r="T21" s="219">
        <v>13</v>
      </c>
      <c r="U21" s="41">
        <v>0</v>
      </c>
      <c r="V21" s="36">
        <v>0</v>
      </c>
      <c r="W21" s="41">
        <v>0</v>
      </c>
      <c r="X21" s="36">
        <v>0</v>
      </c>
      <c r="Y21" s="41">
        <v>0</v>
      </c>
      <c r="Z21" s="24">
        <v>0</v>
      </c>
      <c r="AA21" s="25">
        <v>0</v>
      </c>
      <c r="AB21" s="36">
        <v>45</v>
      </c>
      <c r="AC21" s="41">
        <v>14779.55</v>
      </c>
      <c r="AD21" s="248">
        <f t="shared" si="0"/>
        <v>84</v>
      </c>
      <c r="AE21" s="4"/>
    </row>
    <row r="22" spans="1:31" x14ac:dyDescent="0.25">
      <c r="A22" s="59" t="s">
        <v>65</v>
      </c>
      <c r="B22" s="91" t="s">
        <v>66</v>
      </c>
      <c r="C22" s="40" t="s">
        <v>67</v>
      </c>
      <c r="D22" s="36">
        <v>71</v>
      </c>
      <c r="E22" s="41">
        <v>16262.49</v>
      </c>
      <c r="F22" s="36">
        <v>7</v>
      </c>
      <c r="G22" s="41">
        <v>2411.2800000000002</v>
      </c>
      <c r="H22" s="36">
        <v>9</v>
      </c>
      <c r="I22" s="41">
        <v>1539.4</v>
      </c>
      <c r="J22" s="36">
        <v>31</v>
      </c>
      <c r="K22" s="41">
        <v>8613.5400000000009</v>
      </c>
      <c r="L22" s="36">
        <v>23</v>
      </c>
      <c r="M22" s="41">
        <v>3517.35</v>
      </c>
      <c r="N22" s="222">
        <v>4</v>
      </c>
      <c r="O22" s="223">
        <v>129.52000000000001</v>
      </c>
      <c r="P22" s="222">
        <v>0</v>
      </c>
      <c r="Q22" s="223">
        <v>0</v>
      </c>
      <c r="R22" s="222">
        <v>2</v>
      </c>
      <c r="S22" s="223">
        <v>964.92</v>
      </c>
      <c r="T22" s="219">
        <v>14</v>
      </c>
      <c r="U22" s="41">
        <v>0</v>
      </c>
      <c r="V22" s="36">
        <v>0</v>
      </c>
      <c r="W22" s="41">
        <v>0</v>
      </c>
      <c r="X22" s="36">
        <v>0</v>
      </c>
      <c r="Y22" s="41">
        <v>0</v>
      </c>
      <c r="Z22" s="24">
        <v>0</v>
      </c>
      <c r="AA22" s="25">
        <v>0</v>
      </c>
      <c r="AB22" s="36">
        <v>111</v>
      </c>
      <c r="AC22" s="41">
        <v>33438.5</v>
      </c>
      <c r="AD22" s="248">
        <f t="shared" si="0"/>
        <v>161</v>
      </c>
      <c r="AE22" s="4"/>
    </row>
    <row r="23" spans="1:31" x14ac:dyDescent="0.25">
      <c r="A23" s="92" t="s">
        <v>68</v>
      </c>
      <c r="B23" s="91" t="s">
        <v>69</v>
      </c>
      <c r="C23" s="40" t="s">
        <v>70</v>
      </c>
      <c r="D23" s="36">
        <v>4</v>
      </c>
      <c r="E23" s="41">
        <v>821.54</v>
      </c>
      <c r="F23" s="36">
        <v>0</v>
      </c>
      <c r="G23" s="41">
        <v>0</v>
      </c>
      <c r="H23" s="36">
        <v>0</v>
      </c>
      <c r="I23" s="41">
        <v>0</v>
      </c>
      <c r="J23" s="36">
        <v>3</v>
      </c>
      <c r="K23" s="41">
        <v>256.62</v>
      </c>
      <c r="L23" s="36">
        <v>7</v>
      </c>
      <c r="M23" s="41">
        <v>897.07</v>
      </c>
      <c r="N23" s="222">
        <v>3</v>
      </c>
      <c r="O23" s="223">
        <v>152.16</v>
      </c>
      <c r="P23" s="222">
        <v>0</v>
      </c>
      <c r="Q23" s="223">
        <v>0</v>
      </c>
      <c r="R23" s="222">
        <v>0</v>
      </c>
      <c r="S23" s="223">
        <v>0</v>
      </c>
      <c r="T23" s="219">
        <v>8</v>
      </c>
      <c r="U23" s="41">
        <v>0</v>
      </c>
      <c r="V23" s="36">
        <v>0</v>
      </c>
      <c r="W23" s="41">
        <v>0</v>
      </c>
      <c r="X23" s="36">
        <v>0</v>
      </c>
      <c r="Y23" s="41">
        <v>0</v>
      </c>
      <c r="Z23" s="24">
        <v>0</v>
      </c>
      <c r="AA23" s="41">
        <v>0</v>
      </c>
      <c r="AB23" s="36">
        <v>12</v>
      </c>
      <c r="AC23" s="41">
        <v>2127.39</v>
      </c>
      <c r="AD23" s="248">
        <f t="shared" si="0"/>
        <v>25</v>
      </c>
      <c r="AE23" s="4"/>
    </row>
    <row r="24" spans="1:31" x14ac:dyDescent="0.25">
      <c r="A24" s="92" t="s">
        <v>71</v>
      </c>
      <c r="B24" s="91" t="s">
        <v>72</v>
      </c>
      <c r="C24" s="40" t="s">
        <v>73</v>
      </c>
      <c r="D24" s="36">
        <v>288</v>
      </c>
      <c r="E24" s="41">
        <v>64305.589585999995</v>
      </c>
      <c r="F24" s="36">
        <v>20</v>
      </c>
      <c r="G24" s="41">
        <v>11740.630512</v>
      </c>
      <c r="H24" s="36">
        <v>39</v>
      </c>
      <c r="I24" s="41">
        <v>7585.8808819999995</v>
      </c>
      <c r="J24" s="36">
        <v>156</v>
      </c>
      <c r="K24" s="41">
        <v>41464.123595999998</v>
      </c>
      <c r="L24" s="36">
        <v>79</v>
      </c>
      <c r="M24" s="41">
        <v>13977.112182000001</v>
      </c>
      <c r="N24" s="222">
        <v>9</v>
      </c>
      <c r="O24" s="223">
        <v>481.752162</v>
      </c>
      <c r="P24" s="222">
        <v>1</v>
      </c>
      <c r="Q24" s="223">
        <v>52.864742</v>
      </c>
      <c r="R24" s="222">
        <v>6</v>
      </c>
      <c r="S24" s="223">
        <v>3710.0763379999999</v>
      </c>
      <c r="T24" s="219">
        <v>31</v>
      </c>
      <c r="U24" s="41">
        <v>0</v>
      </c>
      <c r="V24" s="36">
        <v>0</v>
      </c>
      <c r="W24" s="41">
        <v>0</v>
      </c>
      <c r="X24" s="36">
        <v>1</v>
      </c>
      <c r="Y24" s="41">
        <v>1009</v>
      </c>
      <c r="Z24" s="24">
        <v>0</v>
      </c>
      <c r="AA24" s="25">
        <v>0</v>
      </c>
      <c r="AB24" s="36">
        <v>451</v>
      </c>
      <c r="AC24" s="41">
        <v>144327.03</v>
      </c>
      <c r="AD24" s="248">
        <f t="shared" si="0"/>
        <v>630</v>
      </c>
      <c r="AE24" s="4"/>
    </row>
    <row r="25" spans="1:31" x14ac:dyDescent="0.25">
      <c r="A25" s="59" t="s">
        <v>74</v>
      </c>
      <c r="B25" s="22" t="s">
        <v>75</v>
      </c>
      <c r="C25" s="23" t="s">
        <v>76</v>
      </c>
      <c r="D25" s="24">
        <v>32</v>
      </c>
      <c r="E25" s="25">
        <v>5130.2700000000004</v>
      </c>
      <c r="F25" s="24">
        <v>1</v>
      </c>
      <c r="G25" s="25">
        <v>427.35</v>
      </c>
      <c r="H25" s="24">
        <v>2</v>
      </c>
      <c r="I25" s="25">
        <v>239.26</v>
      </c>
      <c r="J25" s="24">
        <v>13</v>
      </c>
      <c r="K25" s="25">
        <v>1155.48</v>
      </c>
      <c r="L25" s="24">
        <v>26</v>
      </c>
      <c r="M25" s="25">
        <v>4386.7</v>
      </c>
      <c r="N25" s="26">
        <v>0</v>
      </c>
      <c r="O25" s="27">
        <v>0</v>
      </c>
      <c r="P25" s="26">
        <v>0</v>
      </c>
      <c r="Q25" s="27">
        <v>0</v>
      </c>
      <c r="R25" s="26">
        <v>0</v>
      </c>
      <c r="S25" s="27">
        <v>0</v>
      </c>
      <c r="T25" s="216">
        <v>17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4">
        <v>46</v>
      </c>
      <c r="AC25" s="25">
        <v>11339.06</v>
      </c>
      <c r="AD25" s="248">
        <f t="shared" si="0"/>
        <v>91</v>
      </c>
      <c r="AE25" s="4"/>
    </row>
    <row r="26" spans="1:31" x14ac:dyDescent="0.25">
      <c r="A26" s="59" t="s">
        <v>77</v>
      </c>
      <c r="B26" s="22" t="s">
        <v>78</v>
      </c>
      <c r="C26" s="23" t="s">
        <v>79</v>
      </c>
      <c r="D26" s="24">
        <v>6</v>
      </c>
      <c r="E26" s="25">
        <v>726.46</v>
      </c>
      <c r="F26" s="24">
        <v>0</v>
      </c>
      <c r="G26" s="25">
        <v>0</v>
      </c>
      <c r="H26" s="24">
        <v>0</v>
      </c>
      <c r="I26" s="25">
        <v>0</v>
      </c>
      <c r="J26" s="24">
        <v>5</v>
      </c>
      <c r="K26" s="25">
        <v>427.7</v>
      </c>
      <c r="L26" s="24">
        <v>10</v>
      </c>
      <c r="M26" s="25">
        <v>1325.19</v>
      </c>
      <c r="N26" s="26">
        <v>0</v>
      </c>
      <c r="O26" s="27">
        <v>0</v>
      </c>
      <c r="P26" s="26">
        <v>0</v>
      </c>
      <c r="Q26" s="27">
        <v>0</v>
      </c>
      <c r="R26" s="26">
        <v>1</v>
      </c>
      <c r="S26" s="27">
        <v>363.25</v>
      </c>
      <c r="T26" s="216">
        <v>10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4">
        <v>17</v>
      </c>
      <c r="AC26" s="25">
        <v>2842.6</v>
      </c>
      <c r="AD26" s="248">
        <f t="shared" si="0"/>
        <v>32</v>
      </c>
      <c r="AE26" s="4"/>
    </row>
    <row r="27" spans="1:31" x14ac:dyDescent="0.25">
      <c r="A27" s="59" t="s">
        <v>80</v>
      </c>
      <c r="B27" s="22" t="s">
        <v>81</v>
      </c>
      <c r="C27" s="23" t="s">
        <v>82</v>
      </c>
      <c r="D27" s="24">
        <v>9</v>
      </c>
      <c r="E27" s="25">
        <v>1446.48</v>
      </c>
      <c r="F27" s="24">
        <v>1</v>
      </c>
      <c r="G27" s="25">
        <v>564.04999999999995</v>
      </c>
      <c r="H27" s="24">
        <v>1</v>
      </c>
      <c r="I27" s="25">
        <v>247.85</v>
      </c>
      <c r="J27" s="24">
        <v>2</v>
      </c>
      <c r="K27" s="25">
        <v>598.41</v>
      </c>
      <c r="L27" s="24">
        <v>1</v>
      </c>
      <c r="M27" s="25">
        <v>165.09</v>
      </c>
      <c r="N27" s="26">
        <v>0</v>
      </c>
      <c r="O27" s="27">
        <v>0</v>
      </c>
      <c r="P27" s="26">
        <v>0</v>
      </c>
      <c r="Q27" s="27">
        <v>0</v>
      </c>
      <c r="R27" s="26">
        <v>0</v>
      </c>
      <c r="S27" s="27">
        <v>0</v>
      </c>
      <c r="T27" s="216">
        <v>0</v>
      </c>
      <c r="U27" s="25">
        <v>0</v>
      </c>
      <c r="V27" s="24">
        <v>0</v>
      </c>
      <c r="W27" s="25">
        <v>0</v>
      </c>
      <c r="X27" s="24">
        <v>0</v>
      </c>
      <c r="Y27" s="25">
        <v>0</v>
      </c>
      <c r="Z27" s="24">
        <v>0</v>
      </c>
      <c r="AA27" s="25">
        <v>0</v>
      </c>
      <c r="AB27" s="24">
        <v>11</v>
      </c>
      <c r="AC27" s="25">
        <v>3021.88</v>
      </c>
      <c r="AD27" s="248">
        <f t="shared" si="0"/>
        <v>14</v>
      </c>
      <c r="AE27" s="4"/>
    </row>
    <row r="28" spans="1:31" x14ac:dyDescent="0.25">
      <c r="A28" s="59" t="s">
        <v>83</v>
      </c>
      <c r="B28" s="22" t="s">
        <v>95</v>
      </c>
      <c r="C28" s="23" t="s">
        <v>84</v>
      </c>
      <c r="D28" s="24">
        <v>27</v>
      </c>
      <c r="E28" s="25">
        <v>7700.52</v>
      </c>
      <c r="F28" s="24">
        <v>2</v>
      </c>
      <c r="G28" s="25">
        <v>1282</v>
      </c>
      <c r="H28" s="24">
        <v>9</v>
      </c>
      <c r="I28" s="25">
        <v>1709.38</v>
      </c>
      <c r="J28" s="24">
        <v>14</v>
      </c>
      <c r="K28" s="25">
        <v>1496.64</v>
      </c>
      <c r="L28" s="24">
        <v>28</v>
      </c>
      <c r="M28" s="25">
        <v>4598.7700000000004</v>
      </c>
      <c r="N28" s="26">
        <v>0</v>
      </c>
      <c r="O28" s="27">
        <v>0</v>
      </c>
      <c r="P28" s="26">
        <v>0</v>
      </c>
      <c r="Q28" s="27">
        <v>0</v>
      </c>
      <c r="R28" s="26">
        <v>0</v>
      </c>
      <c r="S28" s="27">
        <v>0</v>
      </c>
      <c r="T28" s="216">
        <v>12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4">
        <v>44</v>
      </c>
      <c r="AC28" s="25">
        <v>16787.310000000001</v>
      </c>
      <c r="AD28" s="248">
        <f t="shared" si="0"/>
        <v>92</v>
      </c>
      <c r="AE28" s="4"/>
    </row>
    <row r="29" spans="1:31" x14ac:dyDescent="0.25">
      <c r="A29" s="59" t="s">
        <v>85</v>
      </c>
      <c r="B29" s="22" t="s">
        <v>86</v>
      </c>
      <c r="C29" s="23" t="s">
        <v>87</v>
      </c>
      <c r="D29" s="24">
        <v>18</v>
      </c>
      <c r="E29" s="25">
        <v>3016.92</v>
      </c>
      <c r="F29" s="24">
        <v>0</v>
      </c>
      <c r="G29" s="25">
        <v>0</v>
      </c>
      <c r="H29" s="24">
        <v>6</v>
      </c>
      <c r="I29" s="25">
        <v>982.82</v>
      </c>
      <c r="J29" s="24">
        <v>8</v>
      </c>
      <c r="K29" s="25">
        <v>684.32</v>
      </c>
      <c r="L29" s="24">
        <v>6</v>
      </c>
      <c r="M29" s="25">
        <v>1008.03</v>
      </c>
      <c r="N29" s="26">
        <v>0</v>
      </c>
      <c r="O29" s="27">
        <v>0</v>
      </c>
      <c r="P29" s="26">
        <v>0</v>
      </c>
      <c r="Q29" s="27">
        <v>0</v>
      </c>
      <c r="R29" s="26">
        <v>0</v>
      </c>
      <c r="S29" s="27">
        <v>0</v>
      </c>
      <c r="T29" s="216">
        <v>3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4">
        <v>26</v>
      </c>
      <c r="AC29" s="25">
        <v>5692.09</v>
      </c>
      <c r="AD29" s="248">
        <f t="shared" si="0"/>
        <v>41</v>
      </c>
      <c r="AE29" s="4"/>
    </row>
    <row r="30" spans="1:31" x14ac:dyDescent="0.25">
      <c r="A30" s="59" t="s">
        <v>88</v>
      </c>
      <c r="B30" s="22" t="s">
        <v>89</v>
      </c>
      <c r="C30" s="23" t="s">
        <v>90</v>
      </c>
      <c r="D30" s="24">
        <v>4</v>
      </c>
      <c r="E30" s="25">
        <v>2376.46</v>
      </c>
      <c r="F30" s="24">
        <v>4</v>
      </c>
      <c r="G30" s="25">
        <v>1874.7</v>
      </c>
      <c r="H30" s="24">
        <v>2</v>
      </c>
      <c r="I30" s="25">
        <v>524.6</v>
      </c>
      <c r="J30" s="24">
        <v>2</v>
      </c>
      <c r="K30" s="25">
        <v>645</v>
      </c>
      <c r="L30" s="24">
        <v>9</v>
      </c>
      <c r="M30" s="25">
        <v>1292.49</v>
      </c>
      <c r="N30" s="26">
        <v>2</v>
      </c>
      <c r="O30" s="27">
        <v>62.7</v>
      </c>
      <c r="P30" s="26">
        <v>0</v>
      </c>
      <c r="Q30" s="27">
        <v>0</v>
      </c>
      <c r="R30" s="26">
        <v>0</v>
      </c>
      <c r="S30" s="27">
        <v>0</v>
      </c>
      <c r="T30" s="216">
        <v>2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4">
        <v>11</v>
      </c>
      <c r="AC30" s="25">
        <v>6775.95</v>
      </c>
      <c r="AD30" s="248">
        <f t="shared" si="0"/>
        <v>25</v>
      </c>
      <c r="AE30" s="4"/>
    </row>
    <row r="31" spans="1:31" x14ac:dyDescent="0.25">
      <c r="A31" s="120"/>
      <c r="B31" s="29"/>
      <c r="C31" s="52" t="s">
        <v>91</v>
      </c>
      <c r="D31" s="31">
        <v>1056</v>
      </c>
      <c r="E31" s="32">
        <v>227140.52881457147</v>
      </c>
      <c r="F31" s="31">
        <v>64</v>
      </c>
      <c r="G31" s="32">
        <v>35348.062997892303</v>
      </c>
      <c r="H31" s="31">
        <v>127</v>
      </c>
      <c r="I31" s="32">
        <v>23365.950635774083</v>
      </c>
      <c r="J31" s="31">
        <v>569</v>
      </c>
      <c r="K31" s="32">
        <v>125970.3692013526</v>
      </c>
      <c r="L31" s="31">
        <v>381</v>
      </c>
      <c r="M31" s="32">
        <v>63988.687635448667</v>
      </c>
      <c r="N31" s="33">
        <v>32</v>
      </c>
      <c r="O31" s="34">
        <v>1433.7292243182312</v>
      </c>
      <c r="P31" s="33">
        <v>2</v>
      </c>
      <c r="Q31" s="34">
        <v>102.744742</v>
      </c>
      <c r="R31" s="33">
        <v>30</v>
      </c>
      <c r="S31" s="34">
        <v>15747.835020939503</v>
      </c>
      <c r="T31" s="217">
        <v>224</v>
      </c>
      <c r="U31" s="32">
        <v>0</v>
      </c>
      <c r="V31" s="31">
        <v>1</v>
      </c>
      <c r="W31" s="32">
        <v>19.2</v>
      </c>
      <c r="X31" s="31">
        <v>1</v>
      </c>
      <c r="Y31" s="32">
        <v>1009</v>
      </c>
      <c r="Z31" s="31">
        <v>0</v>
      </c>
      <c r="AA31" s="32">
        <v>0</v>
      </c>
      <c r="AB31" s="31">
        <v>1695</v>
      </c>
      <c r="AC31" s="32">
        <v>494126.11</v>
      </c>
      <c r="AD31" s="250">
        <v>2487</v>
      </c>
      <c r="AE31" s="5"/>
    </row>
    <row r="32" spans="1:31" x14ac:dyDescent="0.25">
      <c r="A32" s="251"/>
      <c r="B32" s="251"/>
      <c r="C32" s="252"/>
      <c r="D32" s="253"/>
      <c r="E32" s="252"/>
      <c r="F32" s="253"/>
      <c r="G32" s="252"/>
      <c r="H32" s="253"/>
      <c r="I32" s="252"/>
      <c r="J32" s="253"/>
      <c r="K32" s="252"/>
      <c r="L32" s="253"/>
      <c r="M32" s="252"/>
      <c r="N32" s="253"/>
      <c r="O32" s="252"/>
      <c r="P32" s="253"/>
      <c r="Q32" s="252"/>
      <c r="R32" s="253"/>
      <c r="S32" s="252"/>
      <c r="T32" s="253"/>
      <c r="U32" s="252"/>
      <c r="V32" s="253"/>
      <c r="W32" s="252"/>
      <c r="X32" s="253"/>
      <c r="Y32" s="252"/>
      <c r="Z32" s="253"/>
      <c r="AA32" s="252"/>
      <c r="AB32" s="253"/>
      <c r="AC32" s="252"/>
      <c r="AD32" s="252"/>
    </row>
    <row r="33" spans="1:30" x14ac:dyDescent="0.25">
      <c r="A33" s="251"/>
      <c r="B33" s="251"/>
      <c r="C33" s="252"/>
      <c r="D33" s="253"/>
      <c r="E33" s="252"/>
      <c r="F33" s="253"/>
      <c r="G33" s="252"/>
      <c r="H33" s="253"/>
      <c r="I33" s="252"/>
      <c r="J33" s="253"/>
      <c r="K33" s="252"/>
      <c r="L33" s="253"/>
      <c r="M33" s="252"/>
      <c r="N33" s="253"/>
      <c r="O33" s="252"/>
      <c r="P33" s="253"/>
      <c r="Q33" s="252"/>
      <c r="R33" s="253"/>
      <c r="S33" s="252"/>
      <c r="T33" s="253"/>
      <c r="U33" s="252"/>
      <c r="V33" s="253"/>
      <c r="W33" s="252"/>
      <c r="X33" s="254"/>
      <c r="Y33" s="255"/>
      <c r="Z33" s="254"/>
      <c r="AA33" s="255"/>
      <c r="AB33" s="254" t="s">
        <v>92</v>
      </c>
      <c r="AC33" s="187">
        <v>41.88</v>
      </c>
      <c r="AD33" s="252"/>
    </row>
    <row r="34" spans="1:30" x14ac:dyDescent="0.25">
      <c r="A34" s="251"/>
      <c r="B34" s="251"/>
      <c r="C34" s="252"/>
      <c r="D34" s="253"/>
      <c r="E34" s="252"/>
      <c r="F34" s="253"/>
      <c r="G34" s="252"/>
      <c r="H34" s="253"/>
      <c r="I34" s="252"/>
      <c r="J34" s="253"/>
      <c r="K34" s="252"/>
      <c r="L34" s="253"/>
      <c r="M34" s="252"/>
      <c r="N34" s="253"/>
      <c r="O34" s="252"/>
      <c r="P34" s="253"/>
      <c r="Q34" s="252"/>
      <c r="R34" s="253"/>
      <c r="S34" s="252"/>
      <c r="T34" s="253"/>
      <c r="U34" s="252"/>
      <c r="V34" s="253"/>
      <c r="W34" s="252"/>
      <c r="X34" s="254"/>
      <c r="Y34" s="254"/>
      <c r="Z34" s="254"/>
      <c r="AA34" s="255"/>
      <c r="AB34" s="256" t="s">
        <v>93</v>
      </c>
      <c r="AC34" s="257">
        <f>AC31+AC33</f>
        <v>494167.99</v>
      </c>
      <c r="AD34" s="252"/>
    </row>
    <row r="35" spans="1:30" ht="16.5" x14ac:dyDescent="0.3">
      <c r="A35" s="35"/>
      <c r="B35" s="35"/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6"/>
      <c r="Y35" s="6"/>
      <c r="Z35" s="6"/>
      <c r="AA35" s="7"/>
      <c r="AB35" s="6"/>
      <c r="AC35" s="8"/>
    </row>
    <row r="36" spans="1:30" ht="16.5" x14ac:dyDescent="0.3">
      <c r="A36" s="35"/>
      <c r="B36" s="35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9"/>
      <c r="Y36" s="9"/>
      <c r="Z36" s="6"/>
      <c r="AA36" s="7"/>
      <c r="AB36" s="6"/>
      <c r="AC36" s="8"/>
    </row>
    <row r="37" spans="1:30" ht="16.5" x14ac:dyDescent="0.3">
      <c r="A37" s="35"/>
      <c r="B37" s="35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6"/>
      <c r="AC37" s="8"/>
    </row>
    <row r="38" spans="1:30" ht="16.5" x14ac:dyDescent="0.3">
      <c r="A38" s="35"/>
      <c r="B38" s="35"/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6"/>
      <c r="Y38" s="7"/>
      <c r="Z38" s="6"/>
      <c r="AA38" s="7"/>
      <c r="AB38" s="9"/>
      <c r="AC38" s="10"/>
    </row>
  </sheetData>
  <mergeCells count="25">
    <mergeCell ref="A1:AC1"/>
    <mergeCell ref="A2:C2"/>
    <mergeCell ref="D2:G2"/>
    <mergeCell ref="X2:AC2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P5:Q5"/>
    <mergeCell ref="R5:S5"/>
    <mergeCell ref="T5:U5"/>
    <mergeCell ref="V5:W5"/>
    <mergeCell ref="X5:Y5"/>
    <mergeCell ref="Z5:AA5"/>
  </mergeCells>
  <pageMargins left="0.19685039370078741" right="0.19685039370078741" top="0.55118110236220474" bottom="0.15748031496062992" header="0.31496062992125984" footer="0.31496062992125984"/>
  <pageSetup scale="68" orientation="landscape" r:id="rId1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AEB-B1A8-49C4-962F-F61F1CA17DCF}">
  <dimension ref="A1:AG37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29" width="11.42578125" customWidth="1"/>
    <col min="30" max="30" width="10.5703125" customWidth="1"/>
    <col min="31" max="31" width="11.85546875" customWidth="1"/>
  </cols>
  <sheetData>
    <row r="1" spans="1:31" ht="18.75" x14ac:dyDescent="0.25">
      <c r="A1" s="157" t="s">
        <v>103</v>
      </c>
      <c r="B1" s="157"/>
      <c r="C1" s="157"/>
      <c r="D1" s="186"/>
      <c r="E1" s="157"/>
      <c r="F1" s="186"/>
      <c r="G1" s="157"/>
      <c r="H1" s="186"/>
      <c r="I1" s="157"/>
      <c r="J1" s="186"/>
      <c r="K1" s="157"/>
      <c r="L1" s="186"/>
      <c r="M1" s="157"/>
      <c r="N1" s="186"/>
      <c r="O1" s="157"/>
      <c r="P1" s="186"/>
      <c r="Q1" s="157"/>
      <c r="R1" s="186"/>
      <c r="S1" s="157"/>
      <c r="T1" s="186"/>
      <c r="U1" s="157"/>
      <c r="V1" s="186"/>
      <c r="W1" s="157"/>
      <c r="X1" s="186"/>
      <c r="Y1" s="157"/>
      <c r="Z1" s="186"/>
      <c r="AA1" s="157"/>
      <c r="AB1" s="186"/>
      <c r="AC1" s="157"/>
      <c r="AD1" s="12"/>
    </row>
    <row r="2" spans="1:31" x14ac:dyDescent="0.25">
      <c r="A2" s="158"/>
      <c r="B2" s="158"/>
      <c r="C2" s="158"/>
      <c r="D2" s="159"/>
      <c r="E2" s="160"/>
      <c r="F2" s="159"/>
      <c r="G2" s="160"/>
      <c r="H2" s="61"/>
      <c r="I2" s="62"/>
      <c r="J2" s="61"/>
      <c r="K2" s="62"/>
      <c r="L2" s="61"/>
      <c r="M2" s="62"/>
      <c r="N2" s="61"/>
      <c r="O2" s="62"/>
      <c r="P2" s="61"/>
      <c r="Q2" s="62"/>
      <c r="R2" s="61"/>
      <c r="S2" s="62"/>
      <c r="T2" s="61"/>
      <c r="U2" s="62"/>
      <c r="V2" s="61"/>
      <c r="W2" s="62"/>
      <c r="X2" s="61"/>
      <c r="Y2" s="62"/>
      <c r="Z2" s="61"/>
      <c r="AA2" s="62"/>
      <c r="AB2" s="61"/>
      <c r="AC2" s="62"/>
      <c r="AD2" s="12"/>
    </row>
    <row r="3" spans="1:31" x14ac:dyDescent="0.25">
      <c r="A3" s="158"/>
      <c r="B3" s="158"/>
      <c r="C3" s="158"/>
      <c r="D3" s="159"/>
      <c r="E3" s="158"/>
      <c r="F3" s="159"/>
      <c r="G3" s="158"/>
      <c r="H3" s="159"/>
      <c r="I3" s="158"/>
      <c r="J3" s="159"/>
      <c r="K3" s="158"/>
      <c r="L3" s="159"/>
      <c r="M3" s="158"/>
      <c r="N3" s="159"/>
      <c r="O3" s="158"/>
      <c r="P3" s="159"/>
      <c r="Q3" s="158"/>
      <c r="R3" s="159"/>
      <c r="S3" s="158"/>
      <c r="T3" s="159"/>
      <c r="U3" s="158"/>
      <c r="V3" s="159"/>
      <c r="W3" s="158"/>
      <c r="X3" s="159"/>
      <c r="Y3" s="158"/>
      <c r="Z3" s="159"/>
      <c r="AA3" s="158"/>
      <c r="AB3" s="159"/>
      <c r="AC3" s="158"/>
      <c r="AD3" s="12"/>
    </row>
    <row r="4" spans="1:31" ht="71.25" customHeight="1" x14ac:dyDescent="0.25">
      <c r="A4" s="143" t="s">
        <v>1</v>
      </c>
      <c r="B4" s="143" t="s">
        <v>2</v>
      </c>
      <c r="C4" s="141" t="s">
        <v>3</v>
      </c>
      <c r="D4" s="137" t="s">
        <v>4</v>
      </c>
      <c r="E4" s="138"/>
      <c r="F4" s="137" t="s">
        <v>5</v>
      </c>
      <c r="G4" s="138"/>
      <c r="H4" s="137" t="s">
        <v>6</v>
      </c>
      <c r="I4" s="138"/>
      <c r="J4" s="137" t="s">
        <v>7</v>
      </c>
      <c r="K4" s="138"/>
      <c r="L4" s="137" t="s">
        <v>8</v>
      </c>
      <c r="M4" s="138"/>
      <c r="N4" s="145" t="s">
        <v>9</v>
      </c>
      <c r="O4" s="146"/>
      <c r="P4" s="145" t="s">
        <v>10</v>
      </c>
      <c r="Q4" s="146"/>
      <c r="R4" s="145" t="s">
        <v>11</v>
      </c>
      <c r="S4" s="146"/>
      <c r="T4" s="145" t="s">
        <v>12</v>
      </c>
      <c r="U4" s="146"/>
      <c r="V4" s="258" t="s">
        <v>13</v>
      </c>
      <c r="W4" s="138"/>
      <c r="X4" s="137" t="s">
        <v>14</v>
      </c>
      <c r="Y4" s="138"/>
      <c r="Z4" s="145" t="s">
        <v>108</v>
      </c>
      <c r="AA4" s="146"/>
      <c r="AB4" s="137" t="s">
        <v>16</v>
      </c>
      <c r="AC4" s="146" t="s">
        <v>17</v>
      </c>
      <c r="AD4" s="145" t="s">
        <v>18</v>
      </c>
    </row>
    <row r="5" spans="1:31" ht="25.5" x14ac:dyDescent="0.25">
      <c r="A5" s="144"/>
      <c r="B5" s="144"/>
      <c r="C5" s="142"/>
      <c r="D5" s="19" t="s">
        <v>16</v>
      </c>
      <c r="E5" s="125" t="s">
        <v>19</v>
      </c>
      <c r="F5" s="19" t="s">
        <v>16</v>
      </c>
      <c r="G5" s="125" t="s">
        <v>19</v>
      </c>
      <c r="H5" s="19" t="s">
        <v>16</v>
      </c>
      <c r="I5" s="125" t="s">
        <v>19</v>
      </c>
      <c r="J5" s="19" t="s">
        <v>16</v>
      </c>
      <c r="K5" s="125" t="s">
        <v>19</v>
      </c>
      <c r="L5" s="19" t="s">
        <v>16</v>
      </c>
      <c r="M5" s="125" t="s">
        <v>19</v>
      </c>
      <c r="N5" s="121" t="s">
        <v>16</v>
      </c>
      <c r="O5" s="122" t="s">
        <v>19</v>
      </c>
      <c r="P5" s="121" t="s">
        <v>16</v>
      </c>
      <c r="Q5" s="122" t="s">
        <v>19</v>
      </c>
      <c r="R5" s="121" t="s">
        <v>16</v>
      </c>
      <c r="S5" s="122" t="s">
        <v>19</v>
      </c>
      <c r="T5" s="121" t="s">
        <v>16</v>
      </c>
      <c r="U5" s="122" t="s">
        <v>19</v>
      </c>
      <c r="V5" s="212" t="s">
        <v>16</v>
      </c>
      <c r="W5" s="125" t="s">
        <v>19</v>
      </c>
      <c r="X5" s="19" t="s">
        <v>16</v>
      </c>
      <c r="Y5" s="125" t="s">
        <v>19</v>
      </c>
      <c r="Z5" s="19" t="s">
        <v>16</v>
      </c>
      <c r="AA5" s="125" t="s">
        <v>19</v>
      </c>
      <c r="AB5" s="152"/>
      <c r="AC5" s="146"/>
      <c r="AD5" s="145"/>
    </row>
    <row r="6" spans="1:31" x14ac:dyDescent="0.25">
      <c r="A6" s="59" t="s">
        <v>20</v>
      </c>
      <c r="B6" s="109" t="s">
        <v>21</v>
      </c>
      <c r="C6" s="97" t="s">
        <v>22</v>
      </c>
      <c r="D6" s="98">
        <v>14</v>
      </c>
      <c r="E6" s="99">
        <v>2787.58</v>
      </c>
      <c r="F6" s="98">
        <v>0</v>
      </c>
      <c r="G6" s="99">
        <v>0</v>
      </c>
      <c r="H6" s="98">
        <v>0</v>
      </c>
      <c r="I6" s="99">
        <v>0</v>
      </c>
      <c r="J6" s="98">
        <v>5</v>
      </c>
      <c r="K6" s="99">
        <v>797.72082065906204</v>
      </c>
      <c r="L6" s="98">
        <v>5</v>
      </c>
      <c r="M6" s="99">
        <v>901.07528626796841</v>
      </c>
      <c r="N6" s="201">
        <v>0</v>
      </c>
      <c r="O6" s="100">
        <v>0</v>
      </c>
      <c r="P6" s="201">
        <v>0</v>
      </c>
      <c r="Q6" s="100">
        <v>0</v>
      </c>
      <c r="R6" s="201">
        <v>0</v>
      </c>
      <c r="S6" s="100">
        <v>0</v>
      </c>
      <c r="T6" s="201">
        <v>3</v>
      </c>
      <c r="U6" s="100">
        <v>0</v>
      </c>
      <c r="V6" s="194">
        <v>0</v>
      </c>
      <c r="W6" s="99">
        <v>0</v>
      </c>
      <c r="X6" s="98">
        <v>0</v>
      </c>
      <c r="Y6" s="99">
        <v>0</v>
      </c>
      <c r="Z6" s="98">
        <v>0</v>
      </c>
      <c r="AA6" s="99">
        <v>0</v>
      </c>
      <c r="AB6" s="98">
        <v>20</v>
      </c>
      <c r="AC6" s="259">
        <v>4486.38</v>
      </c>
      <c r="AD6" s="260">
        <f>D6+F6+H6+J6+L6+N6+P6+R6+T6+V6+X6+Z6</f>
        <v>27</v>
      </c>
      <c r="AE6" s="93"/>
    </row>
    <row r="7" spans="1:31" x14ac:dyDescent="0.25">
      <c r="A7" s="59" t="s">
        <v>23</v>
      </c>
      <c r="B7" s="109" t="s">
        <v>24</v>
      </c>
      <c r="C7" s="97" t="s">
        <v>25</v>
      </c>
      <c r="D7" s="98">
        <v>47</v>
      </c>
      <c r="E7" s="99">
        <v>11833.6</v>
      </c>
      <c r="F7" s="98">
        <v>4</v>
      </c>
      <c r="G7" s="99">
        <v>2208.69</v>
      </c>
      <c r="H7" s="98">
        <v>8</v>
      </c>
      <c r="I7" s="99">
        <v>1283.9100000000001</v>
      </c>
      <c r="J7" s="98">
        <v>19</v>
      </c>
      <c r="K7" s="99">
        <v>4354.5600000000004</v>
      </c>
      <c r="L7" s="98">
        <v>9</v>
      </c>
      <c r="M7" s="99">
        <v>1522.56</v>
      </c>
      <c r="N7" s="201">
        <v>0</v>
      </c>
      <c r="O7" s="100">
        <v>0</v>
      </c>
      <c r="P7" s="201">
        <v>0</v>
      </c>
      <c r="Q7" s="100">
        <v>0</v>
      </c>
      <c r="R7" s="201">
        <v>1</v>
      </c>
      <c r="S7" s="100">
        <v>763.16</v>
      </c>
      <c r="T7" s="201">
        <v>5</v>
      </c>
      <c r="U7" s="100">
        <v>0</v>
      </c>
      <c r="V7" s="194">
        <v>0</v>
      </c>
      <c r="W7" s="99">
        <v>0</v>
      </c>
      <c r="X7" s="98">
        <v>0</v>
      </c>
      <c r="Y7" s="99">
        <v>0</v>
      </c>
      <c r="Z7" s="98">
        <v>0</v>
      </c>
      <c r="AA7" s="99">
        <v>0</v>
      </c>
      <c r="AB7" s="98">
        <v>67</v>
      </c>
      <c r="AC7" s="259">
        <v>21966.48</v>
      </c>
      <c r="AD7" s="260">
        <f t="shared" ref="AD7:AE30" si="0">D7+F7+H7+J7+L7+N7+P7+R7+T7+V7+X7+Z7</f>
        <v>93</v>
      </c>
      <c r="AE7" s="93"/>
    </row>
    <row r="8" spans="1:31" x14ac:dyDescent="0.25">
      <c r="A8" s="59" t="s">
        <v>26</v>
      </c>
      <c r="B8" s="109" t="s">
        <v>27</v>
      </c>
      <c r="C8" s="97" t="s">
        <v>28</v>
      </c>
      <c r="D8" s="98">
        <v>55</v>
      </c>
      <c r="E8" s="99">
        <v>12514.759137612837</v>
      </c>
      <c r="F8" s="98">
        <v>2</v>
      </c>
      <c r="G8" s="99">
        <v>1498.892345040927</v>
      </c>
      <c r="H8" s="98">
        <v>2</v>
      </c>
      <c r="I8" s="99">
        <v>523.57463925757338</v>
      </c>
      <c r="J8" s="98">
        <v>33</v>
      </c>
      <c r="K8" s="99">
        <v>9855.7674542916156</v>
      </c>
      <c r="L8" s="98">
        <v>10</v>
      </c>
      <c r="M8" s="99">
        <v>1984.3900761168911</v>
      </c>
      <c r="N8" s="201">
        <v>0</v>
      </c>
      <c r="O8" s="100">
        <v>0</v>
      </c>
      <c r="P8" s="201">
        <v>0</v>
      </c>
      <c r="Q8" s="100">
        <v>0</v>
      </c>
      <c r="R8" s="201">
        <v>3</v>
      </c>
      <c r="S8" s="100">
        <v>2321.2163476801561</v>
      </c>
      <c r="T8" s="201">
        <v>14</v>
      </c>
      <c r="U8" s="100">
        <v>0</v>
      </c>
      <c r="V8" s="194">
        <v>0</v>
      </c>
      <c r="W8" s="99">
        <v>0</v>
      </c>
      <c r="X8" s="98">
        <v>0</v>
      </c>
      <c r="Y8" s="99">
        <v>0</v>
      </c>
      <c r="Z8" s="98">
        <v>0</v>
      </c>
      <c r="AA8" s="99">
        <v>0</v>
      </c>
      <c r="AB8" s="98">
        <v>89</v>
      </c>
      <c r="AC8" s="259">
        <v>28698.6</v>
      </c>
      <c r="AD8" s="260">
        <f t="shared" si="0"/>
        <v>119</v>
      </c>
      <c r="AE8" s="93"/>
    </row>
    <row r="9" spans="1:31" x14ac:dyDescent="0.25">
      <c r="A9" s="59" t="s">
        <v>29</v>
      </c>
      <c r="B9" s="109" t="s">
        <v>30</v>
      </c>
      <c r="C9" s="97" t="s">
        <v>31</v>
      </c>
      <c r="D9" s="98">
        <v>75</v>
      </c>
      <c r="E9" s="99">
        <v>17191.357492399242</v>
      </c>
      <c r="F9" s="98">
        <v>4</v>
      </c>
      <c r="G9" s="99">
        <v>2588.9260851003987</v>
      </c>
      <c r="H9" s="98">
        <v>4</v>
      </c>
      <c r="I9" s="99">
        <v>1015.0684636804649</v>
      </c>
      <c r="J9" s="98">
        <v>45</v>
      </c>
      <c r="K9" s="99">
        <v>15666.830727516144</v>
      </c>
      <c r="L9" s="98">
        <v>38</v>
      </c>
      <c r="M9" s="99">
        <v>6700.2422327191816</v>
      </c>
      <c r="N9" s="201">
        <v>4</v>
      </c>
      <c r="O9" s="100">
        <v>172.84470002729597</v>
      </c>
      <c r="P9" s="201">
        <v>1</v>
      </c>
      <c r="Q9" s="100">
        <v>54.008782587741848</v>
      </c>
      <c r="R9" s="201">
        <v>4</v>
      </c>
      <c r="S9" s="100">
        <v>1678.1515159695298</v>
      </c>
      <c r="T9" s="201">
        <v>19</v>
      </c>
      <c r="U9" s="100">
        <v>0</v>
      </c>
      <c r="V9" s="194">
        <v>0</v>
      </c>
      <c r="W9" s="99">
        <v>0</v>
      </c>
      <c r="X9" s="98">
        <v>0</v>
      </c>
      <c r="Y9" s="99">
        <v>0</v>
      </c>
      <c r="Z9" s="98">
        <v>0</v>
      </c>
      <c r="AA9" s="99">
        <v>0</v>
      </c>
      <c r="AB9" s="98">
        <v>125</v>
      </c>
      <c r="AC9" s="259">
        <v>45067.43</v>
      </c>
      <c r="AD9" s="260">
        <f t="shared" si="0"/>
        <v>194</v>
      </c>
      <c r="AE9" s="93"/>
    </row>
    <row r="10" spans="1:31" x14ac:dyDescent="0.25">
      <c r="A10" s="59" t="s">
        <v>32</v>
      </c>
      <c r="B10" s="109" t="s">
        <v>33</v>
      </c>
      <c r="C10" s="97" t="s">
        <v>34</v>
      </c>
      <c r="D10" s="98">
        <v>8</v>
      </c>
      <c r="E10" s="99">
        <v>1641.2757668215402</v>
      </c>
      <c r="F10" s="98">
        <v>0</v>
      </c>
      <c r="G10" s="99">
        <v>0</v>
      </c>
      <c r="H10" s="98">
        <v>0</v>
      </c>
      <c r="I10" s="99">
        <v>0</v>
      </c>
      <c r="J10" s="98">
        <v>8</v>
      </c>
      <c r="K10" s="99">
        <v>2051.6604908452564</v>
      </c>
      <c r="L10" s="98">
        <v>2</v>
      </c>
      <c r="M10" s="99">
        <v>488.90803874765487</v>
      </c>
      <c r="N10" s="201">
        <v>0</v>
      </c>
      <c r="O10" s="100">
        <v>0</v>
      </c>
      <c r="P10" s="201">
        <v>0</v>
      </c>
      <c r="Q10" s="100">
        <v>0</v>
      </c>
      <c r="R10" s="201">
        <v>1</v>
      </c>
      <c r="S10" s="100">
        <v>697.55570358554883</v>
      </c>
      <c r="T10" s="201">
        <v>0</v>
      </c>
      <c r="U10" s="100">
        <v>0</v>
      </c>
      <c r="V10" s="194">
        <v>0</v>
      </c>
      <c r="W10" s="99">
        <v>0</v>
      </c>
      <c r="X10" s="98">
        <v>0</v>
      </c>
      <c r="Y10" s="99">
        <v>0</v>
      </c>
      <c r="Z10" s="98">
        <v>0</v>
      </c>
      <c r="AA10" s="99">
        <v>0</v>
      </c>
      <c r="AB10" s="98">
        <v>16</v>
      </c>
      <c r="AC10" s="259">
        <v>4879.3999999999996</v>
      </c>
      <c r="AD10" s="260">
        <f t="shared" si="0"/>
        <v>19</v>
      </c>
      <c r="AE10" s="93"/>
    </row>
    <row r="11" spans="1:31" x14ac:dyDescent="0.25">
      <c r="A11" s="59" t="s">
        <v>35</v>
      </c>
      <c r="B11" s="109" t="s">
        <v>36</v>
      </c>
      <c r="C11" s="97" t="s">
        <v>37</v>
      </c>
      <c r="D11" s="98">
        <v>23</v>
      </c>
      <c r="E11" s="99">
        <v>5455.9007519184297</v>
      </c>
      <c r="F11" s="98">
        <v>0</v>
      </c>
      <c r="G11" s="99">
        <v>0</v>
      </c>
      <c r="H11" s="98">
        <v>2</v>
      </c>
      <c r="I11" s="99">
        <v>470.72704234157624</v>
      </c>
      <c r="J11" s="98">
        <v>24</v>
      </c>
      <c r="K11" s="99">
        <v>5135.4218348772647</v>
      </c>
      <c r="L11" s="98">
        <v>9</v>
      </c>
      <c r="M11" s="99">
        <v>1659.7823120392998</v>
      </c>
      <c r="N11" s="201">
        <v>1</v>
      </c>
      <c r="O11" s="100">
        <v>37.237292611315965</v>
      </c>
      <c r="P11" s="201">
        <v>0</v>
      </c>
      <c r="Q11" s="100">
        <v>0</v>
      </c>
      <c r="R11" s="201">
        <v>1</v>
      </c>
      <c r="S11" s="100">
        <v>418.32076621211462</v>
      </c>
      <c r="T11" s="201">
        <v>9</v>
      </c>
      <c r="U11" s="100">
        <v>0</v>
      </c>
      <c r="V11" s="194">
        <v>0</v>
      </c>
      <c r="W11" s="99">
        <v>0</v>
      </c>
      <c r="X11" s="98">
        <v>1</v>
      </c>
      <c r="Y11" s="99">
        <v>1003</v>
      </c>
      <c r="Z11" s="98">
        <v>0</v>
      </c>
      <c r="AA11" s="99">
        <v>0</v>
      </c>
      <c r="AB11" s="98">
        <v>50</v>
      </c>
      <c r="AC11" s="259">
        <v>14180.39</v>
      </c>
      <c r="AD11" s="260">
        <f t="shared" si="0"/>
        <v>70</v>
      </c>
      <c r="AE11" s="93"/>
    </row>
    <row r="12" spans="1:31" x14ac:dyDescent="0.25">
      <c r="A12" s="59" t="s">
        <v>38</v>
      </c>
      <c r="B12" s="109" t="s">
        <v>39</v>
      </c>
      <c r="C12" s="97" t="s">
        <v>40</v>
      </c>
      <c r="D12" s="98">
        <v>40</v>
      </c>
      <c r="E12" s="99">
        <v>14305.880819240625</v>
      </c>
      <c r="F12" s="98">
        <v>4</v>
      </c>
      <c r="G12" s="99">
        <v>3478.8878272284692</v>
      </c>
      <c r="H12" s="98">
        <v>7</v>
      </c>
      <c r="I12" s="99">
        <v>1650.2257398252634</v>
      </c>
      <c r="J12" s="98">
        <v>20</v>
      </c>
      <c r="K12" s="99">
        <v>3846.9376321296309</v>
      </c>
      <c r="L12" s="98">
        <v>6</v>
      </c>
      <c r="M12" s="99">
        <v>1206.6683490893374</v>
      </c>
      <c r="N12" s="201">
        <v>1</v>
      </c>
      <c r="O12" s="100">
        <v>64.665789381844732</v>
      </c>
      <c r="P12" s="201">
        <v>0</v>
      </c>
      <c r="Q12" s="100">
        <v>0</v>
      </c>
      <c r="R12" s="201">
        <v>5</v>
      </c>
      <c r="S12" s="100">
        <v>3203.4838431048302</v>
      </c>
      <c r="T12" s="201">
        <v>4</v>
      </c>
      <c r="U12" s="100">
        <v>0</v>
      </c>
      <c r="V12" s="194">
        <v>0</v>
      </c>
      <c r="W12" s="99">
        <v>0</v>
      </c>
      <c r="X12" s="98">
        <v>0</v>
      </c>
      <c r="Y12" s="99">
        <v>0</v>
      </c>
      <c r="Z12" s="98">
        <v>0</v>
      </c>
      <c r="AA12" s="99">
        <v>0</v>
      </c>
      <c r="AB12" s="98">
        <v>61</v>
      </c>
      <c r="AC12" s="259">
        <v>27756.75</v>
      </c>
      <c r="AD12" s="260">
        <f t="shared" si="0"/>
        <v>87</v>
      </c>
      <c r="AE12" s="93"/>
    </row>
    <row r="13" spans="1:31" x14ac:dyDescent="0.25">
      <c r="A13" s="59" t="s">
        <v>41</v>
      </c>
      <c r="B13" s="109" t="s">
        <v>42</v>
      </c>
      <c r="C13" s="97" t="s">
        <v>43</v>
      </c>
      <c r="D13" s="98">
        <v>11</v>
      </c>
      <c r="E13" s="99">
        <v>2828.0443824705608</v>
      </c>
      <c r="F13" s="98">
        <v>0</v>
      </c>
      <c r="G13" s="99">
        <v>0</v>
      </c>
      <c r="H13" s="98">
        <v>0</v>
      </c>
      <c r="I13" s="99">
        <v>0</v>
      </c>
      <c r="J13" s="98">
        <v>3</v>
      </c>
      <c r="K13" s="99">
        <v>503.0190803247998</v>
      </c>
      <c r="L13" s="98">
        <v>12</v>
      </c>
      <c r="M13" s="99">
        <v>2461.9225847725183</v>
      </c>
      <c r="N13" s="201">
        <v>0</v>
      </c>
      <c r="O13" s="100">
        <v>0</v>
      </c>
      <c r="P13" s="201">
        <v>0</v>
      </c>
      <c r="Q13" s="100">
        <v>0</v>
      </c>
      <c r="R13" s="201">
        <v>1</v>
      </c>
      <c r="S13" s="100">
        <v>950.11395243212098</v>
      </c>
      <c r="T13" s="201">
        <v>6</v>
      </c>
      <c r="U13" s="100">
        <v>0</v>
      </c>
      <c r="V13" s="194">
        <v>0</v>
      </c>
      <c r="W13" s="99">
        <v>0</v>
      </c>
      <c r="X13" s="98">
        <v>1</v>
      </c>
      <c r="Y13" s="99">
        <v>1003</v>
      </c>
      <c r="Z13" s="98">
        <v>0</v>
      </c>
      <c r="AA13" s="99">
        <v>0</v>
      </c>
      <c r="AB13" s="98">
        <v>19</v>
      </c>
      <c r="AC13" s="259">
        <v>7746.1</v>
      </c>
      <c r="AD13" s="260">
        <f t="shared" si="0"/>
        <v>34</v>
      </c>
      <c r="AE13" s="93"/>
    </row>
    <row r="14" spans="1:31" x14ac:dyDescent="0.25">
      <c r="A14" s="59" t="s">
        <v>44</v>
      </c>
      <c r="B14" s="109" t="s">
        <v>45</v>
      </c>
      <c r="C14" s="97" t="s">
        <v>46</v>
      </c>
      <c r="D14" s="98">
        <v>33</v>
      </c>
      <c r="E14" s="99">
        <v>8413.6852118452516</v>
      </c>
      <c r="F14" s="98">
        <v>0</v>
      </c>
      <c r="G14" s="99">
        <v>0</v>
      </c>
      <c r="H14" s="98">
        <v>6</v>
      </c>
      <c r="I14" s="99">
        <v>1015.9569386324198</v>
      </c>
      <c r="J14" s="98">
        <v>28</v>
      </c>
      <c r="K14" s="99">
        <v>10480.083926913319</v>
      </c>
      <c r="L14" s="98">
        <v>2</v>
      </c>
      <c r="M14" s="99">
        <v>381.12392260900879</v>
      </c>
      <c r="N14" s="201">
        <v>0</v>
      </c>
      <c r="O14" s="100">
        <v>0</v>
      </c>
      <c r="P14" s="201">
        <v>0</v>
      </c>
      <c r="Q14" s="100">
        <v>0</v>
      </c>
      <c r="R14" s="201">
        <v>0</v>
      </c>
      <c r="S14" s="100">
        <v>0</v>
      </c>
      <c r="T14" s="201">
        <v>1</v>
      </c>
      <c r="U14" s="100">
        <v>0</v>
      </c>
      <c r="V14" s="194">
        <v>0</v>
      </c>
      <c r="W14" s="99">
        <v>0</v>
      </c>
      <c r="X14" s="98">
        <v>0</v>
      </c>
      <c r="Y14" s="99">
        <v>0</v>
      </c>
      <c r="Z14" s="98">
        <v>0</v>
      </c>
      <c r="AA14" s="99">
        <v>0</v>
      </c>
      <c r="AB14" s="98">
        <v>60</v>
      </c>
      <c r="AC14" s="259">
        <v>20290.849999999999</v>
      </c>
      <c r="AD14" s="260">
        <f t="shared" si="0"/>
        <v>70</v>
      </c>
      <c r="AE14" s="93"/>
    </row>
    <row r="15" spans="1:31" x14ac:dyDescent="0.25">
      <c r="A15" s="261" t="s">
        <v>47</v>
      </c>
      <c r="B15" s="109" t="s">
        <v>48</v>
      </c>
      <c r="C15" s="97" t="s">
        <v>49</v>
      </c>
      <c r="D15" s="98">
        <v>22</v>
      </c>
      <c r="E15" s="99">
        <v>4516.17</v>
      </c>
      <c r="F15" s="98">
        <v>1</v>
      </c>
      <c r="G15" s="99">
        <v>413.01</v>
      </c>
      <c r="H15" s="98">
        <v>4</v>
      </c>
      <c r="I15" s="99">
        <v>718.26</v>
      </c>
      <c r="J15" s="98">
        <v>13</v>
      </c>
      <c r="K15" s="99">
        <v>1952.86</v>
      </c>
      <c r="L15" s="98">
        <v>15</v>
      </c>
      <c r="M15" s="99">
        <v>2439.4699999999998</v>
      </c>
      <c r="N15" s="201">
        <v>1</v>
      </c>
      <c r="O15" s="100">
        <v>31.25</v>
      </c>
      <c r="P15" s="201">
        <v>0</v>
      </c>
      <c r="Q15" s="100">
        <v>0</v>
      </c>
      <c r="R15" s="201">
        <v>1</v>
      </c>
      <c r="S15" s="100">
        <v>503.69</v>
      </c>
      <c r="T15" s="201">
        <v>9</v>
      </c>
      <c r="U15" s="100">
        <v>0</v>
      </c>
      <c r="V15" s="194">
        <v>0</v>
      </c>
      <c r="W15" s="99">
        <v>0</v>
      </c>
      <c r="X15" s="98">
        <v>0</v>
      </c>
      <c r="Y15" s="99">
        <v>0</v>
      </c>
      <c r="Z15" s="98">
        <v>0</v>
      </c>
      <c r="AA15" s="99">
        <v>0</v>
      </c>
      <c r="AB15" s="98">
        <v>41</v>
      </c>
      <c r="AC15" s="259">
        <v>10574.71</v>
      </c>
      <c r="AD15" s="260">
        <f t="shared" si="0"/>
        <v>66</v>
      </c>
      <c r="AE15" s="93"/>
    </row>
    <row r="16" spans="1:31" x14ac:dyDescent="0.25">
      <c r="A16" s="59" t="s">
        <v>50</v>
      </c>
      <c r="B16" s="109" t="s">
        <v>51</v>
      </c>
      <c r="C16" s="97" t="s">
        <v>52</v>
      </c>
      <c r="D16" s="98">
        <v>22</v>
      </c>
      <c r="E16" s="99">
        <v>7734.0618711216975</v>
      </c>
      <c r="F16" s="98">
        <v>2</v>
      </c>
      <c r="G16" s="99">
        <v>1692.9128802443099</v>
      </c>
      <c r="H16" s="98">
        <v>3</v>
      </c>
      <c r="I16" s="99">
        <v>753.68427187075326</v>
      </c>
      <c r="J16" s="98">
        <v>22</v>
      </c>
      <c r="K16" s="99">
        <v>6145.5507738723536</v>
      </c>
      <c r="L16" s="98">
        <v>5</v>
      </c>
      <c r="M16" s="99">
        <v>1549.4702028908862</v>
      </c>
      <c r="N16" s="201">
        <v>0</v>
      </c>
      <c r="O16" s="100">
        <v>0</v>
      </c>
      <c r="P16" s="201">
        <v>0</v>
      </c>
      <c r="Q16" s="100">
        <v>0</v>
      </c>
      <c r="R16" s="201">
        <v>0</v>
      </c>
      <c r="S16" s="100">
        <v>0</v>
      </c>
      <c r="T16" s="201">
        <v>4</v>
      </c>
      <c r="U16" s="100">
        <v>0</v>
      </c>
      <c r="V16" s="194">
        <v>0</v>
      </c>
      <c r="W16" s="99">
        <v>0</v>
      </c>
      <c r="X16" s="98">
        <v>0</v>
      </c>
      <c r="Y16" s="99">
        <v>0</v>
      </c>
      <c r="Z16" s="98">
        <v>0</v>
      </c>
      <c r="AA16" s="99">
        <v>0</v>
      </c>
      <c r="AB16" s="98">
        <v>44</v>
      </c>
      <c r="AC16" s="259">
        <v>17875.68</v>
      </c>
      <c r="AD16" s="260">
        <f t="shared" si="0"/>
        <v>58</v>
      </c>
      <c r="AE16" s="93"/>
    </row>
    <row r="17" spans="1:33" x14ac:dyDescent="0.25">
      <c r="A17" s="59" t="s">
        <v>53</v>
      </c>
      <c r="B17" s="109" t="s">
        <v>54</v>
      </c>
      <c r="C17" s="97" t="s">
        <v>55</v>
      </c>
      <c r="D17" s="98">
        <v>39</v>
      </c>
      <c r="E17" s="99">
        <v>9469.1882668572871</v>
      </c>
      <c r="F17" s="98">
        <v>1</v>
      </c>
      <c r="G17" s="99">
        <v>757.52636840208697</v>
      </c>
      <c r="H17" s="98">
        <v>2</v>
      </c>
      <c r="I17" s="99">
        <v>413.2</v>
      </c>
      <c r="J17" s="98">
        <v>10</v>
      </c>
      <c r="K17" s="99">
        <v>4304.16</v>
      </c>
      <c r="L17" s="98">
        <v>11</v>
      </c>
      <c r="M17" s="99">
        <v>2408.13</v>
      </c>
      <c r="N17" s="201">
        <v>1</v>
      </c>
      <c r="O17" s="100">
        <v>66.56</v>
      </c>
      <c r="P17" s="201">
        <v>0</v>
      </c>
      <c r="Q17" s="100">
        <v>0</v>
      </c>
      <c r="R17" s="201">
        <v>0</v>
      </c>
      <c r="S17" s="100">
        <v>0</v>
      </c>
      <c r="T17" s="201">
        <v>0</v>
      </c>
      <c r="U17" s="100">
        <v>0</v>
      </c>
      <c r="V17" s="194">
        <v>0</v>
      </c>
      <c r="W17" s="99">
        <v>0</v>
      </c>
      <c r="X17" s="98">
        <v>1</v>
      </c>
      <c r="Y17" s="99">
        <v>1014</v>
      </c>
      <c r="Z17" s="98">
        <v>0</v>
      </c>
      <c r="AA17" s="99">
        <v>0</v>
      </c>
      <c r="AB17" s="98">
        <v>52</v>
      </c>
      <c r="AC17" s="259">
        <v>18432.759999999998</v>
      </c>
      <c r="AD17" s="260">
        <f t="shared" si="0"/>
        <v>65</v>
      </c>
      <c r="AE17" s="93"/>
    </row>
    <row r="18" spans="1:33" x14ac:dyDescent="0.25">
      <c r="A18" s="59" t="s">
        <v>56</v>
      </c>
      <c r="B18" s="109" t="s">
        <v>57</v>
      </c>
      <c r="C18" s="262" t="s">
        <v>58</v>
      </c>
      <c r="D18" s="263">
        <v>162</v>
      </c>
      <c r="E18" s="259">
        <v>42597.751771560863</v>
      </c>
      <c r="F18" s="263">
        <v>9</v>
      </c>
      <c r="G18" s="259">
        <v>5642.02274713728</v>
      </c>
      <c r="H18" s="263">
        <v>17</v>
      </c>
      <c r="I18" s="259">
        <v>3397.5637971572332</v>
      </c>
      <c r="J18" s="263">
        <v>92</v>
      </c>
      <c r="K18" s="259">
        <v>23680.338286570186</v>
      </c>
      <c r="L18" s="263">
        <v>36</v>
      </c>
      <c r="M18" s="259">
        <v>6452.62</v>
      </c>
      <c r="N18" s="230">
        <v>4</v>
      </c>
      <c r="O18" s="231">
        <v>242.86332685308466</v>
      </c>
      <c r="P18" s="230">
        <v>0</v>
      </c>
      <c r="Q18" s="231">
        <v>0</v>
      </c>
      <c r="R18" s="230">
        <v>4</v>
      </c>
      <c r="S18" s="231">
        <v>2135.3373003113206</v>
      </c>
      <c r="T18" s="230">
        <v>27</v>
      </c>
      <c r="U18" s="231">
        <v>0</v>
      </c>
      <c r="V18" s="264">
        <v>1</v>
      </c>
      <c r="W18" s="259">
        <v>29.25</v>
      </c>
      <c r="X18" s="263">
        <v>2</v>
      </c>
      <c r="Y18" s="259">
        <v>2028</v>
      </c>
      <c r="Z18" s="263">
        <v>1</v>
      </c>
      <c r="AA18" s="259">
        <v>389.43</v>
      </c>
      <c r="AB18" s="263">
        <v>264</v>
      </c>
      <c r="AC18" s="259">
        <v>86595.18</v>
      </c>
      <c r="AD18" s="260">
        <f t="shared" si="0"/>
        <v>355</v>
      </c>
      <c r="AE18" s="93"/>
      <c r="AG18" s="4"/>
    </row>
    <row r="19" spans="1:33" x14ac:dyDescent="0.25">
      <c r="A19" s="59" t="s">
        <v>59</v>
      </c>
      <c r="B19" s="109" t="s">
        <v>60</v>
      </c>
      <c r="C19" s="97" t="s">
        <v>61</v>
      </c>
      <c r="D19" s="98">
        <v>14</v>
      </c>
      <c r="E19" s="99">
        <v>4413.3542076762751</v>
      </c>
      <c r="F19" s="98">
        <v>0</v>
      </c>
      <c r="G19" s="99">
        <v>0</v>
      </c>
      <c r="H19" s="98">
        <v>2</v>
      </c>
      <c r="I19" s="99">
        <v>166.99285799578809</v>
      </c>
      <c r="J19" s="98">
        <v>5</v>
      </c>
      <c r="K19" s="99">
        <v>894.61</v>
      </c>
      <c r="L19" s="98">
        <v>8</v>
      </c>
      <c r="M19" s="99">
        <v>1867.89</v>
      </c>
      <c r="N19" s="201">
        <v>0</v>
      </c>
      <c r="O19" s="100">
        <v>0</v>
      </c>
      <c r="P19" s="201">
        <v>0</v>
      </c>
      <c r="Q19" s="100">
        <v>0</v>
      </c>
      <c r="R19" s="201">
        <v>0</v>
      </c>
      <c r="S19" s="100">
        <v>0</v>
      </c>
      <c r="T19" s="201">
        <v>12</v>
      </c>
      <c r="U19" s="100">
        <v>0</v>
      </c>
      <c r="V19" s="194">
        <v>0</v>
      </c>
      <c r="W19" s="99">
        <v>0</v>
      </c>
      <c r="X19" s="98">
        <v>0</v>
      </c>
      <c r="Y19" s="99">
        <v>0</v>
      </c>
      <c r="Z19" s="98">
        <v>0</v>
      </c>
      <c r="AA19" s="99">
        <v>0</v>
      </c>
      <c r="AB19" s="98">
        <v>19</v>
      </c>
      <c r="AC19" s="259">
        <v>7342.85</v>
      </c>
      <c r="AD19" s="260">
        <f t="shared" si="0"/>
        <v>41</v>
      </c>
      <c r="AE19" s="93"/>
    </row>
    <row r="20" spans="1:33" x14ac:dyDescent="0.25">
      <c r="A20" s="59" t="s">
        <v>62</v>
      </c>
      <c r="B20" s="109" t="s">
        <v>63</v>
      </c>
      <c r="C20" s="97" t="s">
        <v>64</v>
      </c>
      <c r="D20" s="98">
        <v>31</v>
      </c>
      <c r="E20" s="99">
        <v>7386.6913318515599</v>
      </c>
      <c r="F20" s="98">
        <v>2</v>
      </c>
      <c r="G20" s="99">
        <v>1101.3458600148429</v>
      </c>
      <c r="H20" s="98">
        <v>2</v>
      </c>
      <c r="I20" s="99">
        <v>275.33382132527885</v>
      </c>
      <c r="J20" s="98">
        <v>15</v>
      </c>
      <c r="K20" s="99">
        <v>8685.7420397174392</v>
      </c>
      <c r="L20" s="98">
        <v>25</v>
      </c>
      <c r="M20" s="99">
        <v>4890.4984323125946</v>
      </c>
      <c r="N20" s="201">
        <v>2</v>
      </c>
      <c r="O20" s="100">
        <v>88.11</v>
      </c>
      <c r="P20" s="201">
        <v>0</v>
      </c>
      <c r="Q20" s="100">
        <v>0</v>
      </c>
      <c r="R20" s="201">
        <v>0</v>
      </c>
      <c r="S20" s="100">
        <v>0</v>
      </c>
      <c r="T20" s="201">
        <v>13</v>
      </c>
      <c r="U20" s="100">
        <v>0</v>
      </c>
      <c r="V20" s="194">
        <v>0</v>
      </c>
      <c r="W20" s="99">
        <v>0</v>
      </c>
      <c r="X20" s="98">
        <v>0</v>
      </c>
      <c r="Y20" s="99">
        <v>0</v>
      </c>
      <c r="Z20" s="98">
        <v>0</v>
      </c>
      <c r="AA20" s="99">
        <v>0</v>
      </c>
      <c r="AB20" s="98">
        <v>50</v>
      </c>
      <c r="AC20" s="259">
        <v>22427.72</v>
      </c>
      <c r="AD20" s="260">
        <f t="shared" si="0"/>
        <v>90</v>
      </c>
      <c r="AE20" s="93"/>
    </row>
    <row r="21" spans="1:33" x14ac:dyDescent="0.25">
      <c r="A21" s="59" t="s">
        <v>65</v>
      </c>
      <c r="B21" s="109" t="s">
        <v>66</v>
      </c>
      <c r="C21" s="97" t="s">
        <v>67</v>
      </c>
      <c r="D21" s="98">
        <v>71</v>
      </c>
      <c r="E21" s="99">
        <v>17019.48</v>
      </c>
      <c r="F21" s="98">
        <v>7</v>
      </c>
      <c r="G21" s="99">
        <v>2517.38</v>
      </c>
      <c r="H21" s="98">
        <v>9</v>
      </c>
      <c r="I21" s="99">
        <v>1544.28</v>
      </c>
      <c r="J21" s="98">
        <v>31</v>
      </c>
      <c r="K21" s="99">
        <v>8933.5400000000009</v>
      </c>
      <c r="L21" s="98">
        <v>24</v>
      </c>
      <c r="M21" s="99">
        <v>3852.81</v>
      </c>
      <c r="N21" s="201">
        <v>4</v>
      </c>
      <c r="O21" s="100">
        <v>135.22</v>
      </c>
      <c r="P21" s="201">
        <v>0</v>
      </c>
      <c r="Q21" s="100">
        <v>0</v>
      </c>
      <c r="R21" s="201">
        <v>2</v>
      </c>
      <c r="S21" s="100">
        <v>1007.38</v>
      </c>
      <c r="T21" s="201">
        <v>14</v>
      </c>
      <c r="U21" s="100">
        <v>0</v>
      </c>
      <c r="V21" s="194">
        <v>0</v>
      </c>
      <c r="W21" s="99">
        <v>0</v>
      </c>
      <c r="X21" s="98">
        <v>0</v>
      </c>
      <c r="Y21" s="99">
        <v>0</v>
      </c>
      <c r="Z21" s="98">
        <v>0</v>
      </c>
      <c r="AA21" s="99">
        <v>0</v>
      </c>
      <c r="AB21" s="98">
        <v>110</v>
      </c>
      <c r="AC21" s="259">
        <v>35010.089999999997</v>
      </c>
      <c r="AD21" s="260">
        <f t="shared" si="0"/>
        <v>162</v>
      </c>
      <c r="AE21" s="93"/>
    </row>
    <row r="22" spans="1:33" x14ac:dyDescent="0.25">
      <c r="A22" s="59" t="s">
        <v>68</v>
      </c>
      <c r="B22" s="109" t="s">
        <v>69</v>
      </c>
      <c r="C22" s="97" t="s">
        <v>70</v>
      </c>
      <c r="D22" s="98">
        <v>4</v>
      </c>
      <c r="E22" s="99">
        <v>1256.7069506762678</v>
      </c>
      <c r="F22" s="98">
        <v>0</v>
      </c>
      <c r="G22" s="99">
        <v>0</v>
      </c>
      <c r="H22" s="98">
        <v>0</v>
      </c>
      <c r="I22" s="99">
        <v>0</v>
      </c>
      <c r="J22" s="98">
        <v>3</v>
      </c>
      <c r="K22" s="99">
        <v>523.64193627856821</v>
      </c>
      <c r="L22" s="98">
        <v>7</v>
      </c>
      <c r="M22" s="99">
        <v>1221.4553402743843</v>
      </c>
      <c r="N22" s="201">
        <v>3</v>
      </c>
      <c r="O22" s="100">
        <v>207.25</v>
      </c>
      <c r="P22" s="201">
        <v>0</v>
      </c>
      <c r="Q22" s="100">
        <v>0</v>
      </c>
      <c r="R22" s="201">
        <v>0</v>
      </c>
      <c r="S22" s="100">
        <v>0</v>
      </c>
      <c r="T22" s="201">
        <v>8</v>
      </c>
      <c r="U22" s="100">
        <v>0</v>
      </c>
      <c r="V22" s="194">
        <v>0</v>
      </c>
      <c r="W22" s="99">
        <v>0</v>
      </c>
      <c r="X22" s="98">
        <v>0</v>
      </c>
      <c r="Y22" s="99">
        <v>0</v>
      </c>
      <c r="Z22" s="98">
        <v>0</v>
      </c>
      <c r="AA22" s="99">
        <v>0</v>
      </c>
      <c r="AB22" s="98">
        <v>12</v>
      </c>
      <c r="AC22" s="259">
        <v>3209.05</v>
      </c>
      <c r="AD22" s="260">
        <f t="shared" si="0"/>
        <v>25</v>
      </c>
      <c r="AE22" s="93"/>
    </row>
    <row r="23" spans="1:33" x14ac:dyDescent="0.25">
      <c r="A23" s="59" t="s">
        <v>71</v>
      </c>
      <c r="B23" s="109" t="s">
        <v>72</v>
      </c>
      <c r="C23" s="97" t="s">
        <v>73</v>
      </c>
      <c r="D23" s="98">
        <v>287</v>
      </c>
      <c r="E23" s="99">
        <v>63458.487294591534</v>
      </c>
      <c r="F23" s="98">
        <v>20</v>
      </c>
      <c r="G23" s="99">
        <v>11542.80044075952</v>
      </c>
      <c r="H23" s="98">
        <v>39</v>
      </c>
      <c r="I23" s="99">
        <v>7087.1589134856385</v>
      </c>
      <c r="J23" s="98">
        <v>159</v>
      </c>
      <c r="K23" s="99">
        <v>45892.873246878007</v>
      </c>
      <c r="L23" s="98">
        <v>80</v>
      </c>
      <c r="M23" s="99">
        <v>14443.863298591323</v>
      </c>
      <c r="N23" s="201">
        <v>9</v>
      </c>
      <c r="O23" s="100">
        <v>473.64765969965754</v>
      </c>
      <c r="P23" s="201">
        <v>1</v>
      </c>
      <c r="Q23" s="100">
        <v>52.87</v>
      </c>
      <c r="R23" s="201">
        <v>6</v>
      </c>
      <c r="S23" s="100">
        <v>3686.9785774951984</v>
      </c>
      <c r="T23" s="201">
        <v>31</v>
      </c>
      <c r="U23" s="100">
        <v>0</v>
      </c>
      <c r="V23" s="194">
        <v>1</v>
      </c>
      <c r="W23" s="99">
        <v>22.7</v>
      </c>
      <c r="X23" s="98">
        <v>0</v>
      </c>
      <c r="Y23" s="99">
        <v>0</v>
      </c>
      <c r="Z23" s="98">
        <v>0</v>
      </c>
      <c r="AA23" s="99">
        <v>0</v>
      </c>
      <c r="AB23" s="98">
        <v>452</v>
      </c>
      <c r="AC23" s="259">
        <v>146661.38</v>
      </c>
      <c r="AD23" s="260">
        <f t="shared" si="0"/>
        <v>633</v>
      </c>
      <c r="AE23" s="93"/>
    </row>
    <row r="24" spans="1:33" x14ac:dyDescent="0.25">
      <c r="A24" s="59" t="s">
        <v>74</v>
      </c>
      <c r="B24" s="109" t="s">
        <v>75</v>
      </c>
      <c r="C24" s="97" t="s">
        <v>76</v>
      </c>
      <c r="D24" s="98">
        <v>32</v>
      </c>
      <c r="E24" s="99">
        <v>8164.5216856612778</v>
      </c>
      <c r="F24" s="98">
        <v>1</v>
      </c>
      <c r="G24" s="99">
        <v>589.06620858733106</v>
      </c>
      <c r="H24" s="98">
        <v>2</v>
      </c>
      <c r="I24" s="99">
        <v>329.88337529817125</v>
      </c>
      <c r="J24" s="98">
        <v>13</v>
      </c>
      <c r="K24" s="99">
        <v>2297.4264471243041</v>
      </c>
      <c r="L24" s="98">
        <v>26</v>
      </c>
      <c r="M24" s="99">
        <v>6046.182283328917</v>
      </c>
      <c r="N24" s="201">
        <v>0</v>
      </c>
      <c r="O24" s="100">
        <v>0</v>
      </c>
      <c r="P24" s="201">
        <v>0</v>
      </c>
      <c r="Q24" s="100">
        <v>0</v>
      </c>
      <c r="R24" s="201">
        <v>0</v>
      </c>
      <c r="S24" s="100">
        <v>0</v>
      </c>
      <c r="T24" s="201">
        <v>17</v>
      </c>
      <c r="U24" s="100">
        <v>0</v>
      </c>
      <c r="V24" s="194">
        <v>0</v>
      </c>
      <c r="W24" s="99">
        <v>0</v>
      </c>
      <c r="X24" s="98">
        <v>0</v>
      </c>
      <c r="Y24" s="99">
        <v>0</v>
      </c>
      <c r="Z24" s="98">
        <v>0</v>
      </c>
      <c r="AA24" s="99">
        <v>0</v>
      </c>
      <c r="AB24" s="98">
        <v>46</v>
      </c>
      <c r="AC24" s="259">
        <v>17427.080000000002</v>
      </c>
      <c r="AD24" s="260">
        <f t="shared" si="0"/>
        <v>91</v>
      </c>
      <c r="AE24" s="93"/>
    </row>
    <row r="25" spans="1:33" x14ac:dyDescent="0.25">
      <c r="A25" s="59" t="s">
        <v>77</v>
      </c>
      <c r="B25" s="109" t="s">
        <v>78</v>
      </c>
      <c r="C25" s="97" t="s">
        <v>79</v>
      </c>
      <c r="D25" s="98">
        <v>6</v>
      </c>
      <c r="E25" s="99">
        <v>1243.2983594859825</v>
      </c>
      <c r="F25" s="98">
        <v>0</v>
      </c>
      <c r="G25" s="99">
        <v>0</v>
      </c>
      <c r="H25" s="98">
        <v>0</v>
      </c>
      <c r="I25" s="99">
        <v>0</v>
      </c>
      <c r="J25" s="98">
        <v>5</v>
      </c>
      <c r="K25" s="99">
        <v>905.33652898836544</v>
      </c>
      <c r="L25" s="98">
        <v>10</v>
      </c>
      <c r="M25" s="99">
        <v>1871.5890041134444</v>
      </c>
      <c r="N25" s="201">
        <v>0</v>
      </c>
      <c r="O25" s="100">
        <v>0</v>
      </c>
      <c r="P25" s="201">
        <v>0</v>
      </c>
      <c r="Q25" s="100">
        <v>0</v>
      </c>
      <c r="R25" s="201">
        <v>1</v>
      </c>
      <c r="S25" s="100">
        <v>513.00610741220748</v>
      </c>
      <c r="T25" s="201">
        <v>10</v>
      </c>
      <c r="U25" s="100">
        <v>0</v>
      </c>
      <c r="V25" s="194">
        <v>0</v>
      </c>
      <c r="W25" s="99">
        <v>0</v>
      </c>
      <c r="X25" s="98">
        <v>0</v>
      </c>
      <c r="Y25" s="99">
        <v>0</v>
      </c>
      <c r="Z25" s="98">
        <v>0</v>
      </c>
      <c r="AA25" s="99">
        <v>0</v>
      </c>
      <c r="AB25" s="98">
        <v>17</v>
      </c>
      <c r="AC25" s="259">
        <v>4533.2299999999996</v>
      </c>
      <c r="AD25" s="260">
        <f t="shared" si="0"/>
        <v>32</v>
      </c>
      <c r="AE25" s="93"/>
    </row>
    <row r="26" spans="1:33" x14ac:dyDescent="0.25">
      <c r="A26" s="59" t="s">
        <v>80</v>
      </c>
      <c r="B26" s="109" t="s">
        <v>81</v>
      </c>
      <c r="C26" s="97" t="s">
        <v>82</v>
      </c>
      <c r="D26" s="98">
        <v>9</v>
      </c>
      <c r="E26" s="99">
        <v>2205.1667162492231</v>
      </c>
      <c r="F26" s="98">
        <v>1</v>
      </c>
      <c r="G26" s="99">
        <v>742.54910644447978</v>
      </c>
      <c r="H26" s="98">
        <v>1</v>
      </c>
      <c r="I26" s="99">
        <v>326.26948857510371</v>
      </c>
      <c r="J26" s="98">
        <v>2</v>
      </c>
      <c r="K26" s="99">
        <v>843.81206827477558</v>
      </c>
      <c r="L26" s="98">
        <v>1</v>
      </c>
      <c r="M26" s="99">
        <v>217.36262045641774</v>
      </c>
      <c r="N26" s="201">
        <v>0</v>
      </c>
      <c r="O26" s="100">
        <v>0</v>
      </c>
      <c r="P26" s="201">
        <v>0</v>
      </c>
      <c r="Q26" s="100">
        <v>0</v>
      </c>
      <c r="R26" s="201">
        <v>0</v>
      </c>
      <c r="S26" s="100">
        <v>0</v>
      </c>
      <c r="T26" s="201">
        <v>0</v>
      </c>
      <c r="U26" s="100">
        <v>0</v>
      </c>
      <c r="V26" s="194">
        <v>0</v>
      </c>
      <c r="W26" s="99">
        <v>0</v>
      </c>
      <c r="X26" s="98">
        <v>0</v>
      </c>
      <c r="Y26" s="99">
        <v>0</v>
      </c>
      <c r="Z26" s="98">
        <v>0</v>
      </c>
      <c r="AA26" s="99">
        <v>0</v>
      </c>
      <c r="AB26" s="98">
        <v>11</v>
      </c>
      <c r="AC26" s="259">
        <v>4335.16</v>
      </c>
      <c r="AD26" s="260">
        <f t="shared" si="0"/>
        <v>14</v>
      </c>
      <c r="AE26" s="93"/>
    </row>
    <row r="27" spans="1:33" x14ac:dyDescent="0.25">
      <c r="A27" s="59" t="s">
        <v>83</v>
      </c>
      <c r="B27" s="109" t="s">
        <v>95</v>
      </c>
      <c r="C27" s="97" t="s">
        <v>84</v>
      </c>
      <c r="D27" s="98">
        <v>26</v>
      </c>
      <c r="E27" s="99">
        <v>10351.960140551369</v>
      </c>
      <c r="F27" s="98">
        <v>2</v>
      </c>
      <c r="G27" s="99">
        <v>1625.9532235287006</v>
      </c>
      <c r="H27" s="98">
        <v>9</v>
      </c>
      <c r="I27" s="99">
        <v>2167.901412151617</v>
      </c>
      <c r="J27" s="98">
        <v>14</v>
      </c>
      <c r="K27" s="99">
        <v>2601.5903522418926</v>
      </c>
      <c r="L27" s="98">
        <v>27</v>
      </c>
      <c r="M27" s="99">
        <v>5623.8548715264214</v>
      </c>
      <c r="N27" s="201">
        <v>0</v>
      </c>
      <c r="O27" s="100">
        <v>0</v>
      </c>
      <c r="P27" s="201">
        <v>0</v>
      </c>
      <c r="Q27" s="100">
        <v>0</v>
      </c>
      <c r="R27" s="201">
        <v>0</v>
      </c>
      <c r="S27" s="100">
        <v>0</v>
      </c>
      <c r="T27" s="201">
        <v>12</v>
      </c>
      <c r="U27" s="100">
        <v>0</v>
      </c>
      <c r="V27" s="194">
        <v>0</v>
      </c>
      <c r="W27" s="99">
        <v>0</v>
      </c>
      <c r="X27" s="98">
        <v>0</v>
      </c>
      <c r="Y27" s="99">
        <v>0</v>
      </c>
      <c r="Z27" s="98">
        <v>0</v>
      </c>
      <c r="AA27" s="99">
        <v>0</v>
      </c>
      <c r="AB27" s="98">
        <v>43</v>
      </c>
      <c r="AC27" s="259">
        <v>22371.26</v>
      </c>
      <c r="AD27" s="260">
        <f t="shared" si="0"/>
        <v>90</v>
      </c>
      <c r="AE27" s="93"/>
    </row>
    <row r="28" spans="1:33" x14ac:dyDescent="0.25">
      <c r="A28" s="59" t="s">
        <v>85</v>
      </c>
      <c r="B28" s="109" t="s">
        <v>86</v>
      </c>
      <c r="C28" s="97" t="s">
        <v>87</v>
      </c>
      <c r="D28" s="98">
        <v>18</v>
      </c>
      <c r="E28" s="99">
        <v>5009.5459667432178</v>
      </c>
      <c r="F28" s="98">
        <v>0</v>
      </c>
      <c r="G28" s="99">
        <v>0</v>
      </c>
      <c r="H28" s="98">
        <v>6</v>
      </c>
      <c r="I28" s="99">
        <v>1415.4572389045134</v>
      </c>
      <c r="J28" s="98">
        <v>8</v>
      </c>
      <c r="K28" s="99">
        <v>1477.0513094161597</v>
      </c>
      <c r="L28" s="98">
        <v>6</v>
      </c>
      <c r="M28" s="99">
        <v>1451.8954849361082</v>
      </c>
      <c r="N28" s="201">
        <v>0</v>
      </c>
      <c r="O28" s="100">
        <v>0</v>
      </c>
      <c r="P28" s="201">
        <v>0</v>
      </c>
      <c r="Q28" s="100">
        <v>0</v>
      </c>
      <c r="R28" s="201">
        <v>0</v>
      </c>
      <c r="S28" s="100">
        <v>0</v>
      </c>
      <c r="T28" s="201">
        <v>3</v>
      </c>
      <c r="U28" s="100">
        <v>0</v>
      </c>
      <c r="V28" s="194">
        <v>0</v>
      </c>
      <c r="W28" s="99">
        <v>0</v>
      </c>
      <c r="X28" s="98">
        <v>0</v>
      </c>
      <c r="Y28" s="99">
        <v>0</v>
      </c>
      <c r="Z28" s="98">
        <v>0</v>
      </c>
      <c r="AA28" s="99">
        <v>0</v>
      </c>
      <c r="AB28" s="98">
        <v>26</v>
      </c>
      <c r="AC28" s="259">
        <v>9353.9500000000007</v>
      </c>
      <c r="AD28" s="260">
        <f t="shared" si="0"/>
        <v>41</v>
      </c>
      <c r="AE28" s="93"/>
    </row>
    <row r="29" spans="1:33" x14ac:dyDescent="0.25">
      <c r="A29" s="265" t="s">
        <v>88</v>
      </c>
      <c r="B29" s="109" t="s">
        <v>89</v>
      </c>
      <c r="C29" s="97" t="s">
        <v>90</v>
      </c>
      <c r="D29" s="98">
        <v>4</v>
      </c>
      <c r="E29" s="99">
        <v>2334.38</v>
      </c>
      <c r="F29" s="98">
        <v>4</v>
      </c>
      <c r="G29" s="99">
        <v>1852.79</v>
      </c>
      <c r="H29" s="98">
        <v>2</v>
      </c>
      <c r="I29" s="99">
        <v>484.83</v>
      </c>
      <c r="J29" s="98">
        <v>2</v>
      </c>
      <c r="K29" s="99">
        <v>673.38</v>
      </c>
      <c r="L29" s="98">
        <v>8</v>
      </c>
      <c r="M29" s="99">
        <v>1245.04</v>
      </c>
      <c r="N29" s="201">
        <v>1</v>
      </c>
      <c r="O29" s="100">
        <v>34.21</v>
      </c>
      <c r="P29" s="201">
        <v>0</v>
      </c>
      <c r="Q29" s="100">
        <v>0</v>
      </c>
      <c r="R29" s="201">
        <v>0</v>
      </c>
      <c r="S29" s="100">
        <v>0</v>
      </c>
      <c r="T29" s="201">
        <v>2</v>
      </c>
      <c r="U29" s="100">
        <v>0</v>
      </c>
      <c r="V29" s="194">
        <v>0</v>
      </c>
      <c r="W29" s="99">
        <v>0</v>
      </c>
      <c r="X29" s="98">
        <v>1</v>
      </c>
      <c r="Y29" s="99">
        <v>1014</v>
      </c>
      <c r="Z29" s="98">
        <v>0</v>
      </c>
      <c r="AA29" s="99">
        <v>0</v>
      </c>
      <c r="AB29" s="98">
        <v>11</v>
      </c>
      <c r="AC29" s="99">
        <v>7638.63</v>
      </c>
      <c r="AD29" s="266">
        <f t="shared" si="0"/>
        <v>24</v>
      </c>
      <c r="AE29" s="4"/>
    </row>
    <row r="30" spans="1:33" x14ac:dyDescent="0.25">
      <c r="A30" s="120"/>
      <c r="B30" s="267"/>
      <c r="C30" s="104" t="s">
        <v>91</v>
      </c>
      <c r="D30" s="105">
        <v>1053</v>
      </c>
      <c r="E30" s="106">
        <v>264132.84999999998</v>
      </c>
      <c r="F30" s="105">
        <v>64</v>
      </c>
      <c r="G30" s="106">
        <v>38252.75</v>
      </c>
      <c r="H30" s="105">
        <v>127</v>
      </c>
      <c r="I30" s="106">
        <v>25040.28</v>
      </c>
      <c r="J30" s="105">
        <v>579</v>
      </c>
      <c r="K30" s="106">
        <v>162503.91</v>
      </c>
      <c r="L30" s="105">
        <v>382</v>
      </c>
      <c r="M30" s="106">
        <v>72888.800000000003</v>
      </c>
      <c r="N30" s="214">
        <v>31</v>
      </c>
      <c r="O30" s="215">
        <v>1553.86</v>
      </c>
      <c r="P30" s="214">
        <v>2</v>
      </c>
      <c r="Q30" s="215">
        <v>106.88</v>
      </c>
      <c r="R30" s="214">
        <v>30</v>
      </c>
      <c r="S30" s="215">
        <v>17878.39</v>
      </c>
      <c r="T30" s="214">
        <v>223</v>
      </c>
      <c r="U30" s="215">
        <v>0</v>
      </c>
      <c r="V30" s="213">
        <v>2</v>
      </c>
      <c r="W30" s="106">
        <v>51.95</v>
      </c>
      <c r="X30" s="105">
        <v>6</v>
      </c>
      <c r="Y30" s="106">
        <v>6062</v>
      </c>
      <c r="Z30" s="105">
        <v>1</v>
      </c>
      <c r="AA30" s="106">
        <v>389.43</v>
      </c>
      <c r="AB30" s="105">
        <v>1705</v>
      </c>
      <c r="AC30" s="106">
        <v>588861.11</v>
      </c>
      <c r="AD30" s="268">
        <v>2500</v>
      </c>
      <c r="AE30" s="5"/>
    </row>
    <row r="31" spans="1:33" x14ac:dyDescent="0.25">
      <c r="A31" s="269"/>
      <c r="B31" s="269"/>
      <c r="C31" s="72"/>
      <c r="D31" s="270"/>
      <c r="E31" s="72"/>
      <c r="F31" s="270"/>
      <c r="G31" s="72"/>
      <c r="H31" s="270"/>
      <c r="I31" s="72"/>
      <c r="J31" s="270"/>
      <c r="K31" s="72"/>
      <c r="L31" s="270"/>
      <c r="M31" s="72"/>
      <c r="N31" s="270"/>
      <c r="O31" s="72"/>
      <c r="P31" s="270"/>
      <c r="Q31" s="72"/>
      <c r="R31" s="270"/>
      <c r="S31" s="72"/>
      <c r="T31" s="270"/>
      <c r="U31" s="72"/>
      <c r="V31" s="270"/>
      <c r="W31" s="72"/>
      <c r="X31" s="270"/>
      <c r="Y31" s="72"/>
      <c r="Z31" s="270"/>
      <c r="AA31" s="72"/>
      <c r="AB31" s="270"/>
      <c r="AC31" s="72"/>
      <c r="AD31" s="270"/>
    </row>
    <row r="32" spans="1:33" x14ac:dyDescent="0.25">
      <c r="A32" s="269"/>
      <c r="B32" s="269"/>
      <c r="C32" s="72"/>
      <c r="D32" s="270"/>
      <c r="E32" s="271"/>
      <c r="F32" s="271"/>
      <c r="G32" s="271"/>
      <c r="H32" s="271"/>
      <c r="I32" s="271"/>
      <c r="J32" s="270"/>
      <c r="K32" s="72"/>
      <c r="L32" s="270"/>
      <c r="M32" s="271"/>
      <c r="N32" s="270"/>
      <c r="O32" s="72"/>
      <c r="P32" s="270"/>
      <c r="Q32" s="72"/>
      <c r="R32" s="270"/>
      <c r="S32" s="72"/>
      <c r="T32" s="270"/>
      <c r="U32" s="72"/>
      <c r="V32" s="270"/>
      <c r="W32" s="72"/>
      <c r="X32" s="243"/>
      <c r="Y32" s="244"/>
      <c r="Z32" s="243"/>
      <c r="AA32" s="244"/>
      <c r="AB32" s="243" t="s">
        <v>92</v>
      </c>
      <c r="AC32" s="245">
        <v>50.25</v>
      </c>
      <c r="AD32" s="270"/>
    </row>
    <row r="33" spans="1:30" x14ac:dyDescent="0.25">
      <c r="A33" s="269"/>
      <c r="B33" s="269"/>
      <c r="C33" s="72"/>
      <c r="D33" s="270"/>
      <c r="E33" s="72"/>
      <c r="F33" s="270"/>
      <c r="G33" s="72"/>
      <c r="H33" s="270"/>
      <c r="I33" s="72"/>
      <c r="J33" s="270"/>
      <c r="K33" s="72"/>
      <c r="L33" s="270"/>
      <c r="M33" s="72"/>
      <c r="N33" s="270"/>
      <c r="O33" s="72"/>
      <c r="P33" s="270"/>
      <c r="Q33" s="72"/>
      <c r="R33" s="270"/>
      <c r="S33" s="72"/>
      <c r="T33" s="270"/>
      <c r="U33" s="72"/>
      <c r="V33" s="270"/>
      <c r="W33" s="72"/>
      <c r="X33" s="243"/>
      <c r="Y33" s="243"/>
      <c r="Z33" s="243"/>
      <c r="AA33" s="244"/>
      <c r="AB33" s="246" t="s">
        <v>93</v>
      </c>
      <c r="AC33" s="247">
        <f>AC30+AC32</f>
        <v>588911.35999999999</v>
      </c>
      <c r="AD33" s="270"/>
    </row>
    <row r="34" spans="1:30" ht="16.5" x14ac:dyDescent="0.3">
      <c r="A34" s="35"/>
      <c r="B34" s="35"/>
      <c r="D34" s="12"/>
      <c r="F34" s="12"/>
      <c r="H34" s="12"/>
      <c r="J34" s="12"/>
      <c r="L34" s="12"/>
      <c r="N34" s="12"/>
      <c r="P34" s="12"/>
      <c r="R34" s="12"/>
      <c r="T34" s="12"/>
      <c r="V34" s="12"/>
      <c r="X34" s="6"/>
      <c r="Y34" s="6"/>
      <c r="Z34" s="6"/>
      <c r="AA34" s="7"/>
      <c r="AB34" s="6"/>
      <c r="AC34" s="8"/>
      <c r="AD34" s="12"/>
    </row>
    <row r="35" spans="1:30" ht="16.5" x14ac:dyDescent="0.3">
      <c r="A35" s="35"/>
      <c r="B35" s="35"/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9"/>
      <c r="Y35" s="9"/>
      <c r="Z35" s="6"/>
      <c r="AA35" s="7"/>
      <c r="AB35" s="6"/>
      <c r="AC35" s="8"/>
      <c r="AD35" s="12"/>
    </row>
    <row r="36" spans="1:30" ht="16.5" x14ac:dyDescent="0.3">
      <c r="A36" s="35"/>
      <c r="B36" s="35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6"/>
      <c r="Y36" s="7"/>
      <c r="Z36" s="6"/>
      <c r="AA36" s="7"/>
      <c r="AB36" s="6"/>
      <c r="AC36" s="8"/>
      <c r="AD36" s="12"/>
    </row>
    <row r="37" spans="1:30" ht="16.5" x14ac:dyDescent="0.3">
      <c r="A37" s="35"/>
      <c r="B37" s="35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9"/>
      <c r="AC37" s="10"/>
      <c r="AD37" s="12"/>
    </row>
  </sheetData>
  <mergeCells count="22">
    <mergeCell ref="H4:I4"/>
    <mergeCell ref="A1:AC1"/>
    <mergeCell ref="A2:C2"/>
    <mergeCell ref="D2:G2"/>
    <mergeCell ref="A3:AC3"/>
    <mergeCell ref="A4:A5"/>
    <mergeCell ref="B4:B5"/>
    <mergeCell ref="C4:C5"/>
    <mergeCell ref="D4:E4"/>
    <mergeCell ref="F4:G4"/>
    <mergeCell ref="AD4:AD5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B5"/>
    <mergeCell ref="AC4:AC5"/>
  </mergeCells>
  <pageMargins left="0.19685039370078741" right="0.11811023622047245" top="0.55118110236220474" bottom="0.15748031496062992" header="0.31496062992125984" footer="0.31496062992125984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100D-4F9F-4C5D-A7D8-45EC4F7452C2}">
  <dimension ref="A1:AE38"/>
  <sheetViews>
    <sheetView zoomScaleNormal="100" workbookViewId="0">
      <selection sqref="A1:AC1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customWidth="1"/>
    <col min="5" max="5" width="10.7109375" customWidth="1"/>
    <col min="6" max="6" width="10.28515625" customWidth="1"/>
    <col min="7" max="7" width="10.7109375" customWidth="1"/>
    <col min="8" max="8" width="10.28515625" customWidth="1"/>
    <col min="9" max="9" width="10.7109375" customWidth="1"/>
    <col min="10" max="10" width="10.28515625" customWidth="1"/>
    <col min="11" max="12" width="10.7109375" customWidth="1"/>
    <col min="13" max="13" width="10.42578125" customWidth="1"/>
    <col min="14" max="14" width="10.7109375" customWidth="1"/>
    <col min="15" max="15" width="9.85546875" customWidth="1"/>
    <col min="16" max="16" width="10.7109375" customWidth="1"/>
    <col min="17" max="17" width="9.85546875" customWidth="1"/>
    <col min="18" max="18" width="10.7109375" customWidth="1"/>
    <col min="19" max="19" width="9.85546875" customWidth="1"/>
    <col min="20" max="20" width="10.7109375" customWidth="1"/>
    <col min="21" max="21" width="9.85546875" customWidth="1"/>
    <col min="22" max="22" width="10.7109375" customWidth="1"/>
    <col min="23" max="23" width="9.85546875" customWidth="1"/>
    <col min="24" max="24" width="10.140625" customWidth="1"/>
    <col min="25" max="25" width="10.7109375" customWidth="1"/>
    <col min="26" max="26" width="10.140625" customWidth="1"/>
    <col min="27" max="27" width="10.7109375" customWidth="1"/>
    <col min="28" max="28" width="10.5703125" customWidth="1"/>
    <col min="29" max="30" width="11.42578125" customWidth="1"/>
    <col min="31" max="31" width="14.42578125" customWidth="1"/>
  </cols>
  <sheetData>
    <row r="1" spans="1:31" ht="18.75" x14ac:dyDescent="0.25">
      <c r="A1" s="157" t="s">
        <v>110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1" x14ac:dyDescent="0.25">
      <c r="A2" s="139"/>
      <c r="B2" s="139"/>
      <c r="C2" s="139"/>
      <c r="D2" s="149"/>
      <c r="E2" s="149"/>
      <c r="F2" s="149"/>
      <c r="G2" s="149"/>
      <c r="H2" s="17"/>
      <c r="I2" s="18"/>
      <c r="J2" s="17"/>
      <c r="K2" s="18"/>
      <c r="L2" s="17"/>
      <c r="M2" s="18"/>
      <c r="N2" s="17"/>
      <c r="O2" s="18"/>
      <c r="P2" s="17"/>
      <c r="Q2" s="18"/>
      <c r="R2" s="17"/>
      <c r="S2" s="18"/>
      <c r="T2" s="17"/>
      <c r="U2" s="18"/>
      <c r="V2" s="17"/>
      <c r="W2" s="18"/>
      <c r="X2" s="151"/>
      <c r="Y2" s="151"/>
      <c r="Z2" s="151"/>
      <c r="AA2" s="151"/>
      <c r="AB2" s="151"/>
      <c r="AC2" s="151"/>
    </row>
    <row r="3" spans="1:31" x14ac:dyDescent="0.25">
      <c r="A3" s="147"/>
      <c r="B3" s="147"/>
      <c r="C3" s="147"/>
      <c r="D3" s="147"/>
      <c r="E3" s="147"/>
      <c r="F3" s="147"/>
      <c r="G3" s="147"/>
      <c r="H3" s="17"/>
      <c r="I3" s="18"/>
      <c r="J3" s="17"/>
      <c r="K3" s="18"/>
      <c r="L3" s="17"/>
      <c r="M3" s="18"/>
      <c r="N3" s="17"/>
      <c r="O3" s="18"/>
      <c r="P3" s="17"/>
      <c r="Q3" s="18"/>
      <c r="R3" s="17"/>
      <c r="S3" s="18"/>
      <c r="T3" s="17"/>
      <c r="U3" s="18"/>
      <c r="V3" s="17"/>
      <c r="W3" s="18"/>
      <c r="X3" s="17"/>
      <c r="Y3" s="18"/>
      <c r="Z3" s="17"/>
      <c r="AA3" s="18"/>
      <c r="AB3" s="17"/>
      <c r="AC3" s="18"/>
    </row>
    <row r="4" spans="1:31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</row>
    <row r="5" spans="1:31" ht="64.5" customHeight="1" x14ac:dyDescent="0.25">
      <c r="A5" s="143" t="s">
        <v>1</v>
      </c>
      <c r="B5" s="143" t="s">
        <v>2</v>
      </c>
      <c r="C5" s="141" t="s">
        <v>3</v>
      </c>
      <c r="D5" s="143" t="s">
        <v>4</v>
      </c>
      <c r="E5" s="138"/>
      <c r="F5" s="143" t="s">
        <v>5</v>
      </c>
      <c r="G5" s="138"/>
      <c r="H5" s="143" t="s">
        <v>6</v>
      </c>
      <c r="I5" s="138"/>
      <c r="J5" s="143" t="s">
        <v>7</v>
      </c>
      <c r="K5" s="138"/>
      <c r="L5" s="143" t="s">
        <v>8</v>
      </c>
      <c r="M5" s="138"/>
      <c r="N5" s="146" t="s">
        <v>9</v>
      </c>
      <c r="O5" s="146"/>
      <c r="P5" s="146" t="s">
        <v>10</v>
      </c>
      <c r="Q5" s="146"/>
      <c r="R5" s="146" t="s">
        <v>11</v>
      </c>
      <c r="S5" s="146"/>
      <c r="T5" s="146" t="s">
        <v>12</v>
      </c>
      <c r="U5" s="146"/>
      <c r="V5" s="138" t="s">
        <v>13</v>
      </c>
      <c r="W5" s="138"/>
      <c r="X5" s="143" t="s">
        <v>14</v>
      </c>
      <c r="Y5" s="138"/>
      <c r="Z5" s="143" t="s">
        <v>15</v>
      </c>
      <c r="AA5" s="138"/>
      <c r="AB5" s="137" t="s">
        <v>16</v>
      </c>
      <c r="AC5" s="146" t="s">
        <v>17</v>
      </c>
      <c r="AD5" s="145" t="s">
        <v>18</v>
      </c>
    </row>
    <row r="6" spans="1:31" ht="25.5" x14ac:dyDescent="0.25">
      <c r="A6" s="144"/>
      <c r="B6" s="144"/>
      <c r="C6" s="142"/>
      <c r="D6" s="19" t="s">
        <v>16</v>
      </c>
      <c r="E6" s="20" t="s">
        <v>19</v>
      </c>
      <c r="F6" s="19" t="s">
        <v>16</v>
      </c>
      <c r="G6" s="20" t="s">
        <v>19</v>
      </c>
      <c r="H6" s="19" t="s">
        <v>16</v>
      </c>
      <c r="I6" s="20" t="s">
        <v>19</v>
      </c>
      <c r="J6" s="19" t="s">
        <v>16</v>
      </c>
      <c r="K6" s="20" t="s">
        <v>19</v>
      </c>
      <c r="L6" s="19" t="s">
        <v>16</v>
      </c>
      <c r="M6" s="20" t="s">
        <v>19</v>
      </c>
      <c r="N6" s="121" t="s">
        <v>16</v>
      </c>
      <c r="O6" s="122" t="s">
        <v>19</v>
      </c>
      <c r="P6" s="121" t="s">
        <v>16</v>
      </c>
      <c r="Q6" s="122" t="s">
        <v>19</v>
      </c>
      <c r="R6" s="121" t="s">
        <v>16</v>
      </c>
      <c r="S6" s="122" t="s">
        <v>19</v>
      </c>
      <c r="T6" s="121" t="s">
        <v>16</v>
      </c>
      <c r="U6" s="122" t="s">
        <v>19</v>
      </c>
      <c r="V6" s="212" t="s">
        <v>16</v>
      </c>
      <c r="W6" s="20" t="s">
        <v>19</v>
      </c>
      <c r="X6" s="19" t="s">
        <v>16</v>
      </c>
      <c r="Y6" s="20" t="s">
        <v>19</v>
      </c>
      <c r="Z6" s="19" t="s">
        <v>16</v>
      </c>
      <c r="AA6" s="20" t="s">
        <v>19</v>
      </c>
      <c r="AB6" s="152"/>
      <c r="AC6" s="146"/>
      <c r="AD6" s="145"/>
    </row>
    <row r="7" spans="1:31" x14ac:dyDescent="0.25">
      <c r="A7" s="45" t="s">
        <v>20</v>
      </c>
      <c r="B7" s="45" t="s">
        <v>21</v>
      </c>
      <c r="C7" s="23" t="s">
        <v>22</v>
      </c>
      <c r="D7" s="24">
        <v>14</v>
      </c>
      <c r="E7" s="25">
        <v>2298.48</v>
      </c>
      <c r="F7" s="24">
        <v>0</v>
      </c>
      <c r="G7" s="25">
        <v>0</v>
      </c>
      <c r="H7" s="24">
        <v>0</v>
      </c>
      <c r="I7" s="25">
        <v>0</v>
      </c>
      <c r="J7" s="24">
        <v>5</v>
      </c>
      <c r="K7" s="25">
        <v>673.4</v>
      </c>
      <c r="L7" s="24">
        <v>5</v>
      </c>
      <c r="M7" s="25">
        <v>815.32</v>
      </c>
      <c r="N7" s="26">
        <v>0</v>
      </c>
      <c r="O7" s="27">
        <v>0</v>
      </c>
      <c r="P7" s="26">
        <v>0</v>
      </c>
      <c r="Q7" s="27">
        <v>0</v>
      </c>
      <c r="R7" s="26">
        <v>0</v>
      </c>
      <c r="S7" s="27">
        <v>0</v>
      </c>
      <c r="T7" s="26">
        <v>3</v>
      </c>
      <c r="U7" s="27">
        <v>0</v>
      </c>
      <c r="V7" s="216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4">
        <v>20</v>
      </c>
      <c r="AC7" s="27">
        <v>3787.2</v>
      </c>
      <c r="AD7" s="94">
        <f>D7+F7+H7+J7+L7+N7+P7+R7+T7+V7+X7+Z7</f>
        <v>27</v>
      </c>
      <c r="AE7" s="95"/>
    </row>
    <row r="8" spans="1:31" x14ac:dyDescent="0.25">
      <c r="A8" s="45" t="s">
        <v>23</v>
      </c>
      <c r="B8" s="45" t="s">
        <v>24</v>
      </c>
      <c r="C8" s="23" t="s">
        <v>25</v>
      </c>
      <c r="D8" s="24">
        <v>47</v>
      </c>
      <c r="E8" s="25">
        <v>11833.6</v>
      </c>
      <c r="F8" s="24">
        <v>4</v>
      </c>
      <c r="G8" s="25">
        <v>2208.69</v>
      </c>
      <c r="H8" s="24">
        <v>8</v>
      </c>
      <c r="I8" s="25">
        <v>1283.9100000000001</v>
      </c>
      <c r="J8" s="24">
        <v>19</v>
      </c>
      <c r="K8" s="25">
        <v>4354.5600000000004</v>
      </c>
      <c r="L8" s="24">
        <v>9</v>
      </c>
      <c r="M8" s="25">
        <v>1522.56</v>
      </c>
      <c r="N8" s="26">
        <v>0</v>
      </c>
      <c r="O8" s="27">
        <v>0</v>
      </c>
      <c r="P8" s="26">
        <v>0</v>
      </c>
      <c r="Q8" s="27">
        <v>0</v>
      </c>
      <c r="R8" s="26">
        <v>1</v>
      </c>
      <c r="S8" s="27">
        <v>763.16</v>
      </c>
      <c r="T8" s="26">
        <v>5</v>
      </c>
      <c r="U8" s="27">
        <v>0</v>
      </c>
      <c r="V8" s="216">
        <v>0</v>
      </c>
      <c r="W8" s="25">
        <v>0</v>
      </c>
      <c r="X8" s="24">
        <v>1</v>
      </c>
      <c r="Y8" s="25">
        <v>1010</v>
      </c>
      <c r="Z8" s="24">
        <v>0</v>
      </c>
      <c r="AA8" s="25">
        <v>0</v>
      </c>
      <c r="AB8" s="24">
        <v>68</v>
      </c>
      <c r="AC8" s="27">
        <v>22976.48</v>
      </c>
      <c r="AD8" s="94">
        <f t="shared" ref="AD8:AE30" si="0">D8+F8+H8+J8+L8+N8+P8+R8+T8+V8+X8+Z8</f>
        <v>94</v>
      </c>
      <c r="AE8" s="95"/>
    </row>
    <row r="9" spans="1:31" x14ac:dyDescent="0.25">
      <c r="A9" s="45" t="s">
        <v>26</v>
      </c>
      <c r="B9" s="45" t="s">
        <v>27</v>
      </c>
      <c r="C9" s="23" t="s">
        <v>28</v>
      </c>
      <c r="D9" s="24">
        <v>54</v>
      </c>
      <c r="E9" s="25">
        <v>10801.08</v>
      </c>
      <c r="F9" s="24">
        <v>2</v>
      </c>
      <c r="G9" s="25">
        <v>1310.85</v>
      </c>
      <c r="H9" s="24">
        <v>2</v>
      </c>
      <c r="I9" s="25">
        <v>457.89</v>
      </c>
      <c r="J9" s="24">
        <v>33</v>
      </c>
      <c r="K9" s="25">
        <v>8619.32</v>
      </c>
      <c r="L9" s="24">
        <v>10</v>
      </c>
      <c r="M9" s="25">
        <v>1735.44</v>
      </c>
      <c r="N9" s="26">
        <v>0</v>
      </c>
      <c r="O9" s="27">
        <v>0</v>
      </c>
      <c r="P9" s="26">
        <v>0</v>
      </c>
      <c r="Q9" s="27">
        <v>0</v>
      </c>
      <c r="R9" s="26">
        <v>3</v>
      </c>
      <c r="S9" s="27">
        <v>2030.01</v>
      </c>
      <c r="T9" s="26">
        <v>14</v>
      </c>
      <c r="U9" s="27">
        <v>0</v>
      </c>
      <c r="V9" s="216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4">
        <v>88</v>
      </c>
      <c r="AC9" s="27">
        <v>24954.59</v>
      </c>
      <c r="AD9" s="94">
        <f t="shared" si="0"/>
        <v>118</v>
      </c>
      <c r="AE9" s="95"/>
    </row>
    <row r="10" spans="1:31" x14ac:dyDescent="0.25">
      <c r="A10" s="45" t="s">
        <v>29</v>
      </c>
      <c r="B10" s="45" t="s">
        <v>30</v>
      </c>
      <c r="C10" s="23" t="s">
        <v>31</v>
      </c>
      <c r="D10" s="24">
        <v>74</v>
      </c>
      <c r="E10" s="25">
        <v>16493.419999999998</v>
      </c>
      <c r="F10" s="24">
        <v>4</v>
      </c>
      <c r="G10" s="25">
        <v>2495.9899999999998</v>
      </c>
      <c r="H10" s="24">
        <v>4</v>
      </c>
      <c r="I10" s="25">
        <v>978.63</v>
      </c>
      <c r="J10" s="24">
        <v>44</v>
      </c>
      <c r="K10" s="25">
        <v>11357.75</v>
      </c>
      <c r="L10" s="24">
        <v>38</v>
      </c>
      <c r="M10" s="25">
        <v>6459.72</v>
      </c>
      <c r="N10" s="26">
        <v>4</v>
      </c>
      <c r="O10" s="27">
        <v>166.64</v>
      </c>
      <c r="P10" s="26">
        <v>1</v>
      </c>
      <c r="Q10" s="27">
        <v>52.07</v>
      </c>
      <c r="R10" s="26">
        <v>4</v>
      </c>
      <c r="S10" s="27">
        <v>1617.91</v>
      </c>
      <c r="T10" s="26">
        <v>19</v>
      </c>
      <c r="U10" s="27">
        <v>0</v>
      </c>
      <c r="V10" s="216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4">
        <v>123</v>
      </c>
      <c r="AC10" s="27">
        <v>39622.129999999997</v>
      </c>
      <c r="AD10" s="94">
        <f t="shared" si="0"/>
        <v>192</v>
      </c>
      <c r="AE10" s="95"/>
    </row>
    <row r="11" spans="1:31" x14ac:dyDescent="0.25">
      <c r="A11" s="45" t="s">
        <v>32</v>
      </c>
      <c r="B11" s="45" t="s">
        <v>33</v>
      </c>
      <c r="C11" s="23" t="s">
        <v>34</v>
      </c>
      <c r="D11" s="24">
        <v>8</v>
      </c>
      <c r="E11" s="25">
        <v>1185.1300000000001</v>
      </c>
      <c r="F11" s="24">
        <v>0</v>
      </c>
      <c r="G11" s="25">
        <v>0</v>
      </c>
      <c r="H11" s="24">
        <v>0</v>
      </c>
      <c r="I11" s="25">
        <v>0</v>
      </c>
      <c r="J11" s="24">
        <v>8</v>
      </c>
      <c r="K11" s="25">
        <v>1481.46</v>
      </c>
      <c r="L11" s="24">
        <v>2</v>
      </c>
      <c r="M11" s="25">
        <v>353.03</v>
      </c>
      <c r="N11" s="26">
        <v>0</v>
      </c>
      <c r="O11" s="27">
        <v>0</v>
      </c>
      <c r="P11" s="26">
        <v>0</v>
      </c>
      <c r="Q11" s="27">
        <v>0</v>
      </c>
      <c r="R11" s="26">
        <v>1</v>
      </c>
      <c r="S11" s="27">
        <v>503.69</v>
      </c>
      <c r="T11" s="26">
        <v>0</v>
      </c>
      <c r="U11" s="27">
        <v>0</v>
      </c>
      <c r="V11" s="216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4">
        <v>16</v>
      </c>
      <c r="AC11" s="27">
        <v>3523.31</v>
      </c>
      <c r="AD11" s="94">
        <f t="shared" si="0"/>
        <v>19</v>
      </c>
      <c r="AE11" s="95"/>
    </row>
    <row r="12" spans="1:31" x14ac:dyDescent="0.25">
      <c r="A12" s="45" t="s">
        <v>35</v>
      </c>
      <c r="B12" s="45" t="s">
        <v>36</v>
      </c>
      <c r="C12" s="23" t="s">
        <v>37</v>
      </c>
      <c r="D12" s="24">
        <v>23</v>
      </c>
      <c r="E12" s="25">
        <v>4417.3900000000003</v>
      </c>
      <c r="F12" s="24">
        <v>0</v>
      </c>
      <c r="G12" s="25">
        <v>0</v>
      </c>
      <c r="H12" s="24">
        <v>2</v>
      </c>
      <c r="I12" s="25">
        <v>395.04</v>
      </c>
      <c r="J12" s="24">
        <v>24</v>
      </c>
      <c r="K12" s="25">
        <v>4309.71</v>
      </c>
      <c r="L12" s="24">
        <v>9</v>
      </c>
      <c r="M12" s="25">
        <v>1392.91</v>
      </c>
      <c r="N12" s="26">
        <v>1</v>
      </c>
      <c r="O12" s="27">
        <v>31.25</v>
      </c>
      <c r="P12" s="26">
        <v>0</v>
      </c>
      <c r="Q12" s="27">
        <v>0</v>
      </c>
      <c r="R12" s="26">
        <v>1</v>
      </c>
      <c r="S12" s="27">
        <v>351.06</v>
      </c>
      <c r="T12" s="26">
        <v>9</v>
      </c>
      <c r="U12" s="27">
        <v>0</v>
      </c>
      <c r="V12" s="216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4">
        <v>49</v>
      </c>
      <c r="AC12" s="27">
        <v>10897.36</v>
      </c>
      <c r="AD12" s="94">
        <f t="shared" si="0"/>
        <v>69</v>
      </c>
      <c r="AE12" s="95"/>
    </row>
    <row r="13" spans="1:31" x14ac:dyDescent="0.25">
      <c r="A13" s="45" t="s">
        <v>38</v>
      </c>
      <c r="B13" s="45" t="s">
        <v>39</v>
      </c>
      <c r="C13" s="23" t="s">
        <v>40</v>
      </c>
      <c r="D13" s="24">
        <v>40</v>
      </c>
      <c r="E13" s="25">
        <v>11519.34</v>
      </c>
      <c r="F13" s="24">
        <v>4</v>
      </c>
      <c r="G13" s="25">
        <v>2801.26</v>
      </c>
      <c r="H13" s="24">
        <v>7</v>
      </c>
      <c r="I13" s="25">
        <v>1328.79</v>
      </c>
      <c r="J13" s="24">
        <v>20</v>
      </c>
      <c r="K13" s="25">
        <v>3097.62</v>
      </c>
      <c r="L13" s="24">
        <v>6</v>
      </c>
      <c r="M13" s="25">
        <v>971.63</v>
      </c>
      <c r="N13" s="26">
        <v>1</v>
      </c>
      <c r="O13" s="27">
        <v>52.07</v>
      </c>
      <c r="P13" s="26">
        <v>0</v>
      </c>
      <c r="Q13" s="27">
        <v>0</v>
      </c>
      <c r="R13" s="26">
        <v>5</v>
      </c>
      <c r="S13" s="27">
        <v>2579.5</v>
      </c>
      <c r="T13" s="26">
        <v>4</v>
      </c>
      <c r="U13" s="27">
        <v>0</v>
      </c>
      <c r="V13" s="216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4">
        <v>61</v>
      </c>
      <c r="AC13" s="27">
        <v>22350.21</v>
      </c>
      <c r="AD13" s="94">
        <f t="shared" si="0"/>
        <v>87</v>
      </c>
      <c r="AE13" s="95"/>
    </row>
    <row r="14" spans="1:31" x14ac:dyDescent="0.25">
      <c r="A14" s="45" t="s">
        <v>41</v>
      </c>
      <c r="B14" s="45" t="s">
        <v>42</v>
      </c>
      <c r="C14" s="23" t="s">
        <v>43</v>
      </c>
      <c r="D14" s="24">
        <v>11</v>
      </c>
      <c r="E14" s="25">
        <v>2271.5700000000002</v>
      </c>
      <c r="F14" s="24">
        <v>0</v>
      </c>
      <c r="G14" s="25">
        <v>0</v>
      </c>
      <c r="H14" s="24">
        <v>0</v>
      </c>
      <c r="I14" s="25">
        <v>0</v>
      </c>
      <c r="J14" s="24">
        <v>3</v>
      </c>
      <c r="K14" s="25">
        <v>404.04</v>
      </c>
      <c r="L14" s="24">
        <v>12</v>
      </c>
      <c r="M14" s="25">
        <v>1977.49</v>
      </c>
      <c r="N14" s="26">
        <v>0</v>
      </c>
      <c r="O14" s="27">
        <v>0</v>
      </c>
      <c r="P14" s="26">
        <v>0</v>
      </c>
      <c r="Q14" s="27">
        <v>0</v>
      </c>
      <c r="R14" s="26">
        <v>1</v>
      </c>
      <c r="S14" s="27">
        <v>763.16</v>
      </c>
      <c r="T14" s="26">
        <v>6</v>
      </c>
      <c r="U14" s="27">
        <v>0</v>
      </c>
      <c r="V14" s="216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4">
        <v>18</v>
      </c>
      <c r="AC14" s="27">
        <v>5416.26</v>
      </c>
      <c r="AD14" s="94">
        <f t="shared" si="0"/>
        <v>33</v>
      </c>
      <c r="AE14" s="95"/>
    </row>
    <row r="15" spans="1:31" x14ac:dyDescent="0.25">
      <c r="A15" s="45" t="s">
        <v>44</v>
      </c>
      <c r="B15" s="45" t="s">
        <v>45</v>
      </c>
      <c r="C15" s="23" t="s">
        <v>46</v>
      </c>
      <c r="D15" s="24">
        <v>33</v>
      </c>
      <c r="E15" s="25">
        <v>7658.6</v>
      </c>
      <c r="F15" s="24">
        <v>0</v>
      </c>
      <c r="G15" s="25">
        <v>0</v>
      </c>
      <c r="H15" s="24">
        <v>6</v>
      </c>
      <c r="I15" s="25">
        <v>924.78</v>
      </c>
      <c r="J15" s="24">
        <v>28</v>
      </c>
      <c r="K15" s="25">
        <v>9539.5499999999993</v>
      </c>
      <c r="L15" s="24">
        <v>2</v>
      </c>
      <c r="M15" s="25">
        <v>346.92</v>
      </c>
      <c r="N15" s="26">
        <v>0</v>
      </c>
      <c r="O15" s="27">
        <v>0</v>
      </c>
      <c r="P15" s="26">
        <v>0</v>
      </c>
      <c r="Q15" s="27">
        <v>0</v>
      </c>
      <c r="R15" s="26">
        <v>0</v>
      </c>
      <c r="S15" s="27">
        <v>0</v>
      </c>
      <c r="T15" s="26">
        <v>1</v>
      </c>
      <c r="U15" s="27">
        <v>0</v>
      </c>
      <c r="V15" s="216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0</v>
      </c>
      <c r="AB15" s="24">
        <v>60</v>
      </c>
      <c r="AC15" s="27">
        <v>18469.849999999999</v>
      </c>
      <c r="AD15" s="94">
        <f t="shared" si="0"/>
        <v>70</v>
      </c>
      <c r="AE15" s="95"/>
    </row>
    <row r="16" spans="1:31" x14ac:dyDescent="0.25">
      <c r="A16" s="45" t="s">
        <v>47</v>
      </c>
      <c r="B16" s="45" t="s">
        <v>48</v>
      </c>
      <c r="C16" s="23" t="s">
        <v>49</v>
      </c>
      <c r="D16" s="24">
        <v>22</v>
      </c>
      <c r="E16" s="25">
        <v>4516.17</v>
      </c>
      <c r="F16" s="24">
        <v>1</v>
      </c>
      <c r="G16" s="25">
        <v>413.01</v>
      </c>
      <c r="H16" s="24">
        <v>4</v>
      </c>
      <c r="I16" s="25">
        <v>718.26</v>
      </c>
      <c r="J16" s="24">
        <v>13</v>
      </c>
      <c r="K16" s="25">
        <v>1952.86</v>
      </c>
      <c r="L16" s="24">
        <v>15</v>
      </c>
      <c r="M16" s="25">
        <v>2439.4699999999998</v>
      </c>
      <c r="N16" s="26">
        <v>1</v>
      </c>
      <c r="O16" s="27">
        <v>31.25</v>
      </c>
      <c r="P16" s="26">
        <v>0</v>
      </c>
      <c r="Q16" s="27">
        <v>0</v>
      </c>
      <c r="R16" s="26">
        <v>1</v>
      </c>
      <c r="S16" s="27">
        <v>503.69</v>
      </c>
      <c r="T16" s="26">
        <v>9</v>
      </c>
      <c r="U16" s="27">
        <v>0</v>
      </c>
      <c r="V16" s="216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4">
        <v>41</v>
      </c>
      <c r="AC16" s="27">
        <v>10574.71</v>
      </c>
      <c r="AD16" s="94">
        <f t="shared" si="0"/>
        <v>66</v>
      </c>
      <c r="AE16" s="95"/>
    </row>
    <row r="17" spans="1:31" x14ac:dyDescent="0.25">
      <c r="A17" s="45" t="s">
        <v>50</v>
      </c>
      <c r="B17" s="45" t="s">
        <v>51</v>
      </c>
      <c r="C17" s="23" t="s">
        <v>52</v>
      </c>
      <c r="D17" s="24">
        <v>22</v>
      </c>
      <c r="E17" s="25">
        <v>5988.61</v>
      </c>
      <c r="F17" s="24">
        <v>2</v>
      </c>
      <c r="G17" s="25">
        <v>1310.85</v>
      </c>
      <c r="H17" s="24">
        <v>3</v>
      </c>
      <c r="I17" s="25">
        <v>583.59</v>
      </c>
      <c r="J17" s="24">
        <v>22</v>
      </c>
      <c r="K17" s="25">
        <v>4758.6000000000004</v>
      </c>
      <c r="L17" s="24">
        <v>5</v>
      </c>
      <c r="M17" s="25">
        <v>1199.78</v>
      </c>
      <c r="N17" s="26">
        <v>0</v>
      </c>
      <c r="O17" s="27">
        <v>0</v>
      </c>
      <c r="P17" s="26">
        <v>0</v>
      </c>
      <c r="Q17" s="27">
        <v>0</v>
      </c>
      <c r="R17" s="26">
        <v>0</v>
      </c>
      <c r="S17" s="27">
        <v>0</v>
      </c>
      <c r="T17" s="26">
        <v>4</v>
      </c>
      <c r="U17" s="27">
        <v>0</v>
      </c>
      <c r="V17" s="216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4">
        <v>44</v>
      </c>
      <c r="AC17" s="27">
        <v>13841.43</v>
      </c>
      <c r="AD17" s="94">
        <f t="shared" si="0"/>
        <v>58</v>
      </c>
      <c r="AE17" s="95"/>
    </row>
    <row r="18" spans="1:31" x14ac:dyDescent="0.25">
      <c r="A18" s="96" t="s">
        <v>53</v>
      </c>
      <c r="B18" s="96" t="s">
        <v>54</v>
      </c>
      <c r="C18" s="97" t="s">
        <v>55</v>
      </c>
      <c r="D18" s="98">
        <v>39</v>
      </c>
      <c r="E18" s="99">
        <v>7407.21</v>
      </c>
      <c r="F18" s="98">
        <v>1</v>
      </c>
      <c r="G18" s="99">
        <v>592.57000000000005</v>
      </c>
      <c r="H18" s="98">
        <v>2</v>
      </c>
      <c r="I18" s="99">
        <v>323.22000000000003</v>
      </c>
      <c r="J18" s="98">
        <v>10</v>
      </c>
      <c r="K18" s="99">
        <v>3366.9</v>
      </c>
      <c r="L18" s="98">
        <v>11</v>
      </c>
      <c r="M18" s="99">
        <v>1883.74</v>
      </c>
      <c r="N18" s="201">
        <v>1</v>
      </c>
      <c r="O18" s="100">
        <v>52.07</v>
      </c>
      <c r="P18" s="201">
        <v>0</v>
      </c>
      <c r="Q18" s="100">
        <v>0</v>
      </c>
      <c r="R18" s="201">
        <v>0</v>
      </c>
      <c r="S18" s="100">
        <v>0</v>
      </c>
      <c r="T18" s="201">
        <v>0</v>
      </c>
      <c r="U18" s="100">
        <v>0</v>
      </c>
      <c r="V18" s="194">
        <v>0</v>
      </c>
      <c r="W18" s="99">
        <v>0</v>
      </c>
      <c r="X18" s="98">
        <v>0</v>
      </c>
      <c r="Y18" s="99">
        <v>0</v>
      </c>
      <c r="Z18" s="98">
        <v>0</v>
      </c>
      <c r="AA18" s="99">
        <v>0</v>
      </c>
      <c r="AB18" s="98">
        <v>51</v>
      </c>
      <c r="AC18" s="100">
        <v>13625.71</v>
      </c>
      <c r="AD18" s="101">
        <f t="shared" si="0"/>
        <v>64</v>
      </c>
      <c r="AE18" s="95"/>
    </row>
    <row r="19" spans="1:31" x14ac:dyDescent="0.25">
      <c r="A19" s="96" t="s">
        <v>56</v>
      </c>
      <c r="B19" s="96" t="s">
        <v>57</v>
      </c>
      <c r="C19" s="97" t="s">
        <v>58</v>
      </c>
      <c r="D19" s="98">
        <v>162</v>
      </c>
      <c r="E19" s="99">
        <v>37668.89</v>
      </c>
      <c r="F19" s="98">
        <v>9</v>
      </c>
      <c r="G19" s="99">
        <v>4920.1499999999996</v>
      </c>
      <c r="H19" s="98">
        <v>17</v>
      </c>
      <c r="I19" s="99">
        <v>2962.86</v>
      </c>
      <c r="J19" s="98">
        <v>91</v>
      </c>
      <c r="K19" s="99">
        <v>21171.449999999997</v>
      </c>
      <c r="L19" s="98">
        <v>34</v>
      </c>
      <c r="M19" s="99">
        <v>5679.06</v>
      </c>
      <c r="N19" s="201">
        <v>4</v>
      </c>
      <c r="O19" s="100">
        <v>211.79</v>
      </c>
      <c r="P19" s="201">
        <v>0</v>
      </c>
      <c r="Q19" s="100">
        <v>0</v>
      </c>
      <c r="R19" s="201">
        <v>4</v>
      </c>
      <c r="S19" s="100">
        <v>1862.13</v>
      </c>
      <c r="T19" s="201">
        <v>25</v>
      </c>
      <c r="U19" s="100">
        <v>0</v>
      </c>
      <c r="V19" s="194">
        <v>0</v>
      </c>
      <c r="W19" s="99">
        <v>0</v>
      </c>
      <c r="X19" s="98">
        <v>0</v>
      </c>
      <c r="Y19" s="99">
        <v>0</v>
      </c>
      <c r="Z19" s="98">
        <v>0</v>
      </c>
      <c r="AA19" s="99">
        <v>0</v>
      </c>
      <c r="AB19" s="98">
        <v>260</v>
      </c>
      <c r="AC19" s="100">
        <v>74476.33</v>
      </c>
      <c r="AD19" s="101">
        <f t="shared" si="0"/>
        <v>346</v>
      </c>
      <c r="AE19" s="95"/>
    </row>
    <row r="20" spans="1:31" x14ac:dyDescent="0.25">
      <c r="A20" s="96" t="s">
        <v>59</v>
      </c>
      <c r="B20" s="96" t="s">
        <v>60</v>
      </c>
      <c r="C20" s="97" t="s">
        <v>61</v>
      </c>
      <c r="D20" s="98">
        <v>14</v>
      </c>
      <c r="E20" s="99">
        <v>3322.05</v>
      </c>
      <c r="F20" s="98">
        <v>0</v>
      </c>
      <c r="G20" s="99">
        <v>0</v>
      </c>
      <c r="H20" s="98">
        <v>2</v>
      </c>
      <c r="I20" s="99">
        <v>125.7</v>
      </c>
      <c r="J20" s="98">
        <v>5</v>
      </c>
      <c r="K20" s="99">
        <v>673.4</v>
      </c>
      <c r="L20" s="98">
        <v>8</v>
      </c>
      <c r="M20" s="99">
        <v>1406.01</v>
      </c>
      <c r="N20" s="201">
        <v>0</v>
      </c>
      <c r="O20" s="100">
        <v>0</v>
      </c>
      <c r="P20" s="201">
        <v>0</v>
      </c>
      <c r="Q20" s="100">
        <v>0</v>
      </c>
      <c r="R20" s="201">
        <v>0</v>
      </c>
      <c r="S20" s="100">
        <v>0</v>
      </c>
      <c r="T20" s="201">
        <v>12</v>
      </c>
      <c r="U20" s="100">
        <v>0</v>
      </c>
      <c r="V20" s="194">
        <v>0</v>
      </c>
      <c r="W20" s="99">
        <v>0</v>
      </c>
      <c r="X20" s="98">
        <v>0</v>
      </c>
      <c r="Y20" s="99">
        <v>0</v>
      </c>
      <c r="Z20" s="98">
        <v>0</v>
      </c>
      <c r="AA20" s="99">
        <v>0</v>
      </c>
      <c r="AB20" s="98">
        <v>19</v>
      </c>
      <c r="AC20" s="100">
        <v>5527.16</v>
      </c>
      <c r="AD20" s="101">
        <f t="shared" si="0"/>
        <v>41</v>
      </c>
      <c r="AE20" s="95"/>
    </row>
    <row r="21" spans="1:31" x14ac:dyDescent="0.25">
      <c r="A21" s="96" t="s">
        <v>62</v>
      </c>
      <c r="B21" s="96" t="s">
        <v>63</v>
      </c>
      <c r="C21" s="97" t="s">
        <v>64</v>
      </c>
      <c r="D21" s="98">
        <v>31</v>
      </c>
      <c r="E21" s="99">
        <v>6985.24</v>
      </c>
      <c r="F21" s="98">
        <v>2</v>
      </c>
      <c r="G21" s="99">
        <v>1041.49</v>
      </c>
      <c r="H21" s="98">
        <v>2</v>
      </c>
      <c r="I21" s="99">
        <v>260.37</v>
      </c>
      <c r="J21" s="98">
        <v>15</v>
      </c>
      <c r="K21" s="99">
        <v>5117.6899999999996</v>
      </c>
      <c r="L21" s="98">
        <v>25</v>
      </c>
      <c r="M21" s="99">
        <v>4280.71</v>
      </c>
      <c r="N21" s="201">
        <v>2</v>
      </c>
      <c r="O21" s="100">
        <v>83.32</v>
      </c>
      <c r="P21" s="201">
        <v>0</v>
      </c>
      <c r="Q21" s="100">
        <v>0</v>
      </c>
      <c r="R21" s="201">
        <v>0</v>
      </c>
      <c r="S21" s="100">
        <v>0</v>
      </c>
      <c r="T21" s="201">
        <v>13</v>
      </c>
      <c r="U21" s="100">
        <v>0</v>
      </c>
      <c r="V21" s="194">
        <v>0</v>
      </c>
      <c r="W21" s="99">
        <v>0</v>
      </c>
      <c r="X21" s="98">
        <v>0</v>
      </c>
      <c r="Y21" s="99">
        <v>0</v>
      </c>
      <c r="Z21" s="98">
        <v>0</v>
      </c>
      <c r="AA21" s="99">
        <v>0</v>
      </c>
      <c r="AB21" s="98">
        <v>50</v>
      </c>
      <c r="AC21" s="100">
        <v>17768.82</v>
      </c>
      <c r="AD21" s="101">
        <f t="shared" si="0"/>
        <v>90</v>
      </c>
      <c r="AE21" s="95"/>
    </row>
    <row r="22" spans="1:31" x14ac:dyDescent="0.25">
      <c r="A22" s="96" t="s">
        <v>65</v>
      </c>
      <c r="B22" s="96" t="s">
        <v>66</v>
      </c>
      <c r="C22" s="97" t="s">
        <v>67</v>
      </c>
      <c r="D22" s="98">
        <v>71</v>
      </c>
      <c r="E22" s="99">
        <v>16807.59</v>
      </c>
      <c r="F22" s="98">
        <v>7</v>
      </c>
      <c r="G22" s="99">
        <v>2517.38</v>
      </c>
      <c r="H22" s="98">
        <v>9</v>
      </c>
      <c r="I22" s="99">
        <v>1544.28</v>
      </c>
      <c r="J22" s="98">
        <v>31</v>
      </c>
      <c r="K22" s="99">
        <v>8933.5400000000009</v>
      </c>
      <c r="L22" s="98">
        <v>24</v>
      </c>
      <c r="M22" s="99">
        <v>3852.81</v>
      </c>
      <c r="N22" s="201">
        <v>4</v>
      </c>
      <c r="O22" s="100">
        <v>135.22</v>
      </c>
      <c r="P22" s="201">
        <v>0</v>
      </c>
      <c r="Q22" s="100">
        <v>0</v>
      </c>
      <c r="R22" s="201">
        <v>2</v>
      </c>
      <c r="S22" s="100">
        <v>1007.38</v>
      </c>
      <c r="T22" s="201">
        <v>14</v>
      </c>
      <c r="U22" s="100">
        <v>0</v>
      </c>
      <c r="V22" s="194">
        <v>0</v>
      </c>
      <c r="W22" s="99">
        <v>0</v>
      </c>
      <c r="X22" s="98">
        <v>0</v>
      </c>
      <c r="Y22" s="99">
        <v>0</v>
      </c>
      <c r="Z22" s="98">
        <v>0</v>
      </c>
      <c r="AA22" s="99">
        <v>0</v>
      </c>
      <c r="AB22" s="98">
        <v>110</v>
      </c>
      <c r="AC22" s="100">
        <v>34798.199999999997</v>
      </c>
      <c r="AD22" s="101">
        <f t="shared" si="0"/>
        <v>162</v>
      </c>
      <c r="AE22" s="95"/>
    </row>
    <row r="23" spans="1:31" x14ac:dyDescent="0.25">
      <c r="A23" s="96" t="s">
        <v>68</v>
      </c>
      <c r="B23" s="96" t="s">
        <v>69</v>
      </c>
      <c r="C23" s="97" t="s">
        <v>70</v>
      </c>
      <c r="D23" s="98">
        <v>4</v>
      </c>
      <c r="E23" s="99">
        <v>969.67</v>
      </c>
      <c r="F23" s="98">
        <v>0</v>
      </c>
      <c r="G23" s="99">
        <v>0</v>
      </c>
      <c r="H23" s="98">
        <v>0</v>
      </c>
      <c r="I23" s="99">
        <v>0</v>
      </c>
      <c r="J23" s="98">
        <v>3</v>
      </c>
      <c r="K23" s="99">
        <v>404.04</v>
      </c>
      <c r="L23" s="98">
        <v>7</v>
      </c>
      <c r="M23" s="99">
        <v>942.47</v>
      </c>
      <c r="N23" s="201">
        <v>3</v>
      </c>
      <c r="O23" s="100">
        <v>159.91</v>
      </c>
      <c r="P23" s="201">
        <v>0</v>
      </c>
      <c r="Q23" s="100">
        <v>0</v>
      </c>
      <c r="R23" s="201">
        <v>0</v>
      </c>
      <c r="S23" s="100">
        <v>0</v>
      </c>
      <c r="T23" s="201">
        <v>8</v>
      </c>
      <c r="U23" s="100">
        <v>0</v>
      </c>
      <c r="V23" s="194">
        <v>0</v>
      </c>
      <c r="W23" s="99">
        <v>0</v>
      </c>
      <c r="X23" s="98">
        <v>0</v>
      </c>
      <c r="Y23" s="99">
        <v>0</v>
      </c>
      <c r="Z23" s="98">
        <v>0</v>
      </c>
      <c r="AA23" s="99">
        <v>0</v>
      </c>
      <c r="AB23" s="98">
        <v>12</v>
      </c>
      <c r="AC23" s="100">
        <v>2476.09</v>
      </c>
      <c r="AD23" s="101">
        <f t="shared" si="0"/>
        <v>25</v>
      </c>
      <c r="AE23" s="95"/>
    </row>
    <row r="24" spans="1:31" x14ac:dyDescent="0.25">
      <c r="A24" s="96" t="s">
        <v>71</v>
      </c>
      <c r="B24" s="96" t="s">
        <v>72</v>
      </c>
      <c r="C24" s="97" t="s">
        <v>73</v>
      </c>
      <c r="D24" s="98">
        <v>287</v>
      </c>
      <c r="E24" s="99">
        <v>62839.33</v>
      </c>
      <c r="F24" s="98">
        <v>20</v>
      </c>
      <c r="G24" s="99">
        <v>11420.52</v>
      </c>
      <c r="H24" s="98">
        <v>39</v>
      </c>
      <c r="I24" s="99">
        <v>7012.08</v>
      </c>
      <c r="J24" s="98">
        <v>159</v>
      </c>
      <c r="K24" s="99">
        <v>41794.699999999997</v>
      </c>
      <c r="L24" s="98">
        <v>80</v>
      </c>
      <c r="M24" s="99">
        <v>13774.85</v>
      </c>
      <c r="N24" s="201">
        <v>9</v>
      </c>
      <c r="O24" s="100">
        <v>468.63</v>
      </c>
      <c r="P24" s="201">
        <v>1</v>
      </c>
      <c r="Q24" s="100">
        <v>52.07</v>
      </c>
      <c r="R24" s="201">
        <v>6</v>
      </c>
      <c r="S24" s="100">
        <v>3647.92</v>
      </c>
      <c r="T24" s="201">
        <v>31</v>
      </c>
      <c r="U24" s="100">
        <v>0</v>
      </c>
      <c r="V24" s="194">
        <v>0</v>
      </c>
      <c r="W24" s="99">
        <v>0</v>
      </c>
      <c r="X24" s="98">
        <v>0</v>
      </c>
      <c r="Y24" s="99">
        <v>0</v>
      </c>
      <c r="Z24" s="98">
        <v>0</v>
      </c>
      <c r="AA24" s="99">
        <v>0</v>
      </c>
      <c r="AB24" s="98">
        <v>451</v>
      </c>
      <c r="AC24" s="100">
        <v>141010.1</v>
      </c>
      <c r="AD24" s="101">
        <f t="shared" si="0"/>
        <v>632</v>
      </c>
      <c r="AE24" s="95"/>
    </row>
    <row r="25" spans="1:31" x14ac:dyDescent="0.25">
      <c r="A25" s="96" t="s">
        <v>74</v>
      </c>
      <c r="B25" s="96" t="s">
        <v>75</v>
      </c>
      <c r="C25" s="97" t="s">
        <v>76</v>
      </c>
      <c r="D25" s="98">
        <v>32</v>
      </c>
      <c r="E25" s="99">
        <v>6222.08</v>
      </c>
      <c r="F25" s="98">
        <v>1</v>
      </c>
      <c r="G25" s="99">
        <v>448.92</v>
      </c>
      <c r="H25" s="98">
        <v>2</v>
      </c>
      <c r="I25" s="99">
        <v>251.4</v>
      </c>
      <c r="J25" s="98">
        <v>13</v>
      </c>
      <c r="K25" s="99">
        <v>1750.84</v>
      </c>
      <c r="L25" s="98">
        <v>26</v>
      </c>
      <c r="M25" s="99">
        <v>4607.72</v>
      </c>
      <c r="N25" s="201">
        <v>0</v>
      </c>
      <c r="O25" s="100">
        <v>0</v>
      </c>
      <c r="P25" s="201">
        <v>0</v>
      </c>
      <c r="Q25" s="100">
        <v>0</v>
      </c>
      <c r="R25" s="201">
        <v>0</v>
      </c>
      <c r="S25" s="100">
        <v>0</v>
      </c>
      <c r="T25" s="201">
        <v>17</v>
      </c>
      <c r="U25" s="100">
        <v>0</v>
      </c>
      <c r="V25" s="194">
        <v>1</v>
      </c>
      <c r="W25" s="99">
        <v>73.55</v>
      </c>
      <c r="X25" s="98">
        <v>0</v>
      </c>
      <c r="Y25" s="99">
        <v>0</v>
      </c>
      <c r="Z25" s="98">
        <v>0</v>
      </c>
      <c r="AA25" s="99">
        <v>0</v>
      </c>
      <c r="AB25" s="98">
        <v>46</v>
      </c>
      <c r="AC25" s="100">
        <v>13354.51</v>
      </c>
      <c r="AD25" s="101">
        <f t="shared" si="0"/>
        <v>92</v>
      </c>
      <c r="AE25" s="95"/>
    </row>
    <row r="26" spans="1:31" x14ac:dyDescent="0.25">
      <c r="A26" s="96" t="s">
        <v>77</v>
      </c>
      <c r="B26" s="96" t="s">
        <v>78</v>
      </c>
      <c r="C26" s="97" t="s">
        <v>79</v>
      </c>
      <c r="D26" s="98">
        <v>6</v>
      </c>
      <c r="E26" s="99">
        <v>924.78</v>
      </c>
      <c r="F26" s="98">
        <v>0</v>
      </c>
      <c r="G26" s="99">
        <v>0</v>
      </c>
      <c r="H26" s="98">
        <v>0</v>
      </c>
      <c r="I26" s="99">
        <v>0</v>
      </c>
      <c r="J26" s="98">
        <v>5</v>
      </c>
      <c r="K26" s="99">
        <v>673.4</v>
      </c>
      <c r="L26" s="98">
        <v>10</v>
      </c>
      <c r="M26" s="99">
        <v>1392.11</v>
      </c>
      <c r="N26" s="201">
        <v>0</v>
      </c>
      <c r="O26" s="100">
        <v>0</v>
      </c>
      <c r="P26" s="201">
        <v>0</v>
      </c>
      <c r="Q26" s="100">
        <v>0</v>
      </c>
      <c r="R26" s="201">
        <v>1</v>
      </c>
      <c r="S26" s="100">
        <v>381.58</v>
      </c>
      <c r="T26" s="201">
        <v>10</v>
      </c>
      <c r="U26" s="100">
        <v>0</v>
      </c>
      <c r="V26" s="194">
        <v>0</v>
      </c>
      <c r="W26" s="99">
        <v>0</v>
      </c>
      <c r="X26" s="98">
        <v>0</v>
      </c>
      <c r="Y26" s="99">
        <v>0</v>
      </c>
      <c r="Z26" s="98">
        <v>0</v>
      </c>
      <c r="AA26" s="99">
        <v>0</v>
      </c>
      <c r="AB26" s="98">
        <v>17</v>
      </c>
      <c r="AC26" s="100">
        <v>3371.87</v>
      </c>
      <c r="AD26" s="101">
        <f t="shared" si="0"/>
        <v>32</v>
      </c>
      <c r="AE26" s="95"/>
    </row>
    <row r="27" spans="1:31" x14ac:dyDescent="0.25">
      <c r="A27" s="96" t="s">
        <v>80</v>
      </c>
      <c r="B27" s="96" t="s">
        <v>81</v>
      </c>
      <c r="C27" s="97" t="s">
        <v>82</v>
      </c>
      <c r="D27" s="98">
        <v>9</v>
      </c>
      <c r="E27" s="99">
        <v>1759.77</v>
      </c>
      <c r="F27" s="98">
        <v>1</v>
      </c>
      <c r="G27" s="99">
        <v>592.57000000000005</v>
      </c>
      <c r="H27" s="98">
        <v>1</v>
      </c>
      <c r="I27" s="99">
        <v>260.37</v>
      </c>
      <c r="J27" s="98">
        <v>2</v>
      </c>
      <c r="K27" s="99">
        <v>673.38</v>
      </c>
      <c r="L27" s="98">
        <v>1</v>
      </c>
      <c r="M27" s="99">
        <v>173.46</v>
      </c>
      <c r="N27" s="201">
        <v>0</v>
      </c>
      <c r="O27" s="100">
        <v>0</v>
      </c>
      <c r="P27" s="201">
        <v>0</v>
      </c>
      <c r="Q27" s="100">
        <v>0</v>
      </c>
      <c r="R27" s="201">
        <v>0</v>
      </c>
      <c r="S27" s="100">
        <v>0</v>
      </c>
      <c r="T27" s="201">
        <v>0</v>
      </c>
      <c r="U27" s="100">
        <v>0</v>
      </c>
      <c r="V27" s="194">
        <v>0</v>
      </c>
      <c r="W27" s="99">
        <v>0</v>
      </c>
      <c r="X27" s="98">
        <v>0</v>
      </c>
      <c r="Y27" s="99">
        <v>0</v>
      </c>
      <c r="Z27" s="98">
        <v>0</v>
      </c>
      <c r="AA27" s="99">
        <v>0</v>
      </c>
      <c r="AB27" s="98">
        <v>11</v>
      </c>
      <c r="AC27" s="100">
        <v>3459.55</v>
      </c>
      <c r="AD27" s="101">
        <f t="shared" si="0"/>
        <v>14</v>
      </c>
      <c r="AE27" s="95"/>
    </row>
    <row r="28" spans="1:31" x14ac:dyDescent="0.25">
      <c r="A28" s="96" t="s">
        <v>83</v>
      </c>
      <c r="B28" s="96">
        <v>0</v>
      </c>
      <c r="C28" s="97" t="s">
        <v>84</v>
      </c>
      <c r="D28" s="98">
        <v>26</v>
      </c>
      <c r="E28" s="99">
        <v>8574.42</v>
      </c>
      <c r="F28" s="98">
        <v>2</v>
      </c>
      <c r="G28" s="99">
        <v>1346.76</v>
      </c>
      <c r="H28" s="98">
        <v>9</v>
      </c>
      <c r="I28" s="99">
        <v>1795.65</v>
      </c>
      <c r="J28" s="98">
        <v>14</v>
      </c>
      <c r="K28" s="99">
        <v>2154.87</v>
      </c>
      <c r="L28" s="98">
        <v>27</v>
      </c>
      <c r="M28" s="99">
        <v>4658.18</v>
      </c>
      <c r="N28" s="201">
        <v>0</v>
      </c>
      <c r="O28" s="100">
        <v>0</v>
      </c>
      <c r="P28" s="201">
        <v>0</v>
      </c>
      <c r="Q28" s="100">
        <v>0</v>
      </c>
      <c r="R28" s="201">
        <v>0</v>
      </c>
      <c r="S28" s="100">
        <v>0</v>
      </c>
      <c r="T28" s="201">
        <v>12</v>
      </c>
      <c r="U28" s="100">
        <v>0</v>
      </c>
      <c r="V28" s="194">
        <v>0</v>
      </c>
      <c r="W28" s="99">
        <v>0</v>
      </c>
      <c r="X28" s="98">
        <v>1</v>
      </c>
      <c r="Y28" s="99">
        <v>1014</v>
      </c>
      <c r="Z28" s="98">
        <v>0</v>
      </c>
      <c r="AA28" s="99">
        <v>0</v>
      </c>
      <c r="AB28" s="98">
        <v>44</v>
      </c>
      <c r="AC28" s="100">
        <v>19543.88</v>
      </c>
      <c r="AD28" s="101">
        <f t="shared" si="0"/>
        <v>91</v>
      </c>
      <c r="AE28" s="95"/>
    </row>
    <row r="29" spans="1:31" x14ac:dyDescent="0.25">
      <c r="A29" s="45" t="s">
        <v>85</v>
      </c>
      <c r="B29" s="45" t="s">
        <v>86</v>
      </c>
      <c r="C29" s="23" t="s">
        <v>87</v>
      </c>
      <c r="D29" s="24">
        <v>18</v>
      </c>
      <c r="E29" s="25">
        <v>3654.23</v>
      </c>
      <c r="F29" s="24">
        <v>0</v>
      </c>
      <c r="G29" s="25">
        <v>0</v>
      </c>
      <c r="H29" s="24">
        <v>6</v>
      </c>
      <c r="I29" s="25">
        <v>1032.51</v>
      </c>
      <c r="J29" s="24">
        <v>8</v>
      </c>
      <c r="K29" s="25">
        <v>1077.44</v>
      </c>
      <c r="L29" s="24">
        <v>6</v>
      </c>
      <c r="M29" s="25">
        <v>1059.0899999999999</v>
      </c>
      <c r="N29" s="26">
        <v>0</v>
      </c>
      <c r="O29" s="27">
        <v>0</v>
      </c>
      <c r="P29" s="26">
        <v>0</v>
      </c>
      <c r="Q29" s="27">
        <v>0</v>
      </c>
      <c r="R29" s="26">
        <v>0</v>
      </c>
      <c r="S29" s="27">
        <v>0</v>
      </c>
      <c r="T29" s="26">
        <v>3</v>
      </c>
      <c r="U29" s="27">
        <v>0</v>
      </c>
      <c r="V29" s="216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4">
        <v>26</v>
      </c>
      <c r="AC29" s="27">
        <v>6823.27</v>
      </c>
      <c r="AD29" s="94">
        <f t="shared" si="0"/>
        <v>41</v>
      </c>
      <c r="AE29" s="95"/>
    </row>
    <row r="30" spans="1:31" x14ac:dyDescent="0.25">
      <c r="A30" s="45" t="s">
        <v>88</v>
      </c>
      <c r="B30" s="45" t="s">
        <v>89</v>
      </c>
      <c r="C30" s="23" t="s">
        <v>90</v>
      </c>
      <c r="D30" s="24">
        <v>4</v>
      </c>
      <c r="E30" s="25">
        <v>2334.38</v>
      </c>
      <c r="F30" s="24">
        <v>4</v>
      </c>
      <c r="G30" s="25">
        <v>1852.79</v>
      </c>
      <c r="H30" s="24">
        <v>2</v>
      </c>
      <c r="I30" s="25">
        <v>484.83</v>
      </c>
      <c r="J30" s="24">
        <v>2</v>
      </c>
      <c r="K30" s="25">
        <v>673.38</v>
      </c>
      <c r="L30" s="24">
        <v>8</v>
      </c>
      <c r="M30" s="25">
        <v>1245.04</v>
      </c>
      <c r="N30" s="26">
        <v>1</v>
      </c>
      <c r="O30" s="27">
        <v>34.21</v>
      </c>
      <c r="P30" s="26">
        <v>0</v>
      </c>
      <c r="Q30" s="27">
        <v>0</v>
      </c>
      <c r="R30" s="26">
        <v>0</v>
      </c>
      <c r="S30" s="27">
        <v>0</v>
      </c>
      <c r="T30" s="26">
        <v>2</v>
      </c>
      <c r="U30" s="27">
        <v>0</v>
      </c>
      <c r="V30" s="216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4">
        <v>10</v>
      </c>
      <c r="AC30" s="27">
        <v>6624.63</v>
      </c>
      <c r="AD30" s="94">
        <f t="shared" si="0"/>
        <v>23</v>
      </c>
      <c r="AE30" s="95"/>
    </row>
    <row r="31" spans="1:31" x14ac:dyDescent="0.25">
      <c r="A31" s="52"/>
      <c r="B31" s="52"/>
      <c r="C31" s="30" t="s">
        <v>91</v>
      </c>
      <c r="D31" s="31">
        <v>1051</v>
      </c>
      <c r="E31" s="32">
        <v>238453.03</v>
      </c>
      <c r="F31" s="31">
        <v>64</v>
      </c>
      <c r="G31" s="32">
        <v>35273.800000000003</v>
      </c>
      <c r="H31" s="31">
        <v>127</v>
      </c>
      <c r="I31" s="32">
        <v>22724.16</v>
      </c>
      <c r="J31" s="31">
        <v>577</v>
      </c>
      <c r="K31" s="32">
        <v>139013.9</v>
      </c>
      <c r="L31" s="31">
        <v>380</v>
      </c>
      <c r="M31" s="32">
        <v>64169.52</v>
      </c>
      <c r="N31" s="33">
        <v>31</v>
      </c>
      <c r="O31" s="34">
        <v>1426.36</v>
      </c>
      <c r="P31" s="33">
        <v>2</v>
      </c>
      <c r="Q31" s="34">
        <v>104.14</v>
      </c>
      <c r="R31" s="33">
        <v>30</v>
      </c>
      <c r="S31" s="34">
        <v>16011.19</v>
      </c>
      <c r="T31" s="33">
        <v>221</v>
      </c>
      <c r="U31" s="34">
        <v>0</v>
      </c>
      <c r="V31" s="217">
        <v>1</v>
      </c>
      <c r="W31" s="32">
        <v>73.55</v>
      </c>
      <c r="X31" s="31">
        <v>2</v>
      </c>
      <c r="Y31" s="32">
        <v>2024</v>
      </c>
      <c r="Z31" s="31">
        <v>0</v>
      </c>
      <c r="AA31" s="32">
        <v>0</v>
      </c>
      <c r="AB31" s="31">
        <v>1695</v>
      </c>
      <c r="AC31" s="34">
        <v>519273.65</v>
      </c>
      <c r="AD31" s="60">
        <v>2486</v>
      </c>
      <c r="AE31" s="102"/>
    </row>
    <row r="32" spans="1:31" x14ac:dyDescent="0.25">
      <c r="A32" s="35"/>
      <c r="B32" s="35"/>
      <c r="D32" s="12"/>
      <c r="F32" s="12"/>
      <c r="H32" s="12"/>
      <c r="J32" s="12"/>
      <c r="L32" s="12"/>
      <c r="N32" s="12"/>
      <c r="P32" s="12"/>
      <c r="R32" s="12"/>
      <c r="T32" s="12"/>
      <c r="V32" s="12"/>
      <c r="X32" s="12"/>
      <c r="Z32" s="12"/>
      <c r="AB32" s="12"/>
    </row>
    <row r="33" spans="1:29" ht="16.5" x14ac:dyDescent="0.3">
      <c r="A33" s="35"/>
      <c r="B33" s="35"/>
      <c r="D33" s="12"/>
      <c r="F33" s="12"/>
      <c r="H33" s="12"/>
      <c r="J33" s="12"/>
      <c r="L33" s="12"/>
      <c r="N33" s="12"/>
      <c r="P33" s="12"/>
      <c r="R33" s="12"/>
      <c r="T33" s="12"/>
      <c r="V33" s="12"/>
      <c r="X33" s="6"/>
      <c r="Y33" s="7"/>
      <c r="Z33" s="6"/>
      <c r="AA33" s="7"/>
      <c r="AB33" s="6" t="s">
        <v>92</v>
      </c>
      <c r="AC33" s="8">
        <v>44.57</v>
      </c>
    </row>
    <row r="34" spans="1:29" ht="16.5" x14ac:dyDescent="0.3">
      <c r="A34" s="35"/>
      <c r="B34" s="35"/>
      <c r="D34" s="12"/>
      <c r="F34" s="12"/>
      <c r="H34" s="12"/>
      <c r="J34" s="12"/>
      <c r="L34" s="12"/>
      <c r="N34" s="12"/>
      <c r="P34" s="12"/>
      <c r="R34" s="12"/>
      <c r="T34" s="12"/>
      <c r="V34" s="12"/>
      <c r="X34" s="6"/>
      <c r="Y34" s="6"/>
      <c r="Z34" s="6"/>
      <c r="AA34" s="7"/>
      <c r="AB34" s="9" t="s">
        <v>93</v>
      </c>
      <c r="AC34" s="10">
        <f>AC31+AC33</f>
        <v>519318.22000000003</v>
      </c>
    </row>
    <row r="35" spans="1:29" ht="16.5" x14ac:dyDescent="0.3">
      <c r="A35" s="35"/>
      <c r="B35" s="35"/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6"/>
      <c r="Y35" s="6"/>
      <c r="Z35" s="6"/>
      <c r="AA35" s="7"/>
      <c r="AB35" s="6"/>
      <c r="AC35" s="8"/>
    </row>
    <row r="36" spans="1:29" ht="16.5" x14ac:dyDescent="0.3">
      <c r="A36" s="35"/>
      <c r="B36" s="35"/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9"/>
      <c r="Y36" s="9"/>
      <c r="Z36" s="6"/>
      <c r="AA36" s="7"/>
      <c r="AB36" s="6"/>
      <c r="AC36" s="8"/>
    </row>
    <row r="37" spans="1:29" ht="16.5" x14ac:dyDescent="0.3">
      <c r="A37" s="35"/>
      <c r="B37" s="35"/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6"/>
      <c r="Y37" s="7"/>
      <c r="Z37" s="6"/>
      <c r="AA37" s="7"/>
      <c r="AB37" s="6"/>
      <c r="AC37" s="8"/>
    </row>
    <row r="38" spans="1:29" ht="16.5" x14ac:dyDescent="0.3">
      <c r="A38" s="35"/>
      <c r="B38" s="35"/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6"/>
      <c r="Y38" s="7"/>
      <c r="Z38" s="6"/>
      <c r="AA38" s="7"/>
      <c r="AB38" s="9"/>
      <c r="AC38" s="10"/>
    </row>
  </sheetData>
  <mergeCells count="25">
    <mergeCell ref="A1:AC1"/>
    <mergeCell ref="A2:C2"/>
    <mergeCell ref="D2:G2"/>
    <mergeCell ref="X2:AC2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P5:Q5"/>
    <mergeCell ref="R5:S5"/>
    <mergeCell ref="T5:U5"/>
    <mergeCell ref="V5:W5"/>
    <mergeCell ref="X5:Y5"/>
    <mergeCell ref="Z5:AA5"/>
  </mergeCells>
  <pageMargins left="0.19685039370078741" right="0.11811023622047245" top="0.55118110236220474" bottom="0.15748031496062992" header="0.31496062992125984" footer="0.31496062992125984"/>
  <pageSetup scale="78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XII 24 S</vt:lpstr>
      <vt:lpstr>I 25 S</vt:lpstr>
      <vt:lpstr>II 25 S</vt:lpstr>
      <vt:lpstr>III 25 S</vt:lpstr>
      <vt:lpstr>IV 25 S</vt:lpstr>
      <vt:lpstr>V 25 S</vt:lpstr>
      <vt:lpstr>VI 25 S</vt:lpstr>
      <vt:lpstr>VII 25 S</vt:lpstr>
      <vt:lpstr>VIII 25 S</vt:lpstr>
      <vt:lpstr>IX 25 S</vt:lpstr>
      <vt:lpstr>X 25 S</vt:lpstr>
      <vt:lpstr>XI 25 S</vt:lpstr>
      <vt:lpstr>UK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Rajkovic</dc:creator>
  <cp:lastModifiedBy>Snezana Rajkovic</cp:lastModifiedBy>
  <cp:lastPrinted>2025-12-18T11:58:58Z</cp:lastPrinted>
  <dcterms:created xsi:type="dcterms:W3CDTF">2025-03-12T07:07:29Z</dcterms:created>
  <dcterms:modified xsi:type="dcterms:W3CDTF">2025-12-18T11:59:26Z</dcterms:modified>
</cp:coreProperties>
</file>