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<sst xmlns="http://schemas.openxmlformats.org/spreadsheetml/2006/main" count="288" uniqueCount="105">
  <si>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</si>
  <si>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</si>
  <si>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</si>
  <si>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</si>
  <si>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</si>
  <si>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</si>
  <si>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</si>
  <si>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</si>
  <si>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</si>
  <si>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</si>
  <si>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</si>
  <si>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</si>
  <si>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</si>
  <si>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</si>
  <si>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</si>
  <si>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</si>
  <si>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</si>
  <si>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</si>
  <si>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</si>
  <si>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</si>
  <si>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</si>
  <si>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</si>
  <si>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</si>
  <si>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</si>
  <si>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</si>
  <si>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</si>
  <si>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</si>
  <si>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</si>
  <si>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</si>
  <si>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</si>
  <si>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</si>
  <si>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</si>
  <si>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</si>
  <si>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</si>
  <si>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</si>
  <si>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</si>
  <si>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</si>
  <si>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</si>
  <si>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</si>
  <si>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</si>
  <si>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</si>
  <si>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</si>
  <si>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</si>
  <si>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</si>
  <si>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</si>
  <si>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</si>
  <si>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</si>
  <si>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</si>
  <si>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</si>
  <si>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</si>
  <si>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</si>
  <si>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</si>
  <si>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</si>
  <si>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</si>
  <si>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</si>
  <si>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</si>
  <si>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</si>
  <si>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</si>
  <si>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</si>
  <si>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</si>
  <si>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</si>
  <si>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</si>
  <si>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</si>
  <si>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</si>
  <si>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</si>
  <si>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</si>
  <si>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</si>
  <si>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</si>
  <si>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</si>
  <si>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</si>
  <si>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</si>
  <si>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</si>
  <si>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</si>
  <si>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</si>
  <si>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</si>
  <si>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</si>
  <si>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</si>
  <si>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</si>
  <si>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</si>
  <si>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</si>
  <si>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</si>
  <si>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</si>
  <si>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</si>
  <si>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</si>
  <si>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</si>
  <si>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</si>
  <si>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</si>
  <si>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</si>
  <si>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</si>
  <si>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</si>
  <si>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broj razlika</t>
  </si>
  <si>
    <t>Iznos razlike</t>
  </si>
  <si>
    <t>sumarni iznos</t>
  </si>
  <si>
    <t>ukupan broj</t>
  </si>
  <si>
    <t>ukupan iznos</t>
  </si>
  <si>
    <t>korisnici iz 2022.godine koji imaju pravo na razliku u skladu sa Izmjenama i dopunama Zakona o SIDZ("Sl.list CG",br.003/23)</t>
  </si>
  <si>
    <t xml:space="preserve">Naknada za novorođeno djete-Korisnici iz 2022godine koji imaju pravo na razliku u skladu sa Izmjenama i dopunama Zakona o SIDZ ( Sl.list CG 003/23) </t>
  </si>
  <si>
    <t>korisnici koji su ostvarili pravo u februaru 2023</t>
  </si>
  <si>
    <t>REKAPITULAR ZA MART 2023 .GODINE</t>
  </si>
  <si>
    <t>REKAPITULAR ZA MART 2023.godine</t>
  </si>
  <si>
    <t>PREGLED BROJA KORISNIKA I ISPLAĆENIH SREDSTAVA  KORISNIKA MATERIJALNIH DAVANJA I USLUGA IZ OBLASTI SOCIJALNE I DJEČJE ZAŠTITE  ZA MJESEC MART 2023.GODINE</t>
  </si>
  <si>
    <t>01-402/23-974/3</t>
  </si>
  <si>
    <t>01-402/23-1005/3</t>
  </si>
  <si>
    <t>13.04.2023</t>
  </si>
  <si>
    <t xml:space="preserve">                        REKAPITULAR ZA MART 2023.godine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</si>
</sst>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5" fontId="0" fillId="0" borderId="12" xfId="0" applyNumberFormat="1" applyBorder="1" applyAlignment="1">
      <alignment/>
    </xf>
    <xf numFmtId="174" fontId="5" fillId="0" borderId="17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/>
    </xf>
    <xf numFmtId="175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174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/>
    </xf>
    <xf numFmtId="171" fontId="5" fillId="33" borderId="10" xfId="45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1" fontId="7" fillId="33" borderId="10" xfId="42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174" fontId="7" fillId="33" borderId="10" xfId="42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wrapText="1"/>
    </xf>
    <xf numFmtId="174" fontId="12" fillId="0" borderId="24" xfId="0" applyNumberFormat="1" applyFont="1" applyBorder="1" applyAlignment="1">
      <alignment horizontal="center" wrapText="1"/>
    </xf>
    <xf numFmtId="174" fontId="12" fillId="0" borderId="23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3">
      <selection activeCell="N32" sqref="N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6" t="s">
        <v>78</v>
      </c>
      <c r="B4" s="106"/>
      <c r="C4" s="106" t="s">
        <v>41</v>
      </c>
      <c r="D4" s="106"/>
      <c r="E4" s="106"/>
      <c r="F4" s="106" t="s">
        <v>88</v>
      </c>
      <c r="G4" s="106"/>
      <c r="H4" s="106"/>
      <c r="I4" s="106" t="s">
        <v>39</v>
      </c>
      <c r="J4" s="106"/>
      <c r="K4" s="106"/>
      <c r="L4" s="106" t="s">
        <v>36</v>
      </c>
      <c r="M4" s="106"/>
      <c r="N4" s="107" t="s">
        <v>40</v>
      </c>
      <c r="O4" s="107"/>
      <c r="P4" s="103" t="s">
        <v>77</v>
      </c>
      <c r="Q4" s="103"/>
    </row>
    <row r="5" spans="1:17" ht="45" customHeight="1">
      <c r="A5" s="106"/>
      <c r="B5" s="106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1">
        <v>1532</v>
      </c>
      <c r="D6" s="11">
        <v>2993</v>
      </c>
      <c r="E6" s="12">
        <v>167864.36</v>
      </c>
      <c r="F6" s="11">
        <v>21227</v>
      </c>
      <c r="G6" s="11">
        <v>37002</v>
      </c>
      <c r="H6" s="12">
        <v>1166790</v>
      </c>
      <c r="I6" s="11">
        <v>1276</v>
      </c>
      <c r="J6" s="11">
        <v>4526</v>
      </c>
      <c r="K6" s="25">
        <v>157332.7</v>
      </c>
      <c r="L6" s="11">
        <v>935</v>
      </c>
      <c r="M6" s="12">
        <v>276312.3</v>
      </c>
      <c r="N6" s="11">
        <v>5282</v>
      </c>
      <c r="O6" s="12">
        <v>487183.23</v>
      </c>
      <c r="P6" s="11">
        <v>179</v>
      </c>
      <c r="Q6" s="12">
        <v>76167.22</v>
      </c>
      <c r="R6" s="69"/>
    </row>
    <row r="7" spans="1:17" ht="15.75">
      <c r="A7" s="7"/>
      <c r="B7" s="7" t="s">
        <v>70</v>
      </c>
      <c r="C7" s="11">
        <v>93</v>
      </c>
      <c r="D7" s="11">
        <v>141</v>
      </c>
      <c r="E7" s="12">
        <v>8246.83</v>
      </c>
      <c r="F7" s="11">
        <v>1776</v>
      </c>
      <c r="G7" s="11">
        <v>3231</v>
      </c>
      <c r="H7" s="12">
        <v>97020</v>
      </c>
      <c r="I7" s="11">
        <v>53</v>
      </c>
      <c r="J7" s="11">
        <v>148</v>
      </c>
      <c r="K7" s="35">
        <v>5782.32</v>
      </c>
      <c r="L7" s="11">
        <v>75</v>
      </c>
      <c r="M7" s="12">
        <v>26820.83</v>
      </c>
      <c r="N7" s="11">
        <v>751</v>
      </c>
      <c r="O7" s="12">
        <v>60854.56</v>
      </c>
      <c r="P7" s="11">
        <v>17</v>
      </c>
      <c r="Q7" s="12">
        <v>6711.39</v>
      </c>
    </row>
    <row r="8" spans="1:17" ht="15.75">
      <c r="A8" s="7"/>
      <c r="B8" s="7" t="s">
        <v>71</v>
      </c>
      <c r="C8" s="11">
        <v>125</v>
      </c>
      <c r="D8" s="11">
        <v>287</v>
      </c>
      <c r="E8" s="12">
        <v>15314.7</v>
      </c>
      <c r="F8" s="11">
        <v>1439</v>
      </c>
      <c r="G8" s="11">
        <v>2921</v>
      </c>
      <c r="H8" s="12">
        <v>87630</v>
      </c>
      <c r="I8" s="11">
        <v>127</v>
      </c>
      <c r="J8" s="11">
        <v>455</v>
      </c>
      <c r="K8" s="25">
        <v>15303.24</v>
      </c>
      <c r="L8" s="11">
        <v>115</v>
      </c>
      <c r="M8" s="12">
        <v>31008.51</v>
      </c>
      <c r="N8" s="11">
        <v>653</v>
      </c>
      <c r="O8" s="12">
        <v>52462.28</v>
      </c>
      <c r="P8" s="11">
        <v>6</v>
      </c>
      <c r="Q8" s="12">
        <v>2299.87</v>
      </c>
    </row>
    <row r="9" spans="1:17" ht="15.75">
      <c r="A9" s="7" t="s">
        <v>68</v>
      </c>
      <c r="B9" s="7" t="s">
        <v>69</v>
      </c>
      <c r="C9" s="11">
        <v>114</v>
      </c>
      <c r="D9" s="11">
        <v>192</v>
      </c>
      <c r="E9" s="12">
        <v>10832.46</v>
      </c>
      <c r="F9" s="11">
        <v>1668</v>
      </c>
      <c r="G9" s="11">
        <v>3094</v>
      </c>
      <c r="H9" s="12">
        <v>92880</v>
      </c>
      <c r="I9" s="11">
        <v>77</v>
      </c>
      <c r="J9" s="11">
        <v>248</v>
      </c>
      <c r="K9" s="25">
        <v>8486.79</v>
      </c>
      <c r="L9" s="11">
        <v>95</v>
      </c>
      <c r="M9" s="12">
        <v>25183.03</v>
      </c>
      <c r="N9" s="11">
        <v>699</v>
      </c>
      <c r="O9" s="12">
        <v>55654.38</v>
      </c>
      <c r="P9" s="11">
        <v>14</v>
      </c>
      <c r="Q9" s="12">
        <v>5780.42</v>
      </c>
    </row>
    <row r="10" spans="1:17" ht="15.75">
      <c r="A10" s="7" t="s">
        <v>45</v>
      </c>
      <c r="B10" s="7" t="s">
        <v>46</v>
      </c>
      <c r="C10" s="11">
        <v>136</v>
      </c>
      <c r="D10" s="11">
        <v>230</v>
      </c>
      <c r="E10" s="12">
        <v>12601.99</v>
      </c>
      <c r="F10" s="11">
        <v>1453</v>
      </c>
      <c r="G10" s="11">
        <v>2453</v>
      </c>
      <c r="H10" s="12">
        <v>73830</v>
      </c>
      <c r="I10" s="11">
        <v>134</v>
      </c>
      <c r="J10" s="11">
        <v>386</v>
      </c>
      <c r="K10" s="25">
        <v>14736</v>
      </c>
      <c r="L10" s="36">
        <v>119</v>
      </c>
      <c r="M10" s="13">
        <v>31596.39</v>
      </c>
      <c r="N10" s="11">
        <v>1135</v>
      </c>
      <c r="O10" s="13">
        <v>92291.07</v>
      </c>
      <c r="P10" s="11">
        <v>14</v>
      </c>
      <c r="Q10" s="12">
        <v>4968.16</v>
      </c>
    </row>
    <row r="11" spans="1:17" ht="15.75">
      <c r="A11" s="7" t="s">
        <v>29</v>
      </c>
      <c r="B11" s="7" t="s">
        <v>30</v>
      </c>
      <c r="C11" s="11">
        <v>726</v>
      </c>
      <c r="D11" s="11">
        <v>1413</v>
      </c>
      <c r="E11" s="12">
        <v>77771.23</v>
      </c>
      <c r="F11" s="11">
        <v>6719</v>
      </c>
      <c r="G11" s="11">
        <v>12134</v>
      </c>
      <c r="H11" s="12">
        <v>367650</v>
      </c>
      <c r="I11" s="11">
        <v>842</v>
      </c>
      <c r="J11" s="11">
        <v>2537</v>
      </c>
      <c r="K11" s="25">
        <v>90811.65</v>
      </c>
      <c r="L11" s="36">
        <v>363</v>
      </c>
      <c r="M11" s="12">
        <v>101979</v>
      </c>
      <c r="N11" s="11">
        <v>2917</v>
      </c>
      <c r="O11" s="12">
        <v>298478.65</v>
      </c>
      <c r="P11" s="11">
        <v>41</v>
      </c>
      <c r="Q11" s="12">
        <v>14943.8</v>
      </c>
    </row>
    <row r="12" spans="1:17" ht="15.75">
      <c r="A12" s="7"/>
      <c r="B12" s="7" t="s">
        <v>31</v>
      </c>
      <c r="C12" s="11">
        <v>14</v>
      </c>
      <c r="D12" s="11">
        <v>19</v>
      </c>
      <c r="E12" s="12">
        <v>1156.46</v>
      </c>
      <c r="F12" s="11">
        <v>181</v>
      </c>
      <c r="G12" s="11">
        <v>329</v>
      </c>
      <c r="H12" s="12">
        <v>9870</v>
      </c>
      <c r="I12" s="11">
        <v>25</v>
      </c>
      <c r="J12" s="11">
        <v>45</v>
      </c>
      <c r="K12" s="25">
        <v>2390.24</v>
      </c>
      <c r="L12" s="11">
        <v>13</v>
      </c>
      <c r="M12" s="13">
        <v>3527.81</v>
      </c>
      <c r="N12" s="11">
        <v>147</v>
      </c>
      <c r="O12" s="12">
        <v>12576.31</v>
      </c>
      <c r="P12" s="11">
        <v>2</v>
      </c>
      <c r="Q12" s="12">
        <v>1960</v>
      </c>
    </row>
    <row r="13" spans="1:17" ht="15.75">
      <c r="A13" s="7"/>
      <c r="B13" s="7" t="s">
        <v>32</v>
      </c>
      <c r="C13" s="11">
        <v>8</v>
      </c>
      <c r="D13" s="11">
        <v>22</v>
      </c>
      <c r="E13" s="12">
        <v>1165.6</v>
      </c>
      <c r="F13" s="11">
        <v>101</v>
      </c>
      <c r="G13" s="69">
        <v>189</v>
      </c>
      <c r="H13" s="70">
        <v>5670</v>
      </c>
      <c r="I13" s="11">
        <v>18</v>
      </c>
      <c r="J13" s="11">
        <v>51</v>
      </c>
      <c r="K13" s="25">
        <v>1985.83</v>
      </c>
      <c r="L13" s="11">
        <v>8</v>
      </c>
      <c r="M13" s="12">
        <v>2170.96</v>
      </c>
      <c r="N13" s="11">
        <v>83</v>
      </c>
      <c r="O13" s="12">
        <v>6688.08</v>
      </c>
      <c r="P13" s="11">
        <v>3</v>
      </c>
      <c r="Q13" s="12">
        <v>437.5</v>
      </c>
    </row>
    <row r="14" spans="1:17" ht="15.75">
      <c r="A14" s="7" t="s">
        <v>8</v>
      </c>
      <c r="B14" s="7" t="s">
        <v>9</v>
      </c>
      <c r="C14" s="11">
        <v>327</v>
      </c>
      <c r="D14" s="11">
        <v>635</v>
      </c>
      <c r="E14" s="12">
        <v>35182.48</v>
      </c>
      <c r="F14" s="11">
        <v>4652</v>
      </c>
      <c r="G14" s="11">
        <v>8082</v>
      </c>
      <c r="H14" s="12">
        <v>246240</v>
      </c>
      <c r="I14" s="11">
        <v>266</v>
      </c>
      <c r="J14" s="11">
        <v>936</v>
      </c>
      <c r="K14" s="25">
        <v>31126.88</v>
      </c>
      <c r="L14" s="11">
        <v>207</v>
      </c>
      <c r="M14" s="12">
        <v>56598.66</v>
      </c>
      <c r="N14" s="11">
        <v>1318</v>
      </c>
      <c r="O14" s="12">
        <v>110566.63</v>
      </c>
      <c r="P14" s="11">
        <v>35</v>
      </c>
      <c r="Q14" s="12">
        <v>15185.41</v>
      </c>
    </row>
    <row r="15" spans="1:17" ht="15.75">
      <c r="A15" s="7"/>
      <c r="B15" s="7" t="s">
        <v>10</v>
      </c>
      <c r="C15" s="11">
        <v>144</v>
      </c>
      <c r="D15" s="11">
        <v>300</v>
      </c>
      <c r="E15" s="12">
        <v>16227.03</v>
      </c>
      <c r="F15" s="11">
        <v>1986</v>
      </c>
      <c r="G15" s="11">
        <v>3591</v>
      </c>
      <c r="H15" s="12">
        <v>109230</v>
      </c>
      <c r="I15" s="11">
        <v>142</v>
      </c>
      <c r="J15" s="11">
        <v>494</v>
      </c>
      <c r="K15" s="25">
        <v>16426.49</v>
      </c>
      <c r="L15" s="11">
        <v>113</v>
      </c>
      <c r="M15" s="12">
        <v>31085.43</v>
      </c>
      <c r="N15" s="11">
        <v>636</v>
      </c>
      <c r="O15" s="12">
        <v>54754.23</v>
      </c>
      <c r="P15" s="11">
        <v>8</v>
      </c>
      <c r="Q15" s="12">
        <v>3322.5</v>
      </c>
    </row>
    <row r="16" spans="1:17" ht="15.75">
      <c r="A16" s="7" t="s">
        <v>11</v>
      </c>
      <c r="B16" s="7" t="s">
        <v>12</v>
      </c>
      <c r="C16" s="11">
        <v>58</v>
      </c>
      <c r="D16" s="11">
        <v>85</v>
      </c>
      <c r="E16" s="12">
        <v>5411.86</v>
      </c>
      <c r="F16" s="11">
        <v>2453</v>
      </c>
      <c r="G16" s="11">
        <v>4277</v>
      </c>
      <c r="H16" s="12">
        <v>131010</v>
      </c>
      <c r="I16" s="11">
        <v>31</v>
      </c>
      <c r="J16" s="11">
        <v>65</v>
      </c>
      <c r="K16" s="25">
        <v>3230.5</v>
      </c>
      <c r="L16" s="11">
        <v>77</v>
      </c>
      <c r="M16" s="12">
        <v>20696.45</v>
      </c>
      <c r="N16" s="11">
        <v>401</v>
      </c>
      <c r="O16" s="12">
        <v>37243.91</v>
      </c>
      <c r="P16" s="11">
        <v>2</v>
      </c>
      <c r="Q16" s="12">
        <v>910</v>
      </c>
    </row>
    <row r="17" spans="1:17" ht="15.75">
      <c r="A17" s="7"/>
      <c r="B17" s="7" t="s">
        <v>13</v>
      </c>
      <c r="C17" s="11">
        <v>45</v>
      </c>
      <c r="D17" s="11">
        <v>68</v>
      </c>
      <c r="E17" s="12">
        <v>3949.92</v>
      </c>
      <c r="F17" s="11">
        <v>1815</v>
      </c>
      <c r="G17" s="11">
        <v>3231</v>
      </c>
      <c r="H17" s="12">
        <v>96930</v>
      </c>
      <c r="I17" s="11">
        <v>26</v>
      </c>
      <c r="J17" s="11">
        <v>70</v>
      </c>
      <c r="K17" s="25">
        <v>2825.09</v>
      </c>
      <c r="L17" s="11">
        <v>43</v>
      </c>
      <c r="M17" s="12">
        <v>11668.91</v>
      </c>
      <c r="N17" s="11">
        <v>296</v>
      </c>
      <c r="O17" s="12">
        <v>23567.52</v>
      </c>
      <c r="P17" s="11">
        <v>1</v>
      </c>
      <c r="Q17" s="12">
        <v>201.39</v>
      </c>
    </row>
    <row r="18" spans="1:17" ht="15.75">
      <c r="A18" s="7"/>
      <c r="B18" s="7" t="s">
        <v>14</v>
      </c>
      <c r="C18" s="11">
        <v>78</v>
      </c>
      <c r="D18" s="11">
        <v>101</v>
      </c>
      <c r="E18" s="12">
        <v>6199.28</v>
      </c>
      <c r="F18" s="11">
        <v>3137</v>
      </c>
      <c r="G18" s="11">
        <v>5298</v>
      </c>
      <c r="H18" s="12">
        <v>168300</v>
      </c>
      <c r="I18" s="11">
        <v>31</v>
      </c>
      <c r="J18" s="11">
        <v>84</v>
      </c>
      <c r="K18" s="25">
        <v>3509.49</v>
      </c>
      <c r="L18" s="11">
        <v>85</v>
      </c>
      <c r="M18" s="12">
        <v>22966.93</v>
      </c>
      <c r="N18" s="11">
        <v>349</v>
      </c>
      <c r="O18" s="12">
        <v>28330.12</v>
      </c>
      <c r="P18" s="11">
        <v>8</v>
      </c>
      <c r="Q18" s="12">
        <v>3223.71</v>
      </c>
    </row>
    <row r="19" spans="1:17" ht="15.75">
      <c r="A19" s="7" t="s">
        <v>15</v>
      </c>
      <c r="B19" s="7" t="s">
        <v>16</v>
      </c>
      <c r="C19" s="11">
        <v>73</v>
      </c>
      <c r="D19" s="11">
        <v>88</v>
      </c>
      <c r="E19" s="12">
        <v>5605.76</v>
      </c>
      <c r="F19" s="11">
        <v>3095</v>
      </c>
      <c r="G19" s="11">
        <v>5299</v>
      </c>
      <c r="H19" s="12">
        <v>159300</v>
      </c>
      <c r="I19" s="11">
        <v>22</v>
      </c>
      <c r="J19" s="11">
        <v>52</v>
      </c>
      <c r="K19" s="25">
        <v>2361.08</v>
      </c>
      <c r="L19" s="11">
        <v>132</v>
      </c>
      <c r="M19" s="12">
        <v>35820.84</v>
      </c>
      <c r="N19" s="11">
        <v>552</v>
      </c>
      <c r="O19" s="12">
        <v>43950.24</v>
      </c>
      <c r="P19" s="11">
        <v>7</v>
      </c>
      <c r="Q19" s="12">
        <v>3080</v>
      </c>
    </row>
    <row r="20" spans="1:17" ht="15.75">
      <c r="A20" s="7" t="s">
        <v>17</v>
      </c>
      <c r="B20" s="7" t="s">
        <v>18</v>
      </c>
      <c r="C20" s="11">
        <v>501</v>
      </c>
      <c r="D20" s="11">
        <v>1085</v>
      </c>
      <c r="E20" s="12">
        <v>56631.36</v>
      </c>
      <c r="F20" s="11">
        <v>2313</v>
      </c>
      <c r="G20" s="11">
        <v>4226</v>
      </c>
      <c r="H20" s="12">
        <v>127680</v>
      </c>
      <c r="I20" s="11">
        <v>604</v>
      </c>
      <c r="J20" s="11">
        <v>2064</v>
      </c>
      <c r="K20" s="25">
        <v>68774.04</v>
      </c>
      <c r="L20" s="11">
        <v>134</v>
      </c>
      <c r="M20" s="12">
        <v>35666.94</v>
      </c>
      <c r="N20" s="11">
        <v>1878</v>
      </c>
      <c r="O20" s="12">
        <v>177884.86</v>
      </c>
      <c r="P20" s="11">
        <v>15</v>
      </c>
      <c r="Q20" s="12">
        <v>5639.91</v>
      </c>
    </row>
    <row r="21" spans="1:17" ht="15.75">
      <c r="A21" s="7"/>
      <c r="B21" s="7" t="s">
        <v>26</v>
      </c>
      <c r="C21" s="11">
        <v>58</v>
      </c>
      <c r="D21" s="11">
        <v>123</v>
      </c>
      <c r="E21" s="12">
        <v>6489.46</v>
      </c>
      <c r="F21" s="11">
        <v>345</v>
      </c>
      <c r="G21" s="11">
        <v>665</v>
      </c>
      <c r="H21" s="12">
        <v>19950</v>
      </c>
      <c r="I21" s="11">
        <v>61</v>
      </c>
      <c r="J21" s="11">
        <v>223</v>
      </c>
      <c r="K21" s="25">
        <v>7165.99</v>
      </c>
      <c r="L21" s="11">
        <v>22</v>
      </c>
      <c r="M21" s="12">
        <v>5771.1</v>
      </c>
      <c r="N21" s="11">
        <v>163</v>
      </c>
      <c r="O21" s="12">
        <v>13057.68</v>
      </c>
      <c r="P21" s="11">
        <v>4</v>
      </c>
      <c r="Q21" s="12">
        <v>1715</v>
      </c>
    </row>
    <row r="22" spans="1:17" ht="15.75">
      <c r="A22" s="7"/>
      <c r="B22" s="7" t="s">
        <v>47</v>
      </c>
      <c r="C22" s="7">
        <v>149</v>
      </c>
      <c r="D22" s="7">
        <v>374</v>
      </c>
      <c r="E22" s="12">
        <v>19269.58</v>
      </c>
      <c r="F22" s="7">
        <v>253</v>
      </c>
      <c r="G22" s="7">
        <v>505</v>
      </c>
      <c r="H22" s="12">
        <v>15210</v>
      </c>
      <c r="I22" s="7">
        <v>185</v>
      </c>
      <c r="J22" s="7">
        <v>719</v>
      </c>
      <c r="K22" s="25">
        <v>23348.04</v>
      </c>
      <c r="L22" s="11">
        <v>28</v>
      </c>
      <c r="M22" s="12">
        <v>7598.36</v>
      </c>
      <c r="N22" s="11">
        <v>271</v>
      </c>
      <c r="O22" s="12">
        <v>21736.26</v>
      </c>
      <c r="P22" s="11">
        <v>8</v>
      </c>
      <c r="Q22" s="12">
        <v>3360</v>
      </c>
    </row>
    <row r="23" spans="1:17" ht="15.75">
      <c r="A23" s="7" t="s">
        <v>19</v>
      </c>
      <c r="B23" s="7" t="s">
        <v>20</v>
      </c>
      <c r="C23" s="11">
        <v>243</v>
      </c>
      <c r="D23" s="11">
        <v>582</v>
      </c>
      <c r="E23" s="12">
        <v>30116.14</v>
      </c>
      <c r="F23" s="11">
        <v>685</v>
      </c>
      <c r="G23" s="11">
        <v>1395</v>
      </c>
      <c r="H23" s="12">
        <v>41940</v>
      </c>
      <c r="I23" s="11">
        <v>295</v>
      </c>
      <c r="J23" s="11">
        <v>1110</v>
      </c>
      <c r="K23" s="25">
        <v>36185.81</v>
      </c>
      <c r="L23" s="11">
        <v>62</v>
      </c>
      <c r="M23" s="12">
        <v>16824.94</v>
      </c>
      <c r="N23" s="11">
        <v>637</v>
      </c>
      <c r="O23" s="12">
        <v>50717.94</v>
      </c>
      <c r="P23" s="11">
        <v>12</v>
      </c>
      <c r="Q23" s="12">
        <v>4173.28</v>
      </c>
    </row>
    <row r="24" spans="1:17" ht="15.75">
      <c r="A24" s="7"/>
      <c r="B24" s="7" t="s">
        <v>48</v>
      </c>
      <c r="C24" s="11">
        <v>77</v>
      </c>
      <c r="D24" s="11">
        <v>166</v>
      </c>
      <c r="E24" s="12">
        <v>8568.12</v>
      </c>
      <c r="F24" s="11">
        <v>229</v>
      </c>
      <c r="G24" s="11">
        <v>445</v>
      </c>
      <c r="H24" s="12">
        <v>13350</v>
      </c>
      <c r="I24" s="11">
        <v>127</v>
      </c>
      <c r="J24" s="11">
        <v>365</v>
      </c>
      <c r="K24" s="25">
        <v>14079.34</v>
      </c>
      <c r="L24" s="11">
        <v>28</v>
      </c>
      <c r="M24" s="12">
        <v>7598.36</v>
      </c>
      <c r="N24" s="11">
        <v>204</v>
      </c>
      <c r="O24" s="12">
        <v>16242.48</v>
      </c>
      <c r="P24" s="11">
        <v>2</v>
      </c>
      <c r="Q24" s="12">
        <v>780</v>
      </c>
    </row>
    <row r="25" spans="1:17" ht="15.75">
      <c r="A25" s="7" t="s">
        <v>35</v>
      </c>
      <c r="B25" s="7" t="s">
        <v>33</v>
      </c>
      <c r="C25" s="11">
        <v>865</v>
      </c>
      <c r="D25" s="11">
        <v>2026</v>
      </c>
      <c r="E25" s="12">
        <v>105352.83</v>
      </c>
      <c r="F25" s="11">
        <v>1922</v>
      </c>
      <c r="G25" s="11">
        <v>3769</v>
      </c>
      <c r="H25" s="12">
        <v>114990</v>
      </c>
      <c r="I25" s="11">
        <v>1021</v>
      </c>
      <c r="J25" s="11">
        <v>3991</v>
      </c>
      <c r="K25" s="25">
        <v>128344.81</v>
      </c>
      <c r="L25" s="11">
        <v>177</v>
      </c>
      <c r="M25" s="13">
        <v>48005.3</v>
      </c>
      <c r="N25" s="11">
        <v>1741</v>
      </c>
      <c r="O25" s="13">
        <v>193405.45</v>
      </c>
      <c r="P25" s="11">
        <v>14</v>
      </c>
      <c r="Q25" s="12">
        <v>6130</v>
      </c>
    </row>
    <row r="26" spans="1:17" ht="15.75">
      <c r="A26" s="7" t="s">
        <v>21</v>
      </c>
      <c r="B26" s="7" t="s">
        <v>22</v>
      </c>
      <c r="C26" s="11">
        <v>362</v>
      </c>
      <c r="D26" s="11">
        <v>740</v>
      </c>
      <c r="E26" s="12">
        <v>40720.12</v>
      </c>
      <c r="F26" s="11">
        <v>4144</v>
      </c>
      <c r="G26" s="11">
        <v>7803</v>
      </c>
      <c r="H26" s="12">
        <v>235560</v>
      </c>
      <c r="I26" s="11">
        <v>406</v>
      </c>
      <c r="J26" s="11">
        <v>1363</v>
      </c>
      <c r="K26" s="25">
        <v>46557.23</v>
      </c>
      <c r="L26" s="11">
        <v>313</v>
      </c>
      <c r="M26" s="12">
        <v>93396.68</v>
      </c>
      <c r="N26" s="11">
        <v>2539</v>
      </c>
      <c r="O26" s="12">
        <v>241414.47</v>
      </c>
      <c r="P26" s="52">
        <v>14</v>
      </c>
      <c r="Q26" s="13">
        <v>5481.96</v>
      </c>
    </row>
    <row r="27" spans="1:17" ht="15.75">
      <c r="A27" s="7" t="s">
        <v>67</v>
      </c>
      <c r="B27" s="7" t="s">
        <v>72</v>
      </c>
      <c r="C27" s="11">
        <v>60</v>
      </c>
      <c r="D27" s="11">
        <v>108</v>
      </c>
      <c r="E27" s="12">
        <v>5911.22</v>
      </c>
      <c r="F27" s="11">
        <v>594</v>
      </c>
      <c r="G27" s="11">
        <v>1039</v>
      </c>
      <c r="H27" s="12">
        <v>31170</v>
      </c>
      <c r="I27" s="11">
        <v>76</v>
      </c>
      <c r="J27" s="11">
        <v>206</v>
      </c>
      <c r="K27" s="25">
        <v>7915.38</v>
      </c>
      <c r="L27" s="11">
        <v>53</v>
      </c>
      <c r="M27" s="12">
        <v>13785.49</v>
      </c>
      <c r="N27" s="11">
        <v>837</v>
      </c>
      <c r="O27" s="12">
        <v>66721.56</v>
      </c>
      <c r="P27" s="11">
        <v>5</v>
      </c>
      <c r="Q27" s="12">
        <v>1487.73</v>
      </c>
    </row>
    <row r="28" spans="1:17" ht="15.75">
      <c r="A28" s="7"/>
      <c r="B28" s="14" t="s">
        <v>73</v>
      </c>
      <c r="C28" s="11">
        <v>93</v>
      </c>
      <c r="D28" s="11">
        <v>189</v>
      </c>
      <c r="E28" s="12">
        <v>10404.58</v>
      </c>
      <c r="F28" s="11">
        <v>561</v>
      </c>
      <c r="G28" s="11">
        <v>981</v>
      </c>
      <c r="H28" s="12">
        <v>29490</v>
      </c>
      <c r="I28" s="11">
        <v>142</v>
      </c>
      <c r="J28" s="11">
        <v>368</v>
      </c>
      <c r="K28" s="25">
        <v>15281.94</v>
      </c>
      <c r="L28" s="11">
        <v>47</v>
      </c>
      <c r="M28" s="12">
        <v>12455.83</v>
      </c>
      <c r="N28" s="11">
        <v>348</v>
      </c>
      <c r="O28" s="12">
        <v>27787.38</v>
      </c>
      <c r="P28" s="11">
        <v>15</v>
      </c>
      <c r="Q28" s="12">
        <v>6406.13</v>
      </c>
    </row>
    <row r="29" spans="1:17" ht="15.75">
      <c r="A29" s="7" t="s">
        <v>23</v>
      </c>
      <c r="B29" s="7" t="s">
        <v>24</v>
      </c>
      <c r="C29" s="11">
        <v>208</v>
      </c>
      <c r="D29" s="11">
        <v>348</v>
      </c>
      <c r="E29" s="25">
        <v>18697.54</v>
      </c>
      <c r="F29" s="11">
        <v>2047</v>
      </c>
      <c r="G29" s="11">
        <v>3403</v>
      </c>
      <c r="H29" s="25">
        <v>102120</v>
      </c>
      <c r="I29" s="11">
        <v>256</v>
      </c>
      <c r="J29" s="11">
        <v>653</v>
      </c>
      <c r="K29" s="25">
        <v>25728.85</v>
      </c>
      <c r="L29" s="11">
        <v>144</v>
      </c>
      <c r="M29" s="12">
        <v>40600.54</v>
      </c>
      <c r="N29" s="11">
        <v>1718</v>
      </c>
      <c r="O29" s="12">
        <v>161970.18</v>
      </c>
      <c r="P29" s="11">
        <v>5</v>
      </c>
      <c r="Q29" s="12">
        <v>1741.39</v>
      </c>
    </row>
    <row r="30" spans="1:17" ht="15.75">
      <c r="A30" s="7"/>
      <c r="B30" s="7" t="s">
        <v>34</v>
      </c>
      <c r="C30" s="11">
        <v>11</v>
      </c>
      <c r="D30" s="11">
        <v>13</v>
      </c>
      <c r="E30" s="12">
        <v>772.42</v>
      </c>
      <c r="F30" s="11">
        <v>268</v>
      </c>
      <c r="G30" s="11">
        <v>493</v>
      </c>
      <c r="H30" s="12">
        <v>14850</v>
      </c>
      <c r="I30" s="11">
        <v>29</v>
      </c>
      <c r="J30" s="11">
        <v>37</v>
      </c>
      <c r="K30" s="12">
        <v>2450.62</v>
      </c>
      <c r="L30" s="11">
        <v>13</v>
      </c>
      <c r="M30" s="12">
        <v>3428.29</v>
      </c>
      <c r="N30" s="11">
        <v>264</v>
      </c>
      <c r="O30" s="12">
        <v>21019.68</v>
      </c>
      <c r="P30" s="49">
        <v>1</v>
      </c>
      <c r="Q30" s="50">
        <v>201.39</v>
      </c>
    </row>
    <row r="31" spans="1:17" ht="15.75" customHeight="1" hidden="1">
      <c r="A31" s="104" t="s">
        <v>27</v>
      </c>
      <c r="B31" s="104"/>
      <c r="C31" s="11"/>
      <c r="D31" s="11"/>
      <c r="E31" s="12"/>
      <c r="F31" s="12"/>
      <c r="G31" s="12"/>
      <c r="H31" s="12"/>
      <c r="I31" s="11"/>
      <c r="J31" s="11"/>
      <c r="K31" s="12"/>
      <c r="L31" s="7"/>
      <c r="M31" s="12"/>
      <c r="N31" s="7"/>
      <c r="O31" s="12"/>
      <c r="P31" s="7"/>
      <c r="Q31" s="12"/>
    </row>
    <row r="32" spans="1:17" ht="15.75">
      <c r="A32" s="105" t="s">
        <v>25</v>
      </c>
      <c r="B32" s="105"/>
      <c r="C32" s="15">
        <f aca="true" t="shared" si="0" ref="C32:N32">SUM(C6:C30)</f>
        <v>6100</v>
      </c>
      <c r="D32" s="15">
        <f t="shared" si="0"/>
        <v>12328</v>
      </c>
      <c r="E32" s="16">
        <f t="shared" si="0"/>
        <v>670463.33</v>
      </c>
      <c r="F32" s="17">
        <f aca="true" t="shared" si="1" ref="F32:K32">SUM(F6:F30)</f>
        <v>65063</v>
      </c>
      <c r="G32" s="17">
        <f t="shared" si="1"/>
        <v>115855</v>
      </c>
      <c r="H32" s="16">
        <f t="shared" si="1"/>
        <v>3558660</v>
      </c>
      <c r="I32" s="15">
        <f t="shared" si="1"/>
        <v>6272</v>
      </c>
      <c r="J32" s="15">
        <f t="shared" si="1"/>
        <v>21196</v>
      </c>
      <c r="K32" s="16">
        <f t="shared" si="1"/>
        <v>732140.35</v>
      </c>
      <c r="L32" s="15">
        <f t="shared" si="0"/>
        <v>3401</v>
      </c>
      <c r="M32" s="16">
        <f t="shared" si="0"/>
        <v>962567.8800000002</v>
      </c>
      <c r="N32" s="100">
        <f t="shared" si="0"/>
        <v>25819</v>
      </c>
      <c r="O32" s="101">
        <f>SUM(O6:O30)</f>
        <v>2356559.15</v>
      </c>
      <c r="P32" s="17">
        <f>SUM(P6:P30)</f>
        <v>432</v>
      </c>
      <c r="Q32" s="16">
        <f>SUM(Q6:Q30)</f>
        <v>176308.16000000006</v>
      </c>
    </row>
    <row r="34" spans="2:5" ht="15.75" hidden="1">
      <c r="B34" t="s">
        <v>87</v>
      </c>
      <c r="E34" s="76">
        <f>C32+F32+I32+L32+N32+P32+' II'!D31+' II'!G31+' II'!J31+' II'!L31+'III '!D33+'III '!F33+' IV '!E33+' IV '!G33+' IV '!I33+' IV '!K33</f>
        <v>133060</v>
      </c>
    </row>
    <row r="36" spans="5:14" ht="15.75">
      <c r="E36" s="10"/>
      <c r="F36" s="10"/>
      <c r="G36" s="10"/>
      <c r="H36" s="10"/>
      <c r="K36" s="10"/>
      <c r="N36" s="2"/>
    </row>
    <row r="38" ht="15.75">
      <c r="Q38" s="10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4">
      <selection activeCell="J31" sqref="J31:K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2" t="s">
        <v>99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6" t="s">
        <v>78</v>
      </c>
      <c r="C4" s="106"/>
      <c r="D4" s="108" t="s">
        <v>49</v>
      </c>
      <c r="E4" s="108"/>
      <c r="F4" s="108"/>
      <c r="G4" s="109" t="s">
        <v>52</v>
      </c>
      <c r="H4" s="109"/>
      <c r="I4" s="110"/>
      <c r="J4" s="111" t="s">
        <v>37</v>
      </c>
      <c r="K4" s="110"/>
      <c r="L4" s="108" t="s">
        <v>42</v>
      </c>
      <c r="M4" s="108"/>
    </row>
    <row r="5" spans="2:13" ht="33" customHeight="1">
      <c r="B5" s="106"/>
      <c r="C5" s="106"/>
      <c r="D5" s="9" t="s">
        <v>50</v>
      </c>
      <c r="E5" s="9" t="s">
        <v>51</v>
      </c>
      <c r="F5" s="8" t="s">
        <v>2</v>
      </c>
      <c r="G5" s="20" t="s">
        <v>50</v>
      </c>
      <c r="H5" s="20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33">
        <v>239</v>
      </c>
      <c r="E6" s="11">
        <v>823</v>
      </c>
      <c r="F6" s="12">
        <v>35901.9</v>
      </c>
      <c r="G6" s="33">
        <v>240</v>
      </c>
      <c r="H6" s="11"/>
      <c r="I6" s="12">
        <v>19832.8</v>
      </c>
      <c r="J6" s="93">
        <v>131</v>
      </c>
      <c r="K6" s="94"/>
      <c r="L6" s="5">
        <v>10</v>
      </c>
      <c r="M6" s="40">
        <v>3981.8</v>
      </c>
    </row>
    <row r="7" spans="2:13" ht="15.75">
      <c r="B7" s="7"/>
      <c r="C7" s="7" t="s">
        <v>70</v>
      </c>
      <c r="D7" s="33">
        <v>20</v>
      </c>
      <c r="E7" s="33">
        <v>85</v>
      </c>
      <c r="F7" s="34">
        <v>3413.1</v>
      </c>
      <c r="G7" s="33">
        <v>25</v>
      </c>
      <c r="H7" s="33"/>
      <c r="I7" s="34">
        <v>2016.8</v>
      </c>
      <c r="J7" s="91">
        <v>10</v>
      </c>
      <c r="K7" s="94"/>
      <c r="L7" s="5">
        <v>2</v>
      </c>
      <c r="M7" s="40">
        <v>796.36</v>
      </c>
    </row>
    <row r="8" spans="2:15" ht="15.75">
      <c r="B8" s="7"/>
      <c r="C8" s="7" t="s">
        <v>71</v>
      </c>
      <c r="D8" s="7">
        <v>9</v>
      </c>
      <c r="E8" s="7">
        <v>26</v>
      </c>
      <c r="F8" s="12">
        <v>1764</v>
      </c>
      <c r="G8" s="7">
        <v>6</v>
      </c>
      <c r="H8" s="7"/>
      <c r="I8" s="12">
        <v>585.6</v>
      </c>
      <c r="J8" s="91">
        <v>12</v>
      </c>
      <c r="K8" s="94"/>
      <c r="L8" s="5">
        <v>1</v>
      </c>
      <c r="M8" s="39">
        <v>398.18</v>
      </c>
      <c r="O8" s="10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29</v>
      </c>
      <c r="E9" s="7">
        <v>105</v>
      </c>
      <c r="F9" s="12">
        <v>4996.8</v>
      </c>
      <c r="G9" s="7">
        <v>21</v>
      </c>
      <c r="H9" s="7"/>
      <c r="I9" s="12">
        <v>3044.4</v>
      </c>
      <c r="J9" s="91">
        <v>22</v>
      </c>
      <c r="K9" s="94"/>
      <c r="L9" s="5">
        <v>2</v>
      </c>
      <c r="M9" s="40">
        <v>796.36</v>
      </c>
      <c r="O9" s="10"/>
    </row>
    <row r="10" spans="2:15" ht="15.75">
      <c r="B10" s="7" t="s">
        <v>45</v>
      </c>
      <c r="C10" s="7" t="s">
        <v>46</v>
      </c>
      <c r="D10" s="11">
        <v>34</v>
      </c>
      <c r="E10" s="11">
        <v>110</v>
      </c>
      <c r="F10" s="12">
        <v>5327.4</v>
      </c>
      <c r="G10" s="11">
        <v>15</v>
      </c>
      <c r="H10" s="11"/>
      <c r="I10" s="12">
        <v>1811.6</v>
      </c>
      <c r="J10" s="91">
        <v>26</v>
      </c>
      <c r="K10" s="94"/>
      <c r="L10" s="71">
        <v>0</v>
      </c>
      <c r="M10" s="51">
        <v>0</v>
      </c>
      <c r="O10" s="10" t="e">
        <f>#REF!</f>
        <v>#REF!</v>
      </c>
    </row>
    <row r="11" spans="2:13" ht="15.75">
      <c r="B11" s="7" t="s">
        <v>29</v>
      </c>
      <c r="C11" s="7" t="s">
        <v>30</v>
      </c>
      <c r="D11" s="11">
        <v>252</v>
      </c>
      <c r="E11" s="11">
        <v>1304</v>
      </c>
      <c r="F11" s="12">
        <v>48154.1</v>
      </c>
      <c r="G11" s="11">
        <v>31</v>
      </c>
      <c r="H11" s="11"/>
      <c r="I11" s="12">
        <v>4358.4</v>
      </c>
      <c r="J11" s="95">
        <v>87</v>
      </c>
      <c r="K11" s="94"/>
      <c r="L11" s="5">
        <v>2</v>
      </c>
      <c r="M11" s="40">
        <v>796.36</v>
      </c>
    </row>
    <row r="12" spans="2:13" ht="15.75">
      <c r="B12" s="7"/>
      <c r="C12" s="7" t="s">
        <v>31</v>
      </c>
      <c r="D12" s="11">
        <v>7</v>
      </c>
      <c r="E12" s="11">
        <v>24</v>
      </c>
      <c r="F12" s="12">
        <v>906.4</v>
      </c>
      <c r="G12" s="11">
        <v>0</v>
      </c>
      <c r="H12" s="11"/>
      <c r="I12" s="12">
        <v>0</v>
      </c>
      <c r="J12" s="91">
        <v>8</v>
      </c>
      <c r="K12" s="94"/>
      <c r="L12" s="5">
        <v>2</v>
      </c>
      <c r="M12" s="40">
        <v>938.36</v>
      </c>
    </row>
    <row r="13" spans="2:15" ht="15.75">
      <c r="B13" s="7"/>
      <c r="C13" s="7" t="s">
        <v>32</v>
      </c>
      <c r="D13" s="11">
        <v>2</v>
      </c>
      <c r="E13" s="11">
        <v>5</v>
      </c>
      <c r="F13" s="12">
        <v>231.2</v>
      </c>
      <c r="G13" s="11">
        <v>0</v>
      </c>
      <c r="H13" s="11"/>
      <c r="I13" s="12">
        <v>0</v>
      </c>
      <c r="J13" s="91">
        <v>2</v>
      </c>
      <c r="K13" s="94"/>
      <c r="L13" s="5">
        <v>0</v>
      </c>
      <c r="M13" s="40">
        <v>0</v>
      </c>
      <c r="O13" s="10" t="e">
        <f>#REF!+#REF!+#REF!</f>
        <v>#REF!</v>
      </c>
    </row>
    <row r="14" spans="2:16" ht="15.75">
      <c r="B14" s="7" t="s">
        <v>8</v>
      </c>
      <c r="C14" s="7" t="s">
        <v>9</v>
      </c>
      <c r="D14" s="11">
        <v>83</v>
      </c>
      <c r="E14" s="11">
        <v>251</v>
      </c>
      <c r="F14" s="12">
        <v>12984.9</v>
      </c>
      <c r="G14" s="11">
        <v>22</v>
      </c>
      <c r="H14" s="11"/>
      <c r="I14" s="12">
        <v>5056</v>
      </c>
      <c r="J14" s="91">
        <v>139</v>
      </c>
      <c r="K14" s="94"/>
      <c r="L14" s="5">
        <v>3</v>
      </c>
      <c r="M14" s="40">
        <v>1592.72</v>
      </c>
      <c r="O14" s="10"/>
      <c r="P14" s="10"/>
    </row>
    <row r="15" spans="2:15" ht="15.75">
      <c r="B15" s="7"/>
      <c r="C15" s="7" t="s">
        <v>10</v>
      </c>
      <c r="D15" s="11">
        <v>41</v>
      </c>
      <c r="E15" s="11">
        <v>177</v>
      </c>
      <c r="F15" s="12">
        <v>9451.29</v>
      </c>
      <c r="G15" s="11">
        <v>0</v>
      </c>
      <c r="H15" s="11"/>
      <c r="I15" s="12">
        <v>0</v>
      </c>
      <c r="J15" s="91">
        <v>71</v>
      </c>
      <c r="K15" s="94"/>
      <c r="L15" s="5">
        <v>2</v>
      </c>
      <c r="M15" s="40">
        <v>778.12</v>
      </c>
      <c r="O15" s="10" t="e">
        <f>#REF!+#REF!</f>
        <v>#REF!</v>
      </c>
    </row>
    <row r="16" spans="2:15" ht="15.75">
      <c r="B16" s="7" t="s">
        <v>11</v>
      </c>
      <c r="C16" s="7" t="s">
        <v>12</v>
      </c>
      <c r="D16" s="11">
        <v>12</v>
      </c>
      <c r="E16" s="11">
        <v>69</v>
      </c>
      <c r="F16" s="12">
        <v>2636</v>
      </c>
      <c r="G16" s="11">
        <v>4</v>
      </c>
      <c r="H16" s="11"/>
      <c r="I16" s="12">
        <v>550</v>
      </c>
      <c r="J16" s="91">
        <v>5</v>
      </c>
      <c r="K16" s="94"/>
      <c r="L16" s="5">
        <v>0</v>
      </c>
      <c r="M16" s="40">
        <v>0</v>
      </c>
      <c r="O16" s="10"/>
    </row>
    <row r="17" spans="2:13" ht="15.75">
      <c r="B17" s="7"/>
      <c r="C17" s="7" t="s">
        <v>13</v>
      </c>
      <c r="D17" s="11">
        <v>29</v>
      </c>
      <c r="E17" s="11">
        <v>75</v>
      </c>
      <c r="F17" s="12">
        <v>3527</v>
      </c>
      <c r="G17" s="11">
        <v>6</v>
      </c>
      <c r="H17" s="11"/>
      <c r="I17" s="12">
        <v>1395</v>
      </c>
      <c r="J17" s="91">
        <v>3</v>
      </c>
      <c r="K17" s="94"/>
      <c r="L17" s="5">
        <v>0</v>
      </c>
      <c r="M17" s="40">
        <v>0</v>
      </c>
    </row>
    <row r="18" spans="2:15" ht="15.75">
      <c r="B18" s="7"/>
      <c r="C18" s="7" t="s">
        <v>14</v>
      </c>
      <c r="D18" s="11">
        <v>34</v>
      </c>
      <c r="E18" s="11">
        <v>91</v>
      </c>
      <c r="F18" s="12">
        <v>4146.8</v>
      </c>
      <c r="G18" s="11">
        <v>27</v>
      </c>
      <c r="H18" s="11"/>
      <c r="I18" s="12">
        <v>10296</v>
      </c>
      <c r="J18" s="91">
        <v>3</v>
      </c>
      <c r="K18" s="94"/>
      <c r="L18" s="5">
        <v>1</v>
      </c>
      <c r="M18" s="40">
        <v>398.18</v>
      </c>
      <c r="O18" s="10" t="e">
        <f>#REF!+#REF!+#REF!</f>
        <v>#REF!</v>
      </c>
    </row>
    <row r="19" spans="2:21" ht="15.75">
      <c r="B19" s="7" t="s">
        <v>15</v>
      </c>
      <c r="C19" s="7" t="s">
        <v>16</v>
      </c>
      <c r="D19" s="11">
        <v>54</v>
      </c>
      <c r="E19" s="11">
        <v>154</v>
      </c>
      <c r="F19" s="12">
        <v>7165.4</v>
      </c>
      <c r="G19" s="11">
        <v>21</v>
      </c>
      <c r="H19" s="11"/>
      <c r="I19" s="12">
        <v>1464</v>
      </c>
      <c r="J19" s="91">
        <v>115</v>
      </c>
      <c r="K19" s="94"/>
      <c r="L19" s="5">
        <v>0</v>
      </c>
      <c r="M19" s="40">
        <v>0</v>
      </c>
      <c r="O19" s="10" t="e">
        <f>#REF!</f>
        <v>#REF!</v>
      </c>
      <c r="U19" s="37"/>
    </row>
    <row r="20" spans="2:21" ht="15.75">
      <c r="B20" s="7" t="s">
        <v>17</v>
      </c>
      <c r="C20" s="7" t="s">
        <v>18</v>
      </c>
      <c r="D20" s="11">
        <v>251</v>
      </c>
      <c r="E20" s="11">
        <v>553</v>
      </c>
      <c r="F20" s="12">
        <v>30733.8</v>
      </c>
      <c r="G20" s="11">
        <v>0</v>
      </c>
      <c r="H20" s="11"/>
      <c r="I20" s="12">
        <v>0</v>
      </c>
      <c r="J20" s="91">
        <v>125</v>
      </c>
      <c r="K20" s="94"/>
      <c r="L20" s="5">
        <v>5</v>
      </c>
      <c r="M20" s="40">
        <v>1990.9</v>
      </c>
      <c r="U20" s="37"/>
    </row>
    <row r="21" spans="2:21" ht="15.75">
      <c r="B21" s="7"/>
      <c r="C21" s="7" t="s">
        <v>26</v>
      </c>
      <c r="D21" s="11">
        <v>25</v>
      </c>
      <c r="E21" s="11">
        <v>69</v>
      </c>
      <c r="F21" s="12">
        <v>3471</v>
      </c>
      <c r="G21" s="11">
        <v>0</v>
      </c>
      <c r="H21" s="11"/>
      <c r="I21" s="12">
        <v>0</v>
      </c>
      <c r="J21" s="91">
        <v>20</v>
      </c>
      <c r="K21" s="94"/>
      <c r="L21" s="5">
        <v>0</v>
      </c>
      <c r="M21" s="25">
        <v>0</v>
      </c>
      <c r="U21" s="38"/>
    </row>
    <row r="22" spans="2:21" ht="15.75">
      <c r="B22" s="7"/>
      <c r="C22" s="7" t="s">
        <v>47</v>
      </c>
      <c r="D22" s="11">
        <v>34</v>
      </c>
      <c r="E22" s="11">
        <v>229</v>
      </c>
      <c r="F22" s="12">
        <v>11749.7</v>
      </c>
      <c r="G22" s="11">
        <v>1</v>
      </c>
      <c r="H22" s="11"/>
      <c r="I22" s="12">
        <v>136</v>
      </c>
      <c r="J22" s="91">
        <v>14</v>
      </c>
      <c r="K22" s="94"/>
      <c r="L22" s="5">
        <v>1</v>
      </c>
      <c r="M22" s="40">
        <v>398.18</v>
      </c>
      <c r="O22" s="10" t="e">
        <f>#REF!+#REF!+#REF!</f>
        <v>#REF!</v>
      </c>
      <c r="U22" s="37"/>
    </row>
    <row r="23" spans="2:15" ht="15.75">
      <c r="B23" s="7" t="s">
        <v>19</v>
      </c>
      <c r="C23" s="7" t="s">
        <v>20</v>
      </c>
      <c r="D23" s="11">
        <v>265</v>
      </c>
      <c r="E23" s="11">
        <v>651</v>
      </c>
      <c r="F23" s="12">
        <v>34858.5</v>
      </c>
      <c r="G23" s="11">
        <v>2</v>
      </c>
      <c r="H23" s="11"/>
      <c r="I23" s="12">
        <v>219</v>
      </c>
      <c r="J23" s="91">
        <v>60</v>
      </c>
      <c r="K23" s="94"/>
      <c r="L23" s="5">
        <v>6</v>
      </c>
      <c r="M23" s="40">
        <v>2389.08</v>
      </c>
      <c r="O23" s="10" t="e">
        <f>#REF!</f>
        <v>#REF!</v>
      </c>
    </row>
    <row r="24" spans="2:13" ht="15.75">
      <c r="B24" s="7"/>
      <c r="C24" s="7" t="s">
        <v>48</v>
      </c>
      <c r="D24" s="11">
        <v>102</v>
      </c>
      <c r="E24" s="11">
        <v>263</v>
      </c>
      <c r="F24" s="12">
        <v>14800.4</v>
      </c>
      <c r="G24" s="11">
        <v>0</v>
      </c>
      <c r="H24" s="11"/>
      <c r="I24" s="12">
        <v>0</v>
      </c>
      <c r="J24" s="91">
        <v>0</v>
      </c>
      <c r="K24" s="94"/>
      <c r="L24" s="5">
        <v>1</v>
      </c>
      <c r="M24" s="40">
        <v>398.18</v>
      </c>
    </row>
    <row r="25" spans="2:13" ht="15.75">
      <c r="B25" s="7" t="s">
        <v>35</v>
      </c>
      <c r="C25" s="7" t="s">
        <v>33</v>
      </c>
      <c r="D25" s="11">
        <v>151</v>
      </c>
      <c r="E25" s="11">
        <v>862</v>
      </c>
      <c r="F25" s="12">
        <v>54537.1</v>
      </c>
      <c r="G25" s="11">
        <v>0</v>
      </c>
      <c r="H25" s="11"/>
      <c r="I25" s="12">
        <v>0</v>
      </c>
      <c r="J25" s="93">
        <v>113</v>
      </c>
      <c r="K25" s="94"/>
      <c r="L25" s="71">
        <v>2</v>
      </c>
      <c r="M25" s="51">
        <v>796.36</v>
      </c>
    </row>
    <row r="26" spans="2:13" ht="15.75">
      <c r="B26" s="7" t="s">
        <v>21</v>
      </c>
      <c r="C26" s="7" t="s">
        <v>22</v>
      </c>
      <c r="D26" s="11">
        <v>307</v>
      </c>
      <c r="E26" s="11">
        <v>1630</v>
      </c>
      <c r="F26" s="12">
        <v>100724.6</v>
      </c>
      <c r="G26" s="11">
        <v>34</v>
      </c>
      <c r="H26" s="11"/>
      <c r="I26" s="12">
        <v>2049</v>
      </c>
      <c r="J26" s="93">
        <v>36</v>
      </c>
      <c r="K26" s="94"/>
      <c r="L26" s="5">
        <v>8</v>
      </c>
      <c r="M26" s="40">
        <v>3185.44</v>
      </c>
    </row>
    <row r="27" spans="2:13" ht="15.75">
      <c r="B27" s="7" t="s">
        <v>67</v>
      </c>
      <c r="C27" s="7" t="s">
        <v>72</v>
      </c>
      <c r="D27" s="11">
        <v>167</v>
      </c>
      <c r="E27" s="11">
        <v>775</v>
      </c>
      <c r="F27" s="12">
        <v>48712.25</v>
      </c>
      <c r="G27" s="11">
        <v>4</v>
      </c>
      <c r="H27" s="11"/>
      <c r="I27" s="12">
        <v>345</v>
      </c>
      <c r="J27" s="91">
        <v>27</v>
      </c>
      <c r="K27" s="94"/>
      <c r="L27" s="71">
        <v>2</v>
      </c>
      <c r="M27" s="51">
        <v>841.36</v>
      </c>
    </row>
    <row r="28" spans="2:15" ht="15.75">
      <c r="B28" s="7"/>
      <c r="C28" s="14" t="s">
        <v>73</v>
      </c>
      <c r="D28" s="11">
        <v>38</v>
      </c>
      <c r="E28" s="11">
        <v>123</v>
      </c>
      <c r="F28" s="12">
        <v>5082.3</v>
      </c>
      <c r="G28" s="11">
        <v>1</v>
      </c>
      <c r="H28" s="11"/>
      <c r="I28" s="12">
        <v>30</v>
      </c>
      <c r="J28" s="91">
        <v>22</v>
      </c>
      <c r="K28" s="94"/>
      <c r="L28" s="5">
        <v>4</v>
      </c>
      <c r="M28" s="40">
        <v>2246.36</v>
      </c>
      <c r="O28" s="10" t="e">
        <f>#REF!+#REF!+#REF!</f>
        <v>#REF!</v>
      </c>
    </row>
    <row r="29" spans="2:13" ht="15.75">
      <c r="B29" s="7" t="s">
        <v>23</v>
      </c>
      <c r="C29" s="7" t="s">
        <v>24</v>
      </c>
      <c r="D29" s="11">
        <v>166</v>
      </c>
      <c r="E29" s="11">
        <v>691</v>
      </c>
      <c r="F29" s="12">
        <v>40738</v>
      </c>
      <c r="G29" s="11">
        <v>39</v>
      </c>
      <c r="H29" s="11"/>
      <c r="I29" s="12">
        <v>2768.8</v>
      </c>
      <c r="J29" s="91">
        <v>102</v>
      </c>
      <c r="K29" s="94"/>
      <c r="L29" s="5">
        <v>1</v>
      </c>
      <c r="M29" s="40">
        <v>398.18</v>
      </c>
    </row>
    <row r="30" spans="2:13" ht="15.75">
      <c r="B30" s="7"/>
      <c r="C30" s="7" t="s">
        <v>34</v>
      </c>
      <c r="D30" s="26">
        <v>21</v>
      </c>
      <c r="E30" s="26">
        <v>92</v>
      </c>
      <c r="F30" s="25">
        <v>4738</v>
      </c>
      <c r="G30" s="26">
        <v>1</v>
      </c>
      <c r="H30" s="26"/>
      <c r="I30" s="25">
        <v>48</v>
      </c>
      <c r="J30" s="91">
        <v>43</v>
      </c>
      <c r="K30" s="94"/>
      <c r="L30" s="5">
        <v>2</v>
      </c>
      <c r="M30" s="40">
        <v>1062.88</v>
      </c>
    </row>
    <row r="31" spans="2:13" ht="15.75">
      <c r="B31" s="105" t="s">
        <v>25</v>
      </c>
      <c r="C31" s="105"/>
      <c r="D31" s="17">
        <f>SUM(D6:D30)</f>
        <v>2372</v>
      </c>
      <c r="E31" s="17">
        <f>SUM(E6:E30)</f>
        <v>9237</v>
      </c>
      <c r="F31" s="18">
        <f>SUM(F6:F30)</f>
        <v>490751.94</v>
      </c>
      <c r="G31" s="19">
        <f>SUM(G6:G30)</f>
        <v>500</v>
      </c>
      <c r="H31" s="19"/>
      <c r="I31" s="18">
        <f>SUM(I6:I30)</f>
        <v>56006.4</v>
      </c>
      <c r="J31" s="96">
        <f>SUM(J6:J30)</f>
        <v>1196</v>
      </c>
      <c r="K31" s="97">
        <f>SUM(K6:K30)</f>
        <v>0</v>
      </c>
      <c r="L31" s="24">
        <f>SUM(L6:L30)</f>
        <v>57</v>
      </c>
      <c r="M31" s="16">
        <f>SUM(M6:M30)</f>
        <v>24183.36</v>
      </c>
    </row>
    <row r="33" ht="15.75">
      <c r="M33" s="41"/>
    </row>
    <row r="34" spans="4:8" ht="15.75">
      <c r="D34" s="10"/>
      <c r="E34" s="10"/>
      <c r="F34" s="10"/>
      <c r="G34" s="10"/>
      <c r="H34" s="10"/>
    </row>
    <row r="35" spans="7:13" ht="15.75">
      <c r="G35" s="10"/>
      <c r="H35" s="10"/>
      <c r="M35" s="10"/>
    </row>
    <row r="36" spans="9:10" ht="15.75">
      <c r="I36" s="10"/>
      <c r="J36" s="10"/>
    </row>
    <row r="37" ht="15.75">
      <c r="L37" s="10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4">
      <selection activeCell="H14" sqref="H14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21" style="0" customWidth="1"/>
    <col min="10" max="10" width="9.19921875" style="0" bestFit="1" customWidth="1"/>
    <col min="11" max="11" width="11.3984375" style="0" bestFit="1" customWidth="1"/>
  </cols>
  <sheetData>
    <row r="1" ht="38.25" customHeight="1"/>
    <row r="2" spans="2:11" ht="19.5" customHeight="1">
      <c r="B2" s="112" t="s">
        <v>104</v>
      </c>
      <c r="C2" s="112"/>
      <c r="D2" s="112"/>
      <c r="E2" s="112"/>
      <c r="F2" s="112"/>
      <c r="G2" s="112"/>
      <c r="H2" s="112"/>
      <c r="I2" s="112"/>
      <c r="J2" s="112"/>
      <c r="K2" s="112"/>
    </row>
    <row r="3" ht="10.5" customHeight="1" hidden="1" thickBot="1"/>
    <row r="5" spans="2:11" ht="13.5" customHeight="1">
      <c r="B5" s="106" t="s">
        <v>78</v>
      </c>
      <c r="C5" s="106"/>
      <c r="D5" s="113" t="s">
        <v>44</v>
      </c>
      <c r="E5" s="113"/>
      <c r="F5" s="114" t="s">
        <v>43</v>
      </c>
      <c r="G5" s="114"/>
      <c r="H5" s="114"/>
      <c r="I5" s="114"/>
      <c r="J5" s="114"/>
      <c r="K5" s="114"/>
    </row>
    <row r="6" spans="2:11" ht="57.75" customHeight="1">
      <c r="B6" s="106"/>
      <c r="C6" s="106"/>
      <c r="D6" s="113"/>
      <c r="E6" s="113"/>
      <c r="F6" s="108" t="s">
        <v>97</v>
      </c>
      <c r="G6" s="108"/>
      <c r="H6" s="108" t="s">
        <v>95</v>
      </c>
      <c r="I6" s="108"/>
      <c r="J6" s="108" t="s">
        <v>92</v>
      </c>
      <c r="K6" s="108"/>
    </row>
    <row r="7" spans="2:11" ht="17.25" customHeight="1">
      <c r="B7" s="106"/>
      <c r="C7" s="106"/>
      <c r="D7" s="8" t="s">
        <v>4</v>
      </c>
      <c r="E7" s="8" t="s">
        <v>2</v>
      </c>
      <c r="F7" s="8" t="s">
        <v>4</v>
      </c>
      <c r="G7" s="8" t="s">
        <v>2</v>
      </c>
      <c r="H7" s="7" t="s">
        <v>90</v>
      </c>
      <c r="I7" s="81" t="s">
        <v>91</v>
      </c>
      <c r="J7" s="81" t="s">
        <v>93</v>
      </c>
      <c r="K7" s="7" t="s">
        <v>94</v>
      </c>
    </row>
    <row r="8" spans="2:11" ht="15.75">
      <c r="B8" s="7" t="s">
        <v>5</v>
      </c>
      <c r="C8" s="7" t="s">
        <v>6</v>
      </c>
      <c r="D8" s="11">
        <v>596</v>
      </c>
      <c r="E8" s="12">
        <v>58244.88</v>
      </c>
      <c r="F8" s="11">
        <v>210</v>
      </c>
      <c r="G8" s="12">
        <v>190200</v>
      </c>
      <c r="H8" s="82">
        <v>133</v>
      </c>
      <c r="I8" s="34">
        <v>120793.04</v>
      </c>
      <c r="J8" s="82">
        <f>F8+H8</f>
        <v>343</v>
      </c>
      <c r="K8" s="34">
        <f>G8+I8</f>
        <v>310993.04</v>
      </c>
    </row>
    <row r="9" spans="2:11" ht="15.75">
      <c r="B9" s="7"/>
      <c r="C9" s="7" t="s">
        <v>70</v>
      </c>
      <c r="D9" s="11">
        <v>63</v>
      </c>
      <c r="E9" s="12">
        <v>5997.65</v>
      </c>
      <c r="F9" s="11">
        <v>10</v>
      </c>
      <c r="G9" s="12">
        <v>9900</v>
      </c>
      <c r="H9" s="82">
        <v>15</v>
      </c>
      <c r="I9" s="34">
        <v>11730.25</v>
      </c>
      <c r="J9" s="82">
        <f aca="true" t="shared" si="0" ref="J9:J33">F9+H9</f>
        <v>25</v>
      </c>
      <c r="K9" s="34">
        <f aca="true" t="shared" si="1" ref="K9:K33">G9+I9</f>
        <v>21630.25</v>
      </c>
    </row>
    <row r="10" spans="2:11" ht="15.75">
      <c r="B10" s="32"/>
      <c r="C10" s="7" t="s">
        <v>71</v>
      </c>
      <c r="D10" s="11">
        <v>89</v>
      </c>
      <c r="E10" s="12">
        <v>8387.24</v>
      </c>
      <c r="F10" s="11">
        <v>17</v>
      </c>
      <c r="G10" s="12">
        <v>15300</v>
      </c>
      <c r="H10" s="82">
        <v>0</v>
      </c>
      <c r="I10" s="34">
        <v>0</v>
      </c>
      <c r="J10" s="82">
        <f t="shared" si="0"/>
        <v>17</v>
      </c>
      <c r="K10" s="34">
        <f t="shared" si="1"/>
        <v>15300</v>
      </c>
    </row>
    <row r="11" spans="2:11" ht="15.75">
      <c r="B11" s="7" t="s">
        <v>68</v>
      </c>
      <c r="C11" s="7" t="s">
        <v>69</v>
      </c>
      <c r="D11" s="7">
        <v>53</v>
      </c>
      <c r="E11" s="12">
        <v>4564.86</v>
      </c>
      <c r="F11" s="7">
        <v>13</v>
      </c>
      <c r="G11" s="12">
        <v>11700</v>
      </c>
      <c r="H11" s="82">
        <v>5</v>
      </c>
      <c r="I11" s="34">
        <v>3886.4</v>
      </c>
      <c r="J11" s="82">
        <f t="shared" si="0"/>
        <v>18</v>
      </c>
      <c r="K11" s="34">
        <f t="shared" si="1"/>
        <v>15586.4</v>
      </c>
    </row>
    <row r="12" spans="2:11" ht="15.75">
      <c r="B12" s="7" t="s">
        <v>45</v>
      </c>
      <c r="C12" s="7" t="s">
        <v>7</v>
      </c>
      <c r="D12" s="11">
        <v>47</v>
      </c>
      <c r="E12" s="12">
        <v>4405.7</v>
      </c>
      <c r="F12" s="11">
        <v>11</v>
      </c>
      <c r="G12" s="12">
        <v>10000</v>
      </c>
      <c r="H12" s="82">
        <v>6</v>
      </c>
      <c r="I12" s="34">
        <v>4669.77</v>
      </c>
      <c r="J12" s="82">
        <f t="shared" si="0"/>
        <v>17</v>
      </c>
      <c r="K12" s="34">
        <f t="shared" si="1"/>
        <v>14669.77</v>
      </c>
    </row>
    <row r="13" spans="2:11" ht="15.75">
      <c r="B13" s="7" t="s">
        <v>29</v>
      </c>
      <c r="C13" s="7" t="s">
        <v>30</v>
      </c>
      <c r="D13" s="11">
        <v>277</v>
      </c>
      <c r="E13" s="12">
        <v>25318.89</v>
      </c>
      <c r="F13" s="11">
        <v>47</v>
      </c>
      <c r="G13" s="12">
        <v>42600</v>
      </c>
      <c r="H13" s="82">
        <v>19</v>
      </c>
      <c r="I13" s="34">
        <v>16870.73</v>
      </c>
      <c r="J13" s="82">
        <f t="shared" si="0"/>
        <v>66</v>
      </c>
      <c r="K13" s="34">
        <f t="shared" si="1"/>
        <v>59470.729999999996</v>
      </c>
    </row>
    <row r="14" spans="2:11" ht="15.75">
      <c r="B14" s="7"/>
      <c r="C14" s="7" t="s">
        <v>31</v>
      </c>
      <c r="D14" s="11">
        <v>10</v>
      </c>
      <c r="E14" s="12">
        <v>795.09</v>
      </c>
      <c r="F14" s="11">
        <v>0</v>
      </c>
      <c r="G14" s="12">
        <v>0</v>
      </c>
      <c r="H14" s="82">
        <v>1</v>
      </c>
      <c r="I14" s="34">
        <v>773.22</v>
      </c>
      <c r="J14" s="82">
        <f t="shared" si="0"/>
        <v>1</v>
      </c>
      <c r="K14" s="34">
        <f t="shared" si="1"/>
        <v>773.22</v>
      </c>
    </row>
    <row r="15" spans="2:11" ht="15.75">
      <c r="B15" s="7"/>
      <c r="C15" s="7" t="s">
        <v>32</v>
      </c>
      <c r="D15" s="11">
        <v>2</v>
      </c>
      <c r="E15" s="12">
        <v>99.39</v>
      </c>
      <c r="F15" s="11">
        <v>0</v>
      </c>
      <c r="G15" s="12">
        <v>0</v>
      </c>
      <c r="H15" s="82">
        <v>0</v>
      </c>
      <c r="I15" s="34">
        <v>0</v>
      </c>
      <c r="J15" s="82">
        <f t="shared" si="0"/>
        <v>0</v>
      </c>
      <c r="K15" s="34">
        <f t="shared" si="1"/>
        <v>0</v>
      </c>
    </row>
    <row r="16" spans="2:11" ht="15.75">
      <c r="B16" s="7" t="s">
        <v>8</v>
      </c>
      <c r="C16" s="7" t="s">
        <v>9</v>
      </c>
      <c r="D16" s="11">
        <v>185</v>
      </c>
      <c r="E16" s="12">
        <v>17389.23</v>
      </c>
      <c r="F16" s="11">
        <v>33</v>
      </c>
      <c r="G16" s="12">
        <v>30000</v>
      </c>
      <c r="H16" s="82">
        <v>15</v>
      </c>
      <c r="I16" s="34">
        <v>16433.06</v>
      </c>
      <c r="J16" s="82">
        <f t="shared" si="0"/>
        <v>48</v>
      </c>
      <c r="K16" s="34">
        <f t="shared" si="1"/>
        <v>46433.06</v>
      </c>
    </row>
    <row r="17" spans="2:11" ht="15.75">
      <c r="B17" s="7"/>
      <c r="C17" s="7" t="s">
        <v>10</v>
      </c>
      <c r="D17" s="11">
        <v>98</v>
      </c>
      <c r="E17" s="12">
        <v>11585.52</v>
      </c>
      <c r="F17" s="11">
        <v>17</v>
      </c>
      <c r="G17" s="12">
        <v>15300</v>
      </c>
      <c r="H17" s="82">
        <v>28</v>
      </c>
      <c r="I17" s="34">
        <v>21987.26</v>
      </c>
      <c r="J17" s="82">
        <f t="shared" si="0"/>
        <v>45</v>
      </c>
      <c r="K17" s="34">
        <f t="shared" si="1"/>
        <v>37287.259999999995</v>
      </c>
    </row>
    <row r="18" spans="2:11" ht="15.75">
      <c r="B18" s="7" t="s">
        <v>11</v>
      </c>
      <c r="C18" s="7" t="s">
        <v>12</v>
      </c>
      <c r="D18" s="11">
        <v>58</v>
      </c>
      <c r="E18" s="12">
        <v>4834.01</v>
      </c>
      <c r="F18" s="11">
        <v>15</v>
      </c>
      <c r="G18" s="12">
        <v>13500</v>
      </c>
      <c r="H18" s="82">
        <v>7</v>
      </c>
      <c r="I18" s="34">
        <v>6342.99</v>
      </c>
      <c r="J18" s="82">
        <f t="shared" si="0"/>
        <v>22</v>
      </c>
      <c r="K18" s="34">
        <f t="shared" si="1"/>
        <v>19842.989999999998</v>
      </c>
    </row>
    <row r="19" spans="2:11" ht="15.75">
      <c r="B19" s="7"/>
      <c r="C19" s="7" t="s">
        <v>13</v>
      </c>
      <c r="D19" s="11">
        <v>44</v>
      </c>
      <c r="E19" s="12">
        <v>4081.37</v>
      </c>
      <c r="F19" s="11">
        <v>10</v>
      </c>
      <c r="G19" s="12">
        <v>9000</v>
      </c>
      <c r="H19" s="82">
        <v>7</v>
      </c>
      <c r="I19" s="34">
        <v>5422.69</v>
      </c>
      <c r="J19" s="82">
        <f t="shared" si="0"/>
        <v>17</v>
      </c>
      <c r="K19" s="34">
        <f t="shared" si="1"/>
        <v>14422.689999999999</v>
      </c>
    </row>
    <row r="20" spans="2:11" ht="15.75">
      <c r="B20" s="7"/>
      <c r="C20" s="7" t="s">
        <v>14</v>
      </c>
      <c r="D20" s="11">
        <v>42</v>
      </c>
      <c r="E20" s="12">
        <v>4086.6</v>
      </c>
      <c r="F20" s="11">
        <v>21</v>
      </c>
      <c r="G20" s="12">
        <v>18900</v>
      </c>
      <c r="H20" s="82">
        <v>26</v>
      </c>
      <c r="I20" s="34">
        <v>24089.23</v>
      </c>
      <c r="J20" s="82">
        <f t="shared" si="0"/>
        <v>47</v>
      </c>
      <c r="K20" s="34">
        <f t="shared" si="1"/>
        <v>42989.229999999996</v>
      </c>
    </row>
    <row r="21" spans="2:11" ht="15.75">
      <c r="B21" s="7" t="s">
        <v>15</v>
      </c>
      <c r="C21" s="7" t="s">
        <v>16</v>
      </c>
      <c r="D21" s="11">
        <v>76</v>
      </c>
      <c r="E21" s="12">
        <v>6900.23</v>
      </c>
      <c r="F21" s="11">
        <v>25</v>
      </c>
      <c r="G21" s="12">
        <v>23400</v>
      </c>
      <c r="H21" s="82">
        <v>20</v>
      </c>
      <c r="I21" s="34">
        <v>15596.35</v>
      </c>
      <c r="J21" s="82">
        <f t="shared" si="0"/>
        <v>45</v>
      </c>
      <c r="K21" s="34">
        <f t="shared" si="1"/>
        <v>38996.35</v>
      </c>
    </row>
    <row r="22" spans="2:11" ht="15.75">
      <c r="B22" s="7" t="s">
        <v>17</v>
      </c>
      <c r="C22" s="7" t="s">
        <v>18</v>
      </c>
      <c r="D22" s="11">
        <v>138</v>
      </c>
      <c r="E22" s="12">
        <v>13148.32</v>
      </c>
      <c r="F22" s="11">
        <v>18</v>
      </c>
      <c r="G22" s="12">
        <v>17400</v>
      </c>
      <c r="H22" s="82">
        <v>10</v>
      </c>
      <c r="I22" s="34">
        <v>7919.88</v>
      </c>
      <c r="J22" s="82">
        <f t="shared" si="0"/>
        <v>28</v>
      </c>
      <c r="K22" s="34">
        <f t="shared" si="1"/>
        <v>25319.88</v>
      </c>
    </row>
    <row r="23" spans="2:11" ht="15.75">
      <c r="B23" s="7"/>
      <c r="C23" s="7" t="s">
        <v>26</v>
      </c>
      <c r="D23" s="11">
        <v>20</v>
      </c>
      <c r="E23" s="12">
        <v>1798.26</v>
      </c>
      <c r="F23" s="11">
        <v>1</v>
      </c>
      <c r="G23" s="12">
        <v>900</v>
      </c>
      <c r="H23" s="82">
        <v>1</v>
      </c>
      <c r="I23" s="34">
        <v>783.37</v>
      </c>
      <c r="J23" s="82">
        <f t="shared" si="0"/>
        <v>2</v>
      </c>
      <c r="K23" s="34">
        <f t="shared" si="1"/>
        <v>1683.37</v>
      </c>
    </row>
    <row r="24" spans="2:11" ht="15.75">
      <c r="B24" s="7"/>
      <c r="C24" s="7" t="s">
        <v>47</v>
      </c>
      <c r="D24" s="11">
        <v>26</v>
      </c>
      <c r="E24" s="12">
        <v>2495.85</v>
      </c>
      <c r="F24" s="11">
        <v>2</v>
      </c>
      <c r="G24" s="12">
        <v>1900</v>
      </c>
      <c r="H24" s="85">
        <v>2</v>
      </c>
      <c r="I24" s="44">
        <v>1556.59</v>
      </c>
      <c r="J24" s="82">
        <f t="shared" si="0"/>
        <v>4</v>
      </c>
      <c r="K24" s="34">
        <f t="shared" si="1"/>
        <v>3456.59</v>
      </c>
    </row>
    <row r="25" spans="2:11" ht="15.75">
      <c r="B25" s="7" t="s">
        <v>19</v>
      </c>
      <c r="C25" s="7" t="s">
        <v>20</v>
      </c>
      <c r="D25" s="11">
        <v>80</v>
      </c>
      <c r="E25" s="12">
        <v>7648.27</v>
      </c>
      <c r="F25" s="11">
        <v>13</v>
      </c>
      <c r="G25" s="12">
        <v>11700</v>
      </c>
      <c r="H25" s="82">
        <v>1</v>
      </c>
      <c r="I25" s="34">
        <v>773.22</v>
      </c>
      <c r="J25" s="82">
        <f t="shared" si="0"/>
        <v>14</v>
      </c>
      <c r="K25" s="34">
        <f t="shared" si="1"/>
        <v>12473.22</v>
      </c>
    </row>
    <row r="26" spans="2:11" ht="15.75">
      <c r="B26" s="7"/>
      <c r="C26" s="7" t="s">
        <v>48</v>
      </c>
      <c r="D26" s="11">
        <v>30</v>
      </c>
      <c r="E26" s="12">
        <v>2864.56</v>
      </c>
      <c r="F26" s="11">
        <v>3</v>
      </c>
      <c r="G26" s="12">
        <v>2800</v>
      </c>
      <c r="H26" s="82">
        <v>0</v>
      </c>
      <c r="I26" s="34">
        <v>0</v>
      </c>
      <c r="J26" s="82">
        <f t="shared" si="0"/>
        <v>3</v>
      </c>
      <c r="K26" s="34">
        <f t="shared" si="1"/>
        <v>2800</v>
      </c>
    </row>
    <row r="27" spans="2:11" ht="15.75">
      <c r="B27" s="7" t="s">
        <v>35</v>
      </c>
      <c r="C27" s="7" t="s">
        <v>33</v>
      </c>
      <c r="D27" s="11">
        <v>172</v>
      </c>
      <c r="E27" s="12">
        <v>18336.96</v>
      </c>
      <c r="F27" s="11">
        <v>29</v>
      </c>
      <c r="G27" s="12">
        <v>26600</v>
      </c>
      <c r="H27" s="82">
        <v>78</v>
      </c>
      <c r="I27" s="34">
        <v>62451.69</v>
      </c>
      <c r="J27" s="82">
        <f t="shared" si="0"/>
        <v>107</v>
      </c>
      <c r="K27" s="34">
        <f t="shared" si="1"/>
        <v>89051.69</v>
      </c>
    </row>
    <row r="28" spans="2:11" ht="15.75">
      <c r="B28" s="7" t="s">
        <v>21</v>
      </c>
      <c r="C28" s="7" t="s">
        <v>22</v>
      </c>
      <c r="D28" s="11">
        <v>202</v>
      </c>
      <c r="E28" s="13">
        <v>18806.13</v>
      </c>
      <c r="F28" s="36">
        <v>27</v>
      </c>
      <c r="G28" s="40">
        <v>24300</v>
      </c>
      <c r="H28" s="89">
        <v>16</v>
      </c>
      <c r="I28" s="90">
        <v>12634.44</v>
      </c>
      <c r="J28" s="82">
        <f t="shared" si="0"/>
        <v>43</v>
      </c>
      <c r="K28" s="34">
        <f t="shared" si="1"/>
        <v>36934.44</v>
      </c>
    </row>
    <row r="29" spans="2:11" ht="15.75">
      <c r="B29" s="7" t="s">
        <v>67</v>
      </c>
      <c r="C29" s="7" t="s">
        <v>72</v>
      </c>
      <c r="D29" s="11">
        <v>23</v>
      </c>
      <c r="E29" s="12">
        <v>2025.31</v>
      </c>
      <c r="F29" s="11">
        <v>5</v>
      </c>
      <c r="G29" s="12">
        <v>4500</v>
      </c>
      <c r="H29" s="82">
        <v>2</v>
      </c>
      <c r="I29" s="34">
        <v>1556.59</v>
      </c>
      <c r="J29" s="82">
        <f t="shared" si="0"/>
        <v>7</v>
      </c>
      <c r="K29" s="34">
        <f t="shared" si="1"/>
        <v>6056.59</v>
      </c>
    </row>
    <row r="30" spans="2:11" ht="15.75">
      <c r="B30" s="7"/>
      <c r="C30" s="14" t="s">
        <v>73</v>
      </c>
      <c r="D30" s="11">
        <v>20</v>
      </c>
      <c r="E30" s="12">
        <v>1925.6</v>
      </c>
      <c r="F30" s="11">
        <v>3</v>
      </c>
      <c r="G30" s="12">
        <v>2700</v>
      </c>
      <c r="H30" s="82">
        <v>7</v>
      </c>
      <c r="I30" s="34">
        <v>5537.91</v>
      </c>
      <c r="J30" s="82">
        <f t="shared" si="0"/>
        <v>10</v>
      </c>
      <c r="K30" s="34">
        <f t="shared" si="1"/>
        <v>8237.91</v>
      </c>
    </row>
    <row r="31" spans="2:11" ht="15.75">
      <c r="B31" s="7" t="s">
        <v>23</v>
      </c>
      <c r="C31" s="7" t="s">
        <v>24</v>
      </c>
      <c r="D31" s="11">
        <v>62</v>
      </c>
      <c r="E31" s="12">
        <v>5769.48</v>
      </c>
      <c r="F31" s="11">
        <v>7</v>
      </c>
      <c r="G31" s="12">
        <v>6400</v>
      </c>
      <c r="H31" s="82">
        <v>3</v>
      </c>
      <c r="I31" s="34">
        <v>2339.96</v>
      </c>
      <c r="J31" s="82">
        <f t="shared" si="0"/>
        <v>10</v>
      </c>
      <c r="K31" s="34">
        <f t="shared" si="1"/>
        <v>8739.96</v>
      </c>
    </row>
    <row r="32" spans="2:11" ht="15.75" customHeight="1">
      <c r="B32" s="7"/>
      <c r="C32" s="7" t="s">
        <v>34</v>
      </c>
      <c r="D32" s="11">
        <v>11</v>
      </c>
      <c r="E32" s="12">
        <v>1072.72</v>
      </c>
      <c r="F32" s="11">
        <v>6</v>
      </c>
      <c r="G32" s="12">
        <v>5400</v>
      </c>
      <c r="H32" s="82">
        <v>0</v>
      </c>
      <c r="I32" s="34">
        <v>0</v>
      </c>
      <c r="J32" s="82">
        <f t="shared" si="0"/>
        <v>6</v>
      </c>
      <c r="K32" s="34">
        <f t="shared" si="1"/>
        <v>5400</v>
      </c>
    </row>
    <row r="33" spans="2:11" ht="15.75">
      <c r="B33" s="105" t="s">
        <v>25</v>
      </c>
      <c r="C33" s="105"/>
      <c r="D33" s="19">
        <f aca="true" t="shared" si="2" ref="D33:I33">SUM(D8:D32)</f>
        <v>2424</v>
      </c>
      <c r="E33" s="30">
        <f t="shared" si="2"/>
        <v>232582.12000000002</v>
      </c>
      <c r="F33" s="19">
        <f t="shared" si="2"/>
        <v>543</v>
      </c>
      <c r="G33" s="30">
        <f t="shared" si="2"/>
        <v>494400</v>
      </c>
      <c r="H33" s="84">
        <f t="shared" si="2"/>
        <v>402</v>
      </c>
      <c r="I33" s="83">
        <f t="shared" si="2"/>
        <v>344148.64</v>
      </c>
      <c r="J33" s="84">
        <f t="shared" si="0"/>
        <v>945</v>
      </c>
      <c r="K33" s="83">
        <f t="shared" si="1"/>
        <v>838548.64</v>
      </c>
    </row>
    <row r="34" spans="4:7" ht="15.75">
      <c r="D34" s="4"/>
      <c r="E34" s="4"/>
      <c r="F34" s="4"/>
      <c r="G34" s="4"/>
    </row>
    <row r="35" spans="4:7" ht="15.75">
      <c r="D35" s="4"/>
      <c r="E35" s="21"/>
      <c r="F35" s="4"/>
      <c r="G35" s="22"/>
    </row>
    <row r="36" spans="4:7" ht="15.75">
      <c r="D36" s="4"/>
      <c r="E36" s="4"/>
      <c r="F36" s="4"/>
      <c r="G36" s="4"/>
    </row>
    <row r="37" ht="15.75">
      <c r="C37" s="3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H18" sqref="H18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2" t="s">
        <v>104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8.25" customHeight="1"/>
    <row r="4" ht="7.5" customHeight="1"/>
    <row r="5" spans="1:12" ht="13.5" customHeight="1">
      <c r="A5" s="106" t="s">
        <v>78</v>
      </c>
      <c r="B5" s="106"/>
      <c r="C5" s="108" t="s">
        <v>75</v>
      </c>
      <c r="D5" s="108"/>
      <c r="E5" s="115" t="s">
        <v>79</v>
      </c>
      <c r="F5" s="116"/>
      <c r="G5" s="115" t="s">
        <v>80</v>
      </c>
      <c r="H5" s="116"/>
      <c r="I5" s="115" t="s">
        <v>84</v>
      </c>
      <c r="J5" s="116"/>
      <c r="K5" s="115" t="s">
        <v>76</v>
      </c>
      <c r="L5" s="116"/>
    </row>
    <row r="6" spans="1:12" ht="45.75" customHeight="1">
      <c r="A6" s="106"/>
      <c r="B6" s="106"/>
      <c r="C6" s="108"/>
      <c r="D6" s="108"/>
      <c r="E6" s="117"/>
      <c r="F6" s="118"/>
      <c r="G6" s="117"/>
      <c r="H6" s="118"/>
      <c r="I6" s="117"/>
      <c r="J6" s="118"/>
      <c r="K6" s="117"/>
      <c r="L6" s="118"/>
    </row>
    <row r="7" spans="1:12" ht="17.25" customHeight="1">
      <c r="A7" s="106"/>
      <c r="B7" s="106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46" t="s">
        <v>5</v>
      </c>
      <c r="B8" s="46" t="s">
        <v>6</v>
      </c>
      <c r="C8" s="49">
        <v>0</v>
      </c>
      <c r="D8" s="50">
        <v>0</v>
      </c>
      <c r="E8" s="11">
        <v>68</v>
      </c>
      <c r="F8" s="12">
        <v>19175.06</v>
      </c>
      <c r="G8" s="11">
        <v>68</v>
      </c>
      <c r="H8" s="12">
        <v>4771.36</v>
      </c>
      <c r="I8" s="11">
        <v>3351</v>
      </c>
      <c r="J8" s="12">
        <v>826411.35</v>
      </c>
      <c r="K8" s="11">
        <v>759</v>
      </c>
      <c r="L8" s="12">
        <v>193276.86</v>
      </c>
    </row>
    <row r="9" spans="1:12" ht="15.75">
      <c r="A9" s="46"/>
      <c r="B9" s="46" t="s">
        <v>70</v>
      </c>
      <c r="C9" s="49">
        <v>0</v>
      </c>
      <c r="D9" s="50">
        <v>0</v>
      </c>
      <c r="E9" s="11">
        <v>6</v>
      </c>
      <c r="F9" s="12">
        <v>1585</v>
      </c>
      <c r="G9" s="11">
        <v>6</v>
      </c>
      <c r="H9" s="12">
        <v>408.73</v>
      </c>
      <c r="I9" s="11">
        <v>414</v>
      </c>
      <c r="J9" s="12">
        <v>94176</v>
      </c>
      <c r="K9" s="11">
        <v>66</v>
      </c>
      <c r="L9" s="12">
        <v>16694.23</v>
      </c>
    </row>
    <row r="10" spans="1:12" ht="15.75">
      <c r="A10" s="46"/>
      <c r="B10" s="46" t="s">
        <v>71</v>
      </c>
      <c r="C10" s="49">
        <v>0</v>
      </c>
      <c r="D10" s="50">
        <v>0</v>
      </c>
      <c r="E10" s="11">
        <v>4</v>
      </c>
      <c r="F10" s="12">
        <v>978.77</v>
      </c>
      <c r="G10" s="11">
        <v>4</v>
      </c>
      <c r="H10" s="12">
        <v>252.4</v>
      </c>
      <c r="I10" s="11">
        <v>600</v>
      </c>
      <c r="J10" s="12">
        <v>120240</v>
      </c>
      <c r="K10" s="11">
        <v>78</v>
      </c>
      <c r="L10" s="44">
        <v>19515.79</v>
      </c>
    </row>
    <row r="11" spans="1:12" ht="15.75">
      <c r="A11" s="46" t="s">
        <v>68</v>
      </c>
      <c r="B11" s="46" t="s">
        <v>69</v>
      </c>
      <c r="C11" s="49">
        <v>0</v>
      </c>
      <c r="D11" s="50">
        <v>0</v>
      </c>
      <c r="E11" s="11">
        <v>11</v>
      </c>
      <c r="F11" s="12">
        <v>3182.16</v>
      </c>
      <c r="G11" s="11">
        <v>11</v>
      </c>
      <c r="H11" s="12">
        <v>820.58</v>
      </c>
      <c r="I11" s="11">
        <v>515</v>
      </c>
      <c r="J11" s="12">
        <v>123504</v>
      </c>
      <c r="K11" s="7">
        <v>80</v>
      </c>
      <c r="L11" s="12">
        <v>19986.05</v>
      </c>
    </row>
    <row r="12" spans="1:12" ht="15.75">
      <c r="A12" s="46" t="s">
        <v>45</v>
      </c>
      <c r="B12" s="46" t="s">
        <v>7</v>
      </c>
      <c r="C12" s="49">
        <v>0</v>
      </c>
      <c r="D12" s="50">
        <v>0</v>
      </c>
      <c r="E12" s="11">
        <v>5</v>
      </c>
      <c r="F12" s="12">
        <v>1393</v>
      </c>
      <c r="G12" s="11">
        <v>5</v>
      </c>
      <c r="H12" s="12">
        <v>359.21</v>
      </c>
      <c r="I12" s="11">
        <v>521</v>
      </c>
      <c r="J12" s="12">
        <v>158784</v>
      </c>
      <c r="K12" s="11">
        <v>85</v>
      </c>
      <c r="L12" s="12">
        <v>20691.44</v>
      </c>
    </row>
    <row r="13" spans="1:12" ht="15.75">
      <c r="A13" s="46" t="s">
        <v>29</v>
      </c>
      <c r="B13" s="46" t="s">
        <v>30</v>
      </c>
      <c r="C13" s="49">
        <v>0</v>
      </c>
      <c r="D13" s="50">
        <v>0</v>
      </c>
      <c r="E13" s="11">
        <v>20</v>
      </c>
      <c r="F13" s="12">
        <v>4856</v>
      </c>
      <c r="G13" s="11">
        <v>19</v>
      </c>
      <c r="H13" s="12">
        <v>1184.16</v>
      </c>
      <c r="I13" s="11">
        <v>2018</v>
      </c>
      <c r="J13" s="12">
        <v>495378.58</v>
      </c>
      <c r="K13" s="11">
        <v>307</v>
      </c>
      <c r="L13" s="12">
        <v>76182.12</v>
      </c>
    </row>
    <row r="14" spans="1:12" ht="15.75">
      <c r="A14" s="46"/>
      <c r="B14" s="46" t="s">
        <v>31</v>
      </c>
      <c r="C14" s="49">
        <v>0</v>
      </c>
      <c r="D14" s="50">
        <v>0</v>
      </c>
      <c r="E14" s="11">
        <v>0</v>
      </c>
      <c r="F14" s="12">
        <v>0</v>
      </c>
      <c r="G14" s="11">
        <v>0</v>
      </c>
      <c r="H14" s="12">
        <v>0</v>
      </c>
      <c r="I14" s="11">
        <v>87</v>
      </c>
      <c r="J14" s="12">
        <v>23184</v>
      </c>
      <c r="K14" s="11">
        <v>10</v>
      </c>
      <c r="L14" s="12">
        <v>2351.3</v>
      </c>
    </row>
    <row r="15" spans="1:12" ht="15.75">
      <c r="A15" s="46"/>
      <c r="B15" s="46" t="s">
        <v>32</v>
      </c>
      <c r="C15" s="49">
        <v>0</v>
      </c>
      <c r="D15" s="50">
        <v>0</v>
      </c>
      <c r="E15" s="11">
        <v>0</v>
      </c>
      <c r="F15" s="12">
        <v>0</v>
      </c>
      <c r="G15" s="11">
        <v>0</v>
      </c>
      <c r="H15" s="12">
        <v>0</v>
      </c>
      <c r="I15" s="11">
        <v>74</v>
      </c>
      <c r="J15" s="12">
        <v>19104</v>
      </c>
      <c r="K15" s="11">
        <v>7</v>
      </c>
      <c r="L15" s="12">
        <v>1645.91</v>
      </c>
    </row>
    <row r="16" spans="1:12" ht="15.75">
      <c r="A16" s="46" t="s">
        <v>8</v>
      </c>
      <c r="B16" s="46" t="s">
        <v>9</v>
      </c>
      <c r="C16" s="49">
        <v>0</v>
      </c>
      <c r="D16" s="50">
        <v>0</v>
      </c>
      <c r="E16" s="11">
        <v>10</v>
      </c>
      <c r="F16" s="12">
        <v>2786</v>
      </c>
      <c r="G16" s="11">
        <v>10</v>
      </c>
      <c r="H16" s="12">
        <v>718.42</v>
      </c>
      <c r="I16" s="11">
        <v>669</v>
      </c>
      <c r="J16" s="12">
        <v>169763.61</v>
      </c>
      <c r="K16" s="11">
        <v>177</v>
      </c>
      <c r="L16" s="12">
        <v>45850.35</v>
      </c>
    </row>
    <row r="17" spans="1:12" ht="15.75">
      <c r="A17" s="46"/>
      <c r="B17" s="46" t="s">
        <v>10</v>
      </c>
      <c r="C17" s="49">
        <v>0</v>
      </c>
      <c r="D17" s="50">
        <v>0</v>
      </c>
      <c r="E17" s="11">
        <v>3</v>
      </c>
      <c r="F17" s="12">
        <v>722</v>
      </c>
      <c r="G17" s="11">
        <v>4</v>
      </c>
      <c r="H17" s="12">
        <v>235.95</v>
      </c>
      <c r="I17" s="11">
        <v>348</v>
      </c>
      <c r="J17" s="12">
        <v>85680</v>
      </c>
      <c r="K17" s="11">
        <v>85</v>
      </c>
      <c r="L17" s="12">
        <v>21867.09</v>
      </c>
    </row>
    <row r="18" spans="1:12" ht="15.75">
      <c r="A18" s="46" t="s">
        <v>11</v>
      </c>
      <c r="B18" s="46" t="s">
        <v>12</v>
      </c>
      <c r="C18" s="49">
        <v>0</v>
      </c>
      <c r="D18" s="50">
        <v>0</v>
      </c>
      <c r="E18" s="11">
        <v>8</v>
      </c>
      <c r="F18" s="12">
        <v>2258</v>
      </c>
      <c r="G18" s="11">
        <v>8</v>
      </c>
      <c r="H18" s="12">
        <v>582.26</v>
      </c>
      <c r="I18" s="11">
        <v>327</v>
      </c>
      <c r="J18" s="12">
        <v>90535.74</v>
      </c>
      <c r="K18" s="11">
        <v>63</v>
      </c>
      <c r="L18" s="12">
        <v>16223.97</v>
      </c>
    </row>
    <row r="19" spans="1:12" ht="15.75">
      <c r="A19" s="46"/>
      <c r="B19" s="46" t="s">
        <v>13</v>
      </c>
      <c r="C19" s="49">
        <v>0</v>
      </c>
      <c r="D19" s="50">
        <v>0</v>
      </c>
      <c r="E19" s="11">
        <v>9</v>
      </c>
      <c r="F19" s="12">
        <v>2306</v>
      </c>
      <c r="G19" s="11">
        <v>9</v>
      </c>
      <c r="H19" s="12">
        <v>594.66</v>
      </c>
      <c r="I19" s="11">
        <v>130</v>
      </c>
      <c r="J19" s="12">
        <v>36007.74</v>
      </c>
      <c r="K19" s="11">
        <v>37</v>
      </c>
      <c r="L19" s="12">
        <v>10110.59</v>
      </c>
    </row>
    <row r="20" spans="1:12" ht="15.75">
      <c r="A20" s="46"/>
      <c r="B20" s="46" t="s">
        <v>14</v>
      </c>
      <c r="C20" s="49">
        <v>0</v>
      </c>
      <c r="D20" s="50">
        <v>0</v>
      </c>
      <c r="E20" s="11">
        <v>5</v>
      </c>
      <c r="F20" s="12">
        <v>1393</v>
      </c>
      <c r="G20" s="11">
        <v>5</v>
      </c>
      <c r="H20" s="12">
        <v>359.21</v>
      </c>
      <c r="I20" s="11">
        <v>217</v>
      </c>
      <c r="J20" s="12">
        <v>64464</v>
      </c>
      <c r="K20" s="11">
        <v>77</v>
      </c>
      <c r="L20" s="12">
        <v>19280.66</v>
      </c>
    </row>
    <row r="21" spans="1:12" ht="15.75">
      <c r="A21" s="46" t="s">
        <v>15</v>
      </c>
      <c r="B21" s="46" t="s">
        <v>16</v>
      </c>
      <c r="C21" s="49">
        <v>0</v>
      </c>
      <c r="D21" s="50">
        <v>0</v>
      </c>
      <c r="E21" s="11">
        <v>9</v>
      </c>
      <c r="F21" s="12">
        <v>2236</v>
      </c>
      <c r="G21" s="11">
        <v>9</v>
      </c>
      <c r="H21" s="12">
        <v>576.6</v>
      </c>
      <c r="I21" s="11">
        <v>397</v>
      </c>
      <c r="J21" s="12">
        <v>115164.39</v>
      </c>
      <c r="K21" s="11">
        <v>119</v>
      </c>
      <c r="L21" s="12">
        <v>28450.73</v>
      </c>
    </row>
    <row r="22" spans="1:12" ht="15.75">
      <c r="A22" s="46" t="s">
        <v>17</v>
      </c>
      <c r="B22" s="46" t="s">
        <v>18</v>
      </c>
      <c r="C22" s="49">
        <v>0</v>
      </c>
      <c r="D22" s="50">
        <v>0</v>
      </c>
      <c r="E22" s="11">
        <v>11</v>
      </c>
      <c r="F22" s="12">
        <v>2763</v>
      </c>
      <c r="G22" s="11">
        <v>11</v>
      </c>
      <c r="H22" s="12">
        <v>712.51</v>
      </c>
      <c r="I22" s="11">
        <v>896</v>
      </c>
      <c r="J22" s="12">
        <v>212400</v>
      </c>
      <c r="K22" s="11">
        <v>97</v>
      </c>
      <c r="L22" s="12">
        <v>23748.13</v>
      </c>
    </row>
    <row r="23" spans="1:12" ht="15.75">
      <c r="A23" s="46"/>
      <c r="B23" s="46" t="s">
        <v>26</v>
      </c>
      <c r="C23" s="49">
        <v>0</v>
      </c>
      <c r="D23" s="50">
        <v>0</v>
      </c>
      <c r="E23" s="11">
        <v>1</v>
      </c>
      <c r="F23" s="12">
        <v>264</v>
      </c>
      <c r="G23" s="11">
        <v>1</v>
      </c>
      <c r="H23" s="12">
        <v>68.08</v>
      </c>
      <c r="I23" s="11">
        <v>140</v>
      </c>
      <c r="J23" s="12">
        <v>32928</v>
      </c>
      <c r="K23" s="11">
        <v>17</v>
      </c>
      <c r="L23" s="12">
        <v>4467.47</v>
      </c>
    </row>
    <row r="24" spans="1:12" ht="15.75">
      <c r="A24" s="46"/>
      <c r="B24" s="46" t="s">
        <v>47</v>
      </c>
      <c r="C24" s="49">
        <v>0</v>
      </c>
      <c r="D24" s="50">
        <v>0</v>
      </c>
      <c r="E24" s="11">
        <v>1</v>
      </c>
      <c r="F24" s="12">
        <v>336</v>
      </c>
      <c r="G24" s="11">
        <v>1</v>
      </c>
      <c r="H24" s="12">
        <v>86.64</v>
      </c>
      <c r="I24" s="11">
        <v>174</v>
      </c>
      <c r="J24" s="12">
        <v>35280</v>
      </c>
      <c r="K24" s="11">
        <v>20</v>
      </c>
      <c r="L24" s="12">
        <v>4937.73</v>
      </c>
    </row>
    <row r="25" spans="1:12" ht="15.75">
      <c r="A25" s="46" t="s">
        <v>19</v>
      </c>
      <c r="B25" s="46" t="s">
        <v>20</v>
      </c>
      <c r="C25" s="49">
        <v>0</v>
      </c>
      <c r="D25" s="50">
        <v>0</v>
      </c>
      <c r="E25" s="11">
        <v>1</v>
      </c>
      <c r="F25" s="12">
        <v>336</v>
      </c>
      <c r="G25" s="11">
        <v>1</v>
      </c>
      <c r="H25" s="12">
        <v>68.08</v>
      </c>
      <c r="I25" s="11">
        <v>318</v>
      </c>
      <c r="J25" s="12">
        <v>69561.29</v>
      </c>
      <c r="K25" s="11">
        <v>56</v>
      </c>
      <c r="L25" s="12">
        <v>14107.8</v>
      </c>
    </row>
    <row r="26" spans="1:12" ht="15.75">
      <c r="A26" s="46"/>
      <c r="B26" s="46" t="s">
        <v>48</v>
      </c>
      <c r="C26" s="49">
        <v>0</v>
      </c>
      <c r="D26" s="50">
        <v>0</v>
      </c>
      <c r="E26" s="11">
        <v>1</v>
      </c>
      <c r="F26" s="12">
        <v>336</v>
      </c>
      <c r="G26" s="11">
        <v>1</v>
      </c>
      <c r="H26" s="12">
        <v>86.64</v>
      </c>
      <c r="I26" s="11">
        <v>90</v>
      </c>
      <c r="J26" s="12">
        <v>18720</v>
      </c>
      <c r="K26" s="11">
        <v>25</v>
      </c>
      <c r="L26" s="12">
        <v>6113.38</v>
      </c>
    </row>
    <row r="27" spans="1:12" ht="15.75">
      <c r="A27" s="46" t="s">
        <v>35</v>
      </c>
      <c r="B27" s="46" t="s">
        <v>33</v>
      </c>
      <c r="C27" s="49">
        <v>0</v>
      </c>
      <c r="D27" s="50">
        <v>0</v>
      </c>
      <c r="E27" s="11">
        <v>4</v>
      </c>
      <c r="F27" s="12">
        <v>915</v>
      </c>
      <c r="G27" s="11">
        <v>4</v>
      </c>
      <c r="H27" s="12">
        <v>235.95</v>
      </c>
      <c r="I27" s="11">
        <v>965</v>
      </c>
      <c r="J27" s="12">
        <v>223728</v>
      </c>
      <c r="K27" s="11">
        <v>141</v>
      </c>
      <c r="L27" s="12">
        <v>36423.61</v>
      </c>
    </row>
    <row r="28" spans="1:12" ht="15.75">
      <c r="A28" s="46" t="s">
        <v>21</v>
      </c>
      <c r="B28" s="46" t="s">
        <v>22</v>
      </c>
      <c r="C28" s="49">
        <v>0</v>
      </c>
      <c r="D28" s="50">
        <v>0</v>
      </c>
      <c r="E28" s="52">
        <v>7</v>
      </c>
      <c r="F28" s="13">
        <v>1564</v>
      </c>
      <c r="G28" s="11">
        <v>8</v>
      </c>
      <c r="H28" s="12">
        <v>4395.88</v>
      </c>
      <c r="I28" s="11">
        <v>2199</v>
      </c>
      <c r="J28" s="12">
        <v>524590.45</v>
      </c>
      <c r="K28" s="11">
        <v>259</v>
      </c>
      <c r="L28" s="13">
        <v>72684.04</v>
      </c>
    </row>
    <row r="29" spans="1:12" ht="15.75">
      <c r="A29" s="46" t="s">
        <v>67</v>
      </c>
      <c r="B29" s="46" t="s">
        <v>72</v>
      </c>
      <c r="C29" s="49">
        <v>0</v>
      </c>
      <c r="D29" s="50">
        <v>0</v>
      </c>
      <c r="E29" s="11">
        <v>7</v>
      </c>
      <c r="F29" s="12">
        <v>2064</v>
      </c>
      <c r="G29" s="11">
        <v>7</v>
      </c>
      <c r="H29" s="12">
        <v>532.24</v>
      </c>
      <c r="I29" s="11">
        <v>323</v>
      </c>
      <c r="J29" s="12">
        <v>75120</v>
      </c>
      <c r="K29" s="11">
        <v>50</v>
      </c>
      <c r="L29" s="12">
        <v>11991.63</v>
      </c>
    </row>
    <row r="30" spans="1:12" ht="15.75">
      <c r="A30" s="46"/>
      <c r="B30" s="47" t="s">
        <v>73</v>
      </c>
      <c r="C30" s="49">
        <v>0</v>
      </c>
      <c r="D30" s="50">
        <v>0</v>
      </c>
      <c r="E30" s="11">
        <v>3</v>
      </c>
      <c r="F30" s="12">
        <v>721</v>
      </c>
      <c r="G30" s="11">
        <v>3</v>
      </c>
      <c r="H30" s="12">
        <v>185.93</v>
      </c>
      <c r="I30" s="11">
        <v>232</v>
      </c>
      <c r="J30" s="12">
        <v>56064</v>
      </c>
      <c r="K30" s="11">
        <v>36</v>
      </c>
      <c r="L30" s="12">
        <v>8464.68</v>
      </c>
    </row>
    <row r="31" spans="1:12" ht="15.75">
      <c r="A31" s="46" t="s">
        <v>23</v>
      </c>
      <c r="B31" s="46" t="s">
        <v>24</v>
      </c>
      <c r="C31" s="49">
        <v>0</v>
      </c>
      <c r="D31" s="50">
        <v>0</v>
      </c>
      <c r="E31" s="11">
        <v>2</v>
      </c>
      <c r="F31" s="12">
        <v>529</v>
      </c>
      <c r="G31" s="11">
        <v>2</v>
      </c>
      <c r="H31" s="12">
        <v>136.41</v>
      </c>
      <c r="I31" s="11">
        <v>604</v>
      </c>
      <c r="J31" s="12">
        <v>137568</v>
      </c>
      <c r="K31" s="11">
        <v>116</v>
      </c>
      <c r="L31" s="12">
        <v>28215.6</v>
      </c>
    </row>
    <row r="32" spans="1:12" ht="15.75" customHeight="1">
      <c r="A32" s="46"/>
      <c r="B32" s="46" t="s">
        <v>34</v>
      </c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99</v>
      </c>
      <c r="J32" s="50">
        <v>29077.16</v>
      </c>
      <c r="K32" s="49">
        <v>13</v>
      </c>
      <c r="L32" s="50">
        <v>3291.82</v>
      </c>
    </row>
    <row r="33" spans="1:12" ht="15.75">
      <c r="A33" s="105" t="s">
        <v>25</v>
      </c>
      <c r="B33" s="105"/>
      <c r="C33" s="19">
        <f aca="true" t="shared" si="0" ref="C33:L33">SUM(C8:C32)</f>
        <v>0</v>
      </c>
      <c r="D33" s="30">
        <f t="shared" si="0"/>
        <v>0</v>
      </c>
      <c r="E33" s="19">
        <f t="shared" si="0"/>
        <v>196</v>
      </c>
      <c r="F33" s="30">
        <f t="shared" si="0"/>
        <v>52698.990000000005</v>
      </c>
      <c r="G33" s="19">
        <f t="shared" si="0"/>
        <v>197</v>
      </c>
      <c r="H33" s="30">
        <f t="shared" si="0"/>
        <v>17371.9</v>
      </c>
      <c r="I33" s="19">
        <f>SUM(I8:I32)</f>
        <v>15708</v>
      </c>
      <c r="J33" s="80">
        <f>SUM(J8:J32)</f>
        <v>3837434.3100000005</v>
      </c>
      <c r="K33" s="19">
        <f t="shared" si="0"/>
        <v>2780</v>
      </c>
      <c r="L33" s="30">
        <f t="shared" si="0"/>
        <v>706572.98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1"/>
      <c r="E35" s="21"/>
      <c r="F35" s="21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3"/>
      <c r="I41" s="23"/>
      <c r="J41" s="23"/>
      <c r="K41" s="23"/>
      <c r="L41" s="23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E26" sqref="E26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16.5" thickBot="1"/>
    <row r="3" spans="1:11" ht="54">
      <c r="A3" s="54" t="s">
        <v>53</v>
      </c>
      <c r="B3" s="55" t="s">
        <v>54</v>
      </c>
      <c r="C3" s="56" t="s">
        <v>55</v>
      </c>
      <c r="D3" s="57" t="s">
        <v>56</v>
      </c>
      <c r="E3" s="133" t="s">
        <v>57</v>
      </c>
      <c r="F3" s="134"/>
      <c r="G3" s="58" t="s">
        <v>58</v>
      </c>
      <c r="H3" s="27"/>
      <c r="I3" s="27"/>
      <c r="J3" s="59" t="s">
        <v>59</v>
      </c>
      <c r="K3" s="60" t="s">
        <v>60</v>
      </c>
    </row>
    <row r="4" spans="1:11" ht="18">
      <c r="A4" s="122">
        <v>1</v>
      </c>
      <c r="B4" s="123">
        <v>4211</v>
      </c>
      <c r="C4" s="124" t="s">
        <v>41</v>
      </c>
      <c r="D4" s="61"/>
      <c r="E4" s="136">
        <f>'I '!C32</f>
        <v>6100</v>
      </c>
      <c r="F4" s="136">
        <f>'I '!D32</f>
        <v>12328</v>
      </c>
      <c r="G4" s="132">
        <f>'I '!E32</f>
        <v>670463.33</v>
      </c>
      <c r="H4" s="62"/>
      <c r="I4" s="63"/>
      <c r="J4" s="120" t="s">
        <v>101</v>
      </c>
      <c r="K4" s="121" t="s">
        <v>103</v>
      </c>
    </row>
    <row r="5" spans="1:11" ht="18">
      <c r="A5" s="122"/>
      <c r="B5" s="123"/>
      <c r="C5" s="124"/>
      <c r="D5" s="29">
        <v>18567</v>
      </c>
      <c r="E5" s="137"/>
      <c r="F5" s="137"/>
      <c r="G5" s="132"/>
      <c r="H5" s="62"/>
      <c r="I5" s="63"/>
      <c r="J5" s="120"/>
      <c r="K5" s="121"/>
    </row>
    <row r="6" spans="1:11" ht="18">
      <c r="A6" s="122">
        <v>2</v>
      </c>
      <c r="B6" s="123">
        <v>4211</v>
      </c>
      <c r="C6" s="124" t="s">
        <v>89</v>
      </c>
      <c r="D6" s="29"/>
      <c r="E6" s="125">
        <f>'I '!F32</f>
        <v>65063</v>
      </c>
      <c r="F6" s="125">
        <f>'I '!G32</f>
        <v>115855</v>
      </c>
      <c r="G6" s="126">
        <f>'I '!H32</f>
        <v>3558660</v>
      </c>
      <c r="H6" s="62"/>
      <c r="I6" s="63"/>
      <c r="J6" s="120" t="s">
        <v>101</v>
      </c>
      <c r="K6" s="121" t="s">
        <v>103</v>
      </c>
    </row>
    <row r="7" spans="1:11" ht="18">
      <c r="A7" s="122"/>
      <c r="B7" s="123"/>
      <c r="C7" s="124"/>
      <c r="D7" s="29"/>
      <c r="E7" s="125"/>
      <c r="F7" s="125"/>
      <c r="G7" s="126"/>
      <c r="H7" s="62"/>
      <c r="I7" s="63"/>
      <c r="J7" s="120"/>
      <c r="K7" s="121"/>
    </row>
    <row r="8" spans="1:11" ht="18">
      <c r="A8" s="122">
        <v>3</v>
      </c>
      <c r="B8" s="123">
        <v>4213</v>
      </c>
      <c r="C8" s="124" t="s">
        <v>39</v>
      </c>
      <c r="D8" s="29"/>
      <c r="E8" s="127">
        <f>'I '!I32</f>
        <v>6272</v>
      </c>
      <c r="F8" s="127">
        <f>'I '!J32</f>
        <v>21196</v>
      </c>
      <c r="G8" s="130">
        <f>'I '!K32</f>
        <v>732140.35</v>
      </c>
      <c r="H8" s="62"/>
      <c r="I8" s="63"/>
      <c r="J8" s="120" t="s">
        <v>101</v>
      </c>
      <c r="K8" s="121" t="s">
        <v>103</v>
      </c>
    </row>
    <row r="9" spans="1:11" ht="18">
      <c r="A9" s="122"/>
      <c r="B9" s="123"/>
      <c r="C9" s="124"/>
      <c r="D9" s="29">
        <v>39030</v>
      </c>
      <c r="E9" s="127"/>
      <c r="F9" s="127"/>
      <c r="G9" s="130"/>
      <c r="H9" s="129"/>
      <c r="I9" s="63"/>
      <c r="J9" s="120"/>
      <c r="K9" s="121"/>
    </row>
    <row r="10" spans="1:11" ht="18">
      <c r="A10" s="72">
        <v>4</v>
      </c>
      <c r="B10" s="73">
        <v>4213</v>
      </c>
      <c r="C10" s="28" t="s">
        <v>61</v>
      </c>
      <c r="D10" s="29"/>
      <c r="E10" s="127">
        <f>' II'!L31</f>
        <v>57</v>
      </c>
      <c r="F10" s="127"/>
      <c r="G10" s="78">
        <f>' II'!M31</f>
        <v>24183.36</v>
      </c>
      <c r="H10" s="129"/>
      <c r="I10" s="63"/>
      <c r="J10" s="5" t="s">
        <v>101</v>
      </c>
      <c r="K10" s="88" t="s">
        <v>103</v>
      </c>
    </row>
    <row r="11" spans="1:11" ht="36">
      <c r="A11" s="72">
        <v>5</v>
      </c>
      <c r="B11" s="73">
        <v>4215</v>
      </c>
      <c r="C11" s="28" t="s">
        <v>62</v>
      </c>
      <c r="D11" s="29"/>
      <c r="E11" s="127">
        <f>' II'!D31</f>
        <v>2372</v>
      </c>
      <c r="F11" s="127"/>
      <c r="G11" s="48">
        <f>' II'!F31</f>
        <v>490751.94</v>
      </c>
      <c r="H11" s="129"/>
      <c r="I11" s="64"/>
      <c r="J11" s="5" t="s">
        <v>101</v>
      </c>
      <c r="K11" s="88" t="s">
        <v>103</v>
      </c>
    </row>
    <row r="12" spans="1:11" ht="36.75">
      <c r="A12" s="72">
        <v>6</v>
      </c>
      <c r="B12" s="73">
        <v>4215</v>
      </c>
      <c r="C12" s="28" t="s">
        <v>63</v>
      </c>
      <c r="D12" s="29"/>
      <c r="E12" s="127">
        <f>' II'!G31</f>
        <v>500</v>
      </c>
      <c r="F12" s="127"/>
      <c r="G12" s="48">
        <f>' II'!I31</f>
        <v>56006.4</v>
      </c>
      <c r="H12" s="77"/>
      <c r="I12" s="64"/>
      <c r="J12" s="5" t="s">
        <v>101</v>
      </c>
      <c r="K12" s="88" t="s">
        <v>103</v>
      </c>
    </row>
    <row r="13" spans="1:11" ht="18">
      <c r="A13" s="72">
        <v>7</v>
      </c>
      <c r="B13" s="73">
        <v>4214</v>
      </c>
      <c r="C13" s="28" t="s">
        <v>64</v>
      </c>
      <c r="D13" s="29">
        <v>5836</v>
      </c>
      <c r="E13" s="127">
        <f>'III '!D33</f>
        <v>2424</v>
      </c>
      <c r="F13" s="127"/>
      <c r="G13" s="128">
        <f>'III '!E33</f>
        <v>232582.12000000002</v>
      </c>
      <c r="H13" s="128"/>
      <c r="I13" s="63"/>
      <c r="J13" s="5" t="s">
        <v>101</v>
      </c>
      <c r="K13" s="88" t="s">
        <v>103</v>
      </c>
    </row>
    <row r="14" spans="1:12" ht="18">
      <c r="A14" s="72">
        <v>8</v>
      </c>
      <c r="B14" s="73">
        <v>4214</v>
      </c>
      <c r="C14" s="28" t="s">
        <v>65</v>
      </c>
      <c r="D14" s="29"/>
      <c r="E14" s="127">
        <f>'III '!F33</f>
        <v>543</v>
      </c>
      <c r="F14" s="127"/>
      <c r="G14" s="78">
        <f>'III '!G33</f>
        <v>494400</v>
      </c>
      <c r="H14" s="62"/>
      <c r="I14" s="63"/>
      <c r="J14" s="5" t="s">
        <v>101</v>
      </c>
      <c r="K14" s="88" t="s">
        <v>103</v>
      </c>
      <c r="L14" s="42"/>
    </row>
    <row r="15" spans="1:12" ht="72">
      <c r="A15" s="72">
        <v>9</v>
      </c>
      <c r="B15" s="73">
        <v>4214</v>
      </c>
      <c r="C15" s="28" t="s">
        <v>96</v>
      </c>
      <c r="D15" s="29"/>
      <c r="E15" s="139">
        <f>'III '!H33</f>
        <v>402</v>
      </c>
      <c r="F15" s="140"/>
      <c r="G15" s="86">
        <f>'III '!I33</f>
        <v>344148.64</v>
      </c>
      <c r="H15" s="62"/>
      <c r="I15" s="63"/>
      <c r="J15" s="5" t="s">
        <v>101</v>
      </c>
      <c r="K15" s="88" t="s">
        <v>103</v>
      </c>
      <c r="L15" s="42"/>
    </row>
    <row r="16" spans="1:12" ht="18">
      <c r="A16" s="72">
        <v>10</v>
      </c>
      <c r="B16" s="73">
        <v>4215</v>
      </c>
      <c r="C16" s="98" t="s">
        <v>66</v>
      </c>
      <c r="D16" s="99">
        <v>4545</v>
      </c>
      <c r="E16" s="138">
        <f>'I '!N32</f>
        <v>25819</v>
      </c>
      <c r="F16" s="138"/>
      <c r="G16" s="92">
        <f>'I '!O32</f>
        <v>2356559.15</v>
      </c>
      <c r="H16" s="129"/>
      <c r="I16" s="63"/>
      <c r="J16" s="5" t="s">
        <v>101</v>
      </c>
      <c r="K16" s="88" t="s">
        <v>103</v>
      </c>
      <c r="L16" s="43"/>
    </row>
    <row r="17" spans="1:12" ht="18">
      <c r="A17" s="72">
        <v>11</v>
      </c>
      <c r="B17" s="73">
        <v>4215</v>
      </c>
      <c r="C17" s="28" t="s">
        <v>36</v>
      </c>
      <c r="D17" s="29">
        <v>1166</v>
      </c>
      <c r="E17" s="127">
        <f>'I '!L32</f>
        <v>3401</v>
      </c>
      <c r="F17" s="127"/>
      <c r="G17" s="78">
        <f>'I '!M32</f>
        <v>962567.8800000002</v>
      </c>
      <c r="H17" s="135"/>
      <c r="I17" s="64"/>
      <c r="J17" s="5" t="s">
        <v>101</v>
      </c>
      <c r="K17" s="88" t="s">
        <v>103</v>
      </c>
      <c r="L17" s="42"/>
    </row>
    <row r="18" spans="1:15" ht="37.5" customHeight="1">
      <c r="A18" s="72">
        <v>12</v>
      </c>
      <c r="B18" s="73">
        <v>4215</v>
      </c>
      <c r="C18" s="65" t="s">
        <v>76</v>
      </c>
      <c r="D18" s="65"/>
      <c r="E18" s="127">
        <f>' IV '!K33</f>
        <v>2780</v>
      </c>
      <c r="F18" s="127"/>
      <c r="G18" s="78">
        <f>' IV '!L33</f>
        <v>706572.98</v>
      </c>
      <c r="H18" s="79"/>
      <c r="I18" s="64"/>
      <c r="J18" s="5" t="s">
        <v>101</v>
      </c>
      <c r="K18" s="88" t="s">
        <v>103</v>
      </c>
      <c r="O18" s="10"/>
    </row>
    <row r="19" spans="1:15" ht="37.5" customHeight="1">
      <c r="A19" s="72">
        <v>13</v>
      </c>
      <c r="B19" s="73">
        <v>4217</v>
      </c>
      <c r="C19" s="65" t="s">
        <v>77</v>
      </c>
      <c r="D19" s="65"/>
      <c r="E19" s="127">
        <f>'I '!P32</f>
        <v>432</v>
      </c>
      <c r="F19" s="127"/>
      <c r="G19" s="128">
        <f>'I '!Q32</f>
        <v>176308.16000000006</v>
      </c>
      <c r="H19" s="128"/>
      <c r="I19" s="64"/>
      <c r="J19" s="5" t="s">
        <v>101</v>
      </c>
      <c r="K19" s="88" t="s">
        <v>103</v>
      </c>
      <c r="O19" s="10"/>
    </row>
    <row r="20" spans="1:11" ht="36" customHeight="1" hidden="1">
      <c r="A20" s="72">
        <v>14</v>
      </c>
      <c r="B20" s="73">
        <v>4218</v>
      </c>
      <c r="C20" s="66" t="s">
        <v>75</v>
      </c>
      <c r="D20" s="65"/>
      <c r="E20" s="127">
        <f>' IV '!C33</f>
        <v>0</v>
      </c>
      <c r="F20" s="127"/>
      <c r="G20" s="78">
        <f>' IV '!D33</f>
        <v>0</v>
      </c>
      <c r="H20" s="79"/>
      <c r="I20" s="64"/>
      <c r="J20" s="5" t="s">
        <v>85</v>
      </c>
      <c r="K20" s="88" t="s">
        <v>86</v>
      </c>
    </row>
    <row r="21" spans="1:11" ht="36">
      <c r="A21" s="72">
        <v>14</v>
      </c>
      <c r="B21" s="74">
        <v>4218</v>
      </c>
      <c r="C21" s="45" t="s">
        <v>82</v>
      </c>
      <c r="D21" s="33"/>
      <c r="E21" s="141">
        <f>' IV '!E33</f>
        <v>196</v>
      </c>
      <c r="F21" s="141"/>
      <c r="G21" s="130">
        <f>' IV '!F33</f>
        <v>52698.990000000005</v>
      </c>
      <c r="H21" s="130"/>
      <c r="I21" s="33"/>
      <c r="J21" s="5" t="s">
        <v>101</v>
      </c>
      <c r="K21" s="88" t="s">
        <v>103</v>
      </c>
    </row>
    <row r="22" spans="1:11" ht="36">
      <c r="A22" s="72">
        <v>15</v>
      </c>
      <c r="B22" s="74">
        <v>4218</v>
      </c>
      <c r="C22" s="53" t="s">
        <v>81</v>
      </c>
      <c r="D22" s="33"/>
      <c r="E22" s="141">
        <f>' IV '!G33</f>
        <v>197</v>
      </c>
      <c r="F22" s="141"/>
      <c r="G22" s="130">
        <f>' IV '!H33</f>
        <v>17371.9</v>
      </c>
      <c r="H22" s="130"/>
      <c r="I22" s="33"/>
      <c r="J22" s="87" t="s">
        <v>102</v>
      </c>
      <c r="K22" s="88" t="s">
        <v>103</v>
      </c>
    </row>
    <row r="23" spans="1:11" ht="37.5" customHeight="1" thickBot="1">
      <c r="A23" s="72">
        <v>16</v>
      </c>
      <c r="B23" s="75">
        <v>4218</v>
      </c>
      <c r="C23" s="67" t="s">
        <v>83</v>
      </c>
      <c r="D23" s="31"/>
      <c r="E23" s="119">
        <f>' IV '!I33</f>
        <v>15708</v>
      </c>
      <c r="F23" s="119"/>
      <c r="G23" s="68">
        <f>' IV '!J33</f>
        <v>3837434.3100000005</v>
      </c>
      <c r="H23" s="31"/>
      <c r="I23" s="31"/>
      <c r="J23" s="5" t="s">
        <v>101</v>
      </c>
      <c r="K23" s="88" t="s">
        <v>103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2023-04-21T07:42:51Z</cp:lastPrinted>
  <dcterms:created xsi:type="dcterms:W3CDTF">2004-03-12T09:29:14Z</dcterms:created>
  <dcterms:modified xsi:type="dcterms:W3CDTF">2023-04-21T08:18:24Z</dcterms:modified>
  <cp:category/>
  <cp:version/>
  <cp:contentType/>
  <cp:contentStatus/>
</cp:coreProperties>
</file>