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4"/>
  <workbookPr defaultThemeVersion="124226"/>
  <mc:AlternateContent xmlns:mc="http://schemas.openxmlformats.org/markup-compatibility/2006">
    <mc:Choice Requires="x15">
      <x15ac:absPath xmlns:x15ac="http://schemas.microsoft.com/office/spreadsheetml/2010/11/ac" url="C:\Users\nina.jakic\Desktop\IPARD III\IMC\2 IPARD III IMC\AAP TA\"/>
    </mc:Choice>
  </mc:AlternateContent>
  <xr:revisionPtr revIDLastSave="0" documentId="13_ncr:1_{0BA754C9-AB55-4E0E-A800-C5A61362FEBD}" xr6:coauthVersionLast="36" xr6:coauthVersionMax="36" xr10:uidLastSave="{00000000-0000-0000-0000-000000000000}"/>
  <bookViews>
    <workbookView xWindow="0" yWindow="0" windowWidth="24000" windowHeight="9030" xr2:uid="{00000000-000D-0000-FFFF-FFFF00000000}"/>
  </bookViews>
  <sheets>
    <sheet name="AAP IPARD II" sheetId="5" r:id="rId1"/>
    <sheet name="AAP IPARD III" sheetId="1" r:id="rId2"/>
    <sheet name="linked to LEE..." sheetId="4" r:id="rId3"/>
  </sheets>
  <definedNames>
    <definedName name="_Hlk151617615" localSheetId="2">'linked to LEE...'!$G$7</definedName>
    <definedName name="_xlnm.Print_Titles" localSheetId="2">'linked to LEE...'!$4:$4</definedName>
  </definedNames>
  <calcPr calcId="191029"/>
</workbook>
</file>

<file path=xl/calcChain.xml><?xml version="1.0" encoding="utf-8"?>
<calcChain xmlns="http://schemas.openxmlformats.org/spreadsheetml/2006/main">
  <c r="H41" i="1" l="1"/>
  <c r="F70" i="4"/>
  <c r="F32" i="4" l="1"/>
  <c r="F33" i="4"/>
  <c r="F46" i="4"/>
  <c r="F47" i="4"/>
  <c r="F48" i="4"/>
  <c r="L6"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 i="4"/>
  <c r="E36" i="4" l="1"/>
  <c r="F36" i="4" s="1"/>
  <c r="E46" i="4"/>
  <c r="E47" i="4"/>
  <c r="E48" i="4"/>
  <c r="E49" i="4"/>
  <c r="E32" i="4"/>
  <c r="E33" i="4"/>
  <c r="E34" i="4"/>
  <c r="E74" i="4"/>
  <c r="F74" i="4" s="1"/>
  <c r="E70" i="4"/>
  <c r="E51" i="4"/>
  <c r="F51" i="4" s="1"/>
  <c r="E45" i="4"/>
  <c r="F45" i="4" s="1"/>
  <c r="E31" i="4"/>
  <c r="F31" i="4" s="1"/>
  <c r="E25" i="4"/>
  <c r="F25" i="4" s="1"/>
  <c r="F18" i="4"/>
  <c r="E12" i="4"/>
  <c r="F12" i="4" s="1"/>
  <c r="E13" i="4"/>
  <c r="F13" i="4" s="1"/>
  <c r="E14" i="4"/>
  <c r="F14" i="4" s="1"/>
  <c r="E15" i="4"/>
  <c r="F15" i="4" s="1"/>
  <c r="E16" i="4"/>
  <c r="F16" i="4" s="1"/>
  <c r="E17" i="4"/>
  <c r="F17" i="4" s="1"/>
  <c r="E18" i="4"/>
  <c r="E19" i="4"/>
  <c r="F19" i="4" s="1"/>
  <c r="E20" i="4"/>
  <c r="F20" i="4" s="1"/>
  <c r="E21" i="4"/>
  <c r="F21" i="4" s="1"/>
  <c r="E22" i="4"/>
  <c r="F22" i="4" s="1"/>
  <c r="E23" i="4"/>
  <c r="F23" i="4" s="1"/>
  <c r="E11" i="4"/>
  <c r="F11" i="4" s="1"/>
  <c r="E7" i="4"/>
  <c r="F7" i="4" s="1"/>
  <c r="E9" i="4"/>
  <c r="F9" i="4" s="1"/>
  <c r="F78" i="4" l="1"/>
  <c r="E78" i="4"/>
  <c r="E6" i="4"/>
  <c r="F6" i="4" s="1"/>
  <c r="D7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tc={975F2D80-D765-458C-A4B3-BAAED0FE8E94}</author>
  </authors>
  <commentList>
    <comment ref="A1" authorId="0" shapeId="0" xr:uid="{9A9EB2D7-40D5-4A8F-A4DF-9EA58111978F}">
      <text>
        <r>
          <rPr>
            <sz val="11"/>
            <color theme="1"/>
            <rFont val="Calibri"/>
            <family val="2"/>
            <charset val="238"/>
            <scheme val="minor"/>
          </rPr>
          <t xml:space="preserve">[Threaded comment]
Your version of Excel allows you to read this threaded comment; however, any edits to it will get removed if the file is opened in a newer version of Excel. Learn more: https://go.microsoft.com/fwlink/?linkid=870924
Comment:
    Should be updated/amended in line with my e-mail of 22 November 2023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tc={975F2D80-D765-458C-A4B3-BAAED0FE8E94}</author>
  </authors>
  <commentList>
    <comment ref="A1" authorId="0" shapeId="0" xr:uid="{975F2D80-D765-458C-A4B3-BAAED0FE8E94}">
      <text>
        <r>
          <rPr>
            <sz val="11"/>
            <color theme="1"/>
            <rFont val="Calibri"/>
            <family val="2"/>
            <charset val="238"/>
            <scheme val="minor"/>
          </rPr>
          <t xml:space="preserve">[Threaded comment]
Your version of Excel allows you to read this threaded comment; however, any edits to it will get removed if the file is opened in a newer version of Excel. Learn more: https://go.microsoft.com/fwlink/?linkid=870924
Comment:
    Should be updated/amended in line with my e-mail of 22 November 2023
</t>
        </r>
      </text>
    </comment>
  </commentList>
</comments>
</file>

<file path=xl/sharedStrings.xml><?xml version="1.0" encoding="utf-8"?>
<sst xmlns="http://schemas.openxmlformats.org/spreadsheetml/2006/main" count="255" uniqueCount="121">
  <si>
    <t>transportation costs</t>
  </si>
  <si>
    <t>accomodation</t>
  </si>
  <si>
    <t>per diem</t>
  </si>
  <si>
    <t>preparation and printing of promotional materials</t>
  </si>
  <si>
    <t>other costs (preparation of materials etc.)</t>
  </si>
  <si>
    <t>advertising (TV/radio, magazins, newspapers, social networks, web pages etc)</t>
  </si>
  <si>
    <t>other costs (participation fee, renting of equiment, etc.)</t>
  </si>
  <si>
    <t xml:space="preserve">Expenditure for external expertise </t>
  </si>
  <si>
    <t>external expertise for MA functions</t>
  </si>
  <si>
    <t>per diem/registration costs</t>
  </si>
  <si>
    <t>Implementation of local rural development strategies – LEADER approach</t>
  </si>
  <si>
    <t>external expertise (preparation and evaluation of LDS)</t>
  </si>
  <si>
    <t xml:space="preserve">National rural development network </t>
  </si>
  <si>
    <t>services (interpretation, translation, catering etc.)</t>
  </si>
  <si>
    <t>salaries (permanent and temporary jobs..)</t>
  </si>
  <si>
    <t>Paying agency</t>
  </si>
  <si>
    <t>Number of activities</t>
  </si>
  <si>
    <t xml:space="preserve">transportation costs </t>
  </si>
  <si>
    <t>Total amount</t>
  </si>
  <si>
    <t xml:space="preserve">Study visits and seminars </t>
  </si>
  <si>
    <t>Expenditure on information and publicity campaigns (IPARD measures including LEADER)</t>
  </si>
  <si>
    <t>operational costs</t>
  </si>
  <si>
    <t>trainings</t>
  </si>
  <si>
    <t>external expertise</t>
  </si>
  <si>
    <t>TOTAL</t>
  </si>
  <si>
    <t>Expenditure</t>
  </si>
  <si>
    <t>rental costs (equipment, premises etc.)</t>
  </si>
  <si>
    <t>Preparation for programming period 2021 - 2027</t>
  </si>
  <si>
    <t>Activities are eg. number of overnights, number of days/experts, number of transport tickets, etc</t>
  </si>
  <si>
    <t>Time Frame</t>
  </si>
  <si>
    <t>Expert services</t>
  </si>
  <si>
    <t>Study trips (in order to review different experiences, examples of good practice and everything else that contributes to better implementation in the future)</t>
  </si>
  <si>
    <t>Information and publicity</t>
  </si>
  <si>
    <t>Buying data from different databases for preparation of new RDP</t>
  </si>
  <si>
    <t xml:space="preserve">Expenditures relating to the monitoring committee meetings </t>
  </si>
  <si>
    <t>Computer programs, software and equipment for easier management of Managing Authority/IPARD Agency functions</t>
  </si>
  <si>
    <t>Transportation costs (car, bus, train, plane, ferry, boat, taxi), parking</t>
  </si>
  <si>
    <t>Per diem</t>
  </si>
  <si>
    <t>Purchasing /preparation and printing of materials</t>
  </si>
  <si>
    <t>Transportation costs (car, bus, train, plane, ferry, boat, taxi (if public transport is not available), parking</t>
  </si>
  <si>
    <t>Accommodation/meeting premises, catering, interpretation/translation</t>
  </si>
  <si>
    <t>Registration fee for participation in fairs</t>
  </si>
  <si>
    <t>Graphic design of printed materials (leaflets, brochures, posters, billboards etc.), promotional products (bags, shirts, pencils etc.)</t>
  </si>
  <si>
    <t>Preparation of TV and radio advertisements, promotional videos; radio spots, web advertisements etc.</t>
  </si>
  <si>
    <t>Printing and copying of materials</t>
  </si>
  <si>
    <t>Distribution of materials (postal costs)</t>
  </si>
  <si>
    <t>Broadcasting of radio and TV spots</t>
  </si>
  <si>
    <t>Advertising on web portals, billboards, newspapers, magazines etc.</t>
  </si>
  <si>
    <t>Creation and maintenance of web pages (including hosting and all other costs)</t>
  </si>
  <si>
    <t>Advertising on social networks with maintenance</t>
  </si>
  <si>
    <t>Interpretation/translation</t>
  </si>
  <si>
    <t>External expertise for monitoring</t>
  </si>
  <si>
    <t xml:space="preserve">External expertise for publicity </t>
  </si>
  <si>
    <t>IPARD II programme evaluation (in accordance with evaluation plan)</t>
  </si>
  <si>
    <t>External expertise for evaluation of the prices; external audit for reference price database; and for external audit assessment of new measures</t>
  </si>
  <si>
    <t>Accommodation</t>
  </si>
  <si>
    <t>Per diems</t>
  </si>
  <si>
    <t>Registration costs</t>
  </si>
  <si>
    <t xml:space="preserve">Expenditure associated with measure “Implementation of local rural development strategies – "LEADER approach” </t>
  </si>
  <si>
    <t>Expert services regarding the preparation of the local development strategy (LDS) (including studies of potential local actions groups (LAG) area)</t>
  </si>
  <si>
    <t>Evaluation of the LDS including services of evaluation committee members</t>
  </si>
  <si>
    <t>Subscriptions for the printed and online editions</t>
  </si>
  <si>
    <t>Trainings (including those for the potential LAG staff and members)</t>
  </si>
  <si>
    <t>Purchasing data from different databases for monitoring and evaluation purposes</t>
  </si>
  <si>
    <t xml:space="preserve">Translation of documents </t>
  </si>
  <si>
    <t>Consecutive and simultaneous interpretation service with equipment</t>
  </si>
  <si>
    <t>Editing and proofreading of documentation</t>
  </si>
  <si>
    <t>Renting premises and equipment (with technical service) for meetings, seminars, trainings, presentations, renting of the exhibition space etc.</t>
  </si>
  <si>
    <t>Catering service</t>
  </si>
  <si>
    <t>Office supplies and equipment</t>
  </si>
  <si>
    <t xml:space="preserve">Expenditure associated with the establishment and operation of a national rural development network </t>
  </si>
  <si>
    <t>Graphic design of printed materials (leaflets, brochures, posters, billboards etc.), promotional products (bags, shirts, pencils etc)</t>
  </si>
  <si>
    <t>Translation of documents</t>
  </si>
  <si>
    <t>Operational costs of the network for rural development: office rental, overheads, staff salaries, administrative costs (postal costs and other costs related to organization of work, technical equipment)</t>
  </si>
  <si>
    <t>Expenditure associated with preparation for programming period 2021 - 2027</t>
  </si>
  <si>
    <t>Purchasing data from different databases for preparation of new RDP</t>
  </si>
  <si>
    <t>Expenditures of hiring external auditors</t>
  </si>
  <si>
    <t>Accommodation/meeting premises, catering, interpretation/translation, rental of equipment necessary for the smooth running of the MC (video beam, projector, laptop, translation equipment, etc.)</t>
  </si>
  <si>
    <t>The costs of short-term service contracts and temporary jobs for streamlining of the implementation of the IPARD II programme</t>
  </si>
  <si>
    <t>Expenditure associated with the implementation of a sustainable human resources policy in the IPARD entities, except salary top-ups.</t>
  </si>
  <si>
    <t>Description</t>
  </si>
  <si>
    <t xml:space="preserve">Expenditure on information and publicity campaigns </t>
  </si>
  <si>
    <t xml:space="preserve">Expenditure for external expertise associated with the preparation or streamlining of implementation of measures </t>
  </si>
  <si>
    <t xml:space="preserve">Expenditure associated with study visits and seminars </t>
  </si>
  <si>
    <t xml:space="preserve">Expenditure associated with the preparation or streamlining of implementation of measures </t>
  </si>
  <si>
    <t xml:space="preserve">A level of salary support </t>
  </si>
  <si>
    <t xml:space="preserve">Expenditure associated with the preparation or streamlining of implementation of measures  </t>
  </si>
  <si>
    <t>Units</t>
  </si>
  <si>
    <t>Price per unit</t>
  </si>
  <si>
    <t>here we have taken amounts based on costs from previous IMC</t>
  </si>
  <si>
    <t>considering that we have about 14 members of the IMC who come from distant municipalities, we set daily allowances for them, according to our law the other members are not entitled to daily allowances because it lasts less than 9 hours</t>
  </si>
  <si>
    <t>folders, pens and other material</t>
  </si>
  <si>
    <t>the average number of workshops held during the year, and the price includes the average price of fuel</t>
  </si>
  <si>
    <t>workshop accommodation costs  for three public calls</t>
  </si>
  <si>
    <t>so far we have only had one participation for which we paid costs, and for the others we usually had free participation</t>
  </si>
  <si>
    <t>based on the activities that we have foreseen in the budget of the Communication Plan for the IPARD III program</t>
  </si>
  <si>
    <t>the price of printing leaflets, brochures and roll-ups</t>
  </si>
  <si>
    <t>the per diem depends on the country where the training takes place, and the average is around 50e</t>
  </si>
  <si>
    <t>a lump sum in case experts are hired for the purpose of preparing the LAG</t>
  </si>
  <si>
    <t>prices of translation equipment, translators, etc</t>
  </si>
  <si>
    <t>technical equipment for online meetings</t>
  </si>
  <si>
    <t>the price of a coffee break during IMC</t>
  </si>
  <si>
    <t>we are aware of the duration of the procedures, but we took n+4 into account and hope that we will be able to start the tender procedure this year</t>
  </si>
  <si>
    <t>2024 - two meetings</t>
  </si>
  <si>
    <t xml:space="preserve">2024 - for promoting public calls </t>
  </si>
  <si>
    <t>for all IPARD III calls</t>
  </si>
  <si>
    <r>
      <t>MA</t>
    </r>
    <r>
      <rPr>
        <b/>
        <sz val="14"/>
        <color theme="1"/>
        <rFont val="Calibri"/>
        <family val="2"/>
        <scheme val="minor"/>
      </rPr>
      <t>IN ACTIVITY</t>
    </r>
  </si>
  <si>
    <t>ACTION PLAN FOR THE INTENDED OPERATIONS UNDER THE TECHNICAL ASSISTANCE MEASURE FOR THE YEAR 2024</t>
  </si>
  <si>
    <t>evaluation of IPARD III Programme</t>
  </si>
  <si>
    <t>Purchase of equipment necessary with efficient implementation of IPARD III programs</t>
  </si>
  <si>
    <t xml:space="preserve">meeting </t>
  </si>
  <si>
    <t xml:space="preserve">EU contribution (85%) </t>
  </si>
  <si>
    <t xml:space="preserve">National contribution (15%) </t>
  </si>
  <si>
    <t>the cost is calculated based on the mileage to the most distant municipality, and will be calculated according to the attached fuel bill</t>
  </si>
  <si>
    <t>per diems for expenses for the municipalities for which it follows them in accordance with the regulation on the reimbursement of expenses of employees in the public sector</t>
  </si>
  <si>
    <t>This cost is calculated based on the average number of days of training (4 days).</t>
  </si>
  <si>
    <t>we put here the amount regarding audits for new measures and the cost of evaluation committee and also salary top-ups for IPARD structure.</t>
  </si>
  <si>
    <t>ACTION PLAN FOR THE INTENDED OPERATIONS UNDER THE TECHNICAL ASSISTANCE MEASURE FOR THE YEAR 2023</t>
  </si>
  <si>
    <t>MAIN ACTIVITY</t>
  </si>
  <si>
    <t>computer programs, software and equipment for easier management of IPARD Managing Authority/IPARD Agency functions*</t>
  </si>
  <si>
    <t>computer programs, software and equipment for easier management of IPARD Managing Authority/IPARD Agency functions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</si>
</sst>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n_-;\-* #,##0.00\ _k_n_-;_-* &quot;-&quot;??\ _k_n_-;_-@_-"/>
    <numFmt numFmtId="165" formatCode="_-* #,##0\ _k_n_-;\-* #,##0\ _k_n_-;_-* &quot;-&quot;??\ _k_n_-;_-@_-"/>
    <numFmt numFmtId="166" formatCode="_([$€-2]\ * #,##0.00_);_([$€-2]\ * \(#,##0.00\);_([$€-2]\ * &quot;-&quot;??_);_(@_)"/>
    <numFmt numFmtId="167" formatCode="[$€-2]\ #,##0.00"/>
  </numFmts>
  <fonts count="21"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8"/>
      <name val="Arial"/>
      <family val="2"/>
    </font>
    <font>
      <sz val="14"/>
      <color theme="1"/>
      <name val="Calibri"/>
      <family val="2"/>
      <charset val="238"/>
      <scheme val="minor"/>
    </font>
    <font>
      <sz val="10"/>
      <color theme="1"/>
      <name val="Calibri"/>
      <family val="2"/>
      <charset val="238"/>
      <scheme val="minor"/>
    </font>
    <font>
      <b/>
      <sz val="14"/>
      <color theme="1"/>
      <name val="Calibri"/>
      <family val="2"/>
      <charset val="238"/>
      <scheme val="minor"/>
    </font>
    <font>
      <sz val="12"/>
      <color rgb="FF222222"/>
      <name val="Arial"/>
      <family val="2"/>
    </font>
    <font>
      <b/>
      <sz val="14"/>
      <color theme="1"/>
      <name val="Calibri"/>
      <family val="2"/>
      <scheme val="minor"/>
    </font>
    <font>
      <b/>
      <sz val="11"/>
      <color theme="1"/>
      <name val="Calibri"/>
      <family val="2"/>
      <scheme val="minor"/>
    </font>
    <font>
      <sz val="14"/>
      <color rgb="FFFF0000"/>
      <name val="Calibri"/>
      <family val="2"/>
      <charset val="238"/>
      <scheme val="minor"/>
    </font>
    <font>
      <b/>
      <sz val="16"/>
      <color theme="1"/>
      <name val="Calibri"/>
      <family val="2"/>
      <scheme val="minor"/>
    </font>
    <font>
      <sz val="11"/>
      <color rgb="FFFF0000"/>
      <name val="Calibri"/>
      <family val="2"/>
      <charset val="238"/>
      <scheme val="minor"/>
    </font>
    <font>
      <sz val="11"/>
      <color rgb="FFFF0000"/>
      <name val="Calibri"/>
      <family val="2"/>
      <scheme val="minor"/>
    </font>
    <font>
      <b/>
      <sz val="11"/>
      <color rgb="FFFF0000"/>
      <name val="Calibri"/>
      <family val="2"/>
      <scheme val="minor"/>
    </font>
    <font>
      <sz val="14"/>
      <color theme="1"/>
      <name val="Calibri"/>
      <family val="2"/>
      <scheme val="minor"/>
    </font>
    <font>
      <sz val="14"/>
      <color rgb="FFFF0000"/>
      <name val="Calibri"/>
      <family val="2"/>
      <scheme val="minor"/>
    </font>
    <font>
      <sz val="11"/>
      <name val="Calibri"/>
      <family val="2"/>
      <scheme val="minor"/>
    </font>
    <font>
      <b/>
      <sz val="11"/>
      <name val="Calibri"/>
      <family val="2"/>
      <scheme val="minor"/>
    </font>
    <font>
      <b/>
      <sz val="14"/>
      <name val="Calibri"/>
      <family val="2"/>
      <scheme val="minor"/>
    </font>
    <font>
      <sz val="14"/>
      <name val="Calibri"/>
      <family val="2"/>
      <scheme val="minor"/>
    </font>
  </fonts>
  <fills count="7">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s>
  <cellStyleXfs count="4">
    <xf numFmtId="0" fontId="0" fillId="0" borderId="0"/>
    <xf numFmtId="164" fontId="2" fillId="0" borderId="0" applyFont="0" applyFill="0" applyBorder="0" applyAlignment="0" applyProtection="0"/>
    <xf numFmtId="4" fontId="3" fillId="2" borderId="8" applyNumberFormat="0" applyProtection="0">
      <alignment vertical="center"/>
    </xf>
    <xf numFmtId="9" fontId="2" fillId="0" borderId="0" applyFont="0" applyFill="0" applyBorder="0" applyAlignment="0" applyProtection="0"/>
  </cellStyleXfs>
  <cellXfs count="236">
    <xf numFmtId="0" fontId="0" fillId="0" borderId="0" xfId="0"/>
    <xf numFmtId="164" fontId="0" fillId="0" borderId="0" xfId="0" applyNumberFormat="1"/>
    <xf numFmtId="164" fontId="0" fillId="0" borderId="0" xfId="1" applyFont="1"/>
    <xf numFmtId="4" fontId="0" fillId="0" borderId="0" xfId="0" applyNumberFormat="1"/>
    <xf numFmtId="164" fontId="0" fillId="0" borderId="0" xfId="1" applyNumberFormat="1" applyFont="1"/>
    <xf numFmtId="2" fontId="0" fillId="0" borderId="0" xfId="0" applyNumberFormat="1"/>
    <xf numFmtId="0" fontId="4" fillId="0" borderId="0" xfId="0" applyFont="1"/>
    <xf numFmtId="164" fontId="1" fillId="0" borderId="0" xfId="1" applyFont="1" applyBorder="1" applyAlignment="1">
      <alignment horizontal="center" vertical="center"/>
    </xf>
    <xf numFmtId="0" fontId="5" fillId="0" borderId="0" xfId="0" applyFont="1"/>
    <xf numFmtId="164" fontId="5" fillId="0" borderId="0" xfId="0" applyNumberFormat="1" applyFont="1"/>
    <xf numFmtId="0" fontId="4" fillId="0" borderId="1" xfId="0" applyFont="1" applyBorder="1"/>
    <xf numFmtId="0" fontId="4" fillId="0" borderId="16" xfId="0" applyFont="1" applyBorder="1"/>
    <xf numFmtId="0" fontId="6" fillId="0" borderId="17" xfId="0" applyFont="1" applyBorder="1" applyAlignment="1">
      <alignment horizontal="center" vertical="center"/>
    </xf>
    <xf numFmtId="0" fontId="6" fillId="0" borderId="0" xfId="0" applyFont="1" applyAlignment="1">
      <alignment vertical="center"/>
    </xf>
    <xf numFmtId="0" fontId="6" fillId="0" borderId="20" xfId="0" applyFont="1" applyBorder="1" applyAlignment="1">
      <alignment horizontal="center" vertical="center"/>
    </xf>
    <xf numFmtId="0" fontId="0" fillId="0" borderId="1" xfId="0" applyBorder="1" applyAlignment="1">
      <alignment wrapText="1"/>
    </xf>
    <xf numFmtId="0" fontId="9" fillId="0" borderId="1" xfId="0" applyFont="1" applyBorder="1" applyAlignment="1">
      <alignment wrapText="1"/>
    </xf>
    <xf numFmtId="0" fontId="9" fillId="0" borderId="0" xfId="0" applyFont="1"/>
    <xf numFmtId="0" fontId="11" fillId="0" borderId="0" xfId="0" applyFont="1"/>
    <xf numFmtId="0" fontId="0" fillId="0" borderId="0" xfId="0" applyAlignment="1">
      <alignment horizontal="center"/>
    </xf>
    <xf numFmtId="0" fontId="9" fillId="0" borderId="1" xfId="0" applyFont="1" applyBorder="1" applyAlignment="1">
      <alignment horizontal="center" wrapText="1"/>
    </xf>
    <xf numFmtId="0" fontId="0" fillId="0" borderId="1" xfId="0" applyBorder="1" applyAlignment="1">
      <alignment horizontal="center"/>
    </xf>
    <xf numFmtId="165" fontId="0" fillId="0" borderId="1" xfId="1" applyNumberFormat="1" applyFont="1" applyBorder="1"/>
    <xf numFmtId="0" fontId="0" fillId="4" borderId="1" xfId="0" applyFill="1" applyBorder="1" applyAlignment="1">
      <alignment wrapText="1"/>
    </xf>
    <xf numFmtId="0" fontId="0" fillId="4" borderId="1" xfId="0" applyFill="1" applyBorder="1"/>
    <xf numFmtId="165" fontId="0" fillId="4" borderId="1" xfId="1" applyNumberFormat="1" applyFont="1" applyFill="1" applyBorder="1"/>
    <xf numFmtId="0" fontId="0" fillId="4" borderId="1" xfId="0" applyFill="1" applyBorder="1" applyAlignment="1">
      <alignment horizontal="center"/>
    </xf>
    <xf numFmtId="165" fontId="13" fillId="5" borderId="0" xfId="1" applyNumberFormat="1" applyFont="1" applyFill="1"/>
    <xf numFmtId="165" fontId="13" fillId="4" borderId="1" xfId="1" applyNumberFormat="1" applyFont="1" applyFill="1" applyBorder="1"/>
    <xf numFmtId="165" fontId="13" fillId="5" borderId="1" xfId="1" applyNumberFormat="1" applyFont="1" applyFill="1" applyBorder="1"/>
    <xf numFmtId="166" fontId="0" fillId="0" borderId="1" xfId="1" applyNumberFormat="1" applyFont="1" applyBorder="1"/>
    <xf numFmtId="166" fontId="0" fillId="0" borderId="0" xfId="1" applyNumberFormat="1" applyFont="1"/>
    <xf numFmtId="166" fontId="9" fillId="0" borderId="1" xfId="1" applyNumberFormat="1" applyFont="1" applyBorder="1" applyAlignment="1">
      <alignment wrapText="1"/>
    </xf>
    <xf numFmtId="166" fontId="0" fillId="4" borderId="1" xfId="1" applyNumberFormat="1" applyFont="1" applyFill="1" applyBorder="1"/>
    <xf numFmtId="166" fontId="12" fillId="0" borderId="1" xfId="1" applyNumberFormat="1" applyFont="1" applyFill="1" applyBorder="1"/>
    <xf numFmtId="166" fontId="0" fillId="0" borderId="1" xfId="1" applyNumberFormat="1" applyFont="1" applyFill="1" applyBorder="1"/>
    <xf numFmtId="166" fontId="9" fillId="0" borderId="21" xfId="1" applyNumberFormat="1" applyFont="1" applyBorder="1"/>
    <xf numFmtId="166" fontId="13" fillId="5" borderId="0" xfId="1" applyNumberFormat="1" applyFont="1" applyFill="1"/>
    <xf numFmtId="166" fontId="13" fillId="4" borderId="1" xfId="1" applyNumberFormat="1" applyFont="1" applyFill="1" applyBorder="1"/>
    <xf numFmtId="166" fontId="13" fillId="5" borderId="1" xfId="1" applyNumberFormat="1" applyFont="1" applyFill="1" applyBorder="1"/>
    <xf numFmtId="0" fontId="13" fillId="0" borderId="0" xfId="0" applyFont="1"/>
    <xf numFmtId="166" fontId="0" fillId="6" borderId="1" xfId="1" applyNumberFormat="1" applyFont="1" applyFill="1" applyBorder="1"/>
    <xf numFmtId="0" fontId="0" fillId="0" borderId="0" xfId="0" applyAlignment="1">
      <alignment horizontal="center" wrapText="1"/>
    </xf>
    <xf numFmtId="0" fontId="0" fillId="0" borderId="1" xfId="0" applyBorder="1" applyAlignment="1">
      <alignment horizontal="left" wrapText="1"/>
    </xf>
    <xf numFmtId="0" fontId="0" fillId="4" borderId="1" xfId="0" applyFill="1" applyBorder="1" applyAlignment="1">
      <alignment horizontal="left" wrapText="1"/>
    </xf>
    <xf numFmtId="0" fontId="0" fillId="0" borderId="1" xfId="0" applyBorder="1" applyAlignment="1">
      <alignment horizontal="center" wrapText="1"/>
    </xf>
    <xf numFmtId="0" fontId="0" fillId="4" borderId="1" xfId="0" applyFill="1" applyBorder="1" applyAlignment="1">
      <alignment horizontal="center" wrapText="1"/>
    </xf>
    <xf numFmtId="165" fontId="13" fillId="0" borderId="1" xfId="1" applyNumberFormat="1" applyFont="1" applyBorder="1"/>
    <xf numFmtId="166" fontId="13" fillId="0" borderId="1" xfId="1" applyNumberFormat="1" applyFont="1" applyBorder="1"/>
    <xf numFmtId="166" fontId="0" fillId="0" borderId="0" xfId="0" applyNumberFormat="1"/>
    <xf numFmtId="166" fontId="9" fillId="0" borderId="0" xfId="0" applyNumberFormat="1" applyFont="1"/>
    <xf numFmtId="0" fontId="0" fillId="0" borderId="1" xfId="0" applyFill="1" applyBorder="1" applyAlignment="1">
      <alignment horizontal="center"/>
    </xf>
    <xf numFmtId="165" fontId="0" fillId="0" borderId="1" xfId="1" applyNumberFormat="1" applyFont="1" applyFill="1" applyBorder="1"/>
    <xf numFmtId="165" fontId="0" fillId="3" borderId="1" xfId="1" applyNumberFormat="1" applyFont="1" applyFill="1" applyBorder="1"/>
    <xf numFmtId="166" fontId="0" fillId="3" borderId="1" xfId="1" applyNumberFormat="1" applyFont="1" applyFill="1" applyBorder="1"/>
    <xf numFmtId="166" fontId="17" fillId="0" borderId="1" xfId="1" applyNumberFormat="1" applyFont="1" applyBorder="1"/>
    <xf numFmtId="166" fontId="17" fillId="4" borderId="1" xfId="1" applyNumberFormat="1" applyFont="1" applyFill="1" applyBorder="1"/>
    <xf numFmtId="166" fontId="17" fillId="0" borderId="1" xfId="1" applyNumberFormat="1" applyFont="1" applyFill="1" applyBorder="1"/>
    <xf numFmtId="165" fontId="18" fillId="5" borderId="1" xfId="1" applyNumberFormat="1" applyFont="1" applyFill="1" applyBorder="1" applyAlignment="1">
      <alignment horizontal="center" wrapText="1"/>
    </xf>
    <xf numFmtId="166" fontId="18" fillId="5" borderId="1" xfId="1" applyNumberFormat="1" applyFont="1" applyFill="1" applyBorder="1" applyAlignment="1">
      <alignment wrapText="1"/>
    </xf>
    <xf numFmtId="165" fontId="17" fillId="4" borderId="1" xfId="1" applyNumberFormat="1" applyFont="1" applyFill="1" applyBorder="1"/>
    <xf numFmtId="165" fontId="17" fillId="5" borderId="1" xfId="1" applyNumberFormat="1" applyFont="1" applyFill="1" applyBorder="1"/>
    <xf numFmtId="166" fontId="17" fillId="5" borderId="1" xfId="1" applyNumberFormat="1" applyFont="1" applyFill="1" applyBorder="1"/>
    <xf numFmtId="0" fontId="0" fillId="0" borderId="1" xfId="0" applyBorder="1"/>
    <xf numFmtId="0" fontId="6" fillId="0" borderId="1" xfId="0" applyFont="1" applyBorder="1" applyAlignment="1">
      <alignment horizontal="center" vertical="center"/>
    </xf>
    <xf numFmtId="0" fontId="10" fillId="0" borderId="1" xfId="0" applyFont="1" applyBorder="1"/>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7" fillId="0" borderId="1" xfId="0" applyFont="1" applyBorder="1"/>
    <xf numFmtId="0" fontId="19" fillId="0" borderId="1" xfId="0" applyFont="1" applyBorder="1" applyAlignment="1">
      <alignment horizontal="center" vertical="center"/>
    </xf>
    <xf numFmtId="0" fontId="20" fillId="0" borderId="1" xfId="0" applyFont="1" applyBorder="1"/>
    <xf numFmtId="0" fontId="20" fillId="0" borderId="1" xfId="0" applyFont="1" applyBorder="1" applyAlignment="1">
      <alignment horizontal="left" vertical="center" wrapText="1"/>
    </xf>
    <xf numFmtId="0" fontId="4" fillId="0" borderId="22" xfId="0" applyFont="1" applyBorder="1"/>
    <xf numFmtId="0" fontId="4" fillId="0" borderId="11" xfId="0" applyFont="1" applyBorder="1"/>
    <xf numFmtId="0" fontId="4" fillId="3" borderId="12" xfId="0" applyFont="1" applyFill="1" applyBorder="1" applyAlignment="1">
      <alignment horizontal="center" vertical="center"/>
    </xf>
    <xf numFmtId="0" fontId="10" fillId="3" borderId="14"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30" xfId="0" applyFont="1" applyFill="1" applyBorder="1" applyAlignment="1">
      <alignment horizontal="center" vertical="center"/>
    </xf>
    <xf numFmtId="0" fontId="15" fillId="0" borderId="16" xfId="0" applyFont="1" applyBorder="1"/>
    <xf numFmtId="0" fontId="4" fillId="0" borderId="23" xfId="0" applyFont="1" applyBorder="1"/>
    <xf numFmtId="0" fontId="0" fillId="0" borderId="22" xfId="0" applyBorder="1"/>
    <xf numFmtId="0" fontId="15" fillId="0" borderId="16" xfId="0" applyFont="1" applyBorder="1" applyAlignment="1">
      <alignment horizontal="left" vertical="center" wrapText="1"/>
    </xf>
    <xf numFmtId="0" fontId="4" fillId="3" borderId="33" xfId="0" applyFont="1" applyFill="1" applyBorder="1" applyAlignment="1">
      <alignment horizontal="center" vertical="center"/>
    </xf>
    <xf numFmtId="0" fontId="4" fillId="0" borderId="34" xfId="0" applyFont="1" applyBorder="1"/>
    <xf numFmtId="0" fontId="6" fillId="3" borderId="31" xfId="0" applyFont="1" applyFill="1" applyBorder="1" applyAlignment="1">
      <alignment horizontal="center" vertical="center" wrapText="1"/>
    </xf>
    <xf numFmtId="165" fontId="14" fillId="5" borderId="0" xfId="1" applyNumberFormat="1" applyFont="1" applyFill="1" applyBorder="1"/>
    <xf numFmtId="166" fontId="14" fillId="5" borderId="0" xfId="1" applyNumberFormat="1" applyFont="1" applyFill="1" applyBorder="1"/>
    <xf numFmtId="166" fontId="0" fillId="4" borderId="0" xfId="0" applyNumberFormat="1" applyFill="1"/>
    <xf numFmtId="0" fontId="0" fillId="4" borderId="0" xfId="0" applyFill="1"/>
    <xf numFmtId="0" fontId="6" fillId="0" borderId="18" xfId="0" applyFont="1" applyBorder="1" applyAlignment="1">
      <alignment horizontal="center" vertical="center"/>
    </xf>
    <xf numFmtId="0" fontId="6" fillId="0" borderId="22" xfId="0" applyFont="1" applyBorder="1" applyAlignment="1">
      <alignment horizontal="center" vertical="center" textRotation="45" wrapText="1"/>
    </xf>
    <xf numFmtId="0" fontId="6" fillId="0" borderId="28" xfId="0" applyFont="1" applyBorder="1" applyAlignment="1">
      <alignment horizontal="center" vertical="center" textRotation="45" wrapText="1"/>
    </xf>
    <xf numFmtId="0" fontId="6" fillId="0" borderId="7" xfId="0" applyFont="1" applyBorder="1" applyAlignment="1">
      <alignment horizontal="center" vertical="center" textRotation="45"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23" xfId="0" applyFont="1" applyBorder="1" applyAlignment="1">
      <alignment horizontal="center" vertical="center"/>
    </xf>
    <xf numFmtId="0" fontId="19" fillId="0" borderId="29" xfId="0" applyFont="1" applyBorder="1" applyAlignment="1">
      <alignment horizontal="center" vertical="center"/>
    </xf>
    <xf numFmtId="0" fontId="19" fillId="0" borderId="24"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4" xfId="0" applyFont="1" applyBorder="1" applyAlignment="1">
      <alignment horizontal="center" vertical="center"/>
    </xf>
    <xf numFmtId="0" fontId="20" fillId="0" borderId="2" xfId="0" applyFont="1" applyBorder="1" applyAlignment="1">
      <alignment horizontal="left" wrapText="1"/>
    </xf>
    <xf numFmtId="0" fontId="20" fillId="0" borderId="9" xfId="0" applyFont="1" applyBorder="1" applyAlignment="1">
      <alignment horizontal="left" wrapText="1"/>
    </xf>
    <xf numFmtId="0" fontId="20" fillId="0" borderId="3" xfId="0" applyFont="1" applyBorder="1" applyAlignment="1">
      <alignment horizontal="left" wrapText="1"/>
    </xf>
    <xf numFmtId="0" fontId="20" fillId="0" borderId="2" xfId="0" applyFont="1" applyBorder="1" applyAlignment="1"/>
    <xf numFmtId="0" fontId="20" fillId="0" borderId="9" xfId="0" applyFont="1" applyBorder="1" applyAlignment="1"/>
    <xf numFmtId="0" fontId="20" fillId="0" borderId="3" xfId="0" applyFont="1" applyBorder="1" applyAlignment="1"/>
    <xf numFmtId="0" fontId="19" fillId="0" borderId="2" xfId="0" applyFont="1" applyBorder="1" applyAlignment="1">
      <alignment horizontal="center" vertical="center"/>
    </xf>
    <xf numFmtId="0" fontId="19" fillId="0" borderId="3" xfId="0" applyFont="1" applyBorder="1" applyAlignment="1">
      <alignment horizontal="center" vertical="center"/>
    </xf>
    <xf numFmtId="166" fontId="19" fillId="3" borderId="2" xfId="0" applyNumberFormat="1" applyFont="1" applyFill="1" applyBorder="1" applyAlignment="1">
      <alignment horizontal="center" vertical="center"/>
    </xf>
    <xf numFmtId="166" fontId="19" fillId="3" borderId="3" xfId="0" applyNumberFormat="1" applyFont="1" applyFill="1" applyBorder="1" applyAlignment="1">
      <alignment horizontal="center" vertical="center"/>
    </xf>
    <xf numFmtId="0" fontId="20" fillId="0" borderId="2" xfId="0" applyFont="1" applyBorder="1" applyAlignment="1">
      <alignment wrapText="1"/>
    </xf>
    <xf numFmtId="0" fontId="20" fillId="0" borderId="3" xfId="0" applyFont="1" applyBorder="1" applyAlignment="1">
      <alignment wrapText="1"/>
    </xf>
    <xf numFmtId="164" fontId="20" fillId="3" borderId="2" xfId="1" applyFont="1" applyFill="1" applyBorder="1" applyAlignment="1">
      <alignment horizontal="center" vertical="center"/>
    </xf>
    <xf numFmtId="164" fontId="20" fillId="3" borderId="3" xfId="1" applyFont="1" applyFill="1" applyBorder="1" applyAlignment="1">
      <alignment horizontal="center" vertical="center"/>
    </xf>
    <xf numFmtId="0" fontId="6" fillId="0" borderId="22" xfId="0" applyFont="1" applyBorder="1" applyAlignment="1">
      <alignment horizontal="center" vertical="center"/>
    </xf>
    <xf numFmtId="0" fontId="6" fillId="0" borderId="28" xfId="0" applyFont="1" applyBorder="1" applyAlignment="1">
      <alignment horizontal="center" vertical="center"/>
    </xf>
    <xf numFmtId="0" fontId="6" fillId="0" borderId="7" xfId="0" applyFont="1" applyBorder="1" applyAlignment="1">
      <alignment horizontal="center" vertical="center"/>
    </xf>
    <xf numFmtId="0" fontId="19" fillId="0" borderId="23" xfId="0" applyFont="1" applyBorder="1" applyAlignment="1">
      <alignment vertical="center" wrapText="1"/>
    </xf>
    <xf numFmtId="0" fontId="19" fillId="0" borderId="24" xfId="0" applyFont="1" applyBorder="1" applyAlignment="1">
      <alignment vertical="center" wrapText="1"/>
    </xf>
    <xf numFmtId="0" fontId="19" fillId="0" borderId="5" xfId="0" applyFont="1" applyBorder="1" applyAlignment="1">
      <alignment vertical="center" wrapText="1"/>
    </xf>
    <xf numFmtId="0" fontId="19" fillId="0" borderId="6" xfId="0" applyFont="1" applyBorder="1" applyAlignment="1">
      <alignment vertical="center" wrapText="1"/>
    </xf>
    <xf numFmtId="0" fontId="19" fillId="0" borderId="19" xfId="0" applyFont="1" applyBorder="1" applyAlignment="1">
      <alignment vertical="center" wrapText="1"/>
    </xf>
    <xf numFmtId="0" fontId="19" fillId="0" borderId="4" xfId="0" applyFont="1" applyBorder="1" applyAlignment="1">
      <alignment vertical="center" wrapText="1"/>
    </xf>
    <xf numFmtId="164" fontId="20" fillId="3" borderId="2" xfId="1" applyFont="1" applyFill="1" applyBorder="1" applyAlignment="1">
      <alignment horizontal="center"/>
    </xf>
    <xf numFmtId="164" fontId="20" fillId="3" borderId="3" xfId="1" applyFont="1" applyFill="1" applyBorder="1" applyAlignment="1">
      <alignment horizontal="center"/>
    </xf>
    <xf numFmtId="0" fontId="20" fillId="0" borderId="2" xfId="0" applyFont="1" applyBorder="1" applyAlignment="1">
      <alignment shrinkToFit="1"/>
    </xf>
    <xf numFmtId="0" fontId="20" fillId="0" borderId="3" xfId="0" applyFont="1" applyBorder="1" applyAlignment="1">
      <alignment shrinkToFit="1"/>
    </xf>
    <xf numFmtId="0" fontId="20" fillId="0" borderId="2" xfId="0" applyFont="1" applyFill="1" applyBorder="1" applyAlignment="1">
      <alignment wrapText="1"/>
    </xf>
    <xf numFmtId="0" fontId="20" fillId="0" borderId="3" xfId="0" applyFont="1" applyFill="1" applyBorder="1" applyAlignment="1">
      <alignment wrapText="1"/>
    </xf>
    <xf numFmtId="164" fontId="20" fillId="0" borderId="2" xfId="1" applyFont="1" applyFill="1" applyBorder="1" applyAlignment="1">
      <alignment horizontal="center" vertical="center"/>
    </xf>
    <xf numFmtId="164" fontId="20" fillId="0" borderId="3" xfId="1" applyFont="1" applyFill="1" applyBorder="1" applyAlignment="1">
      <alignment horizontal="center" vertical="center"/>
    </xf>
    <xf numFmtId="166" fontId="19" fillId="0" borderId="2" xfId="0" applyNumberFormat="1" applyFont="1" applyFill="1" applyBorder="1" applyAlignment="1">
      <alignment horizontal="center" vertical="center"/>
    </xf>
    <xf numFmtId="166" fontId="19" fillId="0" borderId="3" xfId="0" applyNumberFormat="1" applyFont="1" applyFill="1" applyBorder="1" applyAlignment="1">
      <alignment horizontal="center" vertic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0" fillId="0" borderId="23" xfId="0" applyFont="1" applyBorder="1" applyAlignment="1">
      <alignment horizontal="left" wrapText="1"/>
    </xf>
    <xf numFmtId="0" fontId="20" fillId="0" borderId="24" xfId="0" applyFont="1" applyBorder="1" applyAlignment="1">
      <alignment horizontal="left" wrapText="1"/>
    </xf>
    <xf numFmtId="0" fontId="20" fillId="0" borderId="19" xfId="0" applyFont="1" applyBorder="1" applyAlignment="1">
      <alignment horizontal="left" wrapText="1"/>
    </xf>
    <xf numFmtId="0" fontId="20" fillId="0" borderId="4" xfId="0" applyFont="1" applyBorder="1" applyAlignment="1">
      <alignment horizontal="left" wrapText="1"/>
    </xf>
    <xf numFmtId="164" fontId="20" fillId="3" borderId="23" xfId="1" applyFont="1" applyFill="1" applyBorder="1" applyAlignment="1">
      <alignment horizontal="center" vertical="center"/>
    </xf>
    <xf numFmtId="164" fontId="20" fillId="3" borderId="24" xfId="1" applyFont="1" applyFill="1" applyBorder="1" applyAlignment="1">
      <alignment horizontal="center" vertical="center"/>
    </xf>
    <xf numFmtId="164" fontId="20" fillId="3" borderId="19" xfId="1" applyFont="1" applyFill="1" applyBorder="1" applyAlignment="1">
      <alignment horizontal="center" vertical="center"/>
    </xf>
    <xf numFmtId="164" fontId="20" fillId="3" borderId="4" xfId="1" applyFont="1" applyFill="1" applyBorder="1" applyAlignment="1">
      <alignment horizontal="center" vertical="center"/>
    </xf>
    <xf numFmtId="166" fontId="19" fillId="3" borderId="23" xfId="0" applyNumberFormat="1" applyFont="1" applyFill="1" applyBorder="1" applyAlignment="1">
      <alignment horizontal="center" vertical="center" wrapText="1"/>
    </xf>
    <xf numFmtId="166" fontId="19" fillId="3" borderId="24" xfId="0" applyNumberFormat="1" applyFont="1" applyFill="1" applyBorder="1" applyAlignment="1">
      <alignment horizontal="center" vertical="center" wrapText="1"/>
    </xf>
    <xf numFmtId="166" fontId="19" fillId="3" borderId="19" xfId="0" applyNumberFormat="1" applyFont="1" applyFill="1" applyBorder="1" applyAlignment="1">
      <alignment horizontal="center" vertical="center" wrapText="1"/>
    </xf>
    <xf numFmtId="166" fontId="19" fillId="3" borderId="4" xfId="0" applyNumberFormat="1" applyFont="1" applyFill="1" applyBorder="1" applyAlignment="1">
      <alignment horizontal="center" vertical="center" wrapText="1"/>
    </xf>
    <xf numFmtId="0" fontId="19" fillId="3" borderId="22" xfId="0" applyFont="1" applyFill="1" applyBorder="1" applyAlignment="1">
      <alignment horizontal="center" vertical="center"/>
    </xf>
    <xf numFmtId="0" fontId="19" fillId="3" borderId="7" xfId="0" applyFont="1" applyFill="1" applyBorder="1" applyAlignment="1">
      <alignment horizontal="center" vertical="center"/>
    </xf>
    <xf numFmtId="166" fontId="20" fillId="3" borderId="2" xfId="3" applyNumberFormat="1" applyFont="1" applyFill="1" applyBorder="1" applyAlignment="1">
      <alignment horizontal="center" vertical="center"/>
    </xf>
    <xf numFmtId="166" fontId="20" fillId="3" borderId="3" xfId="3" applyNumberFormat="1" applyFont="1" applyFill="1" applyBorder="1" applyAlignment="1">
      <alignment horizontal="center" vertical="center"/>
    </xf>
    <xf numFmtId="0" fontId="7" fillId="0" borderId="0" xfId="0" applyFont="1" applyBorder="1" applyAlignment="1">
      <alignment horizontal="left" vertical="top"/>
    </xf>
    <xf numFmtId="164" fontId="19" fillId="3" borderId="2" xfId="0" applyNumberFormat="1" applyFont="1" applyFill="1" applyBorder="1" applyAlignment="1">
      <alignment horizontal="center" vertical="center"/>
    </xf>
    <xf numFmtId="164" fontId="19" fillId="3" borderId="3" xfId="0" applyNumberFormat="1" applyFont="1" applyFill="1" applyBorder="1" applyAlignment="1">
      <alignment horizontal="center" vertical="center"/>
    </xf>
    <xf numFmtId="166" fontId="19" fillId="3" borderId="2" xfId="3" applyNumberFormat="1" applyFont="1" applyFill="1" applyBorder="1" applyAlignment="1">
      <alignment horizontal="center" vertical="center"/>
    </xf>
    <xf numFmtId="166" fontId="19" fillId="3" borderId="3" xfId="3" applyNumberFormat="1" applyFont="1" applyFill="1" applyBorder="1" applyAlignment="1">
      <alignment horizontal="center" vertical="center"/>
    </xf>
    <xf numFmtId="0" fontId="6" fillId="0" borderId="0" xfId="0" applyFont="1" applyBorder="1" applyAlignment="1">
      <alignment horizontal="center" vertical="center"/>
    </xf>
    <xf numFmtId="0" fontId="1" fillId="0" borderId="0" xfId="0" applyFont="1" applyBorder="1" applyAlignment="1">
      <alignment horizontal="center" vertical="center"/>
    </xf>
    <xf numFmtId="0" fontId="6" fillId="0" borderId="34" xfId="0" applyFont="1" applyBorder="1" applyAlignment="1">
      <alignment horizontal="center" vertical="center"/>
    </xf>
    <xf numFmtId="167" fontId="8" fillId="3" borderId="34" xfId="0" applyNumberFormat="1" applyFont="1" applyFill="1" applyBorder="1" applyAlignment="1">
      <alignment horizontal="center" vertical="center" wrapText="1"/>
    </xf>
    <xf numFmtId="164" fontId="6" fillId="3" borderId="34" xfId="0" applyNumberFormat="1" applyFont="1" applyFill="1" applyBorder="1" applyAlignment="1">
      <alignment horizontal="center" vertical="center"/>
    </xf>
    <xf numFmtId="0" fontId="15" fillId="0" borderId="16" xfId="0" applyFont="1" applyBorder="1" applyAlignment="1">
      <alignment wrapText="1"/>
    </xf>
    <xf numFmtId="0" fontId="8" fillId="0" borderId="11" xfId="0" applyFont="1" applyBorder="1" applyAlignment="1">
      <alignment vertical="center" wrapText="1"/>
    </xf>
    <xf numFmtId="0" fontId="8" fillId="0" borderId="16" xfId="0" applyFont="1" applyBorder="1" applyAlignment="1">
      <alignment vertical="center" wrapText="1"/>
    </xf>
    <xf numFmtId="0" fontId="15" fillId="0" borderId="1" xfId="0" applyFont="1" applyBorder="1" applyAlignment="1">
      <alignment shrinkToFit="1"/>
    </xf>
    <xf numFmtId="0" fontId="15" fillId="0" borderId="1" xfId="0" applyFont="1" applyBorder="1" applyAlignment="1">
      <alignment wrapText="1"/>
    </xf>
    <xf numFmtId="164" fontId="4" fillId="3" borderId="1" xfId="1" applyFont="1" applyFill="1" applyBorder="1" applyAlignment="1">
      <alignment horizontal="center"/>
    </xf>
    <xf numFmtId="0" fontId="8" fillId="0" borderId="10"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30" xfId="0" applyFont="1" applyBorder="1" applyAlignment="1">
      <alignment vertical="center" wrapText="1"/>
    </xf>
    <xf numFmtId="167" fontId="15" fillId="3" borderId="1" xfId="0" applyNumberFormat="1" applyFont="1" applyFill="1" applyBorder="1" applyAlignment="1">
      <alignment horizontal="center" vertical="center"/>
    </xf>
    <xf numFmtId="167" fontId="15" fillId="3" borderId="16" xfId="0" applyNumberFormat="1" applyFont="1" applyFill="1" applyBorder="1" applyAlignment="1">
      <alignment horizontal="center" vertical="center"/>
    </xf>
    <xf numFmtId="164" fontId="4" fillId="3" borderId="1" xfId="1" applyFont="1" applyFill="1" applyBorder="1" applyAlignment="1">
      <alignment horizontal="center" vertical="center"/>
    </xf>
    <xf numFmtId="164" fontId="4" fillId="3" borderId="16" xfId="1" applyFont="1" applyFill="1" applyBorder="1" applyAlignment="1">
      <alignment horizontal="center" vertical="center"/>
    </xf>
    <xf numFmtId="167" fontId="15" fillId="3" borderId="11" xfId="0" applyNumberFormat="1" applyFont="1" applyFill="1" applyBorder="1" applyAlignment="1">
      <alignment horizontal="center" vertical="center"/>
    </xf>
    <xf numFmtId="0" fontId="15" fillId="0" borderId="11" xfId="0" applyFont="1" applyBorder="1" applyAlignment="1">
      <alignment wrapText="1"/>
    </xf>
    <xf numFmtId="0" fontId="15" fillId="0" borderId="13" xfId="0" applyFont="1" applyBorder="1" applyAlignment="1">
      <alignment wrapText="1"/>
    </xf>
    <xf numFmtId="0" fontId="15" fillId="0" borderId="14" xfId="0" applyFont="1" applyBorder="1" applyAlignment="1">
      <alignment wrapText="1"/>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8" fillId="0" borderId="1" xfId="0" applyFont="1" applyBorder="1" applyAlignment="1">
      <alignment vertical="center" wrapText="1"/>
    </xf>
    <xf numFmtId="0" fontId="4" fillId="3" borderId="16" xfId="0" applyFont="1" applyFill="1" applyBorder="1" applyAlignment="1">
      <alignment horizontal="center"/>
    </xf>
    <xf numFmtId="164" fontId="4" fillId="3" borderId="11" xfId="1" applyFont="1" applyFill="1" applyBorder="1" applyAlignment="1">
      <alignment horizontal="center" vertical="center"/>
    </xf>
    <xf numFmtId="0" fontId="15" fillId="0" borderId="11" xfId="0" applyFont="1" applyBorder="1" applyAlignment="1">
      <alignment horizontal="left" wrapText="1"/>
    </xf>
    <xf numFmtId="0" fontId="15" fillId="0" borderId="16" xfId="0" applyFont="1" applyBorder="1" applyAlignment="1">
      <alignment horizontal="left"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164" fontId="4" fillId="0" borderId="10" xfId="1" applyFont="1" applyFill="1" applyBorder="1" applyAlignment="1">
      <alignment horizontal="center" vertical="center"/>
    </xf>
    <xf numFmtId="164" fontId="4" fillId="0" borderId="11" xfId="1" applyFont="1" applyFill="1" applyBorder="1" applyAlignment="1">
      <alignment horizontal="center" vertical="center"/>
    </xf>
    <xf numFmtId="164" fontId="4" fillId="3" borderId="13" xfId="1" applyFont="1" applyFill="1" applyBorder="1" applyAlignment="1">
      <alignment horizontal="center" vertical="center"/>
    </xf>
    <xf numFmtId="164" fontId="4" fillId="3" borderId="15" xfId="1" applyFont="1" applyFill="1" applyBorder="1" applyAlignment="1">
      <alignment horizontal="center" vertical="center"/>
    </xf>
    <xf numFmtId="0" fontId="15" fillId="0" borderId="15" xfId="0" applyFont="1" applyBorder="1" applyAlignment="1">
      <alignment wrapText="1"/>
    </xf>
    <xf numFmtId="0" fontId="15" fillId="0" borderId="30" xfId="0" applyFont="1" applyBorder="1" applyAlignment="1">
      <alignment wrapText="1"/>
    </xf>
    <xf numFmtId="0" fontId="15" fillId="0" borderId="10" xfId="0" applyFont="1" applyFill="1" applyBorder="1" applyAlignment="1">
      <alignment wrapText="1"/>
    </xf>
    <xf numFmtId="0" fontId="15" fillId="0" borderId="12" xfId="0" applyFont="1" applyFill="1" applyBorder="1" applyAlignment="1">
      <alignment wrapText="1"/>
    </xf>
    <xf numFmtId="0" fontId="6" fillId="0" borderId="1" xfId="0" applyFont="1" applyBorder="1" applyAlignment="1">
      <alignment horizontal="center" vertical="center" textRotation="45" wrapText="1"/>
    </xf>
    <xf numFmtId="0" fontId="4" fillId="0" borderId="1" xfId="0" applyFont="1" applyBorder="1" applyAlignment="1">
      <alignment horizontal="center" vertical="center" textRotation="45" wrapText="1"/>
    </xf>
    <xf numFmtId="0" fontId="4" fillId="0" borderId="23" xfId="0" applyFont="1" applyBorder="1" applyAlignment="1">
      <alignment horizontal="center" vertical="center" textRotation="45"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7"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17" xfId="0" applyFont="1" applyBorder="1" applyAlignment="1">
      <alignment horizontal="center" vertical="center"/>
    </xf>
    <xf numFmtId="0" fontId="4" fillId="0" borderId="31" xfId="0" applyFont="1" applyBorder="1" applyAlignment="1">
      <alignment horizontal="center" vertical="center"/>
    </xf>
    <xf numFmtId="0" fontId="6" fillId="0" borderId="24" xfId="0" applyFont="1" applyBorder="1" applyAlignment="1">
      <alignment horizontal="center" vertical="center"/>
    </xf>
    <xf numFmtId="0" fontId="4" fillId="0" borderId="22" xfId="0" applyFont="1" applyBorder="1" applyAlignment="1">
      <alignment horizontal="center" vertical="center"/>
    </xf>
    <xf numFmtId="0" fontId="8" fillId="0" borderId="22" xfId="0" applyFont="1" applyBorder="1" applyAlignment="1">
      <alignment horizontal="center" vertical="center"/>
    </xf>
    <xf numFmtId="0" fontId="4" fillId="0" borderId="1" xfId="0" applyFont="1" applyBorder="1" applyAlignment="1">
      <alignment horizontal="left" wrapText="1"/>
    </xf>
    <xf numFmtId="0" fontId="4" fillId="0" borderId="1" xfId="0" applyFont="1" applyBorder="1" applyAlignment="1"/>
    <xf numFmtId="167" fontId="8" fillId="3" borderId="1" xfId="0" applyNumberFormat="1" applyFont="1" applyFill="1" applyBorder="1" applyAlignment="1">
      <alignment horizontal="center" vertical="center"/>
    </xf>
    <xf numFmtId="167" fontId="8" fillId="3" borderId="11" xfId="0" applyNumberFormat="1" applyFont="1" applyFill="1" applyBorder="1" applyAlignment="1">
      <alignment horizontal="center" vertical="center"/>
    </xf>
    <xf numFmtId="164" fontId="0" fillId="0" borderId="35" xfId="0" applyNumberFormat="1" applyBorder="1"/>
    <xf numFmtId="164" fontId="0" fillId="0" borderId="0" xfId="0" applyNumberFormat="1" applyBorder="1"/>
    <xf numFmtId="164" fontId="4" fillId="3" borderId="11" xfId="1" applyFont="1" applyFill="1" applyBorder="1" applyAlignment="1">
      <alignment horizontal="center"/>
    </xf>
    <xf numFmtId="167" fontId="15" fillId="0" borderId="11" xfId="0" applyNumberFormat="1" applyFont="1" applyFill="1" applyBorder="1" applyAlignment="1">
      <alignment horizontal="center" vertical="center"/>
    </xf>
    <xf numFmtId="0" fontId="15" fillId="0" borderId="1" xfId="0" applyFont="1" applyBorder="1" applyAlignment="1">
      <alignment horizontal="left" wrapText="1"/>
    </xf>
    <xf numFmtId="0" fontId="16" fillId="0" borderId="16" xfId="0" applyFont="1" applyBorder="1" applyAlignment="1">
      <alignment horizontal="left" wrapText="1"/>
    </xf>
    <xf numFmtId="0" fontId="4" fillId="3" borderId="12" xfId="0" applyFont="1" applyFill="1" applyBorder="1" applyAlignment="1">
      <alignment horizontal="center" vertical="center"/>
    </xf>
    <xf numFmtId="0" fontId="4" fillId="3" borderId="30" xfId="0" applyFont="1" applyFill="1" applyBorder="1" applyAlignment="1">
      <alignment horizontal="center" vertical="center"/>
    </xf>
    <xf numFmtId="167" fontId="8" fillId="3" borderId="16" xfId="0" applyNumberFormat="1" applyFont="1" applyFill="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23" xfId="0" applyFont="1" applyBorder="1" applyAlignment="1">
      <alignment horizontal="center" vertical="center"/>
    </xf>
    <xf numFmtId="0" fontId="8" fillId="0" borderId="32" xfId="0" applyFont="1" applyBorder="1" applyAlignment="1">
      <alignment vertical="center" wrapText="1"/>
    </xf>
    <xf numFmtId="0" fontId="8" fillId="0" borderId="22" xfId="0" applyFont="1" applyBorder="1" applyAlignment="1">
      <alignment vertical="center" wrapText="1"/>
    </xf>
    <xf numFmtId="0" fontId="15" fillId="0" borderId="22" xfId="0" applyFont="1" applyBorder="1" applyAlignment="1">
      <alignment wrapText="1"/>
    </xf>
    <xf numFmtId="164" fontId="4" fillId="3" borderId="22" xfId="1" applyFont="1" applyFill="1" applyBorder="1" applyAlignment="1">
      <alignment horizontal="center" vertical="center"/>
    </xf>
    <xf numFmtId="167" fontId="8" fillId="3" borderId="22" xfId="0" applyNumberFormat="1" applyFont="1" applyFill="1" applyBorder="1" applyAlignment="1">
      <alignment horizontal="center" vertical="center"/>
    </xf>
  </cellXfs>
  <cellStyles count="4">
    <cellStyle name="Comma" xfId="1" builtinId="3"/>
    <cellStyle name="Normal" xfId="0" builtinId="0"/>
    <cellStyle name="Percent" xfId="3" builtinId="5"/>
    <cellStyle name="SAPBEXaggData" xfId="2" xr:uid="{00000000-0005-0000-0000-00000200000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VAN DIJK Dick (AGRI)" id="{E43D2EF0-C7F8-487A-A899-723AA59A7353}" userId="S::Dick.VAN-DIJK@ec.europa.eu::c4a0808d-945d-41e9-98e7-e73d399dc4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3-11-22T13:56:27.29" personId="{E43D2EF0-C7F8-487A-A899-723AA59A7353}" id="{975F2D80-D765-458C-A4B3-BAAED0FE8E94}">
    <text xml:space="preserve">Should be updated/amended in line with my e-mail of 22 November 2023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87C9C-CE74-4151-A893-08E705DA688D}">
  <dimension ref="A1:K43"/>
  <sheetViews>
    <sheetView tabSelected="1" zoomScale="71" zoomScaleNormal="71" workbookViewId="0">
      <selection activeCell="H41" sqref="H41:I41"/>
    </sheetView>
  </sheetViews>
  <sheetFormatPr defaultRowHeight="15" x14ac:dyDescent="0.25"/>
  <cols>
    <col min="1" max="1" width="2.7109375" bestFit="1" customWidth="1"/>
    <col min="3" max="3" width="33.28515625" customWidth="1"/>
    <col min="5" max="5" width="49.42578125" customWidth="1"/>
    <col min="6" max="6" width="25.140625" customWidth="1"/>
    <col min="9" max="9" width="14.5703125" customWidth="1"/>
    <col min="10" max="10" width="14.7109375" bestFit="1" customWidth="1"/>
  </cols>
  <sheetData>
    <row r="1" spans="1:10" ht="18.75" x14ac:dyDescent="0.25">
      <c r="F1" s="89"/>
      <c r="G1" s="89"/>
    </row>
    <row r="2" spans="1:10" ht="18.75" customHeight="1" x14ac:dyDescent="0.25">
      <c r="A2" s="90"/>
      <c r="B2" s="93" t="s">
        <v>117</v>
      </c>
      <c r="C2" s="94"/>
      <c r="D2" s="94"/>
      <c r="E2" s="94"/>
      <c r="F2" s="94"/>
      <c r="G2" s="94"/>
      <c r="H2" s="94"/>
      <c r="I2" s="94"/>
      <c r="J2" s="95"/>
    </row>
    <row r="3" spans="1:10" ht="18.75" x14ac:dyDescent="0.3">
      <c r="A3" s="91"/>
      <c r="B3" s="96"/>
      <c r="C3" s="97"/>
      <c r="D3" s="97"/>
      <c r="E3" s="98"/>
      <c r="F3" s="102"/>
      <c r="G3" s="103"/>
      <c r="H3" s="103"/>
      <c r="I3" s="104"/>
      <c r="J3" s="68"/>
    </row>
    <row r="4" spans="1:10" ht="18.75" x14ac:dyDescent="0.3">
      <c r="A4" s="91"/>
      <c r="B4" s="99"/>
      <c r="C4" s="100"/>
      <c r="D4" s="100"/>
      <c r="E4" s="101"/>
      <c r="F4" s="105"/>
      <c r="G4" s="106"/>
      <c r="H4" s="106"/>
      <c r="I4" s="107"/>
      <c r="J4" s="68"/>
    </row>
    <row r="5" spans="1:10" ht="18.75" customHeight="1" x14ac:dyDescent="0.25">
      <c r="A5" s="92"/>
      <c r="B5" s="93" t="s">
        <v>118</v>
      </c>
      <c r="C5" s="95"/>
      <c r="D5" s="108" t="s">
        <v>25</v>
      </c>
      <c r="E5" s="109"/>
      <c r="F5" s="108" t="s">
        <v>16</v>
      </c>
      <c r="G5" s="109"/>
      <c r="H5" s="108" t="s">
        <v>18</v>
      </c>
      <c r="I5" s="109"/>
      <c r="J5" s="69" t="s">
        <v>29</v>
      </c>
    </row>
    <row r="6" spans="1:10" ht="18.75" customHeight="1" x14ac:dyDescent="0.3">
      <c r="A6" s="116">
        <v>1</v>
      </c>
      <c r="B6" s="119" t="s">
        <v>34</v>
      </c>
      <c r="C6" s="120"/>
      <c r="D6" s="129" t="s">
        <v>17</v>
      </c>
      <c r="E6" s="130"/>
      <c r="F6" s="131"/>
      <c r="G6" s="132"/>
      <c r="H6" s="133"/>
      <c r="I6" s="134"/>
      <c r="J6" s="66"/>
    </row>
    <row r="7" spans="1:10" ht="18.75" customHeight="1" x14ac:dyDescent="0.3">
      <c r="A7" s="117"/>
      <c r="B7" s="121"/>
      <c r="C7" s="122"/>
      <c r="D7" s="112" t="s">
        <v>1</v>
      </c>
      <c r="E7" s="113"/>
      <c r="F7" s="114"/>
      <c r="G7" s="115"/>
      <c r="H7" s="110"/>
      <c r="I7" s="111"/>
      <c r="J7" s="66"/>
    </row>
    <row r="8" spans="1:10" ht="18.75" customHeight="1" x14ac:dyDescent="0.3">
      <c r="A8" s="117"/>
      <c r="B8" s="121"/>
      <c r="C8" s="122"/>
      <c r="D8" s="112" t="s">
        <v>2</v>
      </c>
      <c r="E8" s="113"/>
      <c r="F8" s="114"/>
      <c r="G8" s="115"/>
      <c r="H8" s="110"/>
      <c r="I8" s="111"/>
      <c r="J8" s="66"/>
    </row>
    <row r="9" spans="1:10" ht="18.75" customHeight="1" x14ac:dyDescent="0.3">
      <c r="A9" s="118"/>
      <c r="B9" s="123"/>
      <c r="C9" s="124"/>
      <c r="D9" s="112" t="s">
        <v>4</v>
      </c>
      <c r="E9" s="113"/>
      <c r="F9" s="114"/>
      <c r="G9" s="115"/>
      <c r="H9" s="110"/>
      <c r="I9" s="111"/>
      <c r="J9" s="66"/>
    </row>
    <row r="10" spans="1:10" ht="18.75" customHeight="1" x14ac:dyDescent="0.3">
      <c r="A10" s="116">
        <v>2</v>
      </c>
      <c r="B10" s="119" t="s">
        <v>20</v>
      </c>
      <c r="C10" s="120"/>
      <c r="D10" s="112" t="s">
        <v>0</v>
      </c>
      <c r="E10" s="113"/>
      <c r="F10" s="125"/>
      <c r="G10" s="126"/>
      <c r="H10" s="110"/>
      <c r="I10" s="111"/>
      <c r="J10" s="66"/>
    </row>
    <row r="11" spans="1:10" ht="18.75" x14ac:dyDescent="0.3">
      <c r="A11" s="117"/>
      <c r="B11" s="121"/>
      <c r="C11" s="122"/>
      <c r="D11" s="127" t="s">
        <v>1</v>
      </c>
      <c r="E11" s="128"/>
      <c r="F11" s="125"/>
      <c r="G11" s="126"/>
      <c r="H11" s="110"/>
      <c r="I11" s="111"/>
      <c r="J11" s="66"/>
    </row>
    <row r="12" spans="1:10" ht="18.75" customHeight="1" x14ac:dyDescent="0.3">
      <c r="A12" s="117"/>
      <c r="B12" s="121"/>
      <c r="C12" s="122"/>
      <c r="D12" s="112" t="s">
        <v>2</v>
      </c>
      <c r="E12" s="113"/>
      <c r="F12" s="125"/>
      <c r="G12" s="126"/>
      <c r="H12" s="110"/>
      <c r="I12" s="111"/>
      <c r="J12" s="66"/>
    </row>
    <row r="13" spans="1:10" ht="18.75" x14ac:dyDescent="0.3">
      <c r="A13" s="117"/>
      <c r="B13" s="121"/>
      <c r="C13" s="122"/>
      <c r="D13" s="127" t="s">
        <v>3</v>
      </c>
      <c r="E13" s="128"/>
      <c r="F13" s="125"/>
      <c r="G13" s="126"/>
      <c r="H13" s="110"/>
      <c r="I13" s="111"/>
      <c r="J13" s="66"/>
    </row>
    <row r="14" spans="1:10" ht="18.75" customHeight="1" x14ac:dyDescent="0.3">
      <c r="A14" s="117"/>
      <c r="B14" s="121"/>
      <c r="C14" s="122"/>
      <c r="D14" s="112" t="s">
        <v>5</v>
      </c>
      <c r="E14" s="113"/>
      <c r="F14" s="125"/>
      <c r="G14" s="126"/>
      <c r="H14" s="110"/>
      <c r="I14" s="111"/>
      <c r="J14" s="66"/>
    </row>
    <row r="15" spans="1:10" ht="18.75" customHeight="1" x14ac:dyDescent="0.3">
      <c r="A15" s="117"/>
      <c r="B15" s="121"/>
      <c r="C15" s="122"/>
      <c r="D15" s="112" t="s">
        <v>6</v>
      </c>
      <c r="E15" s="113"/>
      <c r="F15" s="125"/>
      <c r="G15" s="126"/>
      <c r="H15" s="110"/>
      <c r="I15" s="111"/>
      <c r="J15" s="66"/>
    </row>
    <row r="16" spans="1:10" ht="18.75" x14ac:dyDescent="0.3">
      <c r="A16" s="118"/>
      <c r="B16" s="123"/>
      <c r="C16" s="124"/>
      <c r="D16" s="70"/>
      <c r="E16" s="70"/>
      <c r="F16" s="135"/>
      <c r="G16" s="136"/>
      <c r="H16" s="110"/>
      <c r="I16" s="111"/>
      <c r="J16" s="66"/>
    </row>
    <row r="17" spans="1:10" ht="18.75" customHeight="1" x14ac:dyDescent="0.3">
      <c r="A17" s="116">
        <v>3</v>
      </c>
      <c r="B17" s="119" t="s">
        <v>7</v>
      </c>
      <c r="C17" s="120"/>
      <c r="D17" s="112" t="s">
        <v>8</v>
      </c>
      <c r="E17" s="113"/>
      <c r="F17" s="114"/>
      <c r="G17" s="115"/>
      <c r="H17" s="110"/>
      <c r="I17" s="111"/>
      <c r="J17" s="66"/>
    </row>
    <row r="18" spans="1:10" ht="18.75" customHeight="1" x14ac:dyDescent="0.3">
      <c r="A18" s="117"/>
      <c r="B18" s="121"/>
      <c r="C18" s="122"/>
      <c r="D18" s="112" t="s">
        <v>108</v>
      </c>
      <c r="E18" s="113"/>
      <c r="F18" s="114"/>
      <c r="G18" s="115"/>
      <c r="H18" s="110"/>
      <c r="I18" s="111"/>
      <c r="J18" s="66"/>
    </row>
    <row r="19" spans="1:10" ht="18.75" x14ac:dyDescent="0.3">
      <c r="A19" s="118"/>
      <c r="B19" s="123"/>
      <c r="C19" s="124"/>
      <c r="D19" s="71"/>
      <c r="E19" s="71"/>
      <c r="F19" s="135"/>
      <c r="G19" s="136"/>
      <c r="H19" s="110"/>
      <c r="I19" s="111"/>
      <c r="J19" s="66"/>
    </row>
    <row r="20" spans="1:10" ht="18.75" customHeight="1" x14ac:dyDescent="0.3">
      <c r="A20" s="116">
        <v>4</v>
      </c>
      <c r="B20" s="119" t="s">
        <v>19</v>
      </c>
      <c r="C20" s="120"/>
      <c r="D20" s="112" t="s">
        <v>0</v>
      </c>
      <c r="E20" s="113"/>
      <c r="F20" s="114"/>
      <c r="G20" s="115"/>
      <c r="H20" s="110"/>
      <c r="I20" s="111"/>
      <c r="J20" s="66"/>
    </row>
    <row r="21" spans="1:10" ht="18.75" customHeight="1" x14ac:dyDescent="0.3">
      <c r="A21" s="117"/>
      <c r="B21" s="121"/>
      <c r="C21" s="122"/>
      <c r="D21" s="112" t="s">
        <v>1</v>
      </c>
      <c r="E21" s="113"/>
      <c r="F21" s="114"/>
      <c r="G21" s="115"/>
      <c r="H21" s="110"/>
      <c r="I21" s="111"/>
      <c r="J21" s="66"/>
    </row>
    <row r="22" spans="1:10" ht="18.75" customHeight="1" x14ac:dyDescent="0.3">
      <c r="A22" s="118"/>
      <c r="B22" s="123"/>
      <c r="C22" s="124"/>
      <c r="D22" s="112" t="s">
        <v>9</v>
      </c>
      <c r="E22" s="113"/>
      <c r="F22" s="114"/>
      <c r="G22" s="115"/>
      <c r="H22" s="110"/>
      <c r="I22" s="111"/>
      <c r="J22" s="66"/>
    </row>
    <row r="23" spans="1:10" ht="18.75" customHeight="1" x14ac:dyDescent="0.25">
      <c r="A23" s="116">
        <v>5</v>
      </c>
      <c r="B23" s="119" t="s">
        <v>10</v>
      </c>
      <c r="C23" s="120"/>
      <c r="D23" s="137" t="s">
        <v>11</v>
      </c>
      <c r="E23" s="138"/>
      <c r="F23" s="141"/>
      <c r="G23" s="142"/>
      <c r="H23" s="145"/>
      <c r="I23" s="146"/>
      <c r="J23" s="149"/>
    </row>
    <row r="24" spans="1:10" ht="18.75" customHeight="1" x14ac:dyDescent="0.25">
      <c r="A24" s="118"/>
      <c r="B24" s="123"/>
      <c r="C24" s="124"/>
      <c r="D24" s="139"/>
      <c r="E24" s="140"/>
      <c r="F24" s="143"/>
      <c r="G24" s="144"/>
      <c r="H24" s="147"/>
      <c r="I24" s="148"/>
      <c r="J24" s="150"/>
    </row>
    <row r="25" spans="1:10" ht="18.75" customHeight="1" x14ac:dyDescent="0.3">
      <c r="A25" s="116">
        <v>6</v>
      </c>
      <c r="B25" s="119" t="s">
        <v>86</v>
      </c>
      <c r="C25" s="120"/>
      <c r="D25" s="112" t="s">
        <v>14</v>
      </c>
      <c r="E25" s="113"/>
      <c r="F25" s="114"/>
      <c r="G25" s="115"/>
      <c r="H25" s="110"/>
      <c r="I25" s="111"/>
      <c r="J25" s="66"/>
    </row>
    <row r="26" spans="1:10" ht="18.75" x14ac:dyDescent="0.3">
      <c r="A26" s="117"/>
      <c r="B26" s="121"/>
      <c r="C26" s="122"/>
      <c r="D26" s="127" t="s">
        <v>22</v>
      </c>
      <c r="E26" s="128"/>
      <c r="F26" s="114"/>
      <c r="G26" s="115"/>
      <c r="H26" s="110"/>
      <c r="I26" s="111"/>
      <c r="J26" s="66"/>
    </row>
    <row r="27" spans="1:10" ht="18.75" customHeight="1" x14ac:dyDescent="0.3">
      <c r="A27" s="117"/>
      <c r="B27" s="121"/>
      <c r="C27" s="122"/>
      <c r="D27" s="112" t="s">
        <v>26</v>
      </c>
      <c r="E27" s="113"/>
      <c r="F27" s="114"/>
      <c r="G27" s="115"/>
      <c r="H27" s="110"/>
      <c r="I27" s="111"/>
      <c r="J27" s="66"/>
    </row>
    <row r="28" spans="1:10" ht="18.75" customHeight="1" x14ac:dyDescent="0.3">
      <c r="A28" s="117"/>
      <c r="B28" s="121"/>
      <c r="C28" s="122"/>
      <c r="D28" s="102" t="s">
        <v>13</v>
      </c>
      <c r="E28" s="104"/>
      <c r="F28" s="114"/>
      <c r="G28" s="115"/>
      <c r="H28" s="110"/>
      <c r="I28" s="111"/>
      <c r="J28" s="66"/>
    </row>
    <row r="29" spans="1:10" ht="18.75" customHeight="1" x14ac:dyDescent="0.3">
      <c r="A29" s="118"/>
      <c r="B29" s="123"/>
      <c r="C29" s="124"/>
      <c r="D29" s="102" t="s">
        <v>119</v>
      </c>
      <c r="E29" s="104"/>
      <c r="F29" s="114"/>
      <c r="G29" s="115"/>
      <c r="H29" s="151">
        <v>50000</v>
      </c>
      <c r="I29" s="152"/>
      <c r="J29" s="66"/>
    </row>
    <row r="30" spans="1:10" ht="18.75" customHeight="1" x14ac:dyDescent="0.3">
      <c r="A30" s="116">
        <v>7</v>
      </c>
      <c r="B30" s="119" t="s">
        <v>15</v>
      </c>
      <c r="C30" s="120"/>
      <c r="D30" s="112" t="s">
        <v>31</v>
      </c>
      <c r="E30" s="113"/>
      <c r="F30" s="114"/>
      <c r="G30" s="115"/>
      <c r="H30" s="110"/>
      <c r="I30" s="111"/>
      <c r="J30" s="66"/>
    </row>
    <row r="31" spans="1:10" ht="18.75" x14ac:dyDescent="0.3">
      <c r="A31" s="117"/>
      <c r="B31" s="121"/>
      <c r="C31" s="122"/>
      <c r="D31" s="127" t="s">
        <v>30</v>
      </c>
      <c r="E31" s="128"/>
      <c r="F31" s="114"/>
      <c r="G31" s="115"/>
      <c r="H31" s="110"/>
      <c r="I31" s="111"/>
      <c r="J31" s="66"/>
    </row>
    <row r="32" spans="1:10" ht="18.75" customHeight="1" x14ac:dyDescent="0.3">
      <c r="A32" s="118"/>
      <c r="B32" s="123"/>
      <c r="C32" s="124"/>
      <c r="D32" s="112" t="s">
        <v>109</v>
      </c>
      <c r="E32" s="113"/>
      <c r="F32" s="114"/>
      <c r="G32" s="115"/>
      <c r="H32" s="110"/>
      <c r="I32" s="111"/>
      <c r="J32" s="66"/>
    </row>
    <row r="33" spans="1:11" ht="18.75" customHeight="1" x14ac:dyDescent="0.3">
      <c r="A33" s="116">
        <v>8</v>
      </c>
      <c r="B33" s="119" t="s">
        <v>12</v>
      </c>
      <c r="C33" s="120"/>
      <c r="D33" s="112" t="s">
        <v>0</v>
      </c>
      <c r="E33" s="113"/>
      <c r="F33" s="114"/>
      <c r="G33" s="115"/>
      <c r="H33" s="110"/>
      <c r="I33" s="111"/>
      <c r="J33" s="66"/>
    </row>
    <row r="34" spans="1:11" ht="18.75" x14ac:dyDescent="0.3">
      <c r="A34" s="117"/>
      <c r="B34" s="121"/>
      <c r="C34" s="122"/>
      <c r="D34" s="127" t="s">
        <v>1</v>
      </c>
      <c r="E34" s="128"/>
      <c r="F34" s="114"/>
      <c r="G34" s="115"/>
      <c r="H34" s="110"/>
      <c r="I34" s="111"/>
      <c r="J34" s="66"/>
    </row>
    <row r="35" spans="1:11" ht="18.75" customHeight="1" x14ac:dyDescent="0.3">
      <c r="A35" s="117"/>
      <c r="B35" s="121"/>
      <c r="C35" s="122"/>
      <c r="D35" s="112" t="s">
        <v>9</v>
      </c>
      <c r="E35" s="113"/>
      <c r="F35" s="114"/>
      <c r="G35" s="115"/>
      <c r="H35" s="110"/>
      <c r="I35" s="111"/>
      <c r="J35" s="66"/>
    </row>
    <row r="36" spans="1:11" ht="18.75" customHeight="1" x14ac:dyDescent="0.3">
      <c r="A36" s="117"/>
      <c r="B36" s="121"/>
      <c r="C36" s="122"/>
      <c r="D36" s="102" t="s">
        <v>13</v>
      </c>
      <c r="E36" s="104"/>
      <c r="F36" s="114"/>
      <c r="G36" s="115"/>
      <c r="H36" s="110"/>
      <c r="I36" s="111"/>
      <c r="J36" s="66"/>
    </row>
    <row r="37" spans="1:11" ht="18.75" customHeight="1" x14ac:dyDescent="0.3">
      <c r="A37" s="117"/>
      <c r="B37" s="121"/>
      <c r="C37" s="122"/>
      <c r="D37" s="112" t="s">
        <v>32</v>
      </c>
      <c r="E37" s="113"/>
      <c r="F37" s="114"/>
      <c r="G37" s="115"/>
      <c r="H37" s="110"/>
      <c r="I37" s="111"/>
      <c r="J37" s="66"/>
    </row>
    <row r="38" spans="1:11" ht="18.75" customHeight="1" x14ac:dyDescent="0.3">
      <c r="A38" s="118"/>
      <c r="B38" s="123"/>
      <c r="C38" s="124"/>
      <c r="D38" s="112" t="s">
        <v>21</v>
      </c>
      <c r="E38" s="113"/>
      <c r="F38" s="114"/>
      <c r="G38" s="115"/>
      <c r="H38" s="110"/>
      <c r="I38" s="111"/>
      <c r="J38" s="66"/>
    </row>
    <row r="39" spans="1:11" ht="18.75" customHeight="1" x14ac:dyDescent="0.3">
      <c r="A39" s="116">
        <v>9</v>
      </c>
      <c r="B39" s="119" t="s">
        <v>27</v>
      </c>
      <c r="C39" s="120"/>
      <c r="D39" s="112" t="s">
        <v>23</v>
      </c>
      <c r="E39" s="113"/>
      <c r="F39" s="114"/>
      <c r="G39" s="115"/>
      <c r="H39" s="110"/>
      <c r="I39" s="111"/>
      <c r="J39" s="66"/>
    </row>
    <row r="40" spans="1:11" ht="18.75" x14ac:dyDescent="0.3">
      <c r="A40" s="118"/>
      <c r="B40" s="123"/>
      <c r="C40" s="124"/>
      <c r="D40" s="127" t="s">
        <v>33</v>
      </c>
      <c r="E40" s="128"/>
      <c r="F40" s="114"/>
      <c r="G40" s="115"/>
      <c r="H40" s="110"/>
      <c r="I40" s="111"/>
      <c r="J40" s="66"/>
    </row>
    <row r="41" spans="1:11" ht="18.75" customHeight="1" x14ac:dyDescent="0.25">
      <c r="A41" s="64"/>
      <c r="B41" s="108" t="s">
        <v>24</v>
      </c>
      <c r="C41" s="109"/>
      <c r="D41" s="108"/>
      <c r="E41" s="109"/>
      <c r="F41" s="154"/>
      <c r="G41" s="155"/>
      <c r="H41" s="156">
        <v>50000</v>
      </c>
      <c r="I41" s="157"/>
      <c r="J41" s="67"/>
    </row>
    <row r="42" spans="1:11" ht="18.75" x14ac:dyDescent="0.3">
      <c r="B42" s="8"/>
      <c r="C42" s="8"/>
      <c r="D42" s="8"/>
      <c r="F42" s="6"/>
      <c r="G42" s="6"/>
      <c r="K42" s="13"/>
    </row>
    <row r="43" spans="1:11" ht="18.75" x14ac:dyDescent="0.3">
      <c r="A43" s="153" t="s">
        <v>28</v>
      </c>
      <c r="B43" s="153"/>
      <c r="C43" s="153"/>
      <c r="D43" s="153"/>
      <c r="E43" s="153"/>
      <c r="F43" s="6"/>
      <c r="G43" s="6"/>
      <c r="K43" s="1"/>
    </row>
  </sheetData>
  <mergeCells count="134">
    <mergeCell ref="A43:E43"/>
    <mergeCell ref="B41:C41"/>
    <mergeCell ref="D41:E41"/>
    <mergeCell ref="F41:G41"/>
    <mergeCell ref="H41:I41"/>
    <mergeCell ref="A39:A40"/>
    <mergeCell ref="B39:C40"/>
    <mergeCell ref="D39:E39"/>
    <mergeCell ref="F39:G39"/>
    <mergeCell ref="H39:I39"/>
    <mergeCell ref="D40:E40"/>
    <mergeCell ref="F40:G40"/>
    <mergeCell ref="H40:I40"/>
    <mergeCell ref="A33:A38"/>
    <mergeCell ref="B33:C38"/>
    <mergeCell ref="D33:E33"/>
    <mergeCell ref="F33:G33"/>
    <mergeCell ref="H33:I33"/>
    <mergeCell ref="D34:E34"/>
    <mergeCell ref="D37:E37"/>
    <mergeCell ref="F37:G37"/>
    <mergeCell ref="H37:I37"/>
    <mergeCell ref="D38:E38"/>
    <mergeCell ref="F38:G38"/>
    <mergeCell ref="H38:I38"/>
    <mergeCell ref="F34:G34"/>
    <mergeCell ref="H34:I34"/>
    <mergeCell ref="D35:E35"/>
    <mergeCell ref="F35:G35"/>
    <mergeCell ref="H35:I35"/>
    <mergeCell ref="D36:E36"/>
    <mergeCell ref="F36:G36"/>
    <mergeCell ref="H36:I36"/>
    <mergeCell ref="A30:A32"/>
    <mergeCell ref="B30:C32"/>
    <mergeCell ref="D30:E30"/>
    <mergeCell ref="F30:G30"/>
    <mergeCell ref="H30:I30"/>
    <mergeCell ref="D31:E31"/>
    <mergeCell ref="F31:G31"/>
    <mergeCell ref="H31:I31"/>
    <mergeCell ref="D32:E32"/>
    <mergeCell ref="F32:G32"/>
    <mergeCell ref="H32:I32"/>
    <mergeCell ref="D27:E27"/>
    <mergeCell ref="F27:G27"/>
    <mergeCell ref="H27:I27"/>
    <mergeCell ref="D28:E28"/>
    <mergeCell ref="F28:G28"/>
    <mergeCell ref="H28:I28"/>
    <mergeCell ref="J23:J24"/>
    <mergeCell ref="A25:A29"/>
    <mergeCell ref="B25:C29"/>
    <mergeCell ref="D25:E25"/>
    <mergeCell ref="F25:G25"/>
    <mergeCell ref="H25:I25"/>
    <mergeCell ref="D26:E26"/>
    <mergeCell ref="F26:G26"/>
    <mergeCell ref="H26:I26"/>
    <mergeCell ref="D29:E29"/>
    <mergeCell ref="F29:G29"/>
    <mergeCell ref="H29:I29"/>
    <mergeCell ref="D22:E22"/>
    <mergeCell ref="F22:G22"/>
    <mergeCell ref="H22:I22"/>
    <mergeCell ref="A23:A24"/>
    <mergeCell ref="B23:C24"/>
    <mergeCell ref="D23:E24"/>
    <mergeCell ref="F23:G24"/>
    <mergeCell ref="F19:G19"/>
    <mergeCell ref="H19:I19"/>
    <mergeCell ref="A20:A22"/>
    <mergeCell ref="B20:C22"/>
    <mergeCell ref="D20:E20"/>
    <mergeCell ref="F20:G20"/>
    <mergeCell ref="H20:I20"/>
    <mergeCell ref="D21:E21"/>
    <mergeCell ref="F21:G21"/>
    <mergeCell ref="H21:I21"/>
    <mergeCell ref="H23:I24"/>
    <mergeCell ref="F16:G16"/>
    <mergeCell ref="H16:I16"/>
    <mergeCell ref="A17:A19"/>
    <mergeCell ref="B17:C19"/>
    <mergeCell ref="D17:E17"/>
    <mergeCell ref="F17:G17"/>
    <mergeCell ref="H17:I17"/>
    <mergeCell ref="D18:E18"/>
    <mergeCell ref="F18:G18"/>
    <mergeCell ref="H18:I18"/>
    <mergeCell ref="F15:G15"/>
    <mergeCell ref="H15:I15"/>
    <mergeCell ref="F11:G11"/>
    <mergeCell ref="H11:I11"/>
    <mergeCell ref="D12:E12"/>
    <mergeCell ref="F12:G12"/>
    <mergeCell ref="H12:I12"/>
    <mergeCell ref="D13:E13"/>
    <mergeCell ref="F13:G13"/>
    <mergeCell ref="H13:I13"/>
    <mergeCell ref="H8:I8"/>
    <mergeCell ref="D9:E9"/>
    <mergeCell ref="F9:G9"/>
    <mergeCell ref="H9:I9"/>
    <mergeCell ref="A10:A16"/>
    <mergeCell ref="B10:C16"/>
    <mergeCell ref="D10:E10"/>
    <mergeCell ref="F10:G10"/>
    <mergeCell ref="H10:I10"/>
    <mergeCell ref="D11:E11"/>
    <mergeCell ref="A6:A9"/>
    <mergeCell ref="B6:C9"/>
    <mergeCell ref="D6:E6"/>
    <mergeCell ref="F6:G6"/>
    <mergeCell ref="H6:I6"/>
    <mergeCell ref="D7:E7"/>
    <mergeCell ref="F7:G7"/>
    <mergeCell ref="H7:I7"/>
    <mergeCell ref="D8:E8"/>
    <mergeCell ref="F8:G8"/>
    <mergeCell ref="D14:E14"/>
    <mergeCell ref="F14:G14"/>
    <mergeCell ref="H14:I14"/>
    <mergeCell ref="D15:E15"/>
    <mergeCell ref="F1:G1"/>
    <mergeCell ref="A2:A5"/>
    <mergeCell ref="B2:J2"/>
    <mergeCell ref="B3:E4"/>
    <mergeCell ref="F3:I3"/>
    <mergeCell ref="F4:I4"/>
    <mergeCell ref="B5:C5"/>
    <mergeCell ref="D5:E5"/>
    <mergeCell ref="F5:G5"/>
    <mergeCell ref="H5:I5"/>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opLeftCell="A11" zoomScale="69" zoomScaleNormal="69" workbookViewId="0">
      <selection activeCell="N39" sqref="N39"/>
    </sheetView>
  </sheetViews>
  <sheetFormatPr defaultRowHeight="15" x14ac:dyDescent="0.25"/>
  <cols>
    <col min="2" max="2" width="9.140625" customWidth="1"/>
    <col min="3" max="3" width="58.140625" customWidth="1"/>
    <col min="5" max="5" width="51.140625" customWidth="1"/>
    <col min="7" max="7" width="15.140625" customWidth="1"/>
    <col min="8" max="8" width="9.140625" customWidth="1"/>
    <col min="9" max="9" width="13" customWidth="1"/>
    <col min="10" max="11" width="9.140625" hidden="1" customWidth="1"/>
    <col min="12" max="12" width="30.28515625" bestFit="1" customWidth="1"/>
    <col min="13" max="13" width="17.5703125" customWidth="1"/>
    <col min="14" max="14" width="14.7109375" bestFit="1" customWidth="1"/>
  </cols>
  <sheetData>
    <row r="1" spans="1:14" ht="43.5" customHeight="1" x14ac:dyDescent="0.25">
      <c r="F1" s="158"/>
      <c r="G1" s="159"/>
    </row>
    <row r="2" spans="1:14" ht="41.25" customHeight="1" x14ac:dyDescent="0.25">
      <c r="A2" s="202"/>
      <c r="B2" s="205" t="s">
        <v>107</v>
      </c>
      <c r="C2" s="206"/>
      <c r="D2" s="206"/>
      <c r="E2" s="206"/>
      <c r="F2" s="206"/>
      <c r="G2" s="206"/>
      <c r="H2" s="206"/>
      <c r="I2" s="206"/>
      <c r="J2" s="206"/>
      <c r="K2" s="206"/>
      <c r="L2" s="63"/>
    </row>
    <row r="3" spans="1:14" ht="15" hidden="1" customHeight="1" x14ac:dyDescent="0.3">
      <c r="A3" s="203"/>
      <c r="B3" s="207"/>
      <c r="C3" s="207"/>
      <c r="D3" s="207"/>
      <c r="E3" s="207"/>
      <c r="F3" s="215"/>
      <c r="G3" s="215"/>
      <c r="H3" s="215"/>
      <c r="I3" s="215"/>
      <c r="J3" s="10"/>
      <c r="K3" s="10"/>
      <c r="L3" s="63"/>
    </row>
    <row r="4" spans="1:14" ht="0.75" customHeight="1" thickBot="1" x14ac:dyDescent="0.35">
      <c r="A4" s="203"/>
      <c r="B4" s="116"/>
      <c r="C4" s="116"/>
      <c r="D4" s="116"/>
      <c r="E4" s="116"/>
      <c r="F4" s="216"/>
      <c r="G4" s="216"/>
      <c r="H4" s="216"/>
      <c r="I4" s="216"/>
      <c r="J4" s="10"/>
      <c r="K4" s="10"/>
      <c r="L4" s="80"/>
    </row>
    <row r="5" spans="1:14" ht="35.25" customHeight="1" thickBot="1" x14ac:dyDescent="0.35">
      <c r="A5" s="204"/>
      <c r="B5" s="208" t="s">
        <v>106</v>
      </c>
      <c r="C5" s="209"/>
      <c r="D5" s="210" t="s">
        <v>25</v>
      </c>
      <c r="E5" s="211"/>
      <c r="F5" s="212" t="s">
        <v>16</v>
      </c>
      <c r="G5" s="213"/>
      <c r="H5" s="214" t="s">
        <v>18</v>
      </c>
      <c r="I5" s="214"/>
      <c r="J5" s="72"/>
      <c r="K5" s="79"/>
      <c r="L5" s="14" t="s">
        <v>29</v>
      </c>
      <c r="M5" s="219"/>
      <c r="N5" s="220"/>
    </row>
    <row r="6" spans="1:14" ht="30" customHeight="1" x14ac:dyDescent="0.3">
      <c r="A6" s="191">
        <v>1</v>
      </c>
      <c r="B6" s="169" t="s">
        <v>34</v>
      </c>
      <c r="C6" s="170"/>
      <c r="D6" s="200" t="s">
        <v>17</v>
      </c>
      <c r="E6" s="201"/>
      <c r="F6" s="194"/>
      <c r="G6" s="195"/>
      <c r="H6" s="222">
        <v>1000</v>
      </c>
      <c r="I6" s="222"/>
      <c r="J6" s="73"/>
      <c r="K6" s="73"/>
      <c r="L6" s="74"/>
      <c r="M6" s="2"/>
      <c r="N6" s="4"/>
    </row>
    <row r="7" spans="1:14" ht="18.75" x14ac:dyDescent="0.3">
      <c r="A7" s="192"/>
      <c r="B7" s="171"/>
      <c r="C7" s="172"/>
      <c r="D7" s="181" t="s">
        <v>1</v>
      </c>
      <c r="E7" s="182"/>
      <c r="F7" s="196"/>
      <c r="G7" s="177"/>
      <c r="H7" s="175">
        <v>4000</v>
      </c>
      <c r="I7" s="175"/>
      <c r="J7" s="65"/>
      <c r="K7" s="65"/>
      <c r="L7" s="75"/>
      <c r="N7" s="4"/>
    </row>
    <row r="8" spans="1:14" ht="15" customHeight="1" x14ac:dyDescent="0.3">
      <c r="A8" s="192"/>
      <c r="B8" s="171"/>
      <c r="C8" s="172"/>
      <c r="D8" s="181" t="s">
        <v>2</v>
      </c>
      <c r="E8" s="182"/>
      <c r="F8" s="196"/>
      <c r="G8" s="177"/>
      <c r="H8" s="175">
        <v>504</v>
      </c>
      <c r="I8" s="175"/>
      <c r="J8" s="10"/>
      <c r="K8" s="10"/>
      <c r="L8" s="76"/>
      <c r="N8" s="4"/>
    </row>
    <row r="9" spans="1:14" ht="19.5" customHeight="1" thickBot="1" x14ac:dyDescent="0.35">
      <c r="A9" s="193"/>
      <c r="B9" s="173"/>
      <c r="C9" s="174"/>
      <c r="D9" s="198" t="s">
        <v>4</v>
      </c>
      <c r="E9" s="199"/>
      <c r="F9" s="197"/>
      <c r="G9" s="178"/>
      <c r="H9" s="176">
        <v>1000</v>
      </c>
      <c r="I9" s="176"/>
      <c r="J9" s="11"/>
      <c r="K9" s="11"/>
      <c r="L9" s="77"/>
      <c r="N9" s="4"/>
    </row>
    <row r="10" spans="1:14" ht="18.75" x14ac:dyDescent="0.3">
      <c r="A10" s="183">
        <v>2</v>
      </c>
      <c r="B10" s="164" t="s">
        <v>20</v>
      </c>
      <c r="C10" s="164"/>
      <c r="D10" s="180" t="s">
        <v>0</v>
      </c>
      <c r="E10" s="180"/>
      <c r="F10" s="221"/>
      <c r="G10" s="221"/>
      <c r="H10" s="179">
        <v>1000</v>
      </c>
      <c r="I10" s="179"/>
      <c r="J10" s="73"/>
      <c r="K10" s="73"/>
      <c r="L10" s="74"/>
      <c r="M10" s="5"/>
      <c r="N10" s="4"/>
    </row>
    <row r="11" spans="1:14" ht="18.75" x14ac:dyDescent="0.3">
      <c r="A11" s="184"/>
      <c r="B11" s="186"/>
      <c r="C11" s="186"/>
      <c r="D11" s="166" t="s">
        <v>1</v>
      </c>
      <c r="E11" s="166"/>
      <c r="F11" s="168"/>
      <c r="G11" s="168"/>
      <c r="H11" s="175">
        <v>1500</v>
      </c>
      <c r="I11" s="175"/>
      <c r="J11" s="10"/>
      <c r="K11" s="10"/>
      <c r="L11" s="76"/>
      <c r="N11" s="4"/>
    </row>
    <row r="12" spans="1:14" ht="18.75" customHeight="1" x14ac:dyDescent="0.3">
      <c r="A12" s="184"/>
      <c r="B12" s="186"/>
      <c r="C12" s="186"/>
      <c r="D12" s="167" t="s">
        <v>2</v>
      </c>
      <c r="E12" s="167"/>
      <c r="F12" s="168"/>
      <c r="G12" s="168"/>
      <c r="H12" s="175">
        <v>856.8</v>
      </c>
      <c r="I12" s="175"/>
      <c r="J12" s="10"/>
      <c r="K12" s="10"/>
      <c r="L12" s="76"/>
    </row>
    <row r="13" spans="1:14" ht="18.75" x14ac:dyDescent="0.3">
      <c r="A13" s="184"/>
      <c r="B13" s="186"/>
      <c r="C13" s="186"/>
      <c r="D13" s="166" t="s">
        <v>3</v>
      </c>
      <c r="E13" s="166"/>
      <c r="F13" s="168"/>
      <c r="G13" s="168"/>
      <c r="H13" s="175">
        <v>3500</v>
      </c>
      <c r="I13" s="175"/>
      <c r="J13" s="10"/>
      <c r="K13" s="10"/>
      <c r="L13" s="76"/>
    </row>
    <row r="14" spans="1:14" ht="38.450000000000003" customHeight="1" x14ac:dyDescent="0.3">
      <c r="A14" s="184"/>
      <c r="B14" s="186"/>
      <c r="C14" s="186"/>
      <c r="D14" s="167" t="s">
        <v>5</v>
      </c>
      <c r="E14" s="167"/>
      <c r="F14" s="168"/>
      <c r="G14" s="168"/>
      <c r="H14" s="175">
        <v>20000</v>
      </c>
      <c r="I14" s="175"/>
      <c r="J14" s="10"/>
      <c r="K14" s="10"/>
      <c r="L14" s="76"/>
    </row>
    <row r="15" spans="1:14" ht="15" customHeight="1" thickBot="1" x14ac:dyDescent="0.35">
      <c r="A15" s="184"/>
      <c r="B15" s="186"/>
      <c r="C15" s="186"/>
      <c r="D15" s="167" t="s">
        <v>6</v>
      </c>
      <c r="E15" s="167"/>
      <c r="F15" s="168"/>
      <c r="G15" s="168"/>
      <c r="H15" s="175">
        <v>500</v>
      </c>
      <c r="I15" s="175"/>
      <c r="J15" s="10"/>
      <c r="K15" s="10"/>
      <c r="L15" s="76"/>
    </row>
    <row r="16" spans="1:14" ht="15" hidden="1" customHeight="1" x14ac:dyDescent="0.3">
      <c r="A16" s="185"/>
      <c r="B16" s="165"/>
      <c r="C16" s="165"/>
      <c r="D16" s="78"/>
      <c r="E16" s="78"/>
      <c r="F16" s="187"/>
      <c r="G16" s="187"/>
      <c r="H16" s="176"/>
      <c r="I16" s="176"/>
      <c r="J16" s="11"/>
      <c r="K16" s="11"/>
      <c r="L16" s="77"/>
    </row>
    <row r="17" spans="1:13" ht="18.75" x14ac:dyDescent="0.3">
      <c r="A17" s="183">
        <v>3</v>
      </c>
      <c r="B17" s="164" t="s">
        <v>7</v>
      </c>
      <c r="C17" s="164"/>
      <c r="D17" s="180" t="s">
        <v>8</v>
      </c>
      <c r="E17" s="180"/>
      <c r="F17" s="188"/>
      <c r="G17" s="188"/>
      <c r="H17" s="179"/>
      <c r="I17" s="179"/>
      <c r="J17" s="73"/>
      <c r="K17" s="73"/>
      <c r="L17" s="74"/>
      <c r="M17" s="5"/>
    </row>
    <row r="18" spans="1:13" ht="18.75" customHeight="1" thickBot="1" x14ac:dyDescent="0.35">
      <c r="A18" s="184"/>
      <c r="B18" s="186"/>
      <c r="C18" s="186"/>
      <c r="D18" s="167" t="s">
        <v>108</v>
      </c>
      <c r="E18" s="167"/>
      <c r="F18" s="177"/>
      <c r="G18" s="177"/>
      <c r="H18" s="175"/>
      <c r="I18" s="175"/>
      <c r="J18" s="10"/>
      <c r="K18" s="10"/>
      <c r="L18" s="76"/>
    </row>
    <row r="19" spans="1:13" ht="15" hidden="1" customHeight="1" x14ac:dyDescent="0.3">
      <c r="A19" s="185"/>
      <c r="B19" s="165"/>
      <c r="C19" s="165"/>
      <c r="D19" s="81"/>
      <c r="E19" s="81"/>
      <c r="F19" s="187"/>
      <c r="G19" s="187"/>
      <c r="H19" s="176"/>
      <c r="I19" s="176"/>
      <c r="J19" s="11"/>
      <c r="K19" s="11"/>
      <c r="L19" s="77"/>
    </row>
    <row r="20" spans="1:13" ht="18.75" x14ac:dyDescent="0.3">
      <c r="A20" s="183">
        <v>4</v>
      </c>
      <c r="B20" s="164" t="s">
        <v>19</v>
      </c>
      <c r="C20" s="164"/>
      <c r="D20" s="180" t="s">
        <v>0</v>
      </c>
      <c r="E20" s="180"/>
      <c r="F20" s="188"/>
      <c r="G20" s="188"/>
      <c r="H20" s="179">
        <v>12500</v>
      </c>
      <c r="I20" s="179"/>
      <c r="J20" s="73"/>
      <c r="K20" s="73"/>
      <c r="L20" s="74"/>
      <c r="M20" s="5"/>
    </row>
    <row r="21" spans="1:13" ht="18.75" customHeight="1" x14ac:dyDescent="0.3">
      <c r="A21" s="184"/>
      <c r="B21" s="186"/>
      <c r="C21" s="186"/>
      <c r="D21" s="167" t="s">
        <v>1</v>
      </c>
      <c r="E21" s="167"/>
      <c r="F21" s="177"/>
      <c r="G21" s="177"/>
      <c r="H21" s="175">
        <v>20000</v>
      </c>
      <c r="I21" s="175"/>
      <c r="J21" s="10"/>
      <c r="K21" s="10"/>
      <c r="L21" s="76"/>
      <c r="M21" s="5"/>
    </row>
    <row r="22" spans="1:13" ht="19.5" thickBot="1" x14ac:dyDescent="0.35">
      <c r="A22" s="185"/>
      <c r="B22" s="165"/>
      <c r="C22" s="165"/>
      <c r="D22" s="163" t="s">
        <v>9</v>
      </c>
      <c r="E22" s="163"/>
      <c r="F22" s="178"/>
      <c r="G22" s="178"/>
      <c r="H22" s="176">
        <v>7500</v>
      </c>
      <c r="I22" s="176"/>
      <c r="J22" s="11"/>
      <c r="K22" s="11"/>
      <c r="L22" s="77"/>
      <c r="M22" s="5"/>
    </row>
    <row r="23" spans="1:13" ht="18.75" customHeight="1" x14ac:dyDescent="0.3">
      <c r="A23" s="183">
        <v>5</v>
      </c>
      <c r="B23" s="164" t="s">
        <v>10</v>
      </c>
      <c r="C23" s="164"/>
      <c r="D23" s="189" t="s">
        <v>11</v>
      </c>
      <c r="E23" s="189"/>
      <c r="F23" s="188"/>
      <c r="G23" s="188"/>
      <c r="H23" s="179">
        <v>5000</v>
      </c>
      <c r="I23" s="179"/>
      <c r="J23" s="73"/>
      <c r="K23" s="73"/>
      <c r="L23" s="225"/>
    </row>
    <row r="24" spans="1:13" ht="18.600000000000001" customHeight="1" thickBot="1" x14ac:dyDescent="0.35">
      <c r="A24" s="185"/>
      <c r="B24" s="165"/>
      <c r="C24" s="165"/>
      <c r="D24" s="190"/>
      <c r="E24" s="190"/>
      <c r="F24" s="178"/>
      <c r="G24" s="178"/>
      <c r="H24" s="176"/>
      <c r="I24" s="176"/>
      <c r="J24" s="11"/>
      <c r="K24" s="11"/>
      <c r="L24" s="226"/>
    </row>
    <row r="25" spans="1:13" ht="18.600000000000001" customHeight="1" x14ac:dyDescent="0.3">
      <c r="A25" s="183">
        <v>6</v>
      </c>
      <c r="B25" s="164" t="s">
        <v>86</v>
      </c>
      <c r="C25" s="164"/>
      <c r="D25" s="180" t="s">
        <v>14</v>
      </c>
      <c r="E25" s="180"/>
      <c r="F25" s="188"/>
      <c r="G25" s="188"/>
      <c r="H25" s="179">
        <v>70000</v>
      </c>
      <c r="I25" s="179"/>
      <c r="J25" s="73"/>
      <c r="K25" s="73"/>
      <c r="L25" s="74"/>
    </row>
    <row r="26" spans="1:13" ht="18.75" customHeight="1" x14ac:dyDescent="0.3">
      <c r="A26" s="184"/>
      <c r="B26" s="186"/>
      <c r="C26" s="186"/>
      <c r="D26" s="166" t="s">
        <v>22</v>
      </c>
      <c r="E26" s="166"/>
      <c r="F26" s="177"/>
      <c r="G26" s="177"/>
      <c r="H26" s="175">
        <v>1000</v>
      </c>
      <c r="I26" s="175"/>
      <c r="J26" s="10"/>
      <c r="K26" s="10"/>
      <c r="L26" s="76"/>
    </row>
    <row r="27" spans="1:13" ht="18.75" customHeight="1" x14ac:dyDescent="0.3">
      <c r="A27" s="184"/>
      <c r="B27" s="186"/>
      <c r="C27" s="186"/>
      <c r="D27" s="167" t="s">
        <v>26</v>
      </c>
      <c r="E27" s="167"/>
      <c r="F27" s="177"/>
      <c r="G27" s="177"/>
      <c r="H27" s="175">
        <v>2500</v>
      </c>
      <c r="I27" s="175"/>
      <c r="J27" s="10"/>
      <c r="K27" s="10"/>
      <c r="L27" s="76"/>
    </row>
    <row r="28" spans="1:13" ht="18.75" customHeight="1" x14ac:dyDescent="0.3">
      <c r="A28" s="184"/>
      <c r="B28" s="186"/>
      <c r="C28" s="186"/>
      <c r="D28" s="223" t="s">
        <v>13</v>
      </c>
      <c r="E28" s="223"/>
      <c r="F28" s="177"/>
      <c r="G28" s="177"/>
      <c r="H28" s="175">
        <v>1000</v>
      </c>
      <c r="I28" s="175"/>
      <c r="J28" s="10"/>
      <c r="K28" s="10"/>
      <c r="L28" s="76"/>
    </row>
    <row r="29" spans="1:13" ht="59.45" customHeight="1" thickBot="1" x14ac:dyDescent="0.35">
      <c r="A29" s="185"/>
      <c r="B29" s="165"/>
      <c r="C29" s="165"/>
      <c r="D29" s="190" t="s">
        <v>120</v>
      </c>
      <c r="E29" s="224"/>
      <c r="F29" s="178"/>
      <c r="G29" s="178"/>
      <c r="H29" s="176">
        <v>34714.800000000003</v>
      </c>
      <c r="I29" s="176"/>
      <c r="J29" s="11"/>
      <c r="K29" s="11"/>
      <c r="L29" s="77"/>
    </row>
    <row r="30" spans="1:13" ht="18.600000000000001" customHeight="1" x14ac:dyDescent="0.3">
      <c r="A30" s="228">
        <v>7</v>
      </c>
      <c r="B30" s="169" t="s">
        <v>15</v>
      </c>
      <c r="C30" s="164"/>
      <c r="D30" s="180" t="s">
        <v>31</v>
      </c>
      <c r="E30" s="180"/>
      <c r="F30" s="188"/>
      <c r="G30" s="188"/>
      <c r="H30" s="179"/>
      <c r="I30" s="179"/>
      <c r="J30" s="73"/>
      <c r="K30" s="73"/>
      <c r="L30" s="74"/>
    </row>
    <row r="31" spans="1:13" ht="18.75" customHeight="1" x14ac:dyDescent="0.3">
      <c r="A31" s="229"/>
      <c r="B31" s="171"/>
      <c r="C31" s="186"/>
      <c r="D31" s="166" t="s">
        <v>30</v>
      </c>
      <c r="E31" s="166"/>
      <c r="F31" s="177"/>
      <c r="G31" s="177"/>
      <c r="H31" s="217"/>
      <c r="I31" s="217"/>
      <c r="J31" s="10"/>
      <c r="K31" s="10"/>
      <c r="L31" s="76"/>
    </row>
    <row r="32" spans="1:13" ht="46.5" customHeight="1" thickBot="1" x14ac:dyDescent="0.35">
      <c r="A32" s="230"/>
      <c r="B32" s="231"/>
      <c r="C32" s="232"/>
      <c r="D32" s="233" t="s">
        <v>109</v>
      </c>
      <c r="E32" s="233"/>
      <c r="F32" s="234"/>
      <c r="G32" s="234"/>
      <c r="H32" s="235"/>
      <c r="I32" s="235"/>
      <c r="J32" s="72"/>
      <c r="K32" s="72"/>
      <c r="L32" s="82"/>
    </row>
    <row r="33" spans="1:13" ht="18.600000000000001" customHeight="1" x14ac:dyDescent="0.3">
      <c r="A33" s="183">
        <v>8</v>
      </c>
      <c r="B33" s="164" t="s">
        <v>12</v>
      </c>
      <c r="C33" s="164"/>
      <c r="D33" s="180" t="s">
        <v>0</v>
      </c>
      <c r="E33" s="180"/>
      <c r="F33" s="188"/>
      <c r="G33" s="188"/>
      <c r="H33" s="218"/>
      <c r="I33" s="218"/>
      <c r="J33" s="73"/>
      <c r="K33" s="73"/>
      <c r="L33" s="74"/>
    </row>
    <row r="34" spans="1:13" ht="18.75" customHeight="1" x14ac:dyDescent="0.3">
      <c r="A34" s="184"/>
      <c r="B34" s="186"/>
      <c r="C34" s="186"/>
      <c r="D34" s="166" t="s">
        <v>1</v>
      </c>
      <c r="E34" s="166"/>
      <c r="F34" s="177"/>
      <c r="G34" s="177"/>
      <c r="H34" s="217"/>
      <c r="I34" s="217"/>
      <c r="J34" s="10"/>
      <c r="K34" s="10"/>
      <c r="L34" s="76"/>
    </row>
    <row r="35" spans="1:13" ht="18.75" customHeight="1" x14ac:dyDescent="0.3">
      <c r="A35" s="184"/>
      <c r="B35" s="186"/>
      <c r="C35" s="186"/>
      <c r="D35" s="167" t="s">
        <v>9</v>
      </c>
      <c r="E35" s="167"/>
      <c r="F35" s="177"/>
      <c r="G35" s="177"/>
      <c r="H35" s="217"/>
      <c r="I35" s="217"/>
      <c r="J35" s="10"/>
      <c r="K35" s="10"/>
      <c r="L35" s="76"/>
    </row>
    <row r="36" spans="1:13" ht="18.75" customHeight="1" x14ac:dyDescent="0.3">
      <c r="A36" s="184"/>
      <c r="B36" s="186"/>
      <c r="C36" s="186"/>
      <c r="D36" s="223" t="s">
        <v>13</v>
      </c>
      <c r="E36" s="223"/>
      <c r="F36" s="177"/>
      <c r="G36" s="177"/>
      <c r="H36" s="217"/>
      <c r="I36" s="217"/>
      <c r="J36" s="10"/>
      <c r="K36" s="10"/>
      <c r="L36" s="76"/>
    </row>
    <row r="37" spans="1:13" ht="26.45" customHeight="1" x14ac:dyDescent="0.3">
      <c r="A37" s="184"/>
      <c r="B37" s="186"/>
      <c r="C37" s="186"/>
      <c r="D37" s="167" t="s">
        <v>32</v>
      </c>
      <c r="E37" s="167"/>
      <c r="F37" s="177"/>
      <c r="G37" s="177"/>
      <c r="H37" s="217"/>
      <c r="I37" s="217"/>
      <c r="J37" s="10"/>
      <c r="K37" s="10"/>
      <c r="L37" s="76"/>
    </row>
    <row r="38" spans="1:13" ht="26.45" customHeight="1" thickBot="1" x14ac:dyDescent="0.35">
      <c r="A38" s="185"/>
      <c r="B38" s="165"/>
      <c r="C38" s="165"/>
      <c r="D38" s="163" t="s">
        <v>21</v>
      </c>
      <c r="E38" s="163"/>
      <c r="F38" s="178"/>
      <c r="G38" s="178"/>
      <c r="H38" s="176">
        <v>1300</v>
      </c>
      <c r="I38" s="176"/>
      <c r="J38" s="11"/>
      <c r="K38" s="11"/>
      <c r="L38" s="77"/>
    </row>
    <row r="39" spans="1:13" ht="18.600000000000001" customHeight="1" x14ac:dyDescent="0.3">
      <c r="A39" s="183">
        <v>9</v>
      </c>
      <c r="B39" s="164" t="s">
        <v>27</v>
      </c>
      <c r="C39" s="164"/>
      <c r="D39" s="180" t="s">
        <v>23</v>
      </c>
      <c r="E39" s="180"/>
      <c r="F39" s="188"/>
      <c r="G39" s="188"/>
      <c r="H39" s="218"/>
      <c r="I39" s="218"/>
      <c r="J39" s="73"/>
      <c r="K39" s="73"/>
      <c r="L39" s="74"/>
    </row>
    <row r="40" spans="1:13" ht="18.75" customHeight="1" thickBot="1" x14ac:dyDescent="0.35">
      <c r="A40" s="185"/>
      <c r="B40" s="165"/>
      <c r="C40" s="165"/>
      <c r="D40" s="163" t="s">
        <v>33</v>
      </c>
      <c r="E40" s="163"/>
      <c r="F40" s="178"/>
      <c r="G40" s="178"/>
      <c r="H40" s="227"/>
      <c r="I40" s="227"/>
      <c r="J40" s="11"/>
      <c r="K40" s="11"/>
      <c r="L40" s="77"/>
    </row>
    <row r="41" spans="1:13" ht="23.25" customHeight="1" thickBot="1" x14ac:dyDescent="0.35">
      <c r="A41" s="12"/>
      <c r="B41" s="160" t="s">
        <v>24</v>
      </c>
      <c r="C41" s="160"/>
      <c r="D41" s="160"/>
      <c r="E41" s="160"/>
      <c r="F41" s="162"/>
      <c r="G41" s="162"/>
      <c r="H41" s="161">
        <f>SUM(H6:H40)</f>
        <v>189375.59999999998</v>
      </c>
      <c r="I41" s="161"/>
      <c r="J41" s="83"/>
      <c r="K41" s="83"/>
      <c r="L41" s="84"/>
      <c r="M41" s="1"/>
    </row>
    <row r="42" spans="1:13" ht="18.75" x14ac:dyDescent="0.3">
      <c r="B42" s="8"/>
      <c r="C42" s="8"/>
      <c r="D42" s="8"/>
      <c r="F42" s="6"/>
      <c r="G42" s="6"/>
      <c r="L42" s="13"/>
    </row>
    <row r="43" spans="1:13" ht="18.75" x14ac:dyDescent="0.3">
      <c r="A43" s="153" t="s">
        <v>28</v>
      </c>
      <c r="B43" s="153"/>
      <c r="C43" s="153"/>
      <c r="D43" s="153"/>
      <c r="E43" s="153"/>
      <c r="F43" s="6"/>
      <c r="G43" s="6"/>
      <c r="L43" s="1"/>
    </row>
    <row r="44" spans="1:13" x14ac:dyDescent="0.25">
      <c r="A44" s="40"/>
      <c r="B44" s="8"/>
      <c r="C44" s="153"/>
      <c r="D44" s="153"/>
      <c r="E44" s="153"/>
      <c r="F44" s="153"/>
      <c r="G44" s="153"/>
      <c r="L44" s="1"/>
    </row>
    <row r="45" spans="1:13" ht="18.75" x14ac:dyDescent="0.3">
      <c r="E45" s="9"/>
      <c r="F45" s="6"/>
      <c r="G45" s="6"/>
      <c r="L45" s="1"/>
    </row>
    <row r="46" spans="1:13" x14ac:dyDescent="0.25">
      <c r="L46" s="1"/>
    </row>
    <row r="47" spans="1:13" x14ac:dyDescent="0.25">
      <c r="E47" s="3"/>
      <c r="L47" s="2"/>
    </row>
    <row r="48" spans="1:13" x14ac:dyDescent="0.25">
      <c r="E48" s="2"/>
    </row>
    <row r="49" spans="5:5" x14ac:dyDescent="0.25">
      <c r="E49" s="7"/>
    </row>
    <row r="50" spans="5:5" x14ac:dyDescent="0.25">
      <c r="E50" s="2"/>
    </row>
    <row r="51" spans="5:5" x14ac:dyDescent="0.25">
      <c r="E51" s="2"/>
    </row>
    <row r="52" spans="5:5" x14ac:dyDescent="0.25">
      <c r="E52" s="2"/>
    </row>
    <row r="53" spans="5:5" x14ac:dyDescent="0.25">
      <c r="E53" s="2"/>
    </row>
    <row r="54" spans="5:5" x14ac:dyDescent="0.25">
      <c r="E54" s="2"/>
    </row>
    <row r="55" spans="5:5" x14ac:dyDescent="0.25">
      <c r="E55" s="2"/>
    </row>
    <row r="56" spans="5:5" x14ac:dyDescent="0.25">
      <c r="E56" s="2"/>
    </row>
  </sheetData>
  <mergeCells count="136">
    <mergeCell ref="C44:G44"/>
    <mergeCell ref="L23:L24"/>
    <mergeCell ref="A43:E43"/>
    <mergeCell ref="A39:A40"/>
    <mergeCell ref="B39:C40"/>
    <mergeCell ref="D39:E39"/>
    <mergeCell ref="F39:G39"/>
    <mergeCell ref="H39:I39"/>
    <mergeCell ref="D40:E40"/>
    <mergeCell ref="F40:G40"/>
    <mergeCell ref="H40:I40"/>
    <mergeCell ref="A30:A32"/>
    <mergeCell ref="B30:C32"/>
    <mergeCell ref="D30:E30"/>
    <mergeCell ref="F30:G30"/>
    <mergeCell ref="H30:I30"/>
    <mergeCell ref="D31:E31"/>
    <mergeCell ref="F31:G31"/>
    <mergeCell ref="H31:I31"/>
    <mergeCell ref="D32:E32"/>
    <mergeCell ref="F32:G32"/>
    <mergeCell ref="H32:I32"/>
    <mergeCell ref="B25:C29"/>
    <mergeCell ref="D25:E25"/>
    <mergeCell ref="A20:A22"/>
    <mergeCell ref="D20:E20"/>
    <mergeCell ref="D21:E21"/>
    <mergeCell ref="F20:G20"/>
    <mergeCell ref="A23:A24"/>
    <mergeCell ref="D33:E33"/>
    <mergeCell ref="D34:E34"/>
    <mergeCell ref="F33:G33"/>
    <mergeCell ref="F34:G34"/>
    <mergeCell ref="F27:G27"/>
    <mergeCell ref="D27:E27"/>
    <mergeCell ref="F26:G26"/>
    <mergeCell ref="D26:E26"/>
    <mergeCell ref="A25:A29"/>
    <mergeCell ref="D28:E28"/>
    <mergeCell ref="F28:G28"/>
    <mergeCell ref="D29:E29"/>
    <mergeCell ref="F29:G29"/>
    <mergeCell ref="A33:A38"/>
    <mergeCell ref="B33:C38"/>
    <mergeCell ref="D35:E35"/>
    <mergeCell ref="D38:E38"/>
    <mergeCell ref="D36:E36"/>
    <mergeCell ref="D37:E37"/>
    <mergeCell ref="H20:I20"/>
    <mergeCell ref="H33:I33"/>
    <mergeCell ref="H35:I35"/>
    <mergeCell ref="F25:G25"/>
    <mergeCell ref="H23:I24"/>
    <mergeCell ref="M5:N5"/>
    <mergeCell ref="F16:G16"/>
    <mergeCell ref="F10:G10"/>
    <mergeCell ref="F11:G11"/>
    <mergeCell ref="F12:G12"/>
    <mergeCell ref="H16:I16"/>
    <mergeCell ref="H15:I15"/>
    <mergeCell ref="H13:I13"/>
    <mergeCell ref="F17:G17"/>
    <mergeCell ref="H14:I14"/>
    <mergeCell ref="H6:I6"/>
    <mergeCell ref="H7:I7"/>
    <mergeCell ref="H8:I8"/>
    <mergeCell ref="H9:I9"/>
    <mergeCell ref="H38:I38"/>
    <mergeCell ref="H36:I36"/>
    <mergeCell ref="H27:I27"/>
    <mergeCell ref="H26:I26"/>
    <mergeCell ref="H25:I25"/>
    <mergeCell ref="H28:I28"/>
    <mergeCell ref="H29:I29"/>
    <mergeCell ref="F36:G36"/>
    <mergeCell ref="F35:G35"/>
    <mergeCell ref="F37:G37"/>
    <mergeCell ref="H37:I37"/>
    <mergeCell ref="H34:I34"/>
    <mergeCell ref="A2:A5"/>
    <mergeCell ref="B2:K2"/>
    <mergeCell ref="B3:E4"/>
    <mergeCell ref="B5:C5"/>
    <mergeCell ref="D5:E5"/>
    <mergeCell ref="F5:G5"/>
    <mergeCell ref="H5:I5"/>
    <mergeCell ref="F3:I3"/>
    <mergeCell ref="F4:I4"/>
    <mergeCell ref="A17:A19"/>
    <mergeCell ref="B17:C19"/>
    <mergeCell ref="F19:G19"/>
    <mergeCell ref="H19:I19"/>
    <mergeCell ref="F23:G24"/>
    <mergeCell ref="D23:E24"/>
    <mergeCell ref="A6:A9"/>
    <mergeCell ref="A10:A16"/>
    <mergeCell ref="B10:C16"/>
    <mergeCell ref="F6:G6"/>
    <mergeCell ref="F7:G7"/>
    <mergeCell ref="F8:G8"/>
    <mergeCell ref="F9:G9"/>
    <mergeCell ref="D10:E10"/>
    <mergeCell ref="D13:E13"/>
    <mergeCell ref="F13:G13"/>
    <mergeCell ref="D9:E9"/>
    <mergeCell ref="H10:I10"/>
    <mergeCell ref="H11:I11"/>
    <mergeCell ref="H12:I12"/>
    <mergeCell ref="D14:E14"/>
    <mergeCell ref="D6:E6"/>
    <mergeCell ref="D7:E7"/>
    <mergeCell ref="B20:C22"/>
    <mergeCell ref="F1:G1"/>
    <mergeCell ref="B41:C41"/>
    <mergeCell ref="H41:I41"/>
    <mergeCell ref="D41:E41"/>
    <mergeCell ref="F41:G41"/>
    <mergeCell ref="D22:E22"/>
    <mergeCell ref="B23:C24"/>
    <mergeCell ref="D11:E11"/>
    <mergeCell ref="D12:E12"/>
    <mergeCell ref="D15:E15"/>
    <mergeCell ref="F15:G15"/>
    <mergeCell ref="B6:C9"/>
    <mergeCell ref="H21:I21"/>
    <mergeCell ref="H22:I22"/>
    <mergeCell ref="F21:G21"/>
    <mergeCell ref="F22:G22"/>
    <mergeCell ref="H17:I17"/>
    <mergeCell ref="D17:E17"/>
    <mergeCell ref="D18:E18"/>
    <mergeCell ref="H18:I18"/>
    <mergeCell ref="F14:G14"/>
    <mergeCell ref="D8:E8"/>
    <mergeCell ref="F38:G38"/>
    <mergeCell ref="F18:G18"/>
  </mergeCells>
  <pageMargins left="0.70866141732283472" right="0.70866141732283472" top="0.74803149606299213" bottom="0.74803149606299213" header="0.31496062992125984" footer="0.31496062992125984"/>
  <pageSetup paperSize="9"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42D5-2BAA-4F9C-9416-495C5092FB26}">
  <sheetPr>
    <pageSetUpPr fitToPage="1"/>
  </sheetPr>
  <dimension ref="A2:L79"/>
  <sheetViews>
    <sheetView zoomScale="80" zoomScaleNormal="80" workbookViewId="0">
      <selection activeCell="A10" sqref="A10:XFD10"/>
    </sheetView>
  </sheetViews>
  <sheetFormatPr defaultRowHeight="15" x14ac:dyDescent="0.25"/>
  <cols>
    <col min="1" max="1" width="47.42578125" customWidth="1"/>
    <col min="2" max="2" width="60.5703125" customWidth="1"/>
    <col min="3" max="3" width="17.5703125" customWidth="1"/>
    <col min="4" max="4" width="14.28515625" style="31" bestFit="1" customWidth="1"/>
    <col min="5" max="5" width="13.140625" style="31" bestFit="1" customWidth="1"/>
    <col min="6" max="6" width="13.85546875" style="31" bestFit="1" customWidth="1"/>
    <col min="7" max="7" width="12.5703125" style="27" customWidth="1"/>
    <col min="8" max="8" width="12.5703125" style="37" customWidth="1"/>
    <col min="9" max="9" width="30.140625" style="19" bestFit="1" customWidth="1"/>
    <col min="10" max="10" width="71.7109375" style="19" customWidth="1"/>
    <col min="11" max="11" width="13.85546875" hidden="1" customWidth="1"/>
    <col min="12" max="12" width="12.85546875" hidden="1" customWidth="1"/>
  </cols>
  <sheetData>
    <row r="2" spans="1:12" ht="21" x14ac:dyDescent="0.35">
      <c r="A2" s="18" t="s">
        <v>107</v>
      </c>
    </row>
    <row r="4" spans="1:12" s="17" customFormat="1" ht="45" x14ac:dyDescent="0.25">
      <c r="A4" s="16" t="s">
        <v>25</v>
      </c>
      <c r="B4" s="16" t="s">
        <v>80</v>
      </c>
      <c r="C4" s="16" t="s">
        <v>16</v>
      </c>
      <c r="D4" s="16" t="s">
        <v>111</v>
      </c>
      <c r="E4" s="16" t="s">
        <v>112</v>
      </c>
      <c r="F4" s="32" t="s">
        <v>18</v>
      </c>
      <c r="G4" s="58" t="s">
        <v>87</v>
      </c>
      <c r="H4" s="59" t="s">
        <v>88</v>
      </c>
      <c r="I4" s="20" t="s">
        <v>29</v>
      </c>
      <c r="J4" s="20"/>
      <c r="K4"/>
    </row>
    <row r="5" spans="1:12" s="88" customFormat="1" x14ac:dyDescent="0.25">
      <c r="A5" s="23"/>
      <c r="B5" s="23"/>
      <c r="C5" s="24"/>
      <c r="D5" s="33"/>
      <c r="E5" s="33"/>
      <c r="F5" s="33"/>
      <c r="G5" s="60"/>
      <c r="H5" s="56"/>
      <c r="I5" s="25"/>
      <c r="J5" s="25"/>
    </row>
    <row r="6" spans="1:12" ht="30" x14ac:dyDescent="0.25">
      <c r="A6" s="15" t="s">
        <v>34</v>
      </c>
      <c r="B6" s="15" t="s">
        <v>36</v>
      </c>
      <c r="C6" s="22">
        <v>2</v>
      </c>
      <c r="D6" s="35">
        <v>850</v>
      </c>
      <c r="E6" s="35">
        <f>(D6*15)/85</f>
        <v>150</v>
      </c>
      <c r="F6" s="35">
        <f>SUM(D6+E6)</f>
        <v>1000</v>
      </c>
      <c r="G6" s="61">
        <v>28</v>
      </c>
      <c r="H6" s="62">
        <v>35</v>
      </c>
      <c r="I6" s="51" t="s">
        <v>103</v>
      </c>
      <c r="J6" s="43" t="s">
        <v>113</v>
      </c>
      <c r="K6" s="41">
        <v>1000</v>
      </c>
      <c r="L6" s="49">
        <f>K6*0.85</f>
        <v>850</v>
      </c>
    </row>
    <row r="7" spans="1:12" ht="60" x14ac:dyDescent="0.25">
      <c r="A7" s="15" t="s">
        <v>34</v>
      </c>
      <c r="B7" s="15" t="s">
        <v>77</v>
      </c>
      <c r="C7" s="22">
        <v>2</v>
      </c>
      <c r="D7" s="30">
        <v>3400</v>
      </c>
      <c r="E7" s="30">
        <f t="shared" ref="E7:E9" si="0">(D7*15)/85</f>
        <v>600</v>
      </c>
      <c r="F7" s="30">
        <f t="shared" ref="F7:F9" si="1">SUM(D7+E7)</f>
        <v>4000</v>
      </c>
      <c r="G7" s="61">
        <v>2</v>
      </c>
      <c r="H7" s="62">
        <v>2000</v>
      </c>
      <c r="I7" s="21" t="s">
        <v>110</v>
      </c>
      <c r="J7" s="43" t="s">
        <v>89</v>
      </c>
      <c r="K7" s="30">
        <v>4000</v>
      </c>
      <c r="L7" s="49">
        <f>K7*0.85</f>
        <v>3400</v>
      </c>
    </row>
    <row r="8" spans="1:12" ht="60" x14ac:dyDescent="0.25">
      <c r="A8" s="15" t="s">
        <v>34</v>
      </c>
      <c r="B8" s="15" t="s">
        <v>37</v>
      </c>
      <c r="C8" s="53">
        <v>28</v>
      </c>
      <c r="D8" s="54">
        <v>428.4</v>
      </c>
      <c r="E8" s="54">
        <v>75.599999999999994</v>
      </c>
      <c r="F8" s="54">
        <v>504</v>
      </c>
      <c r="G8" s="61">
        <v>28</v>
      </c>
      <c r="H8" s="62">
        <v>18</v>
      </c>
      <c r="I8" s="21" t="s">
        <v>103</v>
      </c>
      <c r="J8" s="43" t="s">
        <v>90</v>
      </c>
      <c r="K8" s="30">
        <v>428.4</v>
      </c>
      <c r="L8" s="49">
        <f t="shared" ref="L8:L71" si="2">K8*0.85</f>
        <v>364.14</v>
      </c>
    </row>
    <row r="9" spans="1:12" ht="30" x14ac:dyDescent="0.25">
      <c r="A9" s="15" t="s">
        <v>34</v>
      </c>
      <c r="B9" s="15" t="s">
        <v>38</v>
      </c>
      <c r="C9" s="22">
        <v>2</v>
      </c>
      <c r="D9" s="30">
        <v>850</v>
      </c>
      <c r="E9" s="30">
        <f t="shared" si="0"/>
        <v>150</v>
      </c>
      <c r="F9" s="30">
        <f t="shared" si="1"/>
        <v>1000</v>
      </c>
      <c r="G9" s="61">
        <v>1</v>
      </c>
      <c r="H9" s="62">
        <v>500</v>
      </c>
      <c r="I9" s="21" t="s">
        <v>103</v>
      </c>
      <c r="J9" s="43" t="s">
        <v>91</v>
      </c>
      <c r="K9" s="30">
        <v>1000</v>
      </c>
      <c r="L9" s="49">
        <f t="shared" si="2"/>
        <v>850</v>
      </c>
    </row>
    <row r="10" spans="1:12" s="88" customFormat="1" x14ac:dyDescent="0.25">
      <c r="A10" s="23"/>
      <c r="B10" s="23"/>
      <c r="C10" s="25"/>
      <c r="D10" s="33">
        <v>0</v>
      </c>
      <c r="E10" s="33"/>
      <c r="F10" s="33"/>
      <c r="G10" s="60"/>
      <c r="H10" s="56"/>
      <c r="I10" s="26"/>
      <c r="J10" s="44"/>
      <c r="K10" s="33"/>
      <c r="L10" s="87">
        <f t="shared" si="2"/>
        <v>0</v>
      </c>
    </row>
    <row r="11" spans="1:12" ht="30" x14ac:dyDescent="0.25">
      <c r="A11" s="15" t="s">
        <v>81</v>
      </c>
      <c r="B11" s="15" t="s">
        <v>39</v>
      </c>
      <c r="C11" s="22">
        <v>56</v>
      </c>
      <c r="D11" s="30">
        <v>850</v>
      </c>
      <c r="E11" s="30">
        <f>(D11*15)/85</f>
        <v>150</v>
      </c>
      <c r="F11" s="30">
        <f>SUM(D11+E11)</f>
        <v>1000</v>
      </c>
      <c r="G11" s="61">
        <v>56</v>
      </c>
      <c r="H11" s="62">
        <v>17.850000000000001</v>
      </c>
      <c r="I11" s="45" t="s">
        <v>104</v>
      </c>
      <c r="J11" s="43" t="s">
        <v>92</v>
      </c>
      <c r="K11" s="30">
        <v>1000</v>
      </c>
      <c r="L11" s="49">
        <f t="shared" si="2"/>
        <v>850</v>
      </c>
    </row>
    <row r="12" spans="1:12" ht="30" x14ac:dyDescent="0.25">
      <c r="A12" s="15" t="s">
        <v>81</v>
      </c>
      <c r="B12" s="15" t="s">
        <v>40</v>
      </c>
      <c r="C12" s="22">
        <v>3</v>
      </c>
      <c r="D12" s="30">
        <v>1275</v>
      </c>
      <c r="E12" s="30">
        <f t="shared" ref="E12:E23" si="3">(D12*15)/85</f>
        <v>225</v>
      </c>
      <c r="F12" s="30">
        <f t="shared" ref="F12:F23" si="4">SUM(D12+E12)</f>
        <v>1500</v>
      </c>
      <c r="G12" s="61">
        <v>1</v>
      </c>
      <c r="H12" s="62">
        <v>500</v>
      </c>
      <c r="I12" s="21">
        <v>2024</v>
      </c>
      <c r="J12" s="43" t="s">
        <v>93</v>
      </c>
      <c r="K12" s="30">
        <v>1500</v>
      </c>
      <c r="L12" s="49">
        <f t="shared" si="2"/>
        <v>1275</v>
      </c>
    </row>
    <row r="13" spans="1:12" ht="45" x14ac:dyDescent="0.25">
      <c r="A13" s="15" t="s">
        <v>81</v>
      </c>
      <c r="B13" s="15" t="s">
        <v>37</v>
      </c>
      <c r="C13" s="22">
        <v>56</v>
      </c>
      <c r="D13" s="30">
        <v>728.28</v>
      </c>
      <c r="E13" s="30">
        <f t="shared" si="3"/>
        <v>128.51999999999998</v>
      </c>
      <c r="F13" s="30">
        <f t="shared" si="4"/>
        <v>856.8</v>
      </c>
      <c r="G13" s="61">
        <v>1</v>
      </c>
      <c r="H13" s="62">
        <v>18</v>
      </c>
      <c r="I13" s="21">
        <v>2024</v>
      </c>
      <c r="J13" s="43" t="s">
        <v>114</v>
      </c>
      <c r="K13" s="30">
        <v>856.8</v>
      </c>
      <c r="L13" s="49">
        <f t="shared" si="2"/>
        <v>728.28</v>
      </c>
    </row>
    <row r="14" spans="1:12" ht="30" x14ac:dyDescent="0.25">
      <c r="A14" s="15" t="s">
        <v>81</v>
      </c>
      <c r="B14" s="15" t="s">
        <v>41</v>
      </c>
      <c r="C14" s="22">
        <v>2</v>
      </c>
      <c r="D14" s="30">
        <v>425</v>
      </c>
      <c r="E14" s="30">
        <f t="shared" si="3"/>
        <v>75</v>
      </c>
      <c r="F14" s="30">
        <f t="shared" si="4"/>
        <v>500</v>
      </c>
      <c r="G14" s="61">
        <v>1</v>
      </c>
      <c r="H14" s="62">
        <v>250</v>
      </c>
      <c r="I14" s="21">
        <v>2024</v>
      </c>
      <c r="J14" s="43" t="s">
        <v>94</v>
      </c>
      <c r="K14" s="30">
        <v>500</v>
      </c>
      <c r="L14" s="49">
        <f t="shared" si="2"/>
        <v>425</v>
      </c>
    </row>
    <row r="15" spans="1:12" ht="30" x14ac:dyDescent="0.25">
      <c r="A15" s="15" t="s">
        <v>81</v>
      </c>
      <c r="B15" s="15" t="s">
        <v>42</v>
      </c>
      <c r="C15" s="22">
        <v>3</v>
      </c>
      <c r="D15" s="30">
        <v>2125</v>
      </c>
      <c r="E15" s="30">
        <f t="shared" si="3"/>
        <v>375</v>
      </c>
      <c r="F15" s="30">
        <f t="shared" si="4"/>
        <v>2500</v>
      </c>
      <c r="G15" s="61">
        <v>1</v>
      </c>
      <c r="H15" s="62">
        <v>833</v>
      </c>
      <c r="I15" s="21" t="s">
        <v>105</v>
      </c>
      <c r="J15" s="43" t="s">
        <v>95</v>
      </c>
      <c r="K15" s="30">
        <v>2500</v>
      </c>
      <c r="L15" s="49">
        <f t="shared" si="2"/>
        <v>2125</v>
      </c>
    </row>
    <row r="16" spans="1:12" ht="30" x14ac:dyDescent="0.25">
      <c r="A16" s="15" t="s">
        <v>81</v>
      </c>
      <c r="B16" s="15" t="s">
        <v>43</v>
      </c>
      <c r="C16" s="22">
        <v>2</v>
      </c>
      <c r="D16" s="30">
        <v>8500</v>
      </c>
      <c r="E16" s="30">
        <f t="shared" si="3"/>
        <v>1500</v>
      </c>
      <c r="F16" s="30">
        <f t="shared" si="4"/>
        <v>10000</v>
      </c>
      <c r="G16" s="61">
        <v>1</v>
      </c>
      <c r="H16" s="62">
        <v>5000</v>
      </c>
      <c r="I16" s="21">
        <v>2024</v>
      </c>
      <c r="J16" s="43" t="s">
        <v>95</v>
      </c>
      <c r="K16" s="30">
        <v>10000</v>
      </c>
      <c r="L16" s="49">
        <f t="shared" si="2"/>
        <v>8500</v>
      </c>
    </row>
    <row r="17" spans="1:12" ht="30" x14ac:dyDescent="0.25">
      <c r="A17" s="15" t="s">
        <v>81</v>
      </c>
      <c r="B17" s="15" t="s">
        <v>44</v>
      </c>
      <c r="C17" s="22">
        <v>1000</v>
      </c>
      <c r="D17" s="30">
        <v>1700</v>
      </c>
      <c r="E17" s="30">
        <f t="shared" si="3"/>
        <v>300</v>
      </c>
      <c r="F17" s="30">
        <f t="shared" si="4"/>
        <v>2000</v>
      </c>
      <c r="G17" s="61">
        <v>1</v>
      </c>
      <c r="H17" s="62">
        <v>2</v>
      </c>
      <c r="I17" s="21">
        <v>2024</v>
      </c>
      <c r="J17" s="43" t="s">
        <v>96</v>
      </c>
      <c r="K17" s="30">
        <v>2000</v>
      </c>
      <c r="L17" s="49">
        <f t="shared" si="2"/>
        <v>1700</v>
      </c>
    </row>
    <row r="18" spans="1:12" ht="30" x14ac:dyDescent="0.25">
      <c r="A18" s="15" t="s">
        <v>81</v>
      </c>
      <c r="B18" s="15" t="s">
        <v>45</v>
      </c>
      <c r="C18" s="22">
        <v>0</v>
      </c>
      <c r="D18" s="30">
        <v>0</v>
      </c>
      <c r="E18" s="30">
        <f t="shared" si="3"/>
        <v>0</v>
      </c>
      <c r="F18" s="30">
        <f t="shared" si="4"/>
        <v>0</v>
      </c>
      <c r="G18" s="61"/>
      <c r="H18" s="62"/>
      <c r="I18" s="21"/>
      <c r="J18" s="43"/>
      <c r="K18" s="30">
        <v>0</v>
      </c>
      <c r="L18" s="49">
        <f t="shared" si="2"/>
        <v>0</v>
      </c>
    </row>
    <row r="19" spans="1:12" ht="30" x14ac:dyDescent="0.25">
      <c r="A19" s="15" t="s">
        <v>81</v>
      </c>
      <c r="B19" s="15" t="s">
        <v>46</v>
      </c>
      <c r="C19" s="22">
        <v>4</v>
      </c>
      <c r="D19" s="30">
        <v>6800</v>
      </c>
      <c r="E19" s="30">
        <f t="shared" si="3"/>
        <v>1200</v>
      </c>
      <c r="F19" s="30">
        <f t="shared" si="4"/>
        <v>8000</v>
      </c>
      <c r="G19" s="61">
        <v>1</v>
      </c>
      <c r="H19" s="62">
        <v>2000</v>
      </c>
      <c r="I19" s="21">
        <v>2024</v>
      </c>
      <c r="J19" s="43"/>
      <c r="K19" s="30">
        <v>8000</v>
      </c>
      <c r="L19" s="49">
        <f t="shared" si="2"/>
        <v>6800</v>
      </c>
    </row>
    <row r="20" spans="1:12" ht="30" x14ac:dyDescent="0.25">
      <c r="A20" s="15" t="s">
        <v>81</v>
      </c>
      <c r="B20" s="15" t="s">
        <v>47</v>
      </c>
      <c r="C20" s="22">
        <v>5</v>
      </c>
      <c r="D20" s="30">
        <v>1700</v>
      </c>
      <c r="E20" s="30">
        <f t="shared" si="3"/>
        <v>300</v>
      </c>
      <c r="F20" s="30">
        <f>SUM(D20+E20)</f>
        <v>2000</v>
      </c>
      <c r="G20" s="61">
        <v>1</v>
      </c>
      <c r="H20" s="62">
        <v>400</v>
      </c>
      <c r="I20" s="21">
        <v>2024</v>
      </c>
      <c r="J20" s="43"/>
      <c r="K20" s="30">
        <v>2000</v>
      </c>
      <c r="L20" s="49">
        <f t="shared" si="2"/>
        <v>1700</v>
      </c>
    </row>
    <row r="21" spans="1:12" ht="30" hidden="1" x14ac:dyDescent="0.25">
      <c r="A21" s="15" t="s">
        <v>81</v>
      </c>
      <c r="B21" s="15" t="s">
        <v>48</v>
      </c>
      <c r="C21" s="22">
        <v>0</v>
      </c>
      <c r="D21" s="30">
        <v>0</v>
      </c>
      <c r="E21" s="30">
        <f t="shared" si="3"/>
        <v>0</v>
      </c>
      <c r="F21" s="30">
        <f t="shared" si="4"/>
        <v>0</v>
      </c>
      <c r="G21" s="61"/>
      <c r="H21" s="62"/>
      <c r="I21" s="21"/>
      <c r="J21" s="43"/>
      <c r="K21" s="30">
        <v>0</v>
      </c>
      <c r="L21" s="49">
        <f t="shared" si="2"/>
        <v>0</v>
      </c>
    </row>
    <row r="22" spans="1:12" ht="30" hidden="1" x14ac:dyDescent="0.25">
      <c r="A22" s="15" t="s">
        <v>81</v>
      </c>
      <c r="B22" s="15" t="s">
        <v>49</v>
      </c>
      <c r="C22" s="22">
        <v>0</v>
      </c>
      <c r="D22" s="30">
        <v>0</v>
      </c>
      <c r="E22" s="30">
        <f t="shared" si="3"/>
        <v>0</v>
      </c>
      <c r="F22" s="30">
        <f t="shared" si="4"/>
        <v>0</v>
      </c>
      <c r="G22" s="61"/>
      <c r="H22" s="62"/>
      <c r="I22" s="21"/>
      <c r="J22" s="43"/>
      <c r="K22" s="30">
        <v>0</v>
      </c>
      <c r="L22" s="49">
        <f t="shared" si="2"/>
        <v>0</v>
      </c>
    </row>
    <row r="23" spans="1:12" ht="30" hidden="1" x14ac:dyDescent="0.25">
      <c r="A23" s="15" t="s">
        <v>81</v>
      </c>
      <c r="B23" s="15" t="s">
        <v>50</v>
      </c>
      <c r="C23" s="22">
        <v>0</v>
      </c>
      <c r="D23" s="30">
        <v>0</v>
      </c>
      <c r="E23" s="30">
        <f t="shared" si="3"/>
        <v>0</v>
      </c>
      <c r="F23" s="30">
        <f t="shared" si="4"/>
        <v>0</v>
      </c>
      <c r="G23" s="61"/>
      <c r="H23" s="62"/>
      <c r="I23" s="21"/>
      <c r="J23" s="43"/>
      <c r="K23" s="30">
        <v>0</v>
      </c>
      <c r="L23" s="49">
        <f t="shared" si="2"/>
        <v>0</v>
      </c>
    </row>
    <row r="24" spans="1:12" s="88" customFormat="1" x14ac:dyDescent="0.25">
      <c r="A24" s="23"/>
      <c r="B24" s="23"/>
      <c r="C24" s="25"/>
      <c r="D24" s="33">
        <v>0</v>
      </c>
      <c r="E24" s="33"/>
      <c r="F24" s="33"/>
      <c r="G24" s="60"/>
      <c r="H24" s="56"/>
      <c r="I24" s="26"/>
      <c r="J24" s="44"/>
      <c r="K24" s="33"/>
      <c r="L24" s="87">
        <f t="shared" si="2"/>
        <v>0</v>
      </c>
    </row>
    <row r="25" spans="1:12" ht="45" x14ac:dyDescent="0.25">
      <c r="A25" s="15" t="s">
        <v>82</v>
      </c>
      <c r="B25" s="15"/>
      <c r="C25" s="22">
        <v>0</v>
      </c>
      <c r="D25" s="30">
        <v>0</v>
      </c>
      <c r="E25" s="30">
        <f>(D25*15)/85</f>
        <v>0</v>
      </c>
      <c r="F25" s="30">
        <f>SUM(D25+E25)</f>
        <v>0</v>
      </c>
      <c r="G25" s="61"/>
      <c r="H25" s="62"/>
      <c r="I25" s="21"/>
      <c r="J25" s="43"/>
      <c r="K25" s="30">
        <v>0</v>
      </c>
      <c r="L25" s="49">
        <f t="shared" si="2"/>
        <v>0</v>
      </c>
    </row>
    <row r="26" spans="1:12" ht="45" hidden="1" x14ac:dyDescent="0.25">
      <c r="A26" s="15" t="s">
        <v>82</v>
      </c>
      <c r="B26" s="15" t="s">
        <v>51</v>
      </c>
      <c r="C26" s="22">
        <v>0</v>
      </c>
      <c r="D26" s="30">
        <v>0</v>
      </c>
      <c r="E26" s="30"/>
      <c r="F26" s="30"/>
      <c r="G26" s="61"/>
      <c r="H26" s="62"/>
      <c r="I26" s="21"/>
      <c r="J26" s="43"/>
      <c r="K26" s="30">
        <v>0</v>
      </c>
      <c r="L26" s="49">
        <f t="shared" si="2"/>
        <v>0</v>
      </c>
    </row>
    <row r="27" spans="1:12" ht="45" hidden="1" x14ac:dyDescent="0.25">
      <c r="A27" s="15" t="s">
        <v>82</v>
      </c>
      <c r="B27" s="15" t="s">
        <v>52</v>
      </c>
      <c r="C27" s="22">
        <v>0</v>
      </c>
      <c r="D27" s="30">
        <v>0</v>
      </c>
      <c r="E27" s="30"/>
      <c r="F27" s="30"/>
      <c r="G27" s="61"/>
      <c r="H27" s="62"/>
      <c r="I27" s="21"/>
      <c r="J27" s="43"/>
      <c r="K27" s="30">
        <v>0</v>
      </c>
      <c r="L27" s="49">
        <f t="shared" si="2"/>
        <v>0</v>
      </c>
    </row>
    <row r="28" spans="1:12" ht="45" hidden="1" x14ac:dyDescent="0.25">
      <c r="A28" s="15" t="s">
        <v>82</v>
      </c>
      <c r="B28" s="15" t="s">
        <v>53</v>
      </c>
      <c r="C28" s="22">
        <v>0</v>
      </c>
      <c r="D28" s="30">
        <v>0</v>
      </c>
      <c r="E28" s="30"/>
      <c r="F28" s="30"/>
      <c r="G28" s="61"/>
      <c r="H28" s="62"/>
      <c r="I28" s="21"/>
      <c r="J28" s="43"/>
      <c r="K28" s="30">
        <v>0</v>
      </c>
      <c r="L28" s="49">
        <f t="shared" si="2"/>
        <v>0</v>
      </c>
    </row>
    <row r="29" spans="1:12" ht="45" hidden="1" x14ac:dyDescent="0.25">
      <c r="A29" s="15" t="s">
        <v>82</v>
      </c>
      <c r="B29" s="15" t="s">
        <v>54</v>
      </c>
      <c r="C29" s="22">
        <v>0</v>
      </c>
      <c r="D29" s="30">
        <v>0</v>
      </c>
      <c r="E29" s="30"/>
      <c r="F29" s="30"/>
      <c r="G29" s="61"/>
      <c r="H29" s="62"/>
      <c r="I29" s="21"/>
      <c r="J29" s="43"/>
      <c r="K29" s="30">
        <v>0</v>
      </c>
      <c r="L29" s="49">
        <f t="shared" si="2"/>
        <v>0</v>
      </c>
    </row>
    <row r="30" spans="1:12" s="88" customFormat="1" x14ac:dyDescent="0.25">
      <c r="A30" s="23"/>
      <c r="B30" s="23"/>
      <c r="C30" s="25"/>
      <c r="D30" s="33">
        <v>0</v>
      </c>
      <c r="E30" s="33"/>
      <c r="F30" s="33"/>
      <c r="G30" s="60"/>
      <c r="H30" s="56"/>
      <c r="I30" s="26"/>
      <c r="J30" s="44"/>
      <c r="K30" s="33"/>
      <c r="L30" s="87">
        <f t="shared" si="2"/>
        <v>0</v>
      </c>
    </row>
    <row r="31" spans="1:12" ht="30" x14ac:dyDescent="0.25">
      <c r="A31" s="15" t="s">
        <v>83</v>
      </c>
      <c r="B31" s="15" t="s">
        <v>39</v>
      </c>
      <c r="C31" s="52">
        <v>5</v>
      </c>
      <c r="D31" s="30">
        <v>10625</v>
      </c>
      <c r="E31" s="30">
        <f>(D31*15)/85</f>
        <v>1875</v>
      </c>
      <c r="F31" s="30">
        <f>SUM(D31+E31)</f>
        <v>12500</v>
      </c>
      <c r="G31" s="61">
        <v>1</v>
      </c>
      <c r="H31" s="62">
        <v>2500</v>
      </c>
      <c r="I31" s="21">
        <v>2024</v>
      </c>
      <c r="J31" s="43"/>
      <c r="K31" s="30">
        <v>12500</v>
      </c>
      <c r="L31" s="49">
        <f t="shared" si="2"/>
        <v>10625</v>
      </c>
    </row>
    <row r="32" spans="1:12" ht="30" x14ac:dyDescent="0.25">
      <c r="A32" s="15" t="s">
        <v>83</v>
      </c>
      <c r="B32" s="15" t="s">
        <v>55</v>
      </c>
      <c r="C32" s="52">
        <v>25</v>
      </c>
      <c r="D32" s="30">
        <v>17000</v>
      </c>
      <c r="E32" s="30">
        <f t="shared" ref="E32:E34" si="5">(D32*15)/85</f>
        <v>3000</v>
      </c>
      <c r="F32" s="30">
        <f t="shared" ref="F32:F33" si="6">SUM(D32+E32)</f>
        <v>20000</v>
      </c>
      <c r="G32" s="61">
        <v>1</v>
      </c>
      <c r="H32" s="62">
        <v>200</v>
      </c>
      <c r="I32" s="21">
        <v>2024</v>
      </c>
      <c r="J32" s="43" t="s">
        <v>115</v>
      </c>
      <c r="K32" s="30">
        <v>20000</v>
      </c>
      <c r="L32" s="49">
        <f t="shared" si="2"/>
        <v>17000</v>
      </c>
    </row>
    <row r="33" spans="1:12" ht="30" x14ac:dyDescent="0.25">
      <c r="A33" s="15" t="s">
        <v>83</v>
      </c>
      <c r="B33" s="15" t="s">
        <v>56</v>
      </c>
      <c r="C33" s="52">
        <v>25</v>
      </c>
      <c r="D33" s="30">
        <v>6375</v>
      </c>
      <c r="E33" s="30">
        <f t="shared" si="5"/>
        <v>1125</v>
      </c>
      <c r="F33" s="30">
        <f t="shared" si="6"/>
        <v>7500</v>
      </c>
      <c r="G33" s="61">
        <v>1</v>
      </c>
      <c r="H33" s="62">
        <v>300</v>
      </c>
      <c r="I33" s="21">
        <v>2024</v>
      </c>
      <c r="J33" s="43" t="s">
        <v>97</v>
      </c>
      <c r="K33" s="30">
        <v>7500</v>
      </c>
      <c r="L33" s="49">
        <f t="shared" si="2"/>
        <v>6375</v>
      </c>
    </row>
    <row r="34" spans="1:12" ht="30" hidden="1" x14ac:dyDescent="0.25">
      <c r="A34" s="15" t="s">
        <v>83</v>
      </c>
      <c r="B34" s="15" t="s">
        <v>57</v>
      </c>
      <c r="C34" s="22">
        <v>0</v>
      </c>
      <c r="D34" s="30">
        <v>0</v>
      </c>
      <c r="E34" s="30">
        <f t="shared" si="5"/>
        <v>0</v>
      </c>
      <c r="F34" s="30"/>
      <c r="G34" s="61"/>
      <c r="H34" s="62"/>
      <c r="I34" s="21"/>
      <c r="J34" s="43"/>
      <c r="K34" s="30">
        <v>0</v>
      </c>
      <c r="L34" s="49">
        <f t="shared" si="2"/>
        <v>0</v>
      </c>
    </row>
    <row r="35" spans="1:12" s="88" customFormat="1" x14ac:dyDescent="0.25">
      <c r="A35" s="23"/>
      <c r="B35" s="23"/>
      <c r="C35" s="25"/>
      <c r="D35" s="33">
        <v>0</v>
      </c>
      <c r="E35" s="33"/>
      <c r="F35" s="33"/>
      <c r="G35" s="60"/>
      <c r="H35" s="56"/>
      <c r="I35" s="26"/>
      <c r="J35" s="44"/>
      <c r="K35" s="33"/>
      <c r="L35" s="87">
        <f t="shared" si="2"/>
        <v>0</v>
      </c>
    </row>
    <row r="36" spans="1:12" ht="45" x14ac:dyDescent="0.25">
      <c r="A36" s="15" t="s">
        <v>58</v>
      </c>
      <c r="B36" s="15" t="s">
        <v>59</v>
      </c>
      <c r="C36" s="22">
        <v>1</v>
      </c>
      <c r="D36" s="30">
        <v>4250</v>
      </c>
      <c r="E36" s="30">
        <f>(D36*15)/85</f>
        <v>750</v>
      </c>
      <c r="F36" s="30">
        <f>SUM(D36+E36)</f>
        <v>5000</v>
      </c>
      <c r="G36" s="61"/>
      <c r="H36" s="62"/>
      <c r="I36" s="21">
        <v>2024</v>
      </c>
      <c r="J36" s="43" t="s">
        <v>98</v>
      </c>
      <c r="K36" s="30">
        <v>5000</v>
      </c>
      <c r="L36" s="49">
        <f t="shared" si="2"/>
        <v>4250</v>
      </c>
    </row>
    <row r="37" spans="1:12" ht="45" hidden="1" x14ac:dyDescent="0.25">
      <c r="A37" s="15" t="s">
        <v>58</v>
      </c>
      <c r="B37" s="15" t="s">
        <v>60</v>
      </c>
      <c r="C37" s="22">
        <v>0</v>
      </c>
      <c r="D37" s="30">
        <v>0</v>
      </c>
      <c r="E37" s="30"/>
      <c r="F37" s="30"/>
      <c r="G37" s="61"/>
      <c r="H37" s="62"/>
      <c r="I37" s="21"/>
      <c r="J37" s="43"/>
      <c r="K37" s="30">
        <v>0</v>
      </c>
      <c r="L37" s="49">
        <f t="shared" si="2"/>
        <v>0</v>
      </c>
    </row>
    <row r="38" spans="1:12" s="88" customFormat="1" x14ac:dyDescent="0.25">
      <c r="A38" s="23"/>
      <c r="B38" s="23"/>
      <c r="C38" s="25"/>
      <c r="D38" s="33">
        <v>0</v>
      </c>
      <c r="E38" s="33"/>
      <c r="F38" s="33"/>
      <c r="G38" s="60"/>
      <c r="H38" s="56"/>
      <c r="I38" s="26"/>
      <c r="J38" s="44"/>
      <c r="K38" s="33"/>
      <c r="L38" s="87">
        <f t="shared" si="2"/>
        <v>0</v>
      </c>
    </row>
    <row r="39" spans="1:12" ht="30" hidden="1" x14ac:dyDescent="0.25">
      <c r="A39" s="15" t="s">
        <v>84</v>
      </c>
      <c r="B39" s="15" t="s">
        <v>78</v>
      </c>
      <c r="C39" s="22">
        <v>0</v>
      </c>
      <c r="D39" s="30">
        <v>0</v>
      </c>
      <c r="E39" s="30"/>
      <c r="F39" s="30"/>
      <c r="G39" s="61"/>
      <c r="H39" s="62"/>
      <c r="I39" s="21"/>
      <c r="J39" s="43"/>
      <c r="K39" s="30">
        <v>0</v>
      </c>
      <c r="L39" s="49">
        <f t="shared" si="2"/>
        <v>0</v>
      </c>
    </row>
    <row r="40" spans="1:12" ht="30" hidden="1" x14ac:dyDescent="0.25">
      <c r="A40" s="15" t="s">
        <v>84</v>
      </c>
      <c r="B40" s="15" t="s">
        <v>61</v>
      </c>
      <c r="C40" s="22">
        <v>0</v>
      </c>
      <c r="D40" s="30">
        <v>0</v>
      </c>
      <c r="E40" s="30"/>
      <c r="F40" s="30"/>
      <c r="G40" s="61"/>
      <c r="H40" s="62"/>
      <c r="I40" s="21"/>
      <c r="J40" s="43"/>
      <c r="K40" s="30">
        <v>0</v>
      </c>
      <c r="L40" s="49">
        <f t="shared" si="2"/>
        <v>0</v>
      </c>
    </row>
    <row r="41" spans="1:12" ht="30" hidden="1" x14ac:dyDescent="0.25">
      <c r="A41" s="15" t="s">
        <v>84</v>
      </c>
      <c r="B41" s="15" t="s">
        <v>62</v>
      </c>
      <c r="C41" s="22">
        <v>0</v>
      </c>
      <c r="D41" s="30">
        <v>0</v>
      </c>
      <c r="E41" s="30"/>
      <c r="F41" s="30"/>
      <c r="G41" s="61"/>
      <c r="H41" s="62"/>
      <c r="I41" s="21"/>
      <c r="J41" s="43"/>
      <c r="K41" s="30">
        <v>0</v>
      </c>
      <c r="L41" s="49">
        <f t="shared" si="2"/>
        <v>0</v>
      </c>
    </row>
    <row r="42" spans="1:12" ht="30" hidden="1" x14ac:dyDescent="0.25">
      <c r="A42" s="15" t="s">
        <v>84</v>
      </c>
      <c r="B42" s="15" t="s">
        <v>63</v>
      </c>
      <c r="C42" s="22">
        <v>0</v>
      </c>
      <c r="D42" s="30">
        <v>0</v>
      </c>
      <c r="E42" s="30"/>
      <c r="F42" s="30"/>
      <c r="G42" s="61"/>
      <c r="H42" s="62"/>
      <c r="I42" s="21"/>
      <c r="J42" s="43"/>
      <c r="K42" s="30">
        <v>0</v>
      </c>
      <c r="L42" s="49">
        <f t="shared" si="2"/>
        <v>0</v>
      </c>
    </row>
    <row r="43" spans="1:12" ht="30" hidden="1" x14ac:dyDescent="0.25">
      <c r="A43" s="15" t="s">
        <v>84</v>
      </c>
      <c r="B43" s="15" t="s">
        <v>35</v>
      </c>
      <c r="C43" s="22">
        <v>0</v>
      </c>
      <c r="D43" s="30">
        <v>0</v>
      </c>
      <c r="E43" s="30"/>
      <c r="F43" s="30"/>
      <c r="G43" s="61"/>
      <c r="H43" s="62"/>
      <c r="I43" s="21"/>
      <c r="J43" s="43"/>
      <c r="K43" s="30"/>
      <c r="L43" s="49">
        <f t="shared" si="2"/>
        <v>0</v>
      </c>
    </row>
    <row r="44" spans="1:12" ht="30" hidden="1" x14ac:dyDescent="0.25">
      <c r="A44" s="15" t="s">
        <v>84</v>
      </c>
      <c r="B44" s="15" t="s">
        <v>64</v>
      </c>
      <c r="C44" s="22">
        <v>0</v>
      </c>
      <c r="D44" s="30">
        <v>0</v>
      </c>
      <c r="E44" s="30"/>
      <c r="F44" s="30"/>
      <c r="G44" s="61"/>
      <c r="H44" s="62"/>
      <c r="I44" s="21"/>
      <c r="J44" s="43"/>
      <c r="K44" s="30">
        <v>0</v>
      </c>
      <c r="L44" s="49">
        <f t="shared" si="2"/>
        <v>0</v>
      </c>
    </row>
    <row r="45" spans="1:12" ht="30" x14ac:dyDescent="0.25">
      <c r="A45" s="15" t="s">
        <v>84</v>
      </c>
      <c r="B45" s="15" t="s">
        <v>65</v>
      </c>
      <c r="C45" s="22">
        <v>2</v>
      </c>
      <c r="D45" s="30">
        <v>1275</v>
      </c>
      <c r="E45" s="30">
        <f>(D45*15)/85</f>
        <v>225</v>
      </c>
      <c r="F45" s="30">
        <f>SUM(D45+E45)</f>
        <v>1500</v>
      </c>
      <c r="G45" s="61">
        <v>2</v>
      </c>
      <c r="H45" s="62">
        <v>750</v>
      </c>
      <c r="I45" s="21">
        <v>2024</v>
      </c>
      <c r="J45" s="43" t="s">
        <v>99</v>
      </c>
      <c r="K45" s="30">
        <v>1500</v>
      </c>
      <c r="L45" s="49">
        <f t="shared" si="2"/>
        <v>1275</v>
      </c>
    </row>
    <row r="46" spans="1:12" ht="30" hidden="1" x14ac:dyDescent="0.25">
      <c r="A46" s="15" t="s">
        <v>84</v>
      </c>
      <c r="B46" s="15" t="s">
        <v>66</v>
      </c>
      <c r="C46" s="22">
        <v>0</v>
      </c>
      <c r="D46" s="30">
        <v>0</v>
      </c>
      <c r="E46" s="30">
        <f t="shared" ref="E46:E49" si="7">(D46*15)/85</f>
        <v>0</v>
      </c>
      <c r="F46" s="30">
        <f t="shared" ref="F46:F48" si="8">SUM(D46+E46)</f>
        <v>0</v>
      </c>
      <c r="G46" s="61"/>
      <c r="H46" s="62"/>
      <c r="I46" s="21"/>
      <c r="J46" s="43"/>
      <c r="K46" s="30">
        <v>0</v>
      </c>
      <c r="L46" s="49">
        <f t="shared" si="2"/>
        <v>0</v>
      </c>
    </row>
    <row r="47" spans="1:12" ht="45" x14ac:dyDescent="0.25">
      <c r="A47" s="15" t="s">
        <v>84</v>
      </c>
      <c r="B47" s="15" t="s">
        <v>67</v>
      </c>
      <c r="C47" s="22">
        <v>2</v>
      </c>
      <c r="D47" s="30">
        <v>850</v>
      </c>
      <c r="E47" s="30">
        <f t="shared" si="7"/>
        <v>150</v>
      </c>
      <c r="F47" s="30">
        <f t="shared" si="8"/>
        <v>1000</v>
      </c>
      <c r="G47" s="61">
        <v>1</v>
      </c>
      <c r="H47" s="62">
        <v>500</v>
      </c>
      <c r="I47" s="21">
        <v>2024</v>
      </c>
      <c r="J47" s="43" t="s">
        <v>100</v>
      </c>
      <c r="K47" s="30">
        <v>1000</v>
      </c>
      <c r="L47" s="49">
        <f t="shared" si="2"/>
        <v>850</v>
      </c>
    </row>
    <row r="48" spans="1:12" ht="30" x14ac:dyDescent="0.25">
      <c r="A48" s="15" t="s">
        <v>84</v>
      </c>
      <c r="B48" s="15" t="s">
        <v>68</v>
      </c>
      <c r="C48" s="22">
        <v>2</v>
      </c>
      <c r="D48" s="30">
        <v>850</v>
      </c>
      <c r="E48" s="30">
        <f t="shared" si="7"/>
        <v>150</v>
      </c>
      <c r="F48" s="30">
        <f t="shared" si="8"/>
        <v>1000</v>
      </c>
      <c r="G48" s="61">
        <v>1</v>
      </c>
      <c r="H48" s="62">
        <v>500</v>
      </c>
      <c r="I48" s="21">
        <v>2024</v>
      </c>
      <c r="J48" s="43" t="s">
        <v>101</v>
      </c>
      <c r="K48" s="30">
        <v>1000</v>
      </c>
      <c r="L48" s="49">
        <f t="shared" si="2"/>
        <v>850</v>
      </c>
    </row>
    <row r="49" spans="1:12" ht="30" hidden="1" x14ac:dyDescent="0.25">
      <c r="A49" s="15" t="s">
        <v>84</v>
      </c>
      <c r="B49" s="15" t="s">
        <v>69</v>
      </c>
      <c r="C49" s="22">
        <v>0</v>
      </c>
      <c r="D49" s="30">
        <v>0</v>
      </c>
      <c r="E49" s="30">
        <f t="shared" si="7"/>
        <v>0</v>
      </c>
      <c r="F49" s="30"/>
      <c r="G49" s="61"/>
      <c r="H49" s="62"/>
      <c r="I49" s="21"/>
      <c r="J49" s="43"/>
      <c r="K49" s="30">
        <v>0</v>
      </c>
      <c r="L49" s="49">
        <f t="shared" si="2"/>
        <v>0</v>
      </c>
    </row>
    <row r="50" spans="1:12" s="88" customFormat="1" x14ac:dyDescent="0.25">
      <c r="A50" s="23"/>
      <c r="B50" s="23"/>
      <c r="C50" s="25"/>
      <c r="D50" s="33">
        <v>0</v>
      </c>
      <c r="E50" s="33"/>
      <c r="F50" s="33"/>
      <c r="G50" s="60"/>
      <c r="H50" s="56"/>
      <c r="I50" s="26"/>
      <c r="J50" s="44"/>
      <c r="K50" s="33"/>
      <c r="L50" s="87">
        <f t="shared" si="2"/>
        <v>0</v>
      </c>
    </row>
    <row r="51" spans="1:12" ht="45" x14ac:dyDescent="0.25">
      <c r="A51" s="15" t="s">
        <v>70</v>
      </c>
      <c r="B51" s="15"/>
      <c r="C51" s="47">
        <v>0</v>
      </c>
      <c r="D51" s="55">
        <v>1105</v>
      </c>
      <c r="E51" s="55">
        <f>(D51*15)/85</f>
        <v>195</v>
      </c>
      <c r="F51" s="55">
        <f>SUM(D51+E51)</f>
        <v>1300</v>
      </c>
      <c r="G51" s="61"/>
      <c r="H51" s="62"/>
      <c r="I51" s="21"/>
      <c r="J51" s="43"/>
      <c r="K51" s="48">
        <v>1300</v>
      </c>
      <c r="L51" s="49">
        <f t="shared" si="2"/>
        <v>1105</v>
      </c>
    </row>
    <row r="52" spans="1:12" ht="45" hidden="1" x14ac:dyDescent="0.25">
      <c r="A52" s="15" t="s">
        <v>70</v>
      </c>
      <c r="B52" s="15" t="s">
        <v>55</v>
      </c>
      <c r="C52" s="22">
        <v>0</v>
      </c>
      <c r="D52" s="55">
        <v>0</v>
      </c>
      <c r="E52" s="55"/>
      <c r="F52" s="55"/>
      <c r="G52" s="61"/>
      <c r="H52" s="62"/>
      <c r="I52" s="21"/>
      <c r="J52" s="43"/>
      <c r="K52" s="30">
        <v>0</v>
      </c>
      <c r="L52" s="49">
        <f t="shared" si="2"/>
        <v>0</v>
      </c>
    </row>
    <row r="53" spans="1:12" ht="45" hidden="1" x14ac:dyDescent="0.25">
      <c r="A53" s="15" t="s">
        <v>70</v>
      </c>
      <c r="B53" s="15" t="s">
        <v>37</v>
      </c>
      <c r="C53" s="22">
        <v>0</v>
      </c>
      <c r="D53" s="55">
        <v>0</v>
      </c>
      <c r="E53" s="55"/>
      <c r="F53" s="55"/>
      <c r="G53" s="61"/>
      <c r="H53" s="62"/>
      <c r="I53" s="21"/>
      <c r="J53" s="43"/>
      <c r="K53" s="30">
        <v>0</v>
      </c>
      <c r="L53" s="49">
        <f t="shared" si="2"/>
        <v>0</v>
      </c>
    </row>
    <row r="54" spans="1:12" ht="45" hidden="1" x14ac:dyDescent="0.25">
      <c r="A54" s="15" t="s">
        <v>70</v>
      </c>
      <c r="B54" s="15" t="s">
        <v>41</v>
      </c>
      <c r="C54" s="22">
        <v>0</v>
      </c>
      <c r="D54" s="55">
        <v>0</v>
      </c>
      <c r="E54" s="55"/>
      <c r="F54" s="55"/>
      <c r="G54" s="61"/>
      <c r="H54" s="62"/>
      <c r="I54" s="21"/>
      <c r="J54" s="43"/>
      <c r="K54" s="30">
        <v>0</v>
      </c>
      <c r="L54" s="49">
        <f t="shared" si="2"/>
        <v>0</v>
      </c>
    </row>
    <row r="55" spans="1:12" ht="45" hidden="1" x14ac:dyDescent="0.25">
      <c r="A55" s="15" t="s">
        <v>70</v>
      </c>
      <c r="B55" s="15" t="s">
        <v>71</v>
      </c>
      <c r="C55" s="22">
        <v>0</v>
      </c>
      <c r="D55" s="55">
        <v>0</v>
      </c>
      <c r="E55" s="55"/>
      <c r="F55" s="55"/>
      <c r="G55" s="61"/>
      <c r="H55" s="62"/>
      <c r="I55" s="21"/>
      <c r="J55" s="43"/>
      <c r="K55" s="30">
        <v>0</v>
      </c>
      <c r="L55" s="49">
        <f t="shared" si="2"/>
        <v>0</v>
      </c>
    </row>
    <row r="56" spans="1:12" ht="45" hidden="1" x14ac:dyDescent="0.25">
      <c r="A56" s="15" t="s">
        <v>70</v>
      </c>
      <c r="B56" s="15" t="s">
        <v>43</v>
      </c>
      <c r="C56" s="22">
        <v>0</v>
      </c>
      <c r="D56" s="55">
        <v>0</v>
      </c>
      <c r="E56" s="55"/>
      <c r="F56" s="55"/>
      <c r="G56" s="61"/>
      <c r="H56" s="62"/>
      <c r="I56" s="21"/>
      <c r="J56" s="43"/>
      <c r="K56" s="30">
        <v>0</v>
      </c>
      <c r="L56" s="49">
        <f t="shared" si="2"/>
        <v>0</v>
      </c>
    </row>
    <row r="57" spans="1:12" ht="45" hidden="1" x14ac:dyDescent="0.25">
      <c r="A57" s="15" t="s">
        <v>70</v>
      </c>
      <c r="B57" s="15" t="s">
        <v>44</v>
      </c>
      <c r="C57" s="22">
        <v>0</v>
      </c>
      <c r="D57" s="55">
        <v>0</v>
      </c>
      <c r="E57" s="55"/>
      <c r="F57" s="55"/>
      <c r="G57" s="61"/>
      <c r="H57" s="62"/>
      <c r="I57" s="21"/>
      <c r="J57" s="43"/>
      <c r="K57" s="30">
        <v>0</v>
      </c>
      <c r="L57" s="49">
        <f t="shared" si="2"/>
        <v>0</v>
      </c>
    </row>
    <row r="58" spans="1:12" ht="45" hidden="1" x14ac:dyDescent="0.25">
      <c r="A58" s="15" t="s">
        <v>70</v>
      </c>
      <c r="B58" s="15" t="s">
        <v>45</v>
      </c>
      <c r="C58" s="22">
        <v>0</v>
      </c>
      <c r="D58" s="55">
        <v>0</v>
      </c>
      <c r="E58" s="55"/>
      <c r="F58" s="55"/>
      <c r="G58" s="61"/>
      <c r="H58" s="62"/>
      <c r="I58" s="21"/>
      <c r="J58" s="43"/>
      <c r="K58" s="30">
        <v>0</v>
      </c>
      <c r="L58" s="49">
        <f t="shared" si="2"/>
        <v>0</v>
      </c>
    </row>
    <row r="59" spans="1:12" ht="45" hidden="1" x14ac:dyDescent="0.25">
      <c r="A59" s="15" t="s">
        <v>70</v>
      </c>
      <c r="B59" s="15" t="s">
        <v>46</v>
      </c>
      <c r="C59" s="22">
        <v>0</v>
      </c>
      <c r="D59" s="55">
        <v>0</v>
      </c>
      <c r="E59" s="55"/>
      <c r="F59" s="55"/>
      <c r="G59" s="61"/>
      <c r="H59" s="62"/>
      <c r="I59" s="21"/>
      <c r="J59" s="43"/>
      <c r="K59" s="30">
        <v>0</v>
      </c>
      <c r="L59" s="49">
        <f t="shared" si="2"/>
        <v>0</v>
      </c>
    </row>
    <row r="60" spans="1:12" ht="45" hidden="1" x14ac:dyDescent="0.25">
      <c r="A60" s="15" t="s">
        <v>70</v>
      </c>
      <c r="B60" s="15" t="s">
        <v>47</v>
      </c>
      <c r="C60" s="22">
        <v>0</v>
      </c>
      <c r="D60" s="55">
        <v>0</v>
      </c>
      <c r="E60" s="55"/>
      <c r="F60" s="55"/>
      <c r="G60" s="61"/>
      <c r="H60" s="62"/>
      <c r="I60" s="21"/>
      <c r="J60" s="43"/>
      <c r="K60" s="30">
        <v>0</v>
      </c>
      <c r="L60" s="49">
        <f t="shared" si="2"/>
        <v>0</v>
      </c>
    </row>
    <row r="61" spans="1:12" ht="45" hidden="1" x14ac:dyDescent="0.25">
      <c r="A61" s="15" t="s">
        <v>70</v>
      </c>
      <c r="B61" s="15" t="s">
        <v>48</v>
      </c>
      <c r="C61" s="22">
        <v>0</v>
      </c>
      <c r="D61" s="55">
        <v>0</v>
      </c>
      <c r="E61" s="55"/>
      <c r="F61" s="55"/>
      <c r="G61" s="61"/>
      <c r="H61" s="62"/>
      <c r="I61" s="21"/>
      <c r="J61" s="43"/>
      <c r="K61" s="30">
        <v>0</v>
      </c>
      <c r="L61" s="49">
        <f t="shared" si="2"/>
        <v>0</v>
      </c>
    </row>
    <row r="62" spans="1:12" ht="45" hidden="1" x14ac:dyDescent="0.25">
      <c r="A62" s="15" t="s">
        <v>70</v>
      </c>
      <c r="B62" s="15" t="s">
        <v>49</v>
      </c>
      <c r="C62" s="22">
        <v>0</v>
      </c>
      <c r="D62" s="55">
        <v>0</v>
      </c>
      <c r="E62" s="55"/>
      <c r="F62" s="55"/>
      <c r="G62" s="61"/>
      <c r="H62" s="62"/>
      <c r="I62" s="21"/>
      <c r="J62" s="43"/>
      <c r="K62" s="30">
        <v>0</v>
      </c>
      <c r="L62" s="49">
        <f t="shared" si="2"/>
        <v>0</v>
      </c>
    </row>
    <row r="63" spans="1:12" ht="45" hidden="1" x14ac:dyDescent="0.25">
      <c r="A63" s="15" t="s">
        <v>70</v>
      </c>
      <c r="B63" s="15" t="s">
        <v>67</v>
      </c>
      <c r="C63" s="22">
        <v>0</v>
      </c>
      <c r="D63" s="55">
        <v>0</v>
      </c>
      <c r="E63" s="55"/>
      <c r="F63" s="55"/>
      <c r="G63" s="61"/>
      <c r="H63" s="62"/>
      <c r="I63" s="21"/>
      <c r="J63" s="43"/>
      <c r="K63" s="30">
        <v>0</v>
      </c>
      <c r="L63" s="49">
        <f t="shared" si="2"/>
        <v>0</v>
      </c>
    </row>
    <row r="64" spans="1:12" ht="45" hidden="1" x14ac:dyDescent="0.25">
      <c r="A64" s="15" t="s">
        <v>70</v>
      </c>
      <c r="B64" s="15" t="s">
        <v>68</v>
      </c>
      <c r="C64" s="22">
        <v>0</v>
      </c>
      <c r="D64" s="55">
        <v>0</v>
      </c>
      <c r="E64" s="55"/>
      <c r="F64" s="55"/>
      <c r="G64" s="61"/>
      <c r="H64" s="62"/>
      <c r="I64" s="21"/>
      <c r="J64" s="43"/>
      <c r="K64" s="30">
        <v>0</v>
      </c>
      <c r="L64" s="49">
        <f t="shared" si="2"/>
        <v>0</v>
      </c>
    </row>
    <row r="65" spans="1:12" ht="45" hidden="1" x14ac:dyDescent="0.25">
      <c r="A65" s="15" t="s">
        <v>70</v>
      </c>
      <c r="B65" s="15" t="s">
        <v>72</v>
      </c>
      <c r="C65" s="22">
        <v>0</v>
      </c>
      <c r="D65" s="55">
        <v>0</v>
      </c>
      <c r="E65" s="55"/>
      <c r="F65" s="55"/>
      <c r="G65" s="61"/>
      <c r="H65" s="62"/>
      <c r="I65" s="21"/>
      <c r="J65" s="43"/>
      <c r="K65" s="30">
        <v>0</v>
      </c>
      <c r="L65" s="49">
        <f t="shared" si="2"/>
        <v>0</v>
      </c>
    </row>
    <row r="66" spans="1:12" ht="45" hidden="1" x14ac:dyDescent="0.25">
      <c r="A66" s="15" t="s">
        <v>70</v>
      </c>
      <c r="B66" s="15" t="s">
        <v>65</v>
      </c>
      <c r="C66" s="22">
        <v>0</v>
      </c>
      <c r="D66" s="55">
        <v>0</v>
      </c>
      <c r="E66" s="55"/>
      <c r="F66" s="55"/>
      <c r="G66" s="61"/>
      <c r="H66" s="62"/>
      <c r="I66" s="21"/>
      <c r="J66" s="43"/>
      <c r="K66" s="30">
        <v>0</v>
      </c>
      <c r="L66" s="49">
        <f t="shared" si="2"/>
        <v>0</v>
      </c>
    </row>
    <row r="67" spans="1:12" ht="45" hidden="1" x14ac:dyDescent="0.25">
      <c r="A67" s="15" t="s">
        <v>70</v>
      </c>
      <c r="B67" s="15" t="s">
        <v>30</v>
      </c>
      <c r="C67" s="22">
        <v>0</v>
      </c>
      <c r="D67" s="55">
        <v>0</v>
      </c>
      <c r="E67" s="55"/>
      <c r="F67" s="55"/>
      <c r="G67" s="61"/>
      <c r="H67" s="62"/>
      <c r="I67" s="21"/>
      <c r="J67" s="43"/>
      <c r="K67" s="30">
        <v>0</v>
      </c>
      <c r="L67" s="49">
        <f t="shared" si="2"/>
        <v>0</v>
      </c>
    </row>
    <row r="68" spans="1:12" ht="60" hidden="1" x14ac:dyDescent="0.25">
      <c r="A68" s="15" t="s">
        <v>70</v>
      </c>
      <c r="B68" s="15" t="s">
        <v>73</v>
      </c>
      <c r="C68" s="22">
        <v>0</v>
      </c>
      <c r="D68" s="55">
        <v>0</v>
      </c>
      <c r="E68" s="55"/>
      <c r="F68" s="55"/>
      <c r="G68" s="61"/>
      <c r="H68" s="62"/>
      <c r="I68" s="21"/>
      <c r="J68" s="43"/>
      <c r="K68" s="30">
        <v>0</v>
      </c>
      <c r="L68" s="49">
        <f t="shared" si="2"/>
        <v>0</v>
      </c>
    </row>
    <row r="69" spans="1:12" s="88" customFormat="1" x14ac:dyDescent="0.25">
      <c r="A69" s="23"/>
      <c r="B69" s="23"/>
      <c r="C69" s="25"/>
      <c r="D69" s="56">
        <v>0</v>
      </c>
      <c r="E69" s="56"/>
      <c r="F69" s="56"/>
      <c r="G69" s="60"/>
      <c r="H69" s="56"/>
      <c r="I69" s="26"/>
      <c r="J69" s="44"/>
      <c r="K69" s="33"/>
      <c r="L69" s="87">
        <f t="shared" si="2"/>
        <v>0</v>
      </c>
    </row>
    <row r="70" spans="1:12" ht="45" x14ac:dyDescent="0.25">
      <c r="A70" s="15" t="s">
        <v>85</v>
      </c>
      <c r="B70" s="15" t="s">
        <v>79</v>
      </c>
      <c r="C70" s="22">
        <v>0</v>
      </c>
      <c r="D70" s="57">
        <v>59500</v>
      </c>
      <c r="E70" s="57">
        <f>(D70*15)/85</f>
        <v>10500</v>
      </c>
      <c r="F70" s="55">
        <f>+D70+E70</f>
        <v>70000</v>
      </c>
      <c r="G70" s="61"/>
      <c r="H70" s="62"/>
      <c r="I70" s="21"/>
      <c r="J70" s="43" t="s">
        <v>116</v>
      </c>
      <c r="K70" s="34">
        <v>50000</v>
      </c>
      <c r="L70" s="49">
        <f t="shared" si="2"/>
        <v>42500</v>
      </c>
    </row>
    <row r="71" spans="1:12" s="88" customFormat="1" x14ac:dyDescent="0.25">
      <c r="A71" s="23"/>
      <c r="B71" s="23"/>
      <c r="C71" s="25"/>
      <c r="D71" s="56">
        <v>0</v>
      </c>
      <c r="E71" s="56"/>
      <c r="F71" s="56"/>
      <c r="G71" s="60"/>
      <c r="H71" s="56"/>
      <c r="I71" s="26"/>
      <c r="J71" s="44"/>
      <c r="K71" s="33"/>
      <c r="L71" s="87">
        <f t="shared" si="2"/>
        <v>0</v>
      </c>
    </row>
    <row r="72" spans="1:12" ht="30" hidden="1" x14ac:dyDescent="0.25">
      <c r="A72" s="15" t="s">
        <v>74</v>
      </c>
      <c r="B72" s="15" t="s">
        <v>30</v>
      </c>
      <c r="C72" s="22">
        <v>0</v>
      </c>
      <c r="D72" s="57">
        <v>0</v>
      </c>
      <c r="E72" s="57"/>
      <c r="F72" s="57"/>
      <c r="G72" s="61"/>
      <c r="H72" s="62"/>
      <c r="I72" s="21"/>
      <c r="J72" s="43"/>
      <c r="K72" s="35">
        <v>0</v>
      </c>
      <c r="L72" s="49">
        <f t="shared" ref="L72:L74" si="9">K72*0.85</f>
        <v>0</v>
      </c>
    </row>
    <row r="73" spans="1:12" ht="30" hidden="1" x14ac:dyDescent="0.25">
      <c r="A73" s="15" t="s">
        <v>74</v>
      </c>
      <c r="B73" s="15" t="s">
        <v>75</v>
      </c>
      <c r="C73" s="22">
        <v>0</v>
      </c>
      <c r="D73" s="57">
        <v>0</v>
      </c>
      <c r="E73" s="57"/>
      <c r="F73" s="57"/>
      <c r="G73" s="61"/>
      <c r="H73" s="62"/>
      <c r="I73" s="21"/>
      <c r="J73" s="43"/>
      <c r="K73" s="35">
        <v>0</v>
      </c>
      <c r="L73" s="49">
        <f t="shared" si="9"/>
        <v>0</v>
      </c>
    </row>
    <row r="74" spans="1:12" ht="30" x14ac:dyDescent="0.25">
      <c r="A74" s="15" t="s">
        <v>74</v>
      </c>
      <c r="B74" s="15" t="s">
        <v>35</v>
      </c>
      <c r="C74" s="22">
        <v>0</v>
      </c>
      <c r="D74" s="57">
        <v>29507.58</v>
      </c>
      <c r="E74" s="57">
        <f>(D74*15)/85</f>
        <v>5207.22</v>
      </c>
      <c r="F74" s="57">
        <f>SUM(D74+E74)</f>
        <v>34714.800000000003</v>
      </c>
      <c r="G74" s="61"/>
      <c r="H74" s="62"/>
      <c r="I74" s="21">
        <v>2024</v>
      </c>
      <c r="J74" s="43" t="s">
        <v>102</v>
      </c>
      <c r="K74" s="34">
        <v>34714.800000000003</v>
      </c>
      <c r="L74" s="49">
        <f t="shared" si="9"/>
        <v>29507.58</v>
      </c>
    </row>
    <row r="75" spans="1:12" ht="30" hidden="1" x14ac:dyDescent="0.25">
      <c r="A75" s="15" t="s">
        <v>74</v>
      </c>
      <c r="B75" s="15" t="s">
        <v>76</v>
      </c>
      <c r="C75" s="22">
        <v>0</v>
      </c>
      <c r="D75" s="30">
        <v>0</v>
      </c>
      <c r="E75" s="30"/>
      <c r="F75" s="30"/>
      <c r="G75" s="29"/>
      <c r="H75" s="39"/>
      <c r="I75" s="21"/>
      <c r="J75" s="45"/>
    </row>
    <row r="76" spans="1:12" s="88" customFormat="1" x14ac:dyDescent="0.25">
      <c r="A76" s="23"/>
      <c r="B76" s="23"/>
      <c r="C76" s="24"/>
      <c r="D76" s="33"/>
      <c r="E76" s="33"/>
      <c r="F76" s="33"/>
      <c r="G76" s="28"/>
      <c r="H76" s="38"/>
      <c r="I76" s="26"/>
      <c r="J76" s="46"/>
    </row>
    <row r="77" spans="1:12" x14ac:dyDescent="0.25">
      <c r="J77" s="42"/>
      <c r="K77" s="50"/>
    </row>
    <row r="78" spans="1:12" ht="15.75" thickBot="1" x14ac:dyDescent="0.3">
      <c r="D78" s="36">
        <f>SUM(D6:D77)</f>
        <v>160969.26</v>
      </c>
      <c r="E78" s="36">
        <f t="shared" ref="E78:F78" si="10">SUM(E6:E77)</f>
        <v>28406.34</v>
      </c>
      <c r="F78" s="36">
        <f t="shared" si="10"/>
        <v>189375.59999999998</v>
      </c>
      <c r="G78" s="85"/>
      <c r="H78" s="86"/>
      <c r="J78" s="42"/>
    </row>
    <row r="79" spans="1:12" x14ac:dyDescent="0.25">
      <c r="J79" s="42"/>
    </row>
  </sheetData>
  <pageMargins left="0.25" right="0.25"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AAP IPARD II</vt:lpstr>
      <vt:lpstr>AAP IPARD III</vt:lpstr>
      <vt:lpstr>linked to LEE...</vt:lpstr>
      <vt:lpstr>'linked to LEE...'!_Hlk151617615</vt:lpstr>
      <vt:lpstr>'linked to LEE...'!Print_Titles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Kukoč</dc:creator>
  <cp:lastModifiedBy>Nina Jakic</cp:lastModifiedBy>
  <cp:lastPrinted>2023-11-30T14:06:21Z</cp:lastPrinted>
  <dcterms:created xsi:type="dcterms:W3CDTF">2015-09-15T09:46:22Z</dcterms:created>
  <dcterms:modified xsi:type="dcterms:W3CDTF">2023-12-06T12:47:06Z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2023-05-08T06:37:27Z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e2e249d6-3e20-4bd7-9079-53429be05f15</vt:lpwstr>
  </property>
  <property fmtid="{D5CDD505-2E9C-101B-9397-08002B2CF9AE}" pid="8" name="MSIP_Label_6bd9ddd1-4d20-43f6-abfa-fc3c07406f94_ContentBits">
    <vt:lpwstr>0</vt:lpwstr>
  </property>
</Properties>
</file>