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6"/>
  <workbookPr updateLinks="always" codeName="ThisWorkbook" defaultThemeVersion="124226"/>
  <mc:AlternateContent xmlns:mc="http://schemas.openxmlformats.org/markup-compatibility/2006">
    <mc:Choice Requires="x15">
      <x15ac:absPath xmlns:x15ac="http://schemas.microsoft.com/office/spreadsheetml/2010/11/ac" url="C:\Users\milica.rahovic\Desktop\Izvještaji Ministarstvo finansija\Konsolidovani\2025\Četvrti kvartal 2024. godine\KONAČNI IZVJEŠTAJI U SKLADU SA DEC 21.02\"/>
    </mc:Choice>
  </mc:AlternateContent>
  <xr:revisionPtr revIDLastSave="0" documentId="13_ncr:1_{E1E09D08-87AB-412C-82CA-0FC5D7C16031}" xr6:coauthVersionLast="36" xr6:coauthVersionMax="36" xr10:uidLastSave="{00000000-0000-0000-0000-000000000000}"/>
  <workbookProtection workbookAlgorithmName="SHA-512" workbookHashValue="U0Zt6j3MJMiX083PeojI5Oir6JWHxlEDlMR+Z+pmAn5B5Y9btdZxnk4nGoLRhk2v/MuU3/84UU5jeSV30ev7fw==" workbookSaltValue="7mTQf/fELNkj/k3gvkzHUQ==" workbookSpinCount="100000" lockStructure="1"/>
  <bookViews>
    <workbookView xWindow="0" yWindow="0" windowWidth="19920" windowHeight="9525" xr2:uid="{00000000-000D-0000-FFFF-FFFF00000000}"/>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'!$45:$48,'Lokalna država-ek klas '!#REF!,'Lokalna država-ek klas '!$58:$58</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91029"/>
  <customWorkbookViews>
    <customWorkbookView name="iva.vukovic - Personal View" guid="{E484E83A-8AE1-4ACE-A5D4-7D98A52A9B4B}" mergeInterval="0" personalView="1" maximized="1" windowWidth="1276" windowHeight="856" tabRatio="796" activeSheetId="3"/>
    <customWorkbookView name="pc - Personal View" guid="{5F444141-AB98-4370-9413-F1F0A45DC16B}" mergeInterval="0" personalView="1" maximized="1" windowWidth="1276" windowHeight="874" activeSheetId="5"/>
    <customWorkbookView name="RATKO - Personal View" guid="{A4D59F75-8091-4878-A19C-E6F7EFCC98D0}" mergeInterval="0" personalView="1" maximized="1" windowWidth="1276" windowHeight="850" activeSheetId="5"/>
  </customWorkbookViews>
  <fileRecoveryPr autoRecover="0"/>
</workbook>
</file>

<file path=xl/calcChain.xml><?xml version="1.0" encoding="utf-8"?>
<calcChain xmlns="http://schemas.openxmlformats.org/spreadsheetml/2006/main">
  <c r="C73" i="43" l="1"/>
  <c r="C30" i="43"/>
  <c r="C19" i="43"/>
  <c r="C12" i="43"/>
  <c r="C7" i="43"/>
  <c r="I60" i="43" l="1"/>
  <c r="I38" i="43"/>
  <c r="I37" i="43" s="1"/>
  <c r="I30" i="43"/>
  <c r="I19" i="43"/>
  <c r="I12" i="43"/>
  <c r="I7" i="43"/>
  <c r="I6" i="43" s="1"/>
  <c r="E60" i="43"/>
  <c r="E38" i="43"/>
  <c r="E37" i="43"/>
  <c r="E6" i="43"/>
  <c r="C65" i="43"/>
  <c r="C60" i="43"/>
  <c r="C38" i="43"/>
  <c r="C37" i="43"/>
  <c r="C6" i="43"/>
  <c r="C55" i="43" s="1"/>
  <c r="C57" i="43" s="1"/>
  <c r="I55" i="43" l="1"/>
  <c r="I57" i="43" s="1"/>
  <c r="I59" i="43"/>
  <c r="E59" i="43"/>
  <c r="E55" i="43"/>
  <c r="E57" i="43" s="1"/>
  <c r="C66" i="43"/>
  <c r="C67" i="43" s="1"/>
  <c r="C58" i="43"/>
  <c r="C59" i="43"/>
  <c r="I58" i="43" l="1"/>
  <c r="I66" i="43"/>
  <c r="I73" i="43" s="1"/>
  <c r="I67" i="43" s="1"/>
  <c r="E58" i="43"/>
  <c r="E66" i="43"/>
  <c r="E73" i="43" s="1"/>
  <c r="E67" i="43" s="1"/>
  <c r="C2" i="43" l="1"/>
  <c r="D70" i="43" s="1"/>
  <c r="C20" i="10" l="1"/>
  <c r="K24" i="43" l="1"/>
  <c r="L24" i="43"/>
  <c r="D12" i="43" l="1"/>
  <c r="I67" i="10" l="1"/>
  <c r="I55" i="44" l="1"/>
  <c r="J55" i="44" s="1"/>
  <c r="E55" i="44"/>
  <c r="C55" i="44"/>
  <c r="L65" i="43"/>
  <c r="K65" i="43"/>
  <c r="H65" i="43"/>
  <c r="G65" i="43"/>
  <c r="J71" i="10"/>
  <c r="K71" i="10"/>
  <c r="L71" i="10"/>
  <c r="F71" i="10"/>
  <c r="G71" i="10"/>
  <c r="H71" i="10"/>
  <c r="D71" i="10"/>
  <c r="L55" i="44" l="1"/>
  <c r="G55" i="44"/>
  <c r="K55" i="44"/>
  <c r="H55" i="44"/>
  <c r="L71" i="43"/>
  <c r="K71" i="43"/>
  <c r="H71" i="43"/>
  <c r="G71" i="43"/>
  <c r="I61" i="44"/>
  <c r="J61" i="44" s="1"/>
  <c r="E61" i="44"/>
  <c r="C61" i="44"/>
  <c r="I2" i="43"/>
  <c r="J24" i="43" s="1"/>
  <c r="E2" i="43"/>
  <c r="F24" i="43" s="1"/>
  <c r="D25" i="43" l="1"/>
  <c r="D22" i="43"/>
  <c r="D23" i="43"/>
  <c r="J71" i="43"/>
  <c r="J65" i="43"/>
  <c r="F71" i="43"/>
  <c r="F65" i="43"/>
  <c r="D71" i="43"/>
  <c r="D65" i="43"/>
  <c r="K61" i="44"/>
  <c r="H61" i="44"/>
  <c r="L61" i="44"/>
  <c r="G61" i="44"/>
  <c r="L77" i="10" l="1"/>
  <c r="K77" i="10"/>
  <c r="J77" i="10"/>
  <c r="H77" i="10"/>
  <c r="G77" i="10"/>
  <c r="F77" i="10"/>
  <c r="D77" i="10"/>
  <c r="H59" i="10" l="1"/>
  <c r="E67" i="10"/>
  <c r="H60" i="10" l="1"/>
  <c r="J58" i="10" l="1"/>
  <c r="C67" i="10" l="1"/>
  <c r="D68" i="10" l="1"/>
  <c r="F68" i="10"/>
  <c r="I43" i="44" l="1"/>
  <c r="J74" i="10" l="1"/>
  <c r="J75" i="10"/>
  <c r="J76" i="10"/>
  <c r="I53" i="44" l="1"/>
  <c r="C51" i="44" l="1"/>
  <c r="E43" i="44"/>
  <c r="C43" i="44"/>
  <c r="F56" i="43" l="1"/>
  <c r="K68" i="10" l="1"/>
  <c r="K69" i="10"/>
  <c r="C8" i="44" l="1"/>
  <c r="I54" i="44" l="1"/>
  <c r="E54" i="44"/>
  <c r="C54" i="44"/>
  <c r="C7" i="10" l="1"/>
  <c r="C15" i="10"/>
  <c r="E2" i="44" l="1"/>
  <c r="C2" i="44"/>
  <c r="J63" i="43"/>
  <c r="D56" i="43"/>
  <c r="F61" i="44" l="1"/>
  <c r="F55" i="44"/>
  <c r="D61" i="44"/>
  <c r="D55" i="44"/>
  <c r="F17" i="46"/>
  <c r="I17" i="46" s="1"/>
  <c r="G15" i="46"/>
  <c r="G19" i="46" s="1"/>
  <c r="F15" i="46"/>
  <c r="F19" i="46" s="1"/>
  <c r="I19" i="46" s="1"/>
  <c r="D15" i="46"/>
  <c r="D19" i="46" s="1"/>
  <c r="C15" i="46"/>
  <c r="C19" i="46" s="1"/>
  <c r="F13" i="46"/>
  <c r="I13" i="46" s="1"/>
  <c r="J11" i="46"/>
  <c r="G11" i="46"/>
  <c r="J15" i="46" s="1"/>
  <c r="J19" i="46" s="1"/>
  <c r="F11" i="46"/>
  <c r="I15" i="46" s="1"/>
  <c r="F9" i="46"/>
  <c r="I9" i="46" s="1"/>
  <c r="I11" i="46" l="1"/>
  <c r="I62" i="44"/>
  <c r="J62" i="44" s="1"/>
  <c r="E62" i="44"/>
  <c r="F62" i="44" s="1"/>
  <c r="C62" i="44"/>
  <c r="D62" i="44" s="1"/>
  <c r="I60" i="44"/>
  <c r="E60" i="44"/>
  <c r="F60" i="44" s="1"/>
  <c r="C60" i="44"/>
  <c r="I59" i="44"/>
  <c r="J59" i="44" s="1"/>
  <c r="I58" i="44"/>
  <c r="J58" i="44" s="1"/>
  <c r="E59" i="44"/>
  <c r="E58" i="44"/>
  <c r="F58" i="44" s="1"/>
  <c r="C59" i="44"/>
  <c r="C58" i="44"/>
  <c r="I52" i="44"/>
  <c r="J52" i="44" s="1"/>
  <c r="I51" i="44"/>
  <c r="J51" i="44" s="1"/>
  <c r="E52" i="44"/>
  <c r="F52" i="44" s="1"/>
  <c r="E51" i="44"/>
  <c r="C52" i="44"/>
  <c r="D52" i="44" s="1"/>
  <c r="D51" i="44"/>
  <c r="I46" i="44"/>
  <c r="E46" i="44"/>
  <c r="F46" i="44" s="1"/>
  <c r="C46" i="44"/>
  <c r="D46" i="44" s="1"/>
  <c r="I44" i="44"/>
  <c r="J44" i="44" s="1"/>
  <c r="E44" i="44"/>
  <c r="F44" i="44" s="1"/>
  <c r="C44" i="44"/>
  <c r="D44" i="44" s="1"/>
  <c r="F43" i="44"/>
  <c r="D43" i="44"/>
  <c r="I42" i="44"/>
  <c r="J42" i="44" s="1"/>
  <c r="E42" i="44"/>
  <c r="F42" i="44" s="1"/>
  <c r="C42" i="44"/>
  <c r="D42" i="44" s="1"/>
  <c r="I41" i="44"/>
  <c r="J41" i="44" s="1"/>
  <c r="E41" i="44"/>
  <c r="F41" i="44" s="1"/>
  <c r="C41" i="44"/>
  <c r="D41" i="44" s="1"/>
  <c r="I40" i="44"/>
  <c r="E40" i="44"/>
  <c r="F40" i="44" s="1"/>
  <c r="C40" i="44"/>
  <c r="D40" i="44" s="1"/>
  <c r="I39" i="44"/>
  <c r="J39" i="44" s="1"/>
  <c r="E39" i="44"/>
  <c r="F39" i="44" s="1"/>
  <c r="C39" i="44"/>
  <c r="I37" i="44"/>
  <c r="J37" i="44" s="1"/>
  <c r="I36" i="44"/>
  <c r="I35" i="44"/>
  <c r="J35" i="44" s="1"/>
  <c r="I34" i="44"/>
  <c r="J34" i="44" s="1"/>
  <c r="I33" i="44"/>
  <c r="J33" i="44" s="1"/>
  <c r="I32" i="44"/>
  <c r="I31" i="44"/>
  <c r="J31" i="44" s="1"/>
  <c r="I30" i="44"/>
  <c r="J30" i="44" s="1"/>
  <c r="I29" i="44"/>
  <c r="J29" i="44" s="1"/>
  <c r="E37" i="44"/>
  <c r="F37" i="44" s="1"/>
  <c r="E36" i="44"/>
  <c r="F36" i="44" s="1"/>
  <c r="E35" i="44"/>
  <c r="E34" i="44"/>
  <c r="F34" i="44" s="1"/>
  <c r="E33" i="44"/>
  <c r="F33" i="44" s="1"/>
  <c r="E32" i="44"/>
  <c r="F32" i="44" s="1"/>
  <c r="E31" i="44"/>
  <c r="F31" i="44" s="1"/>
  <c r="E30" i="44"/>
  <c r="F30" i="44" s="1"/>
  <c r="E29" i="44"/>
  <c r="F29" i="44" s="1"/>
  <c r="C30" i="44"/>
  <c r="D30" i="44" s="1"/>
  <c r="C31" i="44"/>
  <c r="D31" i="44" s="1"/>
  <c r="C32" i="44"/>
  <c r="D32" i="44" s="1"/>
  <c r="C33" i="44"/>
  <c r="C34" i="44"/>
  <c r="D34" i="44" s="1"/>
  <c r="C35" i="44"/>
  <c r="C36" i="44"/>
  <c r="D36" i="44" s="1"/>
  <c r="C37" i="44"/>
  <c r="C29" i="44"/>
  <c r="D29" i="44" s="1"/>
  <c r="I26" i="44"/>
  <c r="J26" i="44" s="1"/>
  <c r="E26" i="44"/>
  <c r="C26" i="44"/>
  <c r="I25" i="44"/>
  <c r="J25" i="44" s="1"/>
  <c r="E25" i="44"/>
  <c r="F25" i="44" s="1"/>
  <c r="C25" i="44"/>
  <c r="I21" i="44"/>
  <c r="J21" i="44" s="1"/>
  <c r="I20" i="44"/>
  <c r="I19" i="44"/>
  <c r="J19" i="44" s="1"/>
  <c r="I18" i="44"/>
  <c r="J18" i="44" s="1"/>
  <c r="E21" i="44"/>
  <c r="F21" i="44" s="1"/>
  <c r="E20" i="44"/>
  <c r="E19" i="44"/>
  <c r="F19" i="44" s="1"/>
  <c r="E18" i="44"/>
  <c r="F18" i="44" s="1"/>
  <c r="C19" i="44"/>
  <c r="C20" i="44"/>
  <c r="H20" i="44" s="1"/>
  <c r="C21" i="44"/>
  <c r="D21" i="44" s="1"/>
  <c r="C18" i="44"/>
  <c r="D18" i="44" s="1"/>
  <c r="I16" i="44"/>
  <c r="J16" i="44" s="1"/>
  <c r="E16" i="44"/>
  <c r="C16" i="44"/>
  <c r="D16" i="44" s="1"/>
  <c r="I15" i="44"/>
  <c r="E15" i="44"/>
  <c r="F15" i="44" s="1"/>
  <c r="C15" i="44"/>
  <c r="I14" i="44"/>
  <c r="J14" i="44" s="1"/>
  <c r="E14" i="44"/>
  <c r="F14" i="44" s="1"/>
  <c r="C14" i="44"/>
  <c r="I13" i="44"/>
  <c r="E13" i="44"/>
  <c r="F13" i="44" s="1"/>
  <c r="C13" i="44"/>
  <c r="D13" i="44" s="1"/>
  <c r="I12" i="44"/>
  <c r="E12" i="44"/>
  <c r="F12" i="44" s="1"/>
  <c r="C12" i="44"/>
  <c r="D12" i="44" s="1"/>
  <c r="I11" i="44"/>
  <c r="E11" i="44"/>
  <c r="F11" i="44" s="1"/>
  <c r="C11" i="44"/>
  <c r="I10" i="44"/>
  <c r="J10" i="44" s="1"/>
  <c r="E10" i="44"/>
  <c r="C10" i="44"/>
  <c r="I9" i="44"/>
  <c r="J9" i="44" s="1"/>
  <c r="E9" i="44"/>
  <c r="F9" i="44" s="1"/>
  <c r="C9" i="44"/>
  <c r="I8" i="44"/>
  <c r="E8" i="44"/>
  <c r="F8" i="44" s="1"/>
  <c r="D8" i="44"/>
  <c r="L54" i="44"/>
  <c r="K54" i="44"/>
  <c r="J54" i="44"/>
  <c r="H54" i="44"/>
  <c r="G54" i="44"/>
  <c r="F54" i="44"/>
  <c r="D54" i="44"/>
  <c r="D58" i="44" l="1"/>
  <c r="D20" i="44"/>
  <c r="H37" i="44"/>
  <c r="H33" i="44"/>
  <c r="L13" i="44"/>
  <c r="G20" i="44"/>
  <c r="L20" i="44"/>
  <c r="G14" i="44"/>
  <c r="K35" i="44"/>
  <c r="G39" i="44"/>
  <c r="G10" i="44"/>
  <c r="L15" i="44"/>
  <c r="K60" i="44"/>
  <c r="L36" i="44"/>
  <c r="K32" i="44"/>
  <c r="L31" i="44"/>
  <c r="D15" i="44"/>
  <c r="G51" i="44"/>
  <c r="K15" i="44"/>
  <c r="K43" i="44"/>
  <c r="K31" i="44"/>
  <c r="D35" i="44"/>
  <c r="J20" i="44"/>
  <c r="K20" i="44"/>
  <c r="J13" i="44"/>
  <c r="H19" i="44"/>
  <c r="F20" i="44"/>
  <c r="H12" i="44"/>
  <c r="L8" i="44"/>
  <c r="L12" i="44"/>
  <c r="G13" i="44"/>
  <c r="K13" i="44"/>
  <c r="L59" i="44"/>
  <c r="K51" i="44"/>
  <c r="L51" i="44"/>
  <c r="K26" i="44"/>
  <c r="K62" i="44"/>
  <c r="L62" i="44"/>
  <c r="H59" i="44"/>
  <c r="D39" i="44"/>
  <c r="K21" i="44"/>
  <c r="J8" i="44"/>
  <c r="J12" i="44"/>
  <c r="G60" i="44"/>
  <c r="H18" i="44"/>
  <c r="G9" i="44"/>
  <c r="L35" i="44"/>
  <c r="G12" i="44"/>
  <c r="G8" i="44"/>
  <c r="H13" i="44"/>
  <c r="H10" i="44"/>
  <c r="G36" i="44"/>
  <c r="G62" i="44"/>
  <c r="L60" i="44"/>
  <c r="H8" i="44"/>
  <c r="K9" i="44"/>
  <c r="G32" i="44"/>
  <c r="H36" i="44"/>
  <c r="H51" i="44"/>
  <c r="D60" i="44"/>
  <c r="K29" i="44"/>
  <c r="J32" i="44"/>
  <c r="J15" i="44"/>
  <c r="F51" i="44"/>
  <c r="G31" i="44"/>
  <c r="F10" i="44"/>
  <c r="K59" i="44"/>
  <c r="H62" i="44"/>
  <c r="D59" i="44"/>
  <c r="L53" i="44"/>
  <c r="H32" i="44"/>
  <c r="H39" i="44"/>
  <c r="L40" i="44"/>
  <c r="K10" i="44"/>
  <c r="D10" i="44"/>
  <c r="L10" i="44"/>
  <c r="J60" i="44"/>
  <c r="J36" i="44"/>
  <c r="L32" i="44"/>
  <c r="K36" i="44"/>
  <c r="H29" i="44"/>
  <c r="D33" i="44"/>
  <c r="D37" i="44"/>
  <c r="G35" i="44"/>
  <c r="K33" i="44"/>
  <c r="K37" i="44"/>
  <c r="L11" i="44"/>
  <c r="H44" i="44"/>
  <c r="G44" i="44"/>
  <c r="L44" i="44"/>
  <c r="K44" i="44"/>
  <c r="K39" i="44"/>
  <c r="L39" i="44"/>
  <c r="L26" i="44"/>
  <c r="L21" i="44"/>
  <c r="I17" i="44"/>
  <c r="J17" i="44" s="1"/>
  <c r="L14" i="44"/>
  <c r="K14" i="44"/>
  <c r="K8" i="44"/>
  <c r="K12" i="44"/>
  <c r="J11" i="44"/>
  <c r="K16" i="44"/>
  <c r="K11" i="44"/>
  <c r="E50" i="44"/>
  <c r="F50" i="44" s="1"/>
  <c r="H31" i="44"/>
  <c r="F35" i="44"/>
  <c r="G21" i="44"/>
  <c r="K58" i="44"/>
  <c r="G59" i="44"/>
  <c r="H60" i="44"/>
  <c r="K46" i="44"/>
  <c r="K34" i="44"/>
  <c r="G29" i="44"/>
  <c r="K30" i="44"/>
  <c r="H35" i="44"/>
  <c r="D26" i="44"/>
  <c r="H26" i="44"/>
  <c r="D19" i="44"/>
  <c r="H14" i="44"/>
  <c r="D14" i="44"/>
  <c r="H16" i="44"/>
  <c r="H11" i="44"/>
  <c r="G11" i="44"/>
  <c r="D11" i="44"/>
  <c r="C7" i="44"/>
  <c r="D7" i="44" s="1"/>
  <c r="D9" i="44"/>
  <c r="L9" i="44"/>
  <c r="F59" i="44"/>
  <c r="H58" i="44"/>
  <c r="G58" i="44"/>
  <c r="L58" i="44"/>
  <c r="J53" i="44"/>
  <c r="K53" i="44"/>
  <c r="F53" i="44"/>
  <c r="G53" i="44"/>
  <c r="H53" i="44"/>
  <c r="D53" i="44"/>
  <c r="C50" i="44"/>
  <c r="I50" i="44"/>
  <c r="J50" i="44" s="1"/>
  <c r="K52" i="44"/>
  <c r="G52" i="44"/>
  <c r="L52" i="44"/>
  <c r="H52" i="44"/>
  <c r="J46" i="44"/>
  <c r="G46" i="44"/>
  <c r="L46" i="44"/>
  <c r="H46" i="44"/>
  <c r="J43" i="44"/>
  <c r="G43" i="44"/>
  <c r="L43" i="44"/>
  <c r="H43" i="44"/>
  <c r="G42" i="44"/>
  <c r="L42" i="44"/>
  <c r="K42" i="44"/>
  <c r="H42" i="44"/>
  <c r="L41" i="44"/>
  <c r="H41" i="44"/>
  <c r="K41" i="44"/>
  <c r="G41" i="44"/>
  <c r="K40" i="44"/>
  <c r="J40" i="44"/>
  <c r="G40" i="44"/>
  <c r="H40" i="44"/>
  <c r="L29" i="44"/>
  <c r="I28" i="44"/>
  <c r="E28" i="44"/>
  <c r="F28" i="44" s="1"/>
  <c r="G30" i="44"/>
  <c r="L30" i="44"/>
  <c r="G34" i="44"/>
  <c r="L34" i="44"/>
  <c r="H30" i="44"/>
  <c r="G33" i="44"/>
  <c r="L33" i="44"/>
  <c r="H34" i="44"/>
  <c r="G37" i="44"/>
  <c r="L37" i="44"/>
  <c r="C28" i="44"/>
  <c r="D28" i="44" s="1"/>
  <c r="F26" i="44"/>
  <c r="G26" i="44"/>
  <c r="L25" i="44"/>
  <c r="H25" i="44"/>
  <c r="D25" i="44"/>
  <c r="K25" i="44"/>
  <c r="G25" i="44"/>
  <c r="H21" i="44"/>
  <c r="E17" i="44"/>
  <c r="F17" i="44" s="1"/>
  <c r="G19" i="44"/>
  <c r="L19" i="44"/>
  <c r="K19" i="44"/>
  <c r="C17" i="44"/>
  <c r="D17" i="44" s="1"/>
  <c r="K18" i="44"/>
  <c r="G18" i="44"/>
  <c r="L18" i="44"/>
  <c r="I7" i="44"/>
  <c r="L16" i="44"/>
  <c r="F16" i="44"/>
  <c r="G16" i="44"/>
  <c r="H15" i="44"/>
  <c r="G15" i="44"/>
  <c r="H9" i="44"/>
  <c r="E7" i="44"/>
  <c r="K50" i="44" l="1"/>
  <c r="G50" i="44"/>
  <c r="K28" i="44"/>
  <c r="J28" i="44"/>
  <c r="H28" i="44"/>
  <c r="H50" i="44"/>
  <c r="D50" i="44"/>
  <c r="L50" i="44"/>
  <c r="G28" i="44"/>
  <c r="L28" i="44"/>
  <c r="G17" i="44"/>
  <c r="L17" i="44"/>
  <c r="K17" i="44"/>
  <c r="H17" i="44"/>
  <c r="J7" i="44"/>
  <c r="L7" i="44"/>
  <c r="K7" i="44"/>
  <c r="G7" i="44"/>
  <c r="F7" i="44"/>
  <c r="H7" i="44"/>
  <c r="J72" i="43" l="1"/>
  <c r="K72" i="43"/>
  <c r="L72" i="43"/>
  <c r="F72" i="43"/>
  <c r="G72" i="43"/>
  <c r="H72" i="43"/>
  <c r="D72" i="43"/>
  <c r="J25" i="43"/>
  <c r="K25" i="43"/>
  <c r="L25" i="43"/>
  <c r="J26" i="43"/>
  <c r="K26" i="43"/>
  <c r="L26" i="43"/>
  <c r="J27" i="43"/>
  <c r="K27" i="43"/>
  <c r="L27" i="43"/>
  <c r="G25" i="43"/>
  <c r="H25" i="43"/>
  <c r="G26" i="43"/>
  <c r="H26" i="43"/>
  <c r="G27" i="43"/>
  <c r="H27" i="43"/>
  <c r="F25" i="43"/>
  <c r="F26" i="43"/>
  <c r="F27" i="43"/>
  <c r="F28" i="43"/>
  <c r="F29" i="43"/>
  <c r="D26" i="43"/>
  <c r="D27" i="43"/>
  <c r="D28" i="43"/>
  <c r="D29" i="43"/>
  <c r="J16" i="43"/>
  <c r="K16" i="43"/>
  <c r="L16" i="43"/>
  <c r="J17" i="43"/>
  <c r="K17" i="43"/>
  <c r="L17" i="43"/>
  <c r="F16" i="43"/>
  <c r="G16" i="43"/>
  <c r="H16" i="43"/>
  <c r="F17" i="43"/>
  <c r="G17" i="43"/>
  <c r="H17" i="43"/>
  <c r="D16" i="43"/>
  <c r="D17" i="43"/>
  <c r="J60" i="43"/>
  <c r="F60" i="43"/>
  <c r="J9" i="43"/>
  <c r="K9" i="43"/>
  <c r="L9" i="43"/>
  <c r="G9" i="43"/>
  <c r="H9" i="43"/>
  <c r="F9" i="43"/>
  <c r="D9" i="43"/>
  <c r="L70" i="43"/>
  <c r="K70" i="43"/>
  <c r="J70" i="43"/>
  <c r="H70" i="43"/>
  <c r="G70" i="43"/>
  <c r="F70" i="43"/>
  <c r="L69" i="43"/>
  <c r="K69" i="43"/>
  <c r="J69" i="43"/>
  <c r="H69" i="43"/>
  <c r="G69" i="43"/>
  <c r="F69" i="43"/>
  <c r="D69" i="43"/>
  <c r="L68" i="43"/>
  <c r="K68" i="43"/>
  <c r="J68" i="43"/>
  <c r="H68" i="43"/>
  <c r="G68" i="43"/>
  <c r="F68" i="43"/>
  <c r="D68" i="43"/>
  <c r="L64" i="43"/>
  <c r="K64" i="43"/>
  <c r="J64" i="43"/>
  <c r="H64" i="43"/>
  <c r="G64" i="43"/>
  <c r="F64" i="43"/>
  <c r="D64" i="43"/>
  <c r="L62" i="43"/>
  <c r="K62" i="43"/>
  <c r="J62" i="43"/>
  <c r="H62" i="43"/>
  <c r="G62" i="43"/>
  <c r="F62" i="43"/>
  <c r="D62" i="43"/>
  <c r="L61" i="43"/>
  <c r="K61" i="43"/>
  <c r="J61" i="43"/>
  <c r="H61" i="43"/>
  <c r="G61" i="43"/>
  <c r="F61" i="43"/>
  <c r="D61" i="43"/>
  <c r="L56" i="43"/>
  <c r="K56" i="43"/>
  <c r="J56" i="43"/>
  <c r="H56" i="43"/>
  <c r="G56" i="43"/>
  <c r="L54" i="43"/>
  <c r="K54" i="43"/>
  <c r="J54" i="43"/>
  <c r="H54" i="43"/>
  <c r="G54" i="43"/>
  <c r="F54" i="43"/>
  <c r="D54" i="43"/>
  <c r="L53" i="43"/>
  <c r="K53" i="43"/>
  <c r="H53" i="43"/>
  <c r="G53" i="43"/>
  <c r="F53" i="43"/>
  <c r="D53" i="43"/>
  <c r="L52" i="43"/>
  <c r="K52" i="43"/>
  <c r="J52" i="43"/>
  <c r="G52" i="43"/>
  <c r="F52" i="43"/>
  <c r="D52" i="43"/>
  <c r="L51" i="43"/>
  <c r="K51" i="43"/>
  <c r="J51" i="43"/>
  <c r="H51" i="43"/>
  <c r="G51" i="43"/>
  <c r="F51" i="43"/>
  <c r="D51" i="43"/>
  <c r="L50" i="43"/>
  <c r="K50" i="43"/>
  <c r="J50" i="43"/>
  <c r="H50" i="43"/>
  <c r="G50" i="43"/>
  <c r="F50" i="43"/>
  <c r="D50" i="43"/>
  <c r="L49" i="43"/>
  <c r="K49" i="43"/>
  <c r="J49" i="43"/>
  <c r="H49" i="43"/>
  <c r="G49" i="43"/>
  <c r="F49" i="43"/>
  <c r="D49" i="43"/>
  <c r="J48" i="43"/>
  <c r="F48" i="43"/>
  <c r="D48" i="43"/>
  <c r="L47" i="43"/>
  <c r="K47" i="43"/>
  <c r="J47" i="43"/>
  <c r="H47" i="43"/>
  <c r="G47" i="43"/>
  <c r="F47" i="43"/>
  <c r="D47" i="43"/>
  <c r="L46" i="43"/>
  <c r="K46" i="43"/>
  <c r="J46" i="43"/>
  <c r="H46" i="43"/>
  <c r="G46" i="43"/>
  <c r="F46" i="43"/>
  <c r="D46" i="43"/>
  <c r="L45" i="43"/>
  <c r="K45" i="43"/>
  <c r="J45" i="43"/>
  <c r="H45" i="43"/>
  <c r="G45" i="43"/>
  <c r="F45" i="43"/>
  <c r="D45" i="43"/>
  <c r="L44" i="43"/>
  <c r="K44" i="43"/>
  <c r="J44" i="43"/>
  <c r="H44" i="43"/>
  <c r="G44" i="43"/>
  <c r="F44" i="43"/>
  <c r="D44" i="43"/>
  <c r="L43" i="43"/>
  <c r="K43" i="43"/>
  <c r="J43" i="43"/>
  <c r="H43" i="43"/>
  <c r="G43" i="43"/>
  <c r="F43" i="43"/>
  <c r="D43" i="43"/>
  <c r="L42" i="43"/>
  <c r="K42" i="43"/>
  <c r="J42" i="43"/>
  <c r="H42" i="43"/>
  <c r="G42" i="43"/>
  <c r="F42" i="43"/>
  <c r="D42" i="43"/>
  <c r="L41" i="43"/>
  <c r="K41" i="43"/>
  <c r="J41" i="43"/>
  <c r="H41" i="43"/>
  <c r="G41" i="43"/>
  <c r="F41" i="43"/>
  <c r="D41" i="43"/>
  <c r="L40" i="43"/>
  <c r="K40" i="43"/>
  <c r="J40" i="43"/>
  <c r="H40" i="43"/>
  <c r="G40" i="43"/>
  <c r="F40" i="43"/>
  <c r="D40" i="43"/>
  <c r="L39" i="43"/>
  <c r="K39" i="43"/>
  <c r="J39" i="43"/>
  <c r="H39" i="43"/>
  <c r="G39" i="43"/>
  <c r="F39" i="43"/>
  <c r="D39" i="43"/>
  <c r="L36" i="43"/>
  <c r="K36" i="43"/>
  <c r="J36" i="43"/>
  <c r="H36" i="43"/>
  <c r="G36" i="43"/>
  <c r="F36" i="43"/>
  <c r="D36" i="43"/>
  <c r="K35" i="43"/>
  <c r="J35" i="43"/>
  <c r="G35" i="43"/>
  <c r="F35" i="43"/>
  <c r="D35" i="43"/>
  <c r="L34" i="43"/>
  <c r="K34" i="43"/>
  <c r="J34" i="43"/>
  <c r="H34" i="43"/>
  <c r="G34" i="43"/>
  <c r="F34" i="43"/>
  <c r="D34" i="43"/>
  <c r="L33" i="43"/>
  <c r="K33" i="43"/>
  <c r="J33" i="43"/>
  <c r="H33" i="43"/>
  <c r="G33" i="43"/>
  <c r="F33" i="43"/>
  <c r="D33" i="43"/>
  <c r="L32" i="43"/>
  <c r="K32" i="43"/>
  <c r="J32" i="43"/>
  <c r="H32" i="43"/>
  <c r="G32" i="43"/>
  <c r="F32" i="43"/>
  <c r="D32" i="43"/>
  <c r="L31" i="43"/>
  <c r="K31" i="43"/>
  <c r="J31" i="43"/>
  <c r="H31" i="43"/>
  <c r="G31" i="43"/>
  <c r="F31" i="43"/>
  <c r="D31" i="43"/>
  <c r="J30" i="43"/>
  <c r="F30" i="43"/>
  <c r="L29" i="43"/>
  <c r="K29" i="43"/>
  <c r="J29" i="43"/>
  <c r="H29" i="43"/>
  <c r="G29" i="43"/>
  <c r="L28" i="43"/>
  <c r="K28" i="43"/>
  <c r="J28" i="43"/>
  <c r="H28" i="43"/>
  <c r="G28" i="43"/>
  <c r="L23" i="43"/>
  <c r="K23" i="43"/>
  <c r="J23" i="43"/>
  <c r="H23" i="43"/>
  <c r="G23" i="43"/>
  <c r="F23" i="43"/>
  <c r="L22" i="43"/>
  <c r="K22" i="43"/>
  <c r="J22" i="43"/>
  <c r="H22" i="43"/>
  <c r="G22" i="43"/>
  <c r="F22" i="43"/>
  <c r="L21" i="43"/>
  <c r="K21" i="43"/>
  <c r="J21" i="43"/>
  <c r="H21" i="43"/>
  <c r="G21" i="43"/>
  <c r="F21" i="43"/>
  <c r="D21" i="43"/>
  <c r="L20" i="43"/>
  <c r="K20" i="43"/>
  <c r="J20" i="43"/>
  <c r="H20" i="43"/>
  <c r="G20" i="43"/>
  <c r="F20" i="43"/>
  <c r="D20" i="43"/>
  <c r="J19" i="43"/>
  <c r="F19" i="43"/>
  <c r="L18" i="43"/>
  <c r="K18" i="43"/>
  <c r="J18" i="43"/>
  <c r="H18" i="43"/>
  <c r="G18" i="43"/>
  <c r="F18" i="43"/>
  <c r="D18" i="43"/>
  <c r="L15" i="43"/>
  <c r="K15" i="43"/>
  <c r="J15" i="43"/>
  <c r="H15" i="43"/>
  <c r="G15" i="43"/>
  <c r="F15" i="43"/>
  <c r="D15" i="43"/>
  <c r="L14" i="43"/>
  <c r="K14" i="43"/>
  <c r="J14" i="43"/>
  <c r="H14" i="43"/>
  <c r="G14" i="43"/>
  <c r="F14" i="43"/>
  <c r="D14" i="43"/>
  <c r="L13" i="43"/>
  <c r="K13" i="43"/>
  <c r="J13" i="43"/>
  <c r="H13" i="43"/>
  <c r="G13" i="43"/>
  <c r="F13" i="43"/>
  <c r="D13" i="43"/>
  <c r="J12" i="43"/>
  <c r="F12" i="43"/>
  <c r="L11" i="43"/>
  <c r="K11" i="43"/>
  <c r="J11" i="43"/>
  <c r="H11" i="43"/>
  <c r="G11" i="43"/>
  <c r="F11" i="43"/>
  <c r="D11" i="43"/>
  <c r="L10" i="43"/>
  <c r="K10" i="43"/>
  <c r="J10" i="43"/>
  <c r="H10" i="43"/>
  <c r="G10" i="43"/>
  <c r="F10" i="43"/>
  <c r="D10" i="43"/>
  <c r="L8" i="43"/>
  <c r="K8" i="43"/>
  <c r="J8" i="43"/>
  <c r="H8" i="43"/>
  <c r="G8" i="43"/>
  <c r="F8" i="43"/>
  <c r="D8" i="43"/>
  <c r="K7" i="43" l="1"/>
  <c r="F14" i="46"/>
  <c r="L60" i="43"/>
  <c r="K30" i="43"/>
  <c r="K38" i="43"/>
  <c r="K19" i="43"/>
  <c r="K48" i="43"/>
  <c r="G30" i="43"/>
  <c r="K12" i="43"/>
  <c r="G19" i="43"/>
  <c r="H38" i="43"/>
  <c r="D38" i="43"/>
  <c r="L38" i="43"/>
  <c r="F7" i="43"/>
  <c r="L12" i="43"/>
  <c r="J37" i="43"/>
  <c r="J38" i="43"/>
  <c r="G48" i="43"/>
  <c r="L48" i="43"/>
  <c r="L19" i="43"/>
  <c r="H19" i="43"/>
  <c r="D19" i="43"/>
  <c r="H48" i="43"/>
  <c r="L7" i="43"/>
  <c r="J7" i="43"/>
  <c r="H12" i="43"/>
  <c r="L30" i="43"/>
  <c r="H30" i="43"/>
  <c r="D30" i="43"/>
  <c r="F37" i="43"/>
  <c r="F38" i="43"/>
  <c r="G7" i="43"/>
  <c r="G60" i="43"/>
  <c r="K60" i="43"/>
  <c r="D7" i="43"/>
  <c r="H7" i="43"/>
  <c r="G12" i="43"/>
  <c r="G38" i="43"/>
  <c r="D60" i="43"/>
  <c r="H60" i="43"/>
  <c r="K74" i="10"/>
  <c r="L74" i="10"/>
  <c r="K75" i="10"/>
  <c r="L75" i="10"/>
  <c r="K76" i="10"/>
  <c r="L76" i="10"/>
  <c r="G74" i="10"/>
  <c r="G75" i="10"/>
  <c r="G76" i="10"/>
  <c r="H74" i="10"/>
  <c r="H75" i="10"/>
  <c r="H76" i="10"/>
  <c r="F74" i="10"/>
  <c r="F75" i="10"/>
  <c r="F76" i="10"/>
  <c r="D74" i="10"/>
  <c r="D75" i="10"/>
  <c r="D76" i="10"/>
  <c r="J6" i="43" l="1"/>
  <c r="J59" i="43"/>
  <c r="F6" i="43"/>
  <c r="F10" i="46"/>
  <c r="H37" i="43"/>
  <c r="D37" i="43"/>
  <c r="G6" i="43"/>
  <c r="L6" i="43"/>
  <c r="D6" i="43"/>
  <c r="G10" i="46" s="1"/>
  <c r="H6" i="43"/>
  <c r="K6" i="43"/>
  <c r="G37" i="43"/>
  <c r="L37" i="43"/>
  <c r="K37" i="43"/>
  <c r="J68" i="10"/>
  <c r="L68" i="10"/>
  <c r="J69" i="10"/>
  <c r="L69" i="10"/>
  <c r="J70" i="10"/>
  <c r="K70" i="10"/>
  <c r="L70" i="10"/>
  <c r="G68" i="10"/>
  <c r="H68" i="10"/>
  <c r="G69" i="10"/>
  <c r="H69" i="10"/>
  <c r="G70" i="10"/>
  <c r="H70" i="10"/>
  <c r="F69" i="10"/>
  <c r="F70" i="10"/>
  <c r="D69" i="10"/>
  <c r="D70" i="10"/>
  <c r="J67" i="10"/>
  <c r="H67" i="10"/>
  <c r="K63" i="10"/>
  <c r="L63" i="10"/>
  <c r="J63" i="10"/>
  <c r="G63" i="10"/>
  <c r="H63" i="10"/>
  <c r="F63" i="10"/>
  <c r="D63" i="10"/>
  <c r="K41" i="10"/>
  <c r="L41" i="10"/>
  <c r="K42" i="10"/>
  <c r="L42" i="10"/>
  <c r="K43" i="10"/>
  <c r="L43" i="10"/>
  <c r="K44" i="10"/>
  <c r="L44" i="10"/>
  <c r="K45" i="10"/>
  <c r="L45" i="10"/>
  <c r="K46" i="10"/>
  <c r="L46" i="10"/>
  <c r="K47" i="10"/>
  <c r="L47" i="10"/>
  <c r="K48" i="10"/>
  <c r="L48" i="10"/>
  <c r="K49" i="10"/>
  <c r="L49" i="10"/>
  <c r="K51" i="10"/>
  <c r="L51" i="10"/>
  <c r="K52" i="10"/>
  <c r="L52" i="10"/>
  <c r="K53" i="10"/>
  <c r="L53" i="10"/>
  <c r="K54" i="10"/>
  <c r="L54" i="10"/>
  <c r="K55" i="10"/>
  <c r="L55" i="10"/>
  <c r="K56" i="10"/>
  <c r="L56" i="10"/>
  <c r="K57" i="10"/>
  <c r="L57" i="10"/>
  <c r="K58" i="10"/>
  <c r="L58" i="10"/>
  <c r="K59" i="10"/>
  <c r="L59" i="10"/>
  <c r="K60" i="10"/>
  <c r="L60" i="10"/>
  <c r="K61" i="10"/>
  <c r="L61" i="10"/>
  <c r="J41" i="10"/>
  <c r="J42" i="10"/>
  <c r="J43" i="10"/>
  <c r="J44" i="10"/>
  <c r="J45" i="10"/>
  <c r="J46" i="10"/>
  <c r="J47" i="10"/>
  <c r="J48" i="10"/>
  <c r="J49" i="10"/>
  <c r="J51" i="10"/>
  <c r="J52" i="10"/>
  <c r="J53" i="10"/>
  <c r="J54" i="10"/>
  <c r="J55" i="10"/>
  <c r="J56" i="10"/>
  <c r="J57" i="10"/>
  <c r="J59" i="10"/>
  <c r="J60" i="10"/>
  <c r="J61" i="10"/>
  <c r="I50" i="10"/>
  <c r="I40" i="10"/>
  <c r="H41" i="10"/>
  <c r="H42" i="10"/>
  <c r="H43" i="10"/>
  <c r="H44" i="10"/>
  <c r="H45" i="10"/>
  <c r="H46" i="10"/>
  <c r="H47" i="10"/>
  <c r="H48" i="10"/>
  <c r="H49" i="10"/>
  <c r="H51" i="10"/>
  <c r="H52" i="10"/>
  <c r="H53" i="10"/>
  <c r="H54" i="10"/>
  <c r="H55" i="10"/>
  <c r="H56" i="10"/>
  <c r="H57" i="10"/>
  <c r="H58" i="10"/>
  <c r="H61" i="10"/>
  <c r="G41" i="10"/>
  <c r="G42" i="10"/>
  <c r="G43" i="10"/>
  <c r="G44" i="10"/>
  <c r="G45" i="10"/>
  <c r="G46" i="10"/>
  <c r="G47" i="10"/>
  <c r="G48" i="10"/>
  <c r="G49" i="10"/>
  <c r="G51" i="10"/>
  <c r="G52" i="10"/>
  <c r="G53" i="10"/>
  <c r="G54" i="10"/>
  <c r="G55" i="10"/>
  <c r="G56" i="10"/>
  <c r="G57" i="10"/>
  <c r="G58" i="10"/>
  <c r="G59" i="10"/>
  <c r="G60" i="10"/>
  <c r="G61" i="10"/>
  <c r="E50" i="10"/>
  <c r="E40" i="10"/>
  <c r="F41" i="10"/>
  <c r="F42" i="10"/>
  <c r="F43" i="10"/>
  <c r="F44" i="10"/>
  <c r="F45" i="10"/>
  <c r="F46" i="10"/>
  <c r="F47" i="10"/>
  <c r="F48" i="10"/>
  <c r="F49" i="10"/>
  <c r="F51" i="10"/>
  <c r="F52" i="10"/>
  <c r="F53" i="10"/>
  <c r="F54" i="10"/>
  <c r="F55" i="10"/>
  <c r="F56" i="10"/>
  <c r="F57" i="10"/>
  <c r="F58" i="10"/>
  <c r="F59" i="10"/>
  <c r="F60" i="10"/>
  <c r="F61" i="10"/>
  <c r="D41" i="10"/>
  <c r="D42" i="10"/>
  <c r="D43" i="10"/>
  <c r="D44" i="10"/>
  <c r="D45" i="10"/>
  <c r="D46" i="10"/>
  <c r="D47" i="10"/>
  <c r="D48" i="10"/>
  <c r="D49" i="10"/>
  <c r="D51" i="10"/>
  <c r="D52" i="10"/>
  <c r="D53" i="10"/>
  <c r="D54" i="10"/>
  <c r="D55" i="10"/>
  <c r="D56" i="10"/>
  <c r="D57" i="10"/>
  <c r="D58" i="10"/>
  <c r="D59" i="10"/>
  <c r="D60" i="10"/>
  <c r="D61" i="10"/>
  <c r="C50" i="10"/>
  <c r="C38" i="44" s="1"/>
  <c r="C40" i="10"/>
  <c r="L8" i="10"/>
  <c r="L9" i="10"/>
  <c r="L10" i="10"/>
  <c r="L11" i="10"/>
  <c r="L12" i="10"/>
  <c r="L13" i="10"/>
  <c r="L14" i="10"/>
  <c r="L16" i="10"/>
  <c r="L17" i="10"/>
  <c r="L18" i="10"/>
  <c r="L19" i="10"/>
  <c r="L21" i="10"/>
  <c r="L22" i="10"/>
  <c r="L23" i="10"/>
  <c r="L24" i="10"/>
  <c r="L26" i="10"/>
  <c r="L27" i="10"/>
  <c r="L28" i="10"/>
  <c r="L29" i="10"/>
  <c r="L30" i="10"/>
  <c r="L31" i="10"/>
  <c r="L33" i="10"/>
  <c r="L34" i="10"/>
  <c r="L35" i="10"/>
  <c r="L36" i="10"/>
  <c r="L37" i="10"/>
  <c r="L38"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J8" i="10"/>
  <c r="J9" i="10"/>
  <c r="J10" i="10"/>
  <c r="J11" i="10"/>
  <c r="J12" i="10"/>
  <c r="J13" i="10"/>
  <c r="J14" i="10"/>
  <c r="J16" i="10"/>
  <c r="J17" i="10"/>
  <c r="J18" i="10"/>
  <c r="J19" i="10"/>
  <c r="J21" i="10"/>
  <c r="J22" i="10"/>
  <c r="J23" i="10"/>
  <c r="J24" i="10"/>
  <c r="J26" i="10"/>
  <c r="J27" i="10"/>
  <c r="J28" i="10"/>
  <c r="J29" i="10"/>
  <c r="J30" i="10"/>
  <c r="J31" i="10"/>
  <c r="J33" i="10"/>
  <c r="J34" i="10"/>
  <c r="J35" i="10"/>
  <c r="J36" i="10"/>
  <c r="J37" i="10"/>
  <c r="J38" i="10"/>
  <c r="I32" i="10"/>
  <c r="I25" i="10"/>
  <c r="I20" i="10"/>
  <c r="I15" i="10"/>
  <c r="J15" i="10" s="1"/>
  <c r="I7" i="10"/>
  <c r="H8" i="10"/>
  <c r="H9" i="10"/>
  <c r="H10" i="10"/>
  <c r="H11" i="10"/>
  <c r="H12" i="10"/>
  <c r="H13" i="10"/>
  <c r="H14" i="10"/>
  <c r="H16" i="10"/>
  <c r="H17" i="10"/>
  <c r="H18" i="10"/>
  <c r="H19" i="10"/>
  <c r="H21" i="10"/>
  <c r="H22" i="10"/>
  <c r="H23" i="10"/>
  <c r="H24" i="10"/>
  <c r="H26" i="10"/>
  <c r="H27" i="10"/>
  <c r="H28" i="10"/>
  <c r="H29" i="10"/>
  <c r="H30" i="10"/>
  <c r="H31" i="10"/>
  <c r="H33" i="10"/>
  <c r="H34" i="10"/>
  <c r="H35" i="10"/>
  <c r="H36" i="10"/>
  <c r="H37" i="10"/>
  <c r="H38"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F8" i="10"/>
  <c r="F9" i="10"/>
  <c r="F10" i="10"/>
  <c r="F11" i="10"/>
  <c r="F12" i="10"/>
  <c r="F13" i="10"/>
  <c r="F14" i="10"/>
  <c r="F16" i="10"/>
  <c r="F17" i="10"/>
  <c r="F18" i="10"/>
  <c r="F19" i="10"/>
  <c r="F21" i="10"/>
  <c r="F22" i="10"/>
  <c r="F23" i="10"/>
  <c r="F24" i="10"/>
  <c r="F26" i="10"/>
  <c r="F27" i="10"/>
  <c r="F28" i="10"/>
  <c r="F29" i="10"/>
  <c r="F30" i="10"/>
  <c r="F31" i="10"/>
  <c r="F33" i="10"/>
  <c r="F34" i="10"/>
  <c r="F35" i="10"/>
  <c r="F36" i="10"/>
  <c r="F37" i="10"/>
  <c r="F38" i="10"/>
  <c r="E32" i="10"/>
  <c r="E25" i="10"/>
  <c r="E20" i="10"/>
  <c r="E15" i="10"/>
  <c r="F15" i="10" s="1"/>
  <c r="E7" i="10"/>
  <c r="D8" i="10"/>
  <c r="D9" i="10"/>
  <c r="D10" i="10"/>
  <c r="D11" i="10"/>
  <c r="D12" i="10"/>
  <c r="D13" i="10"/>
  <c r="D14" i="10"/>
  <c r="D16" i="10"/>
  <c r="D17" i="10"/>
  <c r="D18" i="10"/>
  <c r="D19" i="10"/>
  <c r="D21" i="10"/>
  <c r="D22" i="10"/>
  <c r="D23" i="10"/>
  <c r="D24" i="10"/>
  <c r="D26" i="10"/>
  <c r="D27" i="10"/>
  <c r="D28" i="10"/>
  <c r="D29" i="10"/>
  <c r="D30" i="10"/>
  <c r="D31" i="10"/>
  <c r="D33" i="10"/>
  <c r="D34" i="10"/>
  <c r="D35" i="10"/>
  <c r="D36" i="10"/>
  <c r="D37" i="10"/>
  <c r="D38" i="10"/>
  <c r="C32" i="10"/>
  <c r="C24" i="44" s="1"/>
  <c r="C25" i="10"/>
  <c r="I6" i="10" l="1"/>
  <c r="C6" i="10"/>
  <c r="F59" i="43"/>
  <c r="F18" i="46"/>
  <c r="G14" i="46"/>
  <c r="C39" i="10"/>
  <c r="C22" i="44"/>
  <c r="D22" i="44" s="1"/>
  <c r="F7" i="10"/>
  <c r="E6" i="10"/>
  <c r="J50" i="10"/>
  <c r="I38" i="44"/>
  <c r="J32" i="10"/>
  <c r="I24" i="44"/>
  <c r="J24" i="44" s="1"/>
  <c r="J25" i="10"/>
  <c r="I23" i="44"/>
  <c r="J23" i="44" s="1"/>
  <c r="J20" i="10"/>
  <c r="I22" i="44"/>
  <c r="F67" i="10"/>
  <c r="E39" i="10"/>
  <c r="F39" i="10" s="1"/>
  <c r="F50" i="10"/>
  <c r="E38" i="44"/>
  <c r="H38" i="44" s="1"/>
  <c r="F40" i="10"/>
  <c r="F32" i="10"/>
  <c r="E24" i="44"/>
  <c r="F24" i="44" s="1"/>
  <c r="F25" i="10"/>
  <c r="E23" i="44"/>
  <c r="F23" i="44" s="1"/>
  <c r="F20" i="10"/>
  <c r="E22" i="44"/>
  <c r="C27" i="44"/>
  <c r="D38" i="44"/>
  <c r="D24" i="44"/>
  <c r="D25" i="10"/>
  <c r="C23" i="44"/>
  <c r="F55" i="43"/>
  <c r="L59" i="43"/>
  <c r="H59" i="43"/>
  <c r="D59" i="43"/>
  <c r="K59" i="43"/>
  <c r="G59" i="43"/>
  <c r="J55" i="43"/>
  <c r="K55" i="43"/>
  <c r="G55" i="43"/>
  <c r="L55" i="43"/>
  <c r="D55" i="43"/>
  <c r="G18" i="46" s="1"/>
  <c r="H55" i="43"/>
  <c r="L50" i="10"/>
  <c r="K40" i="10"/>
  <c r="D67" i="10"/>
  <c r="K50" i="10"/>
  <c r="G40" i="10"/>
  <c r="G67" i="10"/>
  <c r="L67" i="10"/>
  <c r="K67" i="10"/>
  <c r="G50" i="10"/>
  <c r="D40" i="10"/>
  <c r="D50" i="10"/>
  <c r="H50" i="10"/>
  <c r="I39" i="10"/>
  <c r="J40" i="10"/>
  <c r="L40" i="10"/>
  <c r="H40" i="10"/>
  <c r="L25" i="10"/>
  <c r="L15" i="10"/>
  <c r="K20" i="10"/>
  <c r="L20" i="10"/>
  <c r="D20" i="10"/>
  <c r="G25" i="10"/>
  <c r="G20" i="10"/>
  <c r="H25" i="10"/>
  <c r="L7" i="10"/>
  <c r="L32" i="10"/>
  <c r="K25" i="10"/>
  <c r="G32" i="10"/>
  <c r="D32" i="10"/>
  <c r="G15" i="10"/>
  <c r="G7" i="10"/>
  <c r="H32" i="10"/>
  <c r="H20" i="10"/>
  <c r="J7" i="10"/>
  <c r="K32" i="10"/>
  <c r="D15" i="10"/>
  <c r="D7" i="10"/>
  <c r="H15" i="10"/>
  <c r="H7" i="10"/>
  <c r="K15" i="10"/>
  <c r="K7" i="10"/>
  <c r="C66" i="10" l="1"/>
  <c r="J39" i="10"/>
  <c r="I66" i="10"/>
  <c r="J66" i="10" s="1"/>
  <c r="F6" i="10"/>
  <c r="E66" i="10"/>
  <c r="F66" i="10" s="1"/>
  <c r="H22" i="44"/>
  <c r="C6" i="44"/>
  <c r="C10" i="46"/>
  <c r="C62" i="10"/>
  <c r="K24" i="44"/>
  <c r="J38" i="44"/>
  <c r="I27" i="44"/>
  <c r="J27" i="44" s="1"/>
  <c r="L38" i="44"/>
  <c r="K38" i="44"/>
  <c r="L24" i="44"/>
  <c r="J22" i="44"/>
  <c r="I6" i="44"/>
  <c r="K22" i="44"/>
  <c r="L22" i="44"/>
  <c r="F38" i="44"/>
  <c r="E27" i="44"/>
  <c r="F27" i="44" s="1"/>
  <c r="G38" i="44"/>
  <c r="H24" i="44"/>
  <c r="G24" i="44"/>
  <c r="F22" i="44"/>
  <c r="E6" i="44"/>
  <c r="G22" i="44"/>
  <c r="C14" i="46"/>
  <c r="I14" i="46"/>
  <c r="D27" i="44"/>
  <c r="J14" i="46" s="1"/>
  <c r="D23" i="44"/>
  <c r="K23" i="44"/>
  <c r="L23" i="44"/>
  <c r="G23" i="44"/>
  <c r="H23" i="44"/>
  <c r="K57" i="43"/>
  <c r="H57" i="43"/>
  <c r="G57" i="43"/>
  <c r="L57" i="43"/>
  <c r="D57" i="43"/>
  <c r="J57" i="43"/>
  <c r="J58" i="43"/>
  <c r="F57" i="43"/>
  <c r="E62" i="10"/>
  <c r="K39" i="10"/>
  <c r="H39" i="10"/>
  <c r="D39" i="10"/>
  <c r="D14" i="46" s="1"/>
  <c r="G39" i="10"/>
  <c r="L39" i="10"/>
  <c r="J6" i="10"/>
  <c r="I62" i="10"/>
  <c r="L6" i="10"/>
  <c r="K6" i="10"/>
  <c r="H6" i="10"/>
  <c r="D6" i="10"/>
  <c r="D10" i="46" s="1"/>
  <c r="G6" i="10"/>
  <c r="F58" i="43" l="1"/>
  <c r="C64" i="10"/>
  <c r="C72" i="10" s="1"/>
  <c r="C78" i="10" s="1"/>
  <c r="D6" i="44"/>
  <c r="J10" i="46" s="1"/>
  <c r="E49" i="44"/>
  <c r="F49" i="44" s="1"/>
  <c r="K66" i="10"/>
  <c r="I49" i="44"/>
  <c r="J49" i="44" s="1"/>
  <c r="G66" i="10"/>
  <c r="G6" i="44"/>
  <c r="C49" i="44"/>
  <c r="D49" i="44" s="1"/>
  <c r="I10" i="46"/>
  <c r="C45" i="44"/>
  <c r="K6" i="44"/>
  <c r="G27" i="44"/>
  <c r="C18" i="46"/>
  <c r="H6" i="44"/>
  <c r="L6" i="44"/>
  <c r="K27" i="44"/>
  <c r="L27" i="44"/>
  <c r="J6" i="44"/>
  <c r="I45" i="44"/>
  <c r="H27" i="44"/>
  <c r="F6" i="44"/>
  <c r="E45" i="44"/>
  <c r="J66" i="43"/>
  <c r="F66" i="43"/>
  <c r="L66" i="43"/>
  <c r="H66" i="43"/>
  <c r="D66" i="43"/>
  <c r="K66" i="43"/>
  <c r="G66" i="43"/>
  <c r="L58" i="43"/>
  <c r="H58" i="43"/>
  <c r="D58" i="43"/>
  <c r="K58" i="43"/>
  <c r="G58" i="43"/>
  <c r="E64" i="10"/>
  <c r="E72" i="10" s="1"/>
  <c r="F62" i="10"/>
  <c r="L62" i="10"/>
  <c r="H62" i="10"/>
  <c r="D62" i="10"/>
  <c r="D18" i="46" s="1"/>
  <c r="K62" i="10"/>
  <c r="G62" i="10"/>
  <c r="J62" i="10"/>
  <c r="I64" i="10"/>
  <c r="H66" i="10"/>
  <c r="L66" i="10"/>
  <c r="D66" i="10"/>
  <c r="E78" i="10" l="1"/>
  <c r="E73" i="10" s="1"/>
  <c r="I72" i="10"/>
  <c r="C73" i="10"/>
  <c r="C65" i="10"/>
  <c r="D45" i="44"/>
  <c r="J18" i="46" s="1"/>
  <c r="G45" i="44"/>
  <c r="I18" i="46"/>
  <c r="C47" i="44"/>
  <c r="L45" i="44"/>
  <c r="K45" i="44"/>
  <c r="K49" i="44"/>
  <c r="H49" i="44"/>
  <c r="L49" i="44"/>
  <c r="J45" i="44"/>
  <c r="I47" i="44"/>
  <c r="I56" i="44" s="1"/>
  <c r="H45" i="44"/>
  <c r="G49" i="44"/>
  <c r="E47" i="44"/>
  <c r="E56" i="44" s="1"/>
  <c r="E63" i="44" s="1"/>
  <c r="F45" i="44"/>
  <c r="F73" i="43"/>
  <c r="F67" i="43"/>
  <c r="J73" i="43"/>
  <c r="J67" i="43"/>
  <c r="J64" i="10"/>
  <c r="I65" i="10"/>
  <c r="J65" i="10" s="1"/>
  <c r="H64" i="10"/>
  <c r="D64" i="10"/>
  <c r="G64" i="10"/>
  <c r="K64" i="10"/>
  <c r="L64" i="10"/>
  <c r="F64" i="10"/>
  <c r="E65" i="10"/>
  <c r="I78" i="10" l="1"/>
  <c r="I73" i="10" s="1"/>
  <c r="J73" i="10" s="1"/>
  <c r="L72" i="10"/>
  <c r="J72" i="10"/>
  <c r="I63" i="44"/>
  <c r="I57" i="44" s="1"/>
  <c r="C48" i="44"/>
  <c r="D48" i="44" s="1"/>
  <c r="C56" i="44"/>
  <c r="C63" i="44" s="1"/>
  <c r="C57" i="44" s="1"/>
  <c r="K72" i="10"/>
  <c r="D72" i="10"/>
  <c r="H47" i="44"/>
  <c r="D47" i="44"/>
  <c r="L47" i="44"/>
  <c r="K47" i="44"/>
  <c r="J47" i="44"/>
  <c r="I48" i="44"/>
  <c r="J48" i="44" s="1"/>
  <c r="G47" i="44"/>
  <c r="E48" i="44"/>
  <c r="F48" i="44" s="1"/>
  <c r="F47" i="44"/>
  <c r="D78" i="10"/>
  <c r="D65" i="10"/>
  <c r="H65" i="10"/>
  <c r="L65" i="10"/>
  <c r="K65" i="10"/>
  <c r="G65" i="10"/>
  <c r="F65" i="10"/>
  <c r="J78" i="10" l="1"/>
  <c r="L78" i="10"/>
  <c r="D56" i="44"/>
  <c r="K78" i="10"/>
  <c r="G48" i="44"/>
  <c r="D63" i="44"/>
  <c r="G56" i="44"/>
  <c r="E57" i="44"/>
  <c r="K56" i="44"/>
  <c r="L48" i="44"/>
  <c r="H48" i="44"/>
  <c r="K48" i="44"/>
  <c r="J56" i="44"/>
  <c r="L56" i="44"/>
  <c r="H56" i="44"/>
  <c r="F56" i="44"/>
  <c r="K73" i="10"/>
  <c r="D73" i="10"/>
  <c r="L73" i="10"/>
  <c r="L63" i="44" l="1"/>
  <c r="D57" i="44"/>
  <c r="H63" i="44"/>
  <c r="K63" i="44"/>
  <c r="J63" i="44"/>
  <c r="J57" i="44"/>
  <c r="F63" i="44"/>
  <c r="F57" i="44"/>
  <c r="G63" i="44"/>
  <c r="L57" i="44" l="1"/>
  <c r="K57" i="44"/>
  <c r="G57" i="44"/>
  <c r="H57" i="44"/>
  <c r="K73" i="43"/>
  <c r="L73" i="43"/>
  <c r="H73" i="43"/>
  <c r="D73" i="43"/>
  <c r="K67" i="43"/>
  <c r="G73" i="43"/>
  <c r="D67" i="43" l="1"/>
  <c r="L67" i="43"/>
  <c r="G67" i="43"/>
  <c r="H67" i="43"/>
  <c r="G72" i="10"/>
  <c r="F72" i="10"/>
  <c r="H72" i="10"/>
  <c r="G73" i="10" l="1"/>
  <c r="H73" i="10"/>
  <c r="F73" i="10"/>
  <c r="G78" i="10"/>
  <c r="H78" i="10"/>
  <c r="F78" i="10"/>
</calcChain>
</file>

<file path=xl/sharedStrings.xml><?xml version="1.0" encoding="utf-8"?>
<sst xmlns="http://schemas.openxmlformats.org/spreadsheetml/2006/main" count="474" uniqueCount="199">
  <si>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</si>
  <si>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</si>
  <si>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</si>
  <si>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</si>
  <si>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</si>
  <si>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</si>
  <si>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</si>
  <si>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</si>
  <si>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</si>
  <si>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</si>
  <si>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</si>
  <si>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</si>
  <si>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</si>
  <si>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</si>
  <si>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</si>
  <si>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</si>
  <si>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</si>
  <si>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</si>
  <si>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</si>
  <si>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</si>
  <si>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</si>
  <si>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</si>
  <si>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</si>
  <si>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</si>
  <si>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</si>
  <si>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</si>
  <si>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</si>
  <si>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</si>
  <si>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</si>
  <si>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</si>
  <si>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</si>
  <si>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</si>
  <si>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</si>
  <si>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</si>
  <si>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</si>
  <si>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</si>
  <si>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</si>
  <si>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</si>
  <si>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</si>
  <si>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</si>
  <si>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</si>
  <si>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</si>
  <si>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</si>
  <si>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</si>
  <si>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</si>
  <si>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</si>
  <si>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</si>
  <si>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</si>
  <si>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</si>
  <si>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</si>
  <si>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Povećanje/smanjenje depozita</t>
  </si>
  <si>
    <t>Izvorni prihodi</t>
  </si>
  <si>
    <t>Otplata duga rezidentima</t>
  </si>
  <si>
    <t>Otplata duga nerezidentima</t>
  </si>
  <si>
    <t>Nedostajuća sredstva</t>
  </si>
  <si>
    <t>Pozajmice i krediti iz domaćih izvora</t>
  </si>
  <si>
    <t>% BDP</t>
  </si>
  <si>
    <t>Neto povećanje obaveza</t>
  </si>
  <si>
    <t>BDP (u mil. €)</t>
  </si>
  <si>
    <t>Korigovani suficit/deficit</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</si>
  <si>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</si>
  <si>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</si>
  <si>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</si>
  <si>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</si>
  <si>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</si>
  <si>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</si>
  <si>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</si>
  <si>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</si>
  <si>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izgradnju i održavanje lokalnih puteva i drugih javnih objekata od opštinskog značaja</t>
  </si>
  <si>
    <t xml:space="preserve">Tekući izdaci </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</si>
  <si>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</si>
  <si>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</si>
  <si>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</si>
  <si>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</si>
  <si>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</si>
  <si>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</si>
  <si>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</si>
  <si>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</si>
  <si>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</si>
  <si>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</si>
  <si>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</si>
  <si>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</si>
  <si>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</si>
  <si>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</si>
  <si>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</si>
  <si>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</si>
  <si>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</si>
  <si>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</si>
  <si>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</si>
  <si>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</si>
  <si>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</si>
  <si>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</si>
  <si>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</si>
  <si>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</si>
  <si>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</si>
  <si>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</si>
  <si>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</si>
  <si>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</si>
  <si>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</si>
  <si>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</si>
  <si>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</si>
  <si>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</si>
  <si>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</si>
  <si>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</si>
  <si>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</si>
  <si>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</si>
  <si>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</si>
  <si>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</si>
  <si>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</si>
  <si>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</si>
  <si>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</si>
  <si>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</si>
  <si>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</si>
  <si>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</si>
  <si>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</si>
  <si>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</si>
  <si>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</si>
  <si>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</si>
  <si>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</si>
  <si>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</si>
  <si>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</si>
  <si>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</si>
  <si>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</si>
  <si>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</si>
  <si>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</si>
  <si>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</si>
  <si>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</si>
  <si>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</si>
  <si>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</si>
  <si>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</si>
  <si>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</si>
  <si>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</si>
  <si>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</si>
  <si>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</si>
  <si>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</si>
  <si>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</si>
  <si>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</si>
  <si>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</si>
  <si>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</si>
  <si>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</si>
  <si>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</si>
  <si>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</si>
  <si>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</si>
  <si>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</si>
  <si>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</si>
  <si>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</si>
  <si>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</si>
  <si>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</si>
  <si>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</si>
  <si>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</si>
  <si>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</si>
  <si>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Registracione takse </t>
  </si>
  <si>
    <t xml:space="preserve">Transferi iz budžeta CG </t>
  </si>
  <si>
    <t>Transfers from Central Budget</t>
  </si>
  <si>
    <t>Lolacl utility duties</t>
  </si>
  <si>
    <t>Registration duties</t>
  </si>
  <si>
    <t>Residential duties</t>
  </si>
  <si>
    <t>Fees for usage of construction land</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</si>
  <si>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</si>
  <si>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</si>
  <si>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</si>
  <si>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</si>
  <si>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</si>
  <si>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</si>
  <si>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</si>
  <si>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</si>
  <si>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</si>
  <si>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</si>
  <si>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</si>
  <si>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</si>
  <si>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Direktorat za državni budžet / Directorate for State Budget</t>
  </si>
  <si>
    <t>Odstupanje/Deviations</t>
  </si>
  <si>
    <t>Primici od prodaje imovine</t>
  </si>
  <si>
    <t>Transferi institucijama, pojedinicima nevladinom i javnom sektoru</t>
  </si>
  <si>
    <t>Ostvarenje</t>
  </si>
  <si>
    <t>Plan</t>
  </si>
  <si>
    <t xml:space="preserve">Doprinosi </t>
  </si>
  <si>
    <t xml:space="preserve">Porez na dobit </t>
  </si>
  <si>
    <t>Porez na dohodak</t>
  </si>
  <si>
    <t>Otplata hartija od vrijednosti i kredita rezidentima</t>
  </si>
  <si>
    <t>Otplata hartija od vrijednosti i kredita nerezidentima</t>
  </si>
  <si>
    <t xml:space="preserve">Ministarstvo finansija/ Ministry of finance </t>
  </si>
  <si>
    <t>Neto promjena obaveza</t>
  </si>
  <si>
    <t>Donacije i transferi</t>
  </si>
  <si>
    <t>Naknada za komunalno opremanje građevinskog zemljišta</t>
  </si>
  <si>
    <t>Fee for communal equipment of construction land</t>
  </si>
  <si>
    <t>Primarni  suficit/deficit</t>
  </si>
  <si>
    <t xml:space="preserve">Primici od otplate kredita </t>
  </si>
  <si>
    <t>Primici od otplate kredita</t>
  </si>
  <si>
    <t>71175</t>
  </si>
  <si>
    <t>Prirez porezu na dohodak fizičkih lica</t>
  </si>
  <si>
    <t>Q4 2024</t>
  </si>
  <si>
    <t>Plan Q4 2024</t>
  </si>
  <si>
    <t>Q4 2023</t>
  </si>
  <si>
    <t>Q 4 2024</t>
  </si>
  <si>
    <t>Plan Q 4 2024</t>
  </si>
  <si>
    <t>Q 4 2023</t>
  </si>
  <si>
    <t>Q 4  2023</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</si>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</sst>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_(* \(#,##0.00\);_(* &quot;-&quot;??_);_(@_)"/>
    <numFmt numFmtId="164" formatCode="_-* #,##0.00\ _€_-;\-* #,##0.00\ _€_-;_-* &quot;-&quot;??\ _€_-;_-@_-"/>
    <numFmt numFmtId="165" formatCode="0.0,,"/>
    <numFmt numFmtId="166" formatCode="#,##0.0"/>
    <numFmt numFmtId="167" formatCode="&quot;   &quot;@"/>
    <numFmt numFmtId="168" formatCode="&quot;      &quot;@"/>
    <numFmt numFmtId="169" formatCode="&quot;         &quot;@"/>
    <numFmt numFmtId="170" formatCode="&quot;            &quot;@"/>
    <numFmt numFmtId="171" formatCode="[&gt;0.05]#,##0.0;[&lt;-0.05]\-#,##0.0;\-\-&quot; &quot;;"/>
    <numFmt numFmtId="172" formatCode="[&gt;0.5]#,##0;[&lt;-0.5]\-#,##0;\-\-&quot; &quot;;"/>
    <numFmt numFmtId="173" formatCode="[Black]#,##0.0;[Black]\-#,##0.0;;"/>
    <numFmt numFmtId="174" formatCode="#,##0.0,,"/>
    <numFmt numFmtId="175" formatCode="0.0"/>
    <numFmt numFmtId="176" formatCode="_-* #,##0.00\ &quot;RSD&quot;_-;\-* #,##0.00\ &quot;RSD&quot;_-;_-* &quot;-&quot;??\ &quot;RSD&quot;_-;_-@_-"/>
    <numFmt numFmtId="177" formatCode="[$-409]General"/>
    <numFmt numFmtId="178" formatCode="0.00,,"/>
    <numFmt numFmtId="179" formatCode="0.000000000000000000"/>
    <numFmt numFmtId="180" formatCode="_-* #,##0.00\ _D_i_n_._-;\-* #,##0.00\ _D_i_n_._-;_-* &quot;-&quot;??\ _D_i_n_._-;_-@_-"/>
    <numFmt numFmtId="181" formatCode="0.0%"/>
  </numFmts>
  <fonts count="69">
    <font>
      <sz val="10"/>
      <name val="Arial"/>
    </font>
    <font>
      <sz val="11"/>
      <color theme="1"/>
      <name val="Calibri"/>
      <family val="2"/>
      <scheme val="minor"/>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
      <sz val="11"/>
      <color rgb="FF000000"/>
      <name val="Calibri"/>
      <family val="2"/>
    </font>
    <font>
      <b/>
      <sz val="10"/>
      <name val="Century Gothic"/>
      <family val="2"/>
    </font>
    <font>
      <sz val="12"/>
      <name val="Arial"/>
      <family val="2"/>
      <charset val="238"/>
    </font>
    <font>
      <sz val="11"/>
      <color rgb="FF9C0006"/>
      <name val="Calibri"/>
      <family val="2"/>
      <charset val="238"/>
      <scheme val="minor"/>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1"/>
      <color indexed="8"/>
      <name val="Calibri"/>
      <family val="2"/>
      <charset val="238"/>
    </font>
    <font>
      <sz val="10"/>
      <color indexed="8"/>
      <name val="Arial"/>
      <family val="2"/>
    </font>
    <font>
      <b/>
      <sz val="11"/>
      <color indexed="8"/>
      <name val="Calibri"/>
      <family val="2"/>
      <charset val="238"/>
    </font>
    <font>
      <sz val="11"/>
      <color indexed="8"/>
      <name val="Calibri"/>
      <family val="2"/>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sz val="11"/>
      <color indexed="10"/>
      <name val="Calibri"/>
      <family val="2"/>
      <charset val="238"/>
    </font>
  </fonts>
  <fills count="60">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5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6">
    <xf numFmtId="0" fontId="0" fillId="0" borderId="0"/>
    <xf numFmtId="167" fontId="5" fillId="0" borderId="0" applyFont="0" applyFill="0" applyBorder="0" applyAlignment="0" applyProtection="0"/>
    <xf numFmtId="168" fontId="5" fillId="0" borderId="0" applyFont="0" applyFill="0" applyBorder="0" applyAlignment="0" applyProtection="0"/>
    <xf numFmtId="169" fontId="5" fillId="0" borderId="0" applyFont="0" applyFill="0" applyBorder="0" applyAlignment="0" applyProtection="0"/>
    <xf numFmtId="170" fontId="5" fillId="0" borderId="0" applyFont="0" applyFill="0" applyBorder="0" applyAlignment="0" applyProtection="0"/>
    <xf numFmtId="0" fontId="6" fillId="0" borderId="0" applyProtection="0"/>
    <xf numFmtId="0" fontId="7" fillId="0" borderId="0">
      <protection locked="0"/>
    </xf>
    <xf numFmtId="0" fontId="7" fillId="0" borderId="0">
      <protection locked="0"/>
    </xf>
    <xf numFmtId="0" fontId="8" fillId="0" borderId="0">
      <protection locked="0"/>
    </xf>
    <xf numFmtId="0" fontId="7" fillId="0" borderId="0">
      <protection locked="0"/>
    </xf>
    <xf numFmtId="0" fontId="7" fillId="0" borderId="0">
      <protection locked="0"/>
    </xf>
    <xf numFmtId="0" fontId="7" fillId="0" borderId="0">
      <protection locked="0"/>
    </xf>
    <xf numFmtId="0" fontId="8" fillId="0" borderId="0">
      <protection locked="0"/>
    </xf>
    <xf numFmtId="2" fontId="6" fillId="0" borderId="0" applyProtection="0"/>
    <xf numFmtId="0" fontId="6" fillId="0" borderId="0" applyNumberFormat="0" applyFont="0" applyFill="0" applyBorder="0" applyAlignment="0" applyProtection="0"/>
    <xf numFmtId="0" fontId="9" fillId="0" borderId="0" applyProtection="0"/>
    <xf numFmtId="171" fontId="5" fillId="0" borderId="0" applyFont="0" applyFill="0" applyBorder="0" applyAlignment="0" applyProtection="0"/>
    <xf numFmtId="172" fontId="5" fillId="0" borderId="0" applyFont="0" applyFill="0" applyBorder="0" applyAlignment="0" applyProtection="0"/>
    <xf numFmtId="166" fontId="10" fillId="0" borderId="0"/>
    <xf numFmtId="0" fontId="11" fillId="0" borderId="0"/>
    <xf numFmtId="0" fontId="12" fillId="0" borderId="0"/>
    <xf numFmtId="0" fontId="12" fillId="0" borderId="0"/>
    <xf numFmtId="0" fontId="15" fillId="0" borderId="0"/>
    <xf numFmtId="0" fontId="15" fillId="0" borderId="0"/>
    <xf numFmtId="0" fontId="15" fillId="0" borderId="0"/>
    <xf numFmtId="0" fontId="14" fillId="0" borderId="0">
      <alignment vertical="center"/>
    </xf>
    <xf numFmtId="0" fontId="16" fillId="0" borderId="0"/>
    <xf numFmtId="0" fontId="5" fillId="0" borderId="0"/>
    <xf numFmtId="0" fontId="4" fillId="0" borderId="0"/>
    <xf numFmtId="0" fontId="4" fillId="0" borderId="0"/>
    <xf numFmtId="0" fontId="15" fillId="0" borderId="0"/>
    <xf numFmtId="0" fontId="16" fillId="0" borderId="0"/>
    <xf numFmtId="0" fontId="15" fillId="0" borderId="0"/>
    <xf numFmtId="0" fontId="15" fillId="0" borderId="0"/>
    <xf numFmtId="0" fontId="15" fillId="0" borderId="0"/>
    <xf numFmtId="0" fontId="15" fillId="0" borderId="0"/>
    <xf numFmtId="0" fontId="15" fillId="0" borderId="0"/>
    <xf numFmtId="0" fontId="4" fillId="0" borderId="0"/>
    <xf numFmtId="173" fontId="5" fillId="0" borderId="0" applyFont="0" applyFill="0" applyBorder="0" applyAlignment="0" applyProtection="0"/>
    <xf numFmtId="0" fontId="13" fillId="0" borderId="0"/>
    <xf numFmtId="0" fontId="3" fillId="0" borderId="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170" fontId="4" fillId="0" borderId="0" applyFont="0" applyFill="0" applyBorder="0" applyAlignment="0" applyProtection="0"/>
    <xf numFmtId="171" fontId="4" fillId="0" borderId="0" applyFont="0" applyFill="0" applyBorder="0" applyAlignment="0" applyProtection="0"/>
    <xf numFmtId="172" fontId="4" fillId="0" borderId="0" applyFont="0" applyFill="0" applyBorder="0" applyAlignment="0" applyProtection="0"/>
    <xf numFmtId="173"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9" fontId="4" fillId="0" borderId="0" applyFont="0" applyFill="0" applyBorder="0" applyAlignment="0" applyProtection="0"/>
    <xf numFmtId="0" fontId="4" fillId="0" borderId="0"/>
    <xf numFmtId="176" fontId="4" fillId="0" borderId="0" applyFont="0" applyFill="0" applyBorder="0" applyAlignment="0" applyProtection="0"/>
    <xf numFmtId="177" fontId="31" fillId="0" borderId="0"/>
    <xf numFmtId="0" fontId="14" fillId="0" borderId="0"/>
    <xf numFmtId="0" fontId="14" fillId="0" borderId="0"/>
    <xf numFmtId="0" fontId="34" fillId="8" borderId="0" applyNumberFormat="0" applyBorder="0" applyAlignment="0" applyProtection="0"/>
    <xf numFmtId="0" fontId="35" fillId="0" borderId="0" applyNumberFormat="0" applyFill="0" applyBorder="0" applyAlignment="0" applyProtection="0"/>
    <xf numFmtId="0" fontId="36" fillId="0" borderId="32" applyNumberFormat="0" applyFill="0" applyAlignment="0" applyProtection="0"/>
    <xf numFmtId="0" fontId="37" fillId="0" borderId="33" applyNumberFormat="0" applyFill="0" applyAlignment="0" applyProtection="0"/>
    <xf numFmtId="0" fontId="38" fillId="0" borderId="34" applyNumberFormat="0" applyFill="0" applyAlignment="0" applyProtection="0"/>
    <xf numFmtId="0" fontId="38" fillId="0" borderId="0" applyNumberFormat="0" applyFill="0" applyBorder="0" applyAlignment="0" applyProtection="0"/>
    <xf numFmtId="0" fontId="39" fillId="7" borderId="0" applyNumberFormat="0" applyBorder="0" applyAlignment="0" applyProtection="0"/>
    <xf numFmtId="0" fontId="34" fillId="8" borderId="0" applyNumberFormat="0" applyBorder="0" applyAlignment="0" applyProtection="0"/>
    <xf numFmtId="0" fontId="40" fillId="9" borderId="0" applyNumberFormat="0" applyBorder="0" applyAlignment="0" applyProtection="0"/>
    <xf numFmtId="0" fontId="41" fillId="10" borderId="35" applyNumberFormat="0" applyAlignment="0" applyProtection="0"/>
    <xf numFmtId="0" fontId="42" fillId="11" borderId="36" applyNumberFormat="0" applyAlignment="0" applyProtection="0"/>
    <xf numFmtId="0" fontId="43" fillId="11" borderId="35" applyNumberFormat="0" applyAlignment="0" applyProtection="0"/>
    <xf numFmtId="0" fontId="44" fillId="0" borderId="37" applyNumberFormat="0" applyFill="0" applyAlignment="0" applyProtection="0"/>
    <xf numFmtId="0" fontId="45" fillId="12" borderId="38" applyNumberFormat="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8" fillId="0" borderId="40" applyNumberFormat="0" applyFill="0" applyAlignment="0" applyProtection="0"/>
    <xf numFmtId="0" fontId="4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49" fillId="21" borderId="0" applyNumberFormat="0" applyBorder="0" applyAlignment="0" applyProtection="0"/>
    <xf numFmtId="0" fontId="4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49" fillId="25" borderId="0" applyNumberFormat="0" applyBorder="0" applyAlignment="0" applyProtection="0"/>
    <xf numFmtId="0" fontId="4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49" fillId="29" borderId="0" applyNumberFormat="0" applyBorder="0" applyAlignment="0" applyProtection="0"/>
    <xf numFmtId="0" fontId="4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49" fillId="33" borderId="0" applyNumberFormat="0" applyBorder="0" applyAlignment="0" applyProtection="0"/>
    <xf numFmtId="0" fontId="49"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49" fillId="37" borderId="0" applyNumberFormat="0" applyBorder="0" applyAlignment="0" applyProtection="0"/>
    <xf numFmtId="0" fontId="2" fillId="0" borderId="0"/>
    <xf numFmtId="0" fontId="2" fillId="13" borderId="39"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3" borderId="39" applyNumberFormat="0" applyFont="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0" borderId="0"/>
    <xf numFmtId="0" fontId="2" fillId="0" borderId="0"/>
    <xf numFmtId="0" fontId="2" fillId="0" borderId="0"/>
    <xf numFmtId="0" fontId="1" fillId="0" borderId="0"/>
    <xf numFmtId="0" fontId="33" fillId="0" borderId="0"/>
    <xf numFmtId="0" fontId="1" fillId="0" borderId="0"/>
    <xf numFmtId="164" fontId="4" fillId="0" borderId="0" applyFont="0" applyFill="0" applyBorder="0" applyAlignment="0" applyProtection="0"/>
    <xf numFmtId="0" fontId="2" fillId="0" borderId="0"/>
    <xf numFmtId="164" fontId="4" fillId="0" borderId="0" applyFont="0" applyFill="0" applyBorder="0" applyAlignment="0" applyProtection="0"/>
    <xf numFmtId="0" fontId="14" fillId="0" borderId="0"/>
    <xf numFmtId="167" fontId="4" fillId="0" borderId="0" applyFont="0" applyFill="0" applyBorder="0" applyAlignment="0" applyProtection="0"/>
    <xf numFmtId="168" fontId="4" fillId="0" borderId="0" applyFont="0" applyFill="0" applyBorder="0" applyAlignment="0" applyProtection="0"/>
    <xf numFmtId="0" fontId="50" fillId="38" borderId="0" applyNumberFormat="0" applyBorder="0" applyAlignment="0" applyProtection="0"/>
    <xf numFmtId="0" fontId="50" fillId="39" borderId="0" applyNumberFormat="0" applyBorder="0" applyAlignment="0" applyProtection="0"/>
    <xf numFmtId="0" fontId="50" fillId="40" borderId="0" applyNumberFormat="0" applyBorder="0" applyAlignment="0" applyProtection="0"/>
    <xf numFmtId="0" fontId="50" fillId="41" borderId="0" applyNumberFormat="0" applyBorder="0" applyAlignment="0" applyProtection="0"/>
    <xf numFmtId="0" fontId="50" fillId="42" borderId="0" applyNumberFormat="0" applyBorder="0" applyAlignment="0" applyProtection="0"/>
    <xf numFmtId="0" fontId="50" fillId="43" borderId="0" applyNumberFormat="0" applyBorder="0" applyAlignment="0" applyProtection="0"/>
    <xf numFmtId="169" fontId="4" fillId="0" borderId="0" applyFont="0" applyFill="0" applyBorder="0" applyAlignment="0" applyProtection="0"/>
    <xf numFmtId="170" fontId="4" fillId="0" borderId="0" applyFont="0" applyFill="0" applyBorder="0" applyAlignment="0" applyProtection="0"/>
    <xf numFmtId="0" fontId="50" fillId="44" borderId="0" applyNumberFormat="0" applyBorder="0" applyAlignment="0" applyProtection="0"/>
    <xf numFmtId="0" fontId="50" fillId="45" borderId="0" applyNumberFormat="0" applyBorder="0" applyAlignment="0" applyProtection="0"/>
    <xf numFmtId="0" fontId="50" fillId="46" borderId="0" applyNumberFormat="0" applyBorder="0" applyAlignment="0" applyProtection="0"/>
    <xf numFmtId="0" fontId="50" fillId="41" borderId="0" applyNumberFormat="0" applyBorder="0" applyAlignment="0" applyProtection="0"/>
    <xf numFmtId="0" fontId="50" fillId="44" borderId="0" applyNumberFormat="0" applyBorder="0" applyAlignment="0" applyProtection="0"/>
    <xf numFmtId="0" fontId="50" fillId="47" borderId="0" applyNumberFormat="0" applyBorder="0" applyAlignment="0" applyProtection="0"/>
    <xf numFmtId="0" fontId="54" fillId="48" borderId="0" applyNumberFormat="0" applyBorder="0" applyAlignment="0" applyProtection="0"/>
    <xf numFmtId="0" fontId="54" fillId="45" borderId="0" applyNumberFormat="0" applyBorder="0" applyAlignment="0" applyProtection="0"/>
    <xf numFmtId="0" fontId="54" fillId="46" borderId="0" applyNumberFormat="0" applyBorder="0" applyAlignment="0" applyProtection="0"/>
    <xf numFmtId="0" fontId="54" fillId="49" borderId="0" applyNumberFormat="0" applyBorder="0" applyAlignment="0" applyProtection="0"/>
    <xf numFmtId="0" fontId="54" fillId="50" borderId="0" applyNumberFormat="0" applyBorder="0" applyAlignment="0" applyProtection="0"/>
    <xf numFmtId="0" fontId="54" fillId="51" borderId="0" applyNumberFormat="0" applyBorder="0" applyAlignment="0" applyProtection="0"/>
    <xf numFmtId="0" fontId="54" fillId="52" borderId="0" applyNumberFormat="0" applyBorder="0" applyAlignment="0" applyProtection="0"/>
    <xf numFmtId="0" fontId="54" fillId="53" borderId="0" applyNumberFormat="0" applyBorder="0" applyAlignment="0" applyProtection="0"/>
    <xf numFmtId="0" fontId="54" fillId="54" borderId="0" applyNumberFormat="0" applyBorder="0" applyAlignment="0" applyProtection="0"/>
    <xf numFmtId="0" fontId="54" fillId="49" borderId="0" applyNumberFormat="0" applyBorder="0" applyAlignment="0" applyProtection="0"/>
    <xf numFmtId="0" fontId="54" fillId="50" borderId="0" applyNumberFormat="0" applyBorder="0" applyAlignment="0" applyProtection="0"/>
    <xf numFmtId="0" fontId="54" fillId="55" borderId="0" applyNumberFormat="0" applyBorder="0" applyAlignment="0" applyProtection="0"/>
    <xf numFmtId="0" fontId="55" fillId="39" borderId="0" applyNumberFormat="0" applyBorder="0" applyAlignment="0" applyProtection="0"/>
    <xf numFmtId="0" fontId="56" fillId="56" borderId="41" applyNumberFormat="0" applyAlignment="0" applyProtection="0"/>
    <xf numFmtId="0" fontId="57" fillId="57" borderId="42" applyNumberFormat="0" applyAlignment="0" applyProtection="0"/>
    <xf numFmtId="43" fontId="14" fillId="0" borderId="0" applyFont="0" applyFill="0" applyBorder="0" applyAlignment="0" applyProtection="0"/>
    <xf numFmtId="43" fontId="4" fillId="0" borderId="0" applyFont="0" applyFill="0" applyBorder="0" applyAlignment="0" applyProtection="0"/>
    <xf numFmtId="0" fontId="50" fillId="0" borderId="0"/>
    <xf numFmtId="0" fontId="4" fillId="0" borderId="0"/>
    <xf numFmtId="0" fontId="4" fillId="0" borderId="0"/>
    <xf numFmtId="0" fontId="4" fillId="0" borderId="0"/>
    <xf numFmtId="0" fontId="58" fillId="0" borderId="0" applyNumberFormat="0" applyFill="0" applyBorder="0" applyAlignment="0" applyProtection="0"/>
    <xf numFmtId="0" fontId="59" fillId="40" borderId="0" applyNumberFormat="0" applyBorder="0" applyAlignment="0" applyProtection="0"/>
    <xf numFmtId="0" fontId="60" fillId="0" borderId="43" applyNumberFormat="0" applyFill="0" applyAlignment="0" applyProtection="0"/>
    <xf numFmtId="0" fontId="61" fillId="0" borderId="44" applyNumberFormat="0" applyFill="0" applyAlignment="0" applyProtection="0"/>
    <xf numFmtId="0" fontId="62" fillId="0" borderId="45" applyNumberFormat="0" applyFill="0" applyAlignment="0" applyProtection="0"/>
    <xf numFmtId="0" fontId="62" fillId="0" borderId="0" applyNumberFormat="0" applyFill="0" applyBorder="0" applyAlignment="0" applyProtection="0"/>
    <xf numFmtId="171" fontId="4" fillId="0" borderId="0" applyFont="0" applyFill="0" applyBorder="0" applyAlignment="0" applyProtection="0"/>
    <xf numFmtId="172" fontId="4" fillId="0" borderId="0" applyFont="0" applyFill="0" applyBorder="0" applyAlignment="0" applyProtection="0"/>
    <xf numFmtId="0" fontId="63" fillId="43" borderId="41" applyNumberFormat="0" applyAlignment="0" applyProtection="0"/>
    <xf numFmtId="0" fontId="64" fillId="0" borderId="46" applyNumberFormat="0" applyFill="0" applyAlignment="0" applyProtection="0"/>
    <xf numFmtId="0" fontId="65" fillId="5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1" fillId="0" borderId="0">
      <alignment vertical="top"/>
    </xf>
    <xf numFmtId="0" fontId="51" fillId="0" borderId="0">
      <alignment vertical="top"/>
    </xf>
    <xf numFmtId="0" fontId="51"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14" fillId="0" borderId="0"/>
    <xf numFmtId="0" fontId="1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53" fillId="59" borderId="47" applyNumberFormat="0" applyFont="0" applyAlignment="0" applyProtection="0"/>
    <xf numFmtId="0" fontId="66" fillId="56" borderId="48" applyNumberFormat="0" applyAlignment="0" applyProtection="0"/>
    <xf numFmtId="173" fontId="4" fillId="0" borderId="0" applyFont="0" applyFill="0" applyBorder="0" applyAlignment="0" applyProtection="0"/>
    <xf numFmtId="0" fontId="67" fillId="0" borderId="0" applyNumberFormat="0" applyFill="0" applyBorder="0" applyAlignment="0" applyProtection="0"/>
    <xf numFmtId="0" fontId="52" fillId="0" borderId="49" applyNumberFormat="0" applyFill="0" applyAlignment="0" applyProtection="0"/>
    <xf numFmtId="0" fontId="6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 fillId="0" borderId="0"/>
    <xf numFmtId="0" fontId="2" fillId="31" borderId="0" applyNumberFormat="0" applyBorder="0" applyAlignment="0" applyProtection="0"/>
    <xf numFmtId="0" fontId="2" fillId="32" borderId="0" applyNumberFormat="0" applyBorder="0" applyAlignment="0" applyProtection="0"/>
    <xf numFmtId="0" fontId="1" fillId="0" borderId="0"/>
    <xf numFmtId="0" fontId="2" fillId="35" borderId="0" applyNumberFormat="0" applyBorder="0" applyAlignment="0" applyProtection="0"/>
    <xf numFmtId="0" fontId="2" fillId="36" borderId="0" applyNumberFormat="0" applyBorder="0" applyAlignment="0" applyProtection="0"/>
    <xf numFmtId="0" fontId="2" fillId="0" borderId="0"/>
    <xf numFmtId="0" fontId="2" fillId="13" borderId="39" applyNumberFormat="0" applyFont="0" applyAlignment="0" applyProtection="0"/>
    <xf numFmtId="0" fontId="1" fillId="0" borderId="0"/>
    <xf numFmtId="0" fontId="1" fillId="0" borderId="0"/>
    <xf numFmtId="180" fontId="1" fillId="0" borderId="0" applyFont="0" applyFill="0" applyBorder="0" applyAlignment="0" applyProtection="0"/>
    <xf numFmtId="0" fontId="1" fillId="0" borderId="0"/>
    <xf numFmtId="0" fontId="1" fillId="0" borderId="0"/>
    <xf numFmtId="0" fontId="1" fillId="0" borderId="0"/>
    <xf numFmtId="0" fontId="1" fillId="0" borderId="0"/>
  </cellStyleXfs>
  <cellXfs count="141">
    <xf numFmtId="0" fontId="0" fillId="0" borderId="0" xfId="0"/>
    <xf numFmtId="0" fontId="4" fillId="0" borderId="0" xfId="27" applyFont="1"/>
    <xf numFmtId="0" fontId="4" fillId="0" borderId="0" xfId="27" applyFont="1" applyFill="1"/>
    <xf numFmtId="0" fontId="4" fillId="2" borderId="0" xfId="27" applyFont="1" applyFill="1"/>
    <xf numFmtId="0" fontId="17" fillId="0" borderId="0" xfId="0" applyFont="1"/>
    <xf numFmtId="0" fontId="17" fillId="0" borderId="0" xfId="0" applyFont="1" applyAlignment="1">
      <alignment horizontal="center"/>
    </xf>
    <xf numFmtId="165" fontId="17" fillId="0" borderId="0" xfId="0" applyNumberFormat="1" applyFont="1"/>
    <xf numFmtId="0" fontId="17" fillId="0" borderId="0" xfId="27" applyFont="1"/>
    <xf numFmtId="0" fontId="18" fillId="0" borderId="0" xfId="0" applyFont="1"/>
    <xf numFmtId="0" fontId="18" fillId="0" borderId="0" xfId="0" applyFont="1" applyBorder="1" applyAlignment="1"/>
    <xf numFmtId="0" fontId="18" fillId="0" borderId="0" xfId="27" applyFont="1"/>
    <xf numFmtId="165" fontId="18" fillId="0" borderId="0" xfId="0" applyNumberFormat="1" applyFont="1"/>
    <xf numFmtId="165" fontId="18" fillId="0" borderId="1" xfId="0" applyNumberFormat="1" applyFont="1" applyBorder="1" applyAlignment="1">
      <alignment horizontal="center"/>
    </xf>
    <xf numFmtId="0" fontId="18" fillId="0" borderId="1" xfId="0" applyFont="1" applyBorder="1" applyAlignment="1">
      <alignment horizontal="center"/>
    </xf>
    <xf numFmtId="0" fontId="18" fillId="0" borderId="1" xfId="27" applyFont="1" applyBorder="1" applyAlignment="1">
      <alignment horizontal="center"/>
    </xf>
    <xf numFmtId="0" fontId="18" fillId="5" borderId="5" xfId="0" applyFont="1" applyFill="1" applyBorder="1"/>
    <xf numFmtId="0" fontId="19" fillId="5" borderId="1" xfId="0" applyFont="1" applyFill="1" applyBorder="1"/>
    <xf numFmtId="165" fontId="18" fillId="5" borderId="1" xfId="0" applyNumberFormat="1" applyFont="1" applyFill="1" applyBorder="1"/>
    <xf numFmtId="0" fontId="18" fillId="0" borderId="5" xfId="0" applyFont="1" applyBorder="1"/>
    <xf numFmtId="0" fontId="18" fillId="0" borderId="1" xfId="0" applyFont="1" applyBorder="1"/>
    <xf numFmtId="165" fontId="18" fillId="0" borderId="1" xfId="0" applyNumberFormat="1" applyFont="1" applyBorder="1"/>
    <xf numFmtId="0" fontId="17" fillId="0" borderId="5" xfId="0" applyFont="1" applyBorder="1"/>
    <xf numFmtId="0" fontId="17" fillId="0" borderId="1" xfId="0" applyFont="1" applyBorder="1"/>
    <xf numFmtId="165" fontId="17" fillId="0" borderId="1" xfId="0" applyNumberFormat="1" applyFont="1" applyBorder="1"/>
    <xf numFmtId="0" fontId="18" fillId="0" borderId="7" xfId="0" applyFont="1" applyBorder="1"/>
    <xf numFmtId="0" fontId="18" fillId="0" borderId="8" xfId="0" applyFont="1" applyBorder="1"/>
    <xf numFmtId="165" fontId="18" fillId="0" borderId="8" xfId="0" applyNumberFormat="1" applyFont="1" applyBorder="1"/>
    <xf numFmtId="0" fontId="17" fillId="0" borderId="1" xfId="0" applyFont="1" applyBorder="1" applyAlignment="1">
      <alignment wrapText="1"/>
    </xf>
    <xf numFmtId="0" fontId="18" fillId="0" borderId="14" xfId="0" applyFont="1" applyBorder="1"/>
    <xf numFmtId="0" fontId="18" fillId="0" borderId="15" xfId="0" applyFont="1" applyBorder="1"/>
    <xf numFmtId="165" fontId="18" fillId="0" borderId="15" xfId="0" applyNumberFormat="1" applyFont="1" applyBorder="1"/>
    <xf numFmtId="0" fontId="18" fillId="3" borderId="5" xfId="0" applyFont="1" applyFill="1" applyBorder="1"/>
    <xf numFmtId="0" fontId="19" fillId="3" borderId="1" xfId="0" applyFont="1" applyFill="1" applyBorder="1"/>
    <xf numFmtId="165" fontId="18" fillId="3" borderId="1" xfId="0" applyNumberFormat="1" applyFont="1" applyFill="1" applyBorder="1"/>
    <xf numFmtId="0" fontId="4" fillId="3" borderId="0" xfId="27" applyFont="1" applyFill="1"/>
    <xf numFmtId="0" fontId="18" fillId="4" borderId="5" xfId="0" applyFont="1" applyFill="1" applyBorder="1"/>
    <xf numFmtId="0" fontId="19" fillId="4" borderId="1" xfId="0" applyFont="1" applyFill="1" applyBorder="1"/>
    <xf numFmtId="165" fontId="18" fillId="4" borderId="1" xfId="0" applyNumberFormat="1" applyFont="1" applyFill="1" applyBorder="1"/>
    <xf numFmtId="0" fontId="4" fillId="4" borderId="0" xfId="27" applyFont="1" applyFill="1"/>
    <xf numFmtId="175" fontId="18" fillId="5" borderId="1" xfId="0" applyNumberFormat="1" applyFont="1" applyFill="1" applyBorder="1"/>
    <xf numFmtId="175" fontId="18" fillId="0" borderId="1" xfId="0" applyNumberFormat="1" applyFont="1" applyBorder="1"/>
    <xf numFmtId="175" fontId="17" fillId="0" borderId="1" xfId="0" applyNumberFormat="1" applyFont="1" applyBorder="1"/>
    <xf numFmtId="175" fontId="18" fillId="0" borderId="8" xfId="0" applyNumberFormat="1" applyFont="1" applyBorder="1"/>
    <xf numFmtId="175" fontId="18" fillId="3" borderId="1" xfId="0" applyNumberFormat="1" applyFont="1" applyFill="1" applyBorder="1"/>
    <xf numFmtId="175" fontId="18"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9" fillId="6" borderId="0" xfId="0" applyFont="1"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22" fillId="6" borderId="0" xfId="0" applyFont="1" applyFill="1" applyBorder="1" applyAlignment="1" applyProtection="1">
      <alignment vertical="center"/>
      <protection hidden="1"/>
    </xf>
    <xf numFmtId="0" fontId="0" fillId="6" borderId="0" xfId="0" applyFill="1"/>
    <xf numFmtId="174" fontId="23" fillId="6" borderId="21" xfId="0" applyNumberFormat="1" applyFont="1" applyFill="1" applyBorder="1" applyAlignment="1" applyProtection="1">
      <alignment vertical="center"/>
      <protection hidden="1"/>
    </xf>
    <xf numFmtId="175" fontId="23" fillId="6" borderId="1" xfId="0" applyNumberFormat="1" applyFont="1" applyFill="1" applyBorder="1" applyAlignment="1" applyProtection="1">
      <alignment vertical="center"/>
      <protection hidden="1"/>
    </xf>
    <xf numFmtId="174" fontId="24" fillId="6" borderId="21" xfId="0" applyNumberFormat="1" applyFont="1" applyFill="1" applyBorder="1" applyAlignment="1" applyProtection="1">
      <alignment vertical="center"/>
      <protection hidden="1"/>
    </xf>
    <xf numFmtId="0" fontId="25" fillId="6" borderId="0" xfId="0" applyFont="1" applyFill="1" applyBorder="1" applyAlignment="1" applyProtection="1">
      <alignment horizontal="center" vertical="top"/>
      <protection hidden="1"/>
    </xf>
    <xf numFmtId="0" fontId="26"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2" fillId="6" borderId="0" xfId="0" applyFont="1" applyFill="1" applyAlignment="1" applyProtection="1">
      <alignment vertical="center"/>
      <protection hidden="1"/>
    </xf>
    <xf numFmtId="0" fontId="27"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20" fillId="2" borderId="0" xfId="0" applyFont="1" applyFill="1" applyAlignment="1" applyProtection="1">
      <alignment vertical="center"/>
      <protection hidden="1"/>
    </xf>
    <xf numFmtId="0" fontId="30" fillId="0" borderId="0" xfId="0" applyFont="1" applyAlignment="1">
      <alignment vertical="center" wrapText="1"/>
    </xf>
    <xf numFmtId="165" fontId="18" fillId="2" borderId="1" xfId="0" applyNumberFormat="1" applyFont="1" applyFill="1" applyBorder="1"/>
    <xf numFmtId="0" fontId="19" fillId="3" borderId="6" xfId="0" applyFont="1" applyFill="1" applyBorder="1"/>
    <xf numFmtId="0" fontId="18" fillId="0" borderId="6" xfId="0" applyFont="1" applyBorder="1"/>
    <xf numFmtId="0" fontId="17" fillId="0" borderId="6" xfId="0" applyFont="1" applyBorder="1"/>
    <xf numFmtId="0" fontId="17" fillId="0" borderId="6" xfId="0" applyFont="1" applyBorder="1" applyAlignment="1">
      <alignment wrapText="1"/>
    </xf>
    <xf numFmtId="0" fontId="18" fillId="0" borderId="28" xfId="0" applyFont="1" applyBorder="1"/>
    <xf numFmtId="0" fontId="18" fillId="0" borderId="25" xfId="0" applyFont="1" applyBorder="1"/>
    <xf numFmtId="165" fontId="17" fillId="0" borderId="1" xfId="27" applyNumberFormat="1" applyFont="1" applyBorder="1" applyAlignment="1">
      <alignment horizontal="right"/>
    </xf>
    <xf numFmtId="0" fontId="18" fillId="0" borderId="1" xfId="0" applyFont="1" applyBorder="1" applyAlignment="1">
      <alignment wrapText="1"/>
    </xf>
    <xf numFmtId="2" fontId="4" fillId="0" borderId="0" xfId="27" applyNumberFormat="1" applyFont="1"/>
    <xf numFmtId="0" fontId="19" fillId="4" borderId="6" xfId="0" applyFont="1" applyFill="1" applyBorder="1"/>
    <xf numFmtId="0" fontId="19" fillId="5" borderId="6" xfId="0" applyFont="1" applyFill="1" applyBorder="1"/>
    <xf numFmtId="0" fontId="19" fillId="5" borderId="5" xfId="0" applyFont="1" applyFill="1" applyBorder="1"/>
    <xf numFmtId="165" fontId="17" fillId="0" borderId="1" xfId="28" applyNumberFormat="1" applyFont="1" applyBorder="1" applyAlignment="1">
      <alignment horizontal="right"/>
    </xf>
    <xf numFmtId="175" fontId="4" fillId="0" borderId="0" xfId="27" applyNumberFormat="1" applyFont="1"/>
    <xf numFmtId="166" fontId="17" fillId="0" borderId="0" xfId="0" applyNumberFormat="1" applyFont="1"/>
    <xf numFmtId="166" fontId="17" fillId="0" borderId="0" xfId="27" applyNumberFormat="1" applyFont="1"/>
    <xf numFmtId="178" fontId="4" fillId="0" borderId="0" xfId="27" applyNumberFormat="1" applyFont="1"/>
    <xf numFmtId="165" fontId="4" fillId="0" borderId="0" xfId="27" applyNumberFormat="1" applyFont="1"/>
    <xf numFmtId="166" fontId="0" fillId="0" borderId="0" xfId="0" applyNumberFormat="1"/>
    <xf numFmtId="175" fontId="18" fillId="0" borderId="1" xfId="0" applyNumberFormat="1" applyFont="1" applyBorder="1" applyAlignment="1">
      <alignment horizontal="right"/>
    </xf>
    <xf numFmtId="0" fontId="18" fillId="0" borderId="31" xfId="0" applyFont="1" applyBorder="1"/>
    <xf numFmtId="0" fontId="18" fillId="2" borderId="1" xfId="0" applyFont="1" applyFill="1" applyBorder="1"/>
    <xf numFmtId="0" fontId="32" fillId="0" borderId="1" xfId="0" applyFont="1" applyBorder="1"/>
    <xf numFmtId="175" fontId="18" fillId="5" borderId="1" xfId="0" applyNumberFormat="1" applyFont="1" applyFill="1" applyBorder="1" applyAlignment="1">
      <alignment horizontal="right"/>
    </xf>
    <xf numFmtId="175" fontId="17" fillId="0" borderId="1" xfId="0" applyNumberFormat="1" applyFont="1" applyBorder="1" applyAlignment="1">
      <alignment horizontal="right"/>
    </xf>
    <xf numFmtId="175" fontId="18" fillId="0" borderId="8" xfId="0" applyNumberFormat="1" applyFont="1" applyBorder="1" applyAlignment="1">
      <alignment horizontal="right"/>
    </xf>
    <xf numFmtId="0" fontId="17" fillId="0" borderId="0" xfId="27" applyFont="1" applyAlignment="1">
      <alignment horizontal="right"/>
    </xf>
    <xf numFmtId="0" fontId="18" fillId="0" borderId="0" xfId="27" applyFont="1" applyAlignment="1">
      <alignment horizontal="right"/>
    </xf>
    <xf numFmtId="0" fontId="18" fillId="0" borderId="1" xfId="0" applyFont="1" applyBorder="1" applyAlignment="1">
      <alignment horizontal="right"/>
    </xf>
    <xf numFmtId="175" fontId="18" fillId="3" borderId="1" xfId="0" applyNumberFormat="1" applyFont="1" applyFill="1" applyBorder="1" applyAlignment="1">
      <alignment horizontal="right"/>
    </xf>
    <xf numFmtId="0" fontId="18" fillId="0" borderId="1" xfId="27" applyFont="1" applyBorder="1" applyAlignment="1">
      <alignment horizontal="right"/>
    </xf>
    <xf numFmtId="175" fontId="18" fillId="4" borderId="1" xfId="0" applyNumberFormat="1" applyFont="1" applyFill="1" applyBorder="1" applyAlignment="1">
      <alignment horizontal="right"/>
    </xf>
    <xf numFmtId="0" fontId="18" fillId="0" borderId="1" xfId="0" applyFont="1" applyFill="1" applyBorder="1"/>
    <xf numFmtId="179" fontId="4" fillId="0" borderId="0" xfId="27" applyNumberFormat="1" applyFont="1"/>
    <xf numFmtId="178" fontId="18" fillId="0" borderId="1" xfId="0" applyNumberFormat="1" applyFont="1" applyBorder="1" applyAlignment="1">
      <alignment horizontal="right"/>
    </xf>
    <xf numFmtId="175" fontId="17" fillId="0" borderId="0" xfId="0" applyNumberFormat="1" applyFont="1" applyAlignment="1">
      <alignment horizontal="center"/>
    </xf>
    <xf numFmtId="0" fontId="17" fillId="0" borderId="5" xfId="0" applyFont="1" applyBorder="1" applyAlignment="1">
      <alignment horizontal="right"/>
    </xf>
    <xf numFmtId="165" fontId="17" fillId="0" borderId="1" xfId="0" applyNumberFormat="1" applyFont="1" applyFill="1" applyBorder="1"/>
    <xf numFmtId="165" fontId="18" fillId="0" borderId="1" xfId="0" applyNumberFormat="1" applyFont="1" applyFill="1" applyBorder="1"/>
    <xf numFmtId="175" fontId="17" fillId="0" borderId="1" xfId="0" applyNumberFormat="1" applyFont="1" applyFill="1" applyBorder="1"/>
    <xf numFmtId="175" fontId="17" fillId="0" borderId="1" xfId="0" applyNumberFormat="1" applyFont="1" applyFill="1" applyBorder="1" applyAlignment="1">
      <alignment horizontal="right"/>
    </xf>
    <xf numFmtId="175" fontId="18" fillId="0" borderId="1" xfId="0" applyNumberFormat="1" applyFont="1" applyFill="1" applyBorder="1"/>
    <xf numFmtId="175" fontId="18" fillId="0" borderId="1" xfId="0" applyNumberFormat="1" applyFont="1" applyFill="1" applyBorder="1" applyAlignment="1">
      <alignment horizontal="right"/>
    </xf>
    <xf numFmtId="178" fontId="18" fillId="0" borderId="1" xfId="0" applyNumberFormat="1" applyFont="1" applyFill="1" applyBorder="1" applyAlignment="1">
      <alignment horizontal="right"/>
    </xf>
    <xf numFmtId="165" fontId="18" fillId="0" borderId="15" xfId="0" applyNumberFormat="1" applyFont="1" applyFill="1" applyBorder="1"/>
    <xf numFmtId="165" fontId="18" fillId="0" borderId="8" xfId="0" applyNumberFormat="1" applyFont="1" applyFill="1" applyBorder="1"/>
    <xf numFmtId="175" fontId="18" fillId="0" borderId="8" xfId="0" applyNumberFormat="1" applyFont="1" applyFill="1" applyBorder="1"/>
    <xf numFmtId="175" fontId="18" fillId="0" borderId="8" xfId="0" applyNumberFormat="1" applyFont="1" applyFill="1" applyBorder="1" applyAlignment="1">
      <alignment horizontal="right"/>
    </xf>
    <xf numFmtId="181" fontId="17" fillId="0" borderId="1" xfId="0" applyNumberFormat="1" applyFont="1" applyBorder="1"/>
    <xf numFmtId="165" fontId="32" fillId="0" borderId="1" xfId="0" applyNumberFormat="1" applyFont="1" applyBorder="1"/>
    <xf numFmtId="165" fontId="32" fillId="0" borderId="1" xfId="28" applyNumberFormat="1" applyFont="1" applyBorder="1" applyAlignment="1">
      <alignment horizontal="right"/>
    </xf>
    <xf numFmtId="165" fontId="17" fillId="0" borderId="1" xfId="28" applyNumberFormat="1" applyFont="1" applyFill="1" applyBorder="1" applyAlignment="1">
      <alignment horizontal="right"/>
    </xf>
    <xf numFmtId="0" fontId="20" fillId="6" borderId="0" xfId="0" applyFont="1" applyFill="1" applyBorder="1" applyAlignment="1" applyProtection="1">
      <alignment horizontal="center" vertical="center" wrapText="1"/>
      <protection hidden="1"/>
    </xf>
    <xf numFmtId="165" fontId="18" fillId="0" borderId="3" xfId="0" applyNumberFormat="1" applyFont="1" applyBorder="1" applyAlignment="1">
      <alignment horizontal="center"/>
    </xf>
    <xf numFmtId="165" fontId="18" fillId="0" borderId="4" xfId="0" applyNumberFormat="1" applyFont="1" applyBorder="1" applyAlignment="1">
      <alignment horizontal="center"/>
    </xf>
    <xf numFmtId="0" fontId="18" fillId="0" borderId="26" xfId="0" applyFont="1" applyBorder="1" applyAlignment="1">
      <alignment horizontal="center"/>
    </xf>
    <xf numFmtId="0" fontId="18" fillId="0" borderId="27" xfId="0" applyFont="1" applyBorder="1" applyAlignment="1">
      <alignment horizontal="center"/>
    </xf>
    <xf numFmtId="0" fontId="18" fillId="0" borderId="12" xfId="0" applyFont="1" applyBorder="1" applyAlignment="1">
      <alignment horizontal="center"/>
    </xf>
    <xf numFmtId="0" fontId="18" fillId="0" borderId="13" xfId="0" applyFont="1" applyBorder="1" applyAlignment="1">
      <alignment horizontal="center"/>
    </xf>
    <xf numFmtId="0" fontId="18" fillId="0" borderId="2" xfId="0" applyFont="1" applyBorder="1" applyAlignment="1">
      <alignment horizontal="center" wrapText="1"/>
    </xf>
    <xf numFmtId="0" fontId="18" fillId="0" borderId="11" xfId="0" applyFont="1" applyBorder="1" applyAlignment="1">
      <alignment horizontal="center" wrapText="1"/>
    </xf>
    <xf numFmtId="0" fontId="18" fillId="0" borderId="9" xfId="27" applyFont="1" applyBorder="1" applyAlignment="1">
      <alignment horizontal="center"/>
    </xf>
    <xf numFmtId="0" fontId="18" fillId="0" borderId="10" xfId="27" applyFont="1" applyBorder="1" applyAlignment="1">
      <alignment horizontal="center"/>
    </xf>
    <xf numFmtId="0" fontId="18" fillId="0" borderId="9" xfId="0" applyFont="1" applyBorder="1" applyAlignment="1">
      <alignment horizontal="center"/>
    </xf>
    <xf numFmtId="0" fontId="18" fillId="0" borderId="10" xfId="0" applyFont="1" applyBorder="1" applyAlignment="1">
      <alignment horizontal="center"/>
    </xf>
    <xf numFmtId="0" fontId="18" fillId="0" borderId="9" xfId="28" applyFont="1" applyBorder="1" applyAlignment="1">
      <alignment horizontal="center"/>
    </xf>
    <xf numFmtId="0" fontId="18" fillId="0" borderId="10" xfId="28" applyFont="1" applyBorder="1" applyAlignment="1">
      <alignment horizontal="center"/>
    </xf>
    <xf numFmtId="165" fontId="18" fillId="2" borderId="3" xfId="0" applyNumberFormat="1" applyFont="1" applyFill="1" applyBorder="1" applyAlignment="1">
      <alignment horizontal="center"/>
    </xf>
    <xf numFmtId="165" fontId="18" fillId="2" borderId="4" xfId="0" applyNumberFormat="1" applyFont="1" applyFill="1" applyBorder="1" applyAlignment="1">
      <alignment horizontal="center"/>
    </xf>
    <xf numFmtId="0" fontId="18" fillId="0" borderId="29" xfId="27" applyFont="1" applyBorder="1" applyAlignment="1">
      <alignment horizontal="center"/>
    </xf>
    <xf numFmtId="0" fontId="18" fillId="0" borderId="30" xfId="27" applyFont="1" applyBorder="1" applyAlignment="1">
      <alignment horizontal="center"/>
    </xf>
  </cellXfs>
  <cellStyles count="286">
    <cellStyle name="1 indent" xfId="1" xr:uid="{00000000-0005-0000-0000-000000000000}"/>
    <cellStyle name="1 indent 2" xfId="41" xr:uid="{00000000-0005-0000-0000-000001000000}"/>
    <cellStyle name="1 indent 3" xfId="140" xr:uid="{00000000-0005-0000-0000-000002000000}"/>
    <cellStyle name="2 indents" xfId="2" xr:uid="{00000000-0005-0000-0000-000003000000}"/>
    <cellStyle name="2 indents 2" xfId="42" xr:uid="{00000000-0005-0000-0000-000004000000}"/>
    <cellStyle name="2 indents 3" xfId="141" xr:uid="{00000000-0005-0000-0000-000005000000}"/>
    <cellStyle name="20% - Accent1 2" xfId="118" xr:uid="{00000000-0005-0000-0000-000006000000}"/>
    <cellStyle name="20% - Accent1 2 2" xfId="142" xr:uid="{00000000-0005-0000-0000-000007000000}"/>
    <cellStyle name="20% - Accent1 3" xfId="263" xr:uid="{00000000-0005-0000-0000-000008000000}"/>
    <cellStyle name="20% - Accent1 4" xfId="82" xr:uid="{00000000-0005-0000-0000-000009000000}"/>
    <cellStyle name="20% - Accent2 2" xfId="120" xr:uid="{00000000-0005-0000-0000-00000A000000}"/>
    <cellStyle name="20% - Accent2 2 2" xfId="143" xr:uid="{00000000-0005-0000-0000-00000B000000}"/>
    <cellStyle name="20% - Accent2 3" xfId="265" xr:uid="{00000000-0005-0000-0000-00000C000000}"/>
    <cellStyle name="20% - Accent2 4" xfId="86" xr:uid="{00000000-0005-0000-0000-00000D000000}"/>
    <cellStyle name="20% - Accent3 2" xfId="122" xr:uid="{00000000-0005-0000-0000-00000E000000}"/>
    <cellStyle name="20% - Accent3 2 2" xfId="144" xr:uid="{00000000-0005-0000-0000-00000F000000}"/>
    <cellStyle name="20% - Accent3 3" xfId="267" xr:uid="{00000000-0005-0000-0000-000010000000}"/>
    <cellStyle name="20% - Accent3 4" xfId="90" xr:uid="{00000000-0005-0000-0000-000011000000}"/>
    <cellStyle name="20% - Accent4 2" xfId="124" xr:uid="{00000000-0005-0000-0000-000012000000}"/>
    <cellStyle name="20% - Accent4 2 2" xfId="145" xr:uid="{00000000-0005-0000-0000-000013000000}"/>
    <cellStyle name="20% - Accent4 3" xfId="269" xr:uid="{00000000-0005-0000-0000-000014000000}"/>
    <cellStyle name="20% - Accent4 4" xfId="94" xr:uid="{00000000-0005-0000-0000-000015000000}"/>
    <cellStyle name="20% - Accent5 2" xfId="126" xr:uid="{00000000-0005-0000-0000-000016000000}"/>
    <cellStyle name="20% - Accent5 2 2" xfId="146" xr:uid="{00000000-0005-0000-0000-000017000000}"/>
    <cellStyle name="20% - Accent5 3" xfId="272" xr:uid="{00000000-0005-0000-0000-000018000000}"/>
    <cellStyle name="20% - Accent5 4" xfId="98" xr:uid="{00000000-0005-0000-0000-000019000000}"/>
    <cellStyle name="20% - Accent6 2" xfId="128" xr:uid="{00000000-0005-0000-0000-00001A000000}"/>
    <cellStyle name="20% - Accent6 2 2" xfId="147" xr:uid="{00000000-0005-0000-0000-00001B000000}"/>
    <cellStyle name="20% - Accent6 3" xfId="275" xr:uid="{00000000-0005-0000-0000-00001C000000}"/>
    <cellStyle name="20% - Accent6 4" xfId="102" xr:uid="{00000000-0005-0000-0000-00001D000000}"/>
    <cellStyle name="3 indents" xfId="3" xr:uid="{00000000-0005-0000-0000-00001E000000}"/>
    <cellStyle name="3 indents 2" xfId="43" xr:uid="{00000000-0005-0000-0000-00001F000000}"/>
    <cellStyle name="3 indents 3" xfId="148" xr:uid="{00000000-0005-0000-0000-000020000000}"/>
    <cellStyle name="4 indents" xfId="4" xr:uid="{00000000-0005-0000-0000-000021000000}"/>
    <cellStyle name="4 indents 2" xfId="44" xr:uid="{00000000-0005-0000-0000-000022000000}"/>
    <cellStyle name="4 indents 3" xfId="149" xr:uid="{00000000-0005-0000-0000-000023000000}"/>
    <cellStyle name="40% - Accent1 2" xfId="119" xr:uid="{00000000-0005-0000-0000-000024000000}"/>
    <cellStyle name="40% - Accent1 2 2" xfId="150" xr:uid="{00000000-0005-0000-0000-000025000000}"/>
    <cellStyle name="40% - Accent1 3" xfId="264" xr:uid="{00000000-0005-0000-0000-000026000000}"/>
    <cellStyle name="40% - Accent1 4" xfId="83" xr:uid="{00000000-0005-0000-0000-000027000000}"/>
    <cellStyle name="40% - Accent2 2" xfId="121" xr:uid="{00000000-0005-0000-0000-000028000000}"/>
    <cellStyle name="40% - Accent2 2 2" xfId="151" xr:uid="{00000000-0005-0000-0000-000029000000}"/>
    <cellStyle name="40% - Accent2 3" xfId="266" xr:uid="{00000000-0005-0000-0000-00002A000000}"/>
    <cellStyle name="40% - Accent2 4" xfId="87" xr:uid="{00000000-0005-0000-0000-00002B000000}"/>
    <cellStyle name="40% - Accent3 2" xfId="123" xr:uid="{00000000-0005-0000-0000-00002C000000}"/>
    <cellStyle name="40% - Accent3 2 2" xfId="152" xr:uid="{00000000-0005-0000-0000-00002D000000}"/>
    <cellStyle name="40% - Accent3 3" xfId="268" xr:uid="{00000000-0005-0000-0000-00002E000000}"/>
    <cellStyle name="40% - Accent3 4" xfId="91" xr:uid="{00000000-0005-0000-0000-00002F000000}"/>
    <cellStyle name="40% - Accent4 2" xfId="125" xr:uid="{00000000-0005-0000-0000-000030000000}"/>
    <cellStyle name="40% - Accent4 2 2" xfId="153" xr:uid="{00000000-0005-0000-0000-000031000000}"/>
    <cellStyle name="40% - Accent4 3" xfId="270" xr:uid="{00000000-0005-0000-0000-000032000000}"/>
    <cellStyle name="40% - Accent4 4" xfId="95" xr:uid="{00000000-0005-0000-0000-000033000000}"/>
    <cellStyle name="40% - Accent5 2" xfId="127" xr:uid="{00000000-0005-0000-0000-000034000000}"/>
    <cellStyle name="40% - Accent5 2 2" xfId="154" xr:uid="{00000000-0005-0000-0000-000035000000}"/>
    <cellStyle name="40% - Accent5 3" xfId="273" xr:uid="{00000000-0005-0000-0000-000036000000}"/>
    <cellStyle name="40% - Accent5 4" xfId="99" xr:uid="{00000000-0005-0000-0000-000037000000}"/>
    <cellStyle name="40% - Accent6 2" xfId="129" xr:uid="{00000000-0005-0000-0000-000038000000}"/>
    <cellStyle name="40% - Accent6 2 2" xfId="155" xr:uid="{00000000-0005-0000-0000-000039000000}"/>
    <cellStyle name="40% - Accent6 3" xfId="276" xr:uid="{00000000-0005-0000-0000-00003A000000}"/>
    <cellStyle name="40% - Accent6 4" xfId="103" xr:uid="{00000000-0005-0000-0000-00003B000000}"/>
    <cellStyle name="60% - Accent1 2" xfId="156" xr:uid="{00000000-0005-0000-0000-00003C000000}"/>
    <cellStyle name="60% - Accent1 3" xfId="84" xr:uid="{00000000-0005-0000-0000-00003D000000}"/>
    <cellStyle name="60% - Accent2 2" xfId="157" xr:uid="{00000000-0005-0000-0000-00003E000000}"/>
    <cellStyle name="60% - Accent2 3" xfId="88" xr:uid="{00000000-0005-0000-0000-00003F000000}"/>
    <cellStyle name="60% - Accent3 2" xfId="158" xr:uid="{00000000-0005-0000-0000-000040000000}"/>
    <cellStyle name="60% - Accent3 3" xfId="92" xr:uid="{00000000-0005-0000-0000-000041000000}"/>
    <cellStyle name="60% - Accent4 2" xfId="159" xr:uid="{00000000-0005-0000-0000-000042000000}"/>
    <cellStyle name="60% - Accent4 3" xfId="96" xr:uid="{00000000-0005-0000-0000-000043000000}"/>
    <cellStyle name="60% - Accent5 2" xfId="160" xr:uid="{00000000-0005-0000-0000-000044000000}"/>
    <cellStyle name="60% - Accent5 3" xfId="100" xr:uid="{00000000-0005-0000-0000-000045000000}"/>
    <cellStyle name="60% - Accent6 2" xfId="161" xr:uid="{00000000-0005-0000-0000-000046000000}"/>
    <cellStyle name="60% - Accent6 3" xfId="104" xr:uid="{00000000-0005-0000-0000-000047000000}"/>
    <cellStyle name="Accent1 2" xfId="162" xr:uid="{00000000-0005-0000-0000-000048000000}"/>
    <cellStyle name="Accent1 3" xfId="81" xr:uid="{00000000-0005-0000-0000-000049000000}"/>
    <cellStyle name="Accent2 2" xfId="163" xr:uid="{00000000-0005-0000-0000-00004A000000}"/>
    <cellStyle name="Accent2 3" xfId="85" xr:uid="{00000000-0005-0000-0000-00004B000000}"/>
    <cellStyle name="Accent3 2" xfId="164" xr:uid="{00000000-0005-0000-0000-00004C000000}"/>
    <cellStyle name="Accent3 3" xfId="89" xr:uid="{00000000-0005-0000-0000-00004D000000}"/>
    <cellStyle name="Accent4 2" xfId="165" xr:uid="{00000000-0005-0000-0000-00004E000000}"/>
    <cellStyle name="Accent4 3" xfId="93" xr:uid="{00000000-0005-0000-0000-00004F000000}"/>
    <cellStyle name="Accent5 2" xfId="166" xr:uid="{00000000-0005-0000-0000-000050000000}"/>
    <cellStyle name="Accent5 3" xfId="97" xr:uid="{00000000-0005-0000-0000-000051000000}"/>
    <cellStyle name="Accent6 2" xfId="167" xr:uid="{00000000-0005-0000-0000-000052000000}"/>
    <cellStyle name="Accent6 3" xfId="101" xr:uid="{00000000-0005-0000-0000-000053000000}"/>
    <cellStyle name="Bad 2" xfId="64" xr:uid="{00000000-0005-0000-0000-000054000000}"/>
    <cellStyle name="Bad 2 2" xfId="168" xr:uid="{00000000-0005-0000-0000-000055000000}"/>
    <cellStyle name="Bad 3" xfId="71" xr:uid="{00000000-0005-0000-0000-000056000000}"/>
    <cellStyle name="Calculation 2" xfId="169" xr:uid="{00000000-0005-0000-0000-000057000000}"/>
    <cellStyle name="Calculation 3" xfId="75" xr:uid="{00000000-0005-0000-0000-000058000000}"/>
    <cellStyle name="Check Cell 2" xfId="170" xr:uid="{00000000-0005-0000-0000-000059000000}"/>
    <cellStyle name="Check Cell 3" xfId="77" xr:uid="{00000000-0005-0000-0000-00005A000000}"/>
    <cellStyle name="Comma 2" xfId="138" xr:uid="{00000000-0005-0000-0000-00005B000000}"/>
    <cellStyle name="Comma 2 2" xfId="172" xr:uid="{00000000-0005-0000-0000-00005C000000}"/>
    <cellStyle name="Comma 3" xfId="171" xr:uid="{00000000-0005-0000-0000-00005D000000}"/>
    <cellStyle name="Comma 4" xfId="281" xr:uid="{00000000-0005-0000-0000-00005E000000}"/>
    <cellStyle name="Comma 5" xfId="136" xr:uid="{00000000-0005-0000-0000-00005F000000}"/>
    <cellStyle name="Currency 2" xfId="60" xr:uid="{00000000-0005-0000-0000-000060000000}"/>
    <cellStyle name="Date" xfId="5" xr:uid="{00000000-0005-0000-0000-000061000000}"/>
    <cellStyle name="Excel Built-in Normal" xfId="61" xr:uid="{00000000-0005-0000-0000-000062000000}"/>
    <cellStyle name="Excel Built-in Normal 2" xfId="174" xr:uid="{00000000-0005-0000-0000-000063000000}"/>
    <cellStyle name="Excel Built-in Normal 2 2" xfId="175" xr:uid="{00000000-0005-0000-0000-000064000000}"/>
    <cellStyle name="Excel Built-in Normal 2 3" xfId="176" xr:uid="{00000000-0005-0000-0000-000065000000}"/>
    <cellStyle name="Excel Built-in Normal 3" xfId="173" xr:uid="{00000000-0005-0000-0000-000066000000}"/>
    <cellStyle name="Explanatory Text 2" xfId="177" xr:uid="{00000000-0005-0000-0000-000067000000}"/>
    <cellStyle name="Explanatory Text 3" xfId="79" xr:uid="{00000000-0005-0000-0000-000068000000}"/>
    <cellStyle name="F2" xfId="6" xr:uid="{00000000-0005-0000-0000-000069000000}"/>
    <cellStyle name="F3" xfId="7" xr:uid="{00000000-0005-0000-0000-00006A000000}"/>
    <cellStyle name="F4" xfId="8" xr:uid="{00000000-0005-0000-0000-00006B000000}"/>
    <cellStyle name="F5" xfId="9" xr:uid="{00000000-0005-0000-0000-00006C000000}"/>
    <cellStyle name="F6" xfId="10" xr:uid="{00000000-0005-0000-0000-00006D000000}"/>
    <cellStyle name="F7" xfId="11" xr:uid="{00000000-0005-0000-0000-00006E000000}"/>
    <cellStyle name="F8" xfId="12" xr:uid="{00000000-0005-0000-0000-00006F000000}"/>
    <cellStyle name="Fixed" xfId="13" xr:uid="{00000000-0005-0000-0000-000070000000}"/>
    <cellStyle name="Good 2" xfId="178" xr:uid="{00000000-0005-0000-0000-000071000000}"/>
    <cellStyle name="Good 3" xfId="70" xr:uid="{00000000-0005-0000-0000-000072000000}"/>
    <cellStyle name="Heading 1 2" xfId="179" xr:uid="{00000000-0005-0000-0000-000073000000}"/>
    <cellStyle name="Heading 1 3" xfId="66" xr:uid="{00000000-0005-0000-0000-000074000000}"/>
    <cellStyle name="Heading 2 2" xfId="180" xr:uid="{00000000-0005-0000-0000-000075000000}"/>
    <cellStyle name="Heading 2 3" xfId="67" xr:uid="{00000000-0005-0000-0000-000076000000}"/>
    <cellStyle name="Heading 3 2" xfId="181" xr:uid="{00000000-0005-0000-0000-000077000000}"/>
    <cellStyle name="Heading 3 3" xfId="68" xr:uid="{00000000-0005-0000-0000-000078000000}"/>
    <cellStyle name="Heading 4 2" xfId="182" xr:uid="{00000000-0005-0000-0000-000079000000}"/>
    <cellStyle name="Heading 4 3" xfId="69" xr:uid="{00000000-0005-0000-0000-00007A000000}"/>
    <cellStyle name="HEADING1" xfId="14" xr:uid="{00000000-0005-0000-0000-00007B000000}"/>
    <cellStyle name="HEADING2" xfId="15" xr:uid="{00000000-0005-0000-0000-00007C000000}"/>
    <cellStyle name="imf-one decimal" xfId="16" xr:uid="{00000000-0005-0000-0000-00007D000000}"/>
    <cellStyle name="imf-one decimal 2" xfId="45" xr:uid="{00000000-0005-0000-0000-00007E000000}"/>
    <cellStyle name="imf-one decimal 3" xfId="183" xr:uid="{00000000-0005-0000-0000-00007F000000}"/>
    <cellStyle name="imf-zero decimal" xfId="17" xr:uid="{00000000-0005-0000-0000-000080000000}"/>
    <cellStyle name="imf-zero decimal 2" xfId="46" xr:uid="{00000000-0005-0000-0000-000081000000}"/>
    <cellStyle name="imf-zero decimal 3" xfId="184" xr:uid="{00000000-0005-0000-0000-000082000000}"/>
    <cellStyle name="Input 2" xfId="185" xr:uid="{00000000-0005-0000-0000-000083000000}"/>
    <cellStyle name="Input 3" xfId="73" xr:uid="{00000000-0005-0000-0000-000084000000}"/>
    <cellStyle name="Label" xfId="18" xr:uid="{00000000-0005-0000-0000-000085000000}"/>
    <cellStyle name="Linked Cell 2" xfId="186" xr:uid="{00000000-0005-0000-0000-000086000000}"/>
    <cellStyle name="Linked Cell 3" xfId="76" xr:uid="{00000000-0005-0000-0000-000087000000}"/>
    <cellStyle name="Neutral 2" xfId="187" xr:uid="{00000000-0005-0000-0000-000088000000}"/>
    <cellStyle name="Neutral 3" xfId="72" xr:uid="{00000000-0005-0000-0000-000089000000}"/>
    <cellStyle name="Normal" xfId="0" builtinId="0"/>
    <cellStyle name="Normal - Style1" xfId="19" xr:uid="{00000000-0005-0000-0000-00008B000000}"/>
    <cellStyle name="Normal - Style2" xfId="20" xr:uid="{00000000-0005-0000-0000-00008C000000}"/>
    <cellStyle name="Normal - Style3" xfId="21" xr:uid="{00000000-0005-0000-0000-00008D000000}"/>
    <cellStyle name="Normal 10" xfId="22" xr:uid="{00000000-0005-0000-0000-00008E000000}"/>
    <cellStyle name="Normal 10 2" xfId="54" xr:uid="{00000000-0005-0000-0000-00008F000000}"/>
    <cellStyle name="Normal 10 2 2" xfId="254" xr:uid="{00000000-0005-0000-0000-000090000000}"/>
    <cellStyle name="Normal 11" xfId="23" xr:uid="{00000000-0005-0000-0000-000091000000}"/>
    <cellStyle name="Normal 11 2" xfId="55" xr:uid="{00000000-0005-0000-0000-000092000000}"/>
    <cellStyle name="Normal 11 2 2" xfId="255" xr:uid="{00000000-0005-0000-0000-000093000000}"/>
    <cellStyle name="Normal 12" xfId="24" xr:uid="{00000000-0005-0000-0000-000094000000}"/>
    <cellStyle name="Normal 12 2" xfId="56" xr:uid="{00000000-0005-0000-0000-000095000000}"/>
    <cellStyle name="Normal 12 2 2" xfId="256" xr:uid="{00000000-0005-0000-0000-000096000000}"/>
    <cellStyle name="Normal 13" xfId="40" xr:uid="{00000000-0005-0000-0000-000097000000}"/>
    <cellStyle name="Normal 13 2" xfId="63" xr:uid="{00000000-0005-0000-0000-000098000000}"/>
    <cellStyle name="Normal 14" xfId="105" xr:uid="{00000000-0005-0000-0000-000099000000}"/>
    <cellStyle name="Normal 14 2" xfId="257" xr:uid="{00000000-0005-0000-0000-00009A000000}"/>
    <cellStyle name="Normal 15" xfId="25" xr:uid="{00000000-0005-0000-0000-00009B000000}"/>
    <cellStyle name="Normal 15 2" xfId="107" xr:uid="{00000000-0005-0000-0000-00009C000000}"/>
    <cellStyle name="Normal 16" xfId="26" xr:uid="{00000000-0005-0000-0000-00009D000000}"/>
    <cellStyle name="Normal 16 2" xfId="130" xr:uid="{00000000-0005-0000-0000-00009E000000}"/>
    <cellStyle name="Normal 16 2 2" xfId="189" xr:uid="{00000000-0005-0000-0000-00009F000000}"/>
    <cellStyle name="Normal 16 3" xfId="190" xr:uid="{00000000-0005-0000-0000-0000A0000000}"/>
    <cellStyle name="Normal 16 4" xfId="188" xr:uid="{00000000-0005-0000-0000-0000A1000000}"/>
    <cellStyle name="Normal 16 5" xfId="111" xr:uid="{00000000-0005-0000-0000-0000A2000000}"/>
    <cellStyle name="Normal 17" xfId="113" xr:uid="{00000000-0005-0000-0000-0000A3000000}"/>
    <cellStyle name="Normal 17 2" xfId="131" xr:uid="{00000000-0005-0000-0000-0000A4000000}"/>
    <cellStyle name="Normal 17 2 2" xfId="192" xr:uid="{00000000-0005-0000-0000-0000A5000000}"/>
    <cellStyle name="Normal 17 3" xfId="193" xr:uid="{00000000-0005-0000-0000-0000A6000000}"/>
    <cellStyle name="Normal 17 4" xfId="191" xr:uid="{00000000-0005-0000-0000-0000A7000000}"/>
    <cellStyle name="Normal 18" xfId="114" xr:uid="{00000000-0005-0000-0000-0000A8000000}"/>
    <cellStyle name="Normal 19" xfId="109" xr:uid="{00000000-0005-0000-0000-0000A9000000}"/>
    <cellStyle name="Normal 19 2" xfId="132" xr:uid="{00000000-0005-0000-0000-0000AA000000}"/>
    <cellStyle name="Normal 19 2 2" xfId="195" xr:uid="{00000000-0005-0000-0000-0000AB000000}"/>
    <cellStyle name="Normal 19 3" xfId="196" xr:uid="{00000000-0005-0000-0000-0000AC000000}"/>
    <cellStyle name="Normal 19 4" xfId="194" xr:uid="{00000000-0005-0000-0000-0000AD000000}"/>
    <cellStyle name="Normal 2" xfId="27" xr:uid="{00000000-0005-0000-0000-0000AE000000}"/>
    <cellStyle name="Normal 2 10" xfId="198" xr:uid="{00000000-0005-0000-0000-0000AF000000}"/>
    <cellStyle name="Normal 2 11" xfId="197" xr:uid="{00000000-0005-0000-0000-0000B0000000}"/>
    <cellStyle name="Normal 2 2" xfId="28" xr:uid="{00000000-0005-0000-0000-0000B1000000}"/>
    <cellStyle name="Normal 2 2 2" xfId="59" xr:uid="{00000000-0005-0000-0000-0000B2000000}"/>
    <cellStyle name="Normal 2 2 2 2" xfId="200" xr:uid="{00000000-0005-0000-0000-0000B3000000}"/>
    <cellStyle name="Normal 2 2 3" xfId="201" xr:uid="{00000000-0005-0000-0000-0000B4000000}"/>
    <cellStyle name="Normal 2 2 4" xfId="199" xr:uid="{00000000-0005-0000-0000-0000B5000000}"/>
    <cellStyle name="Normal 2 3" xfId="202" xr:uid="{00000000-0005-0000-0000-0000B6000000}"/>
    <cellStyle name="Normal 2 3 2" xfId="203" xr:uid="{00000000-0005-0000-0000-0000B7000000}"/>
    <cellStyle name="Normal 2 3 3" xfId="204" xr:uid="{00000000-0005-0000-0000-0000B8000000}"/>
    <cellStyle name="Normal 2 4" xfId="205" xr:uid="{00000000-0005-0000-0000-0000B9000000}"/>
    <cellStyle name="Normal 2 4 2" xfId="206" xr:uid="{00000000-0005-0000-0000-0000BA000000}"/>
    <cellStyle name="Normal 2 4 3" xfId="207" xr:uid="{00000000-0005-0000-0000-0000BB000000}"/>
    <cellStyle name="Normal 2 5" xfId="208" xr:uid="{00000000-0005-0000-0000-0000BC000000}"/>
    <cellStyle name="Normal 2 5 2" xfId="209" xr:uid="{00000000-0005-0000-0000-0000BD000000}"/>
    <cellStyle name="Normal 2 5 3" xfId="210" xr:uid="{00000000-0005-0000-0000-0000BE000000}"/>
    <cellStyle name="Normal 2 6" xfId="211" xr:uid="{00000000-0005-0000-0000-0000BF000000}"/>
    <cellStyle name="Normal 2 6 2" xfId="212" xr:uid="{00000000-0005-0000-0000-0000C0000000}"/>
    <cellStyle name="Normal 2 6 3" xfId="213" xr:uid="{00000000-0005-0000-0000-0000C1000000}"/>
    <cellStyle name="Normal 2 7" xfId="214" xr:uid="{00000000-0005-0000-0000-0000C2000000}"/>
    <cellStyle name="Normal 2 7 2" xfId="215" xr:uid="{00000000-0005-0000-0000-0000C3000000}"/>
    <cellStyle name="Normal 2 7 3" xfId="216" xr:uid="{00000000-0005-0000-0000-0000C4000000}"/>
    <cellStyle name="Normal 2 8" xfId="217" xr:uid="{00000000-0005-0000-0000-0000C5000000}"/>
    <cellStyle name="Normal 2 8 2" xfId="218" xr:uid="{00000000-0005-0000-0000-0000C6000000}"/>
    <cellStyle name="Normal 2 8 3" xfId="219" xr:uid="{00000000-0005-0000-0000-0000C7000000}"/>
    <cellStyle name="Normal 2 9" xfId="220" xr:uid="{00000000-0005-0000-0000-0000C8000000}"/>
    <cellStyle name="Normal 20" xfId="108" xr:uid="{00000000-0005-0000-0000-0000C9000000}"/>
    <cellStyle name="Normal 21" xfId="110" xr:uid="{00000000-0005-0000-0000-0000CA000000}"/>
    <cellStyle name="Normal 22" xfId="112" xr:uid="{00000000-0005-0000-0000-0000CB000000}"/>
    <cellStyle name="Normal 23" xfId="115" xr:uid="{00000000-0005-0000-0000-0000CC000000}"/>
    <cellStyle name="Normal 24" xfId="116" xr:uid="{00000000-0005-0000-0000-0000CD000000}"/>
    <cellStyle name="Normal 25" xfId="137" xr:uid="{00000000-0005-0000-0000-0000CE000000}"/>
    <cellStyle name="Normal 26" xfId="139" xr:uid="{00000000-0005-0000-0000-0000CF000000}"/>
    <cellStyle name="Normal 27" xfId="258" xr:uid="{00000000-0005-0000-0000-0000D0000000}"/>
    <cellStyle name="Normal 28" xfId="262" xr:uid="{00000000-0005-0000-0000-0000D1000000}"/>
    <cellStyle name="Normal 29" xfId="274" xr:uid="{00000000-0005-0000-0000-0000D2000000}"/>
    <cellStyle name="Normal 3" xfId="29" xr:uid="{00000000-0005-0000-0000-0000D3000000}"/>
    <cellStyle name="Normal 3 2" xfId="221" xr:uid="{00000000-0005-0000-0000-0000D4000000}"/>
    <cellStyle name="Normal 3 2 2" xfId="222" xr:uid="{00000000-0005-0000-0000-0000D5000000}"/>
    <cellStyle name="Normal 3 2 3" xfId="223" xr:uid="{00000000-0005-0000-0000-0000D6000000}"/>
    <cellStyle name="Normal 3 3" xfId="224" xr:uid="{00000000-0005-0000-0000-0000D7000000}"/>
    <cellStyle name="Normal 3 3 2" xfId="225" xr:uid="{00000000-0005-0000-0000-0000D8000000}"/>
    <cellStyle name="Normal 3 3 3" xfId="226" xr:uid="{00000000-0005-0000-0000-0000D9000000}"/>
    <cellStyle name="Normal 3 4" xfId="227" xr:uid="{00000000-0005-0000-0000-0000DA000000}"/>
    <cellStyle name="Normal 3 4 2" xfId="228" xr:uid="{00000000-0005-0000-0000-0000DB000000}"/>
    <cellStyle name="Normal 3 4 3" xfId="229" xr:uid="{00000000-0005-0000-0000-0000DC000000}"/>
    <cellStyle name="Normal 3 5" xfId="230" xr:uid="{00000000-0005-0000-0000-0000DD000000}"/>
    <cellStyle name="Normal 3 5 2" xfId="231" xr:uid="{00000000-0005-0000-0000-0000DE000000}"/>
    <cellStyle name="Normal 3 5 3" xfId="232" xr:uid="{00000000-0005-0000-0000-0000DF000000}"/>
    <cellStyle name="Normal 3 6" xfId="233" xr:uid="{00000000-0005-0000-0000-0000E0000000}"/>
    <cellStyle name="Normal 3 6 2" xfId="234" xr:uid="{00000000-0005-0000-0000-0000E1000000}"/>
    <cellStyle name="Normal 3 6 3" xfId="235" xr:uid="{00000000-0005-0000-0000-0000E2000000}"/>
    <cellStyle name="Normal 3 7" xfId="236" xr:uid="{00000000-0005-0000-0000-0000E3000000}"/>
    <cellStyle name="Normal 3 7 2" xfId="237" xr:uid="{00000000-0005-0000-0000-0000E4000000}"/>
    <cellStyle name="Normal 3 7 3" xfId="238" xr:uid="{00000000-0005-0000-0000-0000E5000000}"/>
    <cellStyle name="Normal 3 8" xfId="239" xr:uid="{00000000-0005-0000-0000-0000E6000000}"/>
    <cellStyle name="Normal 3 8 2" xfId="240" xr:uid="{00000000-0005-0000-0000-0000E7000000}"/>
    <cellStyle name="Normal 3 8 3" xfId="241" xr:uid="{00000000-0005-0000-0000-0000E8000000}"/>
    <cellStyle name="Normal 30" xfId="271" xr:uid="{00000000-0005-0000-0000-0000E9000000}"/>
    <cellStyle name="Normal 31" xfId="260" xr:uid="{00000000-0005-0000-0000-0000EA000000}"/>
    <cellStyle name="Normal 32" xfId="261" xr:uid="{00000000-0005-0000-0000-0000EB000000}"/>
    <cellStyle name="Normal 33" xfId="279" xr:uid="{00000000-0005-0000-0000-0000EC000000}"/>
    <cellStyle name="Normal 34" xfId="285" xr:uid="{00000000-0005-0000-0000-0000ED000000}"/>
    <cellStyle name="Normal 35" xfId="283" xr:uid="{00000000-0005-0000-0000-0000EE000000}"/>
    <cellStyle name="Normal 36" xfId="284" xr:uid="{00000000-0005-0000-0000-0000EF000000}"/>
    <cellStyle name="Normal 37" xfId="282" xr:uid="{00000000-0005-0000-0000-0000F0000000}"/>
    <cellStyle name="Normal 38" xfId="62" xr:uid="{00000000-0005-0000-0000-0000F1000000}"/>
    <cellStyle name="Normal 4" xfId="30" xr:uid="{00000000-0005-0000-0000-0000F2000000}"/>
    <cellStyle name="Normal 4 2" xfId="57" xr:uid="{00000000-0005-0000-0000-0000F3000000}"/>
    <cellStyle name="Normal 4 2 2" xfId="243" xr:uid="{00000000-0005-0000-0000-0000F4000000}"/>
    <cellStyle name="Normal 4 2 3" xfId="133" xr:uid="{00000000-0005-0000-0000-0000F5000000}"/>
    <cellStyle name="Normal 4 3" xfId="48" xr:uid="{00000000-0005-0000-0000-0000F6000000}"/>
    <cellStyle name="Normal 4 3 2" xfId="244" xr:uid="{00000000-0005-0000-0000-0000F7000000}"/>
    <cellStyle name="Normal 4 4" xfId="242" xr:uid="{00000000-0005-0000-0000-0000F8000000}"/>
    <cellStyle name="Normal 4 5" xfId="259" xr:uid="{00000000-0005-0000-0000-0000F9000000}"/>
    <cellStyle name="Normal 48" xfId="31" xr:uid="{00000000-0005-0000-0000-0000FA000000}"/>
    <cellStyle name="Normal 5" xfId="32" xr:uid="{00000000-0005-0000-0000-0000FB000000}"/>
    <cellStyle name="Normal 5 2" xfId="49" xr:uid="{00000000-0005-0000-0000-0000FC000000}"/>
    <cellStyle name="Normal 5 2 2" xfId="135" xr:uid="{00000000-0005-0000-0000-0000FD000000}"/>
    <cellStyle name="Normal 5 3" xfId="245" xr:uid="{00000000-0005-0000-0000-0000FE000000}"/>
    <cellStyle name="Normal 5 4" xfId="280" xr:uid="{00000000-0005-0000-0000-0000FF000000}"/>
    <cellStyle name="Normal 6" xfId="33" xr:uid="{00000000-0005-0000-0000-000000010000}"/>
    <cellStyle name="Normal 6 2" xfId="50" xr:uid="{00000000-0005-0000-0000-000001010000}"/>
    <cellStyle name="Normal 7" xfId="34" xr:uid="{00000000-0005-0000-0000-000002010000}"/>
    <cellStyle name="Normal 7 2" xfId="51" xr:uid="{00000000-0005-0000-0000-000003010000}"/>
    <cellStyle name="Normal 7 2 2" xfId="252" xr:uid="{00000000-0005-0000-0000-000004010000}"/>
    <cellStyle name="Normal 7 3" xfId="277" xr:uid="{00000000-0005-0000-0000-000005010000}"/>
    <cellStyle name="Normal 8" xfId="35" xr:uid="{00000000-0005-0000-0000-000006010000}"/>
    <cellStyle name="Normal 8 2" xfId="52" xr:uid="{00000000-0005-0000-0000-000007010000}"/>
    <cellStyle name="Normal 9" xfId="36" xr:uid="{00000000-0005-0000-0000-000008010000}"/>
    <cellStyle name="Normal 9 2" xfId="53" xr:uid="{00000000-0005-0000-0000-000009010000}"/>
    <cellStyle name="Normal 9 2 2" xfId="253" xr:uid="{00000000-0005-0000-0000-00000A010000}"/>
    <cellStyle name="Note 2" xfId="106" xr:uid="{00000000-0005-0000-0000-00000B010000}"/>
    <cellStyle name="Note 2 2" xfId="246" xr:uid="{00000000-0005-0000-0000-00000C010000}"/>
    <cellStyle name="Note 2 3" xfId="278" xr:uid="{00000000-0005-0000-0000-00000D010000}"/>
    <cellStyle name="Note 3" xfId="117" xr:uid="{00000000-0005-0000-0000-00000E010000}"/>
    <cellStyle name="Obično_KnjigaZIKS i Min pomorstva i saobracaja" xfId="37" xr:uid="{00000000-0005-0000-0000-00000F010000}"/>
    <cellStyle name="Output 2" xfId="247" xr:uid="{00000000-0005-0000-0000-000010010000}"/>
    <cellStyle name="Output 3" xfId="74" xr:uid="{00000000-0005-0000-0000-000011010000}"/>
    <cellStyle name="Percent 2" xfId="58" xr:uid="{00000000-0005-0000-0000-000012010000}"/>
    <cellStyle name="percentage difference" xfId="38" xr:uid="{00000000-0005-0000-0000-000013010000}"/>
    <cellStyle name="percentage difference 2" xfId="47" xr:uid="{00000000-0005-0000-0000-000014010000}"/>
    <cellStyle name="percentage difference 3" xfId="248" xr:uid="{00000000-0005-0000-0000-000015010000}"/>
    <cellStyle name="Publication" xfId="39" xr:uid="{00000000-0005-0000-0000-000016010000}"/>
    <cellStyle name="Standard_Tabellenteil in EURO" xfId="134" xr:uid="{00000000-0005-0000-0000-000017010000}"/>
    <cellStyle name="Title 2" xfId="249" xr:uid="{00000000-0005-0000-0000-000018010000}"/>
    <cellStyle name="Title 3" xfId="65" xr:uid="{00000000-0005-0000-0000-000019010000}"/>
    <cellStyle name="Total 2" xfId="250" xr:uid="{00000000-0005-0000-0000-00001A010000}"/>
    <cellStyle name="Total 3" xfId="80" xr:uid="{00000000-0005-0000-0000-00001B010000}"/>
    <cellStyle name="Warning Text 2" xfId="251" xr:uid="{00000000-0005-0000-0000-00001C010000}"/>
    <cellStyle name="Warning Text 3" xfId="78" xr:uid="{00000000-0005-0000-0000-00001D01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59697131.339999996</c:v>
                </c:pt>
                <c:pt idx="2">
                  <c:v>220406123.72</c:v>
                </c:pt>
              </c:numCache>
            </c:numRef>
          </c:val>
          <c:extLst>
            <c:ext xmlns:c16="http://schemas.microsoft.com/office/drawing/2014/chart" uri="{C3380CC4-5D6E-409C-BE32-E72D297353CC}">
              <c16:uniqueId val="{00000000-44A4-406A-9F2F-6E33B3B97DF6}"/>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50118940.61699906</c:v>
                </c:pt>
                <c:pt idx="1">
                  <c:v>57763326.64507816</c:v>
                </c:pt>
                <c:pt idx="2">
                  <c:v>216723266.16736352</c:v>
                </c:pt>
              </c:numCache>
            </c:numRef>
          </c:val>
          <c:extLst>
            <c:ext xmlns:c16="http://schemas.microsoft.com/office/drawing/2014/chart" uri="{C3380CC4-5D6E-409C-BE32-E72D297353CC}">
              <c16:uniqueId val="{00000001-44A4-406A-9F2F-6E33B3B97DF6}"/>
            </c:ext>
          </c:extLst>
        </c:ser>
        <c:dLbls>
          <c:showLegendKey val="0"/>
          <c:showVal val="0"/>
          <c:showCatName val="0"/>
          <c:showSerName val="0"/>
          <c:showPercent val="0"/>
          <c:showBubbleSize val="0"/>
        </c:dLbls>
        <c:gapWidth val="150"/>
        <c:shape val="box"/>
        <c:axId val="1299302016"/>
        <c:axId val="1299304736"/>
        <c:axId val="0"/>
      </c:bar3D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2016"/>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su preliminarni</a:t>
          </a:r>
          <a:r>
            <a:rPr lang="sr-Latn-CS" sz="1100" b="0" i="0" u="none" strike="noStrike" baseline="0">
              <a:solidFill>
                <a:schemeClr val="dk1"/>
              </a:solidFill>
              <a:effectLst/>
              <a:latin typeface="+mn-lt"/>
              <a:ea typeface="+mn-ea"/>
              <a:cs typeface="+mn-cs"/>
            </a:rPr>
            <a:t>, dok će konačni podaci za 2024. godinu biti sastavni dio Zakona o završnom računu budžeta Crne Gore za 2024. godinu.</a:t>
          </a:r>
          <a:endParaRPr lang="sr-Latn-CS" sz="1100" b="0" i="0" u="none" strike="noStrike">
            <a:solidFill>
              <a:schemeClr val="dk1"/>
            </a:solidFill>
            <a:effectLst/>
            <a:latin typeface="+mn-lt"/>
            <a:ea typeface="+mn-ea"/>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18326100" y="8191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ME" sz="1100" b="1" i="0" baseline="0">
              <a:solidFill>
                <a:schemeClr val="dk1"/>
              </a:solidFill>
              <a:effectLst/>
              <a:latin typeface="+mn-lt"/>
              <a:ea typeface="+mn-ea"/>
              <a:cs typeface="+mn-cs"/>
            </a:rPr>
            <a:t>OSTALE NAPOMENE:                                                    </a:t>
          </a:r>
          <a:endParaRPr lang="sr-Latn-RS">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Plan prihoda</a:t>
          </a:r>
          <a:r>
            <a:rPr lang="sr-Latn-CS" sz="1100" b="0" i="0" u="none" strike="noStrike" baseline="0">
              <a:solidFill>
                <a:schemeClr val="dk1"/>
              </a:solidFill>
              <a:effectLst/>
              <a:latin typeface="+mn-lt"/>
              <a:ea typeface="+mn-ea"/>
              <a:cs typeface="+mn-cs"/>
            </a:rPr>
            <a:t> i rashoda pripremljen je u skladu sa Zakonom o </a:t>
          </a:r>
          <a:r>
            <a:rPr lang="en-US" sz="1100" b="0" i="0" u="none" strike="noStrike" baseline="0">
              <a:solidFill>
                <a:schemeClr val="dk1"/>
              </a:solidFill>
              <a:effectLst/>
              <a:latin typeface="+mn-lt"/>
              <a:ea typeface="+mn-ea"/>
              <a:cs typeface="+mn-cs"/>
            </a:rPr>
            <a:t>i</a:t>
          </a:r>
          <a:r>
            <a:rPr lang="sr-Latn-ME" sz="1100" b="0" i="0" u="none" strike="noStrike" baseline="0">
              <a:solidFill>
                <a:schemeClr val="dk1"/>
              </a:solidFill>
              <a:effectLst/>
              <a:latin typeface="+mn-lt"/>
              <a:ea typeface="+mn-ea"/>
              <a:cs typeface="+mn-cs"/>
            </a:rPr>
            <a:t>zmjenama i dopunama Zakona o </a:t>
          </a:r>
          <a:r>
            <a:rPr lang="sr-Latn-CS" sz="1100" b="0" i="0" u="none" strike="noStrike" baseline="0">
              <a:solidFill>
                <a:schemeClr val="dk1"/>
              </a:solidFill>
              <a:effectLst/>
              <a:latin typeface="+mn-lt"/>
              <a:ea typeface="+mn-ea"/>
              <a:cs typeface="+mn-cs"/>
            </a:rPr>
            <a:t>budžetu za 202</a:t>
          </a:r>
          <a:r>
            <a:rPr lang="en-US" sz="1100" b="0" i="0" u="none" strike="noStrike" baseline="0">
              <a:solidFill>
                <a:schemeClr val="dk1"/>
              </a:solidFill>
              <a:effectLst/>
              <a:latin typeface="+mn-lt"/>
              <a:ea typeface="+mn-ea"/>
              <a:cs typeface="+mn-cs"/>
            </a:rPr>
            <a:t>4</a:t>
          </a:r>
          <a:r>
            <a:rPr lang="sr-Latn-CS" sz="1100" b="0" i="0" u="none" strike="noStrike" baseline="0">
              <a:solidFill>
                <a:schemeClr val="dk1"/>
              </a:solidFill>
              <a:effectLst/>
              <a:latin typeface="+mn-lt"/>
              <a:ea typeface="+mn-ea"/>
              <a:cs typeface="+mn-cs"/>
            </a:rPr>
            <a:t>. godinu.</a:t>
          </a:r>
          <a:endParaRPr lang="sr-Latn-CS" sz="1100" b="0" i="0" u="none" strike="noStrike">
            <a:solidFill>
              <a:schemeClr val="dk1"/>
            </a:solidFill>
            <a:effectLst/>
            <a:latin typeface="+mn-lt"/>
            <a:ea typeface="+mn-ea"/>
            <a:cs typeface="+mn-cs"/>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a:extLst>
            <a:ext uri="{FF2B5EF4-FFF2-40B4-BE49-F238E27FC236}">
              <a16:creationId xmlns:a16="http://schemas.microsoft.com/office/drawing/2014/main" id="{00000000-0008-0000-0000-00000A000000}"/>
            </a:ext>
          </a:extLst>
        </xdr:cNvPr>
        <xdr:cNvSpPr txBox="1"/>
      </xdr:nvSpPr>
      <xdr:spPr>
        <a:xfrm>
          <a:off x="183261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plan of budget </a:t>
          </a:r>
          <a:r>
            <a:rPr lang="sr-Latn-ME" sz="1100" b="0" i="0" baseline="0">
              <a:solidFill>
                <a:schemeClr val="dk1"/>
              </a:solidFill>
              <a:effectLst/>
              <a:latin typeface="+mn-lt"/>
              <a:ea typeface="+mn-ea"/>
              <a:cs typeface="+mn-cs"/>
            </a:rPr>
            <a:t>revenues and </a:t>
          </a:r>
          <a:r>
            <a:rPr lang="en-US" sz="1100" b="0" i="0" baseline="0">
              <a:solidFill>
                <a:schemeClr val="dk1"/>
              </a:solidFill>
              <a:effectLst/>
              <a:latin typeface="+mn-lt"/>
              <a:ea typeface="+mn-ea"/>
              <a:cs typeface="+mn-cs"/>
            </a:rPr>
            <a:t>expenditures was prepared in accordance with the </a:t>
          </a:r>
          <a:r>
            <a:rPr lang="sr-Latn-ME" sz="1100" b="0" i="0" baseline="0">
              <a:solidFill>
                <a:schemeClr val="dk1"/>
              </a:solidFill>
              <a:effectLst/>
              <a:latin typeface="+mn-lt"/>
              <a:ea typeface="+mn-ea"/>
              <a:cs typeface="+mn-cs"/>
            </a:rPr>
            <a:t>Law on Amendments to the 2024 Budget Law.</a:t>
          </a:r>
          <a:endParaRPr lang="sr-Latn-R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S42"/>
  <sheetViews>
    <sheetView tabSelected="1" zoomScaleNormal="100" workbookViewId="0">
      <selection activeCell="G2" sqref="G2"/>
    </sheetView>
  </sheetViews>
  <sheetFormatPr defaultRowHeight="12.75"/>
  <cols>
    <col min="4" max="4" width="25.28515625" customWidth="1"/>
    <col min="7" max="7" width="24.28515625" customWidth="1"/>
    <col min="10" max="10" width="26.42578125" customWidth="1"/>
  </cols>
  <sheetData>
    <row r="2" spans="2:11">
      <c r="D2" s="67" t="s">
        <v>169</v>
      </c>
    </row>
    <row r="3" spans="2:11">
      <c r="D3" s="67" t="s">
        <v>181</v>
      </c>
    </row>
    <row r="4" spans="2:11">
      <c r="D4" s="67" t="s">
        <v>170</v>
      </c>
    </row>
    <row r="5" spans="2:11" ht="13.5" thickBot="1">
      <c r="D5" s="67" t="s">
        <v>198</v>
      </c>
    </row>
    <row r="6" spans="2:11">
      <c r="B6" s="45"/>
      <c r="C6" s="46"/>
      <c r="D6" s="46"/>
      <c r="E6" s="46"/>
      <c r="F6" s="46"/>
      <c r="G6" s="46"/>
      <c r="H6" s="46"/>
      <c r="I6" s="46"/>
      <c r="J6" s="46"/>
      <c r="K6" s="47"/>
    </row>
    <row r="7" spans="2:11">
      <c r="B7" s="48"/>
      <c r="C7" s="122" t="s">
        <v>163</v>
      </c>
      <c r="D7" s="122"/>
      <c r="E7" s="49"/>
      <c r="F7" s="122" t="s">
        <v>164</v>
      </c>
      <c r="G7" s="122"/>
      <c r="H7" s="49"/>
      <c r="I7" s="122" t="s">
        <v>165</v>
      </c>
      <c r="J7" s="122"/>
      <c r="K7" s="50"/>
    </row>
    <row r="8" spans="2:11">
      <c r="B8" s="48"/>
      <c r="C8" s="51"/>
      <c r="D8" s="49"/>
      <c r="E8" s="49"/>
      <c r="F8" s="49"/>
      <c r="G8" s="49"/>
      <c r="H8" s="49"/>
      <c r="I8" s="49"/>
      <c r="J8" s="49"/>
      <c r="K8" s="50"/>
    </row>
    <row r="9" spans="2:11" ht="15">
      <c r="B9" s="48"/>
      <c r="C9" s="52" t="s">
        <v>166</v>
      </c>
      <c r="D9" s="53"/>
      <c r="E9" s="53"/>
      <c r="F9" s="52" t="str">
        <f>+C9</f>
        <v>Prihodi/Revenues</v>
      </c>
      <c r="G9" s="54"/>
      <c r="H9" s="55"/>
      <c r="I9" s="52" t="str">
        <f>+F9</f>
        <v>Prihodi/Revenues</v>
      </c>
      <c r="J9" s="54"/>
      <c r="K9" s="50"/>
    </row>
    <row r="10" spans="2:11">
      <c r="B10" s="48"/>
      <c r="C10" s="56">
        <f>+'Centralna država-ek klas'!C6</f>
        <v>2755067872.9200001</v>
      </c>
      <c r="D10" s="57">
        <f>+'Centralna država-ek klas'!D6</f>
        <v>37.845898497465555</v>
      </c>
      <c r="E10" s="49"/>
      <c r="F10" s="58">
        <f>+'Lokalna država-ek klas '!C6</f>
        <v>433607597.22999996</v>
      </c>
      <c r="G10" s="57">
        <f>+'Lokalna država-ek klas '!D6</f>
        <v>5.9563937693861009</v>
      </c>
      <c r="H10" s="55"/>
      <c r="I10" s="58">
        <f>+'Opšta država-ek klas'!C6</f>
        <v>3188675470.1500006</v>
      </c>
      <c r="J10" s="57">
        <f>+'Opšta država-ek klas'!D6</f>
        <v>43.802292266851659</v>
      </c>
      <c r="K10" s="50"/>
    </row>
    <row r="11" spans="2:11">
      <c r="B11" s="48"/>
      <c r="C11" s="59" t="s">
        <v>161</v>
      </c>
      <c r="D11" s="59" t="s">
        <v>162</v>
      </c>
      <c r="E11" s="49"/>
      <c r="F11" s="60" t="str">
        <f>+C11</f>
        <v>mil. €</v>
      </c>
      <c r="G11" s="60" t="str">
        <f>+D11</f>
        <v>% BDP-a</v>
      </c>
      <c r="H11" s="55"/>
      <c r="I11" s="60" t="str">
        <f>+F11</f>
        <v>mil. €</v>
      </c>
      <c r="J11" s="60" t="str">
        <f>+G11</f>
        <v>% BDP-a</v>
      </c>
      <c r="K11" s="50"/>
    </row>
    <row r="12" spans="2:11" ht="15">
      <c r="B12" s="48"/>
      <c r="C12" s="53"/>
      <c r="D12" s="49"/>
      <c r="E12" s="61"/>
      <c r="F12" s="62"/>
      <c r="G12" s="62"/>
      <c r="H12" s="55"/>
      <c r="I12" s="62"/>
      <c r="J12" s="62"/>
      <c r="K12" s="50"/>
    </row>
    <row r="13" spans="2:11" ht="15">
      <c r="B13" s="48"/>
      <c r="C13" s="52" t="s">
        <v>167</v>
      </c>
      <c r="D13" s="55"/>
      <c r="E13" s="49"/>
      <c r="F13" s="52" t="str">
        <f>+C13</f>
        <v>Rashodi/Expenditures</v>
      </c>
      <c r="G13" s="54"/>
      <c r="H13" s="55"/>
      <c r="I13" s="52" t="str">
        <f>+F13</f>
        <v>Rashodi/Expenditures</v>
      </c>
      <c r="J13" s="54"/>
      <c r="K13" s="50"/>
    </row>
    <row r="14" spans="2:11">
      <c r="B14" s="48"/>
      <c r="C14" s="56">
        <f>+'Centralna država-ek klas'!C39</f>
        <v>2985988267.7299995</v>
      </c>
      <c r="D14" s="57">
        <f>+'Centralna država-ek klas'!D39</f>
        <v>41.018012661648143</v>
      </c>
      <c r="E14" s="49"/>
      <c r="F14" s="58">
        <f>+'Lokalna država-ek klas '!C37</f>
        <v>437417548.65300006</v>
      </c>
      <c r="G14" s="57">
        <f>+'Lokalna država-ek klas '!D37</f>
        <v>6.0087304236850425</v>
      </c>
      <c r="H14" s="55"/>
      <c r="I14" s="58">
        <f>+'Opšta država-ek klas'!C27</f>
        <v>3423405816.3829994</v>
      </c>
      <c r="J14" s="57">
        <f>+'Opšta država-ek klas'!D27</f>
        <v>47.02674308533318</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5">
      <c r="B16" s="48"/>
      <c r="C16" s="49"/>
      <c r="D16" s="49"/>
      <c r="E16" s="49"/>
      <c r="F16" s="54"/>
      <c r="G16" s="54"/>
      <c r="H16" s="55"/>
      <c r="I16" s="54"/>
      <c r="J16" s="54"/>
      <c r="K16" s="50"/>
    </row>
    <row r="17" spans="2:11" ht="15">
      <c r="B17" s="48"/>
      <c r="C17" s="52" t="s">
        <v>168</v>
      </c>
      <c r="D17" s="49"/>
      <c r="E17" s="49"/>
      <c r="F17" s="52" t="str">
        <f>+C17</f>
        <v>Budžetski bilans/ Budget balance</v>
      </c>
      <c r="G17" s="54"/>
      <c r="H17" s="55"/>
      <c r="I17" s="52" t="str">
        <f>+F17</f>
        <v>Budžetski bilans/ Budget balance</v>
      </c>
      <c r="J17" s="54"/>
      <c r="K17" s="50"/>
    </row>
    <row r="18" spans="2:11">
      <c r="B18" s="48"/>
      <c r="C18" s="56">
        <f>+'Centralna država-ek klas'!C62</f>
        <v>-230920394.80999947</v>
      </c>
      <c r="D18" s="57">
        <f>+'Centralna država-ek klas'!D62</f>
        <v>-3.1721141641825823</v>
      </c>
      <c r="E18" s="49"/>
      <c r="F18" s="58">
        <f>+'Lokalna država-ek klas '!C55</f>
        <v>-3809951.4230000973</v>
      </c>
      <c r="G18" s="57">
        <f>+'Lokalna država-ek klas '!D55</f>
        <v>-5.2336654298942221E-2</v>
      </c>
      <c r="H18" s="55"/>
      <c r="I18" s="58">
        <f>+'Opšta država-ek klas'!C45</f>
        <v>-234730346.23299885</v>
      </c>
      <c r="J18" s="57">
        <f>+'Opšta država-ek klas'!D45</f>
        <v>-3.2244508184815146</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5" thickBot="1">
      <c r="B20" s="64"/>
      <c r="C20" s="65"/>
      <c r="D20" s="65"/>
      <c r="E20" s="65"/>
      <c r="F20" s="65"/>
      <c r="G20" s="65"/>
      <c r="H20" s="65"/>
      <c r="I20" s="65"/>
      <c r="J20" s="65"/>
      <c r="K20" s="66"/>
    </row>
    <row r="23" spans="2:11">
      <c r="D23" s="88"/>
    </row>
    <row r="24" spans="2:11">
      <c r="D24" s="88"/>
    </row>
    <row r="25" spans="2:11">
      <c r="D25" s="88"/>
    </row>
    <row r="41" spans="19:19" ht="15">
      <c r="S41" s="68"/>
    </row>
    <row r="42" spans="19:19" ht="15">
      <c r="S42" s="68"/>
    </row>
  </sheetData>
  <sheetProtection algorithmName="SHA-512" hashValue="mAGbdYGcqIYJ86PyUulMI1xq2YOtd3FNGhBEiSTe46me9lcNp2p2FwX2L9iGD4AKSVndaiFMfZdh5rZLSaz+sA==" saltValue="91j0WBK7ki48deXVoB2dtg==" spinCount="100000" sheet="1" objects="1" scenarios="1"/>
  <mergeCells count="3">
    <mergeCell ref="C7:D7"/>
    <mergeCell ref="F7:G7"/>
    <mergeCell ref="I7:J7"/>
  </mergeCells>
  <pageMargins left="0.11811023622047245" right="0.11811023622047245" top="0.74803149606299213" bottom="0.74803149606299213" header="0.31496062992125984" footer="0.31496062992125984"/>
  <pageSetup paperSize="9" scale="44"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DA82"/>
  <sheetViews>
    <sheetView zoomScale="90" zoomScaleNormal="90" zoomScaleSheetLayoutView="90" workbookViewId="0">
      <pane ySplit="5" topLeftCell="A6" activePane="bottomLeft" state="frozen"/>
      <selection activeCell="G14" sqref="G14"/>
      <selection pane="bottomLeft" activeCell="B1" sqref="B1"/>
    </sheetView>
  </sheetViews>
  <sheetFormatPr defaultColWidth="9.140625" defaultRowHeight="13.5"/>
  <cols>
    <col min="1" max="1" width="13.28515625" style="4" customWidth="1"/>
    <col min="2" max="2" width="65.7109375" style="4" bestFit="1" customWidth="1"/>
    <col min="3" max="3" width="12.28515625" style="6" customWidth="1"/>
    <col min="4" max="4" width="9.7109375" style="4" customWidth="1"/>
    <col min="5" max="5" width="10.5703125" style="6" customWidth="1"/>
    <col min="6" max="6" width="10.140625" style="7" customWidth="1"/>
    <col min="7" max="7" width="11.140625" style="6" customWidth="1"/>
    <col min="8" max="8" width="11.5703125" style="96" customWidth="1"/>
    <col min="9" max="9" width="11.140625" style="6" customWidth="1"/>
    <col min="10" max="10" width="10.28515625" style="7" customWidth="1"/>
    <col min="11" max="11" width="10.7109375" style="6" customWidth="1"/>
    <col min="12" max="12" width="12" style="96" customWidth="1"/>
    <col min="13" max="13" width="59.5703125" style="4" bestFit="1" customWidth="1"/>
    <col min="14" max="14" width="13.28515625" style="1" bestFit="1" customWidth="1"/>
    <col min="15" max="16" width="13.85546875" style="1" bestFit="1" customWidth="1"/>
    <col min="17" max="16384" width="9.140625" style="1"/>
  </cols>
  <sheetData>
    <row r="1" spans="1:13" ht="18.75" customHeight="1" thickBot="1">
      <c r="B1" s="5"/>
      <c r="M1" s="5"/>
    </row>
    <row r="2" spans="1:13" ht="15.75" customHeight="1" thickBot="1">
      <c r="A2" s="8" t="s">
        <v>58</v>
      </c>
      <c r="B2" s="8"/>
      <c r="C2" s="123">
        <v>7279700000</v>
      </c>
      <c r="D2" s="124"/>
      <c r="E2" s="123">
        <v>7279700000</v>
      </c>
      <c r="F2" s="124"/>
      <c r="G2" s="9"/>
      <c r="H2" s="9"/>
      <c r="I2" s="123">
        <v>6963615000</v>
      </c>
      <c r="J2" s="124"/>
      <c r="K2" s="9"/>
      <c r="L2" s="9"/>
      <c r="M2" s="8" t="s">
        <v>78</v>
      </c>
    </row>
    <row r="3" spans="1:13" ht="15" customHeight="1" thickBot="1">
      <c r="A3" s="8"/>
      <c r="B3" s="8"/>
      <c r="C3" s="11"/>
      <c r="D3" s="8"/>
      <c r="E3" s="11"/>
      <c r="F3" s="10"/>
      <c r="G3" s="11"/>
      <c r="H3" s="97"/>
      <c r="I3" s="11"/>
      <c r="J3" s="10"/>
      <c r="K3" s="11"/>
      <c r="L3" s="97"/>
      <c r="M3" s="8"/>
    </row>
    <row r="4" spans="1:13" ht="15" customHeight="1">
      <c r="A4" s="129" t="s">
        <v>70</v>
      </c>
      <c r="B4" s="127" t="s">
        <v>71</v>
      </c>
      <c r="C4" s="133" t="s">
        <v>191</v>
      </c>
      <c r="D4" s="134"/>
      <c r="E4" s="135" t="s">
        <v>192</v>
      </c>
      <c r="F4" s="136"/>
      <c r="G4" s="131" t="s">
        <v>171</v>
      </c>
      <c r="H4" s="132"/>
      <c r="I4" s="131" t="s">
        <v>193</v>
      </c>
      <c r="J4" s="132"/>
      <c r="K4" s="131" t="s">
        <v>171</v>
      </c>
      <c r="L4" s="132"/>
      <c r="M4" s="125" t="s">
        <v>148</v>
      </c>
    </row>
    <row r="5" spans="1:13" ht="27" customHeight="1">
      <c r="A5" s="130"/>
      <c r="B5" s="128"/>
      <c r="C5" s="12" t="s">
        <v>61</v>
      </c>
      <c r="D5" s="13" t="s">
        <v>56</v>
      </c>
      <c r="E5" s="12" t="s">
        <v>61</v>
      </c>
      <c r="F5" s="13" t="s">
        <v>56</v>
      </c>
      <c r="G5" s="12" t="s">
        <v>64</v>
      </c>
      <c r="H5" s="98" t="s">
        <v>62</v>
      </c>
      <c r="I5" s="12" t="s">
        <v>61</v>
      </c>
      <c r="J5" s="14" t="s">
        <v>56</v>
      </c>
      <c r="K5" s="12" t="s">
        <v>61</v>
      </c>
      <c r="L5" s="100" t="s">
        <v>62</v>
      </c>
      <c r="M5" s="126"/>
    </row>
    <row r="6" spans="1:13" ht="15" customHeight="1">
      <c r="A6" s="15"/>
      <c r="B6" s="16" t="s">
        <v>51</v>
      </c>
      <c r="C6" s="17">
        <f>+C7+C15+C20+C25+C32+C37+C38</f>
        <v>2755067872.9200001</v>
      </c>
      <c r="D6" s="39">
        <f>+C6/$C$2*100</f>
        <v>37.845898497465555</v>
      </c>
      <c r="E6" s="17">
        <f>+E7+E15+E20+E25+E32+E37+E38</f>
        <v>2772648148.530376</v>
      </c>
      <c r="F6" s="39">
        <f>+E6/$E$2*100</f>
        <v>38.087395751615809</v>
      </c>
      <c r="G6" s="17">
        <f>+C6-E6</f>
        <v>-17580275.610375881</v>
      </c>
      <c r="H6" s="93">
        <f>+C6/E6*100-100</f>
        <v>-0.6340608208688252</v>
      </c>
      <c r="I6" s="17">
        <f>+I7+I15+I20+I25+I32+I37+I38</f>
        <v>2566459160.6500001</v>
      </c>
      <c r="J6" s="39">
        <f>+I6/$I$2*100</f>
        <v>36.855270727201315</v>
      </c>
      <c r="K6" s="17">
        <f>+C6-I6</f>
        <v>188608712.26999998</v>
      </c>
      <c r="L6" s="93">
        <f>+C6/I6*100-100</f>
        <v>7.3489855269012594</v>
      </c>
      <c r="M6" s="80" t="s">
        <v>149</v>
      </c>
    </row>
    <row r="7" spans="1:13" ht="15" customHeight="1">
      <c r="A7" s="18">
        <v>711</v>
      </c>
      <c r="B7" s="19" t="s">
        <v>1</v>
      </c>
      <c r="C7" s="108">
        <f>+SUM(C8:C14)</f>
        <v>1968599583.2600002</v>
      </c>
      <c r="D7" s="40">
        <f t="shared" ref="D7:D72" si="0">+C7/$C$2*100</f>
        <v>27.042317447971758</v>
      </c>
      <c r="E7" s="20">
        <f>+SUM(E8:E14)</f>
        <v>1930315656.4003763</v>
      </c>
      <c r="F7" s="40">
        <f t="shared" ref="F7:F38" si="1">+E7/$E$2*100</f>
        <v>26.516417660073579</v>
      </c>
      <c r="G7" s="20">
        <f t="shared" ref="G7:G62" si="2">+C7-E7</f>
        <v>38283926.859623909</v>
      </c>
      <c r="H7" s="89">
        <f t="shared" ref="H7:H62" si="3">+C7/E7*100-100</f>
        <v>1.9832987797972379</v>
      </c>
      <c r="I7" s="20">
        <f>+SUM(I8:I14)</f>
        <v>1666016479.5300002</v>
      </c>
      <c r="J7" s="40">
        <f t="shared" ref="J7:J72" si="4">+I7/$I$2*100</f>
        <v>23.924592033448146</v>
      </c>
      <c r="K7" s="20">
        <f t="shared" ref="K7:K38" si="5">+C7-I7</f>
        <v>302583103.73000002</v>
      </c>
      <c r="L7" s="89">
        <f t="shared" ref="L7:L38" si="6">+C7/I7*100-100</f>
        <v>18.162071470947367</v>
      </c>
      <c r="M7" s="71" t="s">
        <v>79</v>
      </c>
    </row>
    <row r="8" spans="1:13" ht="15" customHeight="1">
      <c r="A8" s="21">
        <v>7111</v>
      </c>
      <c r="B8" s="22" t="s">
        <v>2</v>
      </c>
      <c r="C8" s="107">
        <v>88155346.220000014</v>
      </c>
      <c r="D8" s="41">
        <f t="shared" si="0"/>
        <v>1.2109749882550107</v>
      </c>
      <c r="E8" s="23">
        <v>86618274.290376037</v>
      </c>
      <c r="F8" s="41">
        <f t="shared" si="1"/>
        <v>1.1898604927452512</v>
      </c>
      <c r="G8" s="23">
        <f t="shared" si="2"/>
        <v>1537071.9296239763</v>
      </c>
      <c r="H8" s="94">
        <f t="shared" si="3"/>
        <v>1.7745353878457166</v>
      </c>
      <c r="I8" s="23">
        <v>66411591</v>
      </c>
      <c r="J8" s="41">
        <f t="shared" si="4"/>
        <v>0.95369418039337317</v>
      </c>
      <c r="K8" s="23">
        <f t="shared" si="5"/>
        <v>21743755.220000014</v>
      </c>
      <c r="L8" s="94">
        <f t="shared" si="6"/>
        <v>32.740903948529137</v>
      </c>
      <c r="M8" s="72" t="s">
        <v>80</v>
      </c>
    </row>
    <row r="9" spans="1:13" ht="15" customHeight="1">
      <c r="A9" s="21">
        <v>7112</v>
      </c>
      <c r="B9" s="22" t="s">
        <v>3</v>
      </c>
      <c r="C9" s="107">
        <v>213967876.99999997</v>
      </c>
      <c r="D9" s="41">
        <f t="shared" si="0"/>
        <v>2.9392403121007731</v>
      </c>
      <c r="E9" s="23">
        <v>205651056.08000001</v>
      </c>
      <c r="F9" s="41">
        <f t="shared" si="1"/>
        <v>2.8249935585257635</v>
      </c>
      <c r="G9" s="23">
        <f t="shared" si="2"/>
        <v>8316820.9199999571</v>
      </c>
      <c r="H9" s="94">
        <f t="shared" si="3"/>
        <v>4.0441420912346899</v>
      </c>
      <c r="I9" s="23">
        <v>151284476.47</v>
      </c>
      <c r="J9" s="41">
        <f t="shared" si="4"/>
        <v>2.1724991469229704</v>
      </c>
      <c r="K9" s="23">
        <f t="shared" si="5"/>
        <v>62683400.529999971</v>
      </c>
      <c r="L9" s="94">
        <f t="shared" si="6"/>
        <v>41.434125954377237</v>
      </c>
      <c r="M9" s="72" t="s">
        <v>81</v>
      </c>
    </row>
    <row r="10" spans="1:13" ht="15" customHeight="1">
      <c r="A10" s="21">
        <v>7113</v>
      </c>
      <c r="B10" s="22" t="s">
        <v>4</v>
      </c>
      <c r="C10" s="107">
        <v>0</v>
      </c>
      <c r="D10" s="41">
        <f t="shared" si="0"/>
        <v>0</v>
      </c>
      <c r="E10" s="23">
        <v>0</v>
      </c>
      <c r="F10" s="41">
        <f t="shared" si="1"/>
        <v>0</v>
      </c>
      <c r="G10" s="23">
        <f t="shared" si="2"/>
        <v>0</v>
      </c>
      <c r="H10" s="94" t="e">
        <f t="shared" si="3"/>
        <v>#DIV/0!</v>
      </c>
      <c r="I10" s="23">
        <v>0</v>
      </c>
      <c r="J10" s="41">
        <f t="shared" si="4"/>
        <v>0</v>
      </c>
      <c r="K10" s="23">
        <f t="shared" si="5"/>
        <v>0</v>
      </c>
      <c r="L10" s="94" t="e">
        <f t="shared" si="6"/>
        <v>#DIV/0!</v>
      </c>
      <c r="M10" s="72" t="s">
        <v>82</v>
      </c>
    </row>
    <row r="11" spans="1:13" ht="15" customHeight="1">
      <c r="A11" s="21">
        <v>7114</v>
      </c>
      <c r="B11" s="22" t="s">
        <v>5</v>
      </c>
      <c r="C11" s="107">
        <v>1222596931.1700001</v>
      </c>
      <c r="D11" s="41">
        <f t="shared" si="0"/>
        <v>16.794605975108865</v>
      </c>
      <c r="E11" s="23">
        <v>1199632448.2900002</v>
      </c>
      <c r="F11" s="41">
        <f t="shared" si="1"/>
        <v>16.47914678201025</v>
      </c>
      <c r="G11" s="23">
        <f t="shared" si="2"/>
        <v>22964482.879999876</v>
      </c>
      <c r="H11" s="94">
        <f t="shared" si="3"/>
        <v>1.914293241461948</v>
      </c>
      <c r="I11" s="23">
        <v>1059267077.4700001</v>
      </c>
      <c r="J11" s="41">
        <f t="shared" si="4"/>
        <v>15.211453784708088</v>
      </c>
      <c r="K11" s="23">
        <f t="shared" si="5"/>
        <v>163329853.69999993</v>
      </c>
      <c r="L11" s="94">
        <f t="shared" si="6"/>
        <v>15.419138116715956</v>
      </c>
      <c r="M11" s="72" t="s">
        <v>83</v>
      </c>
    </row>
    <row r="12" spans="1:13" ht="15" customHeight="1">
      <c r="A12" s="21">
        <v>7115</v>
      </c>
      <c r="B12" s="22" t="s">
        <v>6</v>
      </c>
      <c r="C12" s="107">
        <v>368589654.71000004</v>
      </c>
      <c r="D12" s="41">
        <f t="shared" si="0"/>
        <v>5.0632533581054169</v>
      </c>
      <c r="E12" s="23">
        <v>365800000.00000006</v>
      </c>
      <c r="F12" s="41">
        <f t="shared" si="1"/>
        <v>5.0249323461131645</v>
      </c>
      <c r="G12" s="23">
        <f t="shared" si="2"/>
        <v>2789654.7099999785</v>
      </c>
      <c r="H12" s="94">
        <f t="shared" si="3"/>
        <v>0.76261747129578339</v>
      </c>
      <c r="I12" s="23">
        <v>323121644.95999998</v>
      </c>
      <c r="J12" s="41">
        <f t="shared" si="4"/>
        <v>4.6401422962067835</v>
      </c>
      <c r="K12" s="23">
        <f t="shared" si="5"/>
        <v>45468009.75000006</v>
      </c>
      <c r="L12" s="94">
        <f t="shared" si="6"/>
        <v>14.071483745890404</v>
      </c>
      <c r="M12" s="72" t="s">
        <v>84</v>
      </c>
    </row>
    <row r="13" spans="1:13" ht="15" customHeight="1">
      <c r="A13" s="21">
        <v>7116</v>
      </c>
      <c r="B13" s="22" t="s">
        <v>7</v>
      </c>
      <c r="C13" s="107">
        <v>60376879.519999996</v>
      </c>
      <c r="D13" s="41">
        <f t="shared" si="0"/>
        <v>0.82938691869170433</v>
      </c>
      <c r="E13" s="23">
        <v>58295189.450000003</v>
      </c>
      <c r="F13" s="41">
        <f t="shared" si="1"/>
        <v>0.8007910964737559</v>
      </c>
      <c r="G13" s="23">
        <f t="shared" si="2"/>
        <v>2081690.0699999928</v>
      </c>
      <c r="H13" s="94">
        <f t="shared" si="3"/>
        <v>3.570946573191037</v>
      </c>
      <c r="I13" s="23">
        <v>52191310.710000001</v>
      </c>
      <c r="J13" s="41">
        <f t="shared" si="4"/>
        <v>0.74948587350104801</v>
      </c>
      <c r="K13" s="23">
        <f t="shared" si="5"/>
        <v>8185568.8099999949</v>
      </c>
      <c r="L13" s="94">
        <f t="shared" si="6"/>
        <v>15.683777047644853</v>
      </c>
      <c r="M13" s="72" t="s">
        <v>85</v>
      </c>
    </row>
    <row r="14" spans="1:13" ht="15" customHeight="1">
      <c r="A14" s="21">
        <v>7118</v>
      </c>
      <c r="B14" s="22" t="s">
        <v>60</v>
      </c>
      <c r="C14" s="107">
        <v>14912894.639999997</v>
      </c>
      <c r="D14" s="41">
        <f t="shared" si="0"/>
        <v>0.204855895709988</v>
      </c>
      <c r="E14" s="23">
        <v>14318688.289999997</v>
      </c>
      <c r="F14" s="41">
        <f t="shared" si="1"/>
        <v>0.19669338420539306</v>
      </c>
      <c r="G14" s="23">
        <f t="shared" si="2"/>
        <v>594206.34999999963</v>
      </c>
      <c r="H14" s="94">
        <f t="shared" si="3"/>
        <v>4.1498658114862792</v>
      </c>
      <c r="I14" s="23">
        <v>13740378.920000002</v>
      </c>
      <c r="J14" s="41">
        <f t="shared" si="4"/>
        <v>0.19731675171588323</v>
      </c>
      <c r="K14" s="23">
        <f t="shared" si="5"/>
        <v>1172515.7199999951</v>
      </c>
      <c r="L14" s="94">
        <f t="shared" si="6"/>
        <v>8.5333579723432678</v>
      </c>
      <c r="M14" s="72" t="s">
        <v>86</v>
      </c>
    </row>
    <row r="15" spans="1:13" ht="15" customHeight="1">
      <c r="A15" s="18">
        <v>712</v>
      </c>
      <c r="B15" s="19" t="s">
        <v>8</v>
      </c>
      <c r="C15" s="108">
        <f>+SUM(C16:C19)</f>
        <v>584706543.50999999</v>
      </c>
      <c r="D15" s="40">
        <f t="shared" si="0"/>
        <v>8.0320142795719605</v>
      </c>
      <c r="E15" s="20">
        <f>+SUM(E16:E19)</f>
        <v>585399047.94999993</v>
      </c>
      <c r="F15" s="40">
        <f t="shared" si="1"/>
        <v>8.0415270952099664</v>
      </c>
      <c r="G15" s="20">
        <f t="shared" si="2"/>
        <v>-692504.43999993801</v>
      </c>
      <c r="H15" s="89">
        <f t="shared" si="3"/>
        <v>-0.11829613362456826</v>
      </c>
      <c r="I15" s="20">
        <f>+SUM(I16:I19)</f>
        <v>575730590.25</v>
      </c>
      <c r="J15" s="40">
        <f t="shared" si="4"/>
        <v>8.2676970258981868</v>
      </c>
      <c r="K15" s="20">
        <f t="shared" si="5"/>
        <v>8975953.2599999905</v>
      </c>
      <c r="L15" s="89">
        <f t="shared" si="6"/>
        <v>1.5590544278882845</v>
      </c>
      <c r="M15" s="71" t="s">
        <v>87</v>
      </c>
    </row>
    <row r="16" spans="1:13" ht="15" customHeight="1">
      <c r="A16" s="21">
        <v>7121</v>
      </c>
      <c r="B16" s="22" t="s">
        <v>9</v>
      </c>
      <c r="C16" s="107">
        <v>532748560.6500001</v>
      </c>
      <c r="D16" s="41">
        <f t="shared" si="0"/>
        <v>7.3182763115238272</v>
      </c>
      <c r="E16" s="23">
        <v>539782347.88999999</v>
      </c>
      <c r="F16" s="41">
        <f t="shared" si="1"/>
        <v>7.4148982497905136</v>
      </c>
      <c r="G16" s="23">
        <f t="shared" si="2"/>
        <v>-7033787.2399998903</v>
      </c>
      <c r="H16" s="94">
        <f t="shared" si="3"/>
        <v>-1.3030784106769886</v>
      </c>
      <c r="I16" s="23">
        <v>526512246.37</v>
      </c>
      <c r="J16" s="41">
        <f t="shared" si="4"/>
        <v>7.5609040185306053</v>
      </c>
      <c r="K16" s="23">
        <f t="shared" si="5"/>
        <v>6236314.2800000906</v>
      </c>
      <c r="L16" s="94">
        <f t="shared" si="6"/>
        <v>1.1844575929612233</v>
      </c>
      <c r="M16" s="72" t="s">
        <v>88</v>
      </c>
    </row>
    <row r="17" spans="1:13" ht="15" customHeight="1">
      <c r="A17" s="21">
        <v>7122</v>
      </c>
      <c r="B17" s="22" t="s">
        <v>10</v>
      </c>
      <c r="C17" s="107">
        <v>5424031.6500000004</v>
      </c>
      <c r="D17" s="41">
        <f t="shared" si="0"/>
        <v>7.4508999684052918E-2</v>
      </c>
      <c r="E17" s="23">
        <v>3000000</v>
      </c>
      <c r="F17" s="41">
        <f t="shared" si="1"/>
        <v>4.121048944324629E-2</v>
      </c>
      <c r="G17" s="23">
        <f t="shared" si="2"/>
        <v>2424031.6500000004</v>
      </c>
      <c r="H17" s="94">
        <f t="shared" si="3"/>
        <v>80.801055000000019</v>
      </c>
      <c r="I17" s="23">
        <v>7030542.8399999989</v>
      </c>
      <c r="J17" s="41">
        <f t="shared" si="4"/>
        <v>0.10096110770052623</v>
      </c>
      <c r="K17" s="23">
        <f t="shared" si="5"/>
        <v>-1606511.1899999985</v>
      </c>
      <c r="L17" s="94">
        <f t="shared" si="6"/>
        <v>-22.850457305512961</v>
      </c>
      <c r="M17" s="72" t="s">
        <v>89</v>
      </c>
    </row>
    <row r="18" spans="1:13" ht="15" customHeight="1">
      <c r="A18" s="21">
        <v>7123</v>
      </c>
      <c r="B18" s="22" t="s">
        <v>11</v>
      </c>
      <c r="C18" s="107">
        <v>26960661.290000003</v>
      </c>
      <c r="D18" s="41">
        <f t="shared" si="0"/>
        <v>0.37035401582482796</v>
      </c>
      <c r="E18" s="23">
        <v>23997618.039999995</v>
      </c>
      <c r="F18" s="41">
        <f t="shared" si="1"/>
        <v>0.32965119496682549</v>
      </c>
      <c r="G18" s="23">
        <f t="shared" si="2"/>
        <v>2963043.2500000075</v>
      </c>
      <c r="H18" s="94">
        <f t="shared" si="3"/>
        <v>12.34723898455718</v>
      </c>
      <c r="I18" s="23">
        <v>24220167.09</v>
      </c>
      <c r="J18" s="41">
        <f t="shared" si="4"/>
        <v>0.3478102550184064</v>
      </c>
      <c r="K18" s="23">
        <f t="shared" si="5"/>
        <v>2740494.200000003</v>
      </c>
      <c r="L18" s="94">
        <f t="shared" si="6"/>
        <v>11.314926894668261</v>
      </c>
      <c r="M18" s="72" t="s">
        <v>90</v>
      </c>
    </row>
    <row r="19" spans="1:13" ht="15" customHeight="1">
      <c r="A19" s="21">
        <v>7124</v>
      </c>
      <c r="B19" s="22" t="s">
        <v>12</v>
      </c>
      <c r="C19" s="107">
        <v>19573289.920000002</v>
      </c>
      <c r="D19" s="41">
        <f t="shared" si="0"/>
        <v>0.26887495253925303</v>
      </c>
      <c r="E19" s="23">
        <v>18619082.02</v>
      </c>
      <c r="F19" s="41">
        <f t="shared" si="1"/>
        <v>0.25576716100938224</v>
      </c>
      <c r="G19" s="23">
        <f t="shared" si="2"/>
        <v>954207.90000000224</v>
      </c>
      <c r="H19" s="94">
        <f t="shared" si="3"/>
        <v>5.1248922958447878</v>
      </c>
      <c r="I19" s="23">
        <v>17967633.949999999</v>
      </c>
      <c r="J19" s="41">
        <f t="shared" si="4"/>
        <v>0.25802164464864874</v>
      </c>
      <c r="K19" s="23">
        <f t="shared" si="5"/>
        <v>1605655.9700000025</v>
      </c>
      <c r="L19" s="94">
        <f t="shared" si="6"/>
        <v>8.9363795726704609</v>
      </c>
      <c r="M19" s="72" t="s">
        <v>91</v>
      </c>
    </row>
    <row r="20" spans="1:13" ht="15" customHeight="1">
      <c r="A20" s="18">
        <v>713</v>
      </c>
      <c r="B20" s="19" t="s">
        <v>13</v>
      </c>
      <c r="C20" s="108">
        <f>SUM(C21:C24)</f>
        <v>16231925.390000001</v>
      </c>
      <c r="D20" s="40">
        <f t="shared" si="0"/>
        <v>0.22297519664271881</v>
      </c>
      <c r="E20" s="20">
        <f>+SUM(E21:E24)</f>
        <v>15851544.500000002</v>
      </c>
      <c r="F20" s="40">
        <f t="shared" si="1"/>
        <v>0.21774996909213296</v>
      </c>
      <c r="G20" s="20">
        <f t="shared" si="2"/>
        <v>380380.88999999873</v>
      </c>
      <c r="H20" s="89">
        <f t="shared" si="3"/>
        <v>2.3996455992032679</v>
      </c>
      <c r="I20" s="20">
        <f>+SUM(I21:I24)</f>
        <v>16017153.060000001</v>
      </c>
      <c r="J20" s="40">
        <f t="shared" si="4"/>
        <v>0.23001204202127776</v>
      </c>
      <c r="K20" s="20">
        <f t="shared" si="5"/>
        <v>214772.33000000007</v>
      </c>
      <c r="L20" s="89">
        <f t="shared" si="6"/>
        <v>1.3408895400790897</v>
      </c>
      <c r="M20" s="71" t="s">
        <v>92</v>
      </c>
    </row>
    <row r="21" spans="1:13" ht="15" customHeight="1">
      <c r="A21" s="21">
        <v>7131</v>
      </c>
      <c r="B21" s="22" t="s">
        <v>14</v>
      </c>
      <c r="C21" s="107">
        <v>10072110.09</v>
      </c>
      <c r="D21" s="41">
        <f t="shared" si="0"/>
        <v>0.13835886217838647</v>
      </c>
      <c r="E21" s="23">
        <v>9944947.3100000005</v>
      </c>
      <c r="F21" s="41">
        <f t="shared" si="1"/>
        <v>0.13661204871079852</v>
      </c>
      <c r="G21" s="23">
        <f t="shared" si="2"/>
        <v>127162.77999999933</v>
      </c>
      <c r="H21" s="94">
        <f t="shared" si="3"/>
        <v>1.2786672069356513</v>
      </c>
      <c r="I21" s="23">
        <v>9829423.25</v>
      </c>
      <c r="J21" s="41">
        <f t="shared" si="4"/>
        <v>0.14115403062920626</v>
      </c>
      <c r="K21" s="23">
        <f t="shared" si="5"/>
        <v>242686.83999999985</v>
      </c>
      <c r="L21" s="94">
        <f t="shared" si="6"/>
        <v>2.4689835184378666</v>
      </c>
      <c r="M21" s="72" t="s">
        <v>93</v>
      </c>
    </row>
    <row r="22" spans="1:13" ht="15" customHeight="1">
      <c r="A22" s="21">
        <v>7132</v>
      </c>
      <c r="B22" s="22" t="s">
        <v>15</v>
      </c>
      <c r="C22" s="107">
        <v>1406637.8900000001</v>
      </c>
      <c r="D22" s="41">
        <f t="shared" si="0"/>
        <v>1.9322745305438413E-2</v>
      </c>
      <c r="E22" s="23">
        <v>969231.79</v>
      </c>
      <c r="F22" s="41">
        <f t="shared" si="1"/>
        <v>1.3314172149951235E-2</v>
      </c>
      <c r="G22" s="23">
        <f t="shared" si="2"/>
        <v>437406.10000000009</v>
      </c>
      <c r="H22" s="94">
        <f t="shared" si="3"/>
        <v>45.129153264772725</v>
      </c>
      <c r="I22" s="23">
        <v>1189900.3599999999</v>
      </c>
      <c r="J22" s="41">
        <f t="shared" si="4"/>
        <v>1.7087394406497199E-2</v>
      </c>
      <c r="K22" s="23">
        <f t="shared" si="5"/>
        <v>216737.53000000026</v>
      </c>
      <c r="L22" s="94">
        <f t="shared" si="6"/>
        <v>18.214762957126965</v>
      </c>
      <c r="M22" s="72" t="s">
        <v>94</v>
      </c>
    </row>
    <row r="23" spans="1:13" ht="15" customHeight="1">
      <c r="A23" s="21">
        <v>7133</v>
      </c>
      <c r="B23" s="22" t="s">
        <v>16</v>
      </c>
      <c r="C23" s="107">
        <v>2320405.2400000002</v>
      </c>
      <c r="D23" s="41">
        <f t="shared" si="0"/>
        <v>3.1875011882357793E-2</v>
      </c>
      <c r="E23" s="23">
        <v>2566956.1200000006</v>
      </c>
      <c r="F23" s="41">
        <f t="shared" si="1"/>
        <v>3.5261839361512157E-2</v>
      </c>
      <c r="G23" s="23">
        <f t="shared" si="2"/>
        <v>-246550.88000000035</v>
      </c>
      <c r="H23" s="94">
        <f t="shared" si="3"/>
        <v>-9.6047952701271839</v>
      </c>
      <c r="I23" s="23">
        <v>2282239.46</v>
      </c>
      <c r="J23" s="41">
        <f t="shared" si="4"/>
        <v>3.2773774253746078E-2</v>
      </c>
      <c r="K23" s="23">
        <f t="shared" si="5"/>
        <v>38165.780000000261</v>
      </c>
      <c r="L23" s="94">
        <f t="shared" si="6"/>
        <v>1.6722951587209991</v>
      </c>
      <c r="M23" s="72" t="s">
        <v>95</v>
      </c>
    </row>
    <row r="24" spans="1:13" ht="15" customHeight="1">
      <c r="A24" s="21">
        <v>7136</v>
      </c>
      <c r="B24" s="22" t="s">
        <v>18</v>
      </c>
      <c r="C24" s="107">
        <v>2432772.17</v>
      </c>
      <c r="D24" s="41">
        <f t="shared" si="0"/>
        <v>3.3418577276536125E-2</v>
      </c>
      <c r="E24" s="23">
        <v>2370409.2799999998</v>
      </c>
      <c r="F24" s="41">
        <f t="shared" si="1"/>
        <v>3.2561908869871009E-2</v>
      </c>
      <c r="G24" s="23">
        <f t="shared" si="2"/>
        <v>62362.89000000013</v>
      </c>
      <c r="H24" s="94">
        <f t="shared" si="3"/>
        <v>2.6308912357953602</v>
      </c>
      <c r="I24" s="23">
        <v>2715589.99</v>
      </c>
      <c r="J24" s="41">
        <f t="shared" si="4"/>
        <v>3.8996842731828227E-2</v>
      </c>
      <c r="K24" s="23">
        <f t="shared" si="5"/>
        <v>-282817.8200000003</v>
      </c>
      <c r="L24" s="94">
        <f t="shared" si="6"/>
        <v>-10.414599444005177</v>
      </c>
      <c r="M24" s="72" t="s">
        <v>96</v>
      </c>
    </row>
    <row r="25" spans="1:13" ht="15" customHeight="1">
      <c r="A25" s="18">
        <v>714</v>
      </c>
      <c r="B25" s="19" t="s">
        <v>19</v>
      </c>
      <c r="C25" s="108">
        <f>+SUM(C26:C31)</f>
        <v>53128166.680000007</v>
      </c>
      <c r="D25" s="40">
        <f t="shared" si="0"/>
        <v>0.72981258403505656</v>
      </c>
      <c r="E25" s="20">
        <f>+SUM(E26:E31)</f>
        <v>62823080.649999999</v>
      </c>
      <c r="F25" s="40">
        <f t="shared" si="1"/>
        <v>0.86298996730634503</v>
      </c>
      <c r="G25" s="20">
        <f t="shared" si="2"/>
        <v>-9694913.9699999914</v>
      </c>
      <c r="H25" s="89">
        <f t="shared" si="3"/>
        <v>-15.432089400410504</v>
      </c>
      <c r="I25" s="20">
        <f>+SUM(I26:I31)</f>
        <v>55717585.719999999</v>
      </c>
      <c r="J25" s="40">
        <f t="shared" si="4"/>
        <v>0.80012444283608442</v>
      </c>
      <c r="K25" s="20">
        <f t="shared" si="5"/>
        <v>-2589419.0399999917</v>
      </c>
      <c r="L25" s="89">
        <f t="shared" si="6"/>
        <v>-4.6473999304505185</v>
      </c>
      <c r="M25" s="71" t="s">
        <v>97</v>
      </c>
    </row>
    <row r="26" spans="1:13" ht="15" customHeight="1">
      <c r="A26" s="21">
        <v>7141</v>
      </c>
      <c r="B26" s="22" t="s">
        <v>20</v>
      </c>
      <c r="C26" s="107">
        <v>2023897.6600000001</v>
      </c>
      <c r="D26" s="41">
        <f t="shared" si="0"/>
        <v>2.7801937717213624E-2</v>
      </c>
      <c r="E26" s="23">
        <v>1308270.3</v>
      </c>
      <c r="F26" s="41">
        <f t="shared" si="1"/>
        <v>1.7971486462354219E-2</v>
      </c>
      <c r="G26" s="23">
        <f t="shared" si="2"/>
        <v>715627.3600000001</v>
      </c>
      <c r="H26" s="94">
        <f t="shared" si="3"/>
        <v>54.700267979789828</v>
      </c>
      <c r="I26" s="23">
        <v>2260506.77</v>
      </c>
      <c r="J26" s="41">
        <f t="shared" si="4"/>
        <v>3.2461685058694373E-2</v>
      </c>
      <c r="K26" s="23">
        <f t="shared" si="5"/>
        <v>-236609.10999999987</v>
      </c>
      <c r="L26" s="94">
        <f t="shared" si="6"/>
        <v>-10.467082564853357</v>
      </c>
      <c r="M26" s="72" t="s">
        <v>98</v>
      </c>
    </row>
    <row r="27" spans="1:13" ht="15" customHeight="1">
      <c r="A27" s="21">
        <v>7142</v>
      </c>
      <c r="B27" s="22" t="s">
        <v>21</v>
      </c>
      <c r="C27" s="107">
        <v>4982950.8100000005</v>
      </c>
      <c r="D27" s="41">
        <f t="shared" si="0"/>
        <v>6.8449947250573517E-2</v>
      </c>
      <c r="E27" s="23">
        <v>4711909.879999998</v>
      </c>
      <c r="F27" s="41">
        <f t="shared" si="1"/>
        <v>6.472670412242261E-2</v>
      </c>
      <c r="G27" s="23">
        <f t="shared" si="2"/>
        <v>271040.9300000025</v>
      </c>
      <c r="H27" s="94">
        <f t="shared" si="3"/>
        <v>5.7522519934104253</v>
      </c>
      <c r="I27" s="23">
        <v>6223198.2599999998</v>
      </c>
      <c r="J27" s="41">
        <f t="shared" si="4"/>
        <v>8.936735100949722E-2</v>
      </c>
      <c r="K27" s="23">
        <f t="shared" si="5"/>
        <v>-1240247.4499999993</v>
      </c>
      <c r="L27" s="94">
        <f t="shared" si="6"/>
        <v>-19.929422110360335</v>
      </c>
      <c r="M27" s="72" t="s">
        <v>99</v>
      </c>
    </row>
    <row r="28" spans="1:13" ht="15" customHeight="1">
      <c r="A28" s="21">
        <v>7143</v>
      </c>
      <c r="B28" s="22" t="s">
        <v>22</v>
      </c>
      <c r="C28" s="107">
        <v>0</v>
      </c>
      <c r="D28" s="41">
        <f t="shared" si="0"/>
        <v>0</v>
      </c>
      <c r="E28" s="23">
        <v>0</v>
      </c>
      <c r="F28" s="41">
        <f t="shared" si="1"/>
        <v>0</v>
      </c>
      <c r="G28" s="23">
        <f t="shared" si="2"/>
        <v>0</v>
      </c>
      <c r="H28" s="94" t="e">
        <f t="shared" si="3"/>
        <v>#DIV/0!</v>
      </c>
      <c r="I28" s="23">
        <v>0</v>
      </c>
      <c r="J28" s="41">
        <f t="shared" si="4"/>
        <v>0</v>
      </c>
      <c r="K28" s="23">
        <f t="shared" si="5"/>
        <v>0</v>
      </c>
      <c r="L28" s="94" t="e">
        <f t="shared" si="6"/>
        <v>#DIV/0!</v>
      </c>
      <c r="M28" s="72" t="s">
        <v>100</v>
      </c>
    </row>
    <row r="29" spans="1:13" ht="15" customHeight="1">
      <c r="A29" s="21">
        <v>7144</v>
      </c>
      <c r="B29" s="22" t="s">
        <v>23</v>
      </c>
      <c r="C29" s="107">
        <v>20288683.34</v>
      </c>
      <c r="D29" s="41">
        <f t="shared" si="0"/>
        <v>0.27870219020014558</v>
      </c>
      <c r="E29" s="23">
        <v>34304309.289999999</v>
      </c>
      <c r="F29" s="41">
        <f t="shared" si="1"/>
        <v>0.47123245861780017</v>
      </c>
      <c r="G29" s="23">
        <f t="shared" si="2"/>
        <v>-14015625.949999999</v>
      </c>
      <c r="H29" s="94">
        <f t="shared" si="3"/>
        <v>-40.856750187025845</v>
      </c>
      <c r="I29" s="23">
        <v>13411048.199999999</v>
      </c>
      <c r="J29" s="41">
        <f t="shared" si="4"/>
        <v>0.19258744488315335</v>
      </c>
      <c r="K29" s="23">
        <f t="shared" si="5"/>
        <v>6877635.1400000006</v>
      </c>
      <c r="L29" s="94">
        <f t="shared" si="6"/>
        <v>51.28335263160119</v>
      </c>
      <c r="M29" s="72" t="s">
        <v>101</v>
      </c>
    </row>
    <row r="30" spans="1:13" ht="15" customHeight="1">
      <c r="A30" s="21">
        <v>7148</v>
      </c>
      <c r="B30" s="22" t="s">
        <v>24</v>
      </c>
      <c r="C30" s="121">
        <v>3955240.9800000004</v>
      </c>
      <c r="D30" s="41">
        <f t="shared" si="0"/>
        <v>5.4332472217261701E-2</v>
      </c>
      <c r="E30" s="76">
        <v>3498591.1800000006</v>
      </c>
      <c r="F30" s="41">
        <f t="shared" si="1"/>
        <v>4.8059551629874867E-2</v>
      </c>
      <c r="G30" s="76">
        <f t="shared" si="2"/>
        <v>456649.79999999981</v>
      </c>
      <c r="H30" s="94">
        <f t="shared" si="3"/>
        <v>13.052390991278955</v>
      </c>
      <c r="I30" s="76">
        <v>3957856.96</v>
      </c>
      <c r="J30" s="41">
        <f t="shared" si="4"/>
        <v>5.6836240372277906E-2</v>
      </c>
      <c r="K30" s="76">
        <f t="shared" si="5"/>
        <v>-2615.9799999995157</v>
      </c>
      <c r="L30" s="94">
        <f t="shared" si="6"/>
        <v>-6.6095870225680642E-2</v>
      </c>
      <c r="M30" s="72" t="s">
        <v>102</v>
      </c>
    </row>
    <row r="31" spans="1:13" ht="15" customHeight="1">
      <c r="A31" s="21">
        <v>7149</v>
      </c>
      <c r="B31" s="22" t="s">
        <v>25</v>
      </c>
      <c r="C31" s="121">
        <v>21877393.890000004</v>
      </c>
      <c r="D31" s="41">
        <f t="shared" si="0"/>
        <v>0.30052603664986199</v>
      </c>
      <c r="E31" s="76">
        <v>19000000</v>
      </c>
      <c r="F31" s="41">
        <f t="shared" si="1"/>
        <v>0.26099976647389317</v>
      </c>
      <c r="G31" s="76">
        <f t="shared" si="2"/>
        <v>2877393.8900000043</v>
      </c>
      <c r="H31" s="94">
        <f t="shared" si="3"/>
        <v>15.14417836842108</v>
      </c>
      <c r="I31" s="76">
        <v>29864975.530000001</v>
      </c>
      <c r="J31" s="41">
        <f t="shared" si="4"/>
        <v>0.42887172151246161</v>
      </c>
      <c r="K31" s="76">
        <f t="shared" si="5"/>
        <v>-7987581.6399999969</v>
      </c>
      <c r="L31" s="94">
        <f t="shared" si="6"/>
        <v>-26.745649371037658</v>
      </c>
      <c r="M31" s="72" t="s">
        <v>103</v>
      </c>
    </row>
    <row r="32" spans="1:13" ht="15" customHeight="1">
      <c r="A32" s="18">
        <v>715</v>
      </c>
      <c r="B32" s="19" t="s">
        <v>26</v>
      </c>
      <c r="C32" s="108">
        <f>+SUM(C33:C36)</f>
        <v>91547146.379999995</v>
      </c>
      <c r="D32" s="40">
        <f t="shared" si="0"/>
        <v>1.2575675698174373</v>
      </c>
      <c r="E32" s="20">
        <f>+SUM(E33:E36)</f>
        <v>121958819.02999996</v>
      </c>
      <c r="F32" s="40">
        <f t="shared" si="1"/>
        <v>1.6753275413821993</v>
      </c>
      <c r="G32" s="20">
        <f t="shared" si="2"/>
        <v>-30411672.649999961</v>
      </c>
      <c r="H32" s="89">
        <f t="shared" si="3"/>
        <v>-24.936017658976482</v>
      </c>
      <c r="I32" s="20">
        <f>+SUM(I33:I36)</f>
        <v>181706570.09</v>
      </c>
      <c r="J32" s="40">
        <f t="shared" si="4"/>
        <v>2.6093712833061566</v>
      </c>
      <c r="K32" s="20">
        <f t="shared" si="5"/>
        <v>-90159423.710000008</v>
      </c>
      <c r="L32" s="89">
        <f t="shared" si="6"/>
        <v>-49.618141856589816</v>
      </c>
      <c r="M32" s="71" t="s">
        <v>104</v>
      </c>
    </row>
    <row r="33" spans="1:105" ht="15" customHeight="1">
      <c r="A33" s="21">
        <v>7151</v>
      </c>
      <c r="B33" s="22" t="s">
        <v>27</v>
      </c>
      <c r="C33" s="121">
        <v>31144718.449999999</v>
      </c>
      <c r="D33" s="41">
        <f t="shared" si="0"/>
        <v>0.4278296969655343</v>
      </c>
      <c r="E33" s="76">
        <v>67999999.999999955</v>
      </c>
      <c r="F33" s="41">
        <f t="shared" si="1"/>
        <v>0.93410442738024857</v>
      </c>
      <c r="G33" s="76">
        <f t="shared" si="2"/>
        <v>-36855281.549999952</v>
      </c>
      <c r="H33" s="94">
        <f t="shared" si="3"/>
        <v>-54.198943455882329</v>
      </c>
      <c r="I33" s="76">
        <v>82939787.459999993</v>
      </c>
      <c r="J33" s="41">
        <f t="shared" si="4"/>
        <v>1.191044988271178</v>
      </c>
      <c r="K33" s="76">
        <f t="shared" si="5"/>
        <v>-51795069.00999999</v>
      </c>
      <c r="L33" s="94">
        <f t="shared" si="6"/>
        <v>-62.449001373411519</v>
      </c>
      <c r="M33" s="72" t="s">
        <v>105</v>
      </c>
    </row>
    <row r="34" spans="1:105" ht="15" customHeight="1">
      <c r="A34" s="21">
        <v>7152</v>
      </c>
      <c r="B34" s="22" t="s">
        <v>28</v>
      </c>
      <c r="C34" s="121">
        <v>20416501.490000006</v>
      </c>
      <c r="D34" s="41">
        <f t="shared" si="0"/>
        <v>0.28045800637388912</v>
      </c>
      <c r="E34" s="76">
        <v>14980215.09</v>
      </c>
      <c r="F34" s="41">
        <f t="shared" si="1"/>
        <v>0.2057806652746679</v>
      </c>
      <c r="G34" s="76">
        <f t="shared" si="2"/>
        <v>5436286.400000006</v>
      </c>
      <c r="H34" s="94">
        <f t="shared" si="3"/>
        <v>36.289775329254013</v>
      </c>
      <c r="I34" s="76">
        <v>18035052.989999998</v>
      </c>
      <c r="J34" s="41">
        <f t="shared" si="4"/>
        <v>0.25898980615671602</v>
      </c>
      <c r="K34" s="76">
        <f t="shared" si="5"/>
        <v>2381448.5000000075</v>
      </c>
      <c r="L34" s="94">
        <f t="shared" si="6"/>
        <v>13.204555047997161</v>
      </c>
      <c r="M34" s="72" t="s">
        <v>106</v>
      </c>
    </row>
    <row r="35" spans="1:105">
      <c r="A35" s="21">
        <v>7153</v>
      </c>
      <c r="B35" s="22" t="s">
        <v>29</v>
      </c>
      <c r="C35" s="121">
        <v>2293700.5100000002</v>
      </c>
      <c r="D35" s="41">
        <f t="shared" si="0"/>
        <v>3.1508173551107882E-2</v>
      </c>
      <c r="E35" s="76">
        <v>2539549.08</v>
      </c>
      <c r="F35" s="41">
        <f t="shared" si="1"/>
        <v>3.4885353517315275E-2</v>
      </c>
      <c r="G35" s="76">
        <f t="shared" si="2"/>
        <v>-245848.56999999983</v>
      </c>
      <c r="H35" s="94">
        <f t="shared" si="3"/>
        <v>-9.6807961671683813</v>
      </c>
      <c r="I35" s="76">
        <v>2201726.06</v>
      </c>
      <c r="J35" s="41">
        <f t="shared" si="4"/>
        <v>3.1617573056523088E-2</v>
      </c>
      <c r="K35" s="76">
        <f t="shared" si="5"/>
        <v>91974.450000000186</v>
      </c>
      <c r="L35" s="94">
        <f t="shared" si="6"/>
        <v>4.1773793602642968</v>
      </c>
      <c r="M35" s="72" t="s">
        <v>107</v>
      </c>
    </row>
    <row r="36" spans="1:105" s="3" customFormat="1" ht="15" customHeight="1">
      <c r="A36" s="21">
        <v>7155</v>
      </c>
      <c r="B36" s="22" t="s">
        <v>26</v>
      </c>
      <c r="C36" s="121">
        <v>37692225.93</v>
      </c>
      <c r="D36" s="41">
        <f t="shared" si="0"/>
        <v>0.51777169292690628</v>
      </c>
      <c r="E36" s="76">
        <v>36439054.859999999</v>
      </c>
      <c r="F36" s="41">
        <f t="shared" si="1"/>
        <v>0.50055709520996738</v>
      </c>
      <c r="G36" s="76">
        <f t="shared" si="2"/>
        <v>1253171.0700000003</v>
      </c>
      <c r="H36" s="94">
        <f t="shared" si="3"/>
        <v>3.439087744769239</v>
      </c>
      <c r="I36" s="76">
        <v>78530003.580000013</v>
      </c>
      <c r="J36" s="41">
        <f t="shared" si="4"/>
        <v>1.1277189158217393</v>
      </c>
      <c r="K36" s="76">
        <f t="shared" si="5"/>
        <v>-40837777.650000013</v>
      </c>
      <c r="L36" s="94">
        <f t="shared" si="6"/>
        <v>-52.002770645996208</v>
      </c>
      <c r="M36" s="72" t="s">
        <v>104</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row>
    <row r="37" spans="1:105" ht="15" customHeight="1">
      <c r="A37" s="18">
        <v>73</v>
      </c>
      <c r="B37" s="92" t="s">
        <v>187</v>
      </c>
      <c r="C37" s="108">
        <v>0</v>
      </c>
      <c r="D37" s="40">
        <f t="shared" si="0"/>
        <v>0</v>
      </c>
      <c r="E37" s="20">
        <v>0</v>
      </c>
      <c r="F37" s="40">
        <f t="shared" si="1"/>
        <v>0</v>
      </c>
      <c r="G37" s="20">
        <f t="shared" si="2"/>
        <v>0</v>
      </c>
      <c r="H37" s="89" t="e">
        <f t="shared" si="3"/>
        <v>#DIV/0!</v>
      </c>
      <c r="I37" s="20">
        <v>0</v>
      </c>
      <c r="J37" s="40">
        <f t="shared" si="4"/>
        <v>0</v>
      </c>
      <c r="K37" s="20">
        <f t="shared" si="5"/>
        <v>0</v>
      </c>
      <c r="L37" s="89" t="e">
        <f t="shared" si="6"/>
        <v>#DIV/0!</v>
      </c>
      <c r="M37" s="71" t="s">
        <v>108</v>
      </c>
    </row>
    <row r="38" spans="1:105" ht="15" customHeight="1">
      <c r="A38" s="18">
        <v>74</v>
      </c>
      <c r="B38" s="19" t="s">
        <v>183</v>
      </c>
      <c r="C38" s="108">
        <v>40854507.700000003</v>
      </c>
      <c r="D38" s="40">
        <f t="shared" si="0"/>
        <v>0.56121141942662478</v>
      </c>
      <c r="E38" s="20">
        <v>56300000</v>
      </c>
      <c r="F38" s="40">
        <f t="shared" si="1"/>
        <v>0.77338351855158871</v>
      </c>
      <c r="G38" s="20">
        <f t="shared" si="2"/>
        <v>-15445492.299999997</v>
      </c>
      <c r="H38" s="89">
        <f t="shared" si="3"/>
        <v>-27.434266962699809</v>
      </c>
      <c r="I38" s="20">
        <v>71270782.000000015</v>
      </c>
      <c r="J38" s="40">
        <f t="shared" si="4"/>
        <v>1.0234738996914678</v>
      </c>
      <c r="K38" s="20">
        <f t="shared" si="5"/>
        <v>-30416274.300000012</v>
      </c>
      <c r="L38" s="89">
        <f t="shared" si="6"/>
        <v>-42.677059864447685</v>
      </c>
      <c r="M38" s="71" t="s">
        <v>109</v>
      </c>
    </row>
    <row r="39" spans="1:105" ht="15" customHeight="1">
      <c r="A39" s="15"/>
      <c r="B39" s="16" t="s">
        <v>72</v>
      </c>
      <c r="C39" s="17">
        <f>+C40+C50+C56+C57+C58+C59+C60+C61</f>
        <v>2985988267.7299995</v>
      </c>
      <c r="D39" s="39">
        <f t="shared" si="0"/>
        <v>41.018012661648143</v>
      </c>
      <c r="E39" s="17">
        <f>+E40+E50+E56+E57+E58+E59+E60+E61</f>
        <v>3008117626.7099996</v>
      </c>
      <c r="F39" s="39">
        <f t="shared" ref="F39:F78" si="7">+E39/$E$2*100</f>
        <v>41.321999899858504</v>
      </c>
      <c r="G39" s="17">
        <f t="shared" si="2"/>
        <v>-22129358.980000019</v>
      </c>
      <c r="H39" s="93">
        <f t="shared" si="3"/>
        <v>-0.73565470922768839</v>
      </c>
      <c r="I39" s="17">
        <f>+I40+I50+I56+I57+I58+I59+I60+I61</f>
        <v>2555523018.8299999</v>
      </c>
      <c r="J39" s="39">
        <f t="shared" si="4"/>
        <v>36.698223822396841</v>
      </c>
      <c r="K39" s="17">
        <f t="shared" ref="K39:K61" si="8">+C39-I39</f>
        <v>430465248.89999962</v>
      </c>
      <c r="L39" s="93">
        <f t="shared" ref="L39:L61" si="9">+C39/I39*100-100</f>
        <v>16.844506808515476</v>
      </c>
      <c r="M39" s="80" t="s">
        <v>110</v>
      </c>
    </row>
    <row r="40" spans="1:105" ht="15" customHeight="1">
      <c r="A40" s="18">
        <v>41</v>
      </c>
      <c r="B40" s="19" t="s">
        <v>69</v>
      </c>
      <c r="C40" s="20">
        <f>+SUM(C41:C49)</f>
        <v>1192463282.6799998</v>
      </c>
      <c r="D40" s="40">
        <f t="shared" si="0"/>
        <v>16.380665174114313</v>
      </c>
      <c r="E40" s="20">
        <f>+SUM(E41:E49)</f>
        <v>1227247950.71</v>
      </c>
      <c r="F40" s="40">
        <f t="shared" si="7"/>
        <v>16.858496238993364</v>
      </c>
      <c r="G40" s="20">
        <f t="shared" si="2"/>
        <v>-34784668.03000021</v>
      </c>
      <c r="H40" s="89">
        <f t="shared" si="3"/>
        <v>-2.8343635049360927</v>
      </c>
      <c r="I40" s="20">
        <f>+SUM(I41:I49)</f>
        <v>1073179026.0900002</v>
      </c>
      <c r="J40" s="40">
        <f t="shared" si="4"/>
        <v>15.411234338630154</v>
      </c>
      <c r="K40" s="20">
        <f t="shared" si="8"/>
        <v>119284256.58999968</v>
      </c>
      <c r="L40" s="89">
        <f t="shared" si="9"/>
        <v>11.115038002987959</v>
      </c>
      <c r="M40" s="71" t="s">
        <v>111</v>
      </c>
    </row>
    <row r="41" spans="1:105" ht="15" customHeight="1">
      <c r="A41" s="21">
        <v>411</v>
      </c>
      <c r="B41" s="22" t="s">
        <v>30</v>
      </c>
      <c r="C41" s="107">
        <v>675262883.24000013</v>
      </c>
      <c r="D41" s="109">
        <f t="shared" si="0"/>
        <v>9.2759713070593577</v>
      </c>
      <c r="E41" s="107">
        <v>698549882.94999993</v>
      </c>
      <c r="F41" s="109">
        <f t="shared" si="7"/>
        <v>9.5958608589639667</v>
      </c>
      <c r="G41" s="107">
        <f t="shared" si="2"/>
        <v>-23286999.7099998</v>
      </c>
      <c r="H41" s="110">
        <f t="shared" si="3"/>
        <v>-3.3336201577556608</v>
      </c>
      <c r="I41" s="107">
        <v>643138738.83000004</v>
      </c>
      <c r="J41" s="41">
        <f t="shared" si="4"/>
        <v>9.2357021292819912</v>
      </c>
      <c r="K41" s="23">
        <f t="shared" si="8"/>
        <v>32124144.410000086</v>
      </c>
      <c r="L41" s="94">
        <f t="shared" si="9"/>
        <v>4.9949011730253403</v>
      </c>
      <c r="M41" s="72" t="s">
        <v>112</v>
      </c>
    </row>
    <row r="42" spans="1:105" ht="15" customHeight="1">
      <c r="A42" s="21">
        <v>412</v>
      </c>
      <c r="B42" s="22" t="s">
        <v>31</v>
      </c>
      <c r="C42" s="107">
        <v>20705381.390000001</v>
      </c>
      <c r="D42" s="109">
        <f t="shared" si="0"/>
        <v>0.2844263003969944</v>
      </c>
      <c r="E42" s="107">
        <v>22976017</v>
      </c>
      <c r="F42" s="109">
        <f t="shared" si="7"/>
        <v>0.31561763534211573</v>
      </c>
      <c r="G42" s="107">
        <f t="shared" si="2"/>
        <v>-2270635.6099999994</v>
      </c>
      <c r="H42" s="110">
        <f t="shared" si="3"/>
        <v>-9.8826337480512905</v>
      </c>
      <c r="I42" s="107">
        <v>18418159.829999998</v>
      </c>
      <c r="J42" s="41">
        <f t="shared" si="4"/>
        <v>0.26449135729071754</v>
      </c>
      <c r="K42" s="23">
        <f t="shared" si="8"/>
        <v>2287221.5600000024</v>
      </c>
      <c r="L42" s="94">
        <f t="shared" si="9"/>
        <v>12.418295753273426</v>
      </c>
      <c r="M42" s="72" t="s">
        <v>113</v>
      </c>
    </row>
    <row r="43" spans="1:105" ht="15" customHeight="1">
      <c r="A43" s="21">
        <v>413</v>
      </c>
      <c r="B43" s="22" t="s">
        <v>73</v>
      </c>
      <c r="C43" s="107">
        <v>40158186.759999998</v>
      </c>
      <c r="D43" s="109">
        <f t="shared" si="0"/>
        <v>0.55164617717763087</v>
      </c>
      <c r="E43" s="107">
        <v>49891504.499999985</v>
      </c>
      <c r="F43" s="109">
        <f t="shared" si="7"/>
        <v>0.68535110650164133</v>
      </c>
      <c r="G43" s="107">
        <f t="shared" si="2"/>
        <v>-9733317.7399999872</v>
      </c>
      <c r="H43" s="110">
        <f t="shared" si="3"/>
        <v>-19.508968185154629</v>
      </c>
      <c r="I43" s="107">
        <v>45737594.780000001</v>
      </c>
      <c r="J43" s="41">
        <f t="shared" si="4"/>
        <v>0.65680820636982373</v>
      </c>
      <c r="K43" s="23">
        <f t="shared" si="8"/>
        <v>-5579408.0200000033</v>
      </c>
      <c r="L43" s="94">
        <f t="shared" si="9"/>
        <v>-12.198735081801345</v>
      </c>
      <c r="M43" s="72" t="s">
        <v>114</v>
      </c>
    </row>
    <row r="44" spans="1:105" ht="15" customHeight="1">
      <c r="A44" s="21">
        <v>414</v>
      </c>
      <c r="B44" s="22" t="s">
        <v>74</v>
      </c>
      <c r="C44" s="107">
        <v>81448988.169999987</v>
      </c>
      <c r="D44" s="109">
        <f t="shared" si="0"/>
        <v>1.1188508890476254</v>
      </c>
      <c r="E44" s="107">
        <v>81923372.330000013</v>
      </c>
      <c r="F44" s="109">
        <f t="shared" si="7"/>
        <v>1.1253674235202002</v>
      </c>
      <c r="G44" s="107">
        <f t="shared" si="2"/>
        <v>-474384.16000002623</v>
      </c>
      <c r="H44" s="110">
        <f t="shared" si="3"/>
        <v>-0.5790583889651657</v>
      </c>
      <c r="I44" s="107">
        <v>72405815.489999995</v>
      </c>
      <c r="J44" s="41">
        <f t="shared" si="4"/>
        <v>1.0397733862368899</v>
      </c>
      <c r="K44" s="23">
        <f t="shared" si="8"/>
        <v>9043172.6799999923</v>
      </c>
      <c r="L44" s="94">
        <f t="shared" si="9"/>
        <v>12.489566782448506</v>
      </c>
      <c r="M44" s="72" t="s">
        <v>115</v>
      </c>
    </row>
    <row r="45" spans="1:105" ht="15.75" customHeight="1">
      <c r="A45" s="21">
        <v>415</v>
      </c>
      <c r="B45" s="22" t="s">
        <v>32</v>
      </c>
      <c r="C45" s="107">
        <v>33900553.730000004</v>
      </c>
      <c r="D45" s="109">
        <f t="shared" si="0"/>
        <v>0.46568613720345631</v>
      </c>
      <c r="E45" s="107">
        <v>39104799.089999996</v>
      </c>
      <c r="F45" s="109">
        <f t="shared" si="7"/>
        <v>0.53717597002623729</v>
      </c>
      <c r="G45" s="107">
        <f t="shared" si="2"/>
        <v>-5204245.359999992</v>
      </c>
      <c r="H45" s="110">
        <f t="shared" si="3"/>
        <v>-13.308456969750395</v>
      </c>
      <c r="I45" s="107">
        <v>30165166.989999998</v>
      </c>
      <c r="J45" s="41">
        <f t="shared" si="4"/>
        <v>0.43318257815804001</v>
      </c>
      <c r="K45" s="23">
        <f t="shared" si="8"/>
        <v>3735386.7400000058</v>
      </c>
      <c r="L45" s="94">
        <f t="shared" si="9"/>
        <v>12.383113082842584</v>
      </c>
      <c r="M45" s="72" t="s">
        <v>116</v>
      </c>
    </row>
    <row r="46" spans="1:105" ht="15" customHeight="1">
      <c r="A46" s="21">
        <v>416</v>
      </c>
      <c r="B46" s="22" t="s">
        <v>33</v>
      </c>
      <c r="C46" s="107">
        <v>149283481.19</v>
      </c>
      <c r="D46" s="109">
        <f t="shared" si="0"/>
        <v>2.0506817752105171</v>
      </c>
      <c r="E46" s="107">
        <v>147565015.82000002</v>
      </c>
      <c r="F46" s="109">
        <f t="shared" si="7"/>
        <v>2.027075508880861</v>
      </c>
      <c r="G46" s="107">
        <f t="shared" si="2"/>
        <v>1718465.369999975</v>
      </c>
      <c r="H46" s="110">
        <f t="shared" si="3"/>
        <v>1.1645479522708513</v>
      </c>
      <c r="I46" s="107">
        <v>124542976.23999999</v>
      </c>
      <c r="J46" s="41">
        <f t="shared" si="4"/>
        <v>1.7884816469606661</v>
      </c>
      <c r="K46" s="23">
        <f t="shared" si="8"/>
        <v>24740504.950000003</v>
      </c>
      <c r="L46" s="94">
        <f t="shared" si="9"/>
        <v>19.865034301351471</v>
      </c>
      <c r="M46" s="72" t="s">
        <v>117</v>
      </c>
    </row>
    <row r="47" spans="1:105" ht="15" customHeight="1">
      <c r="A47" s="21">
        <v>417</v>
      </c>
      <c r="B47" s="22" t="s">
        <v>34</v>
      </c>
      <c r="C47" s="107">
        <v>13883495.820000004</v>
      </c>
      <c r="D47" s="109">
        <f t="shared" si="0"/>
        <v>0.19071521930848803</v>
      </c>
      <c r="E47" s="107">
        <v>14057519.479999999</v>
      </c>
      <c r="F47" s="109">
        <f t="shared" si="7"/>
        <v>0.19310575270958966</v>
      </c>
      <c r="G47" s="107">
        <f t="shared" si="2"/>
        <v>-174023.65999999456</v>
      </c>
      <c r="H47" s="110">
        <f t="shared" si="3"/>
        <v>-1.2379400238255585</v>
      </c>
      <c r="I47" s="107">
        <v>11695752.590000002</v>
      </c>
      <c r="J47" s="41">
        <f t="shared" si="4"/>
        <v>0.16795518692518183</v>
      </c>
      <c r="K47" s="23">
        <f t="shared" si="8"/>
        <v>2187743.2300000023</v>
      </c>
      <c r="L47" s="94">
        <f t="shared" si="9"/>
        <v>18.705450659674057</v>
      </c>
      <c r="M47" s="72" t="s">
        <v>118</v>
      </c>
    </row>
    <row r="48" spans="1:105" ht="15" customHeight="1">
      <c r="A48" s="21">
        <v>418</v>
      </c>
      <c r="B48" s="22" t="s">
        <v>35</v>
      </c>
      <c r="C48" s="107">
        <v>88788160.519999951</v>
      </c>
      <c r="D48" s="109">
        <f t="shared" si="0"/>
        <v>1.2196678505982383</v>
      </c>
      <c r="E48" s="107">
        <v>82008999.930000022</v>
      </c>
      <c r="F48" s="109">
        <f t="shared" si="7"/>
        <v>1.1265436752888172</v>
      </c>
      <c r="G48" s="107">
        <f t="shared" si="2"/>
        <v>6779160.5899999291</v>
      </c>
      <c r="H48" s="110">
        <f t="shared" si="3"/>
        <v>8.2663617356465409</v>
      </c>
      <c r="I48" s="107">
        <v>74379966.019999996</v>
      </c>
      <c r="J48" s="41">
        <f t="shared" si="4"/>
        <v>1.0681228933535241</v>
      </c>
      <c r="K48" s="23">
        <f t="shared" si="8"/>
        <v>14408194.499999955</v>
      </c>
      <c r="L48" s="94">
        <f t="shared" si="9"/>
        <v>19.371068946341993</v>
      </c>
      <c r="M48" s="72" t="s">
        <v>119</v>
      </c>
    </row>
    <row r="49" spans="1:15" ht="15" customHeight="1">
      <c r="A49" s="21">
        <v>419</v>
      </c>
      <c r="B49" s="22" t="s">
        <v>36</v>
      </c>
      <c r="C49" s="107">
        <v>89032151.859999999</v>
      </c>
      <c r="D49" s="109">
        <f t="shared" si="0"/>
        <v>1.22301951811201</v>
      </c>
      <c r="E49" s="107">
        <v>91170839.610000014</v>
      </c>
      <c r="F49" s="109">
        <f t="shared" si="7"/>
        <v>1.2523983077599352</v>
      </c>
      <c r="G49" s="107">
        <f t="shared" si="2"/>
        <v>-2138687.7500000149</v>
      </c>
      <c r="H49" s="110">
        <f t="shared" si="3"/>
        <v>-2.3458024069413455</v>
      </c>
      <c r="I49" s="107">
        <v>52694855.319999993</v>
      </c>
      <c r="J49" s="41">
        <f t="shared" si="4"/>
        <v>0.7567169540533184</v>
      </c>
      <c r="K49" s="23">
        <f t="shared" si="8"/>
        <v>36337296.540000007</v>
      </c>
      <c r="L49" s="94">
        <f t="shared" si="9"/>
        <v>68.957958645743588</v>
      </c>
      <c r="M49" s="72" t="s">
        <v>120</v>
      </c>
    </row>
    <row r="50" spans="1:15" ht="15" customHeight="1">
      <c r="A50" s="18">
        <v>42</v>
      </c>
      <c r="B50" s="19" t="s">
        <v>37</v>
      </c>
      <c r="C50" s="108">
        <f>+SUM(C51:C55)</f>
        <v>1008229217.27</v>
      </c>
      <c r="D50" s="111">
        <f t="shared" si="0"/>
        <v>13.849873171559269</v>
      </c>
      <c r="E50" s="108">
        <f>+SUM(E51:E55)</f>
        <v>1007332585.6399997</v>
      </c>
      <c r="F50" s="111">
        <f t="shared" si="7"/>
        <v>13.837556295451733</v>
      </c>
      <c r="G50" s="108">
        <f t="shared" si="2"/>
        <v>896631.63000023365</v>
      </c>
      <c r="H50" s="112">
        <f t="shared" si="3"/>
        <v>8.9010485988666233E-2</v>
      </c>
      <c r="I50" s="108">
        <f>+SUM(I51:I55)</f>
        <v>824557532.38999999</v>
      </c>
      <c r="J50" s="40">
        <f t="shared" si="4"/>
        <v>11.840940838774113</v>
      </c>
      <c r="K50" s="20">
        <f t="shared" si="8"/>
        <v>183671684.88</v>
      </c>
      <c r="L50" s="89">
        <f t="shared" si="9"/>
        <v>22.275181253589807</v>
      </c>
      <c r="M50" s="71" t="s">
        <v>121</v>
      </c>
    </row>
    <row r="51" spans="1:15" ht="15" customHeight="1">
      <c r="A51" s="21">
        <v>421</v>
      </c>
      <c r="B51" s="22" t="s">
        <v>38</v>
      </c>
      <c r="C51" s="107">
        <v>213056822.80000001</v>
      </c>
      <c r="D51" s="109">
        <f t="shared" si="0"/>
        <v>2.9267253156036652</v>
      </c>
      <c r="E51" s="107">
        <v>212063000.00000003</v>
      </c>
      <c r="F51" s="109">
        <f t="shared" si="7"/>
        <v>2.9130733409343796</v>
      </c>
      <c r="G51" s="107">
        <f t="shared" si="2"/>
        <v>993822.79999998212</v>
      </c>
      <c r="H51" s="110">
        <f t="shared" si="3"/>
        <v>0.4686450724548763</v>
      </c>
      <c r="I51" s="107">
        <v>209887201.35000002</v>
      </c>
      <c r="J51" s="41">
        <f t="shared" si="4"/>
        <v>3.0140552191641845</v>
      </c>
      <c r="K51" s="23">
        <f t="shared" si="8"/>
        <v>3169621.4499999881</v>
      </c>
      <c r="L51" s="94">
        <f t="shared" si="9"/>
        <v>1.5101547067247907</v>
      </c>
      <c r="M51" s="72" t="s">
        <v>122</v>
      </c>
    </row>
    <row r="52" spans="1:15" ht="15" customHeight="1">
      <c r="A52" s="21">
        <v>422</v>
      </c>
      <c r="B52" s="22" t="s">
        <v>39</v>
      </c>
      <c r="C52" s="107">
        <v>26016571.370000005</v>
      </c>
      <c r="D52" s="109">
        <f t="shared" si="0"/>
        <v>0.35738521326428291</v>
      </c>
      <c r="E52" s="107">
        <v>20935300</v>
      </c>
      <c r="F52" s="109">
        <f t="shared" si="7"/>
        <v>0.28758465321373133</v>
      </c>
      <c r="G52" s="107">
        <f t="shared" si="2"/>
        <v>5081271.3700000048</v>
      </c>
      <c r="H52" s="110">
        <f t="shared" si="3"/>
        <v>24.271309080834797</v>
      </c>
      <c r="I52" s="107">
        <v>23703789.82</v>
      </c>
      <c r="J52" s="41">
        <f t="shared" si="4"/>
        <v>0.3403948928825043</v>
      </c>
      <c r="K52" s="23">
        <f t="shared" si="8"/>
        <v>2312781.5500000045</v>
      </c>
      <c r="L52" s="94">
        <f t="shared" si="9"/>
        <v>9.757011716534052</v>
      </c>
      <c r="M52" s="72" t="s">
        <v>123</v>
      </c>
    </row>
    <row r="53" spans="1:15">
      <c r="A53" s="21">
        <v>423</v>
      </c>
      <c r="B53" s="22" t="s">
        <v>40</v>
      </c>
      <c r="C53" s="107">
        <v>730408864.30999994</v>
      </c>
      <c r="D53" s="109">
        <f t="shared" si="0"/>
        <v>10.03350226396692</v>
      </c>
      <c r="E53" s="107">
        <v>737175197.21999979</v>
      </c>
      <c r="F53" s="109">
        <f t="shared" si="7"/>
        <v>10.126450227619268</v>
      </c>
      <c r="G53" s="107">
        <f t="shared" si="2"/>
        <v>-6766332.9099998474</v>
      </c>
      <c r="H53" s="110">
        <f t="shared" si="3"/>
        <v>-0.91787311015301043</v>
      </c>
      <c r="I53" s="107">
        <v>553810698.30999994</v>
      </c>
      <c r="J53" s="41">
        <f t="shared" si="4"/>
        <v>7.9529195440873739</v>
      </c>
      <c r="K53" s="23">
        <f t="shared" si="8"/>
        <v>176598166</v>
      </c>
      <c r="L53" s="94">
        <f t="shared" si="9"/>
        <v>31.887821332976102</v>
      </c>
      <c r="M53" s="72" t="s">
        <v>124</v>
      </c>
    </row>
    <row r="54" spans="1:15" ht="15" customHeight="1">
      <c r="A54" s="21">
        <v>424</v>
      </c>
      <c r="B54" s="22" t="s">
        <v>41</v>
      </c>
      <c r="C54" s="107">
        <v>22113621.280000001</v>
      </c>
      <c r="D54" s="109">
        <f t="shared" si="0"/>
        <v>0.30377105210379551</v>
      </c>
      <c r="E54" s="107">
        <v>21560000</v>
      </c>
      <c r="F54" s="109">
        <f t="shared" si="7"/>
        <v>0.29616605079879665</v>
      </c>
      <c r="G54" s="107">
        <f t="shared" si="2"/>
        <v>553621.28000000119</v>
      </c>
      <c r="H54" s="110">
        <f t="shared" si="3"/>
        <v>2.567816697588114</v>
      </c>
      <c r="I54" s="107">
        <v>20559593.510000002</v>
      </c>
      <c r="J54" s="41">
        <f t="shared" si="4"/>
        <v>0.29524311022364103</v>
      </c>
      <c r="K54" s="23">
        <f t="shared" si="8"/>
        <v>1554027.7699999996</v>
      </c>
      <c r="L54" s="94">
        <f t="shared" si="9"/>
        <v>7.5586502682756418</v>
      </c>
      <c r="M54" s="72" t="s">
        <v>125</v>
      </c>
    </row>
    <row r="55" spans="1:15" ht="15" customHeight="1">
      <c r="A55" s="21">
        <v>425</v>
      </c>
      <c r="B55" s="22" t="s">
        <v>42</v>
      </c>
      <c r="C55" s="107">
        <v>16633337.510000005</v>
      </c>
      <c r="D55" s="109">
        <f t="shared" si="0"/>
        <v>0.22848932662060256</v>
      </c>
      <c r="E55" s="107">
        <v>15599088.420000002</v>
      </c>
      <c r="F55" s="109">
        <f t="shared" si="7"/>
        <v>0.21428202288555848</v>
      </c>
      <c r="G55" s="107">
        <f t="shared" si="2"/>
        <v>1034249.0900000036</v>
      </c>
      <c r="H55" s="110">
        <f t="shared" si="3"/>
        <v>6.630189291535558</v>
      </c>
      <c r="I55" s="107">
        <v>16596249.4</v>
      </c>
      <c r="J55" s="41">
        <f t="shared" si="4"/>
        <v>0.23832807241641019</v>
      </c>
      <c r="K55" s="23">
        <f t="shared" si="8"/>
        <v>37088.110000004992</v>
      </c>
      <c r="L55" s="94">
        <f t="shared" si="9"/>
        <v>0.22347284079742735</v>
      </c>
      <c r="M55" s="72" t="s">
        <v>126</v>
      </c>
      <c r="O55" s="78"/>
    </row>
    <row r="56" spans="1:15" ht="15" customHeight="1">
      <c r="A56" s="18">
        <v>43</v>
      </c>
      <c r="B56" s="77" t="s">
        <v>43</v>
      </c>
      <c r="C56" s="108">
        <v>429406210.39000005</v>
      </c>
      <c r="D56" s="111">
        <f t="shared" si="0"/>
        <v>5.8986800333804972</v>
      </c>
      <c r="E56" s="108">
        <v>419829336.48000008</v>
      </c>
      <c r="F56" s="111">
        <f t="shared" si="7"/>
        <v>5.7671241463247123</v>
      </c>
      <c r="G56" s="108">
        <f t="shared" si="2"/>
        <v>9576873.9099999666</v>
      </c>
      <c r="H56" s="112">
        <f t="shared" si="3"/>
        <v>2.281134994113529</v>
      </c>
      <c r="I56" s="108">
        <v>380696984.31</v>
      </c>
      <c r="J56" s="40">
        <f t="shared" si="4"/>
        <v>5.4669447450785258</v>
      </c>
      <c r="K56" s="20">
        <f t="shared" si="8"/>
        <v>48709226.080000043</v>
      </c>
      <c r="L56" s="89">
        <f t="shared" si="9"/>
        <v>12.794749653266564</v>
      </c>
      <c r="M56" s="71" t="s">
        <v>127</v>
      </c>
    </row>
    <row r="57" spans="1:15" ht="15" customHeight="1">
      <c r="A57" s="18">
        <v>44</v>
      </c>
      <c r="B57" s="19" t="s">
        <v>65</v>
      </c>
      <c r="C57" s="108">
        <v>280754371.82999992</v>
      </c>
      <c r="D57" s="111">
        <f t="shared" si="0"/>
        <v>3.8566750254818185</v>
      </c>
      <c r="E57" s="108">
        <v>269809175.69999999</v>
      </c>
      <c r="F57" s="111">
        <f t="shared" si="7"/>
        <v>3.7063227289586109</v>
      </c>
      <c r="G57" s="108">
        <f t="shared" si="2"/>
        <v>10945196.129999936</v>
      </c>
      <c r="H57" s="112">
        <f t="shared" si="3"/>
        <v>4.0566434042146398</v>
      </c>
      <c r="I57" s="108">
        <v>238641750.86000001</v>
      </c>
      <c r="J57" s="40">
        <f t="shared" si="4"/>
        <v>3.4269808261944408</v>
      </c>
      <c r="K57" s="20">
        <f t="shared" si="8"/>
        <v>42112620.969999909</v>
      </c>
      <c r="L57" s="89">
        <f t="shared" si="9"/>
        <v>17.646795172360854</v>
      </c>
      <c r="M57" s="71" t="s">
        <v>128</v>
      </c>
    </row>
    <row r="58" spans="1:15" ht="15" customHeight="1">
      <c r="A58" s="18">
        <v>45</v>
      </c>
      <c r="B58" s="19" t="s">
        <v>44</v>
      </c>
      <c r="C58" s="108">
        <v>0</v>
      </c>
      <c r="D58" s="111">
        <f t="shared" si="0"/>
        <v>0</v>
      </c>
      <c r="E58" s="108">
        <v>0</v>
      </c>
      <c r="F58" s="111">
        <f t="shared" si="7"/>
        <v>0</v>
      </c>
      <c r="G58" s="108">
        <f t="shared" si="2"/>
        <v>0</v>
      </c>
      <c r="H58" s="112" t="e">
        <f t="shared" si="3"/>
        <v>#DIV/0!</v>
      </c>
      <c r="I58" s="108">
        <v>0</v>
      </c>
      <c r="J58" s="40">
        <f t="shared" si="4"/>
        <v>0</v>
      </c>
      <c r="K58" s="20">
        <f t="shared" si="8"/>
        <v>0</v>
      </c>
      <c r="L58" s="89" t="e">
        <f t="shared" si="9"/>
        <v>#DIV/0!</v>
      </c>
      <c r="M58" s="71" t="s">
        <v>129</v>
      </c>
      <c r="N58" s="87"/>
    </row>
    <row r="59" spans="1:15" ht="15" customHeight="1">
      <c r="A59" s="18">
        <v>462</v>
      </c>
      <c r="B59" s="19" t="s">
        <v>45</v>
      </c>
      <c r="C59" s="108">
        <v>5849367.6699999999</v>
      </c>
      <c r="D59" s="111">
        <f t="shared" si="0"/>
        <v>8.035176820473372E-2</v>
      </c>
      <c r="E59" s="108">
        <v>2</v>
      </c>
      <c r="F59" s="111">
        <f t="shared" si="7"/>
        <v>2.7473659628830857E-8</v>
      </c>
      <c r="G59" s="108">
        <f t="shared" si="2"/>
        <v>5849365.6699999999</v>
      </c>
      <c r="H59" s="113">
        <f t="shared" si="3"/>
        <v>292468283.5</v>
      </c>
      <c r="I59" s="108">
        <v>2813572.16</v>
      </c>
      <c r="J59" s="40">
        <f t="shared" si="4"/>
        <v>4.0403901709097939E-2</v>
      </c>
      <c r="K59" s="20">
        <f t="shared" si="8"/>
        <v>3035795.51</v>
      </c>
      <c r="L59" s="89">
        <f t="shared" si="9"/>
        <v>107.89826375023557</v>
      </c>
      <c r="M59" s="71" t="s">
        <v>130</v>
      </c>
    </row>
    <row r="60" spans="1:15" ht="15" customHeight="1">
      <c r="A60" s="18">
        <v>463</v>
      </c>
      <c r="B60" s="19" t="s">
        <v>46</v>
      </c>
      <c r="C60" s="108">
        <v>20476534.929999996</v>
      </c>
      <c r="D60" s="111">
        <f t="shared" si="0"/>
        <v>0.28128267552234287</v>
      </c>
      <c r="E60" s="108">
        <v>21837436.699999999</v>
      </c>
      <c r="F60" s="111">
        <f t="shared" si="7"/>
        <v>0.29997715153096971</v>
      </c>
      <c r="G60" s="108">
        <f t="shared" si="2"/>
        <v>-1360901.7700000033</v>
      </c>
      <c r="H60" s="112">
        <f t="shared" si="3"/>
        <v>-6.2319666391981059</v>
      </c>
      <c r="I60" s="108">
        <v>17366233.710000001</v>
      </c>
      <c r="J60" s="40">
        <f t="shared" si="4"/>
        <v>0.24938532227873023</v>
      </c>
      <c r="K60" s="20">
        <f t="shared" si="8"/>
        <v>3110301.2199999951</v>
      </c>
      <c r="L60" s="89">
        <f t="shared" si="9"/>
        <v>17.910050457336581</v>
      </c>
      <c r="M60" s="71" t="s">
        <v>131</v>
      </c>
    </row>
    <row r="61" spans="1:15" ht="15" customHeight="1">
      <c r="A61" s="18">
        <v>47</v>
      </c>
      <c r="B61" s="19" t="s">
        <v>47</v>
      </c>
      <c r="C61" s="108">
        <v>48809282.959999979</v>
      </c>
      <c r="D61" s="111">
        <f t="shared" si="0"/>
        <v>0.67048481338516674</v>
      </c>
      <c r="E61" s="108">
        <v>62061139.480000004</v>
      </c>
      <c r="F61" s="111">
        <f t="shared" si="7"/>
        <v>0.85252331112545854</v>
      </c>
      <c r="G61" s="108">
        <f t="shared" si="2"/>
        <v>-13251856.520000026</v>
      </c>
      <c r="H61" s="112">
        <f t="shared" si="3"/>
        <v>-21.352905587997796</v>
      </c>
      <c r="I61" s="108">
        <v>18267919.309999999</v>
      </c>
      <c r="J61" s="40">
        <f t="shared" si="4"/>
        <v>0.26233384973178442</v>
      </c>
      <c r="K61" s="20">
        <f t="shared" si="8"/>
        <v>30541363.64999998</v>
      </c>
      <c r="L61" s="89">
        <f t="shared" si="9"/>
        <v>167.18578143314551</v>
      </c>
      <c r="M61" s="71" t="s">
        <v>132</v>
      </c>
    </row>
    <row r="62" spans="1:15" s="2" customFormat="1" ht="15" customHeight="1">
      <c r="A62" s="15"/>
      <c r="B62" s="16" t="s">
        <v>77</v>
      </c>
      <c r="C62" s="17">
        <f>+C6-C39</f>
        <v>-230920394.80999947</v>
      </c>
      <c r="D62" s="39">
        <f t="shared" si="0"/>
        <v>-3.1721141641825823</v>
      </c>
      <c r="E62" s="17">
        <f>+E6-E39</f>
        <v>-235469478.1796236</v>
      </c>
      <c r="F62" s="39">
        <f t="shared" si="7"/>
        <v>-3.2346041482426964</v>
      </c>
      <c r="G62" s="17">
        <f t="shared" si="2"/>
        <v>4549083.3696241379</v>
      </c>
      <c r="H62" s="93">
        <f t="shared" si="3"/>
        <v>-1.9319206059283545</v>
      </c>
      <c r="I62" s="17">
        <f>+I6-I39</f>
        <v>10936141.820000172</v>
      </c>
      <c r="J62" s="39">
        <f t="shared" si="4"/>
        <v>0.15704690480447542</v>
      </c>
      <c r="K62" s="17">
        <f t="shared" ref="K62" si="10">+C62-I62</f>
        <v>-241856536.62999964</v>
      </c>
      <c r="L62" s="93">
        <f t="shared" ref="L62" si="11">+C62/I62*100-100</f>
        <v>-2211.5343839788998</v>
      </c>
      <c r="M62" s="80" t="s">
        <v>134</v>
      </c>
    </row>
    <row r="63" spans="1:15" ht="15" customHeight="1">
      <c r="A63" s="90"/>
      <c r="B63" s="91" t="s">
        <v>182</v>
      </c>
      <c r="C63" s="108">
        <v>0</v>
      </c>
      <c r="D63" s="111">
        <f t="shared" si="0"/>
        <v>0</v>
      </c>
      <c r="E63" s="108">
        <v>0</v>
      </c>
      <c r="F63" s="111">
        <f t="shared" si="7"/>
        <v>0</v>
      </c>
      <c r="G63" s="108">
        <f t="shared" ref="G63:G64" si="12">+C63-E63</f>
        <v>0</v>
      </c>
      <c r="H63" s="112" t="e">
        <f t="shared" ref="H63:H64" si="13">+C63/E63*100-100</f>
        <v>#DIV/0!</v>
      </c>
      <c r="I63" s="108">
        <v>0</v>
      </c>
      <c r="J63" s="40">
        <f t="shared" si="4"/>
        <v>0</v>
      </c>
      <c r="K63" s="20">
        <f t="shared" ref="K63:K64" si="14">+C63-I63</f>
        <v>0</v>
      </c>
      <c r="L63" s="89" t="e">
        <f t="shared" ref="L63:L64" si="15">+C63/I63*100-100</f>
        <v>#DIV/0!</v>
      </c>
      <c r="M63" s="71" t="s">
        <v>133</v>
      </c>
    </row>
    <row r="64" spans="1:15" s="2" customFormat="1" ht="15" customHeight="1">
      <c r="A64" s="15"/>
      <c r="B64" s="16" t="s">
        <v>59</v>
      </c>
      <c r="C64" s="17">
        <f>+C62-C63</f>
        <v>-230920394.80999947</v>
      </c>
      <c r="D64" s="39">
        <f t="shared" si="0"/>
        <v>-3.1721141641825823</v>
      </c>
      <c r="E64" s="17">
        <f>+E62-E63</f>
        <v>-235469478.1796236</v>
      </c>
      <c r="F64" s="39">
        <f t="shared" si="7"/>
        <v>-3.2346041482426964</v>
      </c>
      <c r="G64" s="17">
        <f t="shared" si="12"/>
        <v>4549083.3696241379</v>
      </c>
      <c r="H64" s="93">
        <f t="shared" si="13"/>
        <v>-1.9319206059283545</v>
      </c>
      <c r="I64" s="17">
        <f>+I62-I63</f>
        <v>10936141.820000172</v>
      </c>
      <c r="J64" s="39">
        <f t="shared" si="4"/>
        <v>0.15704690480447542</v>
      </c>
      <c r="K64" s="17">
        <f t="shared" si="14"/>
        <v>-241856536.62999964</v>
      </c>
      <c r="L64" s="93">
        <f t="shared" si="15"/>
        <v>-2211.5343839788998</v>
      </c>
      <c r="M64" s="80" t="s">
        <v>137</v>
      </c>
    </row>
    <row r="65" spans="1:13" s="2" customFormat="1" ht="15" customHeight="1">
      <c r="A65" s="15"/>
      <c r="B65" s="16" t="s">
        <v>186</v>
      </c>
      <c r="C65" s="17">
        <f>+C64+C46</f>
        <v>-81636913.619999468</v>
      </c>
      <c r="D65" s="39">
        <f t="shared" si="0"/>
        <v>-1.1214323889720657</v>
      </c>
      <c r="E65" s="17">
        <f>+E64+E46</f>
        <v>-87904462.359623581</v>
      </c>
      <c r="F65" s="39">
        <f t="shared" si="7"/>
        <v>-1.2075286393618361</v>
      </c>
      <c r="G65" s="17">
        <f t="shared" ref="G65" si="16">+C65-E65</f>
        <v>6267548.7396241128</v>
      </c>
      <c r="H65" s="93">
        <f t="shared" ref="H65" si="17">+C65/E65*100-100</f>
        <v>-7.1299551483326411</v>
      </c>
      <c r="I65" s="17">
        <f>+I64+I46</f>
        <v>135479118.06000018</v>
      </c>
      <c r="J65" s="39">
        <f t="shared" si="4"/>
        <v>1.9455285517651417</v>
      </c>
      <c r="K65" s="17">
        <f t="shared" ref="K65" si="18">+C65-I65</f>
        <v>-217116031.67999965</v>
      </c>
      <c r="L65" s="93">
        <f t="shared" ref="L65" si="19">+C65/I65*100-100</f>
        <v>-160.25793110333402</v>
      </c>
      <c r="M65" s="80" t="s">
        <v>136</v>
      </c>
    </row>
    <row r="66" spans="1:13" s="2" customFormat="1" ht="15" customHeight="1">
      <c r="A66" s="15"/>
      <c r="B66" s="16" t="s">
        <v>76</v>
      </c>
      <c r="C66" s="17">
        <f>+C6-(C39-C57)</f>
        <v>49833977.020000458</v>
      </c>
      <c r="D66" s="39">
        <f t="shared" si="0"/>
        <v>0.68456086129923566</v>
      </c>
      <c r="E66" s="17">
        <f>+E6-(E39-E57)</f>
        <v>34339697.520376205</v>
      </c>
      <c r="F66" s="39">
        <f>+E66/$E$2*100</f>
        <v>0.47171858071591144</v>
      </c>
      <c r="G66" s="17">
        <f>+C66-E66</f>
        <v>15494279.499624252</v>
      </c>
      <c r="H66" s="93">
        <f t="shared" ref="H66" si="20">+C66/E66*100-100</f>
        <v>45.120605650152811</v>
      </c>
      <c r="I66" s="17">
        <f>+I6-(I39-I57)</f>
        <v>249577892.68000031</v>
      </c>
      <c r="J66" s="39">
        <f t="shared" si="4"/>
        <v>3.5840277309989177</v>
      </c>
      <c r="K66" s="17">
        <f>+C66-I66</f>
        <v>-199743915.65999985</v>
      </c>
      <c r="L66" s="93">
        <f t="shared" ref="L66" si="21">+C66/I66*100-100</f>
        <v>-80.032695810964412</v>
      </c>
      <c r="M66" s="80" t="s">
        <v>135</v>
      </c>
    </row>
    <row r="67" spans="1:13" s="2" customFormat="1" ht="15" customHeight="1">
      <c r="A67" s="15"/>
      <c r="B67" s="16" t="s">
        <v>0</v>
      </c>
      <c r="C67" s="17">
        <f>+C68+C69</f>
        <v>495640543.03000003</v>
      </c>
      <c r="D67" s="39">
        <f t="shared" si="0"/>
        <v>6.808529788727558</v>
      </c>
      <c r="E67" s="17">
        <f>+E68+E69</f>
        <v>504487116.29999995</v>
      </c>
      <c r="F67" s="39">
        <f t="shared" si="7"/>
        <v>6.930053660178304</v>
      </c>
      <c r="G67" s="17">
        <f t="shared" ref="G67" si="22">+C67-E67</f>
        <v>-8846573.2699999213</v>
      </c>
      <c r="H67" s="93">
        <f t="shared" ref="H67" si="23">+C67/E67*100-100</f>
        <v>-1.7535776403731234</v>
      </c>
      <c r="I67" s="17">
        <f>+I68+I69</f>
        <v>301206013.86999995</v>
      </c>
      <c r="J67" s="39">
        <f t="shared" si="4"/>
        <v>4.3254260017246784</v>
      </c>
      <c r="K67" s="17">
        <f t="shared" ref="K67" si="24">+C67-I67</f>
        <v>194434529.16000009</v>
      </c>
      <c r="L67" s="93">
        <f t="shared" ref="L67" si="25">+C67/I67*100-100</f>
        <v>64.55200766473331</v>
      </c>
      <c r="M67" s="80" t="s">
        <v>138</v>
      </c>
    </row>
    <row r="68" spans="1:13">
      <c r="A68" s="21">
        <v>4611</v>
      </c>
      <c r="B68" s="22" t="s">
        <v>179</v>
      </c>
      <c r="C68" s="107">
        <v>206764325.04000002</v>
      </c>
      <c r="D68" s="109">
        <f t="shared" si="0"/>
        <v>2.8402863447669553</v>
      </c>
      <c r="E68" s="107">
        <v>214967116.29999995</v>
      </c>
      <c r="F68" s="109">
        <f t="shared" si="7"/>
        <v>2.9529666923087485</v>
      </c>
      <c r="G68" s="107">
        <f t="shared" ref="G68:G77" si="26">+C68-E68</f>
        <v>-8202791.2599999309</v>
      </c>
      <c r="H68" s="110">
        <f t="shared" ref="H68:H78" si="27">+C68/E68*100-100</f>
        <v>-3.8158353710957442</v>
      </c>
      <c r="I68" s="107">
        <v>74535564.899999991</v>
      </c>
      <c r="J68" s="41">
        <f t="shared" si="4"/>
        <v>1.070357348876984</v>
      </c>
      <c r="K68" s="23">
        <f t="shared" ref="K68:K71" si="28">+C68-I68</f>
        <v>132228760.14000003</v>
      </c>
      <c r="L68" s="94">
        <f t="shared" ref="L68:L71" si="29">+C68/I68*100-100</f>
        <v>177.40357950919622</v>
      </c>
      <c r="M68" s="72" t="s">
        <v>139</v>
      </c>
    </row>
    <row r="69" spans="1:13" ht="15" customHeight="1">
      <c r="A69" s="21">
        <v>4612</v>
      </c>
      <c r="B69" s="22" t="s">
        <v>180</v>
      </c>
      <c r="C69" s="107">
        <v>288876217.99000001</v>
      </c>
      <c r="D69" s="109">
        <f t="shared" si="0"/>
        <v>3.9682434439606027</v>
      </c>
      <c r="E69" s="107">
        <v>289520000</v>
      </c>
      <c r="F69" s="109">
        <f t="shared" si="7"/>
        <v>3.9770869678695551</v>
      </c>
      <c r="G69" s="107">
        <f t="shared" si="26"/>
        <v>-643782.00999999046</v>
      </c>
      <c r="H69" s="110">
        <f t="shared" si="27"/>
        <v>-0.22236184374135348</v>
      </c>
      <c r="I69" s="107">
        <v>226670448.96999997</v>
      </c>
      <c r="J69" s="41">
        <f t="shared" si="4"/>
        <v>3.2550686528476946</v>
      </c>
      <c r="K69" s="23">
        <f t="shared" si="28"/>
        <v>62205769.020000041</v>
      </c>
      <c r="L69" s="94">
        <f t="shared" si="29"/>
        <v>27.443263690818839</v>
      </c>
      <c r="M69" s="72" t="s">
        <v>140</v>
      </c>
    </row>
    <row r="70" spans="1:13" s="2" customFormat="1" ht="15" customHeight="1">
      <c r="A70" s="81">
        <v>4418</v>
      </c>
      <c r="B70" s="16" t="s">
        <v>63</v>
      </c>
      <c r="C70" s="17">
        <v>3269563.45</v>
      </c>
      <c r="D70" s="39">
        <f t="shared" si="0"/>
        <v>4.4913436680082977E-2</v>
      </c>
      <c r="E70" s="17">
        <v>3779002</v>
      </c>
      <c r="F70" s="39">
        <f t="shared" si="7"/>
        <v>5.1911507342335537E-2</v>
      </c>
      <c r="G70" s="17">
        <f t="shared" si="26"/>
        <v>-509438.54999999981</v>
      </c>
      <c r="H70" s="93">
        <f t="shared" si="27"/>
        <v>-13.48076952592244</v>
      </c>
      <c r="I70" s="17">
        <v>859046.62</v>
      </c>
      <c r="J70" s="39">
        <f t="shared" si="4"/>
        <v>1.2336216462282881E-2</v>
      </c>
      <c r="K70" s="17">
        <f t="shared" si="28"/>
        <v>2410516.83</v>
      </c>
      <c r="L70" s="93">
        <f t="shared" si="29"/>
        <v>280.60372672207245</v>
      </c>
      <c r="M70" s="80" t="s">
        <v>141</v>
      </c>
    </row>
    <row r="71" spans="1:13" s="2" customFormat="1" ht="15" customHeight="1">
      <c r="A71" s="81">
        <v>45</v>
      </c>
      <c r="B71" s="16" t="s">
        <v>44</v>
      </c>
      <c r="C71" s="17">
        <v>7895734.4800000004</v>
      </c>
      <c r="D71" s="39">
        <f t="shared" si="0"/>
        <v>0.1084623608115719</v>
      </c>
      <c r="E71" s="17">
        <v>4945508.9999999991</v>
      </c>
      <c r="F71" s="39">
        <f t="shared" si="7"/>
        <v>6.7935615478659825E-2</v>
      </c>
      <c r="G71" s="17">
        <f t="shared" si="26"/>
        <v>2950225.4800000014</v>
      </c>
      <c r="H71" s="93">
        <f t="shared" si="27"/>
        <v>59.654637773381921</v>
      </c>
      <c r="I71" s="17">
        <v>10111595.669999998</v>
      </c>
      <c r="J71" s="39">
        <f t="shared" si="4"/>
        <v>0.14520612742088698</v>
      </c>
      <c r="K71" s="17">
        <f t="shared" si="28"/>
        <v>-2215861.1899999976</v>
      </c>
      <c r="L71" s="93">
        <f t="shared" si="29"/>
        <v>-21.91406047389944</v>
      </c>
      <c r="M71" s="80" t="s">
        <v>108</v>
      </c>
    </row>
    <row r="72" spans="1:13" s="2" customFormat="1" ht="15" customHeight="1">
      <c r="A72" s="15"/>
      <c r="B72" s="16" t="s">
        <v>54</v>
      </c>
      <c r="C72" s="17">
        <f>+C64-C67-C70-C71</f>
        <v>-737726235.7699995</v>
      </c>
      <c r="D72" s="39">
        <f t="shared" si="0"/>
        <v>-10.134019750401796</v>
      </c>
      <c r="E72" s="17">
        <f>+E64-E67-E70-E71</f>
        <v>-748681105.47962356</v>
      </c>
      <c r="F72" s="39">
        <f t="shared" si="7"/>
        <v>-10.284504931241996</v>
      </c>
      <c r="G72" s="17">
        <f t="shared" si="26"/>
        <v>10954869.709624052</v>
      </c>
      <c r="H72" s="93">
        <f t="shared" si="27"/>
        <v>-1.4632224093068373</v>
      </c>
      <c r="I72" s="17">
        <f>+I64-I67-I70-I71</f>
        <v>-301240514.33999979</v>
      </c>
      <c r="J72" s="39">
        <f t="shared" si="4"/>
        <v>-4.3259214408033726</v>
      </c>
      <c r="K72" s="17">
        <f t="shared" ref="K72:K78" si="30">+C72-I72</f>
        <v>-436485721.42999971</v>
      </c>
      <c r="L72" s="93">
        <f t="shared" ref="L72:L78" si="31">+C72/I72*100-100</f>
        <v>144.89608822581991</v>
      </c>
      <c r="M72" s="80" t="s">
        <v>142</v>
      </c>
    </row>
    <row r="73" spans="1:13" s="2" customFormat="1" ht="15" customHeight="1">
      <c r="A73" s="15"/>
      <c r="B73" s="16" t="s">
        <v>48</v>
      </c>
      <c r="C73" s="17">
        <f>SUM(C74:C78)+C63</f>
        <v>737726235.7699995</v>
      </c>
      <c r="D73" s="39">
        <f t="shared" ref="D73:D78" si="32">+C73/$C$2*100</f>
        <v>10.134019750401796</v>
      </c>
      <c r="E73" s="17">
        <f>SUM(E74:E78)+E63</f>
        <v>748681105.47962356</v>
      </c>
      <c r="F73" s="39">
        <f t="shared" si="7"/>
        <v>10.284504931241996</v>
      </c>
      <c r="G73" s="17">
        <f t="shared" si="26"/>
        <v>-10954869.709624052</v>
      </c>
      <c r="H73" s="93">
        <f t="shared" si="27"/>
        <v>-1.4632224093068373</v>
      </c>
      <c r="I73" s="17">
        <f>SUM(I74:I78)+I63</f>
        <v>301240514.33999979</v>
      </c>
      <c r="J73" s="39">
        <f t="shared" ref="J73:J78" si="33">+I73/$I$2*100</f>
        <v>4.3259214408033726</v>
      </c>
      <c r="K73" s="17">
        <f t="shared" si="30"/>
        <v>436485721.42999971</v>
      </c>
      <c r="L73" s="93">
        <f t="shared" si="31"/>
        <v>144.89608822581991</v>
      </c>
      <c r="M73" s="80" t="s">
        <v>143</v>
      </c>
    </row>
    <row r="74" spans="1:13">
      <c r="A74" s="21">
        <v>7511</v>
      </c>
      <c r="B74" s="22" t="s">
        <v>55</v>
      </c>
      <c r="C74" s="107">
        <v>0</v>
      </c>
      <c r="D74" s="109">
        <f t="shared" si="32"/>
        <v>0</v>
      </c>
      <c r="E74" s="107">
        <v>0</v>
      </c>
      <c r="F74" s="109">
        <f t="shared" si="7"/>
        <v>0</v>
      </c>
      <c r="G74" s="107">
        <f t="shared" si="26"/>
        <v>0</v>
      </c>
      <c r="H74" s="110" t="e">
        <f t="shared" si="27"/>
        <v>#DIV/0!</v>
      </c>
      <c r="I74" s="107">
        <v>159000000</v>
      </c>
      <c r="J74" s="41">
        <f t="shared" si="33"/>
        <v>2.2832968221247154</v>
      </c>
      <c r="K74" s="23">
        <f t="shared" si="30"/>
        <v>-159000000</v>
      </c>
      <c r="L74" s="94">
        <f t="shared" si="31"/>
        <v>-100</v>
      </c>
      <c r="M74" s="72" t="s">
        <v>144</v>
      </c>
    </row>
    <row r="75" spans="1:13" ht="15" customHeight="1">
      <c r="A75" s="21">
        <v>7512</v>
      </c>
      <c r="B75" s="22" t="s">
        <v>49</v>
      </c>
      <c r="C75" s="107">
        <v>732900074.75999987</v>
      </c>
      <c r="D75" s="109">
        <f t="shared" si="32"/>
        <v>10.067723597950463</v>
      </c>
      <c r="E75" s="107">
        <v>867000000</v>
      </c>
      <c r="F75" s="109">
        <f t="shared" si="7"/>
        <v>11.909831449098176</v>
      </c>
      <c r="G75" s="107">
        <f t="shared" si="26"/>
        <v>-134099925.24000013</v>
      </c>
      <c r="H75" s="110">
        <f t="shared" si="27"/>
        <v>-15.467119404844311</v>
      </c>
      <c r="I75" s="107">
        <v>159232022.56999999</v>
      </c>
      <c r="J75" s="41">
        <f t="shared" si="33"/>
        <v>2.2866287491482513</v>
      </c>
      <c r="K75" s="23">
        <f t="shared" si="30"/>
        <v>573668052.18999982</v>
      </c>
      <c r="L75" s="94">
        <f t="shared" si="31"/>
        <v>360.27178637249904</v>
      </c>
      <c r="M75" s="72" t="s">
        <v>145</v>
      </c>
    </row>
    <row r="76" spans="1:13" ht="15" customHeight="1">
      <c r="A76" s="18">
        <v>72</v>
      </c>
      <c r="B76" s="19" t="s">
        <v>172</v>
      </c>
      <c r="C76" s="108">
        <v>2361574.46</v>
      </c>
      <c r="D76" s="111">
        <f t="shared" si="32"/>
        <v>3.244054645109002E-2</v>
      </c>
      <c r="E76" s="108">
        <v>6000000</v>
      </c>
      <c r="F76" s="111">
        <f t="shared" si="7"/>
        <v>8.242097888649258E-2</v>
      </c>
      <c r="G76" s="108">
        <f t="shared" si="26"/>
        <v>-3638425.54</v>
      </c>
      <c r="H76" s="112">
        <f t="shared" si="27"/>
        <v>-60.640425666666673</v>
      </c>
      <c r="I76" s="108">
        <v>2717869.5300000007</v>
      </c>
      <c r="J76" s="40">
        <f t="shared" si="33"/>
        <v>3.9029577740871672E-2</v>
      </c>
      <c r="K76" s="20">
        <f t="shared" si="30"/>
        <v>-356295.07000000076</v>
      </c>
      <c r="L76" s="89">
        <f t="shared" si="31"/>
        <v>-13.109351500033213</v>
      </c>
      <c r="M76" s="71" t="s">
        <v>146</v>
      </c>
    </row>
    <row r="77" spans="1:13" ht="15" customHeight="1">
      <c r="A77" s="28">
        <v>73</v>
      </c>
      <c r="B77" s="29" t="s">
        <v>187</v>
      </c>
      <c r="C77" s="114">
        <v>20241376.960000001</v>
      </c>
      <c r="D77" s="111">
        <f t="shared" si="32"/>
        <v>0.27805235050894955</v>
      </c>
      <c r="E77" s="114">
        <v>9747904</v>
      </c>
      <c r="F77" s="111">
        <f t="shared" si="7"/>
        <v>0.13390529829525941</v>
      </c>
      <c r="G77" s="108">
        <f t="shared" si="26"/>
        <v>10493472.960000001</v>
      </c>
      <c r="H77" s="112">
        <f t="shared" si="27"/>
        <v>107.64850536074215</v>
      </c>
      <c r="I77" s="114">
        <v>13858053.870000001</v>
      </c>
      <c r="J77" s="40">
        <f>+I77/$I$2*100</f>
        <v>0.1990066060515982</v>
      </c>
      <c r="K77" s="20">
        <f t="shared" si="30"/>
        <v>6383323.0899999999</v>
      </c>
      <c r="L77" s="89">
        <f t="shared" si="31"/>
        <v>46.062189899684682</v>
      </c>
      <c r="M77" s="71" t="s">
        <v>108</v>
      </c>
    </row>
    <row r="78" spans="1:13" ht="15" customHeight="1" thickBot="1">
      <c r="A78" s="24"/>
      <c r="B78" s="25" t="s">
        <v>50</v>
      </c>
      <c r="C78" s="115">
        <f>+-C72-(SUM(C74:C77)+C63)</f>
        <v>-17776790.410000443</v>
      </c>
      <c r="D78" s="116">
        <f t="shared" si="32"/>
        <v>-0.24419674450870837</v>
      </c>
      <c r="E78" s="115">
        <f>+-E72-(SUM(E74:E77)+E63)</f>
        <v>-134066798.52037644</v>
      </c>
      <c r="F78" s="116">
        <f t="shared" si="7"/>
        <v>-1.8416527950379336</v>
      </c>
      <c r="G78" s="115">
        <f>+C78-E78</f>
        <v>116290008.110376</v>
      </c>
      <c r="H78" s="117">
        <f t="shared" si="27"/>
        <v>-86.740348388867801</v>
      </c>
      <c r="I78" s="115">
        <f t="shared" ref="I78" si="34">-I72-SUM(I74:I77)</f>
        <v>-33567431.630000174</v>
      </c>
      <c r="J78" s="42">
        <f t="shared" si="33"/>
        <v>-0.48204031426206323</v>
      </c>
      <c r="K78" s="26">
        <f t="shared" si="30"/>
        <v>15790641.219999731</v>
      </c>
      <c r="L78" s="95">
        <f t="shared" si="31"/>
        <v>-47.041553235449754</v>
      </c>
      <c r="M78" s="75" t="s">
        <v>147</v>
      </c>
    </row>
    <row r="79" spans="1:13" ht="13.5" customHeight="1"/>
    <row r="80" spans="1:13">
      <c r="D80" s="6"/>
      <c r="F80" s="6"/>
    </row>
    <row r="81" spans="4:9">
      <c r="D81" s="6"/>
    </row>
    <row r="82" spans="4:9">
      <c r="I82" s="7"/>
    </row>
  </sheetData>
  <sheetProtection algorithmName="SHA-512" hashValue="Vhfme8JbEaFBxKQoyd/idwH6qoZDkGiNCg2UCS0xAs3RzvzdohrSkgBQwhxmYSe502sHBE3PRcQX6G7Fg9Sq3A==" saltValue="OG2Qf2QxdL51hi2dWfECNQ==" spinCount="100000" sheet="1" sort="0" autoFilter="0"/>
  <mergeCells count="11">
    <mergeCell ref="A4:A5"/>
    <mergeCell ref="K4:L4"/>
    <mergeCell ref="C4:D4"/>
    <mergeCell ref="E4:F4"/>
    <mergeCell ref="G4:H4"/>
    <mergeCell ref="I4:J4"/>
    <mergeCell ref="C2:D2"/>
    <mergeCell ref="I2:J2"/>
    <mergeCell ref="E2:F2"/>
    <mergeCell ref="M4:M5"/>
    <mergeCell ref="B4:B5"/>
  </mergeCells>
  <printOptions horizontalCentered="1" verticalCentered="1"/>
  <pageMargins left="0" right="0" top="0.196850393700787" bottom="0.196850393700787" header="0" footer="0"/>
  <pageSetup paperSize="9" scale="4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B80"/>
  <sheetViews>
    <sheetView zoomScale="90" zoomScaleNormal="90" zoomScaleSheetLayoutView="90" workbookViewId="0">
      <pane ySplit="5" topLeftCell="A6" activePane="bottomLeft" state="frozen"/>
      <selection activeCell="G14" sqref="G14"/>
      <selection pane="bottomLeft" activeCell="B2" sqref="B2"/>
    </sheetView>
  </sheetViews>
  <sheetFormatPr defaultColWidth="9.140625" defaultRowHeight="13.5"/>
  <cols>
    <col min="1" max="1" width="13.140625" style="4" customWidth="1"/>
    <col min="2" max="2" width="63.7109375" style="4" customWidth="1"/>
    <col min="3" max="3" width="9.140625" style="6" customWidth="1"/>
    <col min="4" max="4" width="9.140625" style="4" customWidth="1"/>
    <col min="5" max="5" width="9.140625" style="6" customWidth="1"/>
    <col min="6" max="6" width="10" style="7" customWidth="1"/>
    <col min="7" max="7" width="11.42578125" style="6" customWidth="1"/>
    <col min="8" max="8" width="10.42578125" style="96" customWidth="1"/>
    <col min="9" max="9" width="9.140625" style="6" customWidth="1"/>
    <col min="10" max="10" width="10.42578125" style="7" customWidth="1"/>
    <col min="11" max="11" width="11.140625" style="6" customWidth="1"/>
    <col min="12" max="12" width="11.7109375" style="96" customWidth="1"/>
    <col min="13" max="13" width="54.42578125" style="4" customWidth="1"/>
    <col min="14" max="16384" width="9.140625" style="1"/>
  </cols>
  <sheetData>
    <row r="1" spans="1:16382" ht="18.75" customHeight="1" thickBot="1">
      <c r="B1" s="5"/>
      <c r="M1" s="5"/>
    </row>
    <row r="2" spans="1:16382" ht="15.75" customHeight="1" thickBot="1">
      <c r="A2" s="8" t="s">
        <v>58</v>
      </c>
      <c r="B2" s="8"/>
      <c r="C2" s="137">
        <f>+'Centralna država-ek klas'!C2:D2</f>
        <v>7279700000</v>
      </c>
      <c r="D2" s="138"/>
      <c r="E2" s="137">
        <f>+'Centralna država-ek klas'!E2:F2</f>
        <v>7279700000</v>
      </c>
      <c r="F2" s="138"/>
      <c r="G2" s="9"/>
      <c r="H2" s="97"/>
      <c r="I2" s="137">
        <f>+'Centralna država-ek klas'!I2:J2</f>
        <v>6963615000</v>
      </c>
      <c r="J2" s="138"/>
      <c r="K2" s="9"/>
      <c r="L2" s="97"/>
      <c r="M2" s="8" t="s">
        <v>78</v>
      </c>
    </row>
    <row r="3" spans="1:16382" ht="15" customHeight="1" thickBot="1">
      <c r="A3" s="8"/>
      <c r="B3" s="8"/>
      <c r="C3" s="11"/>
      <c r="D3" s="8"/>
      <c r="E3" s="11"/>
      <c r="F3" s="10"/>
      <c r="G3" s="11"/>
      <c r="H3" s="97"/>
      <c r="I3" s="11"/>
      <c r="J3" s="10"/>
      <c r="K3" s="11"/>
      <c r="L3" s="97"/>
      <c r="M3" s="8"/>
    </row>
    <row r="4" spans="1:16382" ht="15" customHeight="1">
      <c r="A4" s="129" t="s">
        <v>70</v>
      </c>
      <c r="B4" s="127" t="s">
        <v>71</v>
      </c>
      <c r="C4" s="133" t="s">
        <v>194</v>
      </c>
      <c r="D4" s="134"/>
      <c r="E4" s="131" t="s">
        <v>195</v>
      </c>
      <c r="F4" s="132"/>
      <c r="G4" s="131" t="s">
        <v>171</v>
      </c>
      <c r="H4" s="132"/>
      <c r="I4" s="131" t="s">
        <v>196</v>
      </c>
      <c r="J4" s="132"/>
      <c r="K4" s="131" t="s">
        <v>171</v>
      </c>
      <c r="L4" s="132"/>
      <c r="M4" s="125" t="s">
        <v>148</v>
      </c>
    </row>
    <row r="5" spans="1:16382" ht="23.25" customHeight="1">
      <c r="A5" s="130"/>
      <c r="B5" s="128"/>
      <c r="C5" s="12" t="s">
        <v>61</v>
      </c>
      <c r="D5" s="13" t="s">
        <v>56</v>
      </c>
      <c r="E5" s="12" t="s">
        <v>61</v>
      </c>
      <c r="F5" s="13" t="s">
        <v>56</v>
      </c>
      <c r="G5" s="12" t="s">
        <v>64</v>
      </c>
      <c r="H5" s="98" t="s">
        <v>62</v>
      </c>
      <c r="I5" s="12" t="s">
        <v>61</v>
      </c>
      <c r="J5" s="14" t="s">
        <v>56</v>
      </c>
      <c r="K5" s="12" t="s">
        <v>61</v>
      </c>
      <c r="L5" s="100" t="s">
        <v>62</v>
      </c>
      <c r="M5" s="126"/>
    </row>
    <row r="6" spans="1:16382" s="34" customFormat="1" ht="15" customHeight="1">
      <c r="A6" s="31"/>
      <c r="B6" s="32" t="s">
        <v>51</v>
      </c>
      <c r="C6" s="33">
        <f>+C7+C12+C19+C30+C35+C36</f>
        <v>433607597.22999996</v>
      </c>
      <c r="D6" s="43">
        <f>+C6/$C$2*100</f>
        <v>5.9563937693861009</v>
      </c>
      <c r="E6" s="33">
        <f>+E7+E12+E19+E30+E35+E36</f>
        <v>389503831.07582003</v>
      </c>
      <c r="F6" s="43">
        <f t="shared" ref="F6:F62" si="0">+E6/$E$2*100</f>
        <v>5.3505478395513553</v>
      </c>
      <c r="G6" s="33">
        <f>+C6-E6</f>
        <v>44103766.154179931</v>
      </c>
      <c r="H6" s="99">
        <f>+C6/E6*100-100</f>
        <v>11.323063506811764</v>
      </c>
      <c r="I6" s="33">
        <f>+I7+I12+I19+I30+I35+I36</f>
        <v>374906538.47000003</v>
      </c>
      <c r="J6" s="43">
        <f>+I6/$I$2*100</f>
        <v>5.383791873473764</v>
      </c>
      <c r="K6" s="33">
        <f>+C6-I6</f>
        <v>58701058.759999931</v>
      </c>
      <c r="L6" s="99">
        <f>+C6/I6*100-100</f>
        <v>15.657518004236451</v>
      </c>
      <c r="M6" s="70" t="s">
        <v>149</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row>
    <row r="7" spans="1:16382" ht="15" customHeight="1">
      <c r="A7" s="18">
        <v>711</v>
      </c>
      <c r="B7" s="19" t="s">
        <v>1</v>
      </c>
      <c r="C7" s="20">
        <f>+SUM(C8:C11)</f>
        <v>251332237.48999998</v>
      </c>
      <c r="D7" s="40">
        <f t="shared" ref="D7:D66" si="1">+C7/$C$2*100</f>
        <v>3.4525081732763709</v>
      </c>
      <c r="E7" s="20">
        <v>228890270.26582003</v>
      </c>
      <c r="F7" s="40">
        <f t="shared" si="0"/>
        <v>3.1442266888171222</v>
      </c>
      <c r="G7" s="20">
        <f t="shared" ref="G7:G65" si="2">+C7-E7</f>
        <v>22441967.224179953</v>
      </c>
      <c r="H7" s="89">
        <f t="shared" ref="H7:H65" si="3">+C7/E7*100-100</f>
        <v>9.8046837893621017</v>
      </c>
      <c r="I7" s="20">
        <f>+SUM(I8:I11)</f>
        <v>223509777.18999997</v>
      </c>
      <c r="J7" s="40">
        <f t="shared" ref="J7:J66" si="4">+I7/$I$2*100</f>
        <v>3.2096802765517616</v>
      </c>
      <c r="K7" s="20">
        <f>+C7-I7</f>
        <v>27822460.300000012</v>
      </c>
      <c r="L7" s="89">
        <f t="shared" ref="L7:L65" si="5">+C7/I7*100-100</f>
        <v>12.447983551229086</v>
      </c>
      <c r="M7" s="71" t="s">
        <v>79</v>
      </c>
    </row>
    <row r="8" spans="1:16382" ht="15" customHeight="1">
      <c r="A8" s="21">
        <v>7111</v>
      </c>
      <c r="B8" s="22" t="s">
        <v>2</v>
      </c>
      <c r="C8" s="23">
        <v>102465957.08999999</v>
      </c>
      <c r="D8" s="41">
        <f t="shared" si="1"/>
        <v>1.4075574143165239</v>
      </c>
      <c r="E8" s="23">
        <v>87464944.663200021</v>
      </c>
      <c r="F8" s="41">
        <f t="shared" si="0"/>
        <v>1.2014910595656416</v>
      </c>
      <c r="G8" s="23">
        <f t="shared" si="2"/>
        <v>15001012.426799968</v>
      </c>
      <c r="H8" s="94">
        <f t="shared" si="3"/>
        <v>17.150885402790976</v>
      </c>
      <c r="I8" s="23">
        <v>84100908.330000013</v>
      </c>
      <c r="J8" s="41">
        <f t="shared" si="4"/>
        <v>1.2077190989162958</v>
      </c>
      <c r="K8" s="23">
        <f t="shared" ref="K8:K65" si="6">+C8-I8</f>
        <v>18365048.759999976</v>
      </c>
      <c r="L8" s="94">
        <f t="shared" si="5"/>
        <v>21.836920818902598</v>
      </c>
      <c r="M8" s="72" t="s">
        <v>80</v>
      </c>
    </row>
    <row r="9" spans="1:16382" ht="15" customHeight="1">
      <c r="A9" s="21">
        <v>71131</v>
      </c>
      <c r="B9" s="22" t="s">
        <v>66</v>
      </c>
      <c r="C9" s="23">
        <v>96224026.669999987</v>
      </c>
      <c r="D9" s="41">
        <f t="shared" si="1"/>
        <v>1.3218130784235611</v>
      </c>
      <c r="E9" s="23">
        <v>94241855.063999996</v>
      </c>
      <c r="F9" s="41">
        <f t="shared" si="0"/>
        <v>1.2945843244089728</v>
      </c>
      <c r="G9" s="23">
        <f t="shared" ref="G9" si="7">+C9-E9</f>
        <v>1982171.6059999913</v>
      </c>
      <c r="H9" s="94">
        <f t="shared" ref="H9" si="8">+C9/E9*100-100</f>
        <v>2.1032816094864586</v>
      </c>
      <c r="I9" s="23">
        <v>92688093.199999973</v>
      </c>
      <c r="J9" s="41">
        <f t="shared" ref="J9" si="9">+I9/$I$2*100</f>
        <v>1.331034142467669</v>
      </c>
      <c r="K9" s="23">
        <f t="shared" ref="K9" si="10">+C9-I9</f>
        <v>3535933.4700000137</v>
      </c>
      <c r="L9" s="94">
        <f t="shared" ref="L9" si="11">+C9/I9*100-100</f>
        <v>3.814873462085643</v>
      </c>
      <c r="M9" s="72" t="s">
        <v>150</v>
      </c>
    </row>
    <row r="10" spans="1:16382" ht="15" customHeight="1">
      <c r="A10" s="21">
        <v>71132</v>
      </c>
      <c r="B10" s="22" t="s">
        <v>4</v>
      </c>
      <c r="C10" s="23">
        <v>25831377.849999998</v>
      </c>
      <c r="D10" s="41">
        <f t="shared" si="1"/>
        <v>0.35484124139731033</v>
      </c>
      <c r="E10" s="23">
        <v>24852229.221819993</v>
      </c>
      <c r="F10" s="41">
        <f t="shared" si="0"/>
        <v>0.34139084332898328</v>
      </c>
      <c r="G10" s="23">
        <f t="shared" si="2"/>
        <v>979148.62818000466</v>
      </c>
      <c r="H10" s="94">
        <f t="shared" si="3"/>
        <v>3.9398824927959595</v>
      </c>
      <c r="I10" s="23">
        <v>24827401.819999997</v>
      </c>
      <c r="J10" s="41">
        <f t="shared" si="4"/>
        <v>0.35653036274980737</v>
      </c>
      <c r="K10" s="23">
        <f t="shared" si="6"/>
        <v>1003976.0300000012</v>
      </c>
      <c r="L10" s="94">
        <f t="shared" si="5"/>
        <v>4.0438223752887268</v>
      </c>
      <c r="M10" s="72" t="s">
        <v>82</v>
      </c>
    </row>
    <row r="11" spans="1:16382" ht="15" customHeight="1">
      <c r="A11" s="106" t="s">
        <v>189</v>
      </c>
      <c r="B11" s="22" t="s">
        <v>190</v>
      </c>
      <c r="C11" s="23">
        <v>26810875.879999995</v>
      </c>
      <c r="D11" s="41">
        <f t="shared" si="1"/>
        <v>0.36829643913897542</v>
      </c>
      <c r="E11" s="23">
        <v>22331241.316799998</v>
      </c>
      <c r="F11" s="41">
        <f t="shared" si="0"/>
        <v>0.30676046151352387</v>
      </c>
      <c r="G11" s="23">
        <f t="shared" si="2"/>
        <v>4479634.5631999969</v>
      </c>
      <c r="H11" s="94">
        <f t="shared" si="3"/>
        <v>20.05994427112266</v>
      </c>
      <c r="I11" s="23">
        <v>21893373.839999996</v>
      </c>
      <c r="J11" s="41">
        <f t="shared" si="4"/>
        <v>0.31439667241798974</v>
      </c>
      <c r="K11" s="23">
        <f t="shared" si="6"/>
        <v>4917502.0399999991</v>
      </c>
      <c r="L11" s="94">
        <f t="shared" si="5"/>
        <v>22.46114315654512</v>
      </c>
      <c r="M11" s="72" t="s">
        <v>160</v>
      </c>
    </row>
    <row r="12" spans="1:16382" ht="15" customHeight="1">
      <c r="A12" s="18">
        <v>713</v>
      </c>
      <c r="B12" s="19" t="s">
        <v>13</v>
      </c>
      <c r="C12" s="69">
        <f>C13+C17+C18+C14+C15</f>
        <v>5370389.4699999997</v>
      </c>
      <c r="D12" s="40">
        <f t="shared" si="1"/>
        <v>7.3772126186518669E-2</v>
      </c>
      <c r="E12" s="69">
        <v>5997500</v>
      </c>
      <c r="F12" s="40">
        <f t="shared" si="0"/>
        <v>8.2386636811956529E-2</v>
      </c>
      <c r="G12" s="20">
        <f t="shared" si="2"/>
        <v>-627110.53000000026</v>
      </c>
      <c r="H12" s="89">
        <f t="shared" si="3"/>
        <v>-10.456198916215101</v>
      </c>
      <c r="I12" s="69">
        <f>SUM(I13:I18)</f>
        <v>4350834.99</v>
      </c>
      <c r="J12" s="40">
        <f t="shared" si="4"/>
        <v>6.2479545322364896E-2</v>
      </c>
      <c r="K12" s="20">
        <f t="shared" si="6"/>
        <v>1019554.4799999995</v>
      </c>
      <c r="L12" s="89">
        <f t="shared" si="5"/>
        <v>23.433535915366903</v>
      </c>
      <c r="M12" s="71" t="s">
        <v>92</v>
      </c>
    </row>
    <row r="13" spans="1:16382">
      <c r="A13" s="21">
        <v>7131</v>
      </c>
      <c r="B13" s="22" t="s">
        <v>14</v>
      </c>
      <c r="C13" s="23">
        <v>1107332.54</v>
      </c>
      <c r="D13" s="41">
        <f t="shared" si="1"/>
        <v>1.5211238649944366E-2</v>
      </c>
      <c r="E13" s="23">
        <v>1236637.8538743113</v>
      </c>
      <c r="F13" s="41">
        <f t="shared" si="0"/>
        <v>1.6987483740735353E-2</v>
      </c>
      <c r="G13" s="23">
        <f t="shared" si="2"/>
        <v>-129305.31387431128</v>
      </c>
      <c r="H13" s="94">
        <f t="shared" si="3"/>
        <v>-10.456198916215087</v>
      </c>
      <c r="I13" s="23">
        <v>1104356.46</v>
      </c>
      <c r="J13" s="41">
        <f t="shared" si="4"/>
        <v>1.5858953431515097E-2</v>
      </c>
      <c r="K13" s="23">
        <f t="shared" si="6"/>
        <v>2976.0800000000745</v>
      </c>
      <c r="L13" s="94">
        <f t="shared" si="5"/>
        <v>0.26948545218814957</v>
      </c>
      <c r="M13" s="72" t="s">
        <v>93</v>
      </c>
    </row>
    <row r="14" spans="1:16382" hidden="1">
      <c r="A14" s="21">
        <v>7132</v>
      </c>
      <c r="B14" s="22" t="s">
        <v>15</v>
      </c>
      <c r="C14" s="23"/>
      <c r="D14" s="41">
        <f t="shared" si="1"/>
        <v>0</v>
      </c>
      <c r="E14" s="118">
        <v>0</v>
      </c>
      <c r="F14" s="41">
        <f t="shared" si="0"/>
        <v>0</v>
      </c>
      <c r="G14" s="23">
        <f t="shared" si="2"/>
        <v>0</v>
      </c>
      <c r="H14" s="94" t="e">
        <f t="shared" si="3"/>
        <v>#DIV/0!</v>
      </c>
      <c r="I14" s="23"/>
      <c r="J14" s="41">
        <f t="shared" si="4"/>
        <v>0</v>
      </c>
      <c r="K14" s="23">
        <f t="shared" si="6"/>
        <v>0</v>
      </c>
      <c r="L14" s="94" t="e">
        <f t="shared" si="5"/>
        <v>#DIV/0!</v>
      </c>
      <c r="M14" s="72" t="s">
        <v>94</v>
      </c>
    </row>
    <row r="15" spans="1:16382" ht="14.25" hidden="1" customHeight="1">
      <c r="A15" s="21">
        <v>7133</v>
      </c>
      <c r="B15" s="22" t="s">
        <v>16</v>
      </c>
      <c r="C15" s="23"/>
      <c r="D15" s="41">
        <f t="shared" si="1"/>
        <v>0</v>
      </c>
      <c r="E15" s="118">
        <v>0</v>
      </c>
      <c r="F15" s="41">
        <f t="shared" si="0"/>
        <v>0</v>
      </c>
      <c r="G15" s="23">
        <f t="shared" si="2"/>
        <v>0</v>
      </c>
      <c r="H15" s="94" t="e">
        <f t="shared" si="3"/>
        <v>#DIV/0!</v>
      </c>
      <c r="I15" s="23"/>
      <c r="J15" s="41">
        <f t="shared" si="4"/>
        <v>0</v>
      </c>
      <c r="K15" s="23">
        <f t="shared" si="6"/>
        <v>0</v>
      </c>
      <c r="L15" s="94" t="e">
        <f t="shared" si="5"/>
        <v>#DIV/0!</v>
      </c>
      <c r="M15" s="72" t="s">
        <v>156</v>
      </c>
    </row>
    <row r="16" spans="1:16382" hidden="1">
      <c r="A16" s="21">
        <v>7134</v>
      </c>
      <c r="B16" s="22" t="s">
        <v>151</v>
      </c>
      <c r="C16" s="23"/>
      <c r="D16" s="41">
        <f t="shared" si="1"/>
        <v>0</v>
      </c>
      <c r="E16" s="118">
        <v>0</v>
      </c>
      <c r="F16" s="41">
        <f t="shared" ref="F16:F17" si="12">+E16/$E$2*100</f>
        <v>0</v>
      </c>
      <c r="G16" s="23">
        <f t="shared" ref="G16:G17" si="13">+C16-E16</f>
        <v>0</v>
      </c>
      <c r="H16" s="94" t="e">
        <f t="shared" ref="H16:H17" si="14">+C16/E16*100-100</f>
        <v>#DIV/0!</v>
      </c>
      <c r="I16" s="23"/>
      <c r="J16" s="41">
        <f t="shared" ref="J16:J17" si="15">+I16/$I$2*100</f>
        <v>0</v>
      </c>
      <c r="K16" s="23">
        <f t="shared" ref="K16:K17" si="16">+C16-I16</f>
        <v>0</v>
      </c>
      <c r="L16" s="94" t="e">
        <f t="shared" ref="L16:L17" si="17">+C16/I16*100-100</f>
        <v>#DIV/0!</v>
      </c>
      <c r="M16" s="72" t="s">
        <v>155</v>
      </c>
    </row>
    <row r="17" spans="1:13" ht="15" customHeight="1">
      <c r="A17" s="21">
        <v>7135</v>
      </c>
      <c r="B17" s="22" t="s">
        <v>17</v>
      </c>
      <c r="C17" s="23">
        <v>2801604.5699999994</v>
      </c>
      <c r="D17" s="41">
        <f t="shared" si="1"/>
        <v>3.8485165185378513E-2</v>
      </c>
      <c r="E17" s="23">
        <v>3128753.2314811791</v>
      </c>
      <c r="F17" s="41">
        <f t="shared" si="12"/>
        <v>4.297915067215928E-2</v>
      </c>
      <c r="G17" s="23">
        <f t="shared" si="13"/>
        <v>-327148.66148117976</v>
      </c>
      <c r="H17" s="94">
        <f t="shared" si="14"/>
        <v>-10.456198916215101</v>
      </c>
      <c r="I17" s="23">
        <v>2324386.71</v>
      </c>
      <c r="J17" s="41">
        <f t="shared" si="15"/>
        <v>3.3379023825986932E-2</v>
      </c>
      <c r="K17" s="23">
        <f t="shared" si="16"/>
        <v>477217.8599999994</v>
      </c>
      <c r="L17" s="94">
        <f t="shared" si="17"/>
        <v>20.530915012846521</v>
      </c>
      <c r="M17" s="72" t="s">
        <v>154</v>
      </c>
    </row>
    <row r="18" spans="1:13" ht="15" customHeight="1">
      <c r="A18" s="21">
        <v>7136</v>
      </c>
      <c r="B18" s="22" t="s">
        <v>18</v>
      </c>
      <c r="C18" s="23">
        <v>1461452.3600000003</v>
      </c>
      <c r="D18" s="41">
        <f t="shared" si="1"/>
        <v>2.0075722351195795E-2</v>
      </c>
      <c r="E18" s="23">
        <v>1632108.9146445096</v>
      </c>
      <c r="F18" s="41">
        <f t="shared" si="0"/>
        <v>2.2420002399061906E-2</v>
      </c>
      <c r="G18" s="23">
        <f t="shared" si="2"/>
        <v>-170656.55464450922</v>
      </c>
      <c r="H18" s="94">
        <f t="shared" si="3"/>
        <v>-10.456198916215101</v>
      </c>
      <c r="I18" s="23">
        <v>922091.82000000007</v>
      </c>
      <c r="J18" s="41">
        <f t="shared" si="4"/>
        <v>1.3241568064862864E-2</v>
      </c>
      <c r="K18" s="23">
        <f t="shared" si="6"/>
        <v>539360.54000000027</v>
      </c>
      <c r="L18" s="94">
        <f t="shared" si="5"/>
        <v>58.493148762560367</v>
      </c>
      <c r="M18" s="72" t="s">
        <v>96</v>
      </c>
    </row>
    <row r="19" spans="1:13" ht="15" customHeight="1">
      <c r="A19" s="18">
        <v>714</v>
      </c>
      <c r="B19" s="19" t="s">
        <v>19</v>
      </c>
      <c r="C19" s="20">
        <f>+SUM(C20:C29)</f>
        <v>85155467.839999989</v>
      </c>
      <c r="D19" s="40">
        <f t="shared" si="1"/>
        <v>1.1697661694850061</v>
      </c>
      <c r="E19" s="20">
        <v>80630200</v>
      </c>
      <c r="F19" s="40">
        <f t="shared" si="0"/>
        <v>1.1076033353022789</v>
      </c>
      <c r="G19" s="20">
        <f t="shared" si="2"/>
        <v>4525267.8399999887</v>
      </c>
      <c r="H19" s="89">
        <f t="shared" si="3"/>
        <v>5.6123733291000093</v>
      </c>
      <c r="I19" s="20">
        <f>+SUM(I20:I29)</f>
        <v>79251443.760000005</v>
      </c>
      <c r="J19" s="40">
        <f t="shared" si="4"/>
        <v>1.1380790546289536</v>
      </c>
      <c r="K19" s="20">
        <f t="shared" si="6"/>
        <v>5904024.0799999833</v>
      </c>
      <c r="L19" s="89">
        <f t="shared" si="5"/>
        <v>7.4497369383949064</v>
      </c>
      <c r="M19" s="71" t="s">
        <v>97</v>
      </c>
    </row>
    <row r="20" spans="1:13" ht="15" customHeight="1">
      <c r="A20" s="21">
        <v>7141</v>
      </c>
      <c r="B20" s="22" t="s">
        <v>20</v>
      </c>
      <c r="C20" s="23">
        <v>4666850.2</v>
      </c>
      <c r="D20" s="41">
        <f t="shared" si="1"/>
        <v>6.4107726966770612E-2</v>
      </c>
      <c r="E20" s="23">
        <v>4418847.9558712039</v>
      </c>
      <c r="F20" s="41">
        <f t="shared" si="0"/>
        <v>6.0700962345580235E-2</v>
      </c>
      <c r="G20" s="23">
        <f t="shared" si="2"/>
        <v>248002.24412879627</v>
      </c>
      <c r="H20" s="94">
        <f t="shared" si="3"/>
        <v>5.6123733291000093</v>
      </c>
      <c r="I20" s="23">
        <v>5193918.419999999</v>
      </c>
      <c r="J20" s="41">
        <f t="shared" si="4"/>
        <v>7.4586524671452964E-2</v>
      </c>
      <c r="K20" s="23">
        <f t="shared" si="6"/>
        <v>-527068.21999999881</v>
      </c>
      <c r="L20" s="94">
        <f t="shared" si="5"/>
        <v>-10.147795505806172</v>
      </c>
      <c r="M20" s="72" t="s">
        <v>98</v>
      </c>
    </row>
    <row r="21" spans="1:13" ht="15" customHeight="1">
      <c r="A21" s="21">
        <v>7142</v>
      </c>
      <c r="B21" s="22" t="s">
        <v>21</v>
      </c>
      <c r="C21" s="23">
        <v>9798197.3400000017</v>
      </c>
      <c r="D21" s="41">
        <f t="shared" si="1"/>
        <v>0.13459616934763796</v>
      </c>
      <c r="E21" s="23">
        <v>9277508.9046315812</v>
      </c>
      <c r="F21" s="41">
        <f t="shared" si="0"/>
        <v>0.12744356092464773</v>
      </c>
      <c r="G21" s="23">
        <f t="shared" si="2"/>
        <v>520688.43536842056</v>
      </c>
      <c r="H21" s="94">
        <f t="shared" si="3"/>
        <v>5.6123733291000093</v>
      </c>
      <c r="I21" s="23">
        <v>13494301.990000002</v>
      </c>
      <c r="J21" s="41">
        <f t="shared" si="4"/>
        <v>0.19378299906011462</v>
      </c>
      <c r="K21" s="23">
        <f t="shared" si="6"/>
        <v>-3696104.6500000004</v>
      </c>
      <c r="L21" s="94">
        <f t="shared" si="5"/>
        <v>-27.390113640105369</v>
      </c>
      <c r="M21" s="72" t="s">
        <v>99</v>
      </c>
    </row>
    <row r="22" spans="1:13" hidden="1">
      <c r="A22" s="21">
        <v>7143</v>
      </c>
      <c r="B22" s="22" t="s">
        <v>22</v>
      </c>
      <c r="C22" s="23"/>
      <c r="D22" s="41">
        <f t="shared" si="1"/>
        <v>0</v>
      </c>
      <c r="E22" s="23">
        <v>0</v>
      </c>
      <c r="F22" s="41">
        <f t="shared" si="0"/>
        <v>0</v>
      </c>
      <c r="G22" s="23">
        <f t="shared" si="2"/>
        <v>0</v>
      </c>
      <c r="H22" s="94" t="e">
        <f t="shared" si="3"/>
        <v>#DIV/0!</v>
      </c>
      <c r="I22" s="23"/>
      <c r="J22" s="41">
        <f t="shared" si="4"/>
        <v>0</v>
      </c>
      <c r="K22" s="23">
        <f t="shared" si="6"/>
        <v>0</v>
      </c>
      <c r="L22" s="94" t="e">
        <f t="shared" si="5"/>
        <v>#DIV/0!</v>
      </c>
      <c r="M22" s="72" t="s">
        <v>100</v>
      </c>
    </row>
    <row r="23" spans="1:13" hidden="1">
      <c r="A23" s="21">
        <v>7144</v>
      </c>
      <c r="B23" s="22" t="s">
        <v>23</v>
      </c>
      <c r="C23" s="23"/>
      <c r="D23" s="41">
        <f>+C23/$C$2*100</f>
        <v>0</v>
      </c>
      <c r="E23" s="23">
        <v>0</v>
      </c>
      <c r="F23" s="41">
        <f>+E23/$E$2*100</f>
        <v>0</v>
      </c>
      <c r="G23" s="23">
        <f>+C23-E23</f>
        <v>0</v>
      </c>
      <c r="H23" s="94" t="e">
        <f>+C23/E23*100-100</f>
        <v>#DIV/0!</v>
      </c>
      <c r="I23" s="23"/>
      <c r="J23" s="41">
        <f>+I23/$I$2*100</f>
        <v>0</v>
      </c>
      <c r="K23" s="23">
        <f>+C23-I23</f>
        <v>0</v>
      </c>
      <c r="L23" s="94" t="e">
        <f>+C23/I23*100-100</f>
        <v>#DIV/0!</v>
      </c>
      <c r="M23" s="72" t="s">
        <v>101</v>
      </c>
    </row>
    <row r="24" spans="1:13" ht="15.75" hidden="1" customHeight="1">
      <c r="A24" s="21"/>
      <c r="B24" s="22" t="s">
        <v>24</v>
      </c>
      <c r="C24" s="23"/>
      <c r="D24" s="41"/>
      <c r="E24" s="23">
        <v>0</v>
      </c>
      <c r="F24" s="41">
        <f>+E24/$E$2*100</f>
        <v>0</v>
      </c>
      <c r="G24" s="23"/>
      <c r="H24" s="94"/>
      <c r="I24" s="23"/>
      <c r="J24" s="41">
        <f>+I24/$I$2*100</f>
        <v>0</v>
      </c>
      <c r="K24" s="23">
        <f>+C24-I24</f>
        <v>0</v>
      </c>
      <c r="L24" s="94" t="e">
        <f>+C24/I24*100-100</f>
        <v>#DIV/0!</v>
      </c>
      <c r="M24" s="72"/>
    </row>
    <row r="25" spans="1:13" ht="17.25" hidden="1" customHeight="1">
      <c r="A25" s="21">
        <v>7145</v>
      </c>
      <c r="B25" s="22" t="s">
        <v>67</v>
      </c>
      <c r="C25" s="23"/>
      <c r="D25" s="41">
        <f t="shared" ref="D25:D29" si="18">+C25/$C$2*100</f>
        <v>0</v>
      </c>
      <c r="E25" s="23">
        <v>0</v>
      </c>
      <c r="F25" s="41">
        <f t="shared" ref="F25:F29" si="19">+E25/$E$2*100</f>
        <v>0</v>
      </c>
      <c r="G25" s="23">
        <f t="shared" ref="G25:G27" si="20">+C25-E25</f>
        <v>0</v>
      </c>
      <c r="H25" s="94" t="e">
        <f t="shared" ref="H25:H27" si="21">+C25/E25*100-100</f>
        <v>#DIV/0!</v>
      </c>
      <c r="I25" s="23"/>
      <c r="J25" s="41">
        <f t="shared" ref="J25:J27" si="22">+I25/$I$2*100</f>
        <v>0</v>
      </c>
      <c r="K25" s="23">
        <f t="shared" ref="K25:K27" si="23">+C25-I25</f>
        <v>0</v>
      </c>
      <c r="L25" s="94" t="e">
        <f t="shared" ref="L25:L27" si="24">+C25/I25*100-100</f>
        <v>#DIV/0!</v>
      </c>
      <c r="M25" s="72" t="s">
        <v>157</v>
      </c>
    </row>
    <row r="26" spans="1:13" ht="15" customHeight="1">
      <c r="A26" s="21">
        <v>7146</v>
      </c>
      <c r="B26" s="22" t="s">
        <v>184</v>
      </c>
      <c r="C26" s="23">
        <v>58957079.149999999</v>
      </c>
      <c r="D26" s="41">
        <f t="shared" si="18"/>
        <v>0.80988336263857019</v>
      </c>
      <c r="E26" s="23">
        <v>55824026.382101201</v>
      </c>
      <c r="F26" s="41">
        <f t="shared" si="19"/>
        <v>0.76684514996636122</v>
      </c>
      <c r="G26" s="23">
        <f t="shared" si="20"/>
        <v>3133052.767898798</v>
      </c>
      <c r="H26" s="94">
        <f t="shared" si="21"/>
        <v>5.6123733291000093</v>
      </c>
      <c r="I26" s="23">
        <v>51116704.930000007</v>
      </c>
      <c r="J26" s="41">
        <f t="shared" si="22"/>
        <v>0.73405415046638867</v>
      </c>
      <c r="K26" s="23">
        <f t="shared" si="23"/>
        <v>7840374.2199999914</v>
      </c>
      <c r="L26" s="94">
        <f t="shared" si="24"/>
        <v>15.338183927811301</v>
      </c>
      <c r="M26" s="72" t="s">
        <v>185</v>
      </c>
    </row>
    <row r="27" spans="1:13" ht="26.25" customHeight="1">
      <c r="A27" s="21">
        <v>7147</v>
      </c>
      <c r="B27" s="27" t="s">
        <v>68</v>
      </c>
      <c r="C27" s="23">
        <v>7050082.9399999995</v>
      </c>
      <c r="D27" s="41">
        <f t="shared" si="18"/>
        <v>9.6845789524293582E-2</v>
      </c>
      <c r="E27" s="23">
        <v>6675432.7336543705</v>
      </c>
      <c r="F27" s="41">
        <f t="shared" si="19"/>
        <v>9.1699283399788042E-2</v>
      </c>
      <c r="G27" s="23">
        <f t="shared" si="20"/>
        <v>374650.20634562895</v>
      </c>
      <c r="H27" s="94">
        <f t="shared" si="21"/>
        <v>5.6123733291000093</v>
      </c>
      <c r="I27" s="23">
        <v>4428178.2700000005</v>
      </c>
      <c r="J27" s="41">
        <f t="shared" si="22"/>
        <v>6.3590222463476231E-2</v>
      </c>
      <c r="K27" s="23">
        <f t="shared" si="23"/>
        <v>2621904.669999999</v>
      </c>
      <c r="L27" s="94">
        <f t="shared" si="24"/>
        <v>59.209555490637456</v>
      </c>
      <c r="M27" s="73" t="s">
        <v>158</v>
      </c>
    </row>
    <row r="28" spans="1:13" ht="15" hidden="1" customHeight="1">
      <c r="A28" s="21">
        <v>7148</v>
      </c>
      <c r="B28" s="22" t="s">
        <v>24</v>
      </c>
      <c r="C28" s="82"/>
      <c r="D28" s="41">
        <f t="shared" si="18"/>
        <v>0</v>
      </c>
      <c r="E28" s="23">
        <v>0</v>
      </c>
      <c r="F28" s="41">
        <f t="shared" si="19"/>
        <v>0</v>
      </c>
      <c r="G28" s="76">
        <f t="shared" si="2"/>
        <v>0</v>
      </c>
      <c r="H28" s="94" t="e">
        <f t="shared" si="3"/>
        <v>#DIV/0!</v>
      </c>
      <c r="I28" s="82"/>
      <c r="J28" s="41">
        <f t="shared" si="4"/>
        <v>0</v>
      </c>
      <c r="K28" s="76">
        <f t="shared" si="6"/>
        <v>0</v>
      </c>
      <c r="L28" s="94" t="e">
        <f t="shared" si="5"/>
        <v>#DIV/0!</v>
      </c>
      <c r="M28" s="72" t="s">
        <v>102</v>
      </c>
    </row>
    <row r="29" spans="1:13" ht="15" customHeight="1">
      <c r="A29" s="21">
        <v>7149</v>
      </c>
      <c r="B29" s="22" t="s">
        <v>25</v>
      </c>
      <c r="C29" s="82">
        <v>4683258.21</v>
      </c>
      <c r="D29" s="41">
        <f t="shared" si="18"/>
        <v>6.4333121007733834E-2</v>
      </c>
      <c r="E29" s="23">
        <v>4434384.0237416523</v>
      </c>
      <c r="F29" s="41">
        <f t="shared" si="19"/>
        <v>6.0914378665901783E-2</v>
      </c>
      <c r="G29" s="76">
        <f t="shared" si="2"/>
        <v>248874.18625834771</v>
      </c>
      <c r="H29" s="94">
        <f t="shared" si="3"/>
        <v>5.6123733290999809</v>
      </c>
      <c r="I29" s="82">
        <v>5018340.1499999994</v>
      </c>
      <c r="J29" s="41">
        <f t="shared" si="4"/>
        <v>7.2065157967521165E-2</v>
      </c>
      <c r="K29" s="76">
        <f t="shared" si="6"/>
        <v>-335081.93999999948</v>
      </c>
      <c r="L29" s="94">
        <f t="shared" si="5"/>
        <v>-6.677146825131004</v>
      </c>
      <c r="M29" s="72" t="s">
        <v>103</v>
      </c>
    </row>
    <row r="30" spans="1:13" ht="15" customHeight="1">
      <c r="A30" s="18">
        <v>715</v>
      </c>
      <c r="B30" s="19" t="s">
        <v>26</v>
      </c>
      <c r="C30" s="20">
        <f>+SUM(C31:C34)</f>
        <v>27961845.729999997</v>
      </c>
      <c r="D30" s="40">
        <f t="shared" si="1"/>
        <v>0.38410711608994869</v>
      </c>
      <c r="E30" s="20">
        <v>18137167</v>
      </c>
      <c r="F30" s="40">
        <f t="shared" si="0"/>
        <v>0.24914717639463166</v>
      </c>
      <c r="G30" s="20">
        <f t="shared" si="2"/>
        <v>9824678.7299999967</v>
      </c>
      <c r="H30" s="89">
        <f t="shared" si="3"/>
        <v>54.168761471954213</v>
      </c>
      <c r="I30" s="20">
        <f>+SUM(I31:I34)</f>
        <v>16469268.350000001</v>
      </c>
      <c r="J30" s="40">
        <f t="shared" si="4"/>
        <v>0.23650457915895695</v>
      </c>
      <c r="K30" s="20">
        <f t="shared" si="6"/>
        <v>11492577.379999995</v>
      </c>
      <c r="L30" s="89">
        <f t="shared" si="5"/>
        <v>69.78195470353117</v>
      </c>
      <c r="M30" s="71" t="s">
        <v>104</v>
      </c>
    </row>
    <row r="31" spans="1:13" ht="15" customHeight="1">
      <c r="A31" s="21">
        <v>7151</v>
      </c>
      <c r="B31" s="22" t="s">
        <v>27</v>
      </c>
      <c r="C31" s="82">
        <v>2156637.8899999997</v>
      </c>
      <c r="D31" s="41">
        <f t="shared" si="1"/>
        <v>2.9625367666249982E-2</v>
      </c>
      <c r="E31" s="23">
        <v>1398881.2450778666</v>
      </c>
      <c r="F31" s="41">
        <f t="shared" si="0"/>
        <v>1.9216193594212214E-2</v>
      </c>
      <c r="G31" s="76">
        <f t="shared" si="2"/>
        <v>757756.64492213307</v>
      </c>
      <c r="H31" s="94">
        <f t="shared" si="3"/>
        <v>54.168761471954241</v>
      </c>
      <c r="I31" s="82">
        <v>1902705.97</v>
      </c>
      <c r="J31" s="41">
        <f t="shared" si="4"/>
        <v>2.7323537702759273E-2</v>
      </c>
      <c r="K31" s="76">
        <f t="shared" si="6"/>
        <v>253931.91999999969</v>
      </c>
      <c r="L31" s="94">
        <f t="shared" si="5"/>
        <v>13.345830832706113</v>
      </c>
      <c r="M31" s="72" t="s">
        <v>105</v>
      </c>
    </row>
    <row r="32" spans="1:13" ht="15" customHeight="1">
      <c r="A32" s="21">
        <v>7152</v>
      </c>
      <c r="B32" s="22" t="s">
        <v>28</v>
      </c>
      <c r="C32" s="82">
        <v>14216834.699999999</v>
      </c>
      <c r="D32" s="41">
        <f t="shared" si="1"/>
        <v>0.19529423877357582</v>
      </c>
      <c r="E32" s="23">
        <v>9221605.3137238622</v>
      </c>
      <c r="F32" s="41">
        <f t="shared" si="0"/>
        <v>0.1266756228103337</v>
      </c>
      <c r="G32" s="76">
        <f t="shared" si="2"/>
        <v>4995229.3862761371</v>
      </c>
      <c r="H32" s="94">
        <f t="shared" si="3"/>
        <v>54.168761471954241</v>
      </c>
      <c r="I32" s="82">
        <v>3166105.33</v>
      </c>
      <c r="J32" s="41">
        <f t="shared" si="4"/>
        <v>4.5466404015730336E-2</v>
      </c>
      <c r="K32" s="76">
        <f t="shared" si="6"/>
        <v>11050729.369999999</v>
      </c>
      <c r="L32" s="94">
        <f t="shared" si="5"/>
        <v>349.03227208805464</v>
      </c>
      <c r="M32" s="72" t="s">
        <v>106</v>
      </c>
    </row>
    <row r="33" spans="1:16382">
      <c r="A33" s="21">
        <v>7153</v>
      </c>
      <c r="B33" s="22" t="s">
        <v>29</v>
      </c>
      <c r="C33" s="82">
        <v>4616666.3099999996</v>
      </c>
      <c r="D33" s="41">
        <f t="shared" si="1"/>
        <v>6.3418359410415251E-2</v>
      </c>
      <c r="E33" s="23">
        <v>2994553.6734689572</v>
      </c>
      <c r="F33" s="41">
        <f t="shared" si="0"/>
        <v>4.1135674182575618E-2</v>
      </c>
      <c r="G33" s="76">
        <f t="shared" si="2"/>
        <v>1622112.6365310424</v>
      </c>
      <c r="H33" s="94">
        <f t="shared" si="3"/>
        <v>54.168761471954213</v>
      </c>
      <c r="I33" s="82">
        <v>3579468.44</v>
      </c>
      <c r="J33" s="41">
        <f t="shared" si="4"/>
        <v>5.1402445999671149E-2</v>
      </c>
      <c r="K33" s="76">
        <f t="shared" si="6"/>
        <v>1037197.8699999996</v>
      </c>
      <c r="L33" s="94">
        <f t="shared" si="5"/>
        <v>28.976309957352214</v>
      </c>
      <c r="M33" s="72" t="s">
        <v>107</v>
      </c>
    </row>
    <row r="34" spans="1:16382" s="3" customFormat="1" ht="15" customHeight="1">
      <c r="A34" s="21">
        <v>7155</v>
      </c>
      <c r="B34" s="22" t="s">
        <v>26</v>
      </c>
      <c r="C34" s="82">
        <v>6971706.8300000001</v>
      </c>
      <c r="D34" s="41">
        <f t="shared" si="1"/>
        <v>9.5769150239707682E-2</v>
      </c>
      <c r="E34" s="23">
        <v>4522126.767729314</v>
      </c>
      <c r="F34" s="41">
        <f t="shared" si="0"/>
        <v>6.2119685807510115E-2</v>
      </c>
      <c r="G34" s="76">
        <f t="shared" si="2"/>
        <v>2449580.062270686</v>
      </c>
      <c r="H34" s="94">
        <f t="shared" si="3"/>
        <v>54.168761471954241</v>
      </c>
      <c r="I34" s="82">
        <v>7820988.6100000013</v>
      </c>
      <c r="J34" s="41">
        <f t="shared" si="4"/>
        <v>0.11231219144079621</v>
      </c>
      <c r="K34" s="76">
        <f t="shared" si="6"/>
        <v>-849281.78000000119</v>
      </c>
      <c r="L34" s="94">
        <f t="shared" si="5"/>
        <v>-10.859008014844832</v>
      </c>
      <c r="M34" s="72" t="s">
        <v>104</v>
      </c>
      <c r="N34" s="1"/>
      <c r="O34" s="1"/>
      <c r="P34" s="1"/>
    </row>
    <row r="35" spans="1:16382" ht="15" customHeight="1">
      <c r="A35" s="18">
        <v>73</v>
      </c>
      <c r="B35" s="102" t="s">
        <v>188</v>
      </c>
      <c r="C35" s="20">
        <v>0</v>
      </c>
      <c r="D35" s="40">
        <f t="shared" si="1"/>
        <v>0</v>
      </c>
      <c r="E35" s="119">
        <v>0</v>
      </c>
      <c r="F35" s="40">
        <f t="shared" si="0"/>
        <v>0</v>
      </c>
      <c r="G35" s="20">
        <f t="shared" si="2"/>
        <v>0</v>
      </c>
      <c r="H35" s="89">
        <v>0</v>
      </c>
      <c r="I35" s="120">
        <v>0</v>
      </c>
      <c r="J35" s="40">
        <f t="shared" si="4"/>
        <v>0</v>
      </c>
      <c r="K35" s="20">
        <f t="shared" si="6"/>
        <v>0</v>
      </c>
      <c r="L35" s="89">
        <v>0</v>
      </c>
      <c r="M35" s="71" t="s">
        <v>108</v>
      </c>
    </row>
    <row r="36" spans="1:16382" ht="15" customHeight="1">
      <c r="A36" s="18">
        <v>74</v>
      </c>
      <c r="B36" s="19" t="s">
        <v>183</v>
      </c>
      <c r="C36" s="20">
        <v>63787656.70000001</v>
      </c>
      <c r="D36" s="40">
        <f t="shared" si="1"/>
        <v>0.87624018434825623</v>
      </c>
      <c r="E36" s="119">
        <v>55848693.810000002</v>
      </c>
      <c r="F36" s="40">
        <f t="shared" si="0"/>
        <v>0.76718400222536642</v>
      </c>
      <c r="G36" s="20">
        <f t="shared" si="2"/>
        <v>7938962.890000008</v>
      </c>
      <c r="H36" s="89">
        <f t="shared" si="3"/>
        <v>14.215127245426288</v>
      </c>
      <c r="I36" s="20">
        <v>51325214.18</v>
      </c>
      <c r="J36" s="40">
        <f t="shared" si="4"/>
        <v>0.73704841781172559</v>
      </c>
      <c r="K36" s="20">
        <f t="shared" si="6"/>
        <v>12462442.520000011</v>
      </c>
      <c r="L36" s="89">
        <f t="shared" si="5"/>
        <v>24.281325892364762</v>
      </c>
      <c r="M36" s="71" t="s">
        <v>109</v>
      </c>
    </row>
    <row r="37" spans="1:16382" s="34" customFormat="1" ht="15" customHeight="1">
      <c r="A37" s="31"/>
      <c r="B37" s="32" t="s">
        <v>72</v>
      </c>
      <c r="C37" s="33">
        <f>+C38+C48+C49++C50+C51+C52+C53+C54</f>
        <v>437417548.65300006</v>
      </c>
      <c r="D37" s="43">
        <f t="shared" si="1"/>
        <v>6.0087304236850425</v>
      </c>
      <c r="E37" s="33">
        <f>+E38+E48+E49++E50+E51+E52+E53+E54</f>
        <v>391565538.79650003</v>
      </c>
      <c r="F37" s="43">
        <f t="shared" si="0"/>
        <v>5.3788691676374034</v>
      </c>
      <c r="G37" s="33">
        <f t="shared" si="2"/>
        <v>45852009.85650003</v>
      </c>
      <c r="H37" s="99">
        <f t="shared" si="3"/>
        <v>11.709919620973011</v>
      </c>
      <c r="I37" s="33">
        <f>+I38+I48+I49++I50+I51+I52+I53+I54</f>
        <v>343957625.10999995</v>
      </c>
      <c r="J37" s="43">
        <f t="shared" si="4"/>
        <v>4.9393544173536297</v>
      </c>
      <c r="K37" s="33">
        <f t="shared" si="6"/>
        <v>93459923.543000102</v>
      </c>
      <c r="L37" s="99">
        <f t="shared" si="5"/>
        <v>27.171929540190007</v>
      </c>
      <c r="M37" s="70" t="s">
        <v>110</v>
      </c>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row>
    <row r="38" spans="1:16382" ht="15" customHeight="1">
      <c r="A38" s="18">
        <v>41</v>
      </c>
      <c r="B38" s="19" t="s">
        <v>69</v>
      </c>
      <c r="C38" s="69">
        <f>SUM(C39:C47)</f>
        <v>135312366.15000001</v>
      </c>
      <c r="D38" s="40">
        <f t="shared" si="1"/>
        <v>1.8587629455884171</v>
      </c>
      <c r="E38" s="69">
        <f>SUM(E39:E47)</f>
        <v>135088071.17320001</v>
      </c>
      <c r="F38" s="40">
        <f t="shared" si="0"/>
        <v>1.8556818436638873</v>
      </c>
      <c r="G38" s="20">
        <f t="shared" si="2"/>
        <v>224294.97679999471</v>
      </c>
      <c r="H38" s="89">
        <f t="shared" si="3"/>
        <v>0.16603610877857022</v>
      </c>
      <c r="I38" s="69">
        <f>SUM(I39:I47)</f>
        <v>123352340.55999997</v>
      </c>
      <c r="J38" s="40">
        <f t="shared" si="4"/>
        <v>1.7713836930961859</v>
      </c>
      <c r="K38" s="20">
        <f t="shared" si="6"/>
        <v>11960025.590000033</v>
      </c>
      <c r="L38" s="89">
        <f t="shared" si="5"/>
        <v>9.6958237968597984</v>
      </c>
      <c r="M38" s="71" t="s">
        <v>111</v>
      </c>
    </row>
    <row r="39" spans="1:16382" ht="15" customHeight="1">
      <c r="A39" s="21">
        <v>411</v>
      </c>
      <c r="B39" s="22" t="s">
        <v>30</v>
      </c>
      <c r="C39" s="23">
        <v>79822135.13000001</v>
      </c>
      <c r="D39" s="41">
        <f t="shared" si="1"/>
        <v>1.0965030857040814</v>
      </c>
      <c r="E39" s="23">
        <v>74995740.487199992</v>
      </c>
      <c r="F39" s="41">
        <f>+E39/$E$2*100</f>
        <v>1.0302037238787312</v>
      </c>
      <c r="G39" s="23">
        <f>+C39-E39</f>
        <v>4826394.6428000182</v>
      </c>
      <c r="H39" s="94">
        <f>+C39/E39*100-100</f>
        <v>6.4355583549758677</v>
      </c>
      <c r="I39" s="23">
        <v>72111288.929999992</v>
      </c>
      <c r="J39" s="41">
        <f t="shared" si="4"/>
        <v>1.0355438795797871</v>
      </c>
      <c r="K39" s="23">
        <f t="shared" si="6"/>
        <v>7710846.2000000179</v>
      </c>
      <c r="L39" s="94">
        <f t="shared" si="5"/>
        <v>10.692980689174902</v>
      </c>
      <c r="M39" s="72" t="s">
        <v>112</v>
      </c>
    </row>
    <row r="40" spans="1:16382" ht="15" customHeight="1">
      <c r="A40" s="21">
        <v>412</v>
      </c>
      <c r="B40" s="22" t="s">
        <v>31</v>
      </c>
      <c r="C40" s="23">
        <v>5644791.6200000001</v>
      </c>
      <c r="D40" s="41">
        <f t="shared" si="1"/>
        <v>7.7541541821778373E-2</v>
      </c>
      <c r="E40" s="23">
        <v>6397798</v>
      </c>
      <c r="F40" s="41">
        <f t="shared" si="0"/>
        <v>8.7885462313007395E-2</v>
      </c>
      <c r="G40" s="23">
        <f t="shared" si="2"/>
        <v>-753006.37999999989</v>
      </c>
      <c r="H40" s="94">
        <f t="shared" si="3"/>
        <v>-11.769774225444436</v>
      </c>
      <c r="I40" s="23">
        <v>5367632.13</v>
      </c>
      <c r="J40" s="41">
        <f t="shared" si="4"/>
        <v>7.7081115627443506E-2</v>
      </c>
      <c r="K40" s="23">
        <f t="shared" si="6"/>
        <v>277159.49000000022</v>
      </c>
      <c r="L40" s="94">
        <f t="shared" si="5"/>
        <v>5.163533626884373</v>
      </c>
      <c r="M40" s="72" t="s">
        <v>113</v>
      </c>
    </row>
    <row r="41" spans="1:16382" ht="15" customHeight="1">
      <c r="A41" s="21">
        <v>413</v>
      </c>
      <c r="B41" s="22" t="s">
        <v>73</v>
      </c>
      <c r="C41" s="23">
        <v>9318021.6699999999</v>
      </c>
      <c r="D41" s="41">
        <f t="shared" si="1"/>
        <v>0.12800007788782505</v>
      </c>
      <c r="E41" s="23">
        <v>9813250</v>
      </c>
      <c r="F41" s="41">
        <f t="shared" si="0"/>
        <v>0.13480294517631219</v>
      </c>
      <c r="G41" s="23">
        <f t="shared" si="2"/>
        <v>-495228.33000000007</v>
      </c>
      <c r="H41" s="94">
        <f t="shared" si="3"/>
        <v>-5.0465271953736135</v>
      </c>
      <c r="I41" s="23">
        <v>9352562.0200000014</v>
      </c>
      <c r="J41" s="41">
        <f t="shared" si="4"/>
        <v>0.1343061329496246</v>
      </c>
      <c r="K41" s="23">
        <f t="shared" si="6"/>
        <v>-34540.35000000149</v>
      </c>
      <c r="L41" s="94">
        <f t="shared" si="5"/>
        <v>-0.36931431116028079</v>
      </c>
      <c r="M41" s="72" t="s">
        <v>114</v>
      </c>
    </row>
    <row r="42" spans="1:16382" ht="15" customHeight="1">
      <c r="A42" s="21">
        <v>414</v>
      </c>
      <c r="B42" s="22" t="s">
        <v>74</v>
      </c>
      <c r="C42" s="23">
        <v>13465412.100000001</v>
      </c>
      <c r="D42" s="41">
        <f t="shared" si="1"/>
        <v>0.18497207439867031</v>
      </c>
      <c r="E42" s="23">
        <v>12989585</v>
      </c>
      <c r="F42" s="41">
        <f t="shared" si="0"/>
        <v>0.17843571850488343</v>
      </c>
      <c r="G42" s="23">
        <f t="shared" si="2"/>
        <v>475827.10000000149</v>
      </c>
      <c r="H42" s="94">
        <f t="shared" si="3"/>
        <v>3.663143202804406</v>
      </c>
      <c r="I42" s="23">
        <v>11385079.27</v>
      </c>
      <c r="J42" s="41">
        <f t="shared" si="4"/>
        <v>0.16349380702408162</v>
      </c>
      <c r="K42" s="23">
        <f t="shared" si="6"/>
        <v>2080332.8300000019</v>
      </c>
      <c r="L42" s="94">
        <f t="shared" si="5"/>
        <v>18.272449235217337</v>
      </c>
      <c r="M42" s="72" t="s">
        <v>115</v>
      </c>
    </row>
    <row r="43" spans="1:16382" ht="15.75" customHeight="1">
      <c r="A43" s="21">
        <v>415</v>
      </c>
      <c r="B43" s="22" t="s">
        <v>32</v>
      </c>
      <c r="C43" s="23">
        <v>6769836.9299999997</v>
      </c>
      <c r="D43" s="41">
        <f t="shared" si="1"/>
        <v>9.2996097778754616E-2</v>
      </c>
      <c r="E43" s="23">
        <v>7488383.4960000012</v>
      </c>
      <c r="F43" s="41">
        <f t="shared" si="0"/>
        <v>0.10286664966962925</v>
      </c>
      <c r="G43" s="23">
        <f t="shared" si="2"/>
        <v>-718546.56600000151</v>
      </c>
      <c r="H43" s="94">
        <f t="shared" si="3"/>
        <v>-9.5954830089006578</v>
      </c>
      <c r="I43" s="23">
        <v>6240319.580000001</v>
      </c>
      <c r="J43" s="41">
        <f t="shared" si="4"/>
        <v>8.9613219283375109E-2</v>
      </c>
      <c r="K43" s="23">
        <f t="shared" si="6"/>
        <v>529517.3499999987</v>
      </c>
      <c r="L43" s="94">
        <f t="shared" si="5"/>
        <v>8.4854203893192164</v>
      </c>
      <c r="M43" s="72" t="s">
        <v>116</v>
      </c>
    </row>
    <row r="44" spans="1:16382" ht="15" customHeight="1">
      <c r="A44" s="21">
        <v>416</v>
      </c>
      <c r="B44" s="22" t="s">
        <v>33</v>
      </c>
      <c r="C44" s="23">
        <v>2945975.3200000003</v>
      </c>
      <c r="D44" s="41">
        <f t="shared" si="1"/>
        <v>4.0468361608308044E-2</v>
      </c>
      <c r="E44" s="23">
        <v>3173616.19</v>
      </c>
      <c r="F44" s="41">
        <f t="shared" si="0"/>
        <v>4.3595425498303503E-2</v>
      </c>
      <c r="G44" s="23">
        <f t="shared" si="2"/>
        <v>-227640.86999999965</v>
      </c>
      <c r="H44" s="94">
        <f t="shared" si="3"/>
        <v>-7.1729174661161466</v>
      </c>
      <c r="I44" s="23">
        <v>3136153.8600000003</v>
      </c>
      <c r="J44" s="41">
        <f t="shared" si="4"/>
        <v>4.5036290202717988E-2</v>
      </c>
      <c r="K44" s="23">
        <f t="shared" si="6"/>
        <v>-190178.54000000004</v>
      </c>
      <c r="L44" s="94">
        <f t="shared" si="5"/>
        <v>-6.0640691907889988</v>
      </c>
      <c r="M44" s="72" t="s">
        <v>117</v>
      </c>
    </row>
    <row r="45" spans="1:16382" ht="15" customHeight="1">
      <c r="A45" s="21">
        <v>417</v>
      </c>
      <c r="B45" s="22" t="s">
        <v>34</v>
      </c>
      <c r="C45" s="23">
        <v>637990.95000000007</v>
      </c>
      <c r="D45" s="41">
        <f t="shared" si="1"/>
        <v>8.7639731032872255E-3</v>
      </c>
      <c r="E45" s="23">
        <v>724627</v>
      </c>
      <c r="F45" s="41">
        <f t="shared" si="0"/>
        <v>9.9540777779304097E-3</v>
      </c>
      <c r="G45" s="23">
        <f t="shared" si="2"/>
        <v>-86636.04999999993</v>
      </c>
      <c r="H45" s="94">
        <f t="shared" si="3"/>
        <v>-11.955951130719654</v>
      </c>
      <c r="I45" s="23">
        <v>714646.56</v>
      </c>
      <c r="J45" s="41">
        <f t="shared" si="4"/>
        <v>1.0262579996165786E-2</v>
      </c>
      <c r="K45" s="23">
        <f t="shared" si="6"/>
        <v>-76655.609999999986</v>
      </c>
      <c r="L45" s="94">
        <f t="shared" si="5"/>
        <v>-10.726366611209883</v>
      </c>
      <c r="M45" s="72" t="s">
        <v>118</v>
      </c>
    </row>
    <row r="46" spans="1:16382" ht="15" customHeight="1">
      <c r="A46" s="21">
        <v>418</v>
      </c>
      <c r="B46" s="22" t="s">
        <v>35</v>
      </c>
      <c r="C46" s="23">
        <v>5760027.7400000002</v>
      </c>
      <c r="D46" s="41">
        <f t="shared" si="1"/>
        <v>7.9124520790691932E-2</v>
      </c>
      <c r="E46" s="23">
        <v>7741520</v>
      </c>
      <c r="F46" s="41">
        <f t="shared" si="0"/>
        <v>0.10634394274489332</v>
      </c>
      <c r="G46" s="23">
        <f t="shared" si="2"/>
        <v>-1981492.2599999998</v>
      </c>
      <c r="H46" s="94">
        <f t="shared" si="3"/>
        <v>-25.595648658144654</v>
      </c>
      <c r="I46" s="23">
        <v>4633284.5</v>
      </c>
      <c r="J46" s="41">
        <f t="shared" si="4"/>
        <v>6.6535621225469813E-2</v>
      </c>
      <c r="K46" s="23">
        <f t="shared" si="6"/>
        <v>1126743.2400000002</v>
      </c>
      <c r="L46" s="94">
        <f t="shared" si="5"/>
        <v>24.318455730486647</v>
      </c>
      <c r="M46" s="72" t="s">
        <v>119</v>
      </c>
    </row>
    <row r="47" spans="1:16382" ht="15" customHeight="1">
      <c r="A47" s="21">
        <v>419</v>
      </c>
      <c r="B47" s="22" t="s">
        <v>36</v>
      </c>
      <c r="C47" s="23">
        <v>10948174.689999998</v>
      </c>
      <c r="D47" s="41">
        <f t="shared" si="1"/>
        <v>0.15039321249502038</v>
      </c>
      <c r="E47" s="23">
        <v>11763551</v>
      </c>
      <c r="F47" s="41">
        <f t="shared" si="0"/>
        <v>0.16159389810019642</v>
      </c>
      <c r="G47" s="23">
        <f t="shared" si="2"/>
        <v>-815376.31000000238</v>
      </c>
      <c r="H47" s="94">
        <f t="shared" si="3"/>
        <v>-6.9313790538248412</v>
      </c>
      <c r="I47" s="23">
        <v>10411373.709999999</v>
      </c>
      <c r="J47" s="41">
        <f t="shared" si="4"/>
        <v>0.14951104720752079</v>
      </c>
      <c r="K47" s="23">
        <f t="shared" si="6"/>
        <v>536800.97999999858</v>
      </c>
      <c r="L47" s="94">
        <f t="shared" si="5"/>
        <v>5.1559092484059903</v>
      </c>
      <c r="M47" s="72" t="s">
        <v>120</v>
      </c>
    </row>
    <row r="48" spans="1:16382" ht="15" customHeight="1">
      <c r="A48" s="18">
        <v>42</v>
      </c>
      <c r="B48" s="19" t="s">
        <v>37</v>
      </c>
      <c r="C48" s="20">
        <v>4661356.55</v>
      </c>
      <c r="D48" s="40">
        <f t="shared" si="1"/>
        <v>6.4032261631660634E-2</v>
      </c>
      <c r="E48" s="23">
        <v>2208390</v>
      </c>
      <c r="F48" s="40">
        <f t="shared" si="0"/>
        <v>3.0336277593856889E-2</v>
      </c>
      <c r="G48" s="20">
        <f t="shared" si="2"/>
        <v>2452966.5499999998</v>
      </c>
      <c r="H48" s="89">
        <f t="shared" si="3"/>
        <v>111.07488034269309</v>
      </c>
      <c r="I48" s="20">
        <v>719574.53</v>
      </c>
      <c r="J48" s="40">
        <f t="shared" si="4"/>
        <v>1.0333347406483558E-2</v>
      </c>
      <c r="K48" s="20">
        <f t="shared" si="6"/>
        <v>3941782.0199999996</v>
      </c>
      <c r="L48" s="89">
        <f t="shared" si="5"/>
        <v>547.79343287762003</v>
      </c>
      <c r="M48" s="71" t="s">
        <v>121</v>
      </c>
    </row>
    <row r="49" spans="1:16382" ht="15" customHeight="1">
      <c r="A49" s="18">
        <v>43</v>
      </c>
      <c r="B49" s="19" t="s">
        <v>173</v>
      </c>
      <c r="C49" s="20">
        <v>116192429.233</v>
      </c>
      <c r="D49" s="40">
        <f t="shared" si="1"/>
        <v>1.5961156260972293</v>
      </c>
      <c r="E49" s="119">
        <v>94208251.853300005</v>
      </c>
      <c r="F49" s="40">
        <f t="shared" si="0"/>
        <v>1.2941227228223691</v>
      </c>
      <c r="G49" s="20">
        <f t="shared" si="2"/>
        <v>21984177.37969999</v>
      </c>
      <c r="H49" s="89">
        <f t="shared" si="3"/>
        <v>23.335723726126972</v>
      </c>
      <c r="I49" s="20">
        <v>88045095.189999998</v>
      </c>
      <c r="J49" s="40">
        <f t="shared" si="4"/>
        <v>1.2643590317672644</v>
      </c>
      <c r="K49" s="20">
        <f t="shared" si="6"/>
        <v>28147334.042999998</v>
      </c>
      <c r="L49" s="89">
        <f t="shared" si="5"/>
        <v>31.969224386955887</v>
      </c>
      <c r="M49" s="71" t="s">
        <v>127</v>
      </c>
    </row>
    <row r="50" spans="1:16382" ht="15" customHeight="1">
      <c r="A50" s="18">
        <v>44</v>
      </c>
      <c r="B50" s="19" t="s">
        <v>65</v>
      </c>
      <c r="C50" s="20">
        <v>145372253.43999997</v>
      </c>
      <c r="D50" s="40">
        <f t="shared" si="1"/>
        <v>1.9969539052433476</v>
      </c>
      <c r="E50" s="119">
        <v>122542385.77</v>
      </c>
      <c r="F50" s="40">
        <f t="shared" si="0"/>
        <v>1.6833438983749331</v>
      </c>
      <c r="G50" s="20">
        <f t="shared" si="2"/>
        <v>22829867.669999972</v>
      </c>
      <c r="H50" s="89">
        <f t="shared" si="3"/>
        <v>18.630180509827341</v>
      </c>
      <c r="I50" s="20">
        <v>98243036.560000002</v>
      </c>
      <c r="J50" s="40">
        <f t="shared" si="4"/>
        <v>1.4108051142976745</v>
      </c>
      <c r="K50" s="20">
        <f t="shared" si="6"/>
        <v>47129216.879999965</v>
      </c>
      <c r="L50" s="89">
        <f t="shared" si="5"/>
        <v>47.97206858647607</v>
      </c>
      <c r="M50" s="71" t="s">
        <v>128</v>
      </c>
    </row>
    <row r="51" spans="1:16382" ht="15" customHeight="1">
      <c r="A51" s="18">
        <v>45</v>
      </c>
      <c r="B51" s="19" t="s">
        <v>44</v>
      </c>
      <c r="C51" s="20">
        <v>402205.12</v>
      </c>
      <c r="D51" s="40">
        <f t="shared" si="1"/>
        <v>5.5250232839265355E-3</v>
      </c>
      <c r="E51" s="119">
        <v>0</v>
      </c>
      <c r="F51" s="40">
        <f t="shared" si="0"/>
        <v>0</v>
      </c>
      <c r="G51" s="20">
        <f t="shared" si="2"/>
        <v>402205.12</v>
      </c>
      <c r="H51" s="89" t="e">
        <f t="shared" si="3"/>
        <v>#DIV/0!</v>
      </c>
      <c r="I51" s="20">
        <v>0</v>
      </c>
      <c r="J51" s="40">
        <f t="shared" si="4"/>
        <v>0</v>
      </c>
      <c r="K51" s="20">
        <f t="shared" si="6"/>
        <v>402205.12</v>
      </c>
      <c r="L51" s="89" t="e">
        <f t="shared" si="5"/>
        <v>#DIV/0!</v>
      </c>
      <c r="M51" s="71" t="s">
        <v>129</v>
      </c>
    </row>
    <row r="52" spans="1:16382" ht="15" customHeight="1">
      <c r="A52" s="18">
        <v>462</v>
      </c>
      <c r="B52" s="19" t="s">
        <v>45</v>
      </c>
      <c r="C52" s="20">
        <v>0</v>
      </c>
      <c r="D52" s="40">
        <f t="shared" si="1"/>
        <v>0</v>
      </c>
      <c r="E52" s="119">
        <v>0</v>
      </c>
      <c r="F52" s="40">
        <f t="shared" si="0"/>
        <v>0</v>
      </c>
      <c r="G52" s="20">
        <f t="shared" si="2"/>
        <v>0</v>
      </c>
      <c r="H52" s="89">
        <v>0</v>
      </c>
      <c r="I52" s="20">
        <v>0</v>
      </c>
      <c r="J52" s="40">
        <f t="shared" si="4"/>
        <v>0</v>
      </c>
      <c r="K52" s="20">
        <f t="shared" si="6"/>
        <v>0</v>
      </c>
      <c r="L52" s="89" t="e">
        <f t="shared" si="5"/>
        <v>#DIV/0!</v>
      </c>
      <c r="M52" s="71" t="s">
        <v>130</v>
      </c>
    </row>
    <row r="53" spans="1:16382" ht="15" customHeight="1">
      <c r="A53" s="18">
        <v>463</v>
      </c>
      <c r="B53" s="19" t="s">
        <v>46</v>
      </c>
      <c r="C53" s="20">
        <v>31438226.310000002</v>
      </c>
      <c r="D53" s="40">
        <f>+C53/$C$2*100</f>
        <v>0.43186156448754753</v>
      </c>
      <c r="E53" s="119">
        <v>34500000</v>
      </c>
      <c r="F53" s="40">
        <f>+E53/$E$2*100</f>
        <v>0.47392062859733231</v>
      </c>
      <c r="G53" s="20">
        <f>+C53-E53</f>
        <v>-3061773.6899999976</v>
      </c>
      <c r="H53" s="89">
        <f>+C53/E53*100-100</f>
        <v>-8.874706347826077</v>
      </c>
      <c r="I53" s="20">
        <v>30785195.329999998</v>
      </c>
      <c r="J53" s="40">
        <v>0</v>
      </c>
      <c r="K53" s="20">
        <f>+C53-I53</f>
        <v>653030.98000000417</v>
      </c>
      <c r="L53" s="89">
        <f>+C53/I53*100-100</f>
        <v>2.121250078162177</v>
      </c>
      <c r="M53" s="71" t="s">
        <v>131</v>
      </c>
    </row>
    <row r="54" spans="1:16382" ht="15" customHeight="1">
      <c r="A54" s="18">
        <v>47</v>
      </c>
      <c r="B54" s="19" t="s">
        <v>47</v>
      </c>
      <c r="C54" s="20">
        <v>4038711.8499999996</v>
      </c>
      <c r="D54" s="40">
        <f t="shared" si="1"/>
        <v>5.5479097352912891E-2</v>
      </c>
      <c r="E54" s="119">
        <v>3018440</v>
      </c>
      <c r="F54" s="40">
        <f t="shared" si="0"/>
        <v>4.146379658502411E-2</v>
      </c>
      <c r="G54" s="20">
        <f t="shared" si="2"/>
        <v>1020271.8499999996</v>
      </c>
      <c r="H54" s="89">
        <f t="shared" si="3"/>
        <v>33.801296365009733</v>
      </c>
      <c r="I54" s="20">
        <v>2812382.9399999995</v>
      </c>
      <c r="J54" s="40">
        <f t="shared" si="4"/>
        <v>4.0386824084904169E-2</v>
      </c>
      <c r="K54" s="20">
        <f t="shared" si="6"/>
        <v>1226328.9100000001</v>
      </c>
      <c r="L54" s="89">
        <f t="shared" si="5"/>
        <v>43.604620571336596</v>
      </c>
      <c r="M54" s="71" t="s">
        <v>132</v>
      </c>
    </row>
    <row r="55" spans="1:16382" s="34" customFormat="1" ht="15" customHeight="1">
      <c r="A55" s="31"/>
      <c r="B55" s="32" t="s">
        <v>77</v>
      </c>
      <c r="C55" s="33">
        <f>+C6-C37</f>
        <v>-3809951.4230000973</v>
      </c>
      <c r="D55" s="43">
        <f t="shared" si="1"/>
        <v>-5.2336654298942221E-2</v>
      </c>
      <c r="E55" s="33">
        <f>+E6-E37</f>
        <v>-2061707.7206799984</v>
      </c>
      <c r="F55" s="43">
        <f t="shared" si="0"/>
        <v>-2.8321328086047478E-2</v>
      </c>
      <c r="G55" s="33">
        <f t="shared" si="2"/>
        <v>-1748243.7023200989</v>
      </c>
      <c r="H55" s="99">
        <f t="shared" si="3"/>
        <v>84.795904132496901</v>
      </c>
      <c r="I55" s="33">
        <f>+I6-I37</f>
        <v>30948913.360000074</v>
      </c>
      <c r="J55" s="43">
        <f t="shared" si="4"/>
        <v>0.44443745612013408</v>
      </c>
      <c r="K55" s="33">
        <f t="shared" si="6"/>
        <v>-34758864.783000171</v>
      </c>
      <c r="L55" s="99">
        <f t="shared" si="5"/>
        <v>-112.31045296706368</v>
      </c>
      <c r="M55" s="70" t="s">
        <v>134</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row>
    <row r="56" spans="1:16382" ht="15" hidden="1" customHeight="1">
      <c r="A56" s="18"/>
      <c r="B56" s="19" t="s">
        <v>182</v>
      </c>
      <c r="C56" s="20">
        <v>0</v>
      </c>
      <c r="D56" s="40">
        <f>+C56/$C$2*100</f>
        <v>0</v>
      </c>
      <c r="E56" s="20">
        <v>0</v>
      </c>
      <c r="F56" s="40">
        <f>+E56/$E$2*100</f>
        <v>0</v>
      </c>
      <c r="G56" s="20">
        <f>+C56-E56</f>
        <v>0</v>
      </c>
      <c r="H56" s="89" t="e">
        <f>+C56/E56*100-100</f>
        <v>#DIV/0!</v>
      </c>
      <c r="I56" s="20">
        <v>0</v>
      </c>
      <c r="J56" s="40">
        <f t="shared" si="4"/>
        <v>0</v>
      </c>
      <c r="K56" s="20">
        <f>+C56-I56</f>
        <v>0</v>
      </c>
      <c r="L56" s="89" t="e">
        <f>+C56/I56*100-100</f>
        <v>#DIV/0!</v>
      </c>
      <c r="M56" s="71" t="s">
        <v>133</v>
      </c>
    </row>
    <row r="57" spans="1:16382" s="34" customFormat="1" ht="15" customHeight="1">
      <c r="A57" s="31"/>
      <c r="B57" s="32" t="s">
        <v>59</v>
      </c>
      <c r="C57" s="33">
        <f>+C55-C56</f>
        <v>-3809951.4230000973</v>
      </c>
      <c r="D57" s="43">
        <f t="shared" si="1"/>
        <v>-5.2336654298942221E-2</v>
      </c>
      <c r="E57" s="33">
        <f>+E55-E56</f>
        <v>-2061707.7206799984</v>
      </c>
      <c r="F57" s="43">
        <f t="shared" si="0"/>
        <v>-2.8321328086047478E-2</v>
      </c>
      <c r="G57" s="33">
        <f t="shared" si="2"/>
        <v>-1748243.7023200989</v>
      </c>
      <c r="H57" s="99">
        <f t="shared" si="3"/>
        <v>84.795904132496901</v>
      </c>
      <c r="I57" s="33">
        <f>+I55-I56</f>
        <v>30948913.360000074</v>
      </c>
      <c r="J57" s="43">
        <f t="shared" si="4"/>
        <v>0.44443745612013408</v>
      </c>
      <c r="K57" s="33">
        <f t="shared" si="6"/>
        <v>-34758864.783000171</v>
      </c>
      <c r="L57" s="99">
        <f t="shared" si="5"/>
        <v>-112.31045296706368</v>
      </c>
      <c r="M57" s="70" t="s">
        <v>137</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row>
    <row r="58" spans="1:16382" s="34" customFormat="1" ht="15" customHeight="1">
      <c r="A58" s="31"/>
      <c r="B58" s="32" t="s">
        <v>75</v>
      </c>
      <c r="C58" s="33">
        <f>+C57+C44</f>
        <v>-863976.10300009698</v>
      </c>
      <c r="D58" s="43">
        <f t="shared" si="1"/>
        <v>-1.1868292690634188E-2</v>
      </c>
      <c r="E58" s="33">
        <f>+E57+E44</f>
        <v>1111908.4693200015</v>
      </c>
      <c r="F58" s="43">
        <f t="shared" si="0"/>
        <v>1.5274097412256021E-2</v>
      </c>
      <c r="G58" s="33">
        <f t="shared" si="2"/>
        <v>-1975884.5723200985</v>
      </c>
      <c r="H58" s="99">
        <f t="shared" si="3"/>
        <v>-177.70208851169826</v>
      </c>
      <c r="I58" s="33">
        <f>+I57+I44</f>
        <v>34085067.220000073</v>
      </c>
      <c r="J58" s="43">
        <f t="shared" si="4"/>
        <v>0.48947374632285201</v>
      </c>
      <c r="K58" s="33">
        <f t="shared" si="6"/>
        <v>-34949043.32300017</v>
      </c>
      <c r="L58" s="99">
        <f t="shared" si="5"/>
        <v>-102.5347642632582</v>
      </c>
      <c r="M58" s="70" t="s">
        <v>136</v>
      </c>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row>
    <row r="59" spans="1:16382" s="34" customFormat="1" ht="15" customHeight="1">
      <c r="A59" s="31"/>
      <c r="B59" s="32" t="s">
        <v>76</v>
      </c>
      <c r="C59" s="33">
        <f>+C6-(C37-C50)</f>
        <v>141562302.0169999</v>
      </c>
      <c r="D59" s="43">
        <f t="shared" si="1"/>
        <v>1.9446172509444057</v>
      </c>
      <c r="E59" s="33">
        <f>+E6-(E37-E50)</f>
        <v>120480678.04931998</v>
      </c>
      <c r="F59" s="43">
        <f t="shared" si="0"/>
        <v>1.6550225702888852</v>
      </c>
      <c r="G59" s="33">
        <f t="shared" si="2"/>
        <v>21081623.967679918</v>
      </c>
      <c r="H59" s="99">
        <f t="shared" si="3"/>
        <v>17.497929385033785</v>
      </c>
      <c r="I59" s="33">
        <f>+I6-(I37-I50)</f>
        <v>129191949.92000008</v>
      </c>
      <c r="J59" s="43">
        <f t="shared" si="4"/>
        <v>1.8552425704178084</v>
      </c>
      <c r="K59" s="33">
        <f t="shared" si="6"/>
        <v>12370352.096999824</v>
      </c>
      <c r="L59" s="99">
        <f t="shared" si="5"/>
        <v>9.5751725279012732</v>
      </c>
      <c r="M59" s="70" t="s">
        <v>135</v>
      </c>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c r="XER59" s="1"/>
      <c r="XES59" s="1"/>
      <c r="XET59" s="1"/>
      <c r="XEU59" s="1"/>
      <c r="XEV59" s="1"/>
      <c r="XEW59" s="1"/>
      <c r="XEX59" s="1"/>
      <c r="XEY59" s="1"/>
      <c r="XEZ59" s="1"/>
      <c r="XFA59" s="1"/>
      <c r="XFB59" s="1"/>
    </row>
    <row r="60" spans="1:16382" s="34" customFormat="1" ht="15" customHeight="1">
      <c r="A60" s="31"/>
      <c r="B60" s="32" t="s">
        <v>0</v>
      </c>
      <c r="C60" s="33">
        <f>+C61+C62</f>
        <v>17205538.73</v>
      </c>
      <c r="D60" s="43">
        <f t="shared" si="1"/>
        <v>0.23634955739934338</v>
      </c>
      <c r="E60" s="33">
        <f>+E61+E62</f>
        <v>14016427.310000001</v>
      </c>
      <c r="F60" s="43">
        <f t="shared" si="0"/>
        <v>0.19254127656359465</v>
      </c>
      <c r="G60" s="33">
        <f t="shared" si="2"/>
        <v>3189111.42</v>
      </c>
      <c r="H60" s="99">
        <f t="shared" si="3"/>
        <v>22.752669774306412</v>
      </c>
      <c r="I60" s="33">
        <f>+I61+I62</f>
        <v>13694731.430000002</v>
      </c>
      <c r="J60" s="43">
        <f t="shared" si="4"/>
        <v>0.19666123744635514</v>
      </c>
      <c r="K60" s="33">
        <f t="shared" si="6"/>
        <v>3510807.2999999989</v>
      </c>
      <c r="L60" s="99">
        <f t="shared" si="5"/>
        <v>25.636189493348823</v>
      </c>
      <c r="M60" s="70" t="s">
        <v>138</v>
      </c>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c r="AML60" s="1"/>
      <c r="AMM60" s="1"/>
      <c r="AMN60" s="1"/>
      <c r="AMO60" s="1"/>
      <c r="AMP60" s="1"/>
      <c r="AMQ60" s="1"/>
      <c r="AMR60" s="1"/>
      <c r="AMS60" s="1"/>
      <c r="AMT60" s="1"/>
      <c r="AMU60" s="1"/>
      <c r="AMV60" s="1"/>
      <c r="AMW60" s="1"/>
      <c r="AMX60" s="1"/>
      <c r="AMY60" s="1"/>
      <c r="AMZ60" s="1"/>
      <c r="ANA60" s="1"/>
      <c r="ANB60" s="1"/>
      <c r="ANC60" s="1"/>
      <c r="AND60" s="1"/>
      <c r="ANE60" s="1"/>
      <c r="ANF60" s="1"/>
      <c r="ANG60" s="1"/>
      <c r="ANH60" s="1"/>
      <c r="ANI60" s="1"/>
      <c r="ANJ60" s="1"/>
      <c r="ANK60" s="1"/>
      <c r="ANL60" s="1"/>
      <c r="ANM60" s="1"/>
      <c r="ANN60" s="1"/>
      <c r="ANO60" s="1"/>
      <c r="ANP60" s="1"/>
      <c r="ANQ60" s="1"/>
      <c r="ANR60" s="1"/>
      <c r="ANS60" s="1"/>
      <c r="ANT60" s="1"/>
      <c r="ANU60" s="1"/>
      <c r="ANV60" s="1"/>
      <c r="ANW60" s="1"/>
      <c r="ANX60" s="1"/>
      <c r="ANY60" s="1"/>
      <c r="ANZ60" s="1"/>
      <c r="AOA60" s="1"/>
      <c r="AOB60" s="1"/>
      <c r="AOC60" s="1"/>
      <c r="AOD60" s="1"/>
      <c r="AOE60" s="1"/>
      <c r="AOF60" s="1"/>
      <c r="AOG60" s="1"/>
      <c r="AOH60" s="1"/>
      <c r="AOI60" s="1"/>
      <c r="AOJ60" s="1"/>
      <c r="AOK60" s="1"/>
      <c r="AOL60" s="1"/>
      <c r="AOM60" s="1"/>
      <c r="AON60" s="1"/>
      <c r="AOO60" s="1"/>
      <c r="AOP60" s="1"/>
      <c r="AOQ60" s="1"/>
      <c r="AOR60" s="1"/>
      <c r="AOS60" s="1"/>
      <c r="AOT60" s="1"/>
      <c r="AOU60" s="1"/>
      <c r="AOV60" s="1"/>
      <c r="AOW60" s="1"/>
      <c r="AOX60" s="1"/>
      <c r="AOY60" s="1"/>
      <c r="AOZ60" s="1"/>
      <c r="APA60" s="1"/>
      <c r="APB60" s="1"/>
      <c r="APC60" s="1"/>
      <c r="APD60" s="1"/>
      <c r="APE60" s="1"/>
      <c r="APF60" s="1"/>
      <c r="APG60" s="1"/>
      <c r="APH60" s="1"/>
      <c r="API60" s="1"/>
      <c r="APJ60" s="1"/>
      <c r="APK60" s="1"/>
      <c r="APL60" s="1"/>
      <c r="APM60" s="1"/>
      <c r="APN60" s="1"/>
      <c r="APO60" s="1"/>
      <c r="APP60" s="1"/>
      <c r="APQ60" s="1"/>
      <c r="APR60" s="1"/>
      <c r="APS60" s="1"/>
      <c r="APT60" s="1"/>
      <c r="APU60" s="1"/>
      <c r="APV60" s="1"/>
      <c r="APW60" s="1"/>
      <c r="APX60" s="1"/>
      <c r="APY60" s="1"/>
      <c r="APZ60" s="1"/>
      <c r="AQA60" s="1"/>
      <c r="AQB60" s="1"/>
      <c r="AQC60" s="1"/>
      <c r="AQD60" s="1"/>
      <c r="AQE60" s="1"/>
      <c r="AQF60" s="1"/>
      <c r="AQG60" s="1"/>
      <c r="AQH60" s="1"/>
      <c r="AQI60" s="1"/>
      <c r="AQJ60" s="1"/>
      <c r="AQK60" s="1"/>
      <c r="AQL60" s="1"/>
      <c r="AQM60" s="1"/>
      <c r="AQN60" s="1"/>
      <c r="AQO60" s="1"/>
      <c r="AQP60" s="1"/>
      <c r="AQQ60" s="1"/>
      <c r="AQR60" s="1"/>
      <c r="AQS60" s="1"/>
      <c r="AQT60" s="1"/>
      <c r="AQU60" s="1"/>
      <c r="AQV60" s="1"/>
      <c r="AQW60" s="1"/>
      <c r="AQX60" s="1"/>
      <c r="AQY60" s="1"/>
      <c r="AQZ60" s="1"/>
      <c r="ARA60" s="1"/>
      <c r="ARB60" s="1"/>
      <c r="ARC60" s="1"/>
      <c r="ARD60" s="1"/>
      <c r="ARE60" s="1"/>
      <c r="ARF60" s="1"/>
      <c r="ARG60" s="1"/>
      <c r="ARH60" s="1"/>
      <c r="ARI60" s="1"/>
      <c r="ARJ60" s="1"/>
      <c r="ARK60" s="1"/>
      <c r="ARL60" s="1"/>
      <c r="ARM60" s="1"/>
      <c r="ARN60" s="1"/>
      <c r="ARO60" s="1"/>
      <c r="ARP60" s="1"/>
      <c r="ARQ60" s="1"/>
      <c r="ARR60" s="1"/>
      <c r="ARS60" s="1"/>
      <c r="ART60" s="1"/>
      <c r="ARU60" s="1"/>
      <c r="ARV60" s="1"/>
      <c r="ARW60" s="1"/>
      <c r="ARX60" s="1"/>
      <c r="ARY60" s="1"/>
      <c r="ARZ60" s="1"/>
      <c r="ASA60" s="1"/>
      <c r="ASB60" s="1"/>
      <c r="ASC60" s="1"/>
      <c r="ASD60" s="1"/>
      <c r="ASE60" s="1"/>
      <c r="ASF60" s="1"/>
      <c r="ASG60" s="1"/>
      <c r="ASH60" s="1"/>
      <c r="ASI60" s="1"/>
      <c r="ASJ60" s="1"/>
      <c r="ASK60" s="1"/>
      <c r="ASL60" s="1"/>
      <c r="ASM60" s="1"/>
      <c r="ASN60" s="1"/>
      <c r="ASO60" s="1"/>
      <c r="ASP60" s="1"/>
      <c r="ASQ60" s="1"/>
      <c r="ASR60" s="1"/>
      <c r="ASS60" s="1"/>
      <c r="AST60" s="1"/>
      <c r="ASU60" s="1"/>
      <c r="ASV60" s="1"/>
      <c r="ASW60" s="1"/>
      <c r="ASX60" s="1"/>
      <c r="ASY60" s="1"/>
      <c r="ASZ60" s="1"/>
      <c r="ATA60" s="1"/>
      <c r="ATB60" s="1"/>
      <c r="ATC60" s="1"/>
      <c r="ATD60" s="1"/>
      <c r="ATE60" s="1"/>
      <c r="ATF60" s="1"/>
      <c r="ATG60" s="1"/>
      <c r="ATH60" s="1"/>
      <c r="ATI60" s="1"/>
      <c r="ATJ60" s="1"/>
      <c r="ATK60" s="1"/>
      <c r="ATL60" s="1"/>
      <c r="ATM60" s="1"/>
      <c r="ATN60" s="1"/>
      <c r="ATO60" s="1"/>
      <c r="ATP60" s="1"/>
      <c r="ATQ60" s="1"/>
      <c r="ATR60" s="1"/>
      <c r="ATS60" s="1"/>
      <c r="ATT60" s="1"/>
      <c r="ATU60" s="1"/>
      <c r="ATV60" s="1"/>
      <c r="ATW60" s="1"/>
      <c r="ATX60" s="1"/>
      <c r="ATY60" s="1"/>
      <c r="ATZ60" s="1"/>
      <c r="AUA60" s="1"/>
      <c r="AUB60" s="1"/>
      <c r="AUC60" s="1"/>
      <c r="AUD60" s="1"/>
      <c r="AUE60" s="1"/>
      <c r="AUF60" s="1"/>
      <c r="AUG60" s="1"/>
      <c r="AUH60" s="1"/>
      <c r="AUI60" s="1"/>
      <c r="AUJ60" s="1"/>
      <c r="AUK60" s="1"/>
      <c r="AUL60" s="1"/>
      <c r="AUM60" s="1"/>
      <c r="AUN60" s="1"/>
      <c r="AUO60" s="1"/>
      <c r="AUP60" s="1"/>
      <c r="AUQ60" s="1"/>
      <c r="AUR60" s="1"/>
      <c r="AUS60" s="1"/>
      <c r="AUT60" s="1"/>
      <c r="AUU60" s="1"/>
      <c r="AUV60" s="1"/>
      <c r="AUW60" s="1"/>
      <c r="AUX60" s="1"/>
      <c r="AUY60" s="1"/>
      <c r="AUZ60" s="1"/>
      <c r="AVA60" s="1"/>
      <c r="AVB60" s="1"/>
      <c r="AVC60" s="1"/>
      <c r="AVD60" s="1"/>
      <c r="AVE60" s="1"/>
      <c r="AVF60" s="1"/>
      <c r="AVG60" s="1"/>
      <c r="AVH60" s="1"/>
      <c r="AVI60" s="1"/>
      <c r="AVJ60" s="1"/>
      <c r="AVK60" s="1"/>
      <c r="AVL60" s="1"/>
      <c r="AVM60" s="1"/>
      <c r="AVN60" s="1"/>
      <c r="AVO60" s="1"/>
      <c r="AVP60" s="1"/>
      <c r="AVQ60" s="1"/>
      <c r="AVR60" s="1"/>
      <c r="AVS60" s="1"/>
      <c r="AVT60" s="1"/>
      <c r="AVU60" s="1"/>
      <c r="AVV60" s="1"/>
      <c r="AVW60" s="1"/>
      <c r="AVX60" s="1"/>
      <c r="AVY60" s="1"/>
      <c r="AVZ60" s="1"/>
      <c r="AWA60" s="1"/>
      <c r="AWB60" s="1"/>
      <c r="AWC60" s="1"/>
      <c r="AWD60" s="1"/>
      <c r="AWE60" s="1"/>
      <c r="AWF60" s="1"/>
      <c r="AWG60" s="1"/>
      <c r="AWH60" s="1"/>
      <c r="AWI60" s="1"/>
      <c r="AWJ60" s="1"/>
      <c r="AWK60" s="1"/>
      <c r="AWL60" s="1"/>
      <c r="AWM60" s="1"/>
      <c r="AWN60" s="1"/>
      <c r="AWO60" s="1"/>
      <c r="AWP60" s="1"/>
      <c r="AWQ60" s="1"/>
      <c r="AWR60" s="1"/>
      <c r="AWS60" s="1"/>
      <c r="AWT60" s="1"/>
      <c r="AWU60" s="1"/>
      <c r="AWV60" s="1"/>
      <c r="AWW60" s="1"/>
      <c r="AWX60" s="1"/>
      <c r="AWY60" s="1"/>
      <c r="AWZ60" s="1"/>
      <c r="AXA60" s="1"/>
      <c r="AXB60" s="1"/>
      <c r="AXC60" s="1"/>
      <c r="AXD60" s="1"/>
      <c r="AXE60" s="1"/>
      <c r="AXF60" s="1"/>
      <c r="AXG60" s="1"/>
      <c r="AXH60" s="1"/>
      <c r="AXI60" s="1"/>
      <c r="AXJ60" s="1"/>
      <c r="AXK60" s="1"/>
      <c r="AXL60" s="1"/>
      <c r="AXM60" s="1"/>
      <c r="AXN60" s="1"/>
      <c r="AXO60" s="1"/>
      <c r="AXP60" s="1"/>
      <c r="AXQ60" s="1"/>
      <c r="AXR60" s="1"/>
      <c r="AXS60" s="1"/>
      <c r="AXT60" s="1"/>
      <c r="AXU60" s="1"/>
      <c r="AXV60" s="1"/>
      <c r="AXW60" s="1"/>
      <c r="AXX60" s="1"/>
      <c r="AXY60" s="1"/>
      <c r="AXZ60" s="1"/>
      <c r="AYA60" s="1"/>
      <c r="AYB60" s="1"/>
      <c r="AYC60" s="1"/>
      <c r="AYD60" s="1"/>
      <c r="AYE60" s="1"/>
      <c r="AYF60" s="1"/>
      <c r="AYG60" s="1"/>
      <c r="AYH60" s="1"/>
      <c r="AYI60" s="1"/>
      <c r="AYJ60" s="1"/>
      <c r="AYK60" s="1"/>
      <c r="AYL60" s="1"/>
      <c r="AYM60" s="1"/>
      <c r="AYN60" s="1"/>
      <c r="AYO60" s="1"/>
      <c r="AYP60" s="1"/>
      <c r="AYQ60" s="1"/>
      <c r="AYR60" s="1"/>
      <c r="AYS60" s="1"/>
      <c r="AYT60" s="1"/>
      <c r="AYU60" s="1"/>
      <c r="AYV60" s="1"/>
      <c r="AYW60" s="1"/>
      <c r="AYX60" s="1"/>
      <c r="AYY60" s="1"/>
      <c r="AYZ60" s="1"/>
      <c r="AZA60" s="1"/>
      <c r="AZB60" s="1"/>
      <c r="AZC60" s="1"/>
      <c r="AZD60" s="1"/>
      <c r="AZE60" s="1"/>
      <c r="AZF60" s="1"/>
      <c r="AZG60" s="1"/>
      <c r="AZH60" s="1"/>
      <c r="AZI60" s="1"/>
      <c r="AZJ60" s="1"/>
      <c r="AZK60" s="1"/>
      <c r="AZL60" s="1"/>
      <c r="AZM60" s="1"/>
      <c r="AZN60" s="1"/>
      <c r="AZO60" s="1"/>
      <c r="AZP60" s="1"/>
      <c r="AZQ60" s="1"/>
      <c r="AZR60" s="1"/>
      <c r="AZS60" s="1"/>
      <c r="AZT60" s="1"/>
      <c r="AZU60" s="1"/>
      <c r="AZV60" s="1"/>
      <c r="AZW60" s="1"/>
      <c r="AZX60" s="1"/>
      <c r="AZY60" s="1"/>
      <c r="AZZ60" s="1"/>
      <c r="BAA60" s="1"/>
      <c r="BAB60" s="1"/>
      <c r="BAC60" s="1"/>
      <c r="BAD60" s="1"/>
      <c r="BAE60" s="1"/>
      <c r="BAF60" s="1"/>
      <c r="BAG60" s="1"/>
      <c r="BAH60" s="1"/>
      <c r="BAI60" s="1"/>
      <c r="BAJ60" s="1"/>
      <c r="BAK60" s="1"/>
      <c r="BAL60" s="1"/>
      <c r="BAM60" s="1"/>
      <c r="BAN60" s="1"/>
      <c r="BAO60" s="1"/>
      <c r="BAP60" s="1"/>
      <c r="BAQ60" s="1"/>
      <c r="BAR60" s="1"/>
      <c r="BAS60" s="1"/>
      <c r="BAT60" s="1"/>
      <c r="BAU60" s="1"/>
      <c r="BAV60" s="1"/>
      <c r="BAW60" s="1"/>
      <c r="BAX60" s="1"/>
      <c r="BAY60" s="1"/>
      <c r="BAZ60" s="1"/>
      <c r="BBA60" s="1"/>
      <c r="BBB60" s="1"/>
      <c r="BBC60" s="1"/>
      <c r="BBD60" s="1"/>
      <c r="BBE60" s="1"/>
      <c r="BBF60" s="1"/>
      <c r="BBG60" s="1"/>
      <c r="BBH60" s="1"/>
      <c r="BBI60" s="1"/>
      <c r="BBJ60" s="1"/>
      <c r="BBK60" s="1"/>
      <c r="BBL60" s="1"/>
      <c r="BBM60" s="1"/>
      <c r="BBN60" s="1"/>
      <c r="BBO60" s="1"/>
      <c r="BBP60" s="1"/>
      <c r="BBQ60" s="1"/>
      <c r="BBR60" s="1"/>
      <c r="BBS60" s="1"/>
      <c r="BBT60" s="1"/>
      <c r="BBU60" s="1"/>
      <c r="BBV60" s="1"/>
      <c r="BBW60" s="1"/>
      <c r="BBX60" s="1"/>
      <c r="BBY60" s="1"/>
      <c r="BBZ60" s="1"/>
      <c r="BCA60" s="1"/>
      <c r="BCB60" s="1"/>
      <c r="BCC60" s="1"/>
      <c r="BCD60" s="1"/>
      <c r="BCE60" s="1"/>
      <c r="BCF60" s="1"/>
      <c r="BCG60" s="1"/>
      <c r="BCH60" s="1"/>
      <c r="BCI60" s="1"/>
      <c r="BCJ60" s="1"/>
      <c r="BCK60" s="1"/>
      <c r="BCL60" s="1"/>
      <c r="BCM60" s="1"/>
      <c r="BCN60" s="1"/>
      <c r="BCO60" s="1"/>
      <c r="BCP60" s="1"/>
      <c r="BCQ60" s="1"/>
      <c r="BCR60" s="1"/>
      <c r="BCS60" s="1"/>
      <c r="BCT60" s="1"/>
      <c r="BCU60" s="1"/>
      <c r="BCV60" s="1"/>
      <c r="BCW60" s="1"/>
      <c r="BCX60" s="1"/>
      <c r="BCY60" s="1"/>
      <c r="BCZ60" s="1"/>
      <c r="BDA60" s="1"/>
      <c r="BDB60" s="1"/>
      <c r="BDC60" s="1"/>
      <c r="BDD60" s="1"/>
      <c r="BDE60" s="1"/>
      <c r="BDF60" s="1"/>
      <c r="BDG60" s="1"/>
      <c r="BDH60" s="1"/>
      <c r="BDI60" s="1"/>
      <c r="BDJ60" s="1"/>
      <c r="BDK60" s="1"/>
      <c r="BDL60" s="1"/>
      <c r="BDM60" s="1"/>
      <c r="BDN60" s="1"/>
      <c r="BDO60" s="1"/>
      <c r="BDP60" s="1"/>
      <c r="BDQ60" s="1"/>
      <c r="BDR60" s="1"/>
      <c r="BDS60" s="1"/>
      <c r="BDT60" s="1"/>
      <c r="BDU60" s="1"/>
      <c r="BDV60" s="1"/>
      <c r="BDW60" s="1"/>
      <c r="BDX60" s="1"/>
      <c r="BDY60" s="1"/>
      <c r="BDZ60" s="1"/>
      <c r="BEA60" s="1"/>
      <c r="BEB60" s="1"/>
      <c r="BEC60" s="1"/>
      <c r="BED60" s="1"/>
      <c r="BEE60" s="1"/>
      <c r="BEF60" s="1"/>
      <c r="BEG60" s="1"/>
      <c r="BEH60" s="1"/>
      <c r="BEI60" s="1"/>
      <c r="BEJ60" s="1"/>
      <c r="BEK60" s="1"/>
      <c r="BEL60" s="1"/>
      <c r="BEM60" s="1"/>
      <c r="BEN60" s="1"/>
      <c r="BEO60" s="1"/>
      <c r="BEP60" s="1"/>
      <c r="BEQ60" s="1"/>
      <c r="BER60" s="1"/>
      <c r="BES60" s="1"/>
      <c r="BET60" s="1"/>
      <c r="BEU60" s="1"/>
      <c r="BEV60" s="1"/>
      <c r="BEW60" s="1"/>
      <c r="BEX60" s="1"/>
      <c r="BEY60" s="1"/>
      <c r="BEZ60" s="1"/>
      <c r="BFA60" s="1"/>
      <c r="BFB60" s="1"/>
      <c r="BFC60" s="1"/>
      <c r="BFD60" s="1"/>
      <c r="BFE60" s="1"/>
      <c r="BFF60" s="1"/>
      <c r="BFG60" s="1"/>
      <c r="BFH60" s="1"/>
      <c r="BFI60" s="1"/>
      <c r="BFJ60" s="1"/>
      <c r="BFK60" s="1"/>
      <c r="BFL60" s="1"/>
      <c r="BFM60" s="1"/>
      <c r="BFN60" s="1"/>
      <c r="BFO60" s="1"/>
      <c r="BFP60" s="1"/>
      <c r="BFQ60" s="1"/>
      <c r="BFR60" s="1"/>
      <c r="BFS60" s="1"/>
      <c r="BFT60" s="1"/>
      <c r="BFU60" s="1"/>
      <c r="BFV60" s="1"/>
      <c r="BFW60" s="1"/>
      <c r="BFX60" s="1"/>
      <c r="BFY60" s="1"/>
      <c r="BFZ60" s="1"/>
      <c r="BGA60" s="1"/>
      <c r="BGB60" s="1"/>
      <c r="BGC60" s="1"/>
      <c r="BGD60" s="1"/>
      <c r="BGE60" s="1"/>
      <c r="BGF60" s="1"/>
      <c r="BGG60" s="1"/>
      <c r="BGH60" s="1"/>
      <c r="BGI60" s="1"/>
      <c r="BGJ60" s="1"/>
      <c r="BGK60" s="1"/>
      <c r="BGL60" s="1"/>
      <c r="BGM60" s="1"/>
      <c r="BGN60" s="1"/>
      <c r="BGO60" s="1"/>
      <c r="BGP60" s="1"/>
      <c r="BGQ60" s="1"/>
      <c r="BGR60" s="1"/>
      <c r="BGS60" s="1"/>
      <c r="BGT60" s="1"/>
      <c r="BGU60" s="1"/>
      <c r="BGV60" s="1"/>
      <c r="BGW60" s="1"/>
      <c r="BGX60" s="1"/>
      <c r="BGY60" s="1"/>
      <c r="BGZ60" s="1"/>
      <c r="BHA60" s="1"/>
      <c r="BHB60" s="1"/>
      <c r="BHC60" s="1"/>
      <c r="BHD60" s="1"/>
      <c r="BHE60" s="1"/>
      <c r="BHF60" s="1"/>
      <c r="BHG60" s="1"/>
      <c r="BHH60" s="1"/>
      <c r="BHI60" s="1"/>
      <c r="BHJ60" s="1"/>
      <c r="BHK60" s="1"/>
      <c r="BHL60" s="1"/>
      <c r="BHM60" s="1"/>
      <c r="BHN60" s="1"/>
      <c r="BHO60" s="1"/>
      <c r="BHP60" s="1"/>
      <c r="BHQ60" s="1"/>
      <c r="BHR60" s="1"/>
      <c r="BHS60" s="1"/>
      <c r="BHT60" s="1"/>
      <c r="BHU60" s="1"/>
      <c r="BHV60" s="1"/>
      <c r="BHW60" s="1"/>
      <c r="BHX60" s="1"/>
      <c r="BHY60" s="1"/>
      <c r="BHZ60" s="1"/>
      <c r="BIA60" s="1"/>
      <c r="BIB60" s="1"/>
      <c r="BIC60" s="1"/>
      <c r="BID60" s="1"/>
      <c r="BIE60" s="1"/>
      <c r="BIF60" s="1"/>
      <c r="BIG60" s="1"/>
      <c r="BIH60" s="1"/>
      <c r="BII60" s="1"/>
      <c r="BIJ60" s="1"/>
      <c r="BIK60" s="1"/>
      <c r="BIL60" s="1"/>
      <c r="BIM60" s="1"/>
      <c r="BIN60" s="1"/>
      <c r="BIO60" s="1"/>
      <c r="BIP60" s="1"/>
      <c r="BIQ60" s="1"/>
      <c r="BIR60" s="1"/>
      <c r="BIS60" s="1"/>
      <c r="BIT60" s="1"/>
      <c r="BIU60" s="1"/>
      <c r="BIV60" s="1"/>
      <c r="BIW60" s="1"/>
      <c r="BIX60" s="1"/>
      <c r="BIY60" s="1"/>
      <c r="BIZ60" s="1"/>
      <c r="BJA60" s="1"/>
      <c r="BJB60" s="1"/>
      <c r="BJC60" s="1"/>
      <c r="BJD60" s="1"/>
      <c r="BJE60" s="1"/>
      <c r="BJF60" s="1"/>
      <c r="BJG60" s="1"/>
      <c r="BJH60" s="1"/>
      <c r="BJI60" s="1"/>
      <c r="BJJ60" s="1"/>
      <c r="BJK60" s="1"/>
      <c r="BJL60" s="1"/>
      <c r="BJM60" s="1"/>
      <c r="BJN60" s="1"/>
      <c r="BJO60" s="1"/>
      <c r="BJP60" s="1"/>
      <c r="BJQ60" s="1"/>
      <c r="BJR60" s="1"/>
      <c r="BJS60" s="1"/>
      <c r="BJT60" s="1"/>
      <c r="BJU60" s="1"/>
      <c r="BJV60" s="1"/>
      <c r="BJW60" s="1"/>
      <c r="BJX60" s="1"/>
      <c r="BJY60" s="1"/>
      <c r="BJZ60" s="1"/>
      <c r="BKA60" s="1"/>
      <c r="BKB60" s="1"/>
      <c r="BKC60" s="1"/>
      <c r="BKD60" s="1"/>
      <c r="BKE60" s="1"/>
      <c r="BKF60" s="1"/>
      <c r="BKG60" s="1"/>
      <c r="BKH60" s="1"/>
      <c r="BKI60" s="1"/>
      <c r="BKJ60" s="1"/>
      <c r="BKK60" s="1"/>
      <c r="BKL60" s="1"/>
      <c r="BKM60" s="1"/>
      <c r="BKN60" s="1"/>
      <c r="BKO60" s="1"/>
      <c r="BKP60" s="1"/>
      <c r="BKQ60" s="1"/>
      <c r="BKR60" s="1"/>
      <c r="BKS60" s="1"/>
      <c r="BKT60" s="1"/>
      <c r="BKU60" s="1"/>
      <c r="BKV60" s="1"/>
      <c r="BKW60" s="1"/>
      <c r="BKX60" s="1"/>
      <c r="BKY60" s="1"/>
      <c r="BKZ60" s="1"/>
      <c r="BLA60" s="1"/>
      <c r="BLB60" s="1"/>
      <c r="BLC60" s="1"/>
      <c r="BLD60" s="1"/>
      <c r="BLE60" s="1"/>
      <c r="BLF60" s="1"/>
      <c r="BLG60" s="1"/>
      <c r="BLH60" s="1"/>
      <c r="BLI60" s="1"/>
      <c r="BLJ60" s="1"/>
      <c r="BLK60" s="1"/>
      <c r="BLL60" s="1"/>
      <c r="BLM60" s="1"/>
      <c r="BLN60" s="1"/>
      <c r="BLO60" s="1"/>
      <c r="BLP60" s="1"/>
      <c r="BLQ60" s="1"/>
      <c r="BLR60" s="1"/>
      <c r="BLS60" s="1"/>
      <c r="BLT60" s="1"/>
      <c r="BLU60" s="1"/>
      <c r="BLV60" s="1"/>
      <c r="BLW60" s="1"/>
      <c r="BLX60" s="1"/>
      <c r="BLY60" s="1"/>
      <c r="BLZ60" s="1"/>
      <c r="BMA60" s="1"/>
      <c r="BMB60" s="1"/>
      <c r="BMC60" s="1"/>
      <c r="BMD60" s="1"/>
      <c r="BME60" s="1"/>
      <c r="BMF60" s="1"/>
      <c r="BMG60" s="1"/>
      <c r="BMH60" s="1"/>
      <c r="BMI60" s="1"/>
      <c r="BMJ60" s="1"/>
      <c r="BMK60" s="1"/>
      <c r="BML60" s="1"/>
      <c r="BMM60" s="1"/>
      <c r="BMN60" s="1"/>
      <c r="BMO60" s="1"/>
      <c r="BMP60" s="1"/>
      <c r="BMQ60" s="1"/>
      <c r="BMR60" s="1"/>
      <c r="BMS60" s="1"/>
      <c r="BMT60" s="1"/>
      <c r="BMU60" s="1"/>
      <c r="BMV60" s="1"/>
      <c r="BMW60" s="1"/>
      <c r="BMX60" s="1"/>
      <c r="BMY60" s="1"/>
      <c r="BMZ60" s="1"/>
      <c r="BNA60" s="1"/>
      <c r="BNB60" s="1"/>
      <c r="BNC60" s="1"/>
      <c r="BND60" s="1"/>
      <c r="BNE60" s="1"/>
      <c r="BNF60" s="1"/>
      <c r="BNG60" s="1"/>
      <c r="BNH60" s="1"/>
      <c r="BNI60" s="1"/>
      <c r="BNJ60" s="1"/>
      <c r="BNK60" s="1"/>
      <c r="BNL60" s="1"/>
      <c r="BNM60" s="1"/>
      <c r="BNN60" s="1"/>
      <c r="BNO60" s="1"/>
      <c r="BNP60" s="1"/>
      <c r="BNQ60" s="1"/>
      <c r="BNR60" s="1"/>
      <c r="BNS60" s="1"/>
      <c r="BNT60" s="1"/>
      <c r="BNU60" s="1"/>
      <c r="BNV60" s="1"/>
      <c r="BNW60" s="1"/>
      <c r="BNX60" s="1"/>
      <c r="BNY60" s="1"/>
      <c r="BNZ60" s="1"/>
      <c r="BOA60" s="1"/>
      <c r="BOB60" s="1"/>
      <c r="BOC60" s="1"/>
      <c r="BOD60" s="1"/>
      <c r="BOE60" s="1"/>
      <c r="BOF60" s="1"/>
      <c r="BOG60" s="1"/>
      <c r="BOH60" s="1"/>
      <c r="BOI60" s="1"/>
      <c r="BOJ60" s="1"/>
      <c r="BOK60" s="1"/>
      <c r="BOL60" s="1"/>
      <c r="BOM60" s="1"/>
      <c r="BON60" s="1"/>
      <c r="BOO60" s="1"/>
      <c r="BOP60" s="1"/>
      <c r="BOQ60" s="1"/>
      <c r="BOR60" s="1"/>
      <c r="BOS60" s="1"/>
      <c r="BOT60" s="1"/>
      <c r="BOU60" s="1"/>
      <c r="BOV60" s="1"/>
      <c r="BOW60" s="1"/>
      <c r="BOX60" s="1"/>
      <c r="BOY60" s="1"/>
      <c r="BOZ60" s="1"/>
      <c r="BPA60" s="1"/>
      <c r="BPB60" s="1"/>
      <c r="BPC60" s="1"/>
      <c r="BPD60" s="1"/>
      <c r="BPE60" s="1"/>
      <c r="BPF60" s="1"/>
      <c r="BPG60" s="1"/>
      <c r="BPH60" s="1"/>
      <c r="BPI60" s="1"/>
      <c r="BPJ60" s="1"/>
      <c r="BPK60" s="1"/>
      <c r="BPL60" s="1"/>
      <c r="BPM60" s="1"/>
      <c r="BPN60" s="1"/>
      <c r="BPO60" s="1"/>
      <c r="BPP60" s="1"/>
      <c r="BPQ60" s="1"/>
      <c r="BPR60" s="1"/>
      <c r="BPS60" s="1"/>
      <c r="BPT60" s="1"/>
      <c r="BPU60" s="1"/>
      <c r="BPV60" s="1"/>
      <c r="BPW60" s="1"/>
      <c r="BPX60" s="1"/>
      <c r="BPY60" s="1"/>
      <c r="BPZ60" s="1"/>
      <c r="BQA60" s="1"/>
      <c r="BQB60" s="1"/>
      <c r="BQC60" s="1"/>
      <c r="BQD60" s="1"/>
      <c r="BQE60" s="1"/>
      <c r="BQF60" s="1"/>
      <c r="BQG60" s="1"/>
      <c r="BQH60" s="1"/>
      <c r="BQI60" s="1"/>
      <c r="BQJ60" s="1"/>
      <c r="BQK60" s="1"/>
      <c r="BQL60" s="1"/>
      <c r="BQM60" s="1"/>
      <c r="BQN60" s="1"/>
      <c r="BQO60" s="1"/>
      <c r="BQP60" s="1"/>
      <c r="BQQ60" s="1"/>
      <c r="BQR60" s="1"/>
      <c r="BQS60" s="1"/>
      <c r="BQT60" s="1"/>
      <c r="BQU60" s="1"/>
      <c r="BQV60" s="1"/>
      <c r="BQW60" s="1"/>
      <c r="BQX60" s="1"/>
      <c r="BQY60" s="1"/>
      <c r="BQZ60" s="1"/>
      <c r="BRA60" s="1"/>
      <c r="BRB60" s="1"/>
      <c r="BRC60" s="1"/>
      <c r="BRD60" s="1"/>
      <c r="BRE60" s="1"/>
      <c r="BRF60" s="1"/>
      <c r="BRG60" s="1"/>
      <c r="BRH60" s="1"/>
      <c r="BRI60" s="1"/>
      <c r="BRJ60" s="1"/>
      <c r="BRK60" s="1"/>
      <c r="BRL60" s="1"/>
      <c r="BRM60" s="1"/>
      <c r="BRN60" s="1"/>
      <c r="BRO60" s="1"/>
      <c r="BRP60" s="1"/>
      <c r="BRQ60" s="1"/>
      <c r="BRR60" s="1"/>
      <c r="BRS60" s="1"/>
      <c r="BRT60" s="1"/>
      <c r="BRU60" s="1"/>
      <c r="BRV60" s="1"/>
      <c r="BRW60" s="1"/>
      <c r="BRX60" s="1"/>
      <c r="BRY60" s="1"/>
      <c r="BRZ60" s="1"/>
      <c r="BSA60" s="1"/>
      <c r="BSB60" s="1"/>
      <c r="BSC60" s="1"/>
      <c r="BSD60" s="1"/>
      <c r="BSE60" s="1"/>
      <c r="BSF60" s="1"/>
      <c r="BSG60" s="1"/>
      <c r="BSH60" s="1"/>
      <c r="BSI60" s="1"/>
      <c r="BSJ60" s="1"/>
      <c r="BSK60" s="1"/>
      <c r="BSL60" s="1"/>
      <c r="BSM60" s="1"/>
      <c r="BSN60" s="1"/>
      <c r="BSO60" s="1"/>
      <c r="BSP60" s="1"/>
      <c r="BSQ60" s="1"/>
      <c r="BSR60" s="1"/>
      <c r="BSS60" s="1"/>
      <c r="BST60" s="1"/>
      <c r="BSU60" s="1"/>
      <c r="BSV60" s="1"/>
      <c r="BSW60" s="1"/>
      <c r="BSX60" s="1"/>
      <c r="BSY60" s="1"/>
      <c r="BSZ60" s="1"/>
      <c r="BTA60" s="1"/>
      <c r="BTB60" s="1"/>
      <c r="BTC60" s="1"/>
      <c r="BTD60" s="1"/>
      <c r="BTE60" s="1"/>
      <c r="BTF60" s="1"/>
      <c r="BTG60" s="1"/>
      <c r="BTH60" s="1"/>
      <c r="BTI60" s="1"/>
      <c r="BTJ60" s="1"/>
      <c r="BTK60" s="1"/>
      <c r="BTL60" s="1"/>
      <c r="BTM60" s="1"/>
      <c r="BTN60" s="1"/>
      <c r="BTO60" s="1"/>
      <c r="BTP60" s="1"/>
      <c r="BTQ60" s="1"/>
      <c r="BTR60" s="1"/>
      <c r="BTS60" s="1"/>
      <c r="BTT60" s="1"/>
      <c r="BTU60" s="1"/>
      <c r="BTV60" s="1"/>
      <c r="BTW60" s="1"/>
      <c r="BTX60" s="1"/>
      <c r="BTY60" s="1"/>
      <c r="BTZ60" s="1"/>
      <c r="BUA60" s="1"/>
      <c r="BUB60" s="1"/>
      <c r="BUC60" s="1"/>
      <c r="BUD60" s="1"/>
      <c r="BUE60" s="1"/>
      <c r="BUF60" s="1"/>
      <c r="BUG60" s="1"/>
      <c r="BUH60" s="1"/>
      <c r="BUI60" s="1"/>
      <c r="BUJ60" s="1"/>
      <c r="BUK60" s="1"/>
      <c r="BUL60" s="1"/>
      <c r="BUM60" s="1"/>
      <c r="BUN60" s="1"/>
      <c r="BUO60" s="1"/>
      <c r="BUP60" s="1"/>
      <c r="BUQ60" s="1"/>
      <c r="BUR60" s="1"/>
      <c r="BUS60" s="1"/>
      <c r="BUT60" s="1"/>
      <c r="BUU60" s="1"/>
      <c r="BUV60" s="1"/>
      <c r="BUW60" s="1"/>
      <c r="BUX60" s="1"/>
      <c r="BUY60" s="1"/>
      <c r="BUZ60" s="1"/>
      <c r="BVA60" s="1"/>
      <c r="BVB60" s="1"/>
      <c r="BVC60" s="1"/>
      <c r="BVD60" s="1"/>
      <c r="BVE60" s="1"/>
      <c r="BVF60" s="1"/>
      <c r="BVG60" s="1"/>
      <c r="BVH60" s="1"/>
      <c r="BVI60" s="1"/>
      <c r="BVJ60" s="1"/>
      <c r="BVK60" s="1"/>
      <c r="BVL60" s="1"/>
      <c r="BVM60" s="1"/>
      <c r="BVN60" s="1"/>
      <c r="BVO60" s="1"/>
      <c r="BVP60" s="1"/>
      <c r="BVQ60" s="1"/>
      <c r="BVR60" s="1"/>
      <c r="BVS60" s="1"/>
      <c r="BVT60" s="1"/>
      <c r="BVU60" s="1"/>
      <c r="BVV60" s="1"/>
      <c r="BVW60" s="1"/>
      <c r="BVX60" s="1"/>
      <c r="BVY60" s="1"/>
      <c r="BVZ60" s="1"/>
      <c r="BWA60" s="1"/>
      <c r="BWB60" s="1"/>
      <c r="BWC60" s="1"/>
      <c r="BWD60" s="1"/>
      <c r="BWE60" s="1"/>
      <c r="BWF60" s="1"/>
      <c r="BWG60" s="1"/>
      <c r="BWH60" s="1"/>
      <c r="BWI60" s="1"/>
      <c r="BWJ60" s="1"/>
      <c r="BWK60" s="1"/>
      <c r="BWL60" s="1"/>
      <c r="BWM60" s="1"/>
      <c r="BWN60" s="1"/>
      <c r="BWO60" s="1"/>
      <c r="BWP60" s="1"/>
      <c r="BWQ60" s="1"/>
      <c r="BWR60" s="1"/>
      <c r="BWS60" s="1"/>
      <c r="BWT60" s="1"/>
      <c r="BWU60" s="1"/>
      <c r="BWV60" s="1"/>
      <c r="BWW60" s="1"/>
      <c r="BWX60" s="1"/>
      <c r="BWY60" s="1"/>
      <c r="BWZ60" s="1"/>
      <c r="BXA60" s="1"/>
      <c r="BXB60" s="1"/>
      <c r="BXC60" s="1"/>
      <c r="BXD60" s="1"/>
      <c r="BXE60" s="1"/>
      <c r="BXF60" s="1"/>
      <c r="BXG60" s="1"/>
      <c r="BXH60" s="1"/>
      <c r="BXI60" s="1"/>
      <c r="BXJ60" s="1"/>
      <c r="BXK60" s="1"/>
      <c r="BXL60" s="1"/>
      <c r="BXM60" s="1"/>
      <c r="BXN60" s="1"/>
      <c r="BXO60" s="1"/>
      <c r="BXP60" s="1"/>
      <c r="BXQ60" s="1"/>
      <c r="BXR60" s="1"/>
      <c r="BXS60" s="1"/>
      <c r="BXT60" s="1"/>
      <c r="BXU60" s="1"/>
      <c r="BXV60" s="1"/>
      <c r="BXW60" s="1"/>
      <c r="BXX60" s="1"/>
      <c r="BXY60" s="1"/>
      <c r="BXZ60" s="1"/>
      <c r="BYA60" s="1"/>
      <c r="BYB60" s="1"/>
      <c r="BYC60" s="1"/>
      <c r="BYD60" s="1"/>
      <c r="BYE60" s="1"/>
      <c r="BYF60" s="1"/>
      <c r="BYG60" s="1"/>
      <c r="BYH60" s="1"/>
      <c r="BYI60" s="1"/>
      <c r="BYJ60" s="1"/>
      <c r="BYK60" s="1"/>
      <c r="BYL60" s="1"/>
      <c r="BYM60" s="1"/>
      <c r="BYN60" s="1"/>
      <c r="BYO60" s="1"/>
      <c r="BYP60" s="1"/>
      <c r="BYQ60" s="1"/>
      <c r="BYR60" s="1"/>
      <c r="BYS60" s="1"/>
      <c r="BYT60" s="1"/>
      <c r="BYU60" s="1"/>
      <c r="BYV60" s="1"/>
      <c r="BYW60" s="1"/>
      <c r="BYX60" s="1"/>
      <c r="BYY60" s="1"/>
      <c r="BYZ60" s="1"/>
      <c r="BZA60" s="1"/>
      <c r="BZB60" s="1"/>
      <c r="BZC60" s="1"/>
      <c r="BZD60" s="1"/>
      <c r="BZE60" s="1"/>
      <c r="BZF60" s="1"/>
      <c r="BZG60" s="1"/>
      <c r="BZH60" s="1"/>
      <c r="BZI60" s="1"/>
      <c r="BZJ60" s="1"/>
      <c r="BZK60" s="1"/>
      <c r="BZL60" s="1"/>
      <c r="BZM60" s="1"/>
      <c r="BZN60" s="1"/>
      <c r="BZO60" s="1"/>
      <c r="BZP60" s="1"/>
      <c r="BZQ60" s="1"/>
      <c r="BZR60" s="1"/>
      <c r="BZS60" s="1"/>
      <c r="BZT60" s="1"/>
      <c r="BZU60" s="1"/>
      <c r="BZV60" s="1"/>
      <c r="BZW60" s="1"/>
      <c r="BZX60" s="1"/>
      <c r="BZY60" s="1"/>
      <c r="BZZ60" s="1"/>
      <c r="CAA60" s="1"/>
      <c r="CAB60" s="1"/>
      <c r="CAC60" s="1"/>
      <c r="CAD60" s="1"/>
      <c r="CAE60" s="1"/>
      <c r="CAF60" s="1"/>
      <c r="CAG60" s="1"/>
      <c r="CAH60" s="1"/>
      <c r="CAI60" s="1"/>
      <c r="CAJ60" s="1"/>
      <c r="CAK60" s="1"/>
      <c r="CAL60" s="1"/>
      <c r="CAM60" s="1"/>
      <c r="CAN60" s="1"/>
      <c r="CAO60" s="1"/>
      <c r="CAP60" s="1"/>
      <c r="CAQ60" s="1"/>
      <c r="CAR60" s="1"/>
      <c r="CAS60" s="1"/>
      <c r="CAT60" s="1"/>
      <c r="CAU60" s="1"/>
      <c r="CAV60" s="1"/>
      <c r="CAW60" s="1"/>
      <c r="CAX60" s="1"/>
      <c r="CAY60" s="1"/>
      <c r="CAZ60" s="1"/>
      <c r="CBA60" s="1"/>
      <c r="CBB60" s="1"/>
      <c r="CBC60" s="1"/>
      <c r="CBD60" s="1"/>
      <c r="CBE60" s="1"/>
      <c r="CBF60" s="1"/>
      <c r="CBG60" s="1"/>
      <c r="CBH60" s="1"/>
      <c r="CBI60" s="1"/>
      <c r="CBJ60" s="1"/>
      <c r="CBK60" s="1"/>
      <c r="CBL60" s="1"/>
      <c r="CBM60" s="1"/>
      <c r="CBN60" s="1"/>
      <c r="CBO60" s="1"/>
      <c r="CBP60" s="1"/>
      <c r="CBQ60" s="1"/>
      <c r="CBR60" s="1"/>
      <c r="CBS60" s="1"/>
      <c r="CBT60" s="1"/>
      <c r="CBU60" s="1"/>
      <c r="CBV60" s="1"/>
      <c r="CBW60" s="1"/>
      <c r="CBX60" s="1"/>
      <c r="CBY60" s="1"/>
      <c r="CBZ60" s="1"/>
      <c r="CCA60" s="1"/>
      <c r="CCB60" s="1"/>
      <c r="CCC60" s="1"/>
      <c r="CCD60" s="1"/>
      <c r="CCE60" s="1"/>
      <c r="CCF60" s="1"/>
      <c r="CCG60" s="1"/>
      <c r="CCH60" s="1"/>
      <c r="CCI60" s="1"/>
      <c r="CCJ60" s="1"/>
      <c r="CCK60" s="1"/>
      <c r="CCL60" s="1"/>
      <c r="CCM60" s="1"/>
      <c r="CCN60" s="1"/>
      <c r="CCO60" s="1"/>
      <c r="CCP60" s="1"/>
      <c r="CCQ60" s="1"/>
      <c r="CCR60" s="1"/>
      <c r="CCS60" s="1"/>
      <c r="CCT60" s="1"/>
      <c r="CCU60" s="1"/>
      <c r="CCV60" s="1"/>
      <c r="CCW60" s="1"/>
      <c r="CCX60" s="1"/>
      <c r="CCY60" s="1"/>
      <c r="CCZ60" s="1"/>
      <c r="CDA60" s="1"/>
      <c r="CDB60" s="1"/>
      <c r="CDC60" s="1"/>
      <c r="CDD60" s="1"/>
      <c r="CDE60" s="1"/>
      <c r="CDF60" s="1"/>
      <c r="CDG60" s="1"/>
      <c r="CDH60" s="1"/>
      <c r="CDI60" s="1"/>
      <c r="CDJ60" s="1"/>
      <c r="CDK60" s="1"/>
      <c r="CDL60" s="1"/>
      <c r="CDM60" s="1"/>
      <c r="CDN60" s="1"/>
      <c r="CDO60" s="1"/>
      <c r="CDP60" s="1"/>
      <c r="CDQ60" s="1"/>
      <c r="CDR60" s="1"/>
      <c r="CDS60" s="1"/>
      <c r="CDT60" s="1"/>
      <c r="CDU60" s="1"/>
      <c r="CDV60" s="1"/>
      <c r="CDW60" s="1"/>
      <c r="CDX60" s="1"/>
      <c r="CDY60" s="1"/>
      <c r="CDZ60" s="1"/>
      <c r="CEA60" s="1"/>
      <c r="CEB60" s="1"/>
      <c r="CEC60" s="1"/>
      <c r="CED60" s="1"/>
      <c r="CEE60" s="1"/>
      <c r="CEF60" s="1"/>
      <c r="CEG60" s="1"/>
      <c r="CEH60" s="1"/>
      <c r="CEI60" s="1"/>
      <c r="CEJ60" s="1"/>
      <c r="CEK60" s="1"/>
      <c r="CEL60" s="1"/>
      <c r="CEM60" s="1"/>
      <c r="CEN60" s="1"/>
      <c r="CEO60" s="1"/>
      <c r="CEP60" s="1"/>
      <c r="CEQ60" s="1"/>
      <c r="CER60" s="1"/>
      <c r="CES60" s="1"/>
      <c r="CET60" s="1"/>
      <c r="CEU60" s="1"/>
      <c r="CEV60" s="1"/>
      <c r="CEW60" s="1"/>
      <c r="CEX60" s="1"/>
      <c r="CEY60" s="1"/>
      <c r="CEZ60" s="1"/>
      <c r="CFA60" s="1"/>
      <c r="CFB60" s="1"/>
      <c r="CFC60" s="1"/>
      <c r="CFD60" s="1"/>
      <c r="CFE60" s="1"/>
      <c r="CFF60" s="1"/>
      <c r="CFG60" s="1"/>
      <c r="CFH60" s="1"/>
      <c r="CFI60" s="1"/>
      <c r="CFJ60" s="1"/>
      <c r="CFK60" s="1"/>
      <c r="CFL60" s="1"/>
      <c r="CFM60" s="1"/>
      <c r="CFN60" s="1"/>
      <c r="CFO60" s="1"/>
      <c r="CFP60" s="1"/>
      <c r="CFQ60" s="1"/>
      <c r="CFR60" s="1"/>
      <c r="CFS60" s="1"/>
      <c r="CFT60" s="1"/>
      <c r="CFU60" s="1"/>
      <c r="CFV60" s="1"/>
      <c r="CFW60" s="1"/>
      <c r="CFX60" s="1"/>
      <c r="CFY60" s="1"/>
      <c r="CFZ60" s="1"/>
      <c r="CGA60" s="1"/>
      <c r="CGB60" s="1"/>
      <c r="CGC60" s="1"/>
      <c r="CGD60" s="1"/>
      <c r="CGE60" s="1"/>
      <c r="CGF60" s="1"/>
      <c r="CGG60" s="1"/>
      <c r="CGH60" s="1"/>
      <c r="CGI60" s="1"/>
      <c r="CGJ60" s="1"/>
      <c r="CGK60" s="1"/>
      <c r="CGL60" s="1"/>
      <c r="CGM60" s="1"/>
      <c r="CGN60" s="1"/>
      <c r="CGO60" s="1"/>
      <c r="CGP60" s="1"/>
      <c r="CGQ60" s="1"/>
      <c r="CGR60" s="1"/>
      <c r="CGS60" s="1"/>
      <c r="CGT60" s="1"/>
      <c r="CGU60" s="1"/>
      <c r="CGV60" s="1"/>
      <c r="CGW60" s="1"/>
      <c r="CGX60" s="1"/>
      <c r="CGY60" s="1"/>
      <c r="CGZ60" s="1"/>
      <c r="CHA60" s="1"/>
      <c r="CHB60" s="1"/>
      <c r="CHC60" s="1"/>
      <c r="CHD60" s="1"/>
      <c r="CHE60" s="1"/>
      <c r="CHF60" s="1"/>
      <c r="CHG60" s="1"/>
      <c r="CHH60" s="1"/>
      <c r="CHI60" s="1"/>
      <c r="CHJ60" s="1"/>
      <c r="CHK60" s="1"/>
      <c r="CHL60" s="1"/>
      <c r="CHM60" s="1"/>
      <c r="CHN60" s="1"/>
      <c r="CHO60" s="1"/>
      <c r="CHP60" s="1"/>
      <c r="CHQ60" s="1"/>
      <c r="CHR60" s="1"/>
      <c r="CHS60" s="1"/>
      <c r="CHT60" s="1"/>
      <c r="CHU60" s="1"/>
      <c r="CHV60" s="1"/>
      <c r="CHW60" s="1"/>
      <c r="CHX60" s="1"/>
      <c r="CHY60" s="1"/>
      <c r="CHZ60" s="1"/>
      <c r="CIA60" s="1"/>
      <c r="CIB60" s="1"/>
      <c r="CIC60" s="1"/>
      <c r="CID60" s="1"/>
      <c r="CIE60" s="1"/>
      <c r="CIF60" s="1"/>
      <c r="CIG60" s="1"/>
      <c r="CIH60" s="1"/>
      <c r="CII60" s="1"/>
      <c r="CIJ60" s="1"/>
      <c r="CIK60" s="1"/>
      <c r="CIL60" s="1"/>
      <c r="CIM60" s="1"/>
      <c r="CIN60" s="1"/>
      <c r="CIO60" s="1"/>
      <c r="CIP60" s="1"/>
      <c r="CIQ60" s="1"/>
      <c r="CIR60" s="1"/>
      <c r="CIS60" s="1"/>
      <c r="CIT60" s="1"/>
      <c r="CIU60" s="1"/>
      <c r="CIV60" s="1"/>
      <c r="CIW60" s="1"/>
      <c r="CIX60" s="1"/>
      <c r="CIY60" s="1"/>
      <c r="CIZ60" s="1"/>
      <c r="CJA60" s="1"/>
      <c r="CJB60" s="1"/>
      <c r="CJC60" s="1"/>
      <c r="CJD60" s="1"/>
      <c r="CJE60" s="1"/>
      <c r="CJF60" s="1"/>
      <c r="CJG60" s="1"/>
      <c r="CJH60" s="1"/>
      <c r="CJI60" s="1"/>
      <c r="CJJ60" s="1"/>
      <c r="CJK60" s="1"/>
      <c r="CJL60" s="1"/>
      <c r="CJM60" s="1"/>
      <c r="CJN60" s="1"/>
      <c r="CJO60" s="1"/>
      <c r="CJP60" s="1"/>
      <c r="CJQ60" s="1"/>
      <c r="CJR60" s="1"/>
      <c r="CJS60" s="1"/>
      <c r="CJT60" s="1"/>
      <c r="CJU60" s="1"/>
      <c r="CJV60" s="1"/>
      <c r="CJW60" s="1"/>
      <c r="CJX60" s="1"/>
      <c r="CJY60" s="1"/>
      <c r="CJZ60" s="1"/>
      <c r="CKA60" s="1"/>
      <c r="CKB60" s="1"/>
      <c r="CKC60" s="1"/>
      <c r="CKD60" s="1"/>
      <c r="CKE60" s="1"/>
      <c r="CKF60" s="1"/>
      <c r="CKG60" s="1"/>
      <c r="CKH60" s="1"/>
      <c r="CKI60" s="1"/>
      <c r="CKJ60" s="1"/>
      <c r="CKK60" s="1"/>
      <c r="CKL60" s="1"/>
      <c r="CKM60" s="1"/>
      <c r="CKN60" s="1"/>
      <c r="CKO60" s="1"/>
      <c r="CKP60" s="1"/>
      <c r="CKQ60" s="1"/>
      <c r="CKR60" s="1"/>
      <c r="CKS60" s="1"/>
      <c r="CKT60" s="1"/>
      <c r="CKU60" s="1"/>
      <c r="CKV60" s="1"/>
      <c r="CKW60" s="1"/>
      <c r="CKX60" s="1"/>
      <c r="CKY60" s="1"/>
      <c r="CKZ60" s="1"/>
      <c r="CLA60" s="1"/>
      <c r="CLB60" s="1"/>
      <c r="CLC60" s="1"/>
      <c r="CLD60" s="1"/>
      <c r="CLE60" s="1"/>
      <c r="CLF60" s="1"/>
      <c r="CLG60" s="1"/>
      <c r="CLH60" s="1"/>
      <c r="CLI60" s="1"/>
      <c r="CLJ60" s="1"/>
      <c r="CLK60" s="1"/>
      <c r="CLL60" s="1"/>
      <c r="CLM60" s="1"/>
      <c r="CLN60" s="1"/>
      <c r="CLO60" s="1"/>
      <c r="CLP60" s="1"/>
      <c r="CLQ60" s="1"/>
      <c r="CLR60" s="1"/>
      <c r="CLS60" s="1"/>
      <c r="CLT60" s="1"/>
      <c r="CLU60" s="1"/>
      <c r="CLV60" s="1"/>
      <c r="CLW60" s="1"/>
      <c r="CLX60" s="1"/>
      <c r="CLY60" s="1"/>
      <c r="CLZ60" s="1"/>
      <c r="CMA60" s="1"/>
      <c r="CMB60" s="1"/>
      <c r="CMC60" s="1"/>
      <c r="CMD60" s="1"/>
      <c r="CME60" s="1"/>
      <c r="CMF60" s="1"/>
      <c r="CMG60" s="1"/>
      <c r="CMH60" s="1"/>
      <c r="CMI60" s="1"/>
      <c r="CMJ60" s="1"/>
      <c r="CMK60" s="1"/>
      <c r="CML60" s="1"/>
      <c r="CMM60" s="1"/>
      <c r="CMN60" s="1"/>
      <c r="CMO60" s="1"/>
      <c r="CMP60" s="1"/>
      <c r="CMQ60" s="1"/>
      <c r="CMR60" s="1"/>
      <c r="CMS60" s="1"/>
      <c r="CMT60" s="1"/>
      <c r="CMU60" s="1"/>
      <c r="CMV60" s="1"/>
      <c r="CMW60" s="1"/>
      <c r="CMX60" s="1"/>
      <c r="CMY60" s="1"/>
      <c r="CMZ60" s="1"/>
      <c r="CNA60" s="1"/>
      <c r="CNB60" s="1"/>
      <c r="CNC60" s="1"/>
      <c r="CND60" s="1"/>
      <c r="CNE60" s="1"/>
      <c r="CNF60" s="1"/>
      <c r="CNG60" s="1"/>
      <c r="CNH60" s="1"/>
      <c r="CNI60" s="1"/>
      <c r="CNJ60" s="1"/>
      <c r="CNK60" s="1"/>
      <c r="CNL60" s="1"/>
      <c r="CNM60" s="1"/>
      <c r="CNN60" s="1"/>
      <c r="CNO60" s="1"/>
      <c r="CNP60" s="1"/>
      <c r="CNQ60" s="1"/>
      <c r="CNR60" s="1"/>
      <c r="CNS60" s="1"/>
      <c r="CNT60" s="1"/>
      <c r="CNU60" s="1"/>
      <c r="CNV60" s="1"/>
      <c r="CNW60" s="1"/>
      <c r="CNX60" s="1"/>
      <c r="CNY60" s="1"/>
      <c r="CNZ60" s="1"/>
      <c r="COA60" s="1"/>
      <c r="COB60" s="1"/>
      <c r="COC60" s="1"/>
      <c r="COD60" s="1"/>
      <c r="COE60" s="1"/>
      <c r="COF60" s="1"/>
      <c r="COG60" s="1"/>
      <c r="COH60" s="1"/>
      <c r="COI60" s="1"/>
      <c r="COJ60" s="1"/>
      <c r="COK60" s="1"/>
      <c r="COL60" s="1"/>
      <c r="COM60" s="1"/>
      <c r="CON60" s="1"/>
      <c r="COO60" s="1"/>
      <c r="COP60" s="1"/>
      <c r="COQ60" s="1"/>
      <c r="COR60" s="1"/>
      <c r="COS60" s="1"/>
      <c r="COT60" s="1"/>
      <c r="COU60" s="1"/>
      <c r="COV60" s="1"/>
      <c r="COW60" s="1"/>
      <c r="COX60" s="1"/>
      <c r="COY60" s="1"/>
      <c r="COZ60" s="1"/>
      <c r="CPA60" s="1"/>
      <c r="CPB60" s="1"/>
      <c r="CPC60" s="1"/>
      <c r="CPD60" s="1"/>
      <c r="CPE60" s="1"/>
      <c r="CPF60" s="1"/>
      <c r="CPG60" s="1"/>
      <c r="CPH60" s="1"/>
      <c r="CPI60" s="1"/>
      <c r="CPJ60" s="1"/>
      <c r="CPK60" s="1"/>
      <c r="CPL60" s="1"/>
      <c r="CPM60" s="1"/>
      <c r="CPN60" s="1"/>
      <c r="CPO60" s="1"/>
      <c r="CPP60" s="1"/>
      <c r="CPQ60" s="1"/>
      <c r="CPR60" s="1"/>
      <c r="CPS60" s="1"/>
      <c r="CPT60" s="1"/>
      <c r="CPU60" s="1"/>
      <c r="CPV60" s="1"/>
      <c r="CPW60" s="1"/>
      <c r="CPX60" s="1"/>
      <c r="CPY60" s="1"/>
      <c r="CPZ60" s="1"/>
      <c r="CQA60" s="1"/>
      <c r="CQB60" s="1"/>
      <c r="CQC60" s="1"/>
      <c r="CQD60" s="1"/>
      <c r="CQE60" s="1"/>
      <c r="CQF60" s="1"/>
      <c r="CQG60" s="1"/>
      <c r="CQH60" s="1"/>
      <c r="CQI60" s="1"/>
      <c r="CQJ60" s="1"/>
      <c r="CQK60" s="1"/>
      <c r="CQL60" s="1"/>
      <c r="CQM60" s="1"/>
      <c r="CQN60" s="1"/>
      <c r="CQO60" s="1"/>
      <c r="CQP60" s="1"/>
      <c r="CQQ60" s="1"/>
      <c r="CQR60" s="1"/>
      <c r="CQS60" s="1"/>
      <c r="CQT60" s="1"/>
      <c r="CQU60" s="1"/>
      <c r="CQV60" s="1"/>
      <c r="CQW60" s="1"/>
      <c r="CQX60" s="1"/>
      <c r="CQY60" s="1"/>
      <c r="CQZ60" s="1"/>
      <c r="CRA60" s="1"/>
      <c r="CRB60" s="1"/>
      <c r="CRC60" s="1"/>
      <c r="CRD60" s="1"/>
      <c r="CRE60" s="1"/>
      <c r="CRF60" s="1"/>
      <c r="CRG60" s="1"/>
      <c r="CRH60" s="1"/>
      <c r="CRI60" s="1"/>
      <c r="CRJ60" s="1"/>
      <c r="CRK60" s="1"/>
      <c r="CRL60" s="1"/>
      <c r="CRM60" s="1"/>
      <c r="CRN60" s="1"/>
      <c r="CRO60" s="1"/>
      <c r="CRP60" s="1"/>
      <c r="CRQ60" s="1"/>
      <c r="CRR60" s="1"/>
      <c r="CRS60" s="1"/>
      <c r="CRT60" s="1"/>
      <c r="CRU60" s="1"/>
      <c r="CRV60" s="1"/>
      <c r="CRW60" s="1"/>
      <c r="CRX60" s="1"/>
      <c r="CRY60" s="1"/>
      <c r="CRZ60" s="1"/>
      <c r="CSA60" s="1"/>
      <c r="CSB60" s="1"/>
      <c r="CSC60" s="1"/>
      <c r="CSD60" s="1"/>
      <c r="CSE60" s="1"/>
      <c r="CSF60" s="1"/>
      <c r="CSG60" s="1"/>
      <c r="CSH60" s="1"/>
      <c r="CSI60" s="1"/>
      <c r="CSJ60" s="1"/>
      <c r="CSK60" s="1"/>
      <c r="CSL60" s="1"/>
      <c r="CSM60" s="1"/>
      <c r="CSN60" s="1"/>
      <c r="CSO60" s="1"/>
      <c r="CSP60" s="1"/>
      <c r="CSQ60" s="1"/>
      <c r="CSR60" s="1"/>
      <c r="CSS60" s="1"/>
      <c r="CST60" s="1"/>
      <c r="CSU60" s="1"/>
      <c r="CSV60" s="1"/>
      <c r="CSW60" s="1"/>
      <c r="CSX60" s="1"/>
      <c r="CSY60" s="1"/>
      <c r="CSZ60" s="1"/>
      <c r="CTA60" s="1"/>
      <c r="CTB60" s="1"/>
      <c r="CTC60" s="1"/>
      <c r="CTD60" s="1"/>
      <c r="CTE60" s="1"/>
      <c r="CTF60" s="1"/>
      <c r="CTG60" s="1"/>
      <c r="CTH60" s="1"/>
      <c r="CTI60" s="1"/>
      <c r="CTJ60" s="1"/>
      <c r="CTK60" s="1"/>
      <c r="CTL60" s="1"/>
      <c r="CTM60" s="1"/>
      <c r="CTN60" s="1"/>
      <c r="CTO60" s="1"/>
      <c r="CTP60" s="1"/>
      <c r="CTQ60" s="1"/>
      <c r="CTR60" s="1"/>
      <c r="CTS60" s="1"/>
      <c r="CTT60" s="1"/>
      <c r="CTU60" s="1"/>
      <c r="CTV60" s="1"/>
      <c r="CTW60" s="1"/>
      <c r="CTX60" s="1"/>
      <c r="CTY60" s="1"/>
      <c r="CTZ60" s="1"/>
      <c r="CUA60" s="1"/>
      <c r="CUB60" s="1"/>
      <c r="CUC60" s="1"/>
      <c r="CUD60" s="1"/>
      <c r="CUE60" s="1"/>
      <c r="CUF60" s="1"/>
      <c r="CUG60" s="1"/>
      <c r="CUH60" s="1"/>
      <c r="CUI60" s="1"/>
      <c r="CUJ60" s="1"/>
      <c r="CUK60" s="1"/>
      <c r="CUL60" s="1"/>
      <c r="CUM60" s="1"/>
      <c r="CUN60" s="1"/>
      <c r="CUO60" s="1"/>
      <c r="CUP60" s="1"/>
      <c r="CUQ60" s="1"/>
      <c r="CUR60" s="1"/>
      <c r="CUS60" s="1"/>
      <c r="CUT60" s="1"/>
      <c r="CUU60" s="1"/>
      <c r="CUV60" s="1"/>
      <c r="CUW60" s="1"/>
      <c r="CUX60" s="1"/>
      <c r="CUY60" s="1"/>
      <c r="CUZ60" s="1"/>
      <c r="CVA60" s="1"/>
      <c r="CVB60" s="1"/>
      <c r="CVC60" s="1"/>
      <c r="CVD60" s="1"/>
      <c r="CVE60" s="1"/>
      <c r="CVF60" s="1"/>
      <c r="CVG60" s="1"/>
      <c r="CVH60" s="1"/>
      <c r="CVI60" s="1"/>
      <c r="CVJ60" s="1"/>
      <c r="CVK60" s="1"/>
      <c r="CVL60" s="1"/>
      <c r="CVM60" s="1"/>
      <c r="CVN60" s="1"/>
      <c r="CVO60" s="1"/>
      <c r="CVP60" s="1"/>
      <c r="CVQ60" s="1"/>
      <c r="CVR60" s="1"/>
      <c r="CVS60" s="1"/>
      <c r="CVT60" s="1"/>
      <c r="CVU60" s="1"/>
      <c r="CVV60" s="1"/>
      <c r="CVW60" s="1"/>
      <c r="CVX60" s="1"/>
      <c r="CVY60" s="1"/>
      <c r="CVZ60" s="1"/>
      <c r="CWA60" s="1"/>
      <c r="CWB60" s="1"/>
      <c r="CWC60" s="1"/>
      <c r="CWD60" s="1"/>
      <c r="CWE60" s="1"/>
      <c r="CWF60" s="1"/>
      <c r="CWG60" s="1"/>
      <c r="CWH60" s="1"/>
      <c r="CWI60" s="1"/>
      <c r="CWJ60" s="1"/>
      <c r="CWK60" s="1"/>
      <c r="CWL60" s="1"/>
      <c r="CWM60" s="1"/>
      <c r="CWN60" s="1"/>
      <c r="CWO60" s="1"/>
      <c r="CWP60" s="1"/>
      <c r="CWQ60" s="1"/>
      <c r="CWR60" s="1"/>
      <c r="CWS60" s="1"/>
      <c r="CWT60" s="1"/>
      <c r="CWU60" s="1"/>
      <c r="CWV60" s="1"/>
      <c r="CWW60" s="1"/>
      <c r="CWX60" s="1"/>
      <c r="CWY60" s="1"/>
      <c r="CWZ60" s="1"/>
      <c r="CXA60" s="1"/>
      <c r="CXB60" s="1"/>
      <c r="CXC60" s="1"/>
      <c r="CXD60" s="1"/>
      <c r="CXE60" s="1"/>
      <c r="CXF60" s="1"/>
      <c r="CXG60" s="1"/>
      <c r="CXH60" s="1"/>
      <c r="CXI60" s="1"/>
      <c r="CXJ60" s="1"/>
      <c r="CXK60" s="1"/>
      <c r="CXL60" s="1"/>
      <c r="CXM60" s="1"/>
      <c r="CXN60" s="1"/>
      <c r="CXO60" s="1"/>
      <c r="CXP60" s="1"/>
      <c r="CXQ60" s="1"/>
      <c r="CXR60" s="1"/>
      <c r="CXS60" s="1"/>
      <c r="CXT60" s="1"/>
      <c r="CXU60" s="1"/>
      <c r="CXV60" s="1"/>
      <c r="CXW60" s="1"/>
      <c r="CXX60" s="1"/>
      <c r="CXY60" s="1"/>
      <c r="CXZ60" s="1"/>
      <c r="CYA60" s="1"/>
      <c r="CYB60" s="1"/>
      <c r="CYC60" s="1"/>
      <c r="CYD60" s="1"/>
      <c r="CYE60" s="1"/>
      <c r="CYF60" s="1"/>
      <c r="CYG60" s="1"/>
      <c r="CYH60" s="1"/>
      <c r="CYI60" s="1"/>
      <c r="CYJ60" s="1"/>
      <c r="CYK60" s="1"/>
      <c r="CYL60" s="1"/>
      <c r="CYM60" s="1"/>
      <c r="CYN60" s="1"/>
      <c r="CYO60" s="1"/>
      <c r="CYP60" s="1"/>
      <c r="CYQ60" s="1"/>
      <c r="CYR60" s="1"/>
      <c r="CYS60" s="1"/>
      <c r="CYT60" s="1"/>
      <c r="CYU60" s="1"/>
      <c r="CYV60" s="1"/>
      <c r="CYW60" s="1"/>
      <c r="CYX60" s="1"/>
      <c r="CYY60" s="1"/>
      <c r="CYZ60" s="1"/>
      <c r="CZA60" s="1"/>
      <c r="CZB60" s="1"/>
      <c r="CZC60" s="1"/>
      <c r="CZD60" s="1"/>
      <c r="CZE60" s="1"/>
      <c r="CZF60" s="1"/>
      <c r="CZG60" s="1"/>
      <c r="CZH60" s="1"/>
      <c r="CZI60" s="1"/>
      <c r="CZJ60" s="1"/>
      <c r="CZK60" s="1"/>
      <c r="CZL60" s="1"/>
      <c r="CZM60" s="1"/>
      <c r="CZN60" s="1"/>
      <c r="CZO60" s="1"/>
      <c r="CZP60" s="1"/>
      <c r="CZQ60" s="1"/>
      <c r="CZR60" s="1"/>
      <c r="CZS60" s="1"/>
      <c r="CZT60" s="1"/>
      <c r="CZU60" s="1"/>
      <c r="CZV60" s="1"/>
      <c r="CZW60" s="1"/>
      <c r="CZX60" s="1"/>
      <c r="CZY60" s="1"/>
      <c r="CZZ60" s="1"/>
      <c r="DAA60" s="1"/>
      <c r="DAB60" s="1"/>
      <c r="DAC60" s="1"/>
      <c r="DAD60" s="1"/>
      <c r="DAE60" s="1"/>
      <c r="DAF60" s="1"/>
      <c r="DAG60" s="1"/>
      <c r="DAH60" s="1"/>
      <c r="DAI60" s="1"/>
      <c r="DAJ60" s="1"/>
      <c r="DAK60" s="1"/>
      <c r="DAL60" s="1"/>
      <c r="DAM60" s="1"/>
      <c r="DAN60" s="1"/>
      <c r="DAO60" s="1"/>
      <c r="DAP60" s="1"/>
      <c r="DAQ60" s="1"/>
      <c r="DAR60" s="1"/>
      <c r="DAS60" s="1"/>
      <c r="DAT60" s="1"/>
      <c r="DAU60" s="1"/>
      <c r="DAV60" s="1"/>
      <c r="DAW60" s="1"/>
      <c r="DAX60" s="1"/>
      <c r="DAY60" s="1"/>
      <c r="DAZ60" s="1"/>
      <c r="DBA60" s="1"/>
      <c r="DBB60" s="1"/>
      <c r="DBC60" s="1"/>
      <c r="DBD60" s="1"/>
      <c r="DBE60" s="1"/>
      <c r="DBF60" s="1"/>
      <c r="DBG60" s="1"/>
      <c r="DBH60" s="1"/>
      <c r="DBI60" s="1"/>
      <c r="DBJ60" s="1"/>
      <c r="DBK60" s="1"/>
      <c r="DBL60" s="1"/>
      <c r="DBM60" s="1"/>
      <c r="DBN60" s="1"/>
      <c r="DBO60" s="1"/>
      <c r="DBP60" s="1"/>
      <c r="DBQ60" s="1"/>
      <c r="DBR60" s="1"/>
      <c r="DBS60" s="1"/>
      <c r="DBT60" s="1"/>
      <c r="DBU60" s="1"/>
      <c r="DBV60" s="1"/>
      <c r="DBW60" s="1"/>
      <c r="DBX60" s="1"/>
      <c r="DBY60" s="1"/>
      <c r="DBZ60" s="1"/>
      <c r="DCA60" s="1"/>
      <c r="DCB60" s="1"/>
      <c r="DCC60" s="1"/>
      <c r="DCD60" s="1"/>
      <c r="DCE60" s="1"/>
      <c r="DCF60" s="1"/>
      <c r="DCG60" s="1"/>
      <c r="DCH60" s="1"/>
      <c r="DCI60" s="1"/>
      <c r="DCJ60" s="1"/>
      <c r="DCK60" s="1"/>
      <c r="DCL60" s="1"/>
      <c r="DCM60" s="1"/>
      <c r="DCN60" s="1"/>
      <c r="DCO60" s="1"/>
      <c r="DCP60" s="1"/>
      <c r="DCQ60" s="1"/>
      <c r="DCR60" s="1"/>
      <c r="DCS60" s="1"/>
      <c r="DCT60" s="1"/>
      <c r="DCU60" s="1"/>
      <c r="DCV60" s="1"/>
      <c r="DCW60" s="1"/>
      <c r="DCX60" s="1"/>
      <c r="DCY60" s="1"/>
      <c r="DCZ60" s="1"/>
      <c r="DDA60" s="1"/>
      <c r="DDB60" s="1"/>
      <c r="DDC60" s="1"/>
      <c r="DDD60" s="1"/>
      <c r="DDE60" s="1"/>
      <c r="DDF60" s="1"/>
      <c r="DDG60" s="1"/>
      <c r="DDH60" s="1"/>
      <c r="DDI60" s="1"/>
      <c r="DDJ60" s="1"/>
      <c r="DDK60" s="1"/>
      <c r="DDL60" s="1"/>
      <c r="DDM60" s="1"/>
      <c r="DDN60" s="1"/>
      <c r="DDO60" s="1"/>
      <c r="DDP60" s="1"/>
      <c r="DDQ60" s="1"/>
      <c r="DDR60" s="1"/>
      <c r="DDS60" s="1"/>
      <c r="DDT60" s="1"/>
      <c r="DDU60" s="1"/>
      <c r="DDV60" s="1"/>
      <c r="DDW60" s="1"/>
      <c r="DDX60" s="1"/>
      <c r="DDY60" s="1"/>
      <c r="DDZ60" s="1"/>
      <c r="DEA60" s="1"/>
      <c r="DEB60" s="1"/>
      <c r="DEC60" s="1"/>
      <c r="DED60" s="1"/>
      <c r="DEE60" s="1"/>
      <c r="DEF60" s="1"/>
      <c r="DEG60" s="1"/>
      <c r="DEH60" s="1"/>
      <c r="DEI60" s="1"/>
      <c r="DEJ60" s="1"/>
      <c r="DEK60" s="1"/>
      <c r="DEL60" s="1"/>
      <c r="DEM60" s="1"/>
      <c r="DEN60" s="1"/>
      <c r="DEO60" s="1"/>
      <c r="DEP60" s="1"/>
      <c r="DEQ60" s="1"/>
      <c r="DER60" s="1"/>
      <c r="DES60" s="1"/>
      <c r="DET60" s="1"/>
      <c r="DEU60" s="1"/>
      <c r="DEV60" s="1"/>
      <c r="DEW60" s="1"/>
      <c r="DEX60" s="1"/>
      <c r="DEY60" s="1"/>
      <c r="DEZ60" s="1"/>
      <c r="DFA60" s="1"/>
      <c r="DFB60" s="1"/>
      <c r="DFC60" s="1"/>
      <c r="DFD60" s="1"/>
      <c r="DFE60" s="1"/>
      <c r="DFF60" s="1"/>
      <c r="DFG60" s="1"/>
      <c r="DFH60" s="1"/>
      <c r="DFI60" s="1"/>
      <c r="DFJ60" s="1"/>
      <c r="DFK60" s="1"/>
      <c r="DFL60" s="1"/>
      <c r="DFM60" s="1"/>
      <c r="DFN60" s="1"/>
      <c r="DFO60" s="1"/>
      <c r="DFP60" s="1"/>
      <c r="DFQ60" s="1"/>
      <c r="DFR60" s="1"/>
      <c r="DFS60" s="1"/>
      <c r="DFT60" s="1"/>
      <c r="DFU60" s="1"/>
      <c r="DFV60" s="1"/>
      <c r="DFW60" s="1"/>
      <c r="DFX60" s="1"/>
      <c r="DFY60" s="1"/>
      <c r="DFZ60" s="1"/>
      <c r="DGA60" s="1"/>
      <c r="DGB60" s="1"/>
      <c r="DGC60" s="1"/>
      <c r="DGD60" s="1"/>
      <c r="DGE60" s="1"/>
      <c r="DGF60" s="1"/>
      <c r="DGG60" s="1"/>
      <c r="DGH60" s="1"/>
      <c r="DGI60" s="1"/>
      <c r="DGJ60" s="1"/>
      <c r="DGK60" s="1"/>
      <c r="DGL60" s="1"/>
      <c r="DGM60" s="1"/>
      <c r="DGN60" s="1"/>
      <c r="DGO60" s="1"/>
      <c r="DGP60" s="1"/>
      <c r="DGQ60" s="1"/>
      <c r="DGR60" s="1"/>
      <c r="DGS60" s="1"/>
      <c r="DGT60" s="1"/>
      <c r="DGU60" s="1"/>
      <c r="DGV60" s="1"/>
      <c r="DGW60" s="1"/>
      <c r="DGX60" s="1"/>
      <c r="DGY60" s="1"/>
      <c r="DGZ60" s="1"/>
      <c r="DHA60" s="1"/>
      <c r="DHB60" s="1"/>
      <c r="DHC60" s="1"/>
      <c r="DHD60" s="1"/>
      <c r="DHE60" s="1"/>
      <c r="DHF60" s="1"/>
      <c r="DHG60" s="1"/>
      <c r="DHH60" s="1"/>
      <c r="DHI60" s="1"/>
      <c r="DHJ60" s="1"/>
      <c r="DHK60" s="1"/>
      <c r="DHL60" s="1"/>
      <c r="DHM60" s="1"/>
      <c r="DHN60" s="1"/>
      <c r="DHO60" s="1"/>
      <c r="DHP60" s="1"/>
      <c r="DHQ60" s="1"/>
      <c r="DHR60" s="1"/>
      <c r="DHS60" s="1"/>
      <c r="DHT60" s="1"/>
      <c r="DHU60" s="1"/>
      <c r="DHV60" s="1"/>
      <c r="DHW60" s="1"/>
      <c r="DHX60" s="1"/>
      <c r="DHY60" s="1"/>
      <c r="DHZ60" s="1"/>
      <c r="DIA60" s="1"/>
      <c r="DIB60" s="1"/>
      <c r="DIC60" s="1"/>
      <c r="DID60" s="1"/>
      <c r="DIE60" s="1"/>
      <c r="DIF60" s="1"/>
      <c r="DIG60" s="1"/>
      <c r="DIH60" s="1"/>
      <c r="DII60" s="1"/>
      <c r="DIJ60" s="1"/>
      <c r="DIK60" s="1"/>
      <c r="DIL60" s="1"/>
      <c r="DIM60" s="1"/>
      <c r="DIN60" s="1"/>
      <c r="DIO60" s="1"/>
      <c r="DIP60" s="1"/>
      <c r="DIQ60" s="1"/>
      <c r="DIR60" s="1"/>
      <c r="DIS60" s="1"/>
      <c r="DIT60" s="1"/>
      <c r="DIU60" s="1"/>
      <c r="DIV60" s="1"/>
      <c r="DIW60" s="1"/>
      <c r="DIX60" s="1"/>
      <c r="DIY60" s="1"/>
      <c r="DIZ60" s="1"/>
      <c r="DJA60" s="1"/>
      <c r="DJB60" s="1"/>
      <c r="DJC60" s="1"/>
      <c r="DJD60" s="1"/>
      <c r="DJE60" s="1"/>
      <c r="DJF60" s="1"/>
      <c r="DJG60" s="1"/>
      <c r="DJH60" s="1"/>
      <c r="DJI60" s="1"/>
      <c r="DJJ60" s="1"/>
      <c r="DJK60" s="1"/>
      <c r="DJL60" s="1"/>
      <c r="DJM60" s="1"/>
      <c r="DJN60" s="1"/>
      <c r="DJO60" s="1"/>
      <c r="DJP60" s="1"/>
      <c r="DJQ60" s="1"/>
      <c r="DJR60" s="1"/>
      <c r="DJS60" s="1"/>
      <c r="DJT60" s="1"/>
      <c r="DJU60" s="1"/>
      <c r="DJV60" s="1"/>
      <c r="DJW60" s="1"/>
      <c r="DJX60" s="1"/>
      <c r="DJY60" s="1"/>
      <c r="DJZ60" s="1"/>
      <c r="DKA60" s="1"/>
      <c r="DKB60" s="1"/>
      <c r="DKC60" s="1"/>
      <c r="DKD60" s="1"/>
      <c r="DKE60" s="1"/>
      <c r="DKF60" s="1"/>
      <c r="DKG60" s="1"/>
      <c r="DKH60" s="1"/>
      <c r="DKI60" s="1"/>
      <c r="DKJ60" s="1"/>
      <c r="DKK60" s="1"/>
      <c r="DKL60" s="1"/>
      <c r="DKM60" s="1"/>
      <c r="DKN60" s="1"/>
      <c r="DKO60" s="1"/>
      <c r="DKP60" s="1"/>
      <c r="DKQ60" s="1"/>
      <c r="DKR60" s="1"/>
      <c r="DKS60" s="1"/>
      <c r="DKT60" s="1"/>
      <c r="DKU60" s="1"/>
      <c r="DKV60" s="1"/>
      <c r="DKW60" s="1"/>
      <c r="DKX60" s="1"/>
      <c r="DKY60" s="1"/>
      <c r="DKZ60" s="1"/>
      <c r="DLA60" s="1"/>
      <c r="DLB60" s="1"/>
      <c r="DLC60" s="1"/>
      <c r="DLD60" s="1"/>
      <c r="DLE60" s="1"/>
      <c r="DLF60" s="1"/>
      <c r="DLG60" s="1"/>
      <c r="DLH60" s="1"/>
      <c r="DLI60" s="1"/>
      <c r="DLJ60" s="1"/>
      <c r="DLK60" s="1"/>
      <c r="DLL60" s="1"/>
      <c r="DLM60" s="1"/>
      <c r="DLN60" s="1"/>
      <c r="DLO60" s="1"/>
      <c r="DLP60" s="1"/>
      <c r="DLQ60" s="1"/>
      <c r="DLR60" s="1"/>
      <c r="DLS60" s="1"/>
      <c r="DLT60" s="1"/>
      <c r="DLU60" s="1"/>
      <c r="DLV60" s="1"/>
      <c r="DLW60" s="1"/>
      <c r="DLX60" s="1"/>
      <c r="DLY60" s="1"/>
      <c r="DLZ60" s="1"/>
      <c r="DMA60" s="1"/>
      <c r="DMB60" s="1"/>
      <c r="DMC60" s="1"/>
      <c r="DMD60" s="1"/>
      <c r="DME60" s="1"/>
      <c r="DMF60" s="1"/>
      <c r="DMG60" s="1"/>
      <c r="DMH60" s="1"/>
      <c r="DMI60" s="1"/>
      <c r="DMJ60" s="1"/>
      <c r="DMK60" s="1"/>
      <c r="DML60" s="1"/>
      <c r="DMM60" s="1"/>
      <c r="DMN60" s="1"/>
      <c r="DMO60" s="1"/>
      <c r="DMP60" s="1"/>
      <c r="DMQ60" s="1"/>
      <c r="DMR60" s="1"/>
      <c r="DMS60" s="1"/>
      <c r="DMT60" s="1"/>
      <c r="DMU60" s="1"/>
      <c r="DMV60" s="1"/>
      <c r="DMW60" s="1"/>
      <c r="DMX60" s="1"/>
      <c r="DMY60" s="1"/>
      <c r="DMZ60" s="1"/>
      <c r="DNA60" s="1"/>
      <c r="DNB60" s="1"/>
      <c r="DNC60" s="1"/>
      <c r="DND60" s="1"/>
      <c r="DNE60" s="1"/>
      <c r="DNF60" s="1"/>
      <c r="DNG60" s="1"/>
      <c r="DNH60" s="1"/>
      <c r="DNI60" s="1"/>
      <c r="DNJ60" s="1"/>
      <c r="DNK60" s="1"/>
      <c r="DNL60" s="1"/>
      <c r="DNM60" s="1"/>
      <c r="DNN60" s="1"/>
      <c r="DNO60" s="1"/>
      <c r="DNP60" s="1"/>
      <c r="DNQ60" s="1"/>
      <c r="DNR60" s="1"/>
      <c r="DNS60" s="1"/>
      <c r="DNT60" s="1"/>
      <c r="DNU60" s="1"/>
      <c r="DNV60" s="1"/>
      <c r="DNW60" s="1"/>
      <c r="DNX60" s="1"/>
      <c r="DNY60" s="1"/>
      <c r="DNZ60" s="1"/>
      <c r="DOA60" s="1"/>
      <c r="DOB60" s="1"/>
      <c r="DOC60" s="1"/>
      <c r="DOD60" s="1"/>
      <c r="DOE60" s="1"/>
      <c r="DOF60" s="1"/>
      <c r="DOG60" s="1"/>
      <c r="DOH60" s="1"/>
      <c r="DOI60" s="1"/>
      <c r="DOJ60" s="1"/>
      <c r="DOK60" s="1"/>
      <c r="DOL60" s="1"/>
      <c r="DOM60" s="1"/>
      <c r="DON60" s="1"/>
      <c r="DOO60" s="1"/>
      <c r="DOP60" s="1"/>
      <c r="DOQ60" s="1"/>
      <c r="DOR60" s="1"/>
      <c r="DOS60" s="1"/>
      <c r="DOT60" s="1"/>
      <c r="DOU60" s="1"/>
      <c r="DOV60" s="1"/>
      <c r="DOW60" s="1"/>
      <c r="DOX60" s="1"/>
      <c r="DOY60" s="1"/>
      <c r="DOZ60" s="1"/>
      <c r="DPA60" s="1"/>
      <c r="DPB60" s="1"/>
      <c r="DPC60" s="1"/>
      <c r="DPD60" s="1"/>
      <c r="DPE60" s="1"/>
      <c r="DPF60" s="1"/>
      <c r="DPG60" s="1"/>
      <c r="DPH60" s="1"/>
      <c r="DPI60" s="1"/>
      <c r="DPJ60" s="1"/>
      <c r="DPK60" s="1"/>
      <c r="DPL60" s="1"/>
      <c r="DPM60" s="1"/>
      <c r="DPN60" s="1"/>
      <c r="DPO60" s="1"/>
      <c r="DPP60" s="1"/>
      <c r="DPQ60" s="1"/>
      <c r="DPR60" s="1"/>
      <c r="DPS60" s="1"/>
      <c r="DPT60" s="1"/>
      <c r="DPU60" s="1"/>
      <c r="DPV60" s="1"/>
      <c r="DPW60" s="1"/>
      <c r="DPX60" s="1"/>
      <c r="DPY60" s="1"/>
      <c r="DPZ60" s="1"/>
      <c r="DQA60" s="1"/>
      <c r="DQB60" s="1"/>
      <c r="DQC60" s="1"/>
      <c r="DQD60" s="1"/>
      <c r="DQE60" s="1"/>
      <c r="DQF60" s="1"/>
      <c r="DQG60" s="1"/>
      <c r="DQH60" s="1"/>
      <c r="DQI60" s="1"/>
      <c r="DQJ60" s="1"/>
      <c r="DQK60" s="1"/>
      <c r="DQL60" s="1"/>
      <c r="DQM60" s="1"/>
      <c r="DQN60" s="1"/>
      <c r="DQO60" s="1"/>
      <c r="DQP60" s="1"/>
      <c r="DQQ60" s="1"/>
      <c r="DQR60" s="1"/>
      <c r="DQS60" s="1"/>
      <c r="DQT60" s="1"/>
      <c r="DQU60" s="1"/>
      <c r="DQV60" s="1"/>
      <c r="DQW60" s="1"/>
      <c r="DQX60" s="1"/>
      <c r="DQY60" s="1"/>
      <c r="DQZ60" s="1"/>
      <c r="DRA60" s="1"/>
      <c r="DRB60" s="1"/>
      <c r="DRC60" s="1"/>
      <c r="DRD60" s="1"/>
      <c r="DRE60" s="1"/>
      <c r="DRF60" s="1"/>
      <c r="DRG60" s="1"/>
      <c r="DRH60" s="1"/>
      <c r="DRI60" s="1"/>
      <c r="DRJ60" s="1"/>
      <c r="DRK60" s="1"/>
      <c r="DRL60" s="1"/>
      <c r="DRM60" s="1"/>
      <c r="DRN60" s="1"/>
      <c r="DRO60" s="1"/>
      <c r="DRP60" s="1"/>
      <c r="DRQ60" s="1"/>
      <c r="DRR60" s="1"/>
      <c r="DRS60" s="1"/>
      <c r="DRT60" s="1"/>
      <c r="DRU60" s="1"/>
      <c r="DRV60" s="1"/>
      <c r="DRW60" s="1"/>
      <c r="DRX60" s="1"/>
      <c r="DRY60" s="1"/>
      <c r="DRZ60" s="1"/>
      <c r="DSA60" s="1"/>
      <c r="DSB60" s="1"/>
      <c r="DSC60" s="1"/>
      <c r="DSD60" s="1"/>
      <c r="DSE60" s="1"/>
      <c r="DSF60" s="1"/>
      <c r="DSG60" s="1"/>
      <c r="DSH60" s="1"/>
      <c r="DSI60" s="1"/>
      <c r="DSJ60" s="1"/>
      <c r="DSK60" s="1"/>
      <c r="DSL60" s="1"/>
      <c r="DSM60" s="1"/>
      <c r="DSN60" s="1"/>
      <c r="DSO60" s="1"/>
      <c r="DSP60" s="1"/>
      <c r="DSQ60" s="1"/>
      <c r="DSR60" s="1"/>
      <c r="DSS60" s="1"/>
      <c r="DST60" s="1"/>
      <c r="DSU60" s="1"/>
      <c r="DSV60" s="1"/>
      <c r="DSW60" s="1"/>
      <c r="DSX60" s="1"/>
      <c r="DSY60" s="1"/>
      <c r="DSZ60" s="1"/>
      <c r="DTA60" s="1"/>
      <c r="DTB60" s="1"/>
      <c r="DTC60" s="1"/>
      <c r="DTD60" s="1"/>
      <c r="DTE60" s="1"/>
      <c r="DTF60" s="1"/>
      <c r="DTG60" s="1"/>
      <c r="DTH60" s="1"/>
      <c r="DTI60" s="1"/>
      <c r="DTJ60" s="1"/>
      <c r="DTK60" s="1"/>
      <c r="DTL60" s="1"/>
      <c r="DTM60" s="1"/>
      <c r="DTN60" s="1"/>
      <c r="DTO60" s="1"/>
      <c r="DTP60" s="1"/>
      <c r="DTQ60" s="1"/>
      <c r="DTR60" s="1"/>
      <c r="DTS60" s="1"/>
      <c r="DTT60" s="1"/>
      <c r="DTU60" s="1"/>
      <c r="DTV60" s="1"/>
      <c r="DTW60" s="1"/>
      <c r="DTX60" s="1"/>
      <c r="DTY60" s="1"/>
      <c r="DTZ60" s="1"/>
      <c r="DUA60" s="1"/>
      <c r="DUB60" s="1"/>
      <c r="DUC60" s="1"/>
      <c r="DUD60" s="1"/>
      <c r="DUE60" s="1"/>
      <c r="DUF60" s="1"/>
      <c r="DUG60" s="1"/>
      <c r="DUH60" s="1"/>
      <c r="DUI60" s="1"/>
      <c r="DUJ60" s="1"/>
      <c r="DUK60" s="1"/>
      <c r="DUL60" s="1"/>
      <c r="DUM60" s="1"/>
      <c r="DUN60" s="1"/>
      <c r="DUO60" s="1"/>
      <c r="DUP60" s="1"/>
      <c r="DUQ60" s="1"/>
      <c r="DUR60" s="1"/>
      <c r="DUS60" s="1"/>
      <c r="DUT60" s="1"/>
      <c r="DUU60" s="1"/>
      <c r="DUV60" s="1"/>
      <c r="DUW60" s="1"/>
      <c r="DUX60" s="1"/>
      <c r="DUY60" s="1"/>
      <c r="DUZ60" s="1"/>
      <c r="DVA60" s="1"/>
      <c r="DVB60" s="1"/>
      <c r="DVC60" s="1"/>
      <c r="DVD60" s="1"/>
      <c r="DVE60" s="1"/>
      <c r="DVF60" s="1"/>
      <c r="DVG60" s="1"/>
      <c r="DVH60" s="1"/>
      <c r="DVI60" s="1"/>
      <c r="DVJ60" s="1"/>
      <c r="DVK60" s="1"/>
      <c r="DVL60" s="1"/>
      <c r="DVM60" s="1"/>
      <c r="DVN60" s="1"/>
      <c r="DVO60" s="1"/>
      <c r="DVP60" s="1"/>
      <c r="DVQ60" s="1"/>
      <c r="DVR60" s="1"/>
      <c r="DVS60" s="1"/>
      <c r="DVT60" s="1"/>
      <c r="DVU60" s="1"/>
      <c r="DVV60" s="1"/>
      <c r="DVW60" s="1"/>
      <c r="DVX60" s="1"/>
      <c r="DVY60" s="1"/>
      <c r="DVZ60" s="1"/>
      <c r="DWA60" s="1"/>
      <c r="DWB60" s="1"/>
      <c r="DWC60" s="1"/>
      <c r="DWD60" s="1"/>
      <c r="DWE60" s="1"/>
      <c r="DWF60" s="1"/>
      <c r="DWG60" s="1"/>
      <c r="DWH60" s="1"/>
      <c r="DWI60" s="1"/>
      <c r="DWJ60" s="1"/>
      <c r="DWK60" s="1"/>
      <c r="DWL60" s="1"/>
      <c r="DWM60" s="1"/>
      <c r="DWN60" s="1"/>
      <c r="DWO60" s="1"/>
      <c r="DWP60" s="1"/>
      <c r="DWQ60" s="1"/>
      <c r="DWR60" s="1"/>
      <c r="DWS60" s="1"/>
      <c r="DWT60" s="1"/>
      <c r="DWU60" s="1"/>
      <c r="DWV60" s="1"/>
      <c r="DWW60" s="1"/>
      <c r="DWX60" s="1"/>
      <c r="DWY60" s="1"/>
      <c r="DWZ60" s="1"/>
      <c r="DXA60" s="1"/>
      <c r="DXB60" s="1"/>
      <c r="DXC60" s="1"/>
      <c r="DXD60" s="1"/>
      <c r="DXE60" s="1"/>
      <c r="DXF60" s="1"/>
      <c r="DXG60" s="1"/>
      <c r="DXH60" s="1"/>
      <c r="DXI60" s="1"/>
      <c r="DXJ60" s="1"/>
      <c r="DXK60" s="1"/>
      <c r="DXL60" s="1"/>
      <c r="DXM60" s="1"/>
      <c r="DXN60" s="1"/>
      <c r="DXO60" s="1"/>
      <c r="DXP60" s="1"/>
      <c r="DXQ60" s="1"/>
      <c r="DXR60" s="1"/>
      <c r="DXS60" s="1"/>
      <c r="DXT60" s="1"/>
      <c r="DXU60" s="1"/>
      <c r="DXV60" s="1"/>
      <c r="DXW60" s="1"/>
      <c r="DXX60" s="1"/>
      <c r="DXY60" s="1"/>
      <c r="DXZ60" s="1"/>
      <c r="DYA60" s="1"/>
      <c r="DYB60" s="1"/>
      <c r="DYC60" s="1"/>
      <c r="DYD60" s="1"/>
      <c r="DYE60" s="1"/>
      <c r="DYF60" s="1"/>
      <c r="DYG60" s="1"/>
      <c r="DYH60" s="1"/>
      <c r="DYI60" s="1"/>
      <c r="DYJ60" s="1"/>
      <c r="DYK60" s="1"/>
      <c r="DYL60" s="1"/>
      <c r="DYM60" s="1"/>
      <c r="DYN60" s="1"/>
      <c r="DYO60" s="1"/>
      <c r="DYP60" s="1"/>
      <c r="DYQ60" s="1"/>
      <c r="DYR60" s="1"/>
      <c r="DYS60" s="1"/>
      <c r="DYT60" s="1"/>
      <c r="DYU60" s="1"/>
      <c r="DYV60" s="1"/>
      <c r="DYW60" s="1"/>
      <c r="DYX60" s="1"/>
      <c r="DYY60" s="1"/>
      <c r="DYZ60" s="1"/>
      <c r="DZA60" s="1"/>
      <c r="DZB60" s="1"/>
      <c r="DZC60" s="1"/>
      <c r="DZD60" s="1"/>
      <c r="DZE60" s="1"/>
      <c r="DZF60" s="1"/>
      <c r="DZG60" s="1"/>
      <c r="DZH60" s="1"/>
      <c r="DZI60" s="1"/>
      <c r="DZJ60" s="1"/>
      <c r="DZK60" s="1"/>
      <c r="DZL60" s="1"/>
      <c r="DZM60" s="1"/>
      <c r="DZN60" s="1"/>
      <c r="DZO60" s="1"/>
      <c r="DZP60" s="1"/>
      <c r="DZQ60" s="1"/>
      <c r="DZR60" s="1"/>
      <c r="DZS60" s="1"/>
      <c r="DZT60" s="1"/>
      <c r="DZU60" s="1"/>
      <c r="DZV60" s="1"/>
      <c r="DZW60" s="1"/>
      <c r="DZX60" s="1"/>
      <c r="DZY60" s="1"/>
      <c r="DZZ60" s="1"/>
      <c r="EAA60" s="1"/>
      <c r="EAB60" s="1"/>
      <c r="EAC60" s="1"/>
      <c r="EAD60" s="1"/>
      <c r="EAE60" s="1"/>
      <c r="EAF60" s="1"/>
      <c r="EAG60" s="1"/>
      <c r="EAH60" s="1"/>
      <c r="EAI60" s="1"/>
      <c r="EAJ60" s="1"/>
      <c r="EAK60" s="1"/>
      <c r="EAL60" s="1"/>
      <c r="EAM60" s="1"/>
      <c r="EAN60" s="1"/>
      <c r="EAO60" s="1"/>
      <c r="EAP60" s="1"/>
      <c r="EAQ60" s="1"/>
      <c r="EAR60" s="1"/>
      <c r="EAS60" s="1"/>
      <c r="EAT60" s="1"/>
      <c r="EAU60" s="1"/>
      <c r="EAV60" s="1"/>
      <c r="EAW60" s="1"/>
      <c r="EAX60" s="1"/>
      <c r="EAY60" s="1"/>
      <c r="EAZ60" s="1"/>
      <c r="EBA60" s="1"/>
      <c r="EBB60" s="1"/>
      <c r="EBC60" s="1"/>
      <c r="EBD60" s="1"/>
      <c r="EBE60" s="1"/>
      <c r="EBF60" s="1"/>
      <c r="EBG60" s="1"/>
      <c r="EBH60" s="1"/>
      <c r="EBI60" s="1"/>
      <c r="EBJ60" s="1"/>
      <c r="EBK60" s="1"/>
      <c r="EBL60" s="1"/>
      <c r="EBM60" s="1"/>
      <c r="EBN60" s="1"/>
      <c r="EBO60" s="1"/>
      <c r="EBP60" s="1"/>
      <c r="EBQ60" s="1"/>
      <c r="EBR60" s="1"/>
      <c r="EBS60" s="1"/>
      <c r="EBT60" s="1"/>
      <c r="EBU60" s="1"/>
      <c r="EBV60" s="1"/>
      <c r="EBW60" s="1"/>
      <c r="EBX60" s="1"/>
      <c r="EBY60" s="1"/>
      <c r="EBZ60" s="1"/>
      <c r="ECA60" s="1"/>
      <c r="ECB60" s="1"/>
      <c r="ECC60" s="1"/>
      <c r="ECD60" s="1"/>
      <c r="ECE60" s="1"/>
      <c r="ECF60" s="1"/>
      <c r="ECG60" s="1"/>
      <c r="ECH60" s="1"/>
      <c r="ECI60" s="1"/>
      <c r="ECJ60" s="1"/>
      <c r="ECK60" s="1"/>
      <c r="ECL60" s="1"/>
      <c r="ECM60" s="1"/>
      <c r="ECN60" s="1"/>
      <c r="ECO60" s="1"/>
      <c r="ECP60" s="1"/>
      <c r="ECQ60" s="1"/>
      <c r="ECR60" s="1"/>
      <c r="ECS60" s="1"/>
      <c r="ECT60" s="1"/>
      <c r="ECU60" s="1"/>
      <c r="ECV60" s="1"/>
      <c r="ECW60" s="1"/>
      <c r="ECX60" s="1"/>
      <c r="ECY60" s="1"/>
      <c r="ECZ60" s="1"/>
      <c r="EDA60" s="1"/>
      <c r="EDB60" s="1"/>
      <c r="EDC60" s="1"/>
      <c r="EDD60" s="1"/>
      <c r="EDE60" s="1"/>
      <c r="EDF60" s="1"/>
      <c r="EDG60" s="1"/>
      <c r="EDH60" s="1"/>
      <c r="EDI60" s="1"/>
      <c r="EDJ60" s="1"/>
      <c r="EDK60" s="1"/>
      <c r="EDL60" s="1"/>
      <c r="EDM60" s="1"/>
      <c r="EDN60" s="1"/>
      <c r="EDO60" s="1"/>
      <c r="EDP60" s="1"/>
      <c r="EDQ60" s="1"/>
      <c r="EDR60" s="1"/>
      <c r="EDS60" s="1"/>
      <c r="EDT60" s="1"/>
      <c r="EDU60" s="1"/>
      <c r="EDV60" s="1"/>
      <c r="EDW60" s="1"/>
      <c r="EDX60" s="1"/>
      <c r="EDY60" s="1"/>
      <c r="EDZ60" s="1"/>
      <c r="EEA60" s="1"/>
      <c r="EEB60" s="1"/>
      <c r="EEC60" s="1"/>
      <c r="EED60" s="1"/>
      <c r="EEE60" s="1"/>
      <c r="EEF60" s="1"/>
      <c r="EEG60" s="1"/>
      <c r="EEH60" s="1"/>
      <c r="EEI60" s="1"/>
      <c r="EEJ60" s="1"/>
      <c r="EEK60" s="1"/>
      <c r="EEL60" s="1"/>
      <c r="EEM60" s="1"/>
      <c r="EEN60" s="1"/>
      <c r="EEO60" s="1"/>
      <c r="EEP60" s="1"/>
      <c r="EEQ60" s="1"/>
      <c r="EER60" s="1"/>
      <c r="EES60" s="1"/>
      <c r="EET60" s="1"/>
      <c r="EEU60" s="1"/>
      <c r="EEV60" s="1"/>
      <c r="EEW60" s="1"/>
      <c r="EEX60" s="1"/>
      <c r="EEY60" s="1"/>
      <c r="EEZ60" s="1"/>
      <c r="EFA60" s="1"/>
      <c r="EFB60" s="1"/>
      <c r="EFC60" s="1"/>
      <c r="EFD60" s="1"/>
      <c r="EFE60" s="1"/>
      <c r="EFF60" s="1"/>
      <c r="EFG60" s="1"/>
      <c r="EFH60" s="1"/>
      <c r="EFI60" s="1"/>
      <c r="EFJ60" s="1"/>
      <c r="EFK60" s="1"/>
      <c r="EFL60" s="1"/>
      <c r="EFM60" s="1"/>
      <c r="EFN60" s="1"/>
      <c r="EFO60" s="1"/>
      <c r="EFP60" s="1"/>
      <c r="EFQ60" s="1"/>
      <c r="EFR60" s="1"/>
      <c r="EFS60" s="1"/>
      <c r="EFT60" s="1"/>
      <c r="EFU60" s="1"/>
      <c r="EFV60" s="1"/>
      <c r="EFW60" s="1"/>
      <c r="EFX60" s="1"/>
      <c r="EFY60" s="1"/>
      <c r="EFZ60" s="1"/>
      <c r="EGA60" s="1"/>
      <c r="EGB60" s="1"/>
      <c r="EGC60" s="1"/>
      <c r="EGD60" s="1"/>
      <c r="EGE60" s="1"/>
      <c r="EGF60" s="1"/>
      <c r="EGG60" s="1"/>
      <c r="EGH60" s="1"/>
      <c r="EGI60" s="1"/>
      <c r="EGJ60" s="1"/>
      <c r="EGK60" s="1"/>
      <c r="EGL60" s="1"/>
      <c r="EGM60" s="1"/>
      <c r="EGN60" s="1"/>
      <c r="EGO60" s="1"/>
      <c r="EGP60" s="1"/>
      <c r="EGQ60" s="1"/>
      <c r="EGR60" s="1"/>
      <c r="EGS60" s="1"/>
      <c r="EGT60" s="1"/>
      <c r="EGU60" s="1"/>
      <c r="EGV60" s="1"/>
      <c r="EGW60" s="1"/>
      <c r="EGX60" s="1"/>
      <c r="EGY60" s="1"/>
      <c r="EGZ60" s="1"/>
      <c r="EHA60" s="1"/>
      <c r="EHB60" s="1"/>
      <c r="EHC60" s="1"/>
      <c r="EHD60" s="1"/>
      <c r="EHE60" s="1"/>
      <c r="EHF60" s="1"/>
      <c r="EHG60" s="1"/>
      <c r="EHH60" s="1"/>
      <c r="EHI60" s="1"/>
      <c r="EHJ60" s="1"/>
      <c r="EHK60" s="1"/>
      <c r="EHL60" s="1"/>
      <c r="EHM60" s="1"/>
      <c r="EHN60" s="1"/>
      <c r="EHO60" s="1"/>
      <c r="EHP60" s="1"/>
      <c r="EHQ60" s="1"/>
      <c r="EHR60" s="1"/>
      <c r="EHS60" s="1"/>
      <c r="EHT60" s="1"/>
      <c r="EHU60" s="1"/>
      <c r="EHV60" s="1"/>
      <c r="EHW60" s="1"/>
      <c r="EHX60" s="1"/>
      <c r="EHY60" s="1"/>
      <c r="EHZ60" s="1"/>
      <c r="EIA60" s="1"/>
      <c r="EIB60" s="1"/>
      <c r="EIC60" s="1"/>
      <c r="EID60" s="1"/>
      <c r="EIE60" s="1"/>
      <c r="EIF60" s="1"/>
      <c r="EIG60" s="1"/>
      <c r="EIH60" s="1"/>
      <c r="EII60" s="1"/>
      <c r="EIJ60" s="1"/>
      <c r="EIK60" s="1"/>
      <c r="EIL60" s="1"/>
      <c r="EIM60" s="1"/>
      <c r="EIN60" s="1"/>
      <c r="EIO60" s="1"/>
      <c r="EIP60" s="1"/>
      <c r="EIQ60" s="1"/>
      <c r="EIR60" s="1"/>
      <c r="EIS60" s="1"/>
      <c r="EIT60" s="1"/>
      <c r="EIU60" s="1"/>
      <c r="EIV60" s="1"/>
      <c r="EIW60" s="1"/>
      <c r="EIX60" s="1"/>
      <c r="EIY60" s="1"/>
      <c r="EIZ60" s="1"/>
      <c r="EJA60" s="1"/>
      <c r="EJB60" s="1"/>
      <c r="EJC60" s="1"/>
      <c r="EJD60" s="1"/>
      <c r="EJE60" s="1"/>
      <c r="EJF60" s="1"/>
      <c r="EJG60" s="1"/>
      <c r="EJH60" s="1"/>
      <c r="EJI60" s="1"/>
      <c r="EJJ60" s="1"/>
      <c r="EJK60" s="1"/>
      <c r="EJL60" s="1"/>
      <c r="EJM60" s="1"/>
      <c r="EJN60" s="1"/>
      <c r="EJO60" s="1"/>
      <c r="EJP60" s="1"/>
      <c r="EJQ60" s="1"/>
      <c r="EJR60" s="1"/>
      <c r="EJS60" s="1"/>
      <c r="EJT60" s="1"/>
      <c r="EJU60" s="1"/>
      <c r="EJV60" s="1"/>
      <c r="EJW60" s="1"/>
      <c r="EJX60" s="1"/>
      <c r="EJY60" s="1"/>
      <c r="EJZ60" s="1"/>
      <c r="EKA60" s="1"/>
      <c r="EKB60" s="1"/>
      <c r="EKC60" s="1"/>
      <c r="EKD60" s="1"/>
      <c r="EKE60" s="1"/>
      <c r="EKF60" s="1"/>
      <c r="EKG60" s="1"/>
      <c r="EKH60" s="1"/>
      <c r="EKI60" s="1"/>
      <c r="EKJ60" s="1"/>
      <c r="EKK60" s="1"/>
      <c r="EKL60" s="1"/>
      <c r="EKM60" s="1"/>
      <c r="EKN60" s="1"/>
      <c r="EKO60" s="1"/>
      <c r="EKP60" s="1"/>
      <c r="EKQ60" s="1"/>
      <c r="EKR60" s="1"/>
      <c r="EKS60" s="1"/>
      <c r="EKT60" s="1"/>
      <c r="EKU60" s="1"/>
      <c r="EKV60" s="1"/>
      <c r="EKW60" s="1"/>
      <c r="EKX60" s="1"/>
      <c r="EKY60" s="1"/>
      <c r="EKZ60" s="1"/>
      <c r="ELA60" s="1"/>
      <c r="ELB60" s="1"/>
      <c r="ELC60" s="1"/>
      <c r="ELD60" s="1"/>
      <c r="ELE60" s="1"/>
      <c r="ELF60" s="1"/>
      <c r="ELG60" s="1"/>
      <c r="ELH60" s="1"/>
      <c r="ELI60" s="1"/>
      <c r="ELJ60" s="1"/>
      <c r="ELK60" s="1"/>
      <c r="ELL60" s="1"/>
      <c r="ELM60" s="1"/>
      <c r="ELN60" s="1"/>
      <c r="ELO60" s="1"/>
      <c r="ELP60" s="1"/>
      <c r="ELQ60" s="1"/>
      <c r="ELR60" s="1"/>
      <c r="ELS60" s="1"/>
      <c r="ELT60" s="1"/>
      <c r="ELU60" s="1"/>
      <c r="ELV60" s="1"/>
      <c r="ELW60" s="1"/>
      <c r="ELX60" s="1"/>
      <c r="ELY60" s="1"/>
      <c r="ELZ60" s="1"/>
      <c r="EMA60" s="1"/>
      <c r="EMB60" s="1"/>
      <c r="EMC60" s="1"/>
      <c r="EMD60" s="1"/>
      <c r="EME60" s="1"/>
      <c r="EMF60" s="1"/>
      <c r="EMG60" s="1"/>
      <c r="EMH60" s="1"/>
      <c r="EMI60" s="1"/>
      <c r="EMJ60" s="1"/>
      <c r="EMK60" s="1"/>
      <c r="EML60" s="1"/>
      <c r="EMM60" s="1"/>
      <c r="EMN60" s="1"/>
      <c r="EMO60" s="1"/>
      <c r="EMP60" s="1"/>
      <c r="EMQ60" s="1"/>
      <c r="EMR60" s="1"/>
      <c r="EMS60" s="1"/>
      <c r="EMT60" s="1"/>
      <c r="EMU60" s="1"/>
      <c r="EMV60" s="1"/>
      <c r="EMW60" s="1"/>
      <c r="EMX60" s="1"/>
      <c r="EMY60" s="1"/>
      <c r="EMZ60" s="1"/>
      <c r="ENA60" s="1"/>
      <c r="ENB60" s="1"/>
      <c r="ENC60" s="1"/>
      <c r="END60" s="1"/>
      <c r="ENE60" s="1"/>
      <c r="ENF60" s="1"/>
      <c r="ENG60" s="1"/>
      <c r="ENH60" s="1"/>
      <c r="ENI60" s="1"/>
      <c r="ENJ60" s="1"/>
      <c r="ENK60" s="1"/>
      <c r="ENL60" s="1"/>
      <c r="ENM60" s="1"/>
      <c r="ENN60" s="1"/>
      <c r="ENO60" s="1"/>
      <c r="ENP60" s="1"/>
      <c r="ENQ60" s="1"/>
      <c r="ENR60" s="1"/>
      <c r="ENS60" s="1"/>
      <c r="ENT60" s="1"/>
      <c r="ENU60" s="1"/>
      <c r="ENV60" s="1"/>
      <c r="ENW60" s="1"/>
      <c r="ENX60" s="1"/>
      <c r="ENY60" s="1"/>
      <c r="ENZ60" s="1"/>
      <c r="EOA60" s="1"/>
      <c r="EOB60" s="1"/>
      <c r="EOC60" s="1"/>
      <c r="EOD60" s="1"/>
      <c r="EOE60" s="1"/>
      <c r="EOF60" s="1"/>
      <c r="EOG60" s="1"/>
      <c r="EOH60" s="1"/>
      <c r="EOI60" s="1"/>
      <c r="EOJ60" s="1"/>
      <c r="EOK60" s="1"/>
      <c r="EOL60" s="1"/>
      <c r="EOM60" s="1"/>
      <c r="EON60" s="1"/>
      <c r="EOO60" s="1"/>
      <c r="EOP60" s="1"/>
      <c r="EOQ60" s="1"/>
      <c r="EOR60" s="1"/>
      <c r="EOS60" s="1"/>
      <c r="EOT60" s="1"/>
      <c r="EOU60" s="1"/>
      <c r="EOV60" s="1"/>
      <c r="EOW60" s="1"/>
      <c r="EOX60" s="1"/>
      <c r="EOY60" s="1"/>
      <c r="EOZ60" s="1"/>
      <c r="EPA60" s="1"/>
      <c r="EPB60" s="1"/>
      <c r="EPC60" s="1"/>
      <c r="EPD60" s="1"/>
      <c r="EPE60" s="1"/>
      <c r="EPF60" s="1"/>
      <c r="EPG60" s="1"/>
      <c r="EPH60" s="1"/>
      <c r="EPI60" s="1"/>
      <c r="EPJ60" s="1"/>
      <c r="EPK60" s="1"/>
      <c r="EPL60" s="1"/>
      <c r="EPM60" s="1"/>
      <c r="EPN60" s="1"/>
      <c r="EPO60" s="1"/>
      <c r="EPP60" s="1"/>
      <c r="EPQ60" s="1"/>
      <c r="EPR60" s="1"/>
      <c r="EPS60" s="1"/>
      <c r="EPT60" s="1"/>
      <c r="EPU60" s="1"/>
      <c r="EPV60" s="1"/>
      <c r="EPW60" s="1"/>
      <c r="EPX60" s="1"/>
      <c r="EPY60" s="1"/>
      <c r="EPZ60" s="1"/>
      <c r="EQA60" s="1"/>
      <c r="EQB60" s="1"/>
      <c r="EQC60" s="1"/>
      <c r="EQD60" s="1"/>
      <c r="EQE60" s="1"/>
      <c r="EQF60" s="1"/>
      <c r="EQG60" s="1"/>
      <c r="EQH60" s="1"/>
      <c r="EQI60" s="1"/>
      <c r="EQJ60" s="1"/>
      <c r="EQK60" s="1"/>
      <c r="EQL60" s="1"/>
      <c r="EQM60" s="1"/>
      <c r="EQN60" s="1"/>
      <c r="EQO60" s="1"/>
      <c r="EQP60" s="1"/>
      <c r="EQQ60" s="1"/>
      <c r="EQR60" s="1"/>
      <c r="EQS60" s="1"/>
      <c r="EQT60" s="1"/>
      <c r="EQU60" s="1"/>
      <c r="EQV60" s="1"/>
      <c r="EQW60" s="1"/>
      <c r="EQX60" s="1"/>
      <c r="EQY60" s="1"/>
      <c r="EQZ60" s="1"/>
      <c r="ERA60" s="1"/>
      <c r="ERB60" s="1"/>
      <c r="ERC60" s="1"/>
      <c r="ERD60" s="1"/>
      <c r="ERE60" s="1"/>
      <c r="ERF60" s="1"/>
      <c r="ERG60" s="1"/>
      <c r="ERH60" s="1"/>
      <c r="ERI60" s="1"/>
      <c r="ERJ60" s="1"/>
      <c r="ERK60" s="1"/>
      <c r="ERL60" s="1"/>
      <c r="ERM60" s="1"/>
      <c r="ERN60" s="1"/>
      <c r="ERO60" s="1"/>
      <c r="ERP60" s="1"/>
      <c r="ERQ60" s="1"/>
      <c r="ERR60" s="1"/>
      <c r="ERS60" s="1"/>
      <c r="ERT60" s="1"/>
      <c r="ERU60" s="1"/>
      <c r="ERV60" s="1"/>
      <c r="ERW60" s="1"/>
      <c r="ERX60" s="1"/>
      <c r="ERY60" s="1"/>
      <c r="ERZ60" s="1"/>
      <c r="ESA60" s="1"/>
      <c r="ESB60" s="1"/>
      <c r="ESC60" s="1"/>
      <c r="ESD60" s="1"/>
      <c r="ESE60" s="1"/>
      <c r="ESF60" s="1"/>
      <c r="ESG60" s="1"/>
      <c r="ESH60" s="1"/>
      <c r="ESI60" s="1"/>
      <c r="ESJ60" s="1"/>
      <c r="ESK60" s="1"/>
      <c r="ESL60" s="1"/>
      <c r="ESM60" s="1"/>
      <c r="ESN60" s="1"/>
      <c r="ESO60" s="1"/>
      <c r="ESP60" s="1"/>
      <c r="ESQ60" s="1"/>
      <c r="ESR60" s="1"/>
      <c r="ESS60" s="1"/>
      <c r="EST60" s="1"/>
      <c r="ESU60" s="1"/>
      <c r="ESV60" s="1"/>
      <c r="ESW60" s="1"/>
      <c r="ESX60" s="1"/>
      <c r="ESY60" s="1"/>
      <c r="ESZ60" s="1"/>
      <c r="ETA60" s="1"/>
      <c r="ETB60" s="1"/>
      <c r="ETC60" s="1"/>
      <c r="ETD60" s="1"/>
      <c r="ETE60" s="1"/>
      <c r="ETF60" s="1"/>
      <c r="ETG60" s="1"/>
      <c r="ETH60" s="1"/>
      <c r="ETI60" s="1"/>
      <c r="ETJ60" s="1"/>
      <c r="ETK60" s="1"/>
      <c r="ETL60" s="1"/>
      <c r="ETM60" s="1"/>
      <c r="ETN60" s="1"/>
      <c r="ETO60" s="1"/>
      <c r="ETP60" s="1"/>
      <c r="ETQ60" s="1"/>
      <c r="ETR60" s="1"/>
      <c r="ETS60" s="1"/>
      <c r="ETT60" s="1"/>
      <c r="ETU60" s="1"/>
      <c r="ETV60" s="1"/>
      <c r="ETW60" s="1"/>
      <c r="ETX60" s="1"/>
      <c r="ETY60" s="1"/>
      <c r="ETZ60" s="1"/>
      <c r="EUA60" s="1"/>
      <c r="EUB60" s="1"/>
      <c r="EUC60" s="1"/>
      <c r="EUD60" s="1"/>
      <c r="EUE60" s="1"/>
      <c r="EUF60" s="1"/>
      <c r="EUG60" s="1"/>
      <c r="EUH60" s="1"/>
      <c r="EUI60" s="1"/>
      <c r="EUJ60" s="1"/>
      <c r="EUK60" s="1"/>
      <c r="EUL60" s="1"/>
      <c r="EUM60" s="1"/>
      <c r="EUN60" s="1"/>
      <c r="EUO60" s="1"/>
      <c r="EUP60" s="1"/>
      <c r="EUQ60" s="1"/>
      <c r="EUR60" s="1"/>
      <c r="EUS60" s="1"/>
      <c r="EUT60" s="1"/>
      <c r="EUU60" s="1"/>
      <c r="EUV60" s="1"/>
      <c r="EUW60" s="1"/>
      <c r="EUX60" s="1"/>
      <c r="EUY60" s="1"/>
      <c r="EUZ60" s="1"/>
      <c r="EVA60" s="1"/>
      <c r="EVB60" s="1"/>
      <c r="EVC60" s="1"/>
      <c r="EVD60" s="1"/>
      <c r="EVE60" s="1"/>
      <c r="EVF60" s="1"/>
      <c r="EVG60" s="1"/>
      <c r="EVH60" s="1"/>
      <c r="EVI60" s="1"/>
      <c r="EVJ60" s="1"/>
      <c r="EVK60" s="1"/>
      <c r="EVL60" s="1"/>
      <c r="EVM60" s="1"/>
      <c r="EVN60" s="1"/>
      <c r="EVO60" s="1"/>
      <c r="EVP60" s="1"/>
      <c r="EVQ60" s="1"/>
      <c r="EVR60" s="1"/>
      <c r="EVS60" s="1"/>
      <c r="EVT60" s="1"/>
      <c r="EVU60" s="1"/>
      <c r="EVV60" s="1"/>
      <c r="EVW60" s="1"/>
      <c r="EVX60" s="1"/>
      <c r="EVY60" s="1"/>
      <c r="EVZ60" s="1"/>
      <c r="EWA60" s="1"/>
      <c r="EWB60" s="1"/>
      <c r="EWC60" s="1"/>
      <c r="EWD60" s="1"/>
      <c r="EWE60" s="1"/>
      <c r="EWF60" s="1"/>
      <c r="EWG60" s="1"/>
      <c r="EWH60" s="1"/>
      <c r="EWI60" s="1"/>
      <c r="EWJ60" s="1"/>
      <c r="EWK60" s="1"/>
      <c r="EWL60" s="1"/>
      <c r="EWM60" s="1"/>
      <c r="EWN60" s="1"/>
      <c r="EWO60" s="1"/>
      <c r="EWP60" s="1"/>
      <c r="EWQ60" s="1"/>
      <c r="EWR60" s="1"/>
      <c r="EWS60" s="1"/>
      <c r="EWT60" s="1"/>
      <c r="EWU60" s="1"/>
      <c r="EWV60" s="1"/>
      <c r="EWW60" s="1"/>
      <c r="EWX60" s="1"/>
      <c r="EWY60" s="1"/>
      <c r="EWZ60" s="1"/>
      <c r="EXA60" s="1"/>
      <c r="EXB60" s="1"/>
      <c r="EXC60" s="1"/>
      <c r="EXD60" s="1"/>
      <c r="EXE60" s="1"/>
      <c r="EXF60" s="1"/>
      <c r="EXG60" s="1"/>
      <c r="EXH60" s="1"/>
      <c r="EXI60" s="1"/>
      <c r="EXJ60" s="1"/>
      <c r="EXK60" s="1"/>
      <c r="EXL60" s="1"/>
      <c r="EXM60" s="1"/>
      <c r="EXN60" s="1"/>
      <c r="EXO60" s="1"/>
      <c r="EXP60" s="1"/>
      <c r="EXQ60" s="1"/>
      <c r="EXR60" s="1"/>
      <c r="EXS60" s="1"/>
      <c r="EXT60" s="1"/>
      <c r="EXU60" s="1"/>
      <c r="EXV60" s="1"/>
      <c r="EXW60" s="1"/>
      <c r="EXX60" s="1"/>
      <c r="EXY60" s="1"/>
      <c r="EXZ60" s="1"/>
      <c r="EYA60" s="1"/>
      <c r="EYB60" s="1"/>
      <c r="EYC60" s="1"/>
      <c r="EYD60" s="1"/>
      <c r="EYE60" s="1"/>
      <c r="EYF60" s="1"/>
      <c r="EYG60" s="1"/>
      <c r="EYH60" s="1"/>
      <c r="EYI60" s="1"/>
      <c r="EYJ60" s="1"/>
      <c r="EYK60" s="1"/>
      <c r="EYL60" s="1"/>
      <c r="EYM60" s="1"/>
      <c r="EYN60" s="1"/>
      <c r="EYO60" s="1"/>
      <c r="EYP60" s="1"/>
      <c r="EYQ60" s="1"/>
      <c r="EYR60" s="1"/>
      <c r="EYS60" s="1"/>
      <c r="EYT60" s="1"/>
      <c r="EYU60" s="1"/>
      <c r="EYV60" s="1"/>
      <c r="EYW60" s="1"/>
      <c r="EYX60" s="1"/>
      <c r="EYY60" s="1"/>
      <c r="EYZ60" s="1"/>
      <c r="EZA60" s="1"/>
      <c r="EZB60" s="1"/>
      <c r="EZC60" s="1"/>
      <c r="EZD60" s="1"/>
      <c r="EZE60" s="1"/>
      <c r="EZF60" s="1"/>
      <c r="EZG60" s="1"/>
      <c r="EZH60" s="1"/>
      <c r="EZI60" s="1"/>
      <c r="EZJ60" s="1"/>
      <c r="EZK60" s="1"/>
      <c r="EZL60" s="1"/>
      <c r="EZM60" s="1"/>
      <c r="EZN60" s="1"/>
      <c r="EZO60" s="1"/>
      <c r="EZP60" s="1"/>
      <c r="EZQ60" s="1"/>
      <c r="EZR60" s="1"/>
      <c r="EZS60" s="1"/>
      <c r="EZT60" s="1"/>
      <c r="EZU60" s="1"/>
      <c r="EZV60" s="1"/>
      <c r="EZW60" s="1"/>
      <c r="EZX60" s="1"/>
      <c r="EZY60" s="1"/>
      <c r="EZZ60" s="1"/>
      <c r="FAA60" s="1"/>
      <c r="FAB60" s="1"/>
      <c r="FAC60" s="1"/>
      <c r="FAD60" s="1"/>
      <c r="FAE60" s="1"/>
      <c r="FAF60" s="1"/>
      <c r="FAG60" s="1"/>
      <c r="FAH60" s="1"/>
      <c r="FAI60" s="1"/>
      <c r="FAJ60" s="1"/>
      <c r="FAK60" s="1"/>
      <c r="FAL60" s="1"/>
      <c r="FAM60" s="1"/>
      <c r="FAN60" s="1"/>
      <c r="FAO60" s="1"/>
      <c r="FAP60" s="1"/>
      <c r="FAQ60" s="1"/>
      <c r="FAR60" s="1"/>
      <c r="FAS60" s="1"/>
      <c r="FAT60" s="1"/>
      <c r="FAU60" s="1"/>
      <c r="FAV60" s="1"/>
      <c r="FAW60" s="1"/>
      <c r="FAX60" s="1"/>
      <c r="FAY60" s="1"/>
      <c r="FAZ60" s="1"/>
      <c r="FBA60" s="1"/>
      <c r="FBB60" s="1"/>
      <c r="FBC60" s="1"/>
      <c r="FBD60" s="1"/>
      <c r="FBE60" s="1"/>
      <c r="FBF60" s="1"/>
      <c r="FBG60" s="1"/>
      <c r="FBH60" s="1"/>
      <c r="FBI60" s="1"/>
      <c r="FBJ60" s="1"/>
      <c r="FBK60" s="1"/>
      <c r="FBL60" s="1"/>
      <c r="FBM60" s="1"/>
      <c r="FBN60" s="1"/>
      <c r="FBO60" s="1"/>
      <c r="FBP60" s="1"/>
      <c r="FBQ60" s="1"/>
      <c r="FBR60" s="1"/>
      <c r="FBS60" s="1"/>
      <c r="FBT60" s="1"/>
      <c r="FBU60" s="1"/>
      <c r="FBV60" s="1"/>
      <c r="FBW60" s="1"/>
      <c r="FBX60" s="1"/>
      <c r="FBY60" s="1"/>
      <c r="FBZ60" s="1"/>
      <c r="FCA60" s="1"/>
      <c r="FCB60" s="1"/>
      <c r="FCC60" s="1"/>
      <c r="FCD60" s="1"/>
      <c r="FCE60" s="1"/>
      <c r="FCF60" s="1"/>
      <c r="FCG60" s="1"/>
      <c r="FCH60" s="1"/>
      <c r="FCI60" s="1"/>
      <c r="FCJ60" s="1"/>
      <c r="FCK60" s="1"/>
      <c r="FCL60" s="1"/>
      <c r="FCM60" s="1"/>
      <c r="FCN60" s="1"/>
      <c r="FCO60" s="1"/>
      <c r="FCP60" s="1"/>
      <c r="FCQ60" s="1"/>
      <c r="FCR60" s="1"/>
      <c r="FCS60" s="1"/>
      <c r="FCT60" s="1"/>
      <c r="FCU60" s="1"/>
      <c r="FCV60" s="1"/>
      <c r="FCW60" s="1"/>
      <c r="FCX60" s="1"/>
      <c r="FCY60" s="1"/>
      <c r="FCZ60" s="1"/>
      <c r="FDA60" s="1"/>
      <c r="FDB60" s="1"/>
      <c r="FDC60" s="1"/>
      <c r="FDD60" s="1"/>
      <c r="FDE60" s="1"/>
      <c r="FDF60" s="1"/>
      <c r="FDG60" s="1"/>
      <c r="FDH60" s="1"/>
      <c r="FDI60" s="1"/>
      <c r="FDJ60" s="1"/>
      <c r="FDK60" s="1"/>
      <c r="FDL60" s="1"/>
      <c r="FDM60" s="1"/>
      <c r="FDN60" s="1"/>
      <c r="FDO60" s="1"/>
      <c r="FDP60" s="1"/>
      <c r="FDQ60" s="1"/>
      <c r="FDR60" s="1"/>
      <c r="FDS60" s="1"/>
      <c r="FDT60" s="1"/>
      <c r="FDU60" s="1"/>
      <c r="FDV60" s="1"/>
      <c r="FDW60" s="1"/>
      <c r="FDX60" s="1"/>
      <c r="FDY60" s="1"/>
      <c r="FDZ60" s="1"/>
      <c r="FEA60" s="1"/>
      <c r="FEB60" s="1"/>
      <c r="FEC60" s="1"/>
      <c r="FED60" s="1"/>
      <c r="FEE60" s="1"/>
      <c r="FEF60" s="1"/>
      <c r="FEG60" s="1"/>
      <c r="FEH60" s="1"/>
      <c r="FEI60" s="1"/>
      <c r="FEJ60" s="1"/>
      <c r="FEK60" s="1"/>
      <c r="FEL60" s="1"/>
      <c r="FEM60" s="1"/>
      <c r="FEN60" s="1"/>
      <c r="FEO60" s="1"/>
      <c r="FEP60" s="1"/>
      <c r="FEQ60" s="1"/>
      <c r="FER60" s="1"/>
      <c r="FES60" s="1"/>
      <c r="FET60" s="1"/>
      <c r="FEU60" s="1"/>
      <c r="FEV60" s="1"/>
      <c r="FEW60" s="1"/>
      <c r="FEX60" s="1"/>
      <c r="FEY60" s="1"/>
      <c r="FEZ60" s="1"/>
      <c r="FFA60" s="1"/>
      <c r="FFB60" s="1"/>
      <c r="FFC60" s="1"/>
      <c r="FFD60" s="1"/>
      <c r="FFE60" s="1"/>
      <c r="FFF60" s="1"/>
      <c r="FFG60" s="1"/>
      <c r="FFH60" s="1"/>
      <c r="FFI60" s="1"/>
      <c r="FFJ60" s="1"/>
      <c r="FFK60" s="1"/>
      <c r="FFL60" s="1"/>
      <c r="FFM60" s="1"/>
      <c r="FFN60" s="1"/>
      <c r="FFO60" s="1"/>
      <c r="FFP60" s="1"/>
      <c r="FFQ60" s="1"/>
      <c r="FFR60" s="1"/>
      <c r="FFS60" s="1"/>
      <c r="FFT60" s="1"/>
      <c r="FFU60" s="1"/>
      <c r="FFV60" s="1"/>
      <c r="FFW60" s="1"/>
      <c r="FFX60" s="1"/>
      <c r="FFY60" s="1"/>
      <c r="FFZ60" s="1"/>
      <c r="FGA60" s="1"/>
      <c r="FGB60" s="1"/>
      <c r="FGC60" s="1"/>
      <c r="FGD60" s="1"/>
      <c r="FGE60" s="1"/>
      <c r="FGF60" s="1"/>
      <c r="FGG60" s="1"/>
      <c r="FGH60" s="1"/>
      <c r="FGI60" s="1"/>
      <c r="FGJ60" s="1"/>
      <c r="FGK60" s="1"/>
      <c r="FGL60" s="1"/>
      <c r="FGM60" s="1"/>
      <c r="FGN60" s="1"/>
      <c r="FGO60" s="1"/>
      <c r="FGP60" s="1"/>
      <c r="FGQ60" s="1"/>
      <c r="FGR60" s="1"/>
      <c r="FGS60" s="1"/>
      <c r="FGT60" s="1"/>
      <c r="FGU60" s="1"/>
      <c r="FGV60" s="1"/>
      <c r="FGW60" s="1"/>
      <c r="FGX60" s="1"/>
      <c r="FGY60" s="1"/>
      <c r="FGZ60" s="1"/>
      <c r="FHA60" s="1"/>
      <c r="FHB60" s="1"/>
      <c r="FHC60" s="1"/>
      <c r="FHD60" s="1"/>
      <c r="FHE60" s="1"/>
      <c r="FHF60" s="1"/>
      <c r="FHG60" s="1"/>
      <c r="FHH60" s="1"/>
      <c r="FHI60" s="1"/>
      <c r="FHJ60" s="1"/>
      <c r="FHK60" s="1"/>
      <c r="FHL60" s="1"/>
      <c r="FHM60" s="1"/>
      <c r="FHN60" s="1"/>
      <c r="FHO60" s="1"/>
      <c r="FHP60" s="1"/>
      <c r="FHQ60" s="1"/>
      <c r="FHR60" s="1"/>
      <c r="FHS60" s="1"/>
      <c r="FHT60" s="1"/>
      <c r="FHU60" s="1"/>
      <c r="FHV60" s="1"/>
      <c r="FHW60" s="1"/>
      <c r="FHX60" s="1"/>
      <c r="FHY60" s="1"/>
      <c r="FHZ60" s="1"/>
      <c r="FIA60" s="1"/>
      <c r="FIB60" s="1"/>
      <c r="FIC60" s="1"/>
      <c r="FID60" s="1"/>
      <c r="FIE60" s="1"/>
      <c r="FIF60" s="1"/>
      <c r="FIG60" s="1"/>
      <c r="FIH60" s="1"/>
      <c r="FII60" s="1"/>
      <c r="FIJ60" s="1"/>
      <c r="FIK60" s="1"/>
      <c r="FIL60" s="1"/>
      <c r="FIM60" s="1"/>
      <c r="FIN60" s="1"/>
      <c r="FIO60" s="1"/>
      <c r="FIP60" s="1"/>
      <c r="FIQ60" s="1"/>
      <c r="FIR60" s="1"/>
      <c r="FIS60" s="1"/>
      <c r="FIT60" s="1"/>
      <c r="FIU60" s="1"/>
      <c r="FIV60" s="1"/>
      <c r="FIW60" s="1"/>
      <c r="FIX60" s="1"/>
      <c r="FIY60" s="1"/>
      <c r="FIZ60" s="1"/>
      <c r="FJA60" s="1"/>
      <c r="FJB60" s="1"/>
      <c r="FJC60" s="1"/>
      <c r="FJD60" s="1"/>
      <c r="FJE60" s="1"/>
      <c r="FJF60" s="1"/>
      <c r="FJG60" s="1"/>
      <c r="FJH60" s="1"/>
      <c r="FJI60" s="1"/>
      <c r="FJJ60" s="1"/>
      <c r="FJK60" s="1"/>
      <c r="FJL60" s="1"/>
      <c r="FJM60" s="1"/>
      <c r="FJN60" s="1"/>
      <c r="FJO60" s="1"/>
      <c r="FJP60" s="1"/>
      <c r="FJQ60" s="1"/>
      <c r="FJR60" s="1"/>
      <c r="FJS60" s="1"/>
      <c r="FJT60" s="1"/>
      <c r="FJU60" s="1"/>
      <c r="FJV60" s="1"/>
      <c r="FJW60" s="1"/>
      <c r="FJX60" s="1"/>
      <c r="FJY60" s="1"/>
      <c r="FJZ60" s="1"/>
      <c r="FKA60" s="1"/>
      <c r="FKB60" s="1"/>
      <c r="FKC60" s="1"/>
      <c r="FKD60" s="1"/>
      <c r="FKE60" s="1"/>
      <c r="FKF60" s="1"/>
      <c r="FKG60" s="1"/>
      <c r="FKH60" s="1"/>
      <c r="FKI60" s="1"/>
      <c r="FKJ60" s="1"/>
      <c r="FKK60" s="1"/>
      <c r="FKL60" s="1"/>
      <c r="FKM60" s="1"/>
      <c r="FKN60" s="1"/>
      <c r="FKO60" s="1"/>
      <c r="FKP60" s="1"/>
      <c r="FKQ60" s="1"/>
      <c r="FKR60" s="1"/>
      <c r="FKS60" s="1"/>
      <c r="FKT60" s="1"/>
      <c r="FKU60" s="1"/>
      <c r="FKV60" s="1"/>
      <c r="FKW60" s="1"/>
      <c r="FKX60" s="1"/>
      <c r="FKY60" s="1"/>
      <c r="FKZ60" s="1"/>
      <c r="FLA60" s="1"/>
      <c r="FLB60" s="1"/>
      <c r="FLC60" s="1"/>
      <c r="FLD60" s="1"/>
      <c r="FLE60" s="1"/>
      <c r="FLF60" s="1"/>
      <c r="FLG60" s="1"/>
      <c r="FLH60" s="1"/>
      <c r="FLI60" s="1"/>
      <c r="FLJ60" s="1"/>
      <c r="FLK60" s="1"/>
      <c r="FLL60" s="1"/>
      <c r="FLM60" s="1"/>
      <c r="FLN60" s="1"/>
      <c r="FLO60" s="1"/>
      <c r="FLP60" s="1"/>
      <c r="FLQ60" s="1"/>
      <c r="FLR60" s="1"/>
      <c r="FLS60" s="1"/>
      <c r="FLT60" s="1"/>
      <c r="FLU60" s="1"/>
      <c r="FLV60" s="1"/>
      <c r="FLW60" s="1"/>
      <c r="FLX60" s="1"/>
      <c r="FLY60" s="1"/>
      <c r="FLZ60" s="1"/>
      <c r="FMA60" s="1"/>
      <c r="FMB60" s="1"/>
      <c r="FMC60" s="1"/>
      <c r="FMD60" s="1"/>
      <c r="FME60" s="1"/>
      <c r="FMF60" s="1"/>
      <c r="FMG60" s="1"/>
      <c r="FMH60" s="1"/>
      <c r="FMI60" s="1"/>
      <c r="FMJ60" s="1"/>
      <c r="FMK60" s="1"/>
      <c r="FML60" s="1"/>
      <c r="FMM60" s="1"/>
      <c r="FMN60" s="1"/>
      <c r="FMO60" s="1"/>
      <c r="FMP60" s="1"/>
      <c r="FMQ60" s="1"/>
      <c r="FMR60" s="1"/>
      <c r="FMS60" s="1"/>
      <c r="FMT60" s="1"/>
      <c r="FMU60" s="1"/>
      <c r="FMV60" s="1"/>
      <c r="FMW60" s="1"/>
      <c r="FMX60" s="1"/>
      <c r="FMY60" s="1"/>
      <c r="FMZ60" s="1"/>
      <c r="FNA60" s="1"/>
      <c r="FNB60" s="1"/>
      <c r="FNC60" s="1"/>
      <c r="FND60" s="1"/>
      <c r="FNE60" s="1"/>
      <c r="FNF60" s="1"/>
      <c r="FNG60" s="1"/>
      <c r="FNH60" s="1"/>
      <c r="FNI60" s="1"/>
      <c r="FNJ60" s="1"/>
      <c r="FNK60" s="1"/>
      <c r="FNL60" s="1"/>
      <c r="FNM60" s="1"/>
      <c r="FNN60" s="1"/>
      <c r="FNO60" s="1"/>
      <c r="FNP60" s="1"/>
      <c r="FNQ60" s="1"/>
      <c r="FNR60" s="1"/>
      <c r="FNS60" s="1"/>
      <c r="FNT60" s="1"/>
      <c r="FNU60" s="1"/>
      <c r="FNV60" s="1"/>
      <c r="FNW60" s="1"/>
      <c r="FNX60" s="1"/>
      <c r="FNY60" s="1"/>
      <c r="FNZ60" s="1"/>
      <c r="FOA60" s="1"/>
      <c r="FOB60" s="1"/>
      <c r="FOC60" s="1"/>
      <c r="FOD60" s="1"/>
      <c r="FOE60" s="1"/>
      <c r="FOF60" s="1"/>
      <c r="FOG60" s="1"/>
      <c r="FOH60" s="1"/>
      <c r="FOI60" s="1"/>
      <c r="FOJ60" s="1"/>
      <c r="FOK60" s="1"/>
      <c r="FOL60" s="1"/>
      <c r="FOM60" s="1"/>
      <c r="FON60" s="1"/>
      <c r="FOO60" s="1"/>
      <c r="FOP60" s="1"/>
      <c r="FOQ60" s="1"/>
      <c r="FOR60" s="1"/>
      <c r="FOS60" s="1"/>
      <c r="FOT60" s="1"/>
      <c r="FOU60" s="1"/>
      <c r="FOV60" s="1"/>
      <c r="FOW60" s="1"/>
      <c r="FOX60" s="1"/>
      <c r="FOY60" s="1"/>
      <c r="FOZ60" s="1"/>
      <c r="FPA60" s="1"/>
      <c r="FPB60" s="1"/>
      <c r="FPC60" s="1"/>
      <c r="FPD60" s="1"/>
      <c r="FPE60" s="1"/>
      <c r="FPF60" s="1"/>
      <c r="FPG60" s="1"/>
      <c r="FPH60" s="1"/>
      <c r="FPI60" s="1"/>
      <c r="FPJ60" s="1"/>
      <c r="FPK60" s="1"/>
      <c r="FPL60" s="1"/>
      <c r="FPM60" s="1"/>
      <c r="FPN60" s="1"/>
      <c r="FPO60" s="1"/>
      <c r="FPP60" s="1"/>
      <c r="FPQ60" s="1"/>
      <c r="FPR60" s="1"/>
      <c r="FPS60" s="1"/>
      <c r="FPT60" s="1"/>
      <c r="FPU60" s="1"/>
      <c r="FPV60" s="1"/>
      <c r="FPW60" s="1"/>
      <c r="FPX60" s="1"/>
      <c r="FPY60" s="1"/>
      <c r="FPZ60" s="1"/>
      <c r="FQA60" s="1"/>
      <c r="FQB60" s="1"/>
      <c r="FQC60" s="1"/>
      <c r="FQD60" s="1"/>
      <c r="FQE60" s="1"/>
      <c r="FQF60" s="1"/>
      <c r="FQG60" s="1"/>
      <c r="FQH60" s="1"/>
      <c r="FQI60" s="1"/>
      <c r="FQJ60" s="1"/>
      <c r="FQK60" s="1"/>
      <c r="FQL60" s="1"/>
      <c r="FQM60" s="1"/>
      <c r="FQN60" s="1"/>
      <c r="FQO60" s="1"/>
      <c r="FQP60" s="1"/>
      <c r="FQQ60" s="1"/>
      <c r="FQR60" s="1"/>
      <c r="FQS60" s="1"/>
      <c r="FQT60" s="1"/>
      <c r="FQU60" s="1"/>
      <c r="FQV60" s="1"/>
      <c r="FQW60" s="1"/>
      <c r="FQX60" s="1"/>
      <c r="FQY60" s="1"/>
      <c r="FQZ60" s="1"/>
      <c r="FRA60" s="1"/>
      <c r="FRB60" s="1"/>
      <c r="FRC60" s="1"/>
      <c r="FRD60" s="1"/>
      <c r="FRE60" s="1"/>
      <c r="FRF60" s="1"/>
      <c r="FRG60" s="1"/>
      <c r="FRH60" s="1"/>
      <c r="FRI60" s="1"/>
      <c r="FRJ60" s="1"/>
      <c r="FRK60" s="1"/>
      <c r="FRL60" s="1"/>
      <c r="FRM60" s="1"/>
      <c r="FRN60" s="1"/>
      <c r="FRO60" s="1"/>
      <c r="FRP60" s="1"/>
      <c r="FRQ60" s="1"/>
      <c r="FRR60" s="1"/>
      <c r="FRS60" s="1"/>
      <c r="FRT60" s="1"/>
      <c r="FRU60" s="1"/>
      <c r="FRV60" s="1"/>
      <c r="FRW60" s="1"/>
      <c r="FRX60" s="1"/>
      <c r="FRY60" s="1"/>
      <c r="FRZ60" s="1"/>
      <c r="FSA60" s="1"/>
      <c r="FSB60" s="1"/>
      <c r="FSC60" s="1"/>
      <c r="FSD60" s="1"/>
      <c r="FSE60" s="1"/>
      <c r="FSF60" s="1"/>
      <c r="FSG60" s="1"/>
      <c r="FSH60" s="1"/>
      <c r="FSI60" s="1"/>
      <c r="FSJ60" s="1"/>
      <c r="FSK60" s="1"/>
      <c r="FSL60" s="1"/>
      <c r="FSM60" s="1"/>
      <c r="FSN60" s="1"/>
      <c r="FSO60" s="1"/>
      <c r="FSP60" s="1"/>
      <c r="FSQ60" s="1"/>
      <c r="FSR60" s="1"/>
      <c r="FSS60" s="1"/>
      <c r="FST60" s="1"/>
      <c r="FSU60" s="1"/>
      <c r="FSV60" s="1"/>
      <c r="FSW60" s="1"/>
      <c r="FSX60" s="1"/>
      <c r="FSY60" s="1"/>
      <c r="FSZ60" s="1"/>
      <c r="FTA60" s="1"/>
      <c r="FTB60" s="1"/>
      <c r="FTC60" s="1"/>
      <c r="FTD60" s="1"/>
      <c r="FTE60" s="1"/>
      <c r="FTF60" s="1"/>
      <c r="FTG60" s="1"/>
      <c r="FTH60" s="1"/>
      <c r="FTI60" s="1"/>
      <c r="FTJ60" s="1"/>
      <c r="FTK60" s="1"/>
      <c r="FTL60" s="1"/>
      <c r="FTM60" s="1"/>
      <c r="FTN60" s="1"/>
      <c r="FTO60" s="1"/>
      <c r="FTP60" s="1"/>
      <c r="FTQ60" s="1"/>
      <c r="FTR60" s="1"/>
      <c r="FTS60" s="1"/>
      <c r="FTT60" s="1"/>
      <c r="FTU60" s="1"/>
      <c r="FTV60" s="1"/>
      <c r="FTW60" s="1"/>
      <c r="FTX60" s="1"/>
      <c r="FTY60" s="1"/>
      <c r="FTZ60" s="1"/>
      <c r="FUA60" s="1"/>
      <c r="FUB60" s="1"/>
      <c r="FUC60" s="1"/>
      <c r="FUD60" s="1"/>
      <c r="FUE60" s="1"/>
      <c r="FUF60" s="1"/>
      <c r="FUG60" s="1"/>
      <c r="FUH60" s="1"/>
      <c r="FUI60" s="1"/>
      <c r="FUJ60" s="1"/>
      <c r="FUK60" s="1"/>
      <c r="FUL60" s="1"/>
      <c r="FUM60" s="1"/>
      <c r="FUN60" s="1"/>
      <c r="FUO60" s="1"/>
      <c r="FUP60" s="1"/>
      <c r="FUQ60" s="1"/>
      <c r="FUR60" s="1"/>
      <c r="FUS60" s="1"/>
      <c r="FUT60" s="1"/>
      <c r="FUU60" s="1"/>
      <c r="FUV60" s="1"/>
      <c r="FUW60" s="1"/>
      <c r="FUX60" s="1"/>
      <c r="FUY60" s="1"/>
      <c r="FUZ60" s="1"/>
      <c r="FVA60" s="1"/>
      <c r="FVB60" s="1"/>
      <c r="FVC60" s="1"/>
      <c r="FVD60" s="1"/>
      <c r="FVE60" s="1"/>
      <c r="FVF60" s="1"/>
      <c r="FVG60" s="1"/>
      <c r="FVH60" s="1"/>
      <c r="FVI60" s="1"/>
      <c r="FVJ60" s="1"/>
      <c r="FVK60" s="1"/>
      <c r="FVL60" s="1"/>
      <c r="FVM60" s="1"/>
      <c r="FVN60" s="1"/>
      <c r="FVO60" s="1"/>
      <c r="FVP60" s="1"/>
      <c r="FVQ60" s="1"/>
      <c r="FVR60" s="1"/>
      <c r="FVS60" s="1"/>
      <c r="FVT60" s="1"/>
      <c r="FVU60" s="1"/>
      <c r="FVV60" s="1"/>
      <c r="FVW60" s="1"/>
      <c r="FVX60" s="1"/>
      <c r="FVY60" s="1"/>
      <c r="FVZ60" s="1"/>
      <c r="FWA60" s="1"/>
      <c r="FWB60" s="1"/>
      <c r="FWC60" s="1"/>
      <c r="FWD60" s="1"/>
      <c r="FWE60" s="1"/>
      <c r="FWF60" s="1"/>
      <c r="FWG60" s="1"/>
      <c r="FWH60" s="1"/>
      <c r="FWI60" s="1"/>
      <c r="FWJ60" s="1"/>
      <c r="FWK60" s="1"/>
      <c r="FWL60" s="1"/>
      <c r="FWM60" s="1"/>
      <c r="FWN60" s="1"/>
      <c r="FWO60" s="1"/>
      <c r="FWP60" s="1"/>
      <c r="FWQ60" s="1"/>
      <c r="FWR60" s="1"/>
      <c r="FWS60" s="1"/>
      <c r="FWT60" s="1"/>
      <c r="FWU60" s="1"/>
      <c r="FWV60" s="1"/>
      <c r="FWW60" s="1"/>
      <c r="FWX60" s="1"/>
      <c r="FWY60" s="1"/>
      <c r="FWZ60" s="1"/>
      <c r="FXA60" s="1"/>
      <c r="FXB60" s="1"/>
      <c r="FXC60" s="1"/>
      <c r="FXD60" s="1"/>
      <c r="FXE60" s="1"/>
      <c r="FXF60" s="1"/>
      <c r="FXG60" s="1"/>
      <c r="FXH60" s="1"/>
      <c r="FXI60" s="1"/>
      <c r="FXJ60" s="1"/>
      <c r="FXK60" s="1"/>
      <c r="FXL60" s="1"/>
      <c r="FXM60" s="1"/>
      <c r="FXN60" s="1"/>
      <c r="FXO60" s="1"/>
      <c r="FXP60" s="1"/>
      <c r="FXQ60" s="1"/>
      <c r="FXR60" s="1"/>
      <c r="FXS60" s="1"/>
      <c r="FXT60" s="1"/>
      <c r="FXU60" s="1"/>
      <c r="FXV60" s="1"/>
      <c r="FXW60" s="1"/>
      <c r="FXX60" s="1"/>
      <c r="FXY60" s="1"/>
      <c r="FXZ60" s="1"/>
      <c r="FYA60" s="1"/>
      <c r="FYB60" s="1"/>
      <c r="FYC60" s="1"/>
      <c r="FYD60" s="1"/>
      <c r="FYE60" s="1"/>
      <c r="FYF60" s="1"/>
      <c r="FYG60" s="1"/>
      <c r="FYH60" s="1"/>
      <c r="FYI60" s="1"/>
      <c r="FYJ60" s="1"/>
      <c r="FYK60" s="1"/>
      <c r="FYL60" s="1"/>
      <c r="FYM60" s="1"/>
      <c r="FYN60" s="1"/>
      <c r="FYO60" s="1"/>
      <c r="FYP60" s="1"/>
      <c r="FYQ60" s="1"/>
      <c r="FYR60" s="1"/>
      <c r="FYS60" s="1"/>
      <c r="FYT60" s="1"/>
      <c r="FYU60" s="1"/>
      <c r="FYV60" s="1"/>
      <c r="FYW60" s="1"/>
      <c r="FYX60" s="1"/>
      <c r="FYY60" s="1"/>
      <c r="FYZ60" s="1"/>
      <c r="FZA60" s="1"/>
      <c r="FZB60" s="1"/>
      <c r="FZC60" s="1"/>
      <c r="FZD60" s="1"/>
      <c r="FZE60" s="1"/>
      <c r="FZF60" s="1"/>
      <c r="FZG60" s="1"/>
      <c r="FZH60" s="1"/>
      <c r="FZI60" s="1"/>
      <c r="FZJ60" s="1"/>
      <c r="FZK60" s="1"/>
      <c r="FZL60" s="1"/>
      <c r="FZM60" s="1"/>
      <c r="FZN60" s="1"/>
      <c r="FZO60" s="1"/>
      <c r="FZP60" s="1"/>
      <c r="FZQ60" s="1"/>
      <c r="FZR60" s="1"/>
      <c r="FZS60" s="1"/>
      <c r="FZT60" s="1"/>
      <c r="FZU60" s="1"/>
      <c r="FZV60" s="1"/>
      <c r="FZW60" s="1"/>
      <c r="FZX60" s="1"/>
      <c r="FZY60" s="1"/>
      <c r="FZZ60" s="1"/>
      <c r="GAA60" s="1"/>
      <c r="GAB60" s="1"/>
      <c r="GAC60" s="1"/>
      <c r="GAD60" s="1"/>
      <c r="GAE60" s="1"/>
      <c r="GAF60" s="1"/>
      <c r="GAG60" s="1"/>
      <c r="GAH60" s="1"/>
      <c r="GAI60" s="1"/>
      <c r="GAJ60" s="1"/>
      <c r="GAK60" s="1"/>
      <c r="GAL60" s="1"/>
      <c r="GAM60" s="1"/>
      <c r="GAN60" s="1"/>
      <c r="GAO60" s="1"/>
      <c r="GAP60" s="1"/>
      <c r="GAQ60" s="1"/>
      <c r="GAR60" s="1"/>
      <c r="GAS60" s="1"/>
      <c r="GAT60" s="1"/>
      <c r="GAU60" s="1"/>
      <c r="GAV60" s="1"/>
      <c r="GAW60" s="1"/>
      <c r="GAX60" s="1"/>
      <c r="GAY60" s="1"/>
      <c r="GAZ60" s="1"/>
      <c r="GBA60" s="1"/>
      <c r="GBB60" s="1"/>
      <c r="GBC60" s="1"/>
      <c r="GBD60" s="1"/>
      <c r="GBE60" s="1"/>
      <c r="GBF60" s="1"/>
      <c r="GBG60" s="1"/>
      <c r="GBH60" s="1"/>
      <c r="GBI60" s="1"/>
      <c r="GBJ60" s="1"/>
      <c r="GBK60" s="1"/>
      <c r="GBL60" s="1"/>
      <c r="GBM60" s="1"/>
      <c r="GBN60" s="1"/>
      <c r="GBO60" s="1"/>
      <c r="GBP60" s="1"/>
      <c r="GBQ60" s="1"/>
      <c r="GBR60" s="1"/>
      <c r="GBS60" s="1"/>
      <c r="GBT60" s="1"/>
      <c r="GBU60" s="1"/>
      <c r="GBV60" s="1"/>
      <c r="GBW60" s="1"/>
      <c r="GBX60" s="1"/>
      <c r="GBY60" s="1"/>
      <c r="GBZ60" s="1"/>
      <c r="GCA60" s="1"/>
      <c r="GCB60" s="1"/>
      <c r="GCC60" s="1"/>
      <c r="GCD60" s="1"/>
      <c r="GCE60" s="1"/>
      <c r="GCF60" s="1"/>
      <c r="GCG60" s="1"/>
      <c r="GCH60" s="1"/>
      <c r="GCI60" s="1"/>
      <c r="GCJ60" s="1"/>
      <c r="GCK60" s="1"/>
      <c r="GCL60" s="1"/>
      <c r="GCM60" s="1"/>
      <c r="GCN60" s="1"/>
      <c r="GCO60" s="1"/>
      <c r="GCP60" s="1"/>
      <c r="GCQ60" s="1"/>
      <c r="GCR60" s="1"/>
      <c r="GCS60" s="1"/>
      <c r="GCT60" s="1"/>
      <c r="GCU60" s="1"/>
      <c r="GCV60" s="1"/>
      <c r="GCW60" s="1"/>
      <c r="GCX60" s="1"/>
      <c r="GCY60" s="1"/>
      <c r="GCZ60" s="1"/>
      <c r="GDA60" s="1"/>
      <c r="GDB60" s="1"/>
      <c r="GDC60" s="1"/>
      <c r="GDD60" s="1"/>
      <c r="GDE60" s="1"/>
      <c r="GDF60" s="1"/>
      <c r="GDG60" s="1"/>
      <c r="GDH60" s="1"/>
      <c r="GDI60" s="1"/>
      <c r="GDJ60" s="1"/>
      <c r="GDK60" s="1"/>
      <c r="GDL60" s="1"/>
      <c r="GDM60" s="1"/>
      <c r="GDN60" s="1"/>
      <c r="GDO60" s="1"/>
      <c r="GDP60" s="1"/>
      <c r="GDQ60" s="1"/>
      <c r="GDR60" s="1"/>
      <c r="GDS60" s="1"/>
      <c r="GDT60" s="1"/>
      <c r="GDU60" s="1"/>
      <c r="GDV60" s="1"/>
      <c r="GDW60" s="1"/>
      <c r="GDX60" s="1"/>
      <c r="GDY60" s="1"/>
      <c r="GDZ60" s="1"/>
      <c r="GEA60" s="1"/>
      <c r="GEB60" s="1"/>
      <c r="GEC60" s="1"/>
      <c r="GED60" s="1"/>
      <c r="GEE60" s="1"/>
      <c r="GEF60" s="1"/>
      <c r="GEG60" s="1"/>
      <c r="GEH60" s="1"/>
      <c r="GEI60" s="1"/>
      <c r="GEJ60" s="1"/>
      <c r="GEK60" s="1"/>
      <c r="GEL60" s="1"/>
      <c r="GEM60" s="1"/>
      <c r="GEN60" s="1"/>
      <c r="GEO60" s="1"/>
      <c r="GEP60" s="1"/>
      <c r="GEQ60" s="1"/>
      <c r="GER60" s="1"/>
      <c r="GES60" s="1"/>
      <c r="GET60" s="1"/>
      <c r="GEU60" s="1"/>
      <c r="GEV60" s="1"/>
      <c r="GEW60" s="1"/>
      <c r="GEX60" s="1"/>
      <c r="GEY60" s="1"/>
      <c r="GEZ60" s="1"/>
      <c r="GFA60" s="1"/>
      <c r="GFB60" s="1"/>
      <c r="GFC60" s="1"/>
      <c r="GFD60" s="1"/>
      <c r="GFE60" s="1"/>
      <c r="GFF60" s="1"/>
      <c r="GFG60" s="1"/>
      <c r="GFH60" s="1"/>
      <c r="GFI60" s="1"/>
      <c r="GFJ60" s="1"/>
      <c r="GFK60" s="1"/>
      <c r="GFL60" s="1"/>
      <c r="GFM60" s="1"/>
      <c r="GFN60" s="1"/>
      <c r="GFO60" s="1"/>
      <c r="GFP60" s="1"/>
      <c r="GFQ60" s="1"/>
      <c r="GFR60" s="1"/>
      <c r="GFS60" s="1"/>
      <c r="GFT60" s="1"/>
      <c r="GFU60" s="1"/>
      <c r="GFV60" s="1"/>
      <c r="GFW60" s="1"/>
      <c r="GFX60" s="1"/>
      <c r="GFY60" s="1"/>
      <c r="GFZ60" s="1"/>
      <c r="GGA60" s="1"/>
      <c r="GGB60" s="1"/>
      <c r="GGC60" s="1"/>
      <c r="GGD60" s="1"/>
      <c r="GGE60" s="1"/>
      <c r="GGF60" s="1"/>
      <c r="GGG60" s="1"/>
      <c r="GGH60" s="1"/>
      <c r="GGI60" s="1"/>
      <c r="GGJ60" s="1"/>
      <c r="GGK60" s="1"/>
      <c r="GGL60" s="1"/>
      <c r="GGM60" s="1"/>
      <c r="GGN60" s="1"/>
      <c r="GGO60" s="1"/>
      <c r="GGP60" s="1"/>
      <c r="GGQ60" s="1"/>
      <c r="GGR60" s="1"/>
      <c r="GGS60" s="1"/>
      <c r="GGT60" s="1"/>
      <c r="GGU60" s="1"/>
      <c r="GGV60" s="1"/>
      <c r="GGW60" s="1"/>
      <c r="GGX60" s="1"/>
      <c r="GGY60" s="1"/>
      <c r="GGZ60" s="1"/>
      <c r="GHA60" s="1"/>
      <c r="GHB60" s="1"/>
      <c r="GHC60" s="1"/>
      <c r="GHD60" s="1"/>
      <c r="GHE60" s="1"/>
      <c r="GHF60" s="1"/>
      <c r="GHG60" s="1"/>
      <c r="GHH60" s="1"/>
      <c r="GHI60" s="1"/>
      <c r="GHJ60" s="1"/>
      <c r="GHK60" s="1"/>
      <c r="GHL60" s="1"/>
      <c r="GHM60" s="1"/>
      <c r="GHN60" s="1"/>
      <c r="GHO60" s="1"/>
      <c r="GHP60" s="1"/>
      <c r="GHQ60" s="1"/>
      <c r="GHR60" s="1"/>
      <c r="GHS60" s="1"/>
      <c r="GHT60" s="1"/>
      <c r="GHU60" s="1"/>
      <c r="GHV60" s="1"/>
      <c r="GHW60" s="1"/>
      <c r="GHX60" s="1"/>
      <c r="GHY60" s="1"/>
      <c r="GHZ60" s="1"/>
      <c r="GIA60" s="1"/>
      <c r="GIB60" s="1"/>
      <c r="GIC60" s="1"/>
      <c r="GID60" s="1"/>
      <c r="GIE60" s="1"/>
      <c r="GIF60" s="1"/>
      <c r="GIG60" s="1"/>
      <c r="GIH60" s="1"/>
      <c r="GII60" s="1"/>
      <c r="GIJ60" s="1"/>
      <c r="GIK60" s="1"/>
      <c r="GIL60" s="1"/>
      <c r="GIM60" s="1"/>
      <c r="GIN60" s="1"/>
      <c r="GIO60" s="1"/>
      <c r="GIP60" s="1"/>
      <c r="GIQ60" s="1"/>
      <c r="GIR60" s="1"/>
      <c r="GIS60" s="1"/>
      <c r="GIT60" s="1"/>
      <c r="GIU60" s="1"/>
      <c r="GIV60" s="1"/>
      <c r="GIW60" s="1"/>
      <c r="GIX60" s="1"/>
      <c r="GIY60" s="1"/>
      <c r="GIZ60" s="1"/>
      <c r="GJA60" s="1"/>
      <c r="GJB60" s="1"/>
      <c r="GJC60" s="1"/>
      <c r="GJD60" s="1"/>
      <c r="GJE60" s="1"/>
      <c r="GJF60" s="1"/>
      <c r="GJG60" s="1"/>
      <c r="GJH60" s="1"/>
      <c r="GJI60" s="1"/>
      <c r="GJJ60" s="1"/>
      <c r="GJK60" s="1"/>
      <c r="GJL60" s="1"/>
      <c r="GJM60" s="1"/>
      <c r="GJN60" s="1"/>
      <c r="GJO60" s="1"/>
      <c r="GJP60" s="1"/>
      <c r="GJQ60" s="1"/>
      <c r="GJR60" s="1"/>
      <c r="GJS60" s="1"/>
      <c r="GJT60" s="1"/>
      <c r="GJU60" s="1"/>
      <c r="GJV60" s="1"/>
      <c r="GJW60" s="1"/>
      <c r="GJX60" s="1"/>
      <c r="GJY60" s="1"/>
      <c r="GJZ60" s="1"/>
      <c r="GKA60" s="1"/>
      <c r="GKB60" s="1"/>
      <c r="GKC60" s="1"/>
      <c r="GKD60" s="1"/>
      <c r="GKE60" s="1"/>
      <c r="GKF60" s="1"/>
      <c r="GKG60" s="1"/>
      <c r="GKH60" s="1"/>
      <c r="GKI60" s="1"/>
      <c r="GKJ60" s="1"/>
      <c r="GKK60" s="1"/>
      <c r="GKL60" s="1"/>
      <c r="GKM60" s="1"/>
      <c r="GKN60" s="1"/>
      <c r="GKO60" s="1"/>
      <c r="GKP60" s="1"/>
      <c r="GKQ60" s="1"/>
      <c r="GKR60" s="1"/>
      <c r="GKS60" s="1"/>
      <c r="GKT60" s="1"/>
      <c r="GKU60" s="1"/>
      <c r="GKV60" s="1"/>
      <c r="GKW60" s="1"/>
      <c r="GKX60" s="1"/>
      <c r="GKY60" s="1"/>
      <c r="GKZ60" s="1"/>
      <c r="GLA60" s="1"/>
      <c r="GLB60" s="1"/>
      <c r="GLC60" s="1"/>
      <c r="GLD60" s="1"/>
      <c r="GLE60" s="1"/>
      <c r="GLF60" s="1"/>
      <c r="GLG60" s="1"/>
      <c r="GLH60" s="1"/>
      <c r="GLI60" s="1"/>
      <c r="GLJ60" s="1"/>
      <c r="GLK60" s="1"/>
      <c r="GLL60" s="1"/>
      <c r="GLM60" s="1"/>
      <c r="GLN60" s="1"/>
      <c r="GLO60" s="1"/>
      <c r="GLP60" s="1"/>
      <c r="GLQ60" s="1"/>
      <c r="GLR60" s="1"/>
      <c r="GLS60" s="1"/>
      <c r="GLT60" s="1"/>
      <c r="GLU60" s="1"/>
      <c r="GLV60" s="1"/>
      <c r="GLW60" s="1"/>
      <c r="GLX60" s="1"/>
      <c r="GLY60" s="1"/>
      <c r="GLZ60" s="1"/>
      <c r="GMA60" s="1"/>
      <c r="GMB60" s="1"/>
      <c r="GMC60" s="1"/>
      <c r="GMD60" s="1"/>
      <c r="GME60" s="1"/>
      <c r="GMF60" s="1"/>
      <c r="GMG60" s="1"/>
      <c r="GMH60" s="1"/>
      <c r="GMI60" s="1"/>
      <c r="GMJ60" s="1"/>
      <c r="GMK60" s="1"/>
      <c r="GML60" s="1"/>
      <c r="GMM60" s="1"/>
      <c r="GMN60" s="1"/>
      <c r="GMO60" s="1"/>
      <c r="GMP60" s="1"/>
      <c r="GMQ60" s="1"/>
      <c r="GMR60" s="1"/>
      <c r="GMS60" s="1"/>
      <c r="GMT60" s="1"/>
      <c r="GMU60" s="1"/>
      <c r="GMV60" s="1"/>
      <c r="GMW60" s="1"/>
      <c r="GMX60" s="1"/>
      <c r="GMY60" s="1"/>
      <c r="GMZ60" s="1"/>
      <c r="GNA60" s="1"/>
      <c r="GNB60" s="1"/>
      <c r="GNC60" s="1"/>
      <c r="GND60" s="1"/>
      <c r="GNE60" s="1"/>
      <c r="GNF60" s="1"/>
      <c r="GNG60" s="1"/>
      <c r="GNH60" s="1"/>
      <c r="GNI60" s="1"/>
      <c r="GNJ60" s="1"/>
      <c r="GNK60" s="1"/>
      <c r="GNL60" s="1"/>
      <c r="GNM60" s="1"/>
      <c r="GNN60" s="1"/>
      <c r="GNO60" s="1"/>
      <c r="GNP60" s="1"/>
      <c r="GNQ60" s="1"/>
      <c r="GNR60" s="1"/>
      <c r="GNS60" s="1"/>
      <c r="GNT60" s="1"/>
      <c r="GNU60" s="1"/>
      <c r="GNV60" s="1"/>
      <c r="GNW60" s="1"/>
      <c r="GNX60" s="1"/>
      <c r="GNY60" s="1"/>
      <c r="GNZ60" s="1"/>
      <c r="GOA60" s="1"/>
      <c r="GOB60" s="1"/>
      <c r="GOC60" s="1"/>
      <c r="GOD60" s="1"/>
      <c r="GOE60" s="1"/>
      <c r="GOF60" s="1"/>
      <c r="GOG60" s="1"/>
      <c r="GOH60" s="1"/>
      <c r="GOI60" s="1"/>
      <c r="GOJ60" s="1"/>
      <c r="GOK60" s="1"/>
      <c r="GOL60" s="1"/>
      <c r="GOM60" s="1"/>
      <c r="GON60" s="1"/>
      <c r="GOO60" s="1"/>
      <c r="GOP60" s="1"/>
      <c r="GOQ60" s="1"/>
      <c r="GOR60" s="1"/>
      <c r="GOS60" s="1"/>
      <c r="GOT60" s="1"/>
      <c r="GOU60" s="1"/>
      <c r="GOV60" s="1"/>
      <c r="GOW60" s="1"/>
      <c r="GOX60" s="1"/>
      <c r="GOY60" s="1"/>
      <c r="GOZ60" s="1"/>
      <c r="GPA60" s="1"/>
      <c r="GPB60" s="1"/>
      <c r="GPC60" s="1"/>
      <c r="GPD60" s="1"/>
      <c r="GPE60" s="1"/>
      <c r="GPF60" s="1"/>
      <c r="GPG60" s="1"/>
      <c r="GPH60" s="1"/>
      <c r="GPI60" s="1"/>
      <c r="GPJ60" s="1"/>
      <c r="GPK60" s="1"/>
      <c r="GPL60" s="1"/>
      <c r="GPM60" s="1"/>
      <c r="GPN60" s="1"/>
      <c r="GPO60" s="1"/>
      <c r="GPP60" s="1"/>
      <c r="GPQ60" s="1"/>
      <c r="GPR60" s="1"/>
      <c r="GPS60" s="1"/>
      <c r="GPT60" s="1"/>
      <c r="GPU60" s="1"/>
      <c r="GPV60" s="1"/>
      <c r="GPW60" s="1"/>
      <c r="GPX60" s="1"/>
      <c r="GPY60" s="1"/>
      <c r="GPZ60" s="1"/>
      <c r="GQA60" s="1"/>
      <c r="GQB60" s="1"/>
      <c r="GQC60" s="1"/>
      <c r="GQD60" s="1"/>
      <c r="GQE60" s="1"/>
      <c r="GQF60" s="1"/>
      <c r="GQG60" s="1"/>
      <c r="GQH60" s="1"/>
      <c r="GQI60" s="1"/>
      <c r="GQJ60" s="1"/>
      <c r="GQK60" s="1"/>
      <c r="GQL60" s="1"/>
      <c r="GQM60" s="1"/>
      <c r="GQN60" s="1"/>
      <c r="GQO60" s="1"/>
      <c r="GQP60" s="1"/>
      <c r="GQQ60" s="1"/>
      <c r="GQR60" s="1"/>
      <c r="GQS60" s="1"/>
      <c r="GQT60" s="1"/>
      <c r="GQU60" s="1"/>
      <c r="GQV60" s="1"/>
      <c r="GQW60" s="1"/>
      <c r="GQX60" s="1"/>
      <c r="GQY60" s="1"/>
      <c r="GQZ60" s="1"/>
      <c r="GRA60" s="1"/>
      <c r="GRB60" s="1"/>
      <c r="GRC60" s="1"/>
      <c r="GRD60" s="1"/>
      <c r="GRE60" s="1"/>
      <c r="GRF60" s="1"/>
      <c r="GRG60" s="1"/>
      <c r="GRH60" s="1"/>
      <c r="GRI60" s="1"/>
      <c r="GRJ60" s="1"/>
      <c r="GRK60" s="1"/>
      <c r="GRL60" s="1"/>
      <c r="GRM60" s="1"/>
      <c r="GRN60" s="1"/>
      <c r="GRO60" s="1"/>
      <c r="GRP60" s="1"/>
      <c r="GRQ60" s="1"/>
      <c r="GRR60" s="1"/>
      <c r="GRS60" s="1"/>
      <c r="GRT60" s="1"/>
      <c r="GRU60" s="1"/>
      <c r="GRV60" s="1"/>
      <c r="GRW60" s="1"/>
      <c r="GRX60" s="1"/>
      <c r="GRY60" s="1"/>
      <c r="GRZ60" s="1"/>
      <c r="GSA60" s="1"/>
      <c r="GSB60" s="1"/>
      <c r="GSC60" s="1"/>
      <c r="GSD60" s="1"/>
      <c r="GSE60" s="1"/>
      <c r="GSF60" s="1"/>
      <c r="GSG60" s="1"/>
      <c r="GSH60" s="1"/>
      <c r="GSI60" s="1"/>
      <c r="GSJ60" s="1"/>
      <c r="GSK60" s="1"/>
      <c r="GSL60" s="1"/>
      <c r="GSM60" s="1"/>
      <c r="GSN60" s="1"/>
      <c r="GSO60" s="1"/>
      <c r="GSP60" s="1"/>
      <c r="GSQ60" s="1"/>
      <c r="GSR60" s="1"/>
      <c r="GSS60" s="1"/>
      <c r="GST60" s="1"/>
      <c r="GSU60" s="1"/>
      <c r="GSV60" s="1"/>
      <c r="GSW60" s="1"/>
      <c r="GSX60" s="1"/>
      <c r="GSY60" s="1"/>
      <c r="GSZ60" s="1"/>
      <c r="GTA60" s="1"/>
      <c r="GTB60" s="1"/>
      <c r="GTC60" s="1"/>
      <c r="GTD60" s="1"/>
      <c r="GTE60" s="1"/>
      <c r="GTF60" s="1"/>
      <c r="GTG60" s="1"/>
      <c r="GTH60" s="1"/>
      <c r="GTI60" s="1"/>
      <c r="GTJ60" s="1"/>
      <c r="GTK60" s="1"/>
      <c r="GTL60" s="1"/>
      <c r="GTM60" s="1"/>
      <c r="GTN60" s="1"/>
      <c r="GTO60" s="1"/>
      <c r="GTP60" s="1"/>
      <c r="GTQ60" s="1"/>
      <c r="GTR60" s="1"/>
      <c r="GTS60" s="1"/>
      <c r="GTT60" s="1"/>
      <c r="GTU60" s="1"/>
      <c r="GTV60" s="1"/>
      <c r="GTW60" s="1"/>
      <c r="GTX60" s="1"/>
      <c r="GTY60" s="1"/>
      <c r="GTZ60" s="1"/>
      <c r="GUA60" s="1"/>
      <c r="GUB60" s="1"/>
      <c r="GUC60" s="1"/>
      <c r="GUD60" s="1"/>
      <c r="GUE60" s="1"/>
      <c r="GUF60" s="1"/>
      <c r="GUG60" s="1"/>
      <c r="GUH60" s="1"/>
      <c r="GUI60" s="1"/>
      <c r="GUJ60" s="1"/>
      <c r="GUK60" s="1"/>
      <c r="GUL60" s="1"/>
      <c r="GUM60" s="1"/>
      <c r="GUN60" s="1"/>
      <c r="GUO60" s="1"/>
      <c r="GUP60" s="1"/>
      <c r="GUQ60" s="1"/>
      <c r="GUR60" s="1"/>
      <c r="GUS60" s="1"/>
      <c r="GUT60" s="1"/>
      <c r="GUU60" s="1"/>
      <c r="GUV60" s="1"/>
      <c r="GUW60" s="1"/>
      <c r="GUX60" s="1"/>
      <c r="GUY60" s="1"/>
      <c r="GUZ60" s="1"/>
      <c r="GVA60" s="1"/>
      <c r="GVB60" s="1"/>
      <c r="GVC60" s="1"/>
      <c r="GVD60" s="1"/>
      <c r="GVE60" s="1"/>
      <c r="GVF60" s="1"/>
      <c r="GVG60" s="1"/>
      <c r="GVH60" s="1"/>
      <c r="GVI60" s="1"/>
      <c r="GVJ60" s="1"/>
      <c r="GVK60" s="1"/>
      <c r="GVL60" s="1"/>
      <c r="GVM60" s="1"/>
      <c r="GVN60" s="1"/>
      <c r="GVO60" s="1"/>
      <c r="GVP60" s="1"/>
      <c r="GVQ60" s="1"/>
      <c r="GVR60" s="1"/>
      <c r="GVS60" s="1"/>
      <c r="GVT60" s="1"/>
      <c r="GVU60" s="1"/>
      <c r="GVV60" s="1"/>
      <c r="GVW60" s="1"/>
      <c r="GVX60" s="1"/>
      <c r="GVY60" s="1"/>
      <c r="GVZ60" s="1"/>
      <c r="GWA60" s="1"/>
      <c r="GWB60" s="1"/>
      <c r="GWC60" s="1"/>
      <c r="GWD60" s="1"/>
      <c r="GWE60" s="1"/>
      <c r="GWF60" s="1"/>
      <c r="GWG60" s="1"/>
      <c r="GWH60" s="1"/>
      <c r="GWI60" s="1"/>
      <c r="GWJ60" s="1"/>
      <c r="GWK60" s="1"/>
      <c r="GWL60" s="1"/>
      <c r="GWM60" s="1"/>
      <c r="GWN60" s="1"/>
      <c r="GWO60" s="1"/>
      <c r="GWP60" s="1"/>
      <c r="GWQ60" s="1"/>
      <c r="GWR60" s="1"/>
      <c r="GWS60" s="1"/>
      <c r="GWT60" s="1"/>
      <c r="GWU60" s="1"/>
      <c r="GWV60" s="1"/>
      <c r="GWW60" s="1"/>
      <c r="GWX60" s="1"/>
      <c r="GWY60" s="1"/>
      <c r="GWZ60" s="1"/>
      <c r="GXA60" s="1"/>
      <c r="GXB60" s="1"/>
      <c r="GXC60" s="1"/>
      <c r="GXD60" s="1"/>
      <c r="GXE60" s="1"/>
      <c r="GXF60" s="1"/>
      <c r="GXG60" s="1"/>
      <c r="GXH60" s="1"/>
      <c r="GXI60" s="1"/>
      <c r="GXJ60" s="1"/>
      <c r="GXK60" s="1"/>
      <c r="GXL60" s="1"/>
      <c r="GXM60" s="1"/>
      <c r="GXN60" s="1"/>
      <c r="GXO60" s="1"/>
      <c r="GXP60" s="1"/>
      <c r="GXQ60" s="1"/>
      <c r="GXR60" s="1"/>
      <c r="GXS60" s="1"/>
      <c r="GXT60" s="1"/>
      <c r="GXU60" s="1"/>
      <c r="GXV60" s="1"/>
      <c r="GXW60" s="1"/>
      <c r="GXX60" s="1"/>
      <c r="GXY60" s="1"/>
      <c r="GXZ60" s="1"/>
      <c r="GYA60" s="1"/>
      <c r="GYB60" s="1"/>
      <c r="GYC60" s="1"/>
      <c r="GYD60" s="1"/>
      <c r="GYE60" s="1"/>
      <c r="GYF60" s="1"/>
      <c r="GYG60" s="1"/>
      <c r="GYH60" s="1"/>
      <c r="GYI60" s="1"/>
      <c r="GYJ60" s="1"/>
      <c r="GYK60" s="1"/>
      <c r="GYL60" s="1"/>
      <c r="GYM60" s="1"/>
      <c r="GYN60" s="1"/>
      <c r="GYO60" s="1"/>
      <c r="GYP60" s="1"/>
      <c r="GYQ60" s="1"/>
      <c r="GYR60" s="1"/>
      <c r="GYS60" s="1"/>
      <c r="GYT60" s="1"/>
      <c r="GYU60" s="1"/>
      <c r="GYV60" s="1"/>
      <c r="GYW60" s="1"/>
      <c r="GYX60" s="1"/>
      <c r="GYY60" s="1"/>
      <c r="GYZ60" s="1"/>
      <c r="GZA60" s="1"/>
      <c r="GZB60" s="1"/>
      <c r="GZC60" s="1"/>
      <c r="GZD60" s="1"/>
      <c r="GZE60" s="1"/>
      <c r="GZF60" s="1"/>
      <c r="GZG60" s="1"/>
      <c r="GZH60" s="1"/>
      <c r="GZI60" s="1"/>
      <c r="GZJ60" s="1"/>
      <c r="GZK60" s="1"/>
      <c r="GZL60" s="1"/>
      <c r="GZM60" s="1"/>
      <c r="GZN60" s="1"/>
      <c r="GZO60" s="1"/>
      <c r="GZP60" s="1"/>
      <c r="GZQ60" s="1"/>
      <c r="GZR60" s="1"/>
      <c r="GZS60" s="1"/>
      <c r="GZT60" s="1"/>
      <c r="GZU60" s="1"/>
      <c r="GZV60" s="1"/>
      <c r="GZW60" s="1"/>
      <c r="GZX60" s="1"/>
      <c r="GZY60" s="1"/>
      <c r="GZZ60" s="1"/>
      <c r="HAA60" s="1"/>
      <c r="HAB60" s="1"/>
      <c r="HAC60" s="1"/>
      <c r="HAD60" s="1"/>
      <c r="HAE60" s="1"/>
      <c r="HAF60" s="1"/>
      <c r="HAG60" s="1"/>
      <c r="HAH60" s="1"/>
      <c r="HAI60" s="1"/>
      <c r="HAJ60" s="1"/>
      <c r="HAK60" s="1"/>
      <c r="HAL60" s="1"/>
      <c r="HAM60" s="1"/>
      <c r="HAN60" s="1"/>
      <c r="HAO60" s="1"/>
      <c r="HAP60" s="1"/>
      <c r="HAQ60" s="1"/>
      <c r="HAR60" s="1"/>
      <c r="HAS60" s="1"/>
      <c r="HAT60" s="1"/>
      <c r="HAU60" s="1"/>
      <c r="HAV60" s="1"/>
      <c r="HAW60" s="1"/>
      <c r="HAX60" s="1"/>
      <c r="HAY60" s="1"/>
      <c r="HAZ60" s="1"/>
      <c r="HBA60" s="1"/>
      <c r="HBB60" s="1"/>
      <c r="HBC60" s="1"/>
      <c r="HBD60" s="1"/>
      <c r="HBE60" s="1"/>
      <c r="HBF60" s="1"/>
      <c r="HBG60" s="1"/>
      <c r="HBH60" s="1"/>
      <c r="HBI60" s="1"/>
      <c r="HBJ60" s="1"/>
      <c r="HBK60" s="1"/>
      <c r="HBL60" s="1"/>
      <c r="HBM60" s="1"/>
      <c r="HBN60" s="1"/>
      <c r="HBO60" s="1"/>
      <c r="HBP60" s="1"/>
      <c r="HBQ60" s="1"/>
      <c r="HBR60" s="1"/>
      <c r="HBS60" s="1"/>
      <c r="HBT60" s="1"/>
      <c r="HBU60" s="1"/>
      <c r="HBV60" s="1"/>
      <c r="HBW60" s="1"/>
      <c r="HBX60" s="1"/>
      <c r="HBY60" s="1"/>
      <c r="HBZ60" s="1"/>
      <c r="HCA60" s="1"/>
      <c r="HCB60" s="1"/>
      <c r="HCC60" s="1"/>
      <c r="HCD60" s="1"/>
      <c r="HCE60" s="1"/>
      <c r="HCF60" s="1"/>
      <c r="HCG60" s="1"/>
      <c r="HCH60" s="1"/>
      <c r="HCI60" s="1"/>
      <c r="HCJ60" s="1"/>
      <c r="HCK60" s="1"/>
      <c r="HCL60" s="1"/>
      <c r="HCM60" s="1"/>
      <c r="HCN60" s="1"/>
      <c r="HCO60" s="1"/>
      <c r="HCP60" s="1"/>
      <c r="HCQ60" s="1"/>
      <c r="HCR60" s="1"/>
      <c r="HCS60" s="1"/>
      <c r="HCT60" s="1"/>
      <c r="HCU60" s="1"/>
      <c r="HCV60" s="1"/>
      <c r="HCW60" s="1"/>
      <c r="HCX60" s="1"/>
      <c r="HCY60" s="1"/>
      <c r="HCZ60" s="1"/>
      <c r="HDA60" s="1"/>
      <c r="HDB60" s="1"/>
      <c r="HDC60" s="1"/>
      <c r="HDD60" s="1"/>
      <c r="HDE60" s="1"/>
      <c r="HDF60" s="1"/>
      <c r="HDG60" s="1"/>
      <c r="HDH60" s="1"/>
      <c r="HDI60" s="1"/>
      <c r="HDJ60" s="1"/>
      <c r="HDK60" s="1"/>
      <c r="HDL60" s="1"/>
      <c r="HDM60" s="1"/>
      <c r="HDN60" s="1"/>
      <c r="HDO60" s="1"/>
      <c r="HDP60" s="1"/>
      <c r="HDQ60" s="1"/>
      <c r="HDR60" s="1"/>
      <c r="HDS60" s="1"/>
      <c r="HDT60" s="1"/>
      <c r="HDU60" s="1"/>
      <c r="HDV60" s="1"/>
      <c r="HDW60" s="1"/>
      <c r="HDX60" s="1"/>
      <c r="HDY60" s="1"/>
      <c r="HDZ60" s="1"/>
      <c r="HEA60" s="1"/>
      <c r="HEB60" s="1"/>
      <c r="HEC60" s="1"/>
      <c r="HED60" s="1"/>
      <c r="HEE60" s="1"/>
      <c r="HEF60" s="1"/>
      <c r="HEG60" s="1"/>
      <c r="HEH60" s="1"/>
      <c r="HEI60" s="1"/>
      <c r="HEJ60" s="1"/>
      <c r="HEK60" s="1"/>
      <c r="HEL60" s="1"/>
      <c r="HEM60" s="1"/>
      <c r="HEN60" s="1"/>
      <c r="HEO60" s="1"/>
      <c r="HEP60" s="1"/>
      <c r="HEQ60" s="1"/>
      <c r="HER60" s="1"/>
      <c r="HES60" s="1"/>
      <c r="HET60" s="1"/>
      <c r="HEU60" s="1"/>
      <c r="HEV60" s="1"/>
      <c r="HEW60" s="1"/>
      <c r="HEX60" s="1"/>
      <c r="HEY60" s="1"/>
      <c r="HEZ60" s="1"/>
      <c r="HFA60" s="1"/>
      <c r="HFB60" s="1"/>
      <c r="HFC60" s="1"/>
      <c r="HFD60" s="1"/>
      <c r="HFE60" s="1"/>
      <c r="HFF60" s="1"/>
      <c r="HFG60" s="1"/>
      <c r="HFH60" s="1"/>
      <c r="HFI60" s="1"/>
      <c r="HFJ60" s="1"/>
      <c r="HFK60" s="1"/>
      <c r="HFL60" s="1"/>
      <c r="HFM60" s="1"/>
      <c r="HFN60" s="1"/>
      <c r="HFO60" s="1"/>
      <c r="HFP60" s="1"/>
      <c r="HFQ60" s="1"/>
      <c r="HFR60" s="1"/>
      <c r="HFS60" s="1"/>
      <c r="HFT60" s="1"/>
      <c r="HFU60" s="1"/>
      <c r="HFV60" s="1"/>
      <c r="HFW60" s="1"/>
      <c r="HFX60" s="1"/>
      <c r="HFY60" s="1"/>
      <c r="HFZ60" s="1"/>
      <c r="HGA60" s="1"/>
      <c r="HGB60" s="1"/>
      <c r="HGC60" s="1"/>
      <c r="HGD60" s="1"/>
      <c r="HGE60" s="1"/>
      <c r="HGF60" s="1"/>
      <c r="HGG60" s="1"/>
      <c r="HGH60" s="1"/>
      <c r="HGI60" s="1"/>
      <c r="HGJ60" s="1"/>
      <c r="HGK60" s="1"/>
      <c r="HGL60" s="1"/>
      <c r="HGM60" s="1"/>
      <c r="HGN60" s="1"/>
      <c r="HGO60" s="1"/>
      <c r="HGP60" s="1"/>
      <c r="HGQ60" s="1"/>
      <c r="HGR60" s="1"/>
      <c r="HGS60" s="1"/>
      <c r="HGT60" s="1"/>
      <c r="HGU60" s="1"/>
      <c r="HGV60" s="1"/>
      <c r="HGW60" s="1"/>
      <c r="HGX60" s="1"/>
      <c r="HGY60" s="1"/>
      <c r="HGZ60" s="1"/>
      <c r="HHA60" s="1"/>
      <c r="HHB60" s="1"/>
      <c r="HHC60" s="1"/>
      <c r="HHD60" s="1"/>
      <c r="HHE60" s="1"/>
      <c r="HHF60" s="1"/>
      <c r="HHG60" s="1"/>
      <c r="HHH60" s="1"/>
      <c r="HHI60" s="1"/>
      <c r="HHJ60" s="1"/>
      <c r="HHK60" s="1"/>
      <c r="HHL60" s="1"/>
      <c r="HHM60" s="1"/>
      <c r="HHN60" s="1"/>
      <c r="HHO60" s="1"/>
      <c r="HHP60" s="1"/>
      <c r="HHQ60" s="1"/>
      <c r="HHR60" s="1"/>
      <c r="HHS60" s="1"/>
      <c r="HHT60" s="1"/>
      <c r="HHU60" s="1"/>
      <c r="HHV60" s="1"/>
      <c r="HHW60" s="1"/>
      <c r="HHX60" s="1"/>
      <c r="HHY60" s="1"/>
      <c r="HHZ60" s="1"/>
      <c r="HIA60" s="1"/>
      <c r="HIB60" s="1"/>
      <c r="HIC60" s="1"/>
      <c r="HID60" s="1"/>
      <c r="HIE60" s="1"/>
      <c r="HIF60" s="1"/>
      <c r="HIG60" s="1"/>
      <c r="HIH60" s="1"/>
      <c r="HII60" s="1"/>
      <c r="HIJ60" s="1"/>
      <c r="HIK60" s="1"/>
      <c r="HIL60" s="1"/>
      <c r="HIM60" s="1"/>
      <c r="HIN60" s="1"/>
      <c r="HIO60" s="1"/>
      <c r="HIP60" s="1"/>
      <c r="HIQ60" s="1"/>
      <c r="HIR60" s="1"/>
      <c r="HIS60" s="1"/>
      <c r="HIT60" s="1"/>
      <c r="HIU60" s="1"/>
      <c r="HIV60" s="1"/>
      <c r="HIW60" s="1"/>
      <c r="HIX60" s="1"/>
      <c r="HIY60" s="1"/>
      <c r="HIZ60" s="1"/>
      <c r="HJA60" s="1"/>
      <c r="HJB60" s="1"/>
      <c r="HJC60" s="1"/>
      <c r="HJD60" s="1"/>
      <c r="HJE60" s="1"/>
      <c r="HJF60" s="1"/>
      <c r="HJG60" s="1"/>
      <c r="HJH60" s="1"/>
      <c r="HJI60" s="1"/>
      <c r="HJJ60" s="1"/>
      <c r="HJK60" s="1"/>
      <c r="HJL60" s="1"/>
      <c r="HJM60" s="1"/>
      <c r="HJN60" s="1"/>
      <c r="HJO60" s="1"/>
      <c r="HJP60" s="1"/>
      <c r="HJQ60" s="1"/>
      <c r="HJR60" s="1"/>
      <c r="HJS60" s="1"/>
      <c r="HJT60" s="1"/>
      <c r="HJU60" s="1"/>
      <c r="HJV60" s="1"/>
      <c r="HJW60" s="1"/>
      <c r="HJX60" s="1"/>
      <c r="HJY60" s="1"/>
      <c r="HJZ60" s="1"/>
      <c r="HKA60" s="1"/>
      <c r="HKB60" s="1"/>
      <c r="HKC60" s="1"/>
      <c r="HKD60" s="1"/>
      <c r="HKE60" s="1"/>
      <c r="HKF60" s="1"/>
      <c r="HKG60" s="1"/>
      <c r="HKH60" s="1"/>
      <c r="HKI60" s="1"/>
      <c r="HKJ60" s="1"/>
      <c r="HKK60" s="1"/>
      <c r="HKL60" s="1"/>
      <c r="HKM60" s="1"/>
      <c r="HKN60" s="1"/>
      <c r="HKO60" s="1"/>
      <c r="HKP60" s="1"/>
      <c r="HKQ60" s="1"/>
      <c r="HKR60" s="1"/>
      <c r="HKS60" s="1"/>
      <c r="HKT60" s="1"/>
      <c r="HKU60" s="1"/>
      <c r="HKV60" s="1"/>
      <c r="HKW60" s="1"/>
      <c r="HKX60" s="1"/>
      <c r="HKY60" s="1"/>
      <c r="HKZ60" s="1"/>
      <c r="HLA60" s="1"/>
      <c r="HLB60" s="1"/>
      <c r="HLC60" s="1"/>
      <c r="HLD60" s="1"/>
      <c r="HLE60" s="1"/>
      <c r="HLF60" s="1"/>
      <c r="HLG60" s="1"/>
      <c r="HLH60" s="1"/>
      <c r="HLI60" s="1"/>
      <c r="HLJ60" s="1"/>
      <c r="HLK60" s="1"/>
      <c r="HLL60" s="1"/>
      <c r="HLM60" s="1"/>
      <c r="HLN60" s="1"/>
      <c r="HLO60" s="1"/>
      <c r="HLP60" s="1"/>
      <c r="HLQ60" s="1"/>
      <c r="HLR60" s="1"/>
      <c r="HLS60" s="1"/>
      <c r="HLT60" s="1"/>
      <c r="HLU60" s="1"/>
      <c r="HLV60" s="1"/>
      <c r="HLW60" s="1"/>
      <c r="HLX60" s="1"/>
      <c r="HLY60" s="1"/>
      <c r="HLZ60" s="1"/>
      <c r="HMA60" s="1"/>
      <c r="HMB60" s="1"/>
      <c r="HMC60" s="1"/>
      <c r="HMD60" s="1"/>
      <c r="HME60" s="1"/>
      <c r="HMF60" s="1"/>
      <c r="HMG60" s="1"/>
      <c r="HMH60" s="1"/>
      <c r="HMI60" s="1"/>
      <c r="HMJ60" s="1"/>
      <c r="HMK60" s="1"/>
      <c r="HML60" s="1"/>
      <c r="HMM60" s="1"/>
      <c r="HMN60" s="1"/>
      <c r="HMO60" s="1"/>
      <c r="HMP60" s="1"/>
      <c r="HMQ60" s="1"/>
      <c r="HMR60" s="1"/>
      <c r="HMS60" s="1"/>
      <c r="HMT60" s="1"/>
      <c r="HMU60" s="1"/>
      <c r="HMV60" s="1"/>
      <c r="HMW60" s="1"/>
      <c r="HMX60" s="1"/>
      <c r="HMY60" s="1"/>
      <c r="HMZ60" s="1"/>
      <c r="HNA60" s="1"/>
      <c r="HNB60" s="1"/>
      <c r="HNC60" s="1"/>
      <c r="HND60" s="1"/>
      <c r="HNE60" s="1"/>
      <c r="HNF60" s="1"/>
      <c r="HNG60" s="1"/>
      <c r="HNH60" s="1"/>
      <c r="HNI60" s="1"/>
      <c r="HNJ60" s="1"/>
      <c r="HNK60" s="1"/>
      <c r="HNL60" s="1"/>
      <c r="HNM60" s="1"/>
      <c r="HNN60" s="1"/>
      <c r="HNO60" s="1"/>
      <c r="HNP60" s="1"/>
      <c r="HNQ60" s="1"/>
      <c r="HNR60" s="1"/>
      <c r="HNS60" s="1"/>
      <c r="HNT60" s="1"/>
      <c r="HNU60" s="1"/>
      <c r="HNV60" s="1"/>
      <c r="HNW60" s="1"/>
      <c r="HNX60" s="1"/>
      <c r="HNY60" s="1"/>
      <c r="HNZ60" s="1"/>
      <c r="HOA60" s="1"/>
      <c r="HOB60" s="1"/>
      <c r="HOC60" s="1"/>
      <c r="HOD60" s="1"/>
      <c r="HOE60" s="1"/>
      <c r="HOF60" s="1"/>
      <c r="HOG60" s="1"/>
      <c r="HOH60" s="1"/>
      <c r="HOI60" s="1"/>
      <c r="HOJ60" s="1"/>
      <c r="HOK60" s="1"/>
      <c r="HOL60" s="1"/>
      <c r="HOM60" s="1"/>
      <c r="HON60" s="1"/>
      <c r="HOO60" s="1"/>
      <c r="HOP60" s="1"/>
      <c r="HOQ60" s="1"/>
      <c r="HOR60" s="1"/>
      <c r="HOS60" s="1"/>
      <c r="HOT60" s="1"/>
      <c r="HOU60" s="1"/>
      <c r="HOV60" s="1"/>
      <c r="HOW60" s="1"/>
      <c r="HOX60" s="1"/>
      <c r="HOY60" s="1"/>
      <c r="HOZ60" s="1"/>
      <c r="HPA60" s="1"/>
      <c r="HPB60" s="1"/>
      <c r="HPC60" s="1"/>
      <c r="HPD60" s="1"/>
      <c r="HPE60" s="1"/>
      <c r="HPF60" s="1"/>
      <c r="HPG60" s="1"/>
      <c r="HPH60" s="1"/>
      <c r="HPI60" s="1"/>
      <c r="HPJ60" s="1"/>
      <c r="HPK60" s="1"/>
      <c r="HPL60" s="1"/>
      <c r="HPM60" s="1"/>
      <c r="HPN60" s="1"/>
      <c r="HPO60" s="1"/>
      <c r="HPP60" s="1"/>
      <c r="HPQ60" s="1"/>
      <c r="HPR60" s="1"/>
      <c r="HPS60" s="1"/>
      <c r="HPT60" s="1"/>
      <c r="HPU60" s="1"/>
      <c r="HPV60" s="1"/>
      <c r="HPW60" s="1"/>
      <c r="HPX60" s="1"/>
      <c r="HPY60" s="1"/>
      <c r="HPZ60" s="1"/>
      <c r="HQA60" s="1"/>
      <c r="HQB60" s="1"/>
      <c r="HQC60" s="1"/>
      <c r="HQD60" s="1"/>
      <c r="HQE60" s="1"/>
      <c r="HQF60" s="1"/>
      <c r="HQG60" s="1"/>
      <c r="HQH60" s="1"/>
      <c r="HQI60" s="1"/>
      <c r="HQJ60" s="1"/>
      <c r="HQK60" s="1"/>
      <c r="HQL60" s="1"/>
      <c r="HQM60" s="1"/>
      <c r="HQN60" s="1"/>
      <c r="HQO60" s="1"/>
      <c r="HQP60" s="1"/>
      <c r="HQQ60" s="1"/>
      <c r="HQR60" s="1"/>
      <c r="HQS60" s="1"/>
      <c r="HQT60" s="1"/>
      <c r="HQU60" s="1"/>
      <c r="HQV60" s="1"/>
      <c r="HQW60" s="1"/>
      <c r="HQX60" s="1"/>
      <c r="HQY60" s="1"/>
      <c r="HQZ60" s="1"/>
      <c r="HRA60" s="1"/>
      <c r="HRB60" s="1"/>
      <c r="HRC60" s="1"/>
      <c r="HRD60" s="1"/>
      <c r="HRE60" s="1"/>
      <c r="HRF60" s="1"/>
      <c r="HRG60" s="1"/>
      <c r="HRH60" s="1"/>
      <c r="HRI60" s="1"/>
      <c r="HRJ60" s="1"/>
      <c r="HRK60" s="1"/>
      <c r="HRL60" s="1"/>
      <c r="HRM60" s="1"/>
      <c r="HRN60" s="1"/>
      <c r="HRO60" s="1"/>
      <c r="HRP60" s="1"/>
      <c r="HRQ60" s="1"/>
      <c r="HRR60" s="1"/>
      <c r="HRS60" s="1"/>
      <c r="HRT60" s="1"/>
      <c r="HRU60" s="1"/>
      <c r="HRV60" s="1"/>
      <c r="HRW60" s="1"/>
      <c r="HRX60" s="1"/>
      <c r="HRY60" s="1"/>
      <c r="HRZ60" s="1"/>
      <c r="HSA60" s="1"/>
      <c r="HSB60" s="1"/>
      <c r="HSC60" s="1"/>
      <c r="HSD60" s="1"/>
      <c r="HSE60" s="1"/>
      <c r="HSF60" s="1"/>
      <c r="HSG60" s="1"/>
      <c r="HSH60" s="1"/>
      <c r="HSI60" s="1"/>
      <c r="HSJ60" s="1"/>
      <c r="HSK60" s="1"/>
      <c r="HSL60" s="1"/>
      <c r="HSM60" s="1"/>
      <c r="HSN60" s="1"/>
      <c r="HSO60" s="1"/>
      <c r="HSP60" s="1"/>
      <c r="HSQ60" s="1"/>
      <c r="HSR60" s="1"/>
      <c r="HSS60" s="1"/>
      <c r="HST60" s="1"/>
      <c r="HSU60" s="1"/>
      <c r="HSV60" s="1"/>
      <c r="HSW60" s="1"/>
      <c r="HSX60" s="1"/>
      <c r="HSY60" s="1"/>
      <c r="HSZ60" s="1"/>
      <c r="HTA60" s="1"/>
      <c r="HTB60" s="1"/>
      <c r="HTC60" s="1"/>
      <c r="HTD60" s="1"/>
      <c r="HTE60" s="1"/>
      <c r="HTF60" s="1"/>
      <c r="HTG60" s="1"/>
      <c r="HTH60" s="1"/>
      <c r="HTI60" s="1"/>
      <c r="HTJ60" s="1"/>
      <c r="HTK60" s="1"/>
      <c r="HTL60" s="1"/>
      <c r="HTM60" s="1"/>
      <c r="HTN60" s="1"/>
      <c r="HTO60" s="1"/>
      <c r="HTP60" s="1"/>
      <c r="HTQ60" s="1"/>
      <c r="HTR60" s="1"/>
      <c r="HTS60" s="1"/>
      <c r="HTT60" s="1"/>
      <c r="HTU60" s="1"/>
      <c r="HTV60" s="1"/>
      <c r="HTW60" s="1"/>
      <c r="HTX60" s="1"/>
      <c r="HTY60" s="1"/>
      <c r="HTZ60" s="1"/>
      <c r="HUA60" s="1"/>
      <c r="HUB60" s="1"/>
      <c r="HUC60" s="1"/>
      <c r="HUD60" s="1"/>
      <c r="HUE60" s="1"/>
      <c r="HUF60" s="1"/>
      <c r="HUG60" s="1"/>
      <c r="HUH60" s="1"/>
      <c r="HUI60" s="1"/>
      <c r="HUJ60" s="1"/>
      <c r="HUK60" s="1"/>
      <c r="HUL60" s="1"/>
      <c r="HUM60" s="1"/>
      <c r="HUN60" s="1"/>
      <c r="HUO60" s="1"/>
      <c r="HUP60" s="1"/>
      <c r="HUQ60" s="1"/>
      <c r="HUR60" s="1"/>
      <c r="HUS60" s="1"/>
      <c r="HUT60" s="1"/>
      <c r="HUU60" s="1"/>
      <c r="HUV60" s="1"/>
      <c r="HUW60" s="1"/>
      <c r="HUX60" s="1"/>
      <c r="HUY60" s="1"/>
      <c r="HUZ60" s="1"/>
      <c r="HVA60" s="1"/>
      <c r="HVB60" s="1"/>
      <c r="HVC60" s="1"/>
      <c r="HVD60" s="1"/>
      <c r="HVE60" s="1"/>
      <c r="HVF60" s="1"/>
      <c r="HVG60" s="1"/>
      <c r="HVH60" s="1"/>
      <c r="HVI60" s="1"/>
      <c r="HVJ60" s="1"/>
      <c r="HVK60" s="1"/>
      <c r="HVL60" s="1"/>
      <c r="HVM60" s="1"/>
      <c r="HVN60" s="1"/>
      <c r="HVO60" s="1"/>
      <c r="HVP60" s="1"/>
      <c r="HVQ60" s="1"/>
      <c r="HVR60" s="1"/>
      <c r="HVS60" s="1"/>
      <c r="HVT60" s="1"/>
      <c r="HVU60" s="1"/>
      <c r="HVV60" s="1"/>
      <c r="HVW60" s="1"/>
      <c r="HVX60" s="1"/>
      <c r="HVY60" s="1"/>
      <c r="HVZ60" s="1"/>
      <c r="HWA60" s="1"/>
      <c r="HWB60" s="1"/>
      <c r="HWC60" s="1"/>
      <c r="HWD60" s="1"/>
      <c r="HWE60" s="1"/>
      <c r="HWF60" s="1"/>
      <c r="HWG60" s="1"/>
      <c r="HWH60" s="1"/>
      <c r="HWI60" s="1"/>
      <c r="HWJ60" s="1"/>
      <c r="HWK60" s="1"/>
      <c r="HWL60" s="1"/>
      <c r="HWM60" s="1"/>
      <c r="HWN60" s="1"/>
      <c r="HWO60" s="1"/>
      <c r="HWP60" s="1"/>
      <c r="HWQ60" s="1"/>
      <c r="HWR60" s="1"/>
      <c r="HWS60" s="1"/>
      <c r="HWT60" s="1"/>
      <c r="HWU60" s="1"/>
      <c r="HWV60" s="1"/>
      <c r="HWW60" s="1"/>
      <c r="HWX60" s="1"/>
      <c r="HWY60" s="1"/>
      <c r="HWZ60" s="1"/>
      <c r="HXA60" s="1"/>
      <c r="HXB60" s="1"/>
      <c r="HXC60" s="1"/>
      <c r="HXD60" s="1"/>
      <c r="HXE60" s="1"/>
      <c r="HXF60" s="1"/>
      <c r="HXG60" s="1"/>
      <c r="HXH60" s="1"/>
      <c r="HXI60" s="1"/>
      <c r="HXJ60" s="1"/>
      <c r="HXK60" s="1"/>
      <c r="HXL60" s="1"/>
      <c r="HXM60" s="1"/>
      <c r="HXN60" s="1"/>
      <c r="HXO60" s="1"/>
      <c r="HXP60" s="1"/>
      <c r="HXQ60" s="1"/>
      <c r="HXR60" s="1"/>
      <c r="HXS60" s="1"/>
      <c r="HXT60" s="1"/>
      <c r="HXU60" s="1"/>
      <c r="HXV60" s="1"/>
      <c r="HXW60" s="1"/>
      <c r="HXX60" s="1"/>
      <c r="HXY60" s="1"/>
      <c r="HXZ60" s="1"/>
      <c r="HYA60" s="1"/>
      <c r="HYB60" s="1"/>
      <c r="HYC60" s="1"/>
      <c r="HYD60" s="1"/>
      <c r="HYE60" s="1"/>
      <c r="HYF60" s="1"/>
      <c r="HYG60" s="1"/>
      <c r="HYH60" s="1"/>
      <c r="HYI60" s="1"/>
      <c r="HYJ60" s="1"/>
      <c r="HYK60" s="1"/>
      <c r="HYL60" s="1"/>
      <c r="HYM60" s="1"/>
      <c r="HYN60" s="1"/>
      <c r="HYO60" s="1"/>
      <c r="HYP60" s="1"/>
      <c r="HYQ60" s="1"/>
      <c r="HYR60" s="1"/>
      <c r="HYS60" s="1"/>
      <c r="HYT60" s="1"/>
      <c r="HYU60" s="1"/>
      <c r="HYV60" s="1"/>
      <c r="HYW60" s="1"/>
      <c r="HYX60" s="1"/>
      <c r="HYY60" s="1"/>
      <c r="HYZ60" s="1"/>
      <c r="HZA60" s="1"/>
      <c r="HZB60" s="1"/>
      <c r="HZC60" s="1"/>
      <c r="HZD60" s="1"/>
      <c r="HZE60" s="1"/>
      <c r="HZF60" s="1"/>
      <c r="HZG60" s="1"/>
      <c r="HZH60" s="1"/>
      <c r="HZI60" s="1"/>
      <c r="HZJ60" s="1"/>
      <c r="HZK60" s="1"/>
      <c r="HZL60" s="1"/>
      <c r="HZM60" s="1"/>
      <c r="HZN60" s="1"/>
      <c r="HZO60" s="1"/>
      <c r="HZP60" s="1"/>
      <c r="HZQ60" s="1"/>
      <c r="HZR60" s="1"/>
      <c r="HZS60" s="1"/>
      <c r="HZT60" s="1"/>
      <c r="HZU60" s="1"/>
      <c r="HZV60" s="1"/>
      <c r="HZW60" s="1"/>
      <c r="HZX60" s="1"/>
      <c r="HZY60" s="1"/>
      <c r="HZZ60" s="1"/>
      <c r="IAA60" s="1"/>
      <c r="IAB60" s="1"/>
      <c r="IAC60" s="1"/>
      <c r="IAD60" s="1"/>
      <c r="IAE60" s="1"/>
      <c r="IAF60" s="1"/>
      <c r="IAG60" s="1"/>
      <c r="IAH60" s="1"/>
      <c r="IAI60" s="1"/>
      <c r="IAJ60" s="1"/>
      <c r="IAK60" s="1"/>
      <c r="IAL60" s="1"/>
      <c r="IAM60" s="1"/>
      <c r="IAN60" s="1"/>
      <c r="IAO60" s="1"/>
      <c r="IAP60" s="1"/>
      <c r="IAQ60" s="1"/>
      <c r="IAR60" s="1"/>
      <c r="IAS60" s="1"/>
      <c r="IAT60" s="1"/>
      <c r="IAU60" s="1"/>
      <c r="IAV60" s="1"/>
      <c r="IAW60" s="1"/>
      <c r="IAX60" s="1"/>
      <c r="IAY60" s="1"/>
      <c r="IAZ60" s="1"/>
      <c r="IBA60" s="1"/>
      <c r="IBB60" s="1"/>
      <c r="IBC60" s="1"/>
      <c r="IBD60" s="1"/>
      <c r="IBE60" s="1"/>
      <c r="IBF60" s="1"/>
      <c r="IBG60" s="1"/>
      <c r="IBH60" s="1"/>
      <c r="IBI60" s="1"/>
      <c r="IBJ60" s="1"/>
      <c r="IBK60" s="1"/>
      <c r="IBL60" s="1"/>
      <c r="IBM60" s="1"/>
      <c r="IBN60" s="1"/>
      <c r="IBO60" s="1"/>
      <c r="IBP60" s="1"/>
      <c r="IBQ60" s="1"/>
      <c r="IBR60" s="1"/>
      <c r="IBS60" s="1"/>
      <c r="IBT60" s="1"/>
      <c r="IBU60" s="1"/>
      <c r="IBV60" s="1"/>
      <c r="IBW60" s="1"/>
      <c r="IBX60" s="1"/>
      <c r="IBY60" s="1"/>
      <c r="IBZ60" s="1"/>
      <c r="ICA60" s="1"/>
      <c r="ICB60" s="1"/>
      <c r="ICC60" s="1"/>
      <c r="ICD60" s="1"/>
      <c r="ICE60" s="1"/>
      <c r="ICF60" s="1"/>
      <c r="ICG60" s="1"/>
      <c r="ICH60" s="1"/>
      <c r="ICI60" s="1"/>
      <c r="ICJ60" s="1"/>
      <c r="ICK60" s="1"/>
      <c r="ICL60" s="1"/>
      <c r="ICM60" s="1"/>
      <c r="ICN60" s="1"/>
      <c r="ICO60" s="1"/>
      <c r="ICP60" s="1"/>
      <c r="ICQ60" s="1"/>
      <c r="ICR60" s="1"/>
      <c r="ICS60" s="1"/>
      <c r="ICT60" s="1"/>
      <c r="ICU60" s="1"/>
      <c r="ICV60" s="1"/>
      <c r="ICW60" s="1"/>
      <c r="ICX60" s="1"/>
      <c r="ICY60" s="1"/>
      <c r="ICZ60" s="1"/>
      <c r="IDA60" s="1"/>
      <c r="IDB60" s="1"/>
      <c r="IDC60" s="1"/>
      <c r="IDD60" s="1"/>
      <c r="IDE60" s="1"/>
      <c r="IDF60" s="1"/>
      <c r="IDG60" s="1"/>
      <c r="IDH60" s="1"/>
      <c r="IDI60" s="1"/>
      <c r="IDJ60" s="1"/>
      <c r="IDK60" s="1"/>
      <c r="IDL60" s="1"/>
      <c r="IDM60" s="1"/>
      <c r="IDN60" s="1"/>
      <c r="IDO60" s="1"/>
      <c r="IDP60" s="1"/>
      <c r="IDQ60" s="1"/>
      <c r="IDR60" s="1"/>
      <c r="IDS60" s="1"/>
      <c r="IDT60" s="1"/>
      <c r="IDU60" s="1"/>
      <c r="IDV60" s="1"/>
      <c r="IDW60" s="1"/>
      <c r="IDX60" s="1"/>
      <c r="IDY60" s="1"/>
      <c r="IDZ60" s="1"/>
      <c r="IEA60" s="1"/>
      <c r="IEB60" s="1"/>
      <c r="IEC60" s="1"/>
      <c r="IED60" s="1"/>
      <c r="IEE60" s="1"/>
      <c r="IEF60" s="1"/>
      <c r="IEG60" s="1"/>
      <c r="IEH60" s="1"/>
      <c r="IEI60" s="1"/>
      <c r="IEJ60" s="1"/>
      <c r="IEK60" s="1"/>
      <c r="IEL60" s="1"/>
      <c r="IEM60" s="1"/>
      <c r="IEN60" s="1"/>
      <c r="IEO60" s="1"/>
      <c r="IEP60" s="1"/>
      <c r="IEQ60" s="1"/>
      <c r="IER60" s="1"/>
      <c r="IES60" s="1"/>
      <c r="IET60" s="1"/>
      <c r="IEU60" s="1"/>
      <c r="IEV60" s="1"/>
      <c r="IEW60" s="1"/>
      <c r="IEX60" s="1"/>
      <c r="IEY60" s="1"/>
      <c r="IEZ60" s="1"/>
      <c r="IFA60" s="1"/>
      <c r="IFB60" s="1"/>
      <c r="IFC60" s="1"/>
      <c r="IFD60" s="1"/>
      <c r="IFE60" s="1"/>
      <c r="IFF60" s="1"/>
      <c r="IFG60" s="1"/>
      <c r="IFH60" s="1"/>
      <c r="IFI60" s="1"/>
      <c r="IFJ60" s="1"/>
      <c r="IFK60" s="1"/>
      <c r="IFL60" s="1"/>
      <c r="IFM60" s="1"/>
      <c r="IFN60" s="1"/>
      <c r="IFO60" s="1"/>
      <c r="IFP60" s="1"/>
      <c r="IFQ60" s="1"/>
      <c r="IFR60" s="1"/>
      <c r="IFS60" s="1"/>
      <c r="IFT60" s="1"/>
      <c r="IFU60" s="1"/>
      <c r="IFV60" s="1"/>
      <c r="IFW60" s="1"/>
      <c r="IFX60" s="1"/>
      <c r="IFY60" s="1"/>
      <c r="IFZ60" s="1"/>
      <c r="IGA60" s="1"/>
      <c r="IGB60" s="1"/>
      <c r="IGC60" s="1"/>
      <c r="IGD60" s="1"/>
      <c r="IGE60" s="1"/>
      <c r="IGF60" s="1"/>
      <c r="IGG60" s="1"/>
      <c r="IGH60" s="1"/>
      <c r="IGI60" s="1"/>
      <c r="IGJ60" s="1"/>
      <c r="IGK60" s="1"/>
      <c r="IGL60" s="1"/>
      <c r="IGM60" s="1"/>
      <c r="IGN60" s="1"/>
      <c r="IGO60" s="1"/>
      <c r="IGP60" s="1"/>
      <c r="IGQ60" s="1"/>
      <c r="IGR60" s="1"/>
      <c r="IGS60" s="1"/>
      <c r="IGT60" s="1"/>
      <c r="IGU60" s="1"/>
      <c r="IGV60" s="1"/>
      <c r="IGW60" s="1"/>
      <c r="IGX60" s="1"/>
      <c r="IGY60" s="1"/>
      <c r="IGZ60" s="1"/>
      <c r="IHA60" s="1"/>
      <c r="IHB60" s="1"/>
      <c r="IHC60" s="1"/>
      <c r="IHD60" s="1"/>
      <c r="IHE60" s="1"/>
      <c r="IHF60" s="1"/>
      <c r="IHG60" s="1"/>
      <c r="IHH60" s="1"/>
      <c r="IHI60" s="1"/>
      <c r="IHJ60" s="1"/>
      <c r="IHK60" s="1"/>
      <c r="IHL60" s="1"/>
      <c r="IHM60" s="1"/>
      <c r="IHN60" s="1"/>
      <c r="IHO60" s="1"/>
      <c r="IHP60" s="1"/>
      <c r="IHQ60" s="1"/>
      <c r="IHR60" s="1"/>
      <c r="IHS60" s="1"/>
      <c r="IHT60" s="1"/>
      <c r="IHU60" s="1"/>
      <c r="IHV60" s="1"/>
      <c r="IHW60" s="1"/>
      <c r="IHX60" s="1"/>
      <c r="IHY60" s="1"/>
      <c r="IHZ60" s="1"/>
      <c r="IIA60" s="1"/>
      <c r="IIB60" s="1"/>
      <c r="IIC60" s="1"/>
      <c r="IID60" s="1"/>
      <c r="IIE60" s="1"/>
      <c r="IIF60" s="1"/>
      <c r="IIG60" s="1"/>
      <c r="IIH60" s="1"/>
      <c r="III60" s="1"/>
      <c r="IIJ60" s="1"/>
      <c r="IIK60" s="1"/>
      <c r="IIL60" s="1"/>
      <c r="IIM60" s="1"/>
      <c r="IIN60" s="1"/>
      <c r="IIO60" s="1"/>
      <c r="IIP60" s="1"/>
      <c r="IIQ60" s="1"/>
      <c r="IIR60" s="1"/>
      <c r="IIS60" s="1"/>
      <c r="IIT60" s="1"/>
      <c r="IIU60" s="1"/>
      <c r="IIV60" s="1"/>
      <c r="IIW60" s="1"/>
      <c r="IIX60" s="1"/>
      <c r="IIY60" s="1"/>
      <c r="IIZ60" s="1"/>
      <c r="IJA60" s="1"/>
      <c r="IJB60" s="1"/>
      <c r="IJC60" s="1"/>
      <c r="IJD60" s="1"/>
      <c r="IJE60" s="1"/>
      <c r="IJF60" s="1"/>
      <c r="IJG60" s="1"/>
      <c r="IJH60" s="1"/>
      <c r="IJI60" s="1"/>
      <c r="IJJ60" s="1"/>
      <c r="IJK60" s="1"/>
      <c r="IJL60" s="1"/>
      <c r="IJM60" s="1"/>
      <c r="IJN60" s="1"/>
      <c r="IJO60" s="1"/>
      <c r="IJP60" s="1"/>
      <c r="IJQ60" s="1"/>
      <c r="IJR60" s="1"/>
      <c r="IJS60" s="1"/>
      <c r="IJT60" s="1"/>
      <c r="IJU60" s="1"/>
      <c r="IJV60" s="1"/>
      <c r="IJW60" s="1"/>
      <c r="IJX60" s="1"/>
      <c r="IJY60" s="1"/>
      <c r="IJZ60" s="1"/>
      <c r="IKA60" s="1"/>
      <c r="IKB60" s="1"/>
      <c r="IKC60" s="1"/>
      <c r="IKD60" s="1"/>
      <c r="IKE60" s="1"/>
      <c r="IKF60" s="1"/>
      <c r="IKG60" s="1"/>
      <c r="IKH60" s="1"/>
      <c r="IKI60" s="1"/>
      <c r="IKJ60" s="1"/>
      <c r="IKK60" s="1"/>
      <c r="IKL60" s="1"/>
      <c r="IKM60" s="1"/>
      <c r="IKN60" s="1"/>
      <c r="IKO60" s="1"/>
      <c r="IKP60" s="1"/>
      <c r="IKQ60" s="1"/>
      <c r="IKR60" s="1"/>
      <c r="IKS60" s="1"/>
      <c r="IKT60" s="1"/>
      <c r="IKU60" s="1"/>
      <c r="IKV60" s="1"/>
      <c r="IKW60" s="1"/>
      <c r="IKX60" s="1"/>
      <c r="IKY60" s="1"/>
      <c r="IKZ60" s="1"/>
      <c r="ILA60" s="1"/>
      <c r="ILB60" s="1"/>
      <c r="ILC60" s="1"/>
      <c r="ILD60" s="1"/>
      <c r="ILE60" s="1"/>
      <c r="ILF60" s="1"/>
      <c r="ILG60" s="1"/>
      <c r="ILH60" s="1"/>
      <c r="ILI60" s="1"/>
      <c r="ILJ60" s="1"/>
      <c r="ILK60" s="1"/>
      <c r="ILL60" s="1"/>
      <c r="ILM60" s="1"/>
      <c r="ILN60" s="1"/>
      <c r="ILO60" s="1"/>
      <c r="ILP60" s="1"/>
      <c r="ILQ60" s="1"/>
      <c r="ILR60" s="1"/>
      <c r="ILS60" s="1"/>
      <c r="ILT60" s="1"/>
      <c r="ILU60" s="1"/>
      <c r="ILV60" s="1"/>
      <c r="ILW60" s="1"/>
      <c r="ILX60" s="1"/>
      <c r="ILY60" s="1"/>
      <c r="ILZ60" s="1"/>
      <c r="IMA60" s="1"/>
      <c r="IMB60" s="1"/>
      <c r="IMC60" s="1"/>
      <c r="IMD60" s="1"/>
      <c r="IME60" s="1"/>
      <c r="IMF60" s="1"/>
      <c r="IMG60" s="1"/>
      <c r="IMH60" s="1"/>
      <c r="IMI60" s="1"/>
      <c r="IMJ60" s="1"/>
      <c r="IMK60" s="1"/>
      <c r="IML60" s="1"/>
      <c r="IMM60" s="1"/>
      <c r="IMN60" s="1"/>
      <c r="IMO60" s="1"/>
      <c r="IMP60" s="1"/>
      <c r="IMQ60" s="1"/>
      <c r="IMR60" s="1"/>
      <c r="IMS60" s="1"/>
      <c r="IMT60" s="1"/>
      <c r="IMU60" s="1"/>
      <c r="IMV60" s="1"/>
      <c r="IMW60" s="1"/>
      <c r="IMX60" s="1"/>
      <c r="IMY60" s="1"/>
      <c r="IMZ60" s="1"/>
      <c r="INA60" s="1"/>
      <c r="INB60" s="1"/>
      <c r="INC60" s="1"/>
      <c r="IND60" s="1"/>
      <c r="INE60" s="1"/>
      <c r="INF60" s="1"/>
      <c r="ING60" s="1"/>
      <c r="INH60" s="1"/>
      <c r="INI60" s="1"/>
      <c r="INJ60" s="1"/>
      <c r="INK60" s="1"/>
      <c r="INL60" s="1"/>
      <c r="INM60" s="1"/>
      <c r="INN60" s="1"/>
      <c r="INO60" s="1"/>
      <c r="INP60" s="1"/>
      <c r="INQ60" s="1"/>
      <c r="INR60" s="1"/>
      <c r="INS60" s="1"/>
      <c r="INT60" s="1"/>
      <c r="INU60" s="1"/>
      <c r="INV60" s="1"/>
      <c r="INW60" s="1"/>
      <c r="INX60" s="1"/>
      <c r="INY60" s="1"/>
      <c r="INZ60" s="1"/>
      <c r="IOA60" s="1"/>
      <c r="IOB60" s="1"/>
      <c r="IOC60" s="1"/>
      <c r="IOD60" s="1"/>
      <c r="IOE60" s="1"/>
      <c r="IOF60" s="1"/>
      <c r="IOG60" s="1"/>
      <c r="IOH60" s="1"/>
      <c r="IOI60" s="1"/>
      <c r="IOJ60" s="1"/>
      <c r="IOK60" s="1"/>
      <c r="IOL60" s="1"/>
      <c r="IOM60" s="1"/>
      <c r="ION60" s="1"/>
      <c r="IOO60" s="1"/>
      <c r="IOP60" s="1"/>
      <c r="IOQ60" s="1"/>
      <c r="IOR60" s="1"/>
      <c r="IOS60" s="1"/>
      <c r="IOT60" s="1"/>
      <c r="IOU60" s="1"/>
      <c r="IOV60" s="1"/>
      <c r="IOW60" s="1"/>
      <c r="IOX60" s="1"/>
      <c r="IOY60" s="1"/>
      <c r="IOZ60" s="1"/>
      <c r="IPA60" s="1"/>
      <c r="IPB60" s="1"/>
      <c r="IPC60" s="1"/>
      <c r="IPD60" s="1"/>
      <c r="IPE60" s="1"/>
      <c r="IPF60" s="1"/>
      <c r="IPG60" s="1"/>
      <c r="IPH60" s="1"/>
      <c r="IPI60" s="1"/>
      <c r="IPJ60" s="1"/>
      <c r="IPK60" s="1"/>
      <c r="IPL60" s="1"/>
      <c r="IPM60" s="1"/>
      <c r="IPN60" s="1"/>
      <c r="IPO60" s="1"/>
      <c r="IPP60" s="1"/>
      <c r="IPQ60" s="1"/>
      <c r="IPR60" s="1"/>
      <c r="IPS60" s="1"/>
      <c r="IPT60" s="1"/>
      <c r="IPU60" s="1"/>
      <c r="IPV60" s="1"/>
      <c r="IPW60" s="1"/>
      <c r="IPX60" s="1"/>
      <c r="IPY60" s="1"/>
      <c r="IPZ60" s="1"/>
      <c r="IQA60" s="1"/>
      <c r="IQB60" s="1"/>
      <c r="IQC60" s="1"/>
      <c r="IQD60" s="1"/>
      <c r="IQE60" s="1"/>
      <c r="IQF60" s="1"/>
      <c r="IQG60" s="1"/>
      <c r="IQH60" s="1"/>
      <c r="IQI60" s="1"/>
      <c r="IQJ60" s="1"/>
      <c r="IQK60" s="1"/>
      <c r="IQL60" s="1"/>
      <c r="IQM60" s="1"/>
      <c r="IQN60" s="1"/>
      <c r="IQO60" s="1"/>
      <c r="IQP60" s="1"/>
      <c r="IQQ60" s="1"/>
      <c r="IQR60" s="1"/>
      <c r="IQS60" s="1"/>
      <c r="IQT60" s="1"/>
      <c r="IQU60" s="1"/>
      <c r="IQV60" s="1"/>
      <c r="IQW60" s="1"/>
      <c r="IQX60" s="1"/>
      <c r="IQY60" s="1"/>
      <c r="IQZ60" s="1"/>
      <c r="IRA60" s="1"/>
      <c r="IRB60" s="1"/>
      <c r="IRC60" s="1"/>
      <c r="IRD60" s="1"/>
      <c r="IRE60" s="1"/>
      <c r="IRF60" s="1"/>
      <c r="IRG60" s="1"/>
      <c r="IRH60" s="1"/>
      <c r="IRI60" s="1"/>
      <c r="IRJ60" s="1"/>
      <c r="IRK60" s="1"/>
      <c r="IRL60" s="1"/>
      <c r="IRM60" s="1"/>
      <c r="IRN60" s="1"/>
      <c r="IRO60" s="1"/>
      <c r="IRP60" s="1"/>
      <c r="IRQ60" s="1"/>
      <c r="IRR60" s="1"/>
      <c r="IRS60" s="1"/>
      <c r="IRT60" s="1"/>
      <c r="IRU60" s="1"/>
      <c r="IRV60" s="1"/>
      <c r="IRW60" s="1"/>
      <c r="IRX60" s="1"/>
      <c r="IRY60" s="1"/>
      <c r="IRZ60" s="1"/>
      <c r="ISA60" s="1"/>
      <c r="ISB60" s="1"/>
      <c r="ISC60" s="1"/>
      <c r="ISD60" s="1"/>
      <c r="ISE60" s="1"/>
      <c r="ISF60" s="1"/>
      <c r="ISG60" s="1"/>
      <c r="ISH60" s="1"/>
      <c r="ISI60" s="1"/>
      <c r="ISJ60" s="1"/>
      <c r="ISK60" s="1"/>
      <c r="ISL60" s="1"/>
      <c r="ISM60" s="1"/>
      <c r="ISN60" s="1"/>
      <c r="ISO60" s="1"/>
      <c r="ISP60" s="1"/>
      <c r="ISQ60" s="1"/>
      <c r="ISR60" s="1"/>
      <c r="ISS60" s="1"/>
      <c r="IST60" s="1"/>
      <c r="ISU60" s="1"/>
      <c r="ISV60" s="1"/>
      <c r="ISW60" s="1"/>
      <c r="ISX60" s="1"/>
      <c r="ISY60" s="1"/>
      <c r="ISZ60" s="1"/>
      <c r="ITA60" s="1"/>
      <c r="ITB60" s="1"/>
      <c r="ITC60" s="1"/>
      <c r="ITD60" s="1"/>
      <c r="ITE60" s="1"/>
      <c r="ITF60" s="1"/>
      <c r="ITG60" s="1"/>
      <c r="ITH60" s="1"/>
      <c r="ITI60" s="1"/>
      <c r="ITJ60" s="1"/>
      <c r="ITK60" s="1"/>
      <c r="ITL60" s="1"/>
      <c r="ITM60" s="1"/>
      <c r="ITN60" s="1"/>
      <c r="ITO60" s="1"/>
      <c r="ITP60" s="1"/>
      <c r="ITQ60" s="1"/>
      <c r="ITR60" s="1"/>
      <c r="ITS60" s="1"/>
      <c r="ITT60" s="1"/>
      <c r="ITU60" s="1"/>
      <c r="ITV60" s="1"/>
      <c r="ITW60" s="1"/>
      <c r="ITX60" s="1"/>
      <c r="ITY60" s="1"/>
      <c r="ITZ60" s="1"/>
      <c r="IUA60" s="1"/>
      <c r="IUB60" s="1"/>
      <c r="IUC60" s="1"/>
      <c r="IUD60" s="1"/>
      <c r="IUE60" s="1"/>
      <c r="IUF60" s="1"/>
      <c r="IUG60" s="1"/>
      <c r="IUH60" s="1"/>
      <c r="IUI60" s="1"/>
      <c r="IUJ60" s="1"/>
      <c r="IUK60" s="1"/>
      <c r="IUL60" s="1"/>
      <c r="IUM60" s="1"/>
      <c r="IUN60" s="1"/>
      <c r="IUO60" s="1"/>
      <c r="IUP60" s="1"/>
      <c r="IUQ60" s="1"/>
      <c r="IUR60" s="1"/>
      <c r="IUS60" s="1"/>
      <c r="IUT60" s="1"/>
      <c r="IUU60" s="1"/>
      <c r="IUV60" s="1"/>
      <c r="IUW60" s="1"/>
      <c r="IUX60" s="1"/>
      <c r="IUY60" s="1"/>
      <c r="IUZ60" s="1"/>
      <c r="IVA60" s="1"/>
      <c r="IVB60" s="1"/>
      <c r="IVC60" s="1"/>
      <c r="IVD60" s="1"/>
      <c r="IVE60" s="1"/>
      <c r="IVF60" s="1"/>
      <c r="IVG60" s="1"/>
      <c r="IVH60" s="1"/>
      <c r="IVI60" s="1"/>
      <c r="IVJ60" s="1"/>
      <c r="IVK60" s="1"/>
      <c r="IVL60" s="1"/>
      <c r="IVM60" s="1"/>
      <c r="IVN60" s="1"/>
      <c r="IVO60" s="1"/>
      <c r="IVP60" s="1"/>
      <c r="IVQ60" s="1"/>
      <c r="IVR60" s="1"/>
      <c r="IVS60" s="1"/>
      <c r="IVT60" s="1"/>
      <c r="IVU60" s="1"/>
      <c r="IVV60" s="1"/>
      <c r="IVW60" s="1"/>
      <c r="IVX60" s="1"/>
      <c r="IVY60" s="1"/>
      <c r="IVZ60" s="1"/>
      <c r="IWA60" s="1"/>
      <c r="IWB60" s="1"/>
      <c r="IWC60" s="1"/>
      <c r="IWD60" s="1"/>
      <c r="IWE60" s="1"/>
      <c r="IWF60" s="1"/>
      <c r="IWG60" s="1"/>
      <c r="IWH60" s="1"/>
      <c r="IWI60" s="1"/>
      <c r="IWJ60" s="1"/>
      <c r="IWK60" s="1"/>
      <c r="IWL60" s="1"/>
      <c r="IWM60" s="1"/>
      <c r="IWN60" s="1"/>
      <c r="IWO60" s="1"/>
      <c r="IWP60" s="1"/>
      <c r="IWQ60" s="1"/>
      <c r="IWR60" s="1"/>
      <c r="IWS60" s="1"/>
      <c r="IWT60" s="1"/>
      <c r="IWU60" s="1"/>
      <c r="IWV60" s="1"/>
      <c r="IWW60" s="1"/>
      <c r="IWX60" s="1"/>
      <c r="IWY60" s="1"/>
      <c r="IWZ60" s="1"/>
      <c r="IXA60" s="1"/>
      <c r="IXB60" s="1"/>
      <c r="IXC60" s="1"/>
      <c r="IXD60" s="1"/>
      <c r="IXE60" s="1"/>
      <c r="IXF60" s="1"/>
      <c r="IXG60" s="1"/>
      <c r="IXH60" s="1"/>
      <c r="IXI60" s="1"/>
      <c r="IXJ60" s="1"/>
      <c r="IXK60" s="1"/>
      <c r="IXL60" s="1"/>
      <c r="IXM60" s="1"/>
      <c r="IXN60" s="1"/>
      <c r="IXO60" s="1"/>
      <c r="IXP60" s="1"/>
      <c r="IXQ60" s="1"/>
      <c r="IXR60" s="1"/>
      <c r="IXS60" s="1"/>
      <c r="IXT60" s="1"/>
      <c r="IXU60" s="1"/>
      <c r="IXV60" s="1"/>
      <c r="IXW60" s="1"/>
      <c r="IXX60" s="1"/>
      <c r="IXY60" s="1"/>
      <c r="IXZ60" s="1"/>
      <c r="IYA60" s="1"/>
      <c r="IYB60" s="1"/>
      <c r="IYC60" s="1"/>
      <c r="IYD60" s="1"/>
      <c r="IYE60" s="1"/>
      <c r="IYF60" s="1"/>
      <c r="IYG60" s="1"/>
      <c r="IYH60" s="1"/>
      <c r="IYI60" s="1"/>
      <c r="IYJ60" s="1"/>
      <c r="IYK60" s="1"/>
      <c r="IYL60" s="1"/>
      <c r="IYM60" s="1"/>
      <c r="IYN60" s="1"/>
      <c r="IYO60" s="1"/>
      <c r="IYP60" s="1"/>
      <c r="IYQ60" s="1"/>
      <c r="IYR60" s="1"/>
      <c r="IYS60" s="1"/>
      <c r="IYT60" s="1"/>
      <c r="IYU60" s="1"/>
      <c r="IYV60" s="1"/>
      <c r="IYW60" s="1"/>
      <c r="IYX60" s="1"/>
      <c r="IYY60" s="1"/>
      <c r="IYZ60" s="1"/>
      <c r="IZA60" s="1"/>
      <c r="IZB60" s="1"/>
      <c r="IZC60" s="1"/>
      <c r="IZD60" s="1"/>
      <c r="IZE60" s="1"/>
      <c r="IZF60" s="1"/>
      <c r="IZG60" s="1"/>
      <c r="IZH60" s="1"/>
      <c r="IZI60" s="1"/>
      <c r="IZJ60" s="1"/>
      <c r="IZK60" s="1"/>
      <c r="IZL60" s="1"/>
      <c r="IZM60" s="1"/>
      <c r="IZN60" s="1"/>
      <c r="IZO60" s="1"/>
      <c r="IZP60" s="1"/>
      <c r="IZQ60" s="1"/>
      <c r="IZR60" s="1"/>
      <c r="IZS60" s="1"/>
      <c r="IZT60" s="1"/>
      <c r="IZU60" s="1"/>
      <c r="IZV60" s="1"/>
      <c r="IZW60" s="1"/>
      <c r="IZX60" s="1"/>
      <c r="IZY60" s="1"/>
      <c r="IZZ60" s="1"/>
      <c r="JAA60" s="1"/>
      <c r="JAB60" s="1"/>
      <c r="JAC60" s="1"/>
      <c r="JAD60" s="1"/>
      <c r="JAE60" s="1"/>
      <c r="JAF60" s="1"/>
      <c r="JAG60" s="1"/>
      <c r="JAH60" s="1"/>
      <c r="JAI60" s="1"/>
      <c r="JAJ60" s="1"/>
      <c r="JAK60" s="1"/>
      <c r="JAL60" s="1"/>
      <c r="JAM60" s="1"/>
      <c r="JAN60" s="1"/>
      <c r="JAO60" s="1"/>
      <c r="JAP60" s="1"/>
      <c r="JAQ60" s="1"/>
      <c r="JAR60" s="1"/>
      <c r="JAS60" s="1"/>
      <c r="JAT60" s="1"/>
      <c r="JAU60" s="1"/>
      <c r="JAV60" s="1"/>
      <c r="JAW60" s="1"/>
      <c r="JAX60" s="1"/>
      <c r="JAY60" s="1"/>
      <c r="JAZ60" s="1"/>
      <c r="JBA60" s="1"/>
      <c r="JBB60" s="1"/>
      <c r="JBC60" s="1"/>
      <c r="JBD60" s="1"/>
      <c r="JBE60" s="1"/>
      <c r="JBF60" s="1"/>
      <c r="JBG60" s="1"/>
      <c r="JBH60" s="1"/>
      <c r="JBI60" s="1"/>
      <c r="JBJ60" s="1"/>
      <c r="JBK60" s="1"/>
      <c r="JBL60" s="1"/>
      <c r="JBM60" s="1"/>
      <c r="JBN60" s="1"/>
      <c r="JBO60" s="1"/>
      <c r="JBP60" s="1"/>
      <c r="JBQ60" s="1"/>
      <c r="JBR60" s="1"/>
      <c r="JBS60" s="1"/>
      <c r="JBT60" s="1"/>
      <c r="JBU60" s="1"/>
      <c r="JBV60" s="1"/>
      <c r="JBW60" s="1"/>
      <c r="JBX60" s="1"/>
      <c r="JBY60" s="1"/>
      <c r="JBZ60" s="1"/>
      <c r="JCA60" s="1"/>
      <c r="JCB60" s="1"/>
      <c r="JCC60" s="1"/>
      <c r="JCD60" s="1"/>
      <c r="JCE60" s="1"/>
      <c r="JCF60" s="1"/>
      <c r="JCG60" s="1"/>
      <c r="JCH60" s="1"/>
      <c r="JCI60" s="1"/>
      <c r="JCJ60" s="1"/>
      <c r="JCK60" s="1"/>
      <c r="JCL60" s="1"/>
      <c r="JCM60" s="1"/>
      <c r="JCN60" s="1"/>
      <c r="JCO60" s="1"/>
      <c r="JCP60" s="1"/>
      <c r="JCQ60" s="1"/>
      <c r="JCR60" s="1"/>
      <c r="JCS60" s="1"/>
      <c r="JCT60" s="1"/>
      <c r="JCU60" s="1"/>
      <c r="JCV60" s="1"/>
      <c r="JCW60" s="1"/>
      <c r="JCX60" s="1"/>
      <c r="JCY60" s="1"/>
      <c r="JCZ60" s="1"/>
      <c r="JDA60" s="1"/>
      <c r="JDB60" s="1"/>
      <c r="JDC60" s="1"/>
      <c r="JDD60" s="1"/>
      <c r="JDE60" s="1"/>
      <c r="JDF60" s="1"/>
      <c r="JDG60" s="1"/>
      <c r="JDH60" s="1"/>
      <c r="JDI60" s="1"/>
      <c r="JDJ60" s="1"/>
      <c r="JDK60" s="1"/>
      <c r="JDL60" s="1"/>
      <c r="JDM60" s="1"/>
      <c r="JDN60" s="1"/>
      <c r="JDO60" s="1"/>
      <c r="JDP60" s="1"/>
      <c r="JDQ60" s="1"/>
      <c r="JDR60" s="1"/>
      <c r="JDS60" s="1"/>
      <c r="JDT60" s="1"/>
      <c r="JDU60" s="1"/>
      <c r="JDV60" s="1"/>
      <c r="JDW60" s="1"/>
      <c r="JDX60" s="1"/>
      <c r="JDY60" s="1"/>
      <c r="JDZ60" s="1"/>
      <c r="JEA60" s="1"/>
      <c r="JEB60" s="1"/>
      <c r="JEC60" s="1"/>
      <c r="JED60" s="1"/>
      <c r="JEE60" s="1"/>
      <c r="JEF60" s="1"/>
      <c r="JEG60" s="1"/>
      <c r="JEH60" s="1"/>
      <c r="JEI60" s="1"/>
      <c r="JEJ60" s="1"/>
      <c r="JEK60" s="1"/>
      <c r="JEL60" s="1"/>
      <c r="JEM60" s="1"/>
      <c r="JEN60" s="1"/>
      <c r="JEO60" s="1"/>
      <c r="JEP60" s="1"/>
      <c r="JEQ60" s="1"/>
      <c r="JER60" s="1"/>
      <c r="JES60" s="1"/>
      <c r="JET60" s="1"/>
      <c r="JEU60" s="1"/>
      <c r="JEV60" s="1"/>
      <c r="JEW60" s="1"/>
      <c r="JEX60" s="1"/>
      <c r="JEY60" s="1"/>
      <c r="JEZ60" s="1"/>
      <c r="JFA60" s="1"/>
      <c r="JFB60" s="1"/>
      <c r="JFC60" s="1"/>
      <c r="JFD60" s="1"/>
      <c r="JFE60" s="1"/>
      <c r="JFF60" s="1"/>
      <c r="JFG60" s="1"/>
      <c r="JFH60" s="1"/>
      <c r="JFI60" s="1"/>
      <c r="JFJ60" s="1"/>
      <c r="JFK60" s="1"/>
      <c r="JFL60" s="1"/>
      <c r="JFM60" s="1"/>
      <c r="JFN60" s="1"/>
      <c r="JFO60" s="1"/>
      <c r="JFP60" s="1"/>
      <c r="JFQ60" s="1"/>
      <c r="JFR60" s="1"/>
      <c r="JFS60" s="1"/>
      <c r="JFT60" s="1"/>
      <c r="JFU60" s="1"/>
      <c r="JFV60" s="1"/>
      <c r="JFW60" s="1"/>
      <c r="JFX60" s="1"/>
      <c r="JFY60" s="1"/>
      <c r="JFZ60" s="1"/>
      <c r="JGA60" s="1"/>
      <c r="JGB60" s="1"/>
      <c r="JGC60" s="1"/>
      <c r="JGD60" s="1"/>
      <c r="JGE60" s="1"/>
      <c r="JGF60" s="1"/>
      <c r="JGG60" s="1"/>
      <c r="JGH60" s="1"/>
      <c r="JGI60" s="1"/>
      <c r="JGJ60" s="1"/>
      <c r="JGK60" s="1"/>
      <c r="JGL60" s="1"/>
      <c r="JGM60" s="1"/>
      <c r="JGN60" s="1"/>
      <c r="JGO60" s="1"/>
      <c r="JGP60" s="1"/>
      <c r="JGQ60" s="1"/>
      <c r="JGR60" s="1"/>
      <c r="JGS60" s="1"/>
      <c r="JGT60" s="1"/>
      <c r="JGU60" s="1"/>
      <c r="JGV60" s="1"/>
      <c r="JGW60" s="1"/>
      <c r="JGX60" s="1"/>
      <c r="JGY60" s="1"/>
      <c r="JGZ60" s="1"/>
      <c r="JHA60" s="1"/>
      <c r="JHB60" s="1"/>
      <c r="JHC60" s="1"/>
      <c r="JHD60" s="1"/>
      <c r="JHE60" s="1"/>
      <c r="JHF60" s="1"/>
      <c r="JHG60" s="1"/>
      <c r="JHH60" s="1"/>
      <c r="JHI60" s="1"/>
      <c r="JHJ60" s="1"/>
      <c r="JHK60" s="1"/>
      <c r="JHL60" s="1"/>
      <c r="JHM60" s="1"/>
      <c r="JHN60" s="1"/>
      <c r="JHO60" s="1"/>
      <c r="JHP60" s="1"/>
      <c r="JHQ60" s="1"/>
      <c r="JHR60" s="1"/>
      <c r="JHS60" s="1"/>
      <c r="JHT60" s="1"/>
      <c r="JHU60" s="1"/>
      <c r="JHV60" s="1"/>
      <c r="JHW60" s="1"/>
      <c r="JHX60" s="1"/>
      <c r="JHY60" s="1"/>
      <c r="JHZ60" s="1"/>
      <c r="JIA60" s="1"/>
      <c r="JIB60" s="1"/>
      <c r="JIC60" s="1"/>
      <c r="JID60" s="1"/>
      <c r="JIE60" s="1"/>
      <c r="JIF60" s="1"/>
      <c r="JIG60" s="1"/>
      <c r="JIH60" s="1"/>
      <c r="JII60" s="1"/>
      <c r="JIJ60" s="1"/>
      <c r="JIK60" s="1"/>
      <c r="JIL60" s="1"/>
      <c r="JIM60" s="1"/>
      <c r="JIN60" s="1"/>
      <c r="JIO60" s="1"/>
      <c r="JIP60" s="1"/>
      <c r="JIQ60" s="1"/>
      <c r="JIR60" s="1"/>
      <c r="JIS60" s="1"/>
      <c r="JIT60" s="1"/>
      <c r="JIU60" s="1"/>
      <c r="JIV60" s="1"/>
      <c r="JIW60" s="1"/>
      <c r="JIX60" s="1"/>
      <c r="JIY60" s="1"/>
      <c r="JIZ60" s="1"/>
      <c r="JJA60" s="1"/>
      <c r="JJB60" s="1"/>
      <c r="JJC60" s="1"/>
      <c r="JJD60" s="1"/>
      <c r="JJE60" s="1"/>
      <c r="JJF60" s="1"/>
      <c r="JJG60" s="1"/>
      <c r="JJH60" s="1"/>
      <c r="JJI60" s="1"/>
      <c r="JJJ60" s="1"/>
      <c r="JJK60" s="1"/>
      <c r="JJL60" s="1"/>
      <c r="JJM60" s="1"/>
      <c r="JJN60" s="1"/>
      <c r="JJO60" s="1"/>
      <c r="JJP60" s="1"/>
      <c r="JJQ60" s="1"/>
      <c r="JJR60" s="1"/>
      <c r="JJS60" s="1"/>
      <c r="JJT60" s="1"/>
      <c r="JJU60" s="1"/>
      <c r="JJV60" s="1"/>
      <c r="JJW60" s="1"/>
      <c r="JJX60" s="1"/>
      <c r="JJY60" s="1"/>
      <c r="JJZ60" s="1"/>
      <c r="JKA60" s="1"/>
      <c r="JKB60" s="1"/>
      <c r="JKC60" s="1"/>
      <c r="JKD60" s="1"/>
      <c r="JKE60" s="1"/>
      <c r="JKF60" s="1"/>
      <c r="JKG60" s="1"/>
      <c r="JKH60" s="1"/>
      <c r="JKI60" s="1"/>
      <c r="JKJ60" s="1"/>
      <c r="JKK60" s="1"/>
      <c r="JKL60" s="1"/>
      <c r="JKM60" s="1"/>
      <c r="JKN60" s="1"/>
      <c r="JKO60" s="1"/>
      <c r="JKP60" s="1"/>
      <c r="JKQ60" s="1"/>
      <c r="JKR60" s="1"/>
      <c r="JKS60" s="1"/>
      <c r="JKT60" s="1"/>
      <c r="JKU60" s="1"/>
      <c r="JKV60" s="1"/>
      <c r="JKW60" s="1"/>
      <c r="JKX60" s="1"/>
      <c r="JKY60" s="1"/>
      <c r="JKZ60" s="1"/>
      <c r="JLA60" s="1"/>
      <c r="JLB60" s="1"/>
      <c r="JLC60" s="1"/>
      <c r="JLD60" s="1"/>
      <c r="JLE60" s="1"/>
      <c r="JLF60" s="1"/>
      <c r="JLG60" s="1"/>
      <c r="JLH60" s="1"/>
      <c r="JLI60" s="1"/>
      <c r="JLJ60" s="1"/>
      <c r="JLK60" s="1"/>
      <c r="JLL60" s="1"/>
      <c r="JLM60" s="1"/>
      <c r="JLN60" s="1"/>
      <c r="JLO60" s="1"/>
      <c r="JLP60" s="1"/>
      <c r="JLQ60" s="1"/>
      <c r="JLR60" s="1"/>
      <c r="JLS60" s="1"/>
      <c r="JLT60" s="1"/>
      <c r="JLU60" s="1"/>
      <c r="JLV60" s="1"/>
      <c r="JLW60" s="1"/>
      <c r="JLX60" s="1"/>
      <c r="JLY60" s="1"/>
      <c r="JLZ60" s="1"/>
      <c r="JMA60" s="1"/>
      <c r="JMB60" s="1"/>
      <c r="JMC60" s="1"/>
      <c r="JMD60" s="1"/>
      <c r="JME60" s="1"/>
      <c r="JMF60" s="1"/>
      <c r="JMG60" s="1"/>
      <c r="JMH60" s="1"/>
      <c r="JMI60" s="1"/>
      <c r="JMJ60" s="1"/>
      <c r="JMK60" s="1"/>
      <c r="JML60" s="1"/>
      <c r="JMM60" s="1"/>
      <c r="JMN60" s="1"/>
      <c r="JMO60" s="1"/>
      <c r="JMP60" s="1"/>
      <c r="JMQ60" s="1"/>
      <c r="JMR60" s="1"/>
      <c r="JMS60" s="1"/>
      <c r="JMT60" s="1"/>
      <c r="JMU60" s="1"/>
      <c r="JMV60" s="1"/>
      <c r="JMW60" s="1"/>
      <c r="JMX60" s="1"/>
      <c r="JMY60" s="1"/>
      <c r="JMZ60" s="1"/>
      <c r="JNA60" s="1"/>
      <c r="JNB60" s="1"/>
      <c r="JNC60" s="1"/>
      <c r="JND60" s="1"/>
      <c r="JNE60" s="1"/>
      <c r="JNF60" s="1"/>
      <c r="JNG60" s="1"/>
      <c r="JNH60" s="1"/>
      <c r="JNI60" s="1"/>
      <c r="JNJ60" s="1"/>
      <c r="JNK60" s="1"/>
      <c r="JNL60" s="1"/>
      <c r="JNM60" s="1"/>
      <c r="JNN60" s="1"/>
      <c r="JNO60" s="1"/>
      <c r="JNP60" s="1"/>
      <c r="JNQ60" s="1"/>
      <c r="JNR60" s="1"/>
      <c r="JNS60" s="1"/>
      <c r="JNT60" s="1"/>
      <c r="JNU60" s="1"/>
      <c r="JNV60" s="1"/>
      <c r="JNW60" s="1"/>
      <c r="JNX60" s="1"/>
      <c r="JNY60" s="1"/>
      <c r="JNZ60" s="1"/>
      <c r="JOA60" s="1"/>
      <c r="JOB60" s="1"/>
      <c r="JOC60" s="1"/>
      <c r="JOD60" s="1"/>
      <c r="JOE60" s="1"/>
      <c r="JOF60" s="1"/>
      <c r="JOG60" s="1"/>
      <c r="JOH60" s="1"/>
      <c r="JOI60" s="1"/>
      <c r="JOJ60" s="1"/>
      <c r="JOK60" s="1"/>
      <c r="JOL60" s="1"/>
      <c r="JOM60" s="1"/>
      <c r="JON60" s="1"/>
      <c r="JOO60" s="1"/>
      <c r="JOP60" s="1"/>
      <c r="JOQ60" s="1"/>
      <c r="JOR60" s="1"/>
      <c r="JOS60" s="1"/>
      <c r="JOT60" s="1"/>
      <c r="JOU60" s="1"/>
      <c r="JOV60" s="1"/>
      <c r="JOW60" s="1"/>
      <c r="JOX60" s="1"/>
      <c r="JOY60" s="1"/>
      <c r="JOZ60" s="1"/>
      <c r="JPA60" s="1"/>
      <c r="JPB60" s="1"/>
      <c r="JPC60" s="1"/>
      <c r="JPD60" s="1"/>
      <c r="JPE60" s="1"/>
      <c r="JPF60" s="1"/>
      <c r="JPG60" s="1"/>
      <c r="JPH60" s="1"/>
      <c r="JPI60" s="1"/>
      <c r="JPJ60" s="1"/>
      <c r="JPK60" s="1"/>
      <c r="JPL60" s="1"/>
      <c r="JPM60" s="1"/>
      <c r="JPN60" s="1"/>
      <c r="JPO60" s="1"/>
      <c r="JPP60" s="1"/>
      <c r="JPQ60" s="1"/>
      <c r="JPR60" s="1"/>
      <c r="JPS60" s="1"/>
      <c r="JPT60" s="1"/>
      <c r="JPU60" s="1"/>
      <c r="JPV60" s="1"/>
      <c r="JPW60" s="1"/>
      <c r="JPX60" s="1"/>
      <c r="JPY60" s="1"/>
      <c r="JPZ60" s="1"/>
      <c r="JQA60" s="1"/>
      <c r="JQB60" s="1"/>
      <c r="JQC60" s="1"/>
      <c r="JQD60" s="1"/>
      <c r="JQE60" s="1"/>
      <c r="JQF60" s="1"/>
      <c r="JQG60" s="1"/>
      <c r="JQH60" s="1"/>
      <c r="JQI60" s="1"/>
      <c r="JQJ60" s="1"/>
      <c r="JQK60" s="1"/>
      <c r="JQL60" s="1"/>
      <c r="JQM60" s="1"/>
      <c r="JQN60" s="1"/>
      <c r="JQO60" s="1"/>
      <c r="JQP60" s="1"/>
      <c r="JQQ60" s="1"/>
      <c r="JQR60" s="1"/>
      <c r="JQS60" s="1"/>
      <c r="JQT60" s="1"/>
      <c r="JQU60" s="1"/>
      <c r="JQV60" s="1"/>
      <c r="JQW60" s="1"/>
      <c r="JQX60" s="1"/>
      <c r="JQY60" s="1"/>
      <c r="JQZ60" s="1"/>
      <c r="JRA60" s="1"/>
      <c r="JRB60" s="1"/>
      <c r="JRC60" s="1"/>
      <c r="JRD60" s="1"/>
      <c r="JRE60" s="1"/>
      <c r="JRF60" s="1"/>
      <c r="JRG60" s="1"/>
      <c r="JRH60" s="1"/>
      <c r="JRI60" s="1"/>
      <c r="JRJ60" s="1"/>
      <c r="JRK60" s="1"/>
      <c r="JRL60" s="1"/>
      <c r="JRM60" s="1"/>
      <c r="JRN60" s="1"/>
      <c r="JRO60" s="1"/>
      <c r="JRP60" s="1"/>
      <c r="JRQ60" s="1"/>
      <c r="JRR60" s="1"/>
      <c r="JRS60" s="1"/>
      <c r="JRT60" s="1"/>
      <c r="JRU60" s="1"/>
      <c r="JRV60" s="1"/>
      <c r="JRW60" s="1"/>
      <c r="JRX60" s="1"/>
      <c r="JRY60" s="1"/>
      <c r="JRZ60" s="1"/>
      <c r="JSA60" s="1"/>
      <c r="JSB60" s="1"/>
      <c r="JSC60" s="1"/>
      <c r="JSD60" s="1"/>
      <c r="JSE60" s="1"/>
      <c r="JSF60" s="1"/>
      <c r="JSG60" s="1"/>
      <c r="JSH60" s="1"/>
      <c r="JSI60" s="1"/>
      <c r="JSJ60" s="1"/>
      <c r="JSK60" s="1"/>
      <c r="JSL60" s="1"/>
      <c r="JSM60" s="1"/>
      <c r="JSN60" s="1"/>
      <c r="JSO60" s="1"/>
      <c r="JSP60" s="1"/>
      <c r="JSQ60" s="1"/>
      <c r="JSR60" s="1"/>
      <c r="JSS60" s="1"/>
      <c r="JST60" s="1"/>
      <c r="JSU60" s="1"/>
      <c r="JSV60" s="1"/>
      <c r="JSW60" s="1"/>
      <c r="JSX60" s="1"/>
      <c r="JSY60" s="1"/>
      <c r="JSZ60" s="1"/>
      <c r="JTA60" s="1"/>
      <c r="JTB60" s="1"/>
      <c r="JTC60" s="1"/>
      <c r="JTD60" s="1"/>
      <c r="JTE60" s="1"/>
      <c r="JTF60" s="1"/>
      <c r="JTG60" s="1"/>
      <c r="JTH60" s="1"/>
      <c r="JTI60" s="1"/>
      <c r="JTJ60" s="1"/>
      <c r="JTK60" s="1"/>
      <c r="JTL60" s="1"/>
      <c r="JTM60" s="1"/>
      <c r="JTN60" s="1"/>
      <c r="JTO60" s="1"/>
      <c r="JTP60" s="1"/>
      <c r="JTQ60" s="1"/>
      <c r="JTR60" s="1"/>
      <c r="JTS60" s="1"/>
      <c r="JTT60" s="1"/>
      <c r="JTU60" s="1"/>
      <c r="JTV60" s="1"/>
      <c r="JTW60" s="1"/>
      <c r="JTX60" s="1"/>
      <c r="JTY60" s="1"/>
      <c r="JTZ60" s="1"/>
      <c r="JUA60" s="1"/>
      <c r="JUB60" s="1"/>
      <c r="JUC60" s="1"/>
      <c r="JUD60" s="1"/>
      <c r="JUE60" s="1"/>
      <c r="JUF60" s="1"/>
      <c r="JUG60" s="1"/>
      <c r="JUH60" s="1"/>
      <c r="JUI60" s="1"/>
      <c r="JUJ60" s="1"/>
      <c r="JUK60" s="1"/>
      <c r="JUL60" s="1"/>
      <c r="JUM60" s="1"/>
      <c r="JUN60" s="1"/>
      <c r="JUO60" s="1"/>
      <c r="JUP60" s="1"/>
      <c r="JUQ60" s="1"/>
      <c r="JUR60" s="1"/>
      <c r="JUS60" s="1"/>
      <c r="JUT60" s="1"/>
      <c r="JUU60" s="1"/>
      <c r="JUV60" s="1"/>
      <c r="JUW60" s="1"/>
      <c r="JUX60" s="1"/>
      <c r="JUY60" s="1"/>
      <c r="JUZ60" s="1"/>
      <c r="JVA60" s="1"/>
      <c r="JVB60" s="1"/>
      <c r="JVC60" s="1"/>
      <c r="JVD60" s="1"/>
      <c r="JVE60" s="1"/>
      <c r="JVF60" s="1"/>
      <c r="JVG60" s="1"/>
      <c r="JVH60" s="1"/>
      <c r="JVI60" s="1"/>
      <c r="JVJ60" s="1"/>
      <c r="JVK60" s="1"/>
      <c r="JVL60" s="1"/>
      <c r="JVM60" s="1"/>
      <c r="JVN60" s="1"/>
      <c r="JVO60" s="1"/>
      <c r="JVP60" s="1"/>
      <c r="JVQ60" s="1"/>
      <c r="JVR60" s="1"/>
      <c r="JVS60" s="1"/>
      <c r="JVT60" s="1"/>
      <c r="JVU60" s="1"/>
      <c r="JVV60" s="1"/>
      <c r="JVW60" s="1"/>
      <c r="JVX60" s="1"/>
      <c r="JVY60" s="1"/>
      <c r="JVZ60" s="1"/>
      <c r="JWA60" s="1"/>
      <c r="JWB60" s="1"/>
      <c r="JWC60" s="1"/>
      <c r="JWD60" s="1"/>
      <c r="JWE60" s="1"/>
      <c r="JWF60" s="1"/>
      <c r="JWG60" s="1"/>
      <c r="JWH60" s="1"/>
      <c r="JWI60" s="1"/>
      <c r="JWJ60" s="1"/>
      <c r="JWK60" s="1"/>
      <c r="JWL60" s="1"/>
      <c r="JWM60" s="1"/>
      <c r="JWN60" s="1"/>
      <c r="JWO60" s="1"/>
      <c r="JWP60" s="1"/>
      <c r="JWQ60" s="1"/>
      <c r="JWR60" s="1"/>
      <c r="JWS60" s="1"/>
      <c r="JWT60" s="1"/>
      <c r="JWU60" s="1"/>
      <c r="JWV60" s="1"/>
      <c r="JWW60" s="1"/>
      <c r="JWX60" s="1"/>
      <c r="JWY60" s="1"/>
      <c r="JWZ60" s="1"/>
      <c r="JXA60" s="1"/>
      <c r="JXB60" s="1"/>
      <c r="JXC60" s="1"/>
      <c r="JXD60" s="1"/>
      <c r="JXE60" s="1"/>
      <c r="JXF60" s="1"/>
      <c r="JXG60" s="1"/>
      <c r="JXH60" s="1"/>
      <c r="JXI60" s="1"/>
      <c r="JXJ60" s="1"/>
      <c r="JXK60" s="1"/>
      <c r="JXL60" s="1"/>
      <c r="JXM60" s="1"/>
      <c r="JXN60" s="1"/>
      <c r="JXO60" s="1"/>
      <c r="JXP60" s="1"/>
      <c r="JXQ60" s="1"/>
      <c r="JXR60" s="1"/>
      <c r="JXS60" s="1"/>
      <c r="JXT60" s="1"/>
      <c r="JXU60" s="1"/>
      <c r="JXV60" s="1"/>
      <c r="JXW60" s="1"/>
      <c r="JXX60" s="1"/>
      <c r="JXY60" s="1"/>
      <c r="JXZ60" s="1"/>
      <c r="JYA60" s="1"/>
      <c r="JYB60" s="1"/>
      <c r="JYC60" s="1"/>
      <c r="JYD60" s="1"/>
      <c r="JYE60" s="1"/>
      <c r="JYF60" s="1"/>
      <c r="JYG60" s="1"/>
      <c r="JYH60" s="1"/>
      <c r="JYI60" s="1"/>
      <c r="JYJ60" s="1"/>
      <c r="JYK60" s="1"/>
      <c r="JYL60" s="1"/>
      <c r="JYM60" s="1"/>
      <c r="JYN60" s="1"/>
      <c r="JYO60" s="1"/>
      <c r="JYP60" s="1"/>
      <c r="JYQ60" s="1"/>
      <c r="JYR60" s="1"/>
      <c r="JYS60" s="1"/>
      <c r="JYT60" s="1"/>
      <c r="JYU60" s="1"/>
      <c r="JYV60" s="1"/>
      <c r="JYW60" s="1"/>
      <c r="JYX60" s="1"/>
      <c r="JYY60" s="1"/>
      <c r="JYZ60" s="1"/>
      <c r="JZA60" s="1"/>
      <c r="JZB60" s="1"/>
      <c r="JZC60" s="1"/>
      <c r="JZD60" s="1"/>
      <c r="JZE60" s="1"/>
      <c r="JZF60" s="1"/>
      <c r="JZG60" s="1"/>
      <c r="JZH60" s="1"/>
      <c r="JZI60" s="1"/>
      <c r="JZJ60" s="1"/>
      <c r="JZK60" s="1"/>
      <c r="JZL60" s="1"/>
      <c r="JZM60" s="1"/>
      <c r="JZN60" s="1"/>
      <c r="JZO60" s="1"/>
      <c r="JZP60" s="1"/>
      <c r="JZQ60" s="1"/>
      <c r="JZR60" s="1"/>
      <c r="JZS60" s="1"/>
      <c r="JZT60" s="1"/>
      <c r="JZU60" s="1"/>
      <c r="JZV60" s="1"/>
      <c r="JZW60" s="1"/>
      <c r="JZX60" s="1"/>
      <c r="JZY60" s="1"/>
      <c r="JZZ60" s="1"/>
      <c r="KAA60" s="1"/>
      <c r="KAB60" s="1"/>
      <c r="KAC60" s="1"/>
      <c r="KAD60" s="1"/>
      <c r="KAE60" s="1"/>
      <c r="KAF60" s="1"/>
      <c r="KAG60" s="1"/>
      <c r="KAH60" s="1"/>
      <c r="KAI60" s="1"/>
      <c r="KAJ60" s="1"/>
      <c r="KAK60" s="1"/>
      <c r="KAL60" s="1"/>
      <c r="KAM60" s="1"/>
      <c r="KAN60" s="1"/>
      <c r="KAO60" s="1"/>
      <c r="KAP60" s="1"/>
      <c r="KAQ60" s="1"/>
      <c r="KAR60" s="1"/>
      <c r="KAS60" s="1"/>
      <c r="KAT60" s="1"/>
      <c r="KAU60" s="1"/>
      <c r="KAV60" s="1"/>
      <c r="KAW60" s="1"/>
      <c r="KAX60" s="1"/>
      <c r="KAY60" s="1"/>
      <c r="KAZ60" s="1"/>
      <c r="KBA60" s="1"/>
      <c r="KBB60" s="1"/>
      <c r="KBC60" s="1"/>
      <c r="KBD60" s="1"/>
      <c r="KBE60" s="1"/>
      <c r="KBF60" s="1"/>
      <c r="KBG60" s="1"/>
      <c r="KBH60" s="1"/>
      <c r="KBI60" s="1"/>
      <c r="KBJ60" s="1"/>
      <c r="KBK60" s="1"/>
      <c r="KBL60" s="1"/>
      <c r="KBM60" s="1"/>
      <c r="KBN60" s="1"/>
      <c r="KBO60" s="1"/>
      <c r="KBP60" s="1"/>
      <c r="KBQ60" s="1"/>
      <c r="KBR60" s="1"/>
      <c r="KBS60" s="1"/>
      <c r="KBT60" s="1"/>
      <c r="KBU60" s="1"/>
      <c r="KBV60" s="1"/>
      <c r="KBW60" s="1"/>
      <c r="KBX60" s="1"/>
      <c r="KBY60" s="1"/>
      <c r="KBZ60" s="1"/>
      <c r="KCA60" s="1"/>
      <c r="KCB60" s="1"/>
      <c r="KCC60" s="1"/>
      <c r="KCD60" s="1"/>
      <c r="KCE60" s="1"/>
      <c r="KCF60" s="1"/>
      <c r="KCG60" s="1"/>
      <c r="KCH60" s="1"/>
      <c r="KCI60" s="1"/>
      <c r="KCJ60" s="1"/>
      <c r="KCK60" s="1"/>
      <c r="KCL60" s="1"/>
      <c r="KCM60" s="1"/>
      <c r="KCN60" s="1"/>
      <c r="KCO60" s="1"/>
      <c r="KCP60" s="1"/>
      <c r="KCQ60" s="1"/>
      <c r="KCR60" s="1"/>
      <c r="KCS60" s="1"/>
      <c r="KCT60" s="1"/>
      <c r="KCU60" s="1"/>
      <c r="KCV60" s="1"/>
      <c r="KCW60" s="1"/>
      <c r="KCX60" s="1"/>
      <c r="KCY60" s="1"/>
      <c r="KCZ60" s="1"/>
      <c r="KDA60" s="1"/>
      <c r="KDB60" s="1"/>
      <c r="KDC60" s="1"/>
      <c r="KDD60" s="1"/>
      <c r="KDE60" s="1"/>
      <c r="KDF60" s="1"/>
      <c r="KDG60" s="1"/>
      <c r="KDH60" s="1"/>
      <c r="KDI60" s="1"/>
      <c r="KDJ60" s="1"/>
      <c r="KDK60" s="1"/>
      <c r="KDL60" s="1"/>
      <c r="KDM60" s="1"/>
      <c r="KDN60" s="1"/>
      <c r="KDO60" s="1"/>
      <c r="KDP60" s="1"/>
      <c r="KDQ60" s="1"/>
      <c r="KDR60" s="1"/>
      <c r="KDS60" s="1"/>
      <c r="KDT60" s="1"/>
      <c r="KDU60" s="1"/>
      <c r="KDV60" s="1"/>
      <c r="KDW60" s="1"/>
      <c r="KDX60" s="1"/>
      <c r="KDY60" s="1"/>
      <c r="KDZ60" s="1"/>
      <c r="KEA60" s="1"/>
      <c r="KEB60" s="1"/>
      <c r="KEC60" s="1"/>
      <c r="KED60" s="1"/>
      <c r="KEE60" s="1"/>
      <c r="KEF60" s="1"/>
      <c r="KEG60" s="1"/>
      <c r="KEH60" s="1"/>
      <c r="KEI60" s="1"/>
      <c r="KEJ60" s="1"/>
      <c r="KEK60" s="1"/>
      <c r="KEL60" s="1"/>
      <c r="KEM60" s="1"/>
      <c r="KEN60" s="1"/>
      <c r="KEO60" s="1"/>
      <c r="KEP60" s="1"/>
      <c r="KEQ60" s="1"/>
      <c r="KER60" s="1"/>
      <c r="KES60" s="1"/>
      <c r="KET60" s="1"/>
      <c r="KEU60" s="1"/>
      <c r="KEV60" s="1"/>
      <c r="KEW60" s="1"/>
      <c r="KEX60" s="1"/>
      <c r="KEY60" s="1"/>
      <c r="KEZ60" s="1"/>
      <c r="KFA60" s="1"/>
      <c r="KFB60" s="1"/>
      <c r="KFC60" s="1"/>
      <c r="KFD60" s="1"/>
      <c r="KFE60" s="1"/>
      <c r="KFF60" s="1"/>
      <c r="KFG60" s="1"/>
      <c r="KFH60" s="1"/>
      <c r="KFI60" s="1"/>
      <c r="KFJ60" s="1"/>
      <c r="KFK60" s="1"/>
      <c r="KFL60" s="1"/>
      <c r="KFM60" s="1"/>
      <c r="KFN60" s="1"/>
      <c r="KFO60" s="1"/>
      <c r="KFP60" s="1"/>
      <c r="KFQ60" s="1"/>
      <c r="KFR60" s="1"/>
      <c r="KFS60" s="1"/>
      <c r="KFT60" s="1"/>
      <c r="KFU60" s="1"/>
      <c r="KFV60" s="1"/>
      <c r="KFW60" s="1"/>
      <c r="KFX60" s="1"/>
      <c r="KFY60" s="1"/>
      <c r="KFZ60" s="1"/>
      <c r="KGA60" s="1"/>
      <c r="KGB60" s="1"/>
      <c r="KGC60" s="1"/>
      <c r="KGD60" s="1"/>
      <c r="KGE60" s="1"/>
      <c r="KGF60" s="1"/>
      <c r="KGG60" s="1"/>
      <c r="KGH60" s="1"/>
      <c r="KGI60" s="1"/>
      <c r="KGJ60" s="1"/>
      <c r="KGK60" s="1"/>
      <c r="KGL60" s="1"/>
      <c r="KGM60" s="1"/>
      <c r="KGN60" s="1"/>
      <c r="KGO60" s="1"/>
      <c r="KGP60" s="1"/>
      <c r="KGQ60" s="1"/>
      <c r="KGR60" s="1"/>
      <c r="KGS60" s="1"/>
      <c r="KGT60" s="1"/>
      <c r="KGU60" s="1"/>
      <c r="KGV60" s="1"/>
      <c r="KGW60" s="1"/>
      <c r="KGX60" s="1"/>
      <c r="KGY60" s="1"/>
      <c r="KGZ60" s="1"/>
      <c r="KHA60" s="1"/>
      <c r="KHB60" s="1"/>
      <c r="KHC60" s="1"/>
      <c r="KHD60" s="1"/>
      <c r="KHE60" s="1"/>
      <c r="KHF60" s="1"/>
      <c r="KHG60" s="1"/>
      <c r="KHH60" s="1"/>
      <c r="KHI60" s="1"/>
      <c r="KHJ60" s="1"/>
      <c r="KHK60" s="1"/>
      <c r="KHL60" s="1"/>
      <c r="KHM60" s="1"/>
      <c r="KHN60" s="1"/>
      <c r="KHO60" s="1"/>
      <c r="KHP60" s="1"/>
      <c r="KHQ60" s="1"/>
      <c r="KHR60" s="1"/>
      <c r="KHS60" s="1"/>
      <c r="KHT60" s="1"/>
      <c r="KHU60" s="1"/>
      <c r="KHV60" s="1"/>
      <c r="KHW60" s="1"/>
      <c r="KHX60" s="1"/>
      <c r="KHY60" s="1"/>
      <c r="KHZ60" s="1"/>
      <c r="KIA60" s="1"/>
      <c r="KIB60" s="1"/>
      <c r="KIC60" s="1"/>
      <c r="KID60" s="1"/>
      <c r="KIE60" s="1"/>
      <c r="KIF60" s="1"/>
      <c r="KIG60" s="1"/>
      <c r="KIH60" s="1"/>
      <c r="KII60" s="1"/>
      <c r="KIJ60" s="1"/>
      <c r="KIK60" s="1"/>
      <c r="KIL60" s="1"/>
      <c r="KIM60" s="1"/>
      <c r="KIN60" s="1"/>
      <c r="KIO60" s="1"/>
      <c r="KIP60" s="1"/>
      <c r="KIQ60" s="1"/>
      <c r="KIR60" s="1"/>
      <c r="KIS60" s="1"/>
      <c r="KIT60" s="1"/>
      <c r="KIU60" s="1"/>
      <c r="KIV60" s="1"/>
      <c r="KIW60" s="1"/>
      <c r="KIX60" s="1"/>
      <c r="KIY60" s="1"/>
      <c r="KIZ60" s="1"/>
      <c r="KJA60" s="1"/>
      <c r="KJB60" s="1"/>
      <c r="KJC60" s="1"/>
      <c r="KJD60" s="1"/>
      <c r="KJE60" s="1"/>
      <c r="KJF60" s="1"/>
      <c r="KJG60" s="1"/>
      <c r="KJH60" s="1"/>
      <c r="KJI60" s="1"/>
      <c r="KJJ60" s="1"/>
      <c r="KJK60" s="1"/>
      <c r="KJL60" s="1"/>
      <c r="KJM60" s="1"/>
      <c r="KJN60" s="1"/>
      <c r="KJO60" s="1"/>
      <c r="KJP60" s="1"/>
      <c r="KJQ60" s="1"/>
      <c r="KJR60" s="1"/>
      <c r="KJS60" s="1"/>
      <c r="KJT60" s="1"/>
      <c r="KJU60" s="1"/>
      <c r="KJV60" s="1"/>
      <c r="KJW60" s="1"/>
      <c r="KJX60" s="1"/>
      <c r="KJY60" s="1"/>
      <c r="KJZ60" s="1"/>
      <c r="KKA60" s="1"/>
      <c r="KKB60" s="1"/>
      <c r="KKC60" s="1"/>
      <c r="KKD60" s="1"/>
      <c r="KKE60" s="1"/>
      <c r="KKF60" s="1"/>
      <c r="KKG60" s="1"/>
      <c r="KKH60" s="1"/>
      <c r="KKI60" s="1"/>
      <c r="KKJ60" s="1"/>
      <c r="KKK60" s="1"/>
      <c r="KKL60" s="1"/>
      <c r="KKM60" s="1"/>
      <c r="KKN60" s="1"/>
      <c r="KKO60" s="1"/>
      <c r="KKP60" s="1"/>
      <c r="KKQ60" s="1"/>
      <c r="KKR60" s="1"/>
      <c r="KKS60" s="1"/>
      <c r="KKT60" s="1"/>
      <c r="KKU60" s="1"/>
      <c r="KKV60" s="1"/>
      <c r="KKW60" s="1"/>
      <c r="KKX60" s="1"/>
      <c r="KKY60" s="1"/>
      <c r="KKZ60" s="1"/>
      <c r="KLA60" s="1"/>
      <c r="KLB60" s="1"/>
      <c r="KLC60" s="1"/>
      <c r="KLD60" s="1"/>
      <c r="KLE60" s="1"/>
      <c r="KLF60" s="1"/>
      <c r="KLG60" s="1"/>
      <c r="KLH60" s="1"/>
      <c r="KLI60" s="1"/>
      <c r="KLJ60" s="1"/>
      <c r="KLK60" s="1"/>
      <c r="KLL60" s="1"/>
      <c r="KLM60" s="1"/>
      <c r="KLN60" s="1"/>
      <c r="KLO60" s="1"/>
      <c r="KLP60" s="1"/>
      <c r="KLQ60" s="1"/>
      <c r="KLR60" s="1"/>
      <c r="KLS60" s="1"/>
      <c r="KLT60" s="1"/>
      <c r="KLU60" s="1"/>
      <c r="KLV60" s="1"/>
      <c r="KLW60" s="1"/>
      <c r="KLX60" s="1"/>
      <c r="KLY60" s="1"/>
      <c r="KLZ60" s="1"/>
      <c r="KMA60" s="1"/>
      <c r="KMB60" s="1"/>
      <c r="KMC60" s="1"/>
      <c r="KMD60" s="1"/>
      <c r="KME60" s="1"/>
      <c r="KMF60" s="1"/>
      <c r="KMG60" s="1"/>
      <c r="KMH60" s="1"/>
      <c r="KMI60" s="1"/>
      <c r="KMJ60" s="1"/>
      <c r="KMK60" s="1"/>
      <c r="KML60" s="1"/>
      <c r="KMM60" s="1"/>
      <c r="KMN60" s="1"/>
      <c r="KMO60" s="1"/>
      <c r="KMP60" s="1"/>
      <c r="KMQ60" s="1"/>
      <c r="KMR60" s="1"/>
      <c r="KMS60" s="1"/>
      <c r="KMT60" s="1"/>
      <c r="KMU60" s="1"/>
      <c r="KMV60" s="1"/>
      <c r="KMW60" s="1"/>
      <c r="KMX60" s="1"/>
      <c r="KMY60" s="1"/>
      <c r="KMZ60" s="1"/>
      <c r="KNA60" s="1"/>
      <c r="KNB60" s="1"/>
      <c r="KNC60" s="1"/>
      <c r="KND60" s="1"/>
      <c r="KNE60" s="1"/>
      <c r="KNF60" s="1"/>
      <c r="KNG60" s="1"/>
      <c r="KNH60" s="1"/>
      <c r="KNI60" s="1"/>
      <c r="KNJ60" s="1"/>
      <c r="KNK60" s="1"/>
      <c r="KNL60" s="1"/>
      <c r="KNM60" s="1"/>
      <c r="KNN60" s="1"/>
      <c r="KNO60" s="1"/>
      <c r="KNP60" s="1"/>
      <c r="KNQ60" s="1"/>
      <c r="KNR60" s="1"/>
      <c r="KNS60" s="1"/>
      <c r="KNT60" s="1"/>
      <c r="KNU60" s="1"/>
      <c r="KNV60" s="1"/>
      <c r="KNW60" s="1"/>
      <c r="KNX60" s="1"/>
      <c r="KNY60" s="1"/>
      <c r="KNZ60" s="1"/>
      <c r="KOA60" s="1"/>
      <c r="KOB60" s="1"/>
      <c r="KOC60" s="1"/>
      <c r="KOD60" s="1"/>
      <c r="KOE60" s="1"/>
      <c r="KOF60" s="1"/>
      <c r="KOG60" s="1"/>
      <c r="KOH60" s="1"/>
      <c r="KOI60" s="1"/>
      <c r="KOJ60" s="1"/>
      <c r="KOK60" s="1"/>
      <c r="KOL60" s="1"/>
      <c r="KOM60" s="1"/>
      <c r="KON60" s="1"/>
      <c r="KOO60" s="1"/>
      <c r="KOP60" s="1"/>
      <c r="KOQ60" s="1"/>
      <c r="KOR60" s="1"/>
      <c r="KOS60" s="1"/>
      <c r="KOT60" s="1"/>
      <c r="KOU60" s="1"/>
      <c r="KOV60" s="1"/>
      <c r="KOW60" s="1"/>
      <c r="KOX60" s="1"/>
      <c r="KOY60" s="1"/>
      <c r="KOZ60" s="1"/>
      <c r="KPA60" s="1"/>
      <c r="KPB60" s="1"/>
      <c r="KPC60" s="1"/>
      <c r="KPD60" s="1"/>
      <c r="KPE60" s="1"/>
      <c r="KPF60" s="1"/>
      <c r="KPG60" s="1"/>
      <c r="KPH60" s="1"/>
      <c r="KPI60" s="1"/>
      <c r="KPJ60" s="1"/>
      <c r="KPK60" s="1"/>
      <c r="KPL60" s="1"/>
      <c r="KPM60" s="1"/>
      <c r="KPN60" s="1"/>
      <c r="KPO60" s="1"/>
      <c r="KPP60" s="1"/>
      <c r="KPQ60" s="1"/>
      <c r="KPR60" s="1"/>
      <c r="KPS60" s="1"/>
      <c r="KPT60" s="1"/>
      <c r="KPU60" s="1"/>
      <c r="KPV60" s="1"/>
      <c r="KPW60" s="1"/>
      <c r="KPX60" s="1"/>
      <c r="KPY60" s="1"/>
      <c r="KPZ60" s="1"/>
      <c r="KQA60" s="1"/>
      <c r="KQB60" s="1"/>
      <c r="KQC60" s="1"/>
      <c r="KQD60" s="1"/>
      <c r="KQE60" s="1"/>
      <c r="KQF60" s="1"/>
      <c r="KQG60" s="1"/>
      <c r="KQH60" s="1"/>
      <c r="KQI60" s="1"/>
      <c r="KQJ60" s="1"/>
      <c r="KQK60" s="1"/>
      <c r="KQL60" s="1"/>
      <c r="KQM60" s="1"/>
      <c r="KQN60" s="1"/>
      <c r="KQO60" s="1"/>
      <c r="KQP60" s="1"/>
      <c r="KQQ60" s="1"/>
      <c r="KQR60" s="1"/>
      <c r="KQS60" s="1"/>
      <c r="KQT60" s="1"/>
      <c r="KQU60" s="1"/>
      <c r="KQV60" s="1"/>
      <c r="KQW60" s="1"/>
      <c r="KQX60" s="1"/>
      <c r="KQY60" s="1"/>
      <c r="KQZ60" s="1"/>
      <c r="KRA60" s="1"/>
      <c r="KRB60" s="1"/>
      <c r="KRC60" s="1"/>
      <c r="KRD60" s="1"/>
      <c r="KRE60" s="1"/>
      <c r="KRF60" s="1"/>
      <c r="KRG60" s="1"/>
      <c r="KRH60" s="1"/>
      <c r="KRI60" s="1"/>
      <c r="KRJ60" s="1"/>
      <c r="KRK60" s="1"/>
      <c r="KRL60" s="1"/>
      <c r="KRM60" s="1"/>
      <c r="KRN60" s="1"/>
      <c r="KRO60" s="1"/>
      <c r="KRP60" s="1"/>
      <c r="KRQ60" s="1"/>
      <c r="KRR60" s="1"/>
      <c r="KRS60" s="1"/>
      <c r="KRT60" s="1"/>
      <c r="KRU60" s="1"/>
      <c r="KRV60" s="1"/>
      <c r="KRW60" s="1"/>
      <c r="KRX60" s="1"/>
      <c r="KRY60" s="1"/>
      <c r="KRZ60" s="1"/>
      <c r="KSA60" s="1"/>
      <c r="KSB60" s="1"/>
      <c r="KSC60" s="1"/>
      <c r="KSD60" s="1"/>
      <c r="KSE60" s="1"/>
      <c r="KSF60" s="1"/>
      <c r="KSG60" s="1"/>
      <c r="KSH60" s="1"/>
      <c r="KSI60" s="1"/>
      <c r="KSJ60" s="1"/>
      <c r="KSK60" s="1"/>
      <c r="KSL60" s="1"/>
      <c r="KSM60" s="1"/>
      <c r="KSN60" s="1"/>
      <c r="KSO60" s="1"/>
      <c r="KSP60" s="1"/>
      <c r="KSQ60" s="1"/>
      <c r="KSR60" s="1"/>
      <c r="KSS60" s="1"/>
      <c r="KST60" s="1"/>
      <c r="KSU60" s="1"/>
      <c r="KSV60" s="1"/>
      <c r="KSW60" s="1"/>
      <c r="KSX60" s="1"/>
      <c r="KSY60" s="1"/>
      <c r="KSZ60" s="1"/>
      <c r="KTA60" s="1"/>
      <c r="KTB60" s="1"/>
      <c r="KTC60" s="1"/>
      <c r="KTD60" s="1"/>
      <c r="KTE60" s="1"/>
      <c r="KTF60" s="1"/>
      <c r="KTG60" s="1"/>
      <c r="KTH60" s="1"/>
      <c r="KTI60" s="1"/>
      <c r="KTJ60" s="1"/>
      <c r="KTK60" s="1"/>
      <c r="KTL60" s="1"/>
      <c r="KTM60" s="1"/>
      <c r="KTN60" s="1"/>
      <c r="KTO60" s="1"/>
      <c r="KTP60" s="1"/>
      <c r="KTQ60" s="1"/>
      <c r="KTR60" s="1"/>
      <c r="KTS60" s="1"/>
      <c r="KTT60" s="1"/>
      <c r="KTU60" s="1"/>
      <c r="KTV60" s="1"/>
      <c r="KTW60" s="1"/>
      <c r="KTX60" s="1"/>
      <c r="KTY60" s="1"/>
      <c r="KTZ60" s="1"/>
      <c r="KUA60" s="1"/>
      <c r="KUB60" s="1"/>
      <c r="KUC60" s="1"/>
      <c r="KUD60" s="1"/>
      <c r="KUE60" s="1"/>
      <c r="KUF60" s="1"/>
      <c r="KUG60" s="1"/>
      <c r="KUH60" s="1"/>
      <c r="KUI60" s="1"/>
      <c r="KUJ60" s="1"/>
      <c r="KUK60" s="1"/>
      <c r="KUL60" s="1"/>
      <c r="KUM60" s="1"/>
      <c r="KUN60" s="1"/>
      <c r="KUO60" s="1"/>
      <c r="KUP60" s="1"/>
      <c r="KUQ60" s="1"/>
      <c r="KUR60" s="1"/>
      <c r="KUS60" s="1"/>
      <c r="KUT60" s="1"/>
      <c r="KUU60" s="1"/>
      <c r="KUV60" s="1"/>
      <c r="KUW60" s="1"/>
      <c r="KUX60" s="1"/>
      <c r="KUY60" s="1"/>
      <c r="KUZ60" s="1"/>
      <c r="KVA60" s="1"/>
      <c r="KVB60" s="1"/>
      <c r="KVC60" s="1"/>
      <c r="KVD60" s="1"/>
      <c r="KVE60" s="1"/>
      <c r="KVF60" s="1"/>
      <c r="KVG60" s="1"/>
      <c r="KVH60" s="1"/>
      <c r="KVI60" s="1"/>
      <c r="KVJ60" s="1"/>
      <c r="KVK60" s="1"/>
      <c r="KVL60" s="1"/>
      <c r="KVM60" s="1"/>
      <c r="KVN60" s="1"/>
      <c r="KVO60" s="1"/>
      <c r="KVP60" s="1"/>
      <c r="KVQ60" s="1"/>
      <c r="KVR60" s="1"/>
      <c r="KVS60" s="1"/>
      <c r="KVT60" s="1"/>
      <c r="KVU60" s="1"/>
      <c r="KVV60" s="1"/>
      <c r="KVW60" s="1"/>
      <c r="KVX60" s="1"/>
      <c r="KVY60" s="1"/>
      <c r="KVZ60" s="1"/>
      <c r="KWA60" s="1"/>
      <c r="KWB60" s="1"/>
      <c r="KWC60" s="1"/>
      <c r="KWD60" s="1"/>
      <c r="KWE60" s="1"/>
      <c r="KWF60" s="1"/>
      <c r="KWG60" s="1"/>
      <c r="KWH60" s="1"/>
      <c r="KWI60" s="1"/>
      <c r="KWJ60" s="1"/>
      <c r="KWK60" s="1"/>
      <c r="KWL60" s="1"/>
      <c r="KWM60" s="1"/>
      <c r="KWN60" s="1"/>
      <c r="KWO60" s="1"/>
      <c r="KWP60" s="1"/>
      <c r="KWQ60" s="1"/>
      <c r="KWR60" s="1"/>
      <c r="KWS60" s="1"/>
      <c r="KWT60" s="1"/>
      <c r="KWU60" s="1"/>
      <c r="KWV60" s="1"/>
      <c r="KWW60" s="1"/>
      <c r="KWX60" s="1"/>
      <c r="KWY60" s="1"/>
      <c r="KWZ60" s="1"/>
      <c r="KXA60" s="1"/>
      <c r="KXB60" s="1"/>
      <c r="KXC60" s="1"/>
      <c r="KXD60" s="1"/>
      <c r="KXE60" s="1"/>
      <c r="KXF60" s="1"/>
      <c r="KXG60" s="1"/>
      <c r="KXH60" s="1"/>
      <c r="KXI60" s="1"/>
      <c r="KXJ60" s="1"/>
      <c r="KXK60" s="1"/>
      <c r="KXL60" s="1"/>
      <c r="KXM60" s="1"/>
      <c r="KXN60" s="1"/>
      <c r="KXO60" s="1"/>
      <c r="KXP60" s="1"/>
      <c r="KXQ60" s="1"/>
      <c r="KXR60" s="1"/>
      <c r="KXS60" s="1"/>
      <c r="KXT60" s="1"/>
      <c r="KXU60" s="1"/>
      <c r="KXV60" s="1"/>
      <c r="KXW60" s="1"/>
      <c r="KXX60" s="1"/>
      <c r="KXY60" s="1"/>
      <c r="KXZ60" s="1"/>
      <c r="KYA60" s="1"/>
      <c r="KYB60" s="1"/>
      <c r="KYC60" s="1"/>
      <c r="KYD60" s="1"/>
      <c r="KYE60" s="1"/>
      <c r="KYF60" s="1"/>
      <c r="KYG60" s="1"/>
      <c r="KYH60" s="1"/>
      <c r="KYI60" s="1"/>
      <c r="KYJ60" s="1"/>
      <c r="KYK60" s="1"/>
      <c r="KYL60" s="1"/>
      <c r="KYM60" s="1"/>
      <c r="KYN60" s="1"/>
      <c r="KYO60" s="1"/>
      <c r="KYP60" s="1"/>
      <c r="KYQ60" s="1"/>
      <c r="KYR60" s="1"/>
      <c r="KYS60" s="1"/>
      <c r="KYT60" s="1"/>
      <c r="KYU60" s="1"/>
      <c r="KYV60" s="1"/>
      <c r="KYW60" s="1"/>
      <c r="KYX60" s="1"/>
      <c r="KYY60" s="1"/>
      <c r="KYZ60" s="1"/>
      <c r="KZA60" s="1"/>
      <c r="KZB60" s="1"/>
      <c r="KZC60" s="1"/>
      <c r="KZD60" s="1"/>
      <c r="KZE60" s="1"/>
      <c r="KZF60" s="1"/>
      <c r="KZG60" s="1"/>
      <c r="KZH60" s="1"/>
      <c r="KZI60" s="1"/>
      <c r="KZJ60" s="1"/>
      <c r="KZK60" s="1"/>
      <c r="KZL60" s="1"/>
      <c r="KZM60" s="1"/>
      <c r="KZN60" s="1"/>
      <c r="KZO60" s="1"/>
      <c r="KZP60" s="1"/>
      <c r="KZQ60" s="1"/>
      <c r="KZR60" s="1"/>
      <c r="KZS60" s="1"/>
      <c r="KZT60" s="1"/>
      <c r="KZU60" s="1"/>
      <c r="KZV60" s="1"/>
      <c r="KZW60" s="1"/>
      <c r="KZX60" s="1"/>
      <c r="KZY60" s="1"/>
      <c r="KZZ60" s="1"/>
      <c r="LAA60" s="1"/>
      <c r="LAB60" s="1"/>
      <c r="LAC60" s="1"/>
      <c r="LAD60" s="1"/>
      <c r="LAE60" s="1"/>
      <c r="LAF60" s="1"/>
      <c r="LAG60" s="1"/>
      <c r="LAH60" s="1"/>
      <c r="LAI60" s="1"/>
      <c r="LAJ60" s="1"/>
      <c r="LAK60" s="1"/>
      <c r="LAL60" s="1"/>
      <c r="LAM60" s="1"/>
      <c r="LAN60" s="1"/>
      <c r="LAO60" s="1"/>
      <c r="LAP60" s="1"/>
      <c r="LAQ60" s="1"/>
      <c r="LAR60" s="1"/>
      <c r="LAS60" s="1"/>
      <c r="LAT60" s="1"/>
      <c r="LAU60" s="1"/>
      <c r="LAV60" s="1"/>
      <c r="LAW60" s="1"/>
      <c r="LAX60" s="1"/>
      <c r="LAY60" s="1"/>
      <c r="LAZ60" s="1"/>
      <c r="LBA60" s="1"/>
      <c r="LBB60" s="1"/>
      <c r="LBC60" s="1"/>
      <c r="LBD60" s="1"/>
      <c r="LBE60" s="1"/>
      <c r="LBF60" s="1"/>
      <c r="LBG60" s="1"/>
      <c r="LBH60" s="1"/>
      <c r="LBI60" s="1"/>
      <c r="LBJ60" s="1"/>
      <c r="LBK60" s="1"/>
      <c r="LBL60" s="1"/>
      <c r="LBM60" s="1"/>
      <c r="LBN60" s="1"/>
      <c r="LBO60" s="1"/>
      <c r="LBP60" s="1"/>
      <c r="LBQ60" s="1"/>
      <c r="LBR60" s="1"/>
      <c r="LBS60" s="1"/>
      <c r="LBT60" s="1"/>
      <c r="LBU60" s="1"/>
      <c r="LBV60" s="1"/>
      <c r="LBW60" s="1"/>
      <c r="LBX60" s="1"/>
      <c r="LBY60" s="1"/>
      <c r="LBZ60" s="1"/>
      <c r="LCA60" s="1"/>
      <c r="LCB60" s="1"/>
      <c r="LCC60" s="1"/>
      <c r="LCD60" s="1"/>
      <c r="LCE60" s="1"/>
      <c r="LCF60" s="1"/>
      <c r="LCG60" s="1"/>
      <c r="LCH60" s="1"/>
      <c r="LCI60" s="1"/>
      <c r="LCJ60" s="1"/>
      <c r="LCK60" s="1"/>
      <c r="LCL60" s="1"/>
      <c r="LCM60" s="1"/>
      <c r="LCN60" s="1"/>
      <c r="LCO60" s="1"/>
      <c r="LCP60" s="1"/>
      <c r="LCQ60" s="1"/>
      <c r="LCR60" s="1"/>
      <c r="LCS60" s="1"/>
      <c r="LCT60" s="1"/>
      <c r="LCU60" s="1"/>
      <c r="LCV60" s="1"/>
      <c r="LCW60" s="1"/>
      <c r="LCX60" s="1"/>
      <c r="LCY60" s="1"/>
      <c r="LCZ60" s="1"/>
      <c r="LDA60" s="1"/>
      <c r="LDB60" s="1"/>
      <c r="LDC60" s="1"/>
      <c r="LDD60" s="1"/>
      <c r="LDE60" s="1"/>
      <c r="LDF60" s="1"/>
      <c r="LDG60" s="1"/>
      <c r="LDH60" s="1"/>
      <c r="LDI60" s="1"/>
      <c r="LDJ60" s="1"/>
      <c r="LDK60" s="1"/>
      <c r="LDL60" s="1"/>
      <c r="LDM60" s="1"/>
      <c r="LDN60" s="1"/>
      <c r="LDO60" s="1"/>
      <c r="LDP60" s="1"/>
      <c r="LDQ60" s="1"/>
      <c r="LDR60" s="1"/>
      <c r="LDS60" s="1"/>
      <c r="LDT60" s="1"/>
      <c r="LDU60" s="1"/>
      <c r="LDV60" s="1"/>
      <c r="LDW60" s="1"/>
      <c r="LDX60" s="1"/>
      <c r="LDY60" s="1"/>
      <c r="LDZ60" s="1"/>
      <c r="LEA60" s="1"/>
      <c r="LEB60" s="1"/>
      <c r="LEC60" s="1"/>
      <c r="LED60" s="1"/>
      <c r="LEE60" s="1"/>
      <c r="LEF60" s="1"/>
      <c r="LEG60" s="1"/>
      <c r="LEH60" s="1"/>
      <c r="LEI60" s="1"/>
      <c r="LEJ60" s="1"/>
      <c r="LEK60" s="1"/>
      <c r="LEL60" s="1"/>
      <c r="LEM60" s="1"/>
      <c r="LEN60" s="1"/>
      <c r="LEO60" s="1"/>
      <c r="LEP60" s="1"/>
      <c r="LEQ60" s="1"/>
      <c r="LER60" s="1"/>
      <c r="LES60" s="1"/>
      <c r="LET60" s="1"/>
      <c r="LEU60" s="1"/>
      <c r="LEV60" s="1"/>
      <c r="LEW60" s="1"/>
      <c r="LEX60" s="1"/>
      <c r="LEY60" s="1"/>
      <c r="LEZ60" s="1"/>
      <c r="LFA60" s="1"/>
      <c r="LFB60" s="1"/>
      <c r="LFC60" s="1"/>
      <c r="LFD60" s="1"/>
      <c r="LFE60" s="1"/>
      <c r="LFF60" s="1"/>
      <c r="LFG60" s="1"/>
      <c r="LFH60" s="1"/>
      <c r="LFI60" s="1"/>
      <c r="LFJ60" s="1"/>
      <c r="LFK60" s="1"/>
      <c r="LFL60" s="1"/>
      <c r="LFM60" s="1"/>
      <c r="LFN60" s="1"/>
      <c r="LFO60" s="1"/>
      <c r="LFP60" s="1"/>
      <c r="LFQ60" s="1"/>
      <c r="LFR60" s="1"/>
      <c r="LFS60" s="1"/>
      <c r="LFT60" s="1"/>
      <c r="LFU60" s="1"/>
      <c r="LFV60" s="1"/>
      <c r="LFW60" s="1"/>
      <c r="LFX60" s="1"/>
      <c r="LFY60" s="1"/>
      <c r="LFZ60" s="1"/>
      <c r="LGA60" s="1"/>
      <c r="LGB60" s="1"/>
      <c r="LGC60" s="1"/>
      <c r="LGD60" s="1"/>
      <c r="LGE60" s="1"/>
      <c r="LGF60" s="1"/>
      <c r="LGG60" s="1"/>
      <c r="LGH60" s="1"/>
      <c r="LGI60" s="1"/>
      <c r="LGJ60" s="1"/>
      <c r="LGK60" s="1"/>
      <c r="LGL60" s="1"/>
      <c r="LGM60" s="1"/>
      <c r="LGN60" s="1"/>
      <c r="LGO60" s="1"/>
      <c r="LGP60" s="1"/>
      <c r="LGQ60" s="1"/>
      <c r="LGR60" s="1"/>
      <c r="LGS60" s="1"/>
      <c r="LGT60" s="1"/>
      <c r="LGU60" s="1"/>
      <c r="LGV60" s="1"/>
      <c r="LGW60" s="1"/>
      <c r="LGX60" s="1"/>
      <c r="LGY60" s="1"/>
      <c r="LGZ60" s="1"/>
      <c r="LHA60" s="1"/>
      <c r="LHB60" s="1"/>
      <c r="LHC60" s="1"/>
      <c r="LHD60" s="1"/>
      <c r="LHE60" s="1"/>
      <c r="LHF60" s="1"/>
      <c r="LHG60" s="1"/>
      <c r="LHH60" s="1"/>
      <c r="LHI60" s="1"/>
      <c r="LHJ60" s="1"/>
      <c r="LHK60" s="1"/>
      <c r="LHL60" s="1"/>
      <c r="LHM60" s="1"/>
      <c r="LHN60" s="1"/>
      <c r="LHO60" s="1"/>
      <c r="LHP60" s="1"/>
      <c r="LHQ60" s="1"/>
      <c r="LHR60" s="1"/>
      <c r="LHS60" s="1"/>
      <c r="LHT60" s="1"/>
      <c r="LHU60" s="1"/>
      <c r="LHV60" s="1"/>
      <c r="LHW60" s="1"/>
      <c r="LHX60" s="1"/>
      <c r="LHY60" s="1"/>
      <c r="LHZ60" s="1"/>
      <c r="LIA60" s="1"/>
      <c r="LIB60" s="1"/>
      <c r="LIC60" s="1"/>
      <c r="LID60" s="1"/>
      <c r="LIE60" s="1"/>
      <c r="LIF60" s="1"/>
      <c r="LIG60" s="1"/>
      <c r="LIH60" s="1"/>
      <c r="LII60" s="1"/>
      <c r="LIJ60" s="1"/>
      <c r="LIK60" s="1"/>
      <c r="LIL60" s="1"/>
      <c r="LIM60" s="1"/>
      <c r="LIN60" s="1"/>
      <c r="LIO60" s="1"/>
      <c r="LIP60" s="1"/>
      <c r="LIQ60" s="1"/>
      <c r="LIR60" s="1"/>
      <c r="LIS60" s="1"/>
      <c r="LIT60" s="1"/>
      <c r="LIU60" s="1"/>
      <c r="LIV60" s="1"/>
      <c r="LIW60" s="1"/>
      <c r="LIX60" s="1"/>
      <c r="LIY60" s="1"/>
      <c r="LIZ60" s="1"/>
      <c r="LJA60" s="1"/>
      <c r="LJB60" s="1"/>
      <c r="LJC60" s="1"/>
      <c r="LJD60" s="1"/>
      <c r="LJE60" s="1"/>
      <c r="LJF60" s="1"/>
      <c r="LJG60" s="1"/>
      <c r="LJH60" s="1"/>
      <c r="LJI60" s="1"/>
      <c r="LJJ60" s="1"/>
      <c r="LJK60" s="1"/>
      <c r="LJL60" s="1"/>
      <c r="LJM60" s="1"/>
      <c r="LJN60" s="1"/>
      <c r="LJO60" s="1"/>
      <c r="LJP60" s="1"/>
      <c r="LJQ60" s="1"/>
      <c r="LJR60" s="1"/>
      <c r="LJS60" s="1"/>
      <c r="LJT60" s="1"/>
      <c r="LJU60" s="1"/>
      <c r="LJV60" s="1"/>
      <c r="LJW60" s="1"/>
      <c r="LJX60" s="1"/>
      <c r="LJY60" s="1"/>
      <c r="LJZ60" s="1"/>
      <c r="LKA60" s="1"/>
      <c r="LKB60" s="1"/>
      <c r="LKC60" s="1"/>
      <c r="LKD60" s="1"/>
      <c r="LKE60" s="1"/>
      <c r="LKF60" s="1"/>
      <c r="LKG60" s="1"/>
      <c r="LKH60" s="1"/>
      <c r="LKI60" s="1"/>
      <c r="LKJ60" s="1"/>
      <c r="LKK60" s="1"/>
      <c r="LKL60" s="1"/>
      <c r="LKM60" s="1"/>
      <c r="LKN60" s="1"/>
      <c r="LKO60" s="1"/>
      <c r="LKP60" s="1"/>
      <c r="LKQ60" s="1"/>
      <c r="LKR60" s="1"/>
      <c r="LKS60" s="1"/>
      <c r="LKT60" s="1"/>
      <c r="LKU60" s="1"/>
      <c r="LKV60" s="1"/>
      <c r="LKW60" s="1"/>
      <c r="LKX60" s="1"/>
      <c r="LKY60" s="1"/>
      <c r="LKZ60" s="1"/>
      <c r="LLA60" s="1"/>
      <c r="LLB60" s="1"/>
      <c r="LLC60" s="1"/>
      <c r="LLD60" s="1"/>
      <c r="LLE60" s="1"/>
      <c r="LLF60" s="1"/>
      <c r="LLG60" s="1"/>
      <c r="LLH60" s="1"/>
      <c r="LLI60" s="1"/>
      <c r="LLJ60" s="1"/>
      <c r="LLK60" s="1"/>
      <c r="LLL60" s="1"/>
      <c r="LLM60" s="1"/>
      <c r="LLN60" s="1"/>
      <c r="LLO60" s="1"/>
      <c r="LLP60" s="1"/>
      <c r="LLQ60" s="1"/>
      <c r="LLR60" s="1"/>
      <c r="LLS60" s="1"/>
      <c r="LLT60" s="1"/>
      <c r="LLU60" s="1"/>
      <c r="LLV60" s="1"/>
      <c r="LLW60" s="1"/>
      <c r="LLX60" s="1"/>
      <c r="LLY60" s="1"/>
      <c r="LLZ60" s="1"/>
      <c r="LMA60" s="1"/>
      <c r="LMB60" s="1"/>
      <c r="LMC60" s="1"/>
      <c r="LMD60" s="1"/>
      <c r="LME60" s="1"/>
      <c r="LMF60" s="1"/>
      <c r="LMG60" s="1"/>
      <c r="LMH60" s="1"/>
      <c r="LMI60" s="1"/>
      <c r="LMJ60" s="1"/>
      <c r="LMK60" s="1"/>
      <c r="LML60" s="1"/>
      <c r="LMM60" s="1"/>
      <c r="LMN60" s="1"/>
      <c r="LMO60" s="1"/>
      <c r="LMP60" s="1"/>
      <c r="LMQ60" s="1"/>
      <c r="LMR60" s="1"/>
      <c r="LMS60" s="1"/>
      <c r="LMT60" s="1"/>
      <c r="LMU60" s="1"/>
      <c r="LMV60" s="1"/>
      <c r="LMW60" s="1"/>
      <c r="LMX60" s="1"/>
      <c r="LMY60" s="1"/>
      <c r="LMZ60" s="1"/>
      <c r="LNA60" s="1"/>
      <c r="LNB60" s="1"/>
      <c r="LNC60" s="1"/>
      <c r="LND60" s="1"/>
      <c r="LNE60" s="1"/>
      <c r="LNF60" s="1"/>
      <c r="LNG60" s="1"/>
      <c r="LNH60" s="1"/>
      <c r="LNI60" s="1"/>
      <c r="LNJ60" s="1"/>
      <c r="LNK60" s="1"/>
      <c r="LNL60" s="1"/>
      <c r="LNM60" s="1"/>
      <c r="LNN60" s="1"/>
      <c r="LNO60" s="1"/>
      <c r="LNP60" s="1"/>
      <c r="LNQ60" s="1"/>
      <c r="LNR60" s="1"/>
      <c r="LNS60" s="1"/>
      <c r="LNT60" s="1"/>
      <c r="LNU60" s="1"/>
      <c r="LNV60" s="1"/>
      <c r="LNW60" s="1"/>
      <c r="LNX60" s="1"/>
      <c r="LNY60" s="1"/>
      <c r="LNZ60" s="1"/>
      <c r="LOA60" s="1"/>
      <c r="LOB60" s="1"/>
      <c r="LOC60" s="1"/>
      <c r="LOD60" s="1"/>
      <c r="LOE60" s="1"/>
      <c r="LOF60" s="1"/>
      <c r="LOG60" s="1"/>
      <c r="LOH60" s="1"/>
      <c r="LOI60" s="1"/>
      <c r="LOJ60" s="1"/>
      <c r="LOK60" s="1"/>
      <c r="LOL60" s="1"/>
      <c r="LOM60" s="1"/>
      <c r="LON60" s="1"/>
      <c r="LOO60" s="1"/>
      <c r="LOP60" s="1"/>
      <c r="LOQ60" s="1"/>
      <c r="LOR60" s="1"/>
      <c r="LOS60" s="1"/>
      <c r="LOT60" s="1"/>
      <c r="LOU60" s="1"/>
      <c r="LOV60" s="1"/>
      <c r="LOW60" s="1"/>
      <c r="LOX60" s="1"/>
      <c r="LOY60" s="1"/>
      <c r="LOZ60" s="1"/>
      <c r="LPA60" s="1"/>
      <c r="LPB60" s="1"/>
      <c r="LPC60" s="1"/>
      <c r="LPD60" s="1"/>
      <c r="LPE60" s="1"/>
      <c r="LPF60" s="1"/>
      <c r="LPG60" s="1"/>
      <c r="LPH60" s="1"/>
      <c r="LPI60" s="1"/>
      <c r="LPJ60" s="1"/>
      <c r="LPK60" s="1"/>
      <c r="LPL60" s="1"/>
      <c r="LPM60" s="1"/>
      <c r="LPN60" s="1"/>
      <c r="LPO60" s="1"/>
      <c r="LPP60" s="1"/>
      <c r="LPQ60" s="1"/>
      <c r="LPR60" s="1"/>
      <c r="LPS60" s="1"/>
      <c r="LPT60" s="1"/>
      <c r="LPU60" s="1"/>
      <c r="LPV60" s="1"/>
      <c r="LPW60" s="1"/>
      <c r="LPX60" s="1"/>
      <c r="LPY60" s="1"/>
      <c r="LPZ60" s="1"/>
      <c r="LQA60" s="1"/>
      <c r="LQB60" s="1"/>
      <c r="LQC60" s="1"/>
      <c r="LQD60" s="1"/>
      <c r="LQE60" s="1"/>
      <c r="LQF60" s="1"/>
      <c r="LQG60" s="1"/>
      <c r="LQH60" s="1"/>
      <c r="LQI60" s="1"/>
      <c r="LQJ60" s="1"/>
      <c r="LQK60" s="1"/>
      <c r="LQL60" s="1"/>
      <c r="LQM60" s="1"/>
      <c r="LQN60" s="1"/>
      <c r="LQO60" s="1"/>
      <c r="LQP60" s="1"/>
      <c r="LQQ60" s="1"/>
      <c r="LQR60" s="1"/>
      <c r="LQS60" s="1"/>
      <c r="LQT60" s="1"/>
      <c r="LQU60" s="1"/>
      <c r="LQV60" s="1"/>
      <c r="LQW60" s="1"/>
      <c r="LQX60" s="1"/>
      <c r="LQY60" s="1"/>
      <c r="LQZ60" s="1"/>
      <c r="LRA60" s="1"/>
      <c r="LRB60" s="1"/>
      <c r="LRC60" s="1"/>
      <c r="LRD60" s="1"/>
      <c r="LRE60" s="1"/>
      <c r="LRF60" s="1"/>
      <c r="LRG60" s="1"/>
      <c r="LRH60" s="1"/>
      <c r="LRI60" s="1"/>
      <c r="LRJ60" s="1"/>
      <c r="LRK60" s="1"/>
      <c r="LRL60" s="1"/>
      <c r="LRM60" s="1"/>
      <c r="LRN60" s="1"/>
      <c r="LRO60" s="1"/>
      <c r="LRP60" s="1"/>
      <c r="LRQ60" s="1"/>
      <c r="LRR60" s="1"/>
      <c r="LRS60" s="1"/>
      <c r="LRT60" s="1"/>
      <c r="LRU60" s="1"/>
      <c r="LRV60" s="1"/>
      <c r="LRW60" s="1"/>
      <c r="LRX60" s="1"/>
      <c r="LRY60" s="1"/>
      <c r="LRZ60" s="1"/>
      <c r="LSA60" s="1"/>
      <c r="LSB60" s="1"/>
      <c r="LSC60" s="1"/>
      <c r="LSD60" s="1"/>
      <c r="LSE60" s="1"/>
      <c r="LSF60" s="1"/>
      <c r="LSG60" s="1"/>
      <c r="LSH60" s="1"/>
      <c r="LSI60" s="1"/>
      <c r="LSJ60" s="1"/>
      <c r="LSK60" s="1"/>
      <c r="LSL60" s="1"/>
      <c r="LSM60" s="1"/>
      <c r="LSN60" s="1"/>
      <c r="LSO60" s="1"/>
      <c r="LSP60" s="1"/>
      <c r="LSQ60" s="1"/>
      <c r="LSR60" s="1"/>
      <c r="LSS60" s="1"/>
      <c r="LST60" s="1"/>
      <c r="LSU60" s="1"/>
      <c r="LSV60" s="1"/>
      <c r="LSW60" s="1"/>
      <c r="LSX60" s="1"/>
      <c r="LSY60" s="1"/>
      <c r="LSZ60" s="1"/>
      <c r="LTA60" s="1"/>
      <c r="LTB60" s="1"/>
      <c r="LTC60" s="1"/>
      <c r="LTD60" s="1"/>
      <c r="LTE60" s="1"/>
      <c r="LTF60" s="1"/>
      <c r="LTG60" s="1"/>
      <c r="LTH60" s="1"/>
      <c r="LTI60" s="1"/>
      <c r="LTJ60" s="1"/>
      <c r="LTK60" s="1"/>
      <c r="LTL60" s="1"/>
      <c r="LTM60" s="1"/>
      <c r="LTN60" s="1"/>
      <c r="LTO60" s="1"/>
      <c r="LTP60" s="1"/>
      <c r="LTQ60" s="1"/>
      <c r="LTR60" s="1"/>
      <c r="LTS60" s="1"/>
      <c r="LTT60" s="1"/>
      <c r="LTU60" s="1"/>
      <c r="LTV60" s="1"/>
      <c r="LTW60" s="1"/>
      <c r="LTX60" s="1"/>
      <c r="LTY60" s="1"/>
      <c r="LTZ60" s="1"/>
      <c r="LUA60" s="1"/>
      <c r="LUB60" s="1"/>
      <c r="LUC60" s="1"/>
      <c r="LUD60" s="1"/>
      <c r="LUE60" s="1"/>
      <c r="LUF60" s="1"/>
      <c r="LUG60" s="1"/>
      <c r="LUH60" s="1"/>
      <c r="LUI60" s="1"/>
      <c r="LUJ60" s="1"/>
      <c r="LUK60" s="1"/>
      <c r="LUL60" s="1"/>
      <c r="LUM60" s="1"/>
      <c r="LUN60" s="1"/>
      <c r="LUO60" s="1"/>
      <c r="LUP60" s="1"/>
      <c r="LUQ60" s="1"/>
      <c r="LUR60" s="1"/>
      <c r="LUS60" s="1"/>
      <c r="LUT60" s="1"/>
      <c r="LUU60" s="1"/>
      <c r="LUV60" s="1"/>
      <c r="LUW60" s="1"/>
      <c r="LUX60" s="1"/>
      <c r="LUY60" s="1"/>
      <c r="LUZ60" s="1"/>
      <c r="LVA60" s="1"/>
      <c r="LVB60" s="1"/>
      <c r="LVC60" s="1"/>
      <c r="LVD60" s="1"/>
      <c r="LVE60" s="1"/>
      <c r="LVF60" s="1"/>
      <c r="LVG60" s="1"/>
      <c r="LVH60" s="1"/>
      <c r="LVI60" s="1"/>
      <c r="LVJ60" s="1"/>
      <c r="LVK60" s="1"/>
      <c r="LVL60" s="1"/>
      <c r="LVM60" s="1"/>
      <c r="LVN60" s="1"/>
      <c r="LVO60" s="1"/>
      <c r="LVP60" s="1"/>
      <c r="LVQ60" s="1"/>
      <c r="LVR60" s="1"/>
      <c r="LVS60" s="1"/>
      <c r="LVT60" s="1"/>
      <c r="LVU60" s="1"/>
      <c r="LVV60" s="1"/>
      <c r="LVW60" s="1"/>
      <c r="LVX60" s="1"/>
      <c r="LVY60" s="1"/>
      <c r="LVZ60" s="1"/>
      <c r="LWA60" s="1"/>
      <c r="LWB60" s="1"/>
      <c r="LWC60" s="1"/>
      <c r="LWD60" s="1"/>
      <c r="LWE60" s="1"/>
      <c r="LWF60" s="1"/>
      <c r="LWG60" s="1"/>
      <c r="LWH60" s="1"/>
      <c r="LWI60" s="1"/>
      <c r="LWJ60" s="1"/>
      <c r="LWK60" s="1"/>
      <c r="LWL60" s="1"/>
      <c r="LWM60" s="1"/>
      <c r="LWN60" s="1"/>
      <c r="LWO60" s="1"/>
      <c r="LWP60" s="1"/>
      <c r="LWQ60" s="1"/>
      <c r="LWR60" s="1"/>
      <c r="LWS60" s="1"/>
      <c r="LWT60" s="1"/>
      <c r="LWU60" s="1"/>
      <c r="LWV60" s="1"/>
      <c r="LWW60" s="1"/>
      <c r="LWX60" s="1"/>
      <c r="LWY60" s="1"/>
      <c r="LWZ60" s="1"/>
      <c r="LXA60" s="1"/>
      <c r="LXB60" s="1"/>
      <c r="LXC60" s="1"/>
      <c r="LXD60" s="1"/>
      <c r="LXE60" s="1"/>
      <c r="LXF60" s="1"/>
      <c r="LXG60" s="1"/>
      <c r="LXH60" s="1"/>
      <c r="LXI60" s="1"/>
      <c r="LXJ60" s="1"/>
      <c r="LXK60" s="1"/>
      <c r="LXL60" s="1"/>
      <c r="LXM60" s="1"/>
      <c r="LXN60" s="1"/>
      <c r="LXO60" s="1"/>
      <c r="LXP60" s="1"/>
      <c r="LXQ60" s="1"/>
      <c r="LXR60" s="1"/>
      <c r="LXS60" s="1"/>
      <c r="LXT60" s="1"/>
      <c r="LXU60" s="1"/>
      <c r="LXV60" s="1"/>
      <c r="LXW60" s="1"/>
      <c r="LXX60" s="1"/>
      <c r="LXY60" s="1"/>
      <c r="LXZ60" s="1"/>
      <c r="LYA60" s="1"/>
      <c r="LYB60" s="1"/>
      <c r="LYC60" s="1"/>
      <c r="LYD60" s="1"/>
      <c r="LYE60" s="1"/>
      <c r="LYF60" s="1"/>
      <c r="LYG60" s="1"/>
      <c r="LYH60" s="1"/>
      <c r="LYI60" s="1"/>
      <c r="LYJ60" s="1"/>
      <c r="LYK60" s="1"/>
      <c r="LYL60" s="1"/>
      <c r="LYM60" s="1"/>
      <c r="LYN60" s="1"/>
      <c r="LYO60" s="1"/>
      <c r="LYP60" s="1"/>
      <c r="LYQ60" s="1"/>
      <c r="LYR60" s="1"/>
      <c r="LYS60" s="1"/>
      <c r="LYT60" s="1"/>
      <c r="LYU60" s="1"/>
      <c r="LYV60" s="1"/>
      <c r="LYW60" s="1"/>
      <c r="LYX60" s="1"/>
      <c r="LYY60" s="1"/>
      <c r="LYZ60" s="1"/>
      <c r="LZA60" s="1"/>
      <c r="LZB60" s="1"/>
      <c r="LZC60" s="1"/>
      <c r="LZD60" s="1"/>
      <c r="LZE60" s="1"/>
      <c r="LZF60" s="1"/>
      <c r="LZG60" s="1"/>
      <c r="LZH60" s="1"/>
      <c r="LZI60" s="1"/>
      <c r="LZJ60" s="1"/>
      <c r="LZK60" s="1"/>
      <c r="LZL60" s="1"/>
      <c r="LZM60" s="1"/>
      <c r="LZN60" s="1"/>
      <c r="LZO60" s="1"/>
      <c r="LZP60" s="1"/>
      <c r="LZQ60" s="1"/>
      <c r="LZR60" s="1"/>
      <c r="LZS60" s="1"/>
      <c r="LZT60" s="1"/>
      <c r="LZU60" s="1"/>
      <c r="LZV60" s="1"/>
      <c r="LZW60" s="1"/>
      <c r="LZX60" s="1"/>
      <c r="LZY60" s="1"/>
      <c r="LZZ60" s="1"/>
      <c r="MAA60" s="1"/>
      <c r="MAB60" s="1"/>
      <c r="MAC60" s="1"/>
      <c r="MAD60" s="1"/>
      <c r="MAE60" s="1"/>
      <c r="MAF60" s="1"/>
      <c r="MAG60" s="1"/>
      <c r="MAH60" s="1"/>
      <c r="MAI60" s="1"/>
      <c r="MAJ60" s="1"/>
      <c r="MAK60" s="1"/>
      <c r="MAL60" s="1"/>
      <c r="MAM60" s="1"/>
      <c r="MAN60" s="1"/>
      <c r="MAO60" s="1"/>
      <c r="MAP60" s="1"/>
      <c r="MAQ60" s="1"/>
      <c r="MAR60" s="1"/>
      <c r="MAS60" s="1"/>
      <c r="MAT60" s="1"/>
      <c r="MAU60" s="1"/>
      <c r="MAV60" s="1"/>
      <c r="MAW60" s="1"/>
      <c r="MAX60" s="1"/>
      <c r="MAY60" s="1"/>
      <c r="MAZ60" s="1"/>
      <c r="MBA60" s="1"/>
      <c r="MBB60" s="1"/>
      <c r="MBC60" s="1"/>
      <c r="MBD60" s="1"/>
      <c r="MBE60" s="1"/>
      <c r="MBF60" s="1"/>
      <c r="MBG60" s="1"/>
      <c r="MBH60" s="1"/>
      <c r="MBI60" s="1"/>
      <c r="MBJ60" s="1"/>
      <c r="MBK60" s="1"/>
      <c r="MBL60" s="1"/>
      <c r="MBM60" s="1"/>
      <c r="MBN60" s="1"/>
      <c r="MBO60" s="1"/>
      <c r="MBP60" s="1"/>
      <c r="MBQ60" s="1"/>
      <c r="MBR60" s="1"/>
      <c r="MBS60" s="1"/>
      <c r="MBT60" s="1"/>
      <c r="MBU60" s="1"/>
      <c r="MBV60" s="1"/>
      <c r="MBW60" s="1"/>
      <c r="MBX60" s="1"/>
      <c r="MBY60" s="1"/>
      <c r="MBZ60" s="1"/>
      <c r="MCA60" s="1"/>
      <c r="MCB60" s="1"/>
      <c r="MCC60" s="1"/>
      <c r="MCD60" s="1"/>
      <c r="MCE60" s="1"/>
      <c r="MCF60" s="1"/>
      <c r="MCG60" s="1"/>
      <c r="MCH60" s="1"/>
      <c r="MCI60" s="1"/>
      <c r="MCJ60" s="1"/>
      <c r="MCK60" s="1"/>
      <c r="MCL60" s="1"/>
      <c r="MCM60" s="1"/>
      <c r="MCN60" s="1"/>
      <c r="MCO60" s="1"/>
      <c r="MCP60" s="1"/>
      <c r="MCQ60" s="1"/>
      <c r="MCR60" s="1"/>
      <c r="MCS60" s="1"/>
      <c r="MCT60" s="1"/>
      <c r="MCU60" s="1"/>
      <c r="MCV60" s="1"/>
      <c r="MCW60" s="1"/>
      <c r="MCX60" s="1"/>
      <c r="MCY60" s="1"/>
      <c r="MCZ60" s="1"/>
      <c r="MDA60" s="1"/>
      <c r="MDB60" s="1"/>
      <c r="MDC60" s="1"/>
      <c r="MDD60" s="1"/>
      <c r="MDE60" s="1"/>
      <c r="MDF60" s="1"/>
      <c r="MDG60" s="1"/>
      <c r="MDH60" s="1"/>
      <c r="MDI60" s="1"/>
      <c r="MDJ60" s="1"/>
      <c r="MDK60" s="1"/>
      <c r="MDL60" s="1"/>
      <c r="MDM60" s="1"/>
      <c r="MDN60" s="1"/>
      <c r="MDO60" s="1"/>
      <c r="MDP60" s="1"/>
      <c r="MDQ60" s="1"/>
      <c r="MDR60" s="1"/>
      <c r="MDS60" s="1"/>
      <c r="MDT60" s="1"/>
      <c r="MDU60" s="1"/>
      <c r="MDV60" s="1"/>
      <c r="MDW60" s="1"/>
      <c r="MDX60" s="1"/>
      <c r="MDY60" s="1"/>
      <c r="MDZ60" s="1"/>
      <c r="MEA60" s="1"/>
      <c r="MEB60" s="1"/>
      <c r="MEC60" s="1"/>
      <c r="MED60" s="1"/>
      <c r="MEE60" s="1"/>
      <c r="MEF60" s="1"/>
      <c r="MEG60" s="1"/>
      <c r="MEH60" s="1"/>
      <c r="MEI60" s="1"/>
      <c r="MEJ60" s="1"/>
      <c r="MEK60" s="1"/>
      <c r="MEL60" s="1"/>
      <c r="MEM60" s="1"/>
      <c r="MEN60" s="1"/>
      <c r="MEO60" s="1"/>
      <c r="MEP60" s="1"/>
      <c r="MEQ60" s="1"/>
      <c r="MER60" s="1"/>
      <c r="MES60" s="1"/>
      <c r="MET60" s="1"/>
      <c r="MEU60" s="1"/>
      <c r="MEV60" s="1"/>
      <c r="MEW60" s="1"/>
      <c r="MEX60" s="1"/>
      <c r="MEY60" s="1"/>
      <c r="MEZ60" s="1"/>
      <c r="MFA60" s="1"/>
      <c r="MFB60" s="1"/>
      <c r="MFC60" s="1"/>
      <c r="MFD60" s="1"/>
      <c r="MFE60" s="1"/>
      <c r="MFF60" s="1"/>
      <c r="MFG60" s="1"/>
      <c r="MFH60" s="1"/>
      <c r="MFI60" s="1"/>
      <c r="MFJ60" s="1"/>
      <c r="MFK60" s="1"/>
      <c r="MFL60" s="1"/>
      <c r="MFM60" s="1"/>
      <c r="MFN60" s="1"/>
      <c r="MFO60" s="1"/>
      <c r="MFP60" s="1"/>
      <c r="MFQ60" s="1"/>
      <c r="MFR60" s="1"/>
      <c r="MFS60" s="1"/>
      <c r="MFT60" s="1"/>
      <c r="MFU60" s="1"/>
      <c r="MFV60" s="1"/>
      <c r="MFW60" s="1"/>
      <c r="MFX60" s="1"/>
      <c r="MFY60" s="1"/>
      <c r="MFZ60" s="1"/>
      <c r="MGA60" s="1"/>
      <c r="MGB60" s="1"/>
      <c r="MGC60" s="1"/>
      <c r="MGD60" s="1"/>
      <c r="MGE60" s="1"/>
      <c r="MGF60" s="1"/>
      <c r="MGG60" s="1"/>
      <c r="MGH60" s="1"/>
      <c r="MGI60" s="1"/>
      <c r="MGJ60" s="1"/>
      <c r="MGK60" s="1"/>
      <c r="MGL60" s="1"/>
      <c r="MGM60" s="1"/>
      <c r="MGN60" s="1"/>
      <c r="MGO60" s="1"/>
      <c r="MGP60" s="1"/>
      <c r="MGQ60" s="1"/>
      <c r="MGR60" s="1"/>
      <c r="MGS60" s="1"/>
      <c r="MGT60" s="1"/>
      <c r="MGU60" s="1"/>
      <c r="MGV60" s="1"/>
      <c r="MGW60" s="1"/>
      <c r="MGX60" s="1"/>
      <c r="MGY60" s="1"/>
      <c r="MGZ60" s="1"/>
      <c r="MHA60" s="1"/>
      <c r="MHB60" s="1"/>
      <c r="MHC60" s="1"/>
      <c r="MHD60" s="1"/>
      <c r="MHE60" s="1"/>
      <c r="MHF60" s="1"/>
      <c r="MHG60" s="1"/>
      <c r="MHH60" s="1"/>
      <c r="MHI60" s="1"/>
      <c r="MHJ60" s="1"/>
      <c r="MHK60" s="1"/>
      <c r="MHL60" s="1"/>
      <c r="MHM60" s="1"/>
      <c r="MHN60" s="1"/>
      <c r="MHO60" s="1"/>
      <c r="MHP60" s="1"/>
      <c r="MHQ60" s="1"/>
      <c r="MHR60" s="1"/>
      <c r="MHS60" s="1"/>
      <c r="MHT60" s="1"/>
      <c r="MHU60" s="1"/>
      <c r="MHV60" s="1"/>
      <c r="MHW60" s="1"/>
      <c r="MHX60" s="1"/>
      <c r="MHY60" s="1"/>
      <c r="MHZ60" s="1"/>
      <c r="MIA60" s="1"/>
      <c r="MIB60" s="1"/>
      <c r="MIC60" s="1"/>
      <c r="MID60" s="1"/>
      <c r="MIE60" s="1"/>
      <c r="MIF60" s="1"/>
      <c r="MIG60" s="1"/>
      <c r="MIH60" s="1"/>
      <c r="MII60" s="1"/>
      <c r="MIJ60" s="1"/>
      <c r="MIK60" s="1"/>
      <c r="MIL60" s="1"/>
      <c r="MIM60" s="1"/>
      <c r="MIN60" s="1"/>
      <c r="MIO60" s="1"/>
      <c r="MIP60" s="1"/>
      <c r="MIQ60" s="1"/>
      <c r="MIR60" s="1"/>
      <c r="MIS60" s="1"/>
      <c r="MIT60" s="1"/>
      <c r="MIU60" s="1"/>
      <c r="MIV60" s="1"/>
      <c r="MIW60" s="1"/>
      <c r="MIX60" s="1"/>
      <c r="MIY60" s="1"/>
      <c r="MIZ60" s="1"/>
      <c r="MJA60" s="1"/>
      <c r="MJB60" s="1"/>
      <c r="MJC60" s="1"/>
      <c r="MJD60" s="1"/>
      <c r="MJE60" s="1"/>
      <c r="MJF60" s="1"/>
      <c r="MJG60" s="1"/>
      <c r="MJH60" s="1"/>
      <c r="MJI60" s="1"/>
      <c r="MJJ60" s="1"/>
      <c r="MJK60" s="1"/>
      <c r="MJL60" s="1"/>
      <c r="MJM60" s="1"/>
      <c r="MJN60" s="1"/>
      <c r="MJO60" s="1"/>
      <c r="MJP60" s="1"/>
      <c r="MJQ60" s="1"/>
      <c r="MJR60" s="1"/>
      <c r="MJS60" s="1"/>
      <c r="MJT60" s="1"/>
      <c r="MJU60" s="1"/>
      <c r="MJV60" s="1"/>
      <c r="MJW60" s="1"/>
      <c r="MJX60" s="1"/>
      <c r="MJY60" s="1"/>
      <c r="MJZ60" s="1"/>
      <c r="MKA60" s="1"/>
      <c r="MKB60" s="1"/>
      <c r="MKC60" s="1"/>
      <c r="MKD60" s="1"/>
      <c r="MKE60" s="1"/>
      <c r="MKF60" s="1"/>
      <c r="MKG60" s="1"/>
      <c r="MKH60" s="1"/>
      <c r="MKI60" s="1"/>
      <c r="MKJ60" s="1"/>
      <c r="MKK60" s="1"/>
      <c r="MKL60" s="1"/>
      <c r="MKM60" s="1"/>
      <c r="MKN60" s="1"/>
      <c r="MKO60" s="1"/>
      <c r="MKP60" s="1"/>
      <c r="MKQ60" s="1"/>
      <c r="MKR60" s="1"/>
      <c r="MKS60" s="1"/>
      <c r="MKT60" s="1"/>
      <c r="MKU60" s="1"/>
      <c r="MKV60" s="1"/>
      <c r="MKW60" s="1"/>
      <c r="MKX60" s="1"/>
      <c r="MKY60" s="1"/>
      <c r="MKZ60" s="1"/>
      <c r="MLA60" s="1"/>
      <c r="MLB60" s="1"/>
      <c r="MLC60" s="1"/>
      <c r="MLD60" s="1"/>
      <c r="MLE60" s="1"/>
      <c r="MLF60" s="1"/>
      <c r="MLG60" s="1"/>
      <c r="MLH60" s="1"/>
      <c r="MLI60" s="1"/>
      <c r="MLJ60" s="1"/>
      <c r="MLK60" s="1"/>
      <c r="MLL60" s="1"/>
      <c r="MLM60" s="1"/>
      <c r="MLN60" s="1"/>
      <c r="MLO60" s="1"/>
      <c r="MLP60" s="1"/>
      <c r="MLQ60" s="1"/>
      <c r="MLR60" s="1"/>
      <c r="MLS60" s="1"/>
      <c r="MLT60" s="1"/>
      <c r="MLU60" s="1"/>
      <c r="MLV60" s="1"/>
      <c r="MLW60" s="1"/>
      <c r="MLX60" s="1"/>
      <c r="MLY60" s="1"/>
      <c r="MLZ60" s="1"/>
      <c r="MMA60" s="1"/>
      <c r="MMB60" s="1"/>
      <c r="MMC60" s="1"/>
      <c r="MMD60" s="1"/>
      <c r="MME60" s="1"/>
      <c r="MMF60" s="1"/>
      <c r="MMG60" s="1"/>
      <c r="MMH60" s="1"/>
      <c r="MMI60" s="1"/>
      <c r="MMJ60" s="1"/>
      <c r="MMK60" s="1"/>
      <c r="MML60" s="1"/>
      <c r="MMM60" s="1"/>
      <c r="MMN60" s="1"/>
      <c r="MMO60" s="1"/>
      <c r="MMP60" s="1"/>
      <c r="MMQ60" s="1"/>
      <c r="MMR60" s="1"/>
      <c r="MMS60" s="1"/>
      <c r="MMT60" s="1"/>
      <c r="MMU60" s="1"/>
      <c r="MMV60" s="1"/>
      <c r="MMW60" s="1"/>
      <c r="MMX60" s="1"/>
      <c r="MMY60" s="1"/>
      <c r="MMZ60" s="1"/>
      <c r="MNA60" s="1"/>
      <c r="MNB60" s="1"/>
      <c r="MNC60" s="1"/>
      <c r="MND60" s="1"/>
      <c r="MNE60" s="1"/>
      <c r="MNF60" s="1"/>
      <c r="MNG60" s="1"/>
      <c r="MNH60" s="1"/>
      <c r="MNI60" s="1"/>
      <c r="MNJ60" s="1"/>
      <c r="MNK60" s="1"/>
      <c r="MNL60" s="1"/>
      <c r="MNM60" s="1"/>
      <c r="MNN60" s="1"/>
      <c r="MNO60" s="1"/>
      <c r="MNP60" s="1"/>
      <c r="MNQ60" s="1"/>
      <c r="MNR60" s="1"/>
      <c r="MNS60" s="1"/>
      <c r="MNT60" s="1"/>
      <c r="MNU60" s="1"/>
      <c r="MNV60" s="1"/>
      <c r="MNW60" s="1"/>
      <c r="MNX60" s="1"/>
      <c r="MNY60" s="1"/>
      <c r="MNZ60" s="1"/>
      <c r="MOA60" s="1"/>
      <c r="MOB60" s="1"/>
      <c r="MOC60" s="1"/>
      <c r="MOD60" s="1"/>
      <c r="MOE60" s="1"/>
      <c r="MOF60" s="1"/>
      <c r="MOG60" s="1"/>
      <c r="MOH60" s="1"/>
      <c r="MOI60" s="1"/>
      <c r="MOJ60" s="1"/>
      <c r="MOK60" s="1"/>
      <c r="MOL60" s="1"/>
      <c r="MOM60" s="1"/>
      <c r="MON60" s="1"/>
      <c r="MOO60" s="1"/>
      <c r="MOP60" s="1"/>
      <c r="MOQ60" s="1"/>
      <c r="MOR60" s="1"/>
      <c r="MOS60" s="1"/>
      <c r="MOT60" s="1"/>
      <c r="MOU60" s="1"/>
      <c r="MOV60" s="1"/>
      <c r="MOW60" s="1"/>
      <c r="MOX60" s="1"/>
      <c r="MOY60" s="1"/>
      <c r="MOZ60" s="1"/>
      <c r="MPA60" s="1"/>
      <c r="MPB60" s="1"/>
      <c r="MPC60" s="1"/>
      <c r="MPD60" s="1"/>
      <c r="MPE60" s="1"/>
      <c r="MPF60" s="1"/>
      <c r="MPG60" s="1"/>
      <c r="MPH60" s="1"/>
      <c r="MPI60" s="1"/>
      <c r="MPJ60" s="1"/>
      <c r="MPK60" s="1"/>
      <c r="MPL60" s="1"/>
      <c r="MPM60" s="1"/>
      <c r="MPN60" s="1"/>
      <c r="MPO60" s="1"/>
      <c r="MPP60" s="1"/>
      <c r="MPQ60" s="1"/>
      <c r="MPR60" s="1"/>
      <c r="MPS60" s="1"/>
      <c r="MPT60" s="1"/>
      <c r="MPU60" s="1"/>
      <c r="MPV60" s="1"/>
      <c r="MPW60" s="1"/>
      <c r="MPX60" s="1"/>
      <c r="MPY60" s="1"/>
      <c r="MPZ60" s="1"/>
      <c r="MQA60" s="1"/>
      <c r="MQB60" s="1"/>
      <c r="MQC60" s="1"/>
      <c r="MQD60" s="1"/>
      <c r="MQE60" s="1"/>
      <c r="MQF60" s="1"/>
      <c r="MQG60" s="1"/>
      <c r="MQH60" s="1"/>
      <c r="MQI60" s="1"/>
      <c r="MQJ60" s="1"/>
      <c r="MQK60" s="1"/>
      <c r="MQL60" s="1"/>
      <c r="MQM60" s="1"/>
      <c r="MQN60" s="1"/>
      <c r="MQO60" s="1"/>
      <c r="MQP60" s="1"/>
      <c r="MQQ60" s="1"/>
      <c r="MQR60" s="1"/>
      <c r="MQS60" s="1"/>
      <c r="MQT60" s="1"/>
      <c r="MQU60" s="1"/>
      <c r="MQV60" s="1"/>
      <c r="MQW60" s="1"/>
      <c r="MQX60" s="1"/>
      <c r="MQY60" s="1"/>
      <c r="MQZ60" s="1"/>
      <c r="MRA60" s="1"/>
      <c r="MRB60" s="1"/>
      <c r="MRC60" s="1"/>
      <c r="MRD60" s="1"/>
      <c r="MRE60" s="1"/>
      <c r="MRF60" s="1"/>
      <c r="MRG60" s="1"/>
      <c r="MRH60" s="1"/>
      <c r="MRI60" s="1"/>
      <c r="MRJ60" s="1"/>
      <c r="MRK60" s="1"/>
      <c r="MRL60" s="1"/>
      <c r="MRM60" s="1"/>
      <c r="MRN60" s="1"/>
      <c r="MRO60" s="1"/>
      <c r="MRP60" s="1"/>
      <c r="MRQ60" s="1"/>
      <c r="MRR60" s="1"/>
      <c r="MRS60" s="1"/>
      <c r="MRT60" s="1"/>
      <c r="MRU60" s="1"/>
      <c r="MRV60" s="1"/>
      <c r="MRW60" s="1"/>
      <c r="MRX60" s="1"/>
      <c r="MRY60" s="1"/>
      <c r="MRZ60" s="1"/>
      <c r="MSA60" s="1"/>
      <c r="MSB60" s="1"/>
      <c r="MSC60" s="1"/>
      <c r="MSD60" s="1"/>
      <c r="MSE60" s="1"/>
      <c r="MSF60" s="1"/>
      <c r="MSG60" s="1"/>
      <c r="MSH60" s="1"/>
      <c r="MSI60" s="1"/>
      <c r="MSJ60" s="1"/>
      <c r="MSK60" s="1"/>
      <c r="MSL60" s="1"/>
      <c r="MSM60" s="1"/>
      <c r="MSN60" s="1"/>
      <c r="MSO60" s="1"/>
      <c r="MSP60" s="1"/>
      <c r="MSQ60" s="1"/>
      <c r="MSR60" s="1"/>
      <c r="MSS60" s="1"/>
      <c r="MST60" s="1"/>
      <c r="MSU60" s="1"/>
      <c r="MSV60" s="1"/>
      <c r="MSW60" s="1"/>
      <c r="MSX60" s="1"/>
      <c r="MSY60" s="1"/>
      <c r="MSZ60" s="1"/>
      <c r="MTA60" s="1"/>
      <c r="MTB60" s="1"/>
      <c r="MTC60" s="1"/>
      <c r="MTD60" s="1"/>
      <c r="MTE60" s="1"/>
      <c r="MTF60" s="1"/>
      <c r="MTG60" s="1"/>
      <c r="MTH60" s="1"/>
      <c r="MTI60" s="1"/>
      <c r="MTJ60" s="1"/>
      <c r="MTK60" s="1"/>
      <c r="MTL60" s="1"/>
      <c r="MTM60" s="1"/>
      <c r="MTN60" s="1"/>
      <c r="MTO60" s="1"/>
      <c r="MTP60" s="1"/>
      <c r="MTQ60" s="1"/>
      <c r="MTR60" s="1"/>
      <c r="MTS60" s="1"/>
      <c r="MTT60" s="1"/>
      <c r="MTU60" s="1"/>
      <c r="MTV60" s="1"/>
      <c r="MTW60" s="1"/>
      <c r="MTX60" s="1"/>
      <c r="MTY60" s="1"/>
      <c r="MTZ60" s="1"/>
      <c r="MUA60" s="1"/>
      <c r="MUB60" s="1"/>
      <c r="MUC60" s="1"/>
      <c r="MUD60" s="1"/>
      <c r="MUE60" s="1"/>
      <c r="MUF60" s="1"/>
      <c r="MUG60" s="1"/>
      <c r="MUH60" s="1"/>
      <c r="MUI60" s="1"/>
      <c r="MUJ60" s="1"/>
      <c r="MUK60" s="1"/>
      <c r="MUL60" s="1"/>
      <c r="MUM60" s="1"/>
      <c r="MUN60" s="1"/>
      <c r="MUO60" s="1"/>
      <c r="MUP60" s="1"/>
      <c r="MUQ60" s="1"/>
      <c r="MUR60" s="1"/>
      <c r="MUS60" s="1"/>
      <c r="MUT60" s="1"/>
      <c r="MUU60" s="1"/>
      <c r="MUV60" s="1"/>
      <c r="MUW60" s="1"/>
      <c r="MUX60" s="1"/>
      <c r="MUY60" s="1"/>
      <c r="MUZ60" s="1"/>
      <c r="MVA60" s="1"/>
      <c r="MVB60" s="1"/>
      <c r="MVC60" s="1"/>
      <c r="MVD60" s="1"/>
      <c r="MVE60" s="1"/>
      <c r="MVF60" s="1"/>
      <c r="MVG60" s="1"/>
      <c r="MVH60" s="1"/>
      <c r="MVI60" s="1"/>
      <c r="MVJ60" s="1"/>
      <c r="MVK60" s="1"/>
      <c r="MVL60" s="1"/>
      <c r="MVM60" s="1"/>
      <c r="MVN60" s="1"/>
      <c r="MVO60" s="1"/>
      <c r="MVP60" s="1"/>
      <c r="MVQ60" s="1"/>
      <c r="MVR60" s="1"/>
      <c r="MVS60" s="1"/>
      <c r="MVT60" s="1"/>
      <c r="MVU60" s="1"/>
      <c r="MVV60" s="1"/>
      <c r="MVW60" s="1"/>
      <c r="MVX60" s="1"/>
      <c r="MVY60" s="1"/>
      <c r="MVZ60" s="1"/>
      <c r="MWA60" s="1"/>
      <c r="MWB60" s="1"/>
      <c r="MWC60" s="1"/>
      <c r="MWD60" s="1"/>
      <c r="MWE60" s="1"/>
      <c r="MWF60" s="1"/>
      <c r="MWG60" s="1"/>
      <c r="MWH60" s="1"/>
      <c r="MWI60" s="1"/>
      <c r="MWJ60" s="1"/>
      <c r="MWK60" s="1"/>
      <c r="MWL60" s="1"/>
      <c r="MWM60" s="1"/>
      <c r="MWN60" s="1"/>
      <c r="MWO60" s="1"/>
      <c r="MWP60" s="1"/>
      <c r="MWQ60" s="1"/>
      <c r="MWR60" s="1"/>
      <c r="MWS60" s="1"/>
      <c r="MWT60" s="1"/>
      <c r="MWU60" s="1"/>
      <c r="MWV60" s="1"/>
      <c r="MWW60" s="1"/>
      <c r="MWX60" s="1"/>
      <c r="MWY60" s="1"/>
      <c r="MWZ60" s="1"/>
      <c r="MXA60" s="1"/>
      <c r="MXB60" s="1"/>
      <c r="MXC60" s="1"/>
      <c r="MXD60" s="1"/>
      <c r="MXE60" s="1"/>
      <c r="MXF60" s="1"/>
      <c r="MXG60" s="1"/>
      <c r="MXH60" s="1"/>
      <c r="MXI60" s="1"/>
      <c r="MXJ60" s="1"/>
      <c r="MXK60" s="1"/>
      <c r="MXL60" s="1"/>
      <c r="MXM60" s="1"/>
      <c r="MXN60" s="1"/>
      <c r="MXO60" s="1"/>
      <c r="MXP60" s="1"/>
      <c r="MXQ60" s="1"/>
      <c r="MXR60" s="1"/>
      <c r="MXS60" s="1"/>
      <c r="MXT60" s="1"/>
      <c r="MXU60" s="1"/>
      <c r="MXV60" s="1"/>
      <c r="MXW60" s="1"/>
      <c r="MXX60" s="1"/>
      <c r="MXY60" s="1"/>
      <c r="MXZ60" s="1"/>
      <c r="MYA60" s="1"/>
      <c r="MYB60" s="1"/>
      <c r="MYC60" s="1"/>
      <c r="MYD60" s="1"/>
      <c r="MYE60" s="1"/>
      <c r="MYF60" s="1"/>
      <c r="MYG60" s="1"/>
      <c r="MYH60" s="1"/>
      <c r="MYI60" s="1"/>
      <c r="MYJ60" s="1"/>
      <c r="MYK60" s="1"/>
      <c r="MYL60" s="1"/>
      <c r="MYM60" s="1"/>
      <c r="MYN60" s="1"/>
      <c r="MYO60" s="1"/>
      <c r="MYP60" s="1"/>
      <c r="MYQ60" s="1"/>
      <c r="MYR60" s="1"/>
      <c r="MYS60" s="1"/>
      <c r="MYT60" s="1"/>
      <c r="MYU60" s="1"/>
      <c r="MYV60" s="1"/>
      <c r="MYW60" s="1"/>
      <c r="MYX60" s="1"/>
      <c r="MYY60" s="1"/>
      <c r="MYZ60" s="1"/>
      <c r="MZA60" s="1"/>
      <c r="MZB60" s="1"/>
      <c r="MZC60" s="1"/>
      <c r="MZD60" s="1"/>
      <c r="MZE60" s="1"/>
      <c r="MZF60" s="1"/>
      <c r="MZG60" s="1"/>
      <c r="MZH60" s="1"/>
      <c r="MZI60" s="1"/>
      <c r="MZJ60" s="1"/>
      <c r="MZK60" s="1"/>
      <c r="MZL60" s="1"/>
      <c r="MZM60" s="1"/>
      <c r="MZN60" s="1"/>
      <c r="MZO60" s="1"/>
      <c r="MZP60" s="1"/>
      <c r="MZQ60" s="1"/>
      <c r="MZR60" s="1"/>
      <c r="MZS60" s="1"/>
      <c r="MZT60" s="1"/>
      <c r="MZU60" s="1"/>
      <c r="MZV60" s="1"/>
      <c r="MZW60" s="1"/>
      <c r="MZX60" s="1"/>
      <c r="MZY60" s="1"/>
      <c r="MZZ60" s="1"/>
      <c r="NAA60" s="1"/>
      <c r="NAB60" s="1"/>
      <c r="NAC60" s="1"/>
      <c r="NAD60" s="1"/>
      <c r="NAE60" s="1"/>
      <c r="NAF60" s="1"/>
      <c r="NAG60" s="1"/>
      <c r="NAH60" s="1"/>
      <c r="NAI60" s="1"/>
      <c r="NAJ60" s="1"/>
      <c r="NAK60" s="1"/>
      <c r="NAL60" s="1"/>
      <c r="NAM60" s="1"/>
      <c r="NAN60" s="1"/>
      <c r="NAO60" s="1"/>
      <c r="NAP60" s="1"/>
      <c r="NAQ60" s="1"/>
      <c r="NAR60" s="1"/>
      <c r="NAS60" s="1"/>
      <c r="NAT60" s="1"/>
      <c r="NAU60" s="1"/>
      <c r="NAV60" s="1"/>
      <c r="NAW60" s="1"/>
      <c r="NAX60" s="1"/>
      <c r="NAY60" s="1"/>
      <c r="NAZ60" s="1"/>
      <c r="NBA60" s="1"/>
      <c r="NBB60" s="1"/>
      <c r="NBC60" s="1"/>
      <c r="NBD60" s="1"/>
      <c r="NBE60" s="1"/>
      <c r="NBF60" s="1"/>
      <c r="NBG60" s="1"/>
      <c r="NBH60" s="1"/>
      <c r="NBI60" s="1"/>
      <c r="NBJ60" s="1"/>
      <c r="NBK60" s="1"/>
      <c r="NBL60" s="1"/>
      <c r="NBM60" s="1"/>
      <c r="NBN60" s="1"/>
      <c r="NBO60" s="1"/>
      <c r="NBP60" s="1"/>
      <c r="NBQ60" s="1"/>
      <c r="NBR60" s="1"/>
      <c r="NBS60" s="1"/>
      <c r="NBT60" s="1"/>
      <c r="NBU60" s="1"/>
      <c r="NBV60" s="1"/>
      <c r="NBW60" s="1"/>
      <c r="NBX60" s="1"/>
      <c r="NBY60" s="1"/>
      <c r="NBZ60" s="1"/>
      <c r="NCA60" s="1"/>
      <c r="NCB60" s="1"/>
      <c r="NCC60" s="1"/>
      <c r="NCD60" s="1"/>
      <c r="NCE60" s="1"/>
      <c r="NCF60" s="1"/>
      <c r="NCG60" s="1"/>
      <c r="NCH60" s="1"/>
      <c r="NCI60" s="1"/>
      <c r="NCJ60" s="1"/>
      <c r="NCK60" s="1"/>
      <c r="NCL60" s="1"/>
      <c r="NCM60" s="1"/>
      <c r="NCN60" s="1"/>
      <c r="NCO60" s="1"/>
      <c r="NCP60" s="1"/>
      <c r="NCQ60" s="1"/>
      <c r="NCR60" s="1"/>
      <c r="NCS60" s="1"/>
      <c r="NCT60" s="1"/>
      <c r="NCU60" s="1"/>
      <c r="NCV60" s="1"/>
      <c r="NCW60" s="1"/>
      <c r="NCX60" s="1"/>
      <c r="NCY60" s="1"/>
      <c r="NCZ60" s="1"/>
      <c r="NDA60" s="1"/>
      <c r="NDB60" s="1"/>
      <c r="NDC60" s="1"/>
      <c r="NDD60" s="1"/>
      <c r="NDE60" s="1"/>
      <c r="NDF60" s="1"/>
      <c r="NDG60" s="1"/>
      <c r="NDH60" s="1"/>
      <c r="NDI60" s="1"/>
      <c r="NDJ60" s="1"/>
      <c r="NDK60" s="1"/>
      <c r="NDL60" s="1"/>
      <c r="NDM60" s="1"/>
      <c r="NDN60" s="1"/>
      <c r="NDO60" s="1"/>
      <c r="NDP60" s="1"/>
      <c r="NDQ60" s="1"/>
      <c r="NDR60" s="1"/>
      <c r="NDS60" s="1"/>
      <c r="NDT60" s="1"/>
      <c r="NDU60" s="1"/>
      <c r="NDV60" s="1"/>
      <c r="NDW60" s="1"/>
      <c r="NDX60" s="1"/>
      <c r="NDY60" s="1"/>
      <c r="NDZ60" s="1"/>
      <c r="NEA60" s="1"/>
      <c r="NEB60" s="1"/>
      <c r="NEC60" s="1"/>
      <c r="NED60" s="1"/>
      <c r="NEE60" s="1"/>
      <c r="NEF60" s="1"/>
      <c r="NEG60" s="1"/>
      <c r="NEH60" s="1"/>
      <c r="NEI60" s="1"/>
      <c r="NEJ60" s="1"/>
      <c r="NEK60" s="1"/>
      <c r="NEL60" s="1"/>
      <c r="NEM60" s="1"/>
      <c r="NEN60" s="1"/>
      <c r="NEO60" s="1"/>
      <c r="NEP60" s="1"/>
      <c r="NEQ60" s="1"/>
      <c r="NER60" s="1"/>
      <c r="NES60" s="1"/>
      <c r="NET60" s="1"/>
      <c r="NEU60" s="1"/>
      <c r="NEV60" s="1"/>
      <c r="NEW60" s="1"/>
      <c r="NEX60" s="1"/>
      <c r="NEY60" s="1"/>
      <c r="NEZ60" s="1"/>
      <c r="NFA60" s="1"/>
      <c r="NFB60" s="1"/>
      <c r="NFC60" s="1"/>
      <c r="NFD60" s="1"/>
      <c r="NFE60" s="1"/>
      <c r="NFF60" s="1"/>
      <c r="NFG60" s="1"/>
      <c r="NFH60" s="1"/>
      <c r="NFI60" s="1"/>
      <c r="NFJ60" s="1"/>
      <c r="NFK60" s="1"/>
      <c r="NFL60" s="1"/>
      <c r="NFM60" s="1"/>
      <c r="NFN60" s="1"/>
      <c r="NFO60" s="1"/>
      <c r="NFP60" s="1"/>
      <c r="NFQ60" s="1"/>
      <c r="NFR60" s="1"/>
      <c r="NFS60" s="1"/>
      <c r="NFT60" s="1"/>
      <c r="NFU60" s="1"/>
      <c r="NFV60" s="1"/>
      <c r="NFW60" s="1"/>
      <c r="NFX60" s="1"/>
      <c r="NFY60" s="1"/>
      <c r="NFZ60" s="1"/>
      <c r="NGA60" s="1"/>
      <c r="NGB60" s="1"/>
      <c r="NGC60" s="1"/>
      <c r="NGD60" s="1"/>
      <c r="NGE60" s="1"/>
      <c r="NGF60" s="1"/>
      <c r="NGG60" s="1"/>
      <c r="NGH60" s="1"/>
      <c r="NGI60" s="1"/>
      <c r="NGJ60" s="1"/>
      <c r="NGK60" s="1"/>
      <c r="NGL60" s="1"/>
      <c r="NGM60" s="1"/>
      <c r="NGN60" s="1"/>
      <c r="NGO60" s="1"/>
      <c r="NGP60" s="1"/>
      <c r="NGQ60" s="1"/>
      <c r="NGR60" s="1"/>
      <c r="NGS60" s="1"/>
      <c r="NGT60" s="1"/>
      <c r="NGU60" s="1"/>
      <c r="NGV60" s="1"/>
      <c r="NGW60" s="1"/>
      <c r="NGX60" s="1"/>
      <c r="NGY60" s="1"/>
      <c r="NGZ60" s="1"/>
      <c r="NHA60" s="1"/>
      <c r="NHB60" s="1"/>
      <c r="NHC60" s="1"/>
      <c r="NHD60" s="1"/>
      <c r="NHE60" s="1"/>
      <c r="NHF60" s="1"/>
      <c r="NHG60" s="1"/>
      <c r="NHH60" s="1"/>
      <c r="NHI60" s="1"/>
      <c r="NHJ60" s="1"/>
      <c r="NHK60" s="1"/>
      <c r="NHL60" s="1"/>
      <c r="NHM60" s="1"/>
      <c r="NHN60" s="1"/>
      <c r="NHO60" s="1"/>
      <c r="NHP60" s="1"/>
      <c r="NHQ60" s="1"/>
      <c r="NHR60" s="1"/>
      <c r="NHS60" s="1"/>
      <c r="NHT60" s="1"/>
      <c r="NHU60" s="1"/>
      <c r="NHV60" s="1"/>
      <c r="NHW60" s="1"/>
      <c r="NHX60" s="1"/>
      <c r="NHY60" s="1"/>
      <c r="NHZ60" s="1"/>
      <c r="NIA60" s="1"/>
      <c r="NIB60" s="1"/>
      <c r="NIC60" s="1"/>
      <c r="NID60" s="1"/>
      <c r="NIE60" s="1"/>
      <c r="NIF60" s="1"/>
      <c r="NIG60" s="1"/>
      <c r="NIH60" s="1"/>
      <c r="NII60" s="1"/>
      <c r="NIJ60" s="1"/>
      <c r="NIK60" s="1"/>
      <c r="NIL60" s="1"/>
      <c r="NIM60" s="1"/>
      <c r="NIN60" s="1"/>
      <c r="NIO60" s="1"/>
      <c r="NIP60" s="1"/>
      <c r="NIQ60" s="1"/>
      <c r="NIR60" s="1"/>
      <c r="NIS60" s="1"/>
      <c r="NIT60" s="1"/>
      <c r="NIU60" s="1"/>
      <c r="NIV60" s="1"/>
      <c r="NIW60" s="1"/>
      <c r="NIX60" s="1"/>
      <c r="NIY60" s="1"/>
      <c r="NIZ60" s="1"/>
      <c r="NJA60" s="1"/>
      <c r="NJB60" s="1"/>
      <c r="NJC60" s="1"/>
      <c r="NJD60" s="1"/>
      <c r="NJE60" s="1"/>
      <c r="NJF60" s="1"/>
      <c r="NJG60" s="1"/>
      <c r="NJH60" s="1"/>
      <c r="NJI60" s="1"/>
      <c r="NJJ60" s="1"/>
      <c r="NJK60" s="1"/>
      <c r="NJL60" s="1"/>
      <c r="NJM60" s="1"/>
      <c r="NJN60" s="1"/>
      <c r="NJO60" s="1"/>
      <c r="NJP60" s="1"/>
      <c r="NJQ60" s="1"/>
      <c r="NJR60" s="1"/>
      <c r="NJS60" s="1"/>
      <c r="NJT60" s="1"/>
      <c r="NJU60" s="1"/>
      <c r="NJV60" s="1"/>
      <c r="NJW60" s="1"/>
      <c r="NJX60" s="1"/>
      <c r="NJY60" s="1"/>
      <c r="NJZ60" s="1"/>
      <c r="NKA60" s="1"/>
      <c r="NKB60" s="1"/>
      <c r="NKC60" s="1"/>
      <c r="NKD60" s="1"/>
      <c r="NKE60" s="1"/>
      <c r="NKF60" s="1"/>
      <c r="NKG60" s="1"/>
      <c r="NKH60" s="1"/>
      <c r="NKI60" s="1"/>
      <c r="NKJ60" s="1"/>
      <c r="NKK60" s="1"/>
      <c r="NKL60" s="1"/>
      <c r="NKM60" s="1"/>
      <c r="NKN60" s="1"/>
      <c r="NKO60" s="1"/>
      <c r="NKP60" s="1"/>
      <c r="NKQ60" s="1"/>
      <c r="NKR60" s="1"/>
      <c r="NKS60" s="1"/>
      <c r="NKT60" s="1"/>
      <c r="NKU60" s="1"/>
      <c r="NKV60" s="1"/>
      <c r="NKW60" s="1"/>
      <c r="NKX60" s="1"/>
      <c r="NKY60" s="1"/>
      <c r="NKZ60" s="1"/>
      <c r="NLA60" s="1"/>
      <c r="NLB60" s="1"/>
      <c r="NLC60" s="1"/>
      <c r="NLD60" s="1"/>
      <c r="NLE60" s="1"/>
      <c r="NLF60" s="1"/>
      <c r="NLG60" s="1"/>
      <c r="NLH60" s="1"/>
      <c r="NLI60" s="1"/>
      <c r="NLJ60" s="1"/>
      <c r="NLK60" s="1"/>
      <c r="NLL60" s="1"/>
      <c r="NLM60" s="1"/>
      <c r="NLN60" s="1"/>
      <c r="NLO60" s="1"/>
      <c r="NLP60" s="1"/>
      <c r="NLQ60" s="1"/>
      <c r="NLR60" s="1"/>
      <c r="NLS60" s="1"/>
      <c r="NLT60" s="1"/>
      <c r="NLU60" s="1"/>
      <c r="NLV60" s="1"/>
      <c r="NLW60" s="1"/>
      <c r="NLX60" s="1"/>
      <c r="NLY60" s="1"/>
      <c r="NLZ60" s="1"/>
      <c r="NMA60" s="1"/>
      <c r="NMB60" s="1"/>
      <c r="NMC60" s="1"/>
      <c r="NMD60" s="1"/>
      <c r="NME60" s="1"/>
      <c r="NMF60" s="1"/>
      <c r="NMG60" s="1"/>
      <c r="NMH60" s="1"/>
      <c r="NMI60" s="1"/>
      <c r="NMJ60" s="1"/>
      <c r="NMK60" s="1"/>
      <c r="NML60" s="1"/>
      <c r="NMM60" s="1"/>
      <c r="NMN60" s="1"/>
      <c r="NMO60" s="1"/>
      <c r="NMP60" s="1"/>
      <c r="NMQ60" s="1"/>
      <c r="NMR60" s="1"/>
      <c r="NMS60" s="1"/>
      <c r="NMT60" s="1"/>
      <c r="NMU60" s="1"/>
      <c r="NMV60" s="1"/>
      <c r="NMW60" s="1"/>
      <c r="NMX60" s="1"/>
      <c r="NMY60" s="1"/>
      <c r="NMZ60" s="1"/>
      <c r="NNA60" s="1"/>
      <c r="NNB60" s="1"/>
      <c r="NNC60" s="1"/>
      <c r="NND60" s="1"/>
      <c r="NNE60" s="1"/>
      <c r="NNF60" s="1"/>
      <c r="NNG60" s="1"/>
      <c r="NNH60" s="1"/>
      <c r="NNI60" s="1"/>
      <c r="NNJ60" s="1"/>
      <c r="NNK60" s="1"/>
      <c r="NNL60" s="1"/>
      <c r="NNM60" s="1"/>
      <c r="NNN60" s="1"/>
      <c r="NNO60" s="1"/>
      <c r="NNP60" s="1"/>
      <c r="NNQ60" s="1"/>
      <c r="NNR60" s="1"/>
      <c r="NNS60" s="1"/>
      <c r="NNT60" s="1"/>
      <c r="NNU60" s="1"/>
      <c r="NNV60" s="1"/>
      <c r="NNW60" s="1"/>
      <c r="NNX60" s="1"/>
      <c r="NNY60" s="1"/>
      <c r="NNZ60" s="1"/>
      <c r="NOA60" s="1"/>
      <c r="NOB60" s="1"/>
      <c r="NOC60" s="1"/>
      <c r="NOD60" s="1"/>
      <c r="NOE60" s="1"/>
      <c r="NOF60" s="1"/>
      <c r="NOG60" s="1"/>
      <c r="NOH60" s="1"/>
      <c r="NOI60" s="1"/>
      <c r="NOJ60" s="1"/>
      <c r="NOK60" s="1"/>
      <c r="NOL60" s="1"/>
      <c r="NOM60" s="1"/>
      <c r="NON60" s="1"/>
      <c r="NOO60" s="1"/>
      <c r="NOP60" s="1"/>
      <c r="NOQ60" s="1"/>
      <c r="NOR60" s="1"/>
      <c r="NOS60" s="1"/>
      <c r="NOT60" s="1"/>
      <c r="NOU60" s="1"/>
      <c r="NOV60" s="1"/>
      <c r="NOW60" s="1"/>
      <c r="NOX60" s="1"/>
      <c r="NOY60" s="1"/>
      <c r="NOZ60" s="1"/>
      <c r="NPA60" s="1"/>
      <c r="NPB60" s="1"/>
      <c r="NPC60" s="1"/>
      <c r="NPD60" s="1"/>
      <c r="NPE60" s="1"/>
      <c r="NPF60" s="1"/>
      <c r="NPG60" s="1"/>
      <c r="NPH60" s="1"/>
      <c r="NPI60" s="1"/>
      <c r="NPJ60" s="1"/>
      <c r="NPK60" s="1"/>
      <c r="NPL60" s="1"/>
      <c r="NPM60" s="1"/>
      <c r="NPN60" s="1"/>
      <c r="NPO60" s="1"/>
      <c r="NPP60" s="1"/>
      <c r="NPQ60" s="1"/>
      <c r="NPR60" s="1"/>
      <c r="NPS60" s="1"/>
      <c r="NPT60" s="1"/>
      <c r="NPU60" s="1"/>
      <c r="NPV60" s="1"/>
      <c r="NPW60" s="1"/>
      <c r="NPX60" s="1"/>
      <c r="NPY60" s="1"/>
      <c r="NPZ60" s="1"/>
      <c r="NQA60" s="1"/>
      <c r="NQB60" s="1"/>
      <c r="NQC60" s="1"/>
      <c r="NQD60" s="1"/>
      <c r="NQE60" s="1"/>
      <c r="NQF60" s="1"/>
      <c r="NQG60" s="1"/>
      <c r="NQH60" s="1"/>
      <c r="NQI60" s="1"/>
      <c r="NQJ60" s="1"/>
      <c r="NQK60" s="1"/>
      <c r="NQL60" s="1"/>
      <c r="NQM60" s="1"/>
      <c r="NQN60" s="1"/>
      <c r="NQO60" s="1"/>
      <c r="NQP60" s="1"/>
      <c r="NQQ60" s="1"/>
      <c r="NQR60" s="1"/>
      <c r="NQS60" s="1"/>
      <c r="NQT60" s="1"/>
      <c r="NQU60" s="1"/>
      <c r="NQV60" s="1"/>
      <c r="NQW60" s="1"/>
      <c r="NQX60" s="1"/>
      <c r="NQY60" s="1"/>
      <c r="NQZ60" s="1"/>
      <c r="NRA60" s="1"/>
      <c r="NRB60" s="1"/>
      <c r="NRC60" s="1"/>
      <c r="NRD60" s="1"/>
      <c r="NRE60" s="1"/>
      <c r="NRF60" s="1"/>
      <c r="NRG60" s="1"/>
      <c r="NRH60" s="1"/>
      <c r="NRI60" s="1"/>
      <c r="NRJ60" s="1"/>
      <c r="NRK60" s="1"/>
      <c r="NRL60" s="1"/>
      <c r="NRM60" s="1"/>
      <c r="NRN60" s="1"/>
      <c r="NRO60" s="1"/>
      <c r="NRP60" s="1"/>
      <c r="NRQ60" s="1"/>
      <c r="NRR60" s="1"/>
      <c r="NRS60" s="1"/>
      <c r="NRT60" s="1"/>
      <c r="NRU60" s="1"/>
      <c r="NRV60" s="1"/>
      <c r="NRW60" s="1"/>
      <c r="NRX60" s="1"/>
      <c r="NRY60" s="1"/>
      <c r="NRZ60" s="1"/>
      <c r="NSA60" s="1"/>
      <c r="NSB60" s="1"/>
      <c r="NSC60" s="1"/>
      <c r="NSD60" s="1"/>
      <c r="NSE60" s="1"/>
      <c r="NSF60" s="1"/>
      <c r="NSG60" s="1"/>
      <c r="NSH60" s="1"/>
      <c r="NSI60" s="1"/>
      <c r="NSJ60" s="1"/>
      <c r="NSK60" s="1"/>
      <c r="NSL60" s="1"/>
      <c r="NSM60" s="1"/>
      <c r="NSN60" s="1"/>
      <c r="NSO60" s="1"/>
      <c r="NSP60" s="1"/>
      <c r="NSQ60" s="1"/>
      <c r="NSR60" s="1"/>
      <c r="NSS60" s="1"/>
      <c r="NST60" s="1"/>
      <c r="NSU60" s="1"/>
      <c r="NSV60" s="1"/>
      <c r="NSW60" s="1"/>
      <c r="NSX60" s="1"/>
      <c r="NSY60" s="1"/>
      <c r="NSZ60" s="1"/>
      <c r="NTA60" s="1"/>
      <c r="NTB60" s="1"/>
      <c r="NTC60" s="1"/>
      <c r="NTD60" s="1"/>
      <c r="NTE60" s="1"/>
      <c r="NTF60" s="1"/>
      <c r="NTG60" s="1"/>
      <c r="NTH60" s="1"/>
      <c r="NTI60" s="1"/>
      <c r="NTJ60" s="1"/>
      <c r="NTK60" s="1"/>
      <c r="NTL60" s="1"/>
      <c r="NTM60" s="1"/>
      <c r="NTN60" s="1"/>
      <c r="NTO60" s="1"/>
      <c r="NTP60" s="1"/>
      <c r="NTQ60" s="1"/>
      <c r="NTR60" s="1"/>
      <c r="NTS60" s="1"/>
      <c r="NTT60" s="1"/>
      <c r="NTU60" s="1"/>
      <c r="NTV60" s="1"/>
      <c r="NTW60" s="1"/>
      <c r="NTX60" s="1"/>
      <c r="NTY60" s="1"/>
      <c r="NTZ60" s="1"/>
      <c r="NUA60" s="1"/>
      <c r="NUB60" s="1"/>
      <c r="NUC60" s="1"/>
      <c r="NUD60" s="1"/>
      <c r="NUE60" s="1"/>
      <c r="NUF60" s="1"/>
      <c r="NUG60" s="1"/>
      <c r="NUH60" s="1"/>
      <c r="NUI60" s="1"/>
      <c r="NUJ60" s="1"/>
      <c r="NUK60" s="1"/>
      <c r="NUL60" s="1"/>
      <c r="NUM60" s="1"/>
      <c r="NUN60" s="1"/>
      <c r="NUO60" s="1"/>
      <c r="NUP60" s="1"/>
      <c r="NUQ60" s="1"/>
      <c r="NUR60" s="1"/>
      <c r="NUS60" s="1"/>
      <c r="NUT60" s="1"/>
      <c r="NUU60" s="1"/>
      <c r="NUV60" s="1"/>
      <c r="NUW60" s="1"/>
      <c r="NUX60" s="1"/>
      <c r="NUY60" s="1"/>
      <c r="NUZ60" s="1"/>
      <c r="NVA60" s="1"/>
      <c r="NVB60" s="1"/>
      <c r="NVC60" s="1"/>
      <c r="NVD60" s="1"/>
      <c r="NVE60" s="1"/>
      <c r="NVF60" s="1"/>
      <c r="NVG60" s="1"/>
      <c r="NVH60" s="1"/>
      <c r="NVI60" s="1"/>
      <c r="NVJ60" s="1"/>
      <c r="NVK60" s="1"/>
      <c r="NVL60" s="1"/>
      <c r="NVM60" s="1"/>
      <c r="NVN60" s="1"/>
      <c r="NVO60" s="1"/>
      <c r="NVP60" s="1"/>
      <c r="NVQ60" s="1"/>
      <c r="NVR60" s="1"/>
      <c r="NVS60" s="1"/>
      <c r="NVT60" s="1"/>
      <c r="NVU60" s="1"/>
      <c r="NVV60" s="1"/>
      <c r="NVW60" s="1"/>
      <c r="NVX60" s="1"/>
      <c r="NVY60" s="1"/>
      <c r="NVZ60" s="1"/>
      <c r="NWA60" s="1"/>
      <c r="NWB60" s="1"/>
      <c r="NWC60" s="1"/>
      <c r="NWD60" s="1"/>
      <c r="NWE60" s="1"/>
      <c r="NWF60" s="1"/>
      <c r="NWG60" s="1"/>
      <c r="NWH60" s="1"/>
      <c r="NWI60" s="1"/>
      <c r="NWJ60" s="1"/>
      <c r="NWK60" s="1"/>
      <c r="NWL60" s="1"/>
      <c r="NWM60" s="1"/>
      <c r="NWN60" s="1"/>
      <c r="NWO60" s="1"/>
      <c r="NWP60" s="1"/>
      <c r="NWQ60" s="1"/>
      <c r="NWR60" s="1"/>
      <c r="NWS60" s="1"/>
      <c r="NWT60" s="1"/>
      <c r="NWU60" s="1"/>
      <c r="NWV60" s="1"/>
      <c r="NWW60" s="1"/>
      <c r="NWX60" s="1"/>
      <c r="NWY60" s="1"/>
      <c r="NWZ60" s="1"/>
      <c r="NXA60" s="1"/>
      <c r="NXB60" s="1"/>
      <c r="NXC60" s="1"/>
      <c r="NXD60" s="1"/>
      <c r="NXE60" s="1"/>
      <c r="NXF60" s="1"/>
      <c r="NXG60" s="1"/>
      <c r="NXH60" s="1"/>
      <c r="NXI60" s="1"/>
      <c r="NXJ60" s="1"/>
      <c r="NXK60" s="1"/>
      <c r="NXL60" s="1"/>
      <c r="NXM60" s="1"/>
      <c r="NXN60" s="1"/>
      <c r="NXO60" s="1"/>
      <c r="NXP60" s="1"/>
      <c r="NXQ60" s="1"/>
      <c r="NXR60" s="1"/>
      <c r="NXS60" s="1"/>
      <c r="NXT60" s="1"/>
      <c r="NXU60" s="1"/>
      <c r="NXV60" s="1"/>
      <c r="NXW60" s="1"/>
      <c r="NXX60" s="1"/>
      <c r="NXY60" s="1"/>
      <c r="NXZ60" s="1"/>
      <c r="NYA60" s="1"/>
      <c r="NYB60" s="1"/>
      <c r="NYC60" s="1"/>
      <c r="NYD60" s="1"/>
      <c r="NYE60" s="1"/>
      <c r="NYF60" s="1"/>
      <c r="NYG60" s="1"/>
      <c r="NYH60" s="1"/>
      <c r="NYI60" s="1"/>
      <c r="NYJ60" s="1"/>
      <c r="NYK60" s="1"/>
      <c r="NYL60" s="1"/>
      <c r="NYM60" s="1"/>
      <c r="NYN60" s="1"/>
      <c r="NYO60" s="1"/>
      <c r="NYP60" s="1"/>
      <c r="NYQ60" s="1"/>
      <c r="NYR60" s="1"/>
      <c r="NYS60" s="1"/>
      <c r="NYT60" s="1"/>
      <c r="NYU60" s="1"/>
      <c r="NYV60" s="1"/>
      <c r="NYW60" s="1"/>
      <c r="NYX60" s="1"/>
      <c r="NYY60" s="1"/>
      <c r="NYZ60" s="1"/>
      <c r="NZA60" s="1"/>
      <c r="NZB60" s="1"/>
      <c r="NZC60" s="1"/>
      <c r="NZD60" s="1"/>
      <c r="NZE60" s="1"/>
      <c r="NZF60" s="1"/>
      <c r="NZG60" s="1"/>
      <c r="NZH60" s="1"/>
      <c r="NZI60" s="1"/>
      <c r="NZJ60" s="1"/>
      <c r="NZK60" s="1"/>
      <c r="NZL60" s="1"/>
      <c r="NZM60" s="1"/>
      <c r="NZN60" s="1"/>
      <c r="NZO60" s="1"/>
      <c r="NZP60" s="1"/>
      <c r="NZQ60" s="1"/>
      <c r="NZR60" s="1"/>
      <c r="NZS60" s="1"/>
      <c r="NZT60" s="1"/>
      <c r="NZU60" s="1"/>
      <c r="NZV60" s="1"/>
      <c r="NZW60" s="1"/>
      <c r="NZX60" s="1"/>
      <c r="NZY60" s="1"/>
      <c r="NZZ60" s="1"/>
      <c r="OAA60" s="1"/>
      <c r="OAB60" s="1"/>
      <c r="OAC60" s="1"/>
      <c r="OAD60" s="1"/>
      <c r="OAE60" s="1"/>
      <c r="OAF60" s="1"/>
      <c r="OAG60" s="1"/>
      <c r="OAH60" s="1"/>
      <c r="OAI60" s="1"/>
      <c r="OAJ60" s="1"/>
      <c r="OAK60" s="1"/>
      <c r="OAL60" s="1"/>
      <c r="OAM60" s="1"/>
      <c r="OAN60" s="1"/>
      <c r="OAO60" s="1"/>
      <c r="OAP60" s="1"/>
      <c r="OAQ60" s="1"/>
      <c r="OAR60" s="1"/>
      <c r="OAS60" s="1"/>
      <c r="OAT60" s="1"/>
      <c r="OAU60" s="1"/>
      <c r="OAV60" s="1"/>
      <c r="OAW60" s="1"/>
      <c r="OAX60" s="1"/>
      <c r="OAY60" s="1"/>
      <c r="OAZ60" s="1"/>
      <c r="OBA60" s="1"/>
      <c r="OBB60" s="1"/>
      <c r="OBC60" s="1"/>
      <c r="OBD60" s="1"/>
      <c r="OBE60" s="1"/>
      <c r="OBF60" s="1"/>
      <c r="OBG60" s="1"/>
      <c r="OBH60" s="1"/>
      <c r="OBI60" s="1"/>
      <c r="OBJ60" s="1"/>
      <c r="OBK60" s="1"/>
      <c r="OBL60" s="1"/>
      <c r="OBM60" s="1"/>
      <c r="OBN60" s="1"/>
      <c r="OBO60" s="1"/>
      <c r="OBP60" s="1"/>
      <c r="OBQ60" s="1"/>
      <c r="OBR60" s="1"/>
      <c r="OBS60" s="1"/>
      <c r="OBT60" s="1"/>
      <c r="OBU60" s="1"/>
      <c r="OBV60" s="1"/>
      <c r="OBW60" s="1"/>
      <c r="OBX60" s="1"/>
      <c r="OBY60" s="1"/>
      <c r="OBZ60" s="1"/>
      <c r="OCA60" s="1"/>
      <c r="OCB60" s="1"/>
      <c r="OCC60" s="1"/>
      <c r="OCD60" s="1"/>
      <c r="OCE60" s="1"/>
      <c r="OCF60" s="1"/>
      <c r="OCG60" s="1"/>
      <c r="OCH60" s="1"/>
      <c r="OCI60" s="1"/>
      <c r="OCJ60" s="1"/>
      <c r="OCK60" s="1"/>
      <c r="OCL60" s="1"/>
      <c r="OCM60" s="1"/>
      <c r="OCN60" s="1"/>
      <c r="OCO60" s="1"/>
      <c r="OCP60" s="1"/>
      <c r="OCQ60" s="1"/>
      <c r="OCR60" s="1"/>
      <c r="OCS60" s="1"/>
      <c r="OCT60" s="1"/>
      <c r="OCU60" s="1"/>
      <c r="OCV60" s="1"/>
      <c r="OCW60" s="1"/>
      <c r="OCX60" s="1"/>
      <c r="OCY60" s="1"/>
      <c r="OCZ60" s="1"/>
      <c r="ODA60" s="1"/>
      <c r="ODB60" s="1"/>
      <c r="ODC60" s="1"/>
      <c r="ODD60" s="1"/>
      <c r="ODE60" s="1"/>
      <c r="ODF60" s="1"/>
      <c r="ODG60" s="1"/>
      <c r="ODH60" s="1"/>
      <c r="ODI60" s="1"/>
      <c r="ODJ60" s="1"/>
      <c r="ODK60" s="1"/>
      <c r="ODL60" s="1"/>
      <c r="ODM60" s="1"/>
      <c r="ODN60" s="1"/>
      <c r="ODO60" s="1"/>
      <c r="ODP60" s="1"/>
      <c r="ODQ60" s="1"/>
      <c r="ODR60" s="1"/>
      <c r="ODS60" s="1"/>
      <c r="ODT60" s="1"/>
      <c r="ODU60" s="1"/>
      <c r="ODV60" s="1"/>
      <c r="ODW60" s="1"/>
      <c r="ODX60" s="1"/>
      <c r="ODY60" s="1"/>
      <c r="ODZ60" s="1"/>
      <c r="OEA60" s="1"/>
      <c r="OEB60" s="1"/>
      <c r="OEC60" s="1"/>
      <c r="OED60" s="1"/>
      <c r="OEE60" s="1"/>
      <c r="OEF60" s="1"/>
      <c r="OEG60" s="1"/>
      <c r="OEH60" s="1"/>
      <c r="OEI60" s="1"/>
      <c r="OEJ60" s="1"/>
      <c r="OEK60" s="1"/>
      <c r="OEL60" s="1"/>
      <c r="OEM60" s="1"/>
      <c r="OEN60" s="1"/>
      <c r="OEO60" s="1"/>
      <c r="OEP60" s="1"/>
      <c r="OEQ60" s="1"/>
      <c r="OER60" s="1"/>
      <c r="OES60" s="1"/>
      <c r="OET60" s="1"/>
      <c r="OEU60" s="1"/>
      <c r="OEV60" s="1"/>
      <c r="OEW60" s="1"/>
      <c r="OEX60" s="1"/>
      <c r="OEY60" s="1"/>
      <c r="OEZ60" s="1"/>
      <c r="OFA60" s="1"/>
      <c r="OFB60" s="1"/>
      <c r="OFC60" s="1"/>
      <c r="OFD60" s="1"/>
      <c r="OFE60" s="1"/>
      <c r="OFF60" s="1"/>
      <c r="OFG60" s="1"/>
      <c r="OFH60" s="1"/>
      <c r="OFI60" s="1"/>
      <c r="OFJ60" s="1"/>
      <c r="OFK60" s="1"/>
      <c r="OFL60" s="1"/>
      <c r="OFM60" s="1"/>
      <c r="OFN60" s="1"/>
      <c r="OFO60" s="1"/>
      <c r="OFP60" s="1"/>
      <c r="OFQ60" s="1"/>
      <c r="OFR60" s="1"/>
      <c r="OFS60" s="1"/>
      <c r="OFT60" s="1"/>
      <c r="OFU60" s="1"/>
      <c r="OFV60" s="1"/>
      <c r="OFW60" s="1"/>
      <c r="OFX60" s="1"/>
      <c r="OFY60" s="1"/>
      <c r="OFZ60" s="1"/>
      <c r="OGA60" s="1"/>
      <c r="OGB60" s="1"/>
      <c r="OGC60" s="1"/>
      <c r="OGD60" s="1"/>
      <c r="OGE60" s="1"/>
      <c r="OGF60" s="1"/>
      <c r="OGG60" s="1"/>
      <c r="OGH60" s="1"/>
      <c r="OGI60" s="1"/>
      <c r="OGJ60" s="1"/>
      <c r="OGK60" s="1"/>
      <c r="OGL60" s="1"/>
      <c r="OGM60" s="1"/>
      <c r="OGN60" s="1"/>
      <c r="OGO60" s="1"/>
      <c r="OGP60" s="1"/>
      <c r="OGQ60" s="1"/>
      <c r="OGR60" s="1"/>
      <c r="OGS60" s="1"/>
      <c r="OGT60" s="1"/>
      <c r="OGU60" s="1"/>
      <c r="OGV60" s="1"/>
      <c r="OGW60" s="1"/>
      <c r="OGX60" s="1"/>
      <c r="OGY60" s="1"/>
      <c r="OGZ60" s="1"/>
      <c r="OHA60" s="1"/>
      <c r="OHB60" s="1"/>
      <c r="OHC60" s="1"/>
      <c r="OHD60" s="1"/>
      <c r="OHE60" s="1"/>
      <c r="OHF60" s="1"/>
      <c r="OHG60" s="1"/>
      <c r="OHH60" s="1"/>
      <c r="OHI60" s="1"/>
      <c r="OHJ60" s="1"/>
      <c r="OHK60" s="1"/>
      <c r="OHL60" s="1"/>
      <c r="OHM60" s="1"/>
      <c r="OHN60" s="1"/>
      <c r="OHO60" s="1"/>
      <c r="OHP60" s="1"/>
      <c r="OHQ60" s="1"/>
      <c r="OHR60" s="1"/>
      <c r="OHS60" s="1"/>
      <c r="OHT60" s="1"/>
      <c r="OHU60" s="1"/>
      <c r="OHV60" s="1"/>
      <c r="OHW60" s="1"/>
      <c r="OHX60" s="1"/>
      <c r="OHY60" s="1"/>
      <c r="OHZ60" s="1"/>
      <c r="OIA60" s="1"/>
      <c r="OIB60" s="1"/>
      <c r="OIC60" s="1"/>
      <c r="OID60" s="1"/>
      <c r="OIE60" s="1"/>
      <c r="OIF60" s="1"/>
      <c r="OIG60" s="1"/>
      <c r="OIH60" s="1"/>
      <c r="OII60" s="1"/>
      <c r="OIJ60" s="1"/>
      <c r="OIK60" s="1"/>
      <c r="OIL60" s="1"/>
      <c r="OIM60" s="1"/>
      <c r="OIN60" s="1"/>
      <c r="OIO60" s="1"/>
      <c r="OIP60" s="1"/>
      <c r="OIQ60" s="1"/>
      <c r="OIR60" s="1"/>
      <c r="OIS60" s="1"/>
      <c r="OIT60" s="1"/>
      <c r="OIU60" s="1"/>
      <c r="OIV60" s="1"/>
      <c r="OIW60" s="1"/>
      <c r="OIX60" s="1"/>
      <c r="OIY60" s="1"/>
      <c r="OIZ60" s="1"/>
      <c r="OJA60" s="1"/>
      <c r="OJB60" s="1"/>
      <c r="OJC60" s="1"/>
      <c r="OJD60" s="1"/>
      <c r="OJE60" s="1"/>
      <c r="OJF60" s="1"/>
      <c r="OJG60" s="1"/>
      <c r="OJH60" s="1"/>
      <c r="OJI60" s="1"/>
      <c r="OJJ60" s="1"/>
      <c r="OJK60" s="1"/>
      <c r="OJL60" s="1"/>
      <c r="OJM60" s="1"/>
      <c r="OJN60" s="1"/>
      <c r="OJO60" s="1"/>
      <c r="OJP60" s="1"/>
      <c r="OJQ60" s="1"/>
      <c r="OJR60" s="1"/>
      <c r="OJS60" s="1"/>
      <c r="OJT60" s="1"/>
      <c r="OJU60" s="1"/>
      <c r="OJV60" s="1"/>
      <c r="OJW60" s="1"/>
      <c r="OJX60" s="1"/>
      <c r="OJY60" s="1"/>
      <c r="OJZ60" s="1"/>
      <c r="OKA60" s="1"/>
      <c r="OKB60" s="1"/>
      <c r="OKC60" s="1"/>
      <c r="OKD60" s="1"/>
      <c r="OKE60" s="1"/>
      <c r="OKF60" s="1"/>
      <c r="OKG60" s="1"/>
      <c r="OKH60" s="1"/>
      <c r="OKI60" s="1"/>
      <c r="OKJ60" s="1"/>
      <c r="OKK60" s="1"/>
      <c r="OKL60" s="1"/>
      <c r="OKM60" s="1"/>
      <c r="OKN60" s="1"/>
      <c r="OKO60" s="1"/>
      <c r="OKP60" s="1"/>
      <c r="OKQ60" s="1"/>
      <c r="OKR60" s="1"/>
      <c r="OKS60" s="1"/>
      <c r="OKT60" s="1"/>
      <c r="OKU60" s="1"/>
      <c r="OKV60" s="1"/>
      <c r="OKW60" s="1"/>
      <c r="OKX60" s="1"/>
      <c r="OKY60" s="1"/>
      <c r="OKZ60" s="1"/>
      <c r="OLA60" s="1"/>
      <c r="OLB60" s="1"/>
      <c r="OLC60" s="1"/>
      <c r="OLD60" s="1"/>
      <c r="OLE60" s="1"/>
      <c r="OLF60" s="1"/>
      <c r="OLG60" s="1"/>
      <c r="OLH60" s="1"/>
      <c r="OLI60" s="1"/>
      <c r="OLJ60" s="1"/>
      <c r="OLK60" s="1"/>
      <c r="OLL60" s="1"/>
      <c r="OLM60" s="1"/>
      <c r="OLN60" s="1"/>
      <c r="OLO60" s="1"/>
      <c r="OLP60" s="1"/>
      <c r="OLQ60" s="1"/>
      <c r="OLR60" s="1"/>
      <c r="OLS60" s="1"/>
      <c r="OLT60" s="1"/>
      <c r="OLU60" s="1"/>
      <c r="OLV60" s="1"/>
      <c r="OLW60" s="1"/>
      <c r="OLX60" s="1"/>
      <c r="OLY60" s="1"/>
      <c r="OLZ60" s="1"/>
      <c r="OMA60" s="1"/>
      <c r="OMB60" s="1"/>
      <c r="OMC60" s="1"/>
      <c r="OMD60" s="1"/>
      <c r="OME60" s="1"/>
      <c r="OMF60" s="1"/>
      <c r="OMG60" s="1"/>
      <c r="OMH60" s="1"/>
      <c r="OMI60" s="1"/>
      <c r="OMJ60" s="1"/>
      <c r="OMK60" s="1"/>
      <c r="OML60" s="1"/>
      <c r="OMM60" s="1"/>
      <c r="OMN60" s="1"/>
      <c r="OMO60" s="1"/>
      <c r="OMP60" s="1"/>
      <c r="OMQ60" s="1"/>
      <c r="OMR60" s="1"/>
      <c r="OMS60" s="1"/>
      <c r="OMT60" s="1"/>
      <c r="OMU60" s="1"/>
      <c r="OMV60" s="1"/>
      <c r="OMW60" s="1"/>
      <c r="OMX60" s="1"/>
      <c r="OMY60" s="1"/>
      <c r="OMZ60" s="1"/>
      <c r="ONA60" s="1"/>
      <c r="ONB60" s="1"/>
      <c r="ONC60" s="1"/>
      <c r="OND60" s="1"/>
      <c r="ONE60" s="1"/>
      <c r="ONF60" s="1"/>
      <c r="ONG60" s="1"/>
      <c r="ONH60" s="1"/>
      <c r="ONI60" s="1"/>
      <c r="ONJ60" s="1"/>
      <c r="ONK60" s="1"/>
      <c r="ONL60" s="1"/>
      <c r="ONM60" s="1"/>
      <c r="ONN60" s="1"/>
      <c r="ONO60" s="1"/>
      <c r="ONP60" s="1"/>
      <c r="ONQ60" s="1"/>
      <c r="ONR60" s="1"/>
      <c r="ONS60" s="1"/>
      <c r="ONT60" s="1"/>
      <c r="ONU60" s="1"/>
      <c r="ONV60" s="1"/>
      <c r="ONW60" s="1"/>
      <c r="ONX60" s="1"/>
      <c r="ONY60" s="1"/>
      <c r="ONZ60" s="1"/>
      <c r="OOA60" s="1"/>
      <c r="OOB60" s="1"/>
      <c r="OOC60" s="1"/>
      <c r="OOD60" s="1"/>
      <c r="OOE60" s="1"/>
      <c r="OOF60" s="1"/>
      <c r="OOG60" s="1"/>
      <c r="OOH60" s="1"/>
      <c r="OOI60" s="1"/>
      <c r="OOJ60" s="1"/>
      <c r="OOK60" s="1"/>
      <c r="OOL60" s="1"/>
      <c r="OOM60" s="1"/>
      <c r="OON60" s="1"/>
      <c r="OOO60" s="1"/>
      <c r="OOP60" s="1"/>
      <c r="OOQ60" s="1"/>
      <c r="OOR60" s="1"/>
      <c r="OOS60" s="1"/>
      <c r="OOT60" s="1"/>
      <c r="OOU60" s="1"/>
      <c r="OOV60" s="1"/>
      <c r="OOW60" s="1"/>
      <c r="OOX60" s="1"/>
      <c r="OOY60" s="1"/>
      <c r="OOZ60" s="1"/>
      <c r="OPA60" s="1"/>
      <c r="OPB60" s="1"/>
      <c r="OPC60" s="1"/>
      <c r="OPD60" s="1"/>
      <c r="OPE60" s="1"/>
      <c r="OPF60" s="1"/>
      <c r="OPG60" s="1"/>
      <c r="OPH60" s="1"/>
      <c r="OPI60" s="1"/>
      <c r="OPJ60" s="1"/>
      <c r="OPK60" s="1"/>
      <c r="OPL60" s="1"/>
      <c r="OPM60" s="1"/>
      <c r="OPN60" s="1"/>
      <c r="OPO60" s="1"/>
      <c r="OPP60" s="1"/>
      <c r="OPQ60" s="1"/>
      <c r="OPR60" s="1"/>
      <c r="OPS60" s="1"/>
      <c r="OPT60" s="1"/>
      <c r="OPU60" s="1"/>
      <c r="OPV60" s="1"/>
      <c r="OPW60" s="1"/>
      <c r="OPX60" s="1"/>
      <c r="OPY60" s="1"/>
      <c r="OPZ60" s="1"/>
      <c r="OQA60" s="1"/>
      <c r="OQB60" s="1"/>
      <c r="OQC60" s="1"/>
      <c r="OQD60" s="1"/>
      <c r="OQE60" s="1"/>
      <c r="OQF60" s="1"/>
      <c r="OQG60" s="1"/>
      <c r="OQH60" s="1"/>
      <c r="OQI60" s="1"/>
      <c r="OQJ60" s="1"/>
      <c r="OQK60" s="1"/>
      <c r="OQL60" s="1"/>
      <c r="OQM60" s="1"/>
      <c r="OQN60" s="1"/>
      <c r="OQO60" s="1"/>
      <c r="OQP60" s="1"/>
      <c r="OQQ60" s="1"/>
      <c r="OQR60" s="1"/>
      <c r="OQS60" s="1"/>
      <c r="OQT60" s="1"/>
      <c r="OQU60" s="1"/>
      <c r="OQV60" s="1"/>
      <c r="OQW60" s="1"/>
      <c r="OQX60" s="1"/>
      <c r="OQY60" s="1"/>
      <c r="OQZ60" s="1"/>
      <c r="ORA60" s="1"/>
      <c r="ORB60" s="1"/>
      <c r="ORC60" s="1"/>
      <c r="ORD60" s="1"/>
      <c r="ORE60" s="1"/>
      <c r="ORF60" s="1"/>
      <c r="ORG60" s="1"/>
      <c r="ORH60" s="1"/>
      <c r="ORI60" s="1"/>
      <c r="ORJ60" s="1"/>
      <c r="ORK60" s="1"/>
      <c r="ORL60" s="1"/>
      <c r="ORM60" s="1"/>
      <c r="ORN60" s="1"/>
      <c r="ORO60" s="1"/>
      <c r="ORP60" s="1"/>
      <c r="ORQ60" s="1"/>
      <c r="ORR60" s="1"/>
      <c r="ORS60" s="1"/>
      <c r="ORT60" s="1"/>
      <c r="ORU60" s="1"/>
      <c r="ORV60" s="1"/>
      <c r="ORW60" s="1"/>
      <c r="ORX60" s="1"/>
      <c r="ORY60" s="1"/>
      <c r="ORZ60" s="1"/>
      <c r="OSA60" s="1"/>
      <c r="OSB60" s="1"/>
      <c r="OSC60" s="1"/>
      <c r="OSD60" s="1"/>
      <c r="OSE60" s="1"/>
      <c r="OSF60" s="1"/>
      <c r="OSG60" s="1"/>
      <c r="OSH60" s="1"/>
      <c r="OSI60" s="1"/>
      <c r="OSJ60" s="1"/>
      <c r="OSK60" s="1"/>
      <c r="OSL60" s="1"/>
      <c r="OSM60" s="1"/>
      <c r="OSN60" s="1"/>
      <c r="OSO60" s="1"/>
      <c r="OSP60" s="1"/>
      <c r="OSQ60" s="1"/>
      <c r="OSR60" s="1"/>
      <c r="OSS60" s="1"/>
      <c r="OST60" s="1"/>
      <c r="OSU60" s="1"/>
      <c r="OSV60" s="1"/>
      <c r="OSW60" s="1"/>
      <c r="OSX60" s="1"/>
      <c r="OSY60" s="1"/>
      <c r="OSZ60" s="1"/>
      <c r="OTA60" s="1"/>
      <c r="OTB60" s="1"/>
      <c r="OTC60" s="1"/>
      <c r="OTD60" s="1"/>
      <c r="OTE60" s="1"/>
      <c r="OTF60" s="1"/>
      <c r="OTG60" s="1"/>
      <c r="OTH60" s="1"/>
      <c r="OTI60" s="1"/>
      <c r="OTJ60" s="1"/>
      <c r="OTK60" s="1"/>
      <c r="OTL60" s="1"/>
      <c r="OTM60" s="1"/>
      <c r="OTN60" s="1"/>
      <c r="OTO60" s="1"/>
      <c r="OTP60" s="1"/>
      <c r="OTQ60" s="1"/>
      <c r="OTR60" s="1"/>
      <c r="OTS60" s="1"/>
      <c r="OTT60" s="1"/>
      <c r="OTU60" s="1"/>
      <c r="OTV60" s="1"/>
      <c r="OTW60" s="1"/>
      <c r="OTX60" s="1"/>
      <c r="OTY60" s="1"/>
      <c r="OTZ60" s="1"/>
      <c r="OUA60" s="1"/>
      <c r="OUB60" s="1"/>
      <c r="OUC60" s="1"/>
      <c r="OUD60" s="1"/>
      <c r="OUE60" s="1"/>
      <c r="OUF60" s="1"/>
      <c r="OUG60" s="1"/>
      <c r="OUH60" s="1"/>
      <c r="OUI60" s="1"/>
      <c r="OUJ60" s="1"/>
      <c r="OUK60" s="1"/>
      <c r="OUL60" s="1"/>
      <c r="OUM60" s="1"/>
      <c r="OUN60" s="1"/>
      <c r="OUO60" s="1"/>
      <c r="OUP60" s="1"/>
      <c r="OUQ60" s="1"/>
      <c r="OUR60" s="1"/>
      <c r="OUS60" s="1"/>
      <c r="OUT60" s="1"/>
      <c r="OUU60" s="1"/>
      <c r="OUV60" s="1"/>
      <c r="OUW60" s="1"/>
      <c r="OUX60" s="1"/>
      <c r="OUY60" s="1"/>
      <c r="OUZ60" s="1"/>
      <c r="OVA60" s="1"/>
      <c r="OVB60" s="1"/>
      <c r="OVC60" s="1"/>
      <c r="OVD60" s="1"/>
      <c r="OVE60" s="1"/>
      <c r="OVF60" s="1"/>
      <c r="OVG60" s="1"/>
      <c r="OVH60" s="1"/>
      <c r="OVI60" s="1"/>
      <c r="OVJ60" s="1"/>
      <c r="OVK60" s="1"/>
      <c r="OVL60" s="1"/>
      <c r="OVM60" s="1"/>
      <c r="OVN60" s="1"/>
      <c r="OVO60" s="1"/>
      <c r="OVP60" s="1"/>
      <c r="OVQ60" s="1"/>
      <c r="OVR60" s="1"/>
      <c r="OVS60" s="1"/>
      <c r="OVT60" s="1"/>
      <c r="OVU60" s="1"/>
      <c r="OVV60" s="1"/>
      <c r="OVW60" s="1"/>
      <c r="OVX60" s="1"/>
      <c r="OVY60" s="1"/>
      <c r="OVZ60" s="1"/>
      <c r="OWA60" s="1"/>
      <c r="OWB60" s="1"/>
      <c r="OWC60" s="1"/>
      <c r="OWD60" s="1"/>
      <c r="OWE60" s="1"/>
      <c r="OWF60" s="1"/>
      <c r="OWG60" s="1"/>
      <c r="OWH60" s="1"/>
      <c r="OWI60" s="1"/>
      <c r="OWJ60" s="1"/>
      <c r="OWK60" s="1"/>
      <c r="OWL60" s="1"/>
      <c r="OWM60" s="1"/>
      <c r="OWN60" s="1"/>
      <c r="OWO60" s="1"/>
      <c r="OWP60" s="1"/>
      <c r="OWQ60" s="1"/>
      <c r="OWR60" s="1"/>
      <c r="OWS60" s="1"/>
      <c r="OWT60" s="1"/>
      <c r="OWU60" s="1"/>
      <c r="OWV60" s="1"/>
      <c r="OWW60" s="1"/>
      <c r="OWX60" s="1"/>
      <c r="OWY60" s="1"/>
      <c r="OWZ60" s="1"/>
      <c r="OXA60" s="1"/>
      <c r="OXB60" s="1"/>
      <c r="OXC60" s="1"/>
      <c r="OXD60" s="1"/>
      <c r="OXE60" s="1"/>
      <c r="OXF60" s="1"/>
      <c r="OXG60" s="1"/>
      <c r="OXH60" s="1"/>
      <c r="OXI60" s="1"/>
      <c r="OXJ60" s="1"/>
      <c r="OXK60" s="1"/>
      <c r="OXL60" s="1"/>
      <c r="OXM60" s="1"/>
      <c r="OXN60" s="1"/>
      <c r="OXO60" s="1"/>
      <c r="OXP60" s="1"/>
      <c r="OXQ60" s="1"/>
      <c r="OXR60" s="1"/>
      <c r="OXS60" s="1"/>
      <c r="OXT60" s="1"/>
      <c r="OXU60" s="1"/>
      <c r="OXV60" s="1"/>
      <c r="OXW60" s="1"/>
      <c r="OXX60" s="1"/>
      <c r="OXY60" s="1"/>
      <c r="OXZ60" s="1"/>
      <c r="OYA60" s="1"/>
      <c r="OYB60" s="1"/>
      <c r="OYC60" s="1"/>
      <c r="OYD60" s="1"/>
      <c r="OYE60" s="1"/>
      <c r="OYF60" s="1"/>
      <c r="OYG60" s="1"/>
      <c r="OYH60" s="1"/>
      <c r="OYI60" s="1"/>
      <c r="OYJ60" s="1"/>
      <c r="OYK60" s="1"/>
      <c r="OYL60" s="1"/>
      <c r="OYM60" s="1"/>
      <c r="OYN60" s="1"/>
      <c r="OYO60" s="1"/>
      <c r="OYP60" s="1"/>
      <c r="OYQ60" s="1"/>
      <c r="OYR60" s="1"/>
      <c r="OYS60" s="1"/>
      <c r="OYT60" s="1"/>
      <c r="OYU60" s="1"/>
      <c r="OYV60" s="1"/>
      <c r="OYW60" s="1"/>
      <c r="OYX60" s="1"/>
      <c r="OYY60" s="1"/>
      <c r="OYZ60" s="1"/>
      <c r="OZA60" s="1"/>
      <c r="OZB60" s="1"/>
      <c r="OZC60" s="1"/>
      <c r="OZD60" s="1"/>
      <c r="OZE60" s="1"/>
      <c r="OZF60" s="1"/>
      <c r="OZG60" s="1"/>
      <c r="OZH60" s="1"/>
      <c r="OZI60" s="1"/>
      <c r="OZJ60" s="1"/>
      <c r="OZK60" s="1"/>
      <c r="OZL60" s="1"/>
      <c r="OZM60" s="1"/>
      <c r="OZN60" s="1"/>
      <c r="OZO60" s="1"/>
      <c r="OZP60" s="1"/>
      <c r="OZQ60" s="1"/>
      <c r="OZR60" s="1"/>
      <c r="OZS60" s="1"/>
      <c r="OZT60" s="1"/>
      <c r="OZU60" s="1"/>
      <c r="OZV60" s="1"/>
      <c r="OZW60" s="1"/>
      <c r="OZX60" s="1"/>
      <c r="OZY60" s="1"/>
      <c r="OZZ60" s="1"/>
      <c r="PAA60" s="1"/>
      <c r="PAB60" s="1"/>
      <c r="PAC60" s="1"/>
      <c r="PAD60" s="1"/>
      <c r="PAE60" s="1"/>
      <c r="PAF60" s="1"/>
      <c r="PAG60" s="1"/>
      <c r="PAH60" s="1"/>
      <c r="PAI60" s="1"/>
      <c r="PAJ60" s="1"/>
      <c r="PAK60" s="1"/>
      <c r="PAL60" s="1"/>
      <c r="PAM60" s="1"/>
      <c r="PAN60" s="1"/>
      <c r="PAO60" s="1"/>
      <c r="PAP60" s="1"/>
      <c r="PAQ60" s="1"/>
      <c r="PAR60" s="1"/>
      <c r="PAS60" s="1"/>
      <c r="PAT60" s="1"/>
      <c r="PAU60" s="1"/>
      <c r="PAV60" s="1"/>
      <c r="PAW60" s="1"/>
      <c r="PAX60" s="1"/>
      <c r="PAY60" s="1"/>
      <c r="PAZ60" s="1"/>
      <c r="PBA60" s="1"/>
      <c r="PBB60" s="1"/>
      <c r="PBC60" s="1"/>
      <c r="PBD60" s="1"/>
      <c r="PBE60" s="1"/>
      <c r="PBF60" s="1"/>
      <c r="PBG60" s="1"/>
      <c r="PBH60" s="1"/>
      <c r="PBI60" s="1"/>
      <c r="PBJ60" s="1"/>
      <c r="PBK60" s="1"/>
      <c r="PBL60" s="1"/>
      <c r="PBM60" s="1"/>
      <c r="PBN60" s="1"/>
      <c r="PBO60" s="1"/>
      <c r="PBP60" s="1"/>
      <c r="PBQ60" s="1"/>
      <c r="PBR60" s="1"/>
      <c r="PBS60" s="1"/>
      <c r="PBT60" s="1"/>
      <c r="PBU60" s="1"/>
      <c r="PBV60" s="1"/>
      <c r="PBW60" s="1"/>
      <c r="PBX60" s="1"/>
      <c r="PBY60" s="1"/>
      <c r="PBZ60" s="1"/>
      <c r="PCA60" s="1"/>
      <c r="PCB60" s="1"/>
      <c r="PCC60" s="1"/>
      <c r="PCD60" s="1"/>
      <c r="PCE60" s="1"/>
      <c r="PCF60" s="1"/>
      <c r="PCG60" s="1"/>
      <c r="PCH60" s="1"/>
      <c r="PCI60" s="1"/>
      <c r="PCJ60" s="1"/>
      <c r="PCK60" s="1"/>
      <c r="PCL60" s="1"/>
      <c r="PCM60" s="1"/>
      <c r="PCN60" s="1"/>
      <c r="PCO60" s="1"/>
      <c r="PCP60" s="1"/>
      <c r="PCQ60" s="1"/>
      <c r="PCR60" s="1"/>
      <c r="PCS60" s="1"/>
      <c r="PCT60" s="1"/>
      <c r="PCU60" s="1"/>
      <c r="PCV60" s="1"/>
      <c r="PCW60" s="1"/>
      <c r="PCX60" s="1"/>
      <c r="PCY60" s="1"/>
      <c r="PCZ60" s="1"/>
      <c r="PDA60" s="1"/>
      <c r="PDB60" s="1"/>
      <c r="PDC60" s="1"/>
      <c r="PDD60" s="1"/>
      <c r="PDE60" s="1"/>
      <c r="PDF60" s="1"/>
      <c r="PDG60" s="1"/>
      <c r="PDH60" s="1"/>
      <c r="PDI60" s="1"/>
      <c r="PDJ60" s="1"/>
      <c r="PDK60" s="1"/>
      <c r="PDL60" s="1"/>
      <c r="PDM60" s="1"/>
      <c r="PDN60" s="1"/>
      <c r="PDO60" s="1"/>
      <c r="PDP60" s="1"/>
      <c r="PDQ60" s="1"/>
      <c r="PDR60" s="1"/>
      <c r="PDS60" s="1"/>
      <c r="PDT60" s="1"/>
      <c r="PDU60" s="1"/>
      <c r="PDV60" s="1"/>
      <c r="PDW60" s="1"/>
      <c r="PDX60" s="1"/>
      <c r="PDY60" s="1"/>
      <c r="PDZ60" s="1"/>
      <c r="PEA60" s="1"/>
      <c r="PEB60" s="1"/>
      <c r="PEC60" s="1"/>
      <c r="PED60" s="1"/>
      <c r="PEE60" s="1"/>
      <c r="PEF60" s="1"/>
      <c r="PEG60" s="1"/>
      <c r="PEH60" s="1"/>
      <c r="PEI60" s="1"/>
      <c r="PEJ60" s="1"/>
      <c r="PEK60" s="1"/>
      <c r="PEL60" s="1"/>
      <c r="PEM60" s="1"/>
      <c r="PEN60" s="1"/>
      <c r="PEO60" s="1"/>
      <c r="PEP60" s="1"/>
      <c r="PEQ60" s="1"/>
      <c r="PER60" s="1"/>
      <c r="PES60" s="1"/>
      <c r="PET60" s="1"/>
      <c r="PEU60" s="1"/>
      <c r="PEV60" s="1"/>
      <c r="PEW60" s="1"/>
      <c r="PEX60" s="1"/>
      <c r="PEY60" s="1"/>
      <c r="PEZ60" s="1"/>
      <c r="PFA60" s="1"/>
      <c r="PFB60" s="1"/>
      <c r="PFC60" s="1"/>
      <c r="PFD60" s="1"/>
      <c r="PFE60" s="1"/>
      <c r="PFF60" s="1"/>
      <c r="PFG60" s="1"/>
      <c r="PFH60" s="1"/>
      <c r="PFI60" s="1"/>
      <c r="PFJ60" s="1"/>
      <c r="PFK60" s="1"/>
      <c r="PFL60" s="1"/>
      <c r="PFM60" s="1"/>
      <c r="PFN60" s="1"/>
      <c r="PFO60" s="1"/>
      <c r="PFP60" s="1"/>
      <c r="PFQ60" s="1"/>
      <c r="PFR60" s="1"/>
      <c r="PFS60" s="1"/>
      <c r="PFT60" s="1"/>
      <c r="PFU60" s="1"/>
      <c r="PFV60" s="1"/>
      <c r="PFW60" s="1"/>
      <c r="PFX60" s="1"/>
      <c r="PFY60" s="1"/>
      <c r="PFZ60" s="1"/>
      <c r="PGA60" s="1"/>
      <c r="PGB60" s="1"/>
      <c r="PGC60" s="1"/>
      <c r="PGD60" s="1"/>
      <c r="PGE60" s="1"/>
      <c r="PGF60" s="1"/>
      <c r="PGG60" s="1"/>
      <c r="PGH60" s="1"/>
      <c r="PGI60" s="1"/>
      <c r="PGJ60" s="1"/>
      <c r="PGK60" s="1"/>
      <c r="PGL60" s="1"/>
      <c r="PGM60" s="1"/>
      <c r="PGN60" s="1"/>
      <c r="PGO60" s="1"/>
      <c r="PGP60" s="1"/>
      <c r="PGQ60" s="1"/>
      <c r="PGR60" s="1"/>
      <c r="PGS60" s="1"/>
      <c r="PGT60" s="1"/>
      <c r="PGU60" s="1"/>
      <c r="PGV60" s="1"/>
      <c r="PGW60" s="1"/>
      <c r="PGX60" s="1"/>
      <c r="PGY60" s="1"/>
      <c r="PGZ60" s="1"/>
      <c r="PHA60" s="1"/>
      <c r="PHB60" s="1"/>
      <c r="PHC60" s="1"/>
      <c r="PHD60" s="1"/>
      <c r="PHE60" s="1"/>
      <c r="PHF60" s="1"/>
      <c r="PHG60" s="1"/>
      <c r="PHH60" s="1"/>
      <c r="PHI60" s="1"/>
      <c r="PHJ60" s="1"/>
      <c r="PHK60" s="1"/>
      <c r="PHL60" s="1"/>
      <c r="PHM60" s="1"/>
      <c r="PHN60" s="1"/>
      <c r="PHO60" s="1"/>
      <c r="PHP60" s="1"/>
      <c r="PHQ60" s="1"/>
      <c r="PHR60" s="1"/>
      <c r="PHS60" s="1"/>
      <c r="PHT60" s="1"/>
      <c r="PHU60" s="1"/>
      <c r="PHV60" s="1"/>
      <c r="PHW60" s="1"/>
      <c r="PHX60" s="1"/>
      <c r="PHY60" s="1"/>
      <c r="PHZ60" s="1"/>
      <c r="PIA60" s="1"/>
      <c r="PIB60" s="1"/>
      <c r="PIC60" s="1"/>
      <c r="PID60" s="1"/>
      <c r="PIE60" s="1"/>
      <c r="PIF60" s="1"/>
      <c r="PIG60" s="1"/>
      <c r="PIH60" s="1"/>
      <c r="PII60" s="1"/>
      <c r="PIJ60" s="1"/>
      <c r="PIK60" s="1"/>
      <c r="PIL60" s="1"/>
      <c r="PIM60" s="1"/>
      <c r="PIN60" s="1"/>
      <c r="PIO60" s="1"/>
      <c r="PIP60" s="1"/>
      <c r="PIQ60" s="1"/>
      <c r="PIR60" s="1"/>
      <c r="PIS60" s="1"/>
      <c r="PIT60" s="1"/>
      <c r="PIU60" s="1"/>
      <c r="PIV60" s="1"/>
      <c r="PIW60" s="1"/>
      <c r="PIX60" s="1"/>
      <c r="PIY60" s="1"/>
      <c r="PIZ60" s="1"/>
      <c r="PJA60" s="1"/>
      <c r="PJB60" s="1"/>
      <c r="PJC60" s="1"/>
      <c r="PJD60" s="1"/>
      <c r="PJE60" s="1"/>
      <c r="PJF60" s="1"/>
      <c r="PJG60" s="1"/>
      <c r="PJH60" s="1"/>
      <c r="PJI60" s="1"/>
      <c r="PJJ60" s="1"/>
      <c r="PJK60" s="1"/>
      <c r="PJL60" s="1"/>
      <c r="PJM60" s="1"/>
      <c r="PJN60" s="1"/>
      <c r="PJO60" s="1"/>
      <c r="PJP60" s="1"/>
      <c r="PJQ60" s="1"/>
      <c r="PJR60" s="1"/>
      <c r="PJS60" s="1"/>
      <c r="PJT60" s="1"/>
      <c r="PJU60" s="1"/>
      <c r="PJV60" s="1"/>
      <c r="PJW60" s="1"/>
      <c r="PJX60" s="1"/>
      <c r="PJY60" s="1"/>
      <c r="PJZ60" s="1"/>
      <c r="PKA60" s="1"/>
      <c r="PKB60" s="1"/>
      <c r="PKC60" s="1"/>
      <c r="PKD60" s="1"/>
      <c r="PKE60" s="1"/>
      <c r="PKF60" s="1"/>
      <c r="PKG60" s="1"/>
      <c r="PKH60" s="1"/>
      <c r="PKI60" s="1"/>
      <c r="PKJ60" s="1"/>
      <c r="PKK60" s="1"/>
      <c r="PKL60" s="1"/>
      <c r="PKM60" s="1"/>
      <c r="PKN60" s="1"/>
      <c r="PKO60" s="1"/>
      <c r="PKP60" s="1"/>
      <c r="PKQ60" s="1"/>
      <c r="PKR60" s="1"/>
      <c r="PKS60" s="1"/>
      <c r="PKT60" s="1"/>
      <c r="PKU60" s="1"/>
      <c r="PKV60" s="1"/>
      <c r="PKW60" s="1"/>
      <c r="PKX60" s="1"/>
      <c r="PKY60" s="1"/>
      <c r="PKZ60" s="1"/>
      <c r="PLA60" s="1"/>
      <c r="PLB60" s="1"/>
      <c r="PLC60" s="1"/>
      <c r="PLD60" s="1"/>
      <c r="PLE60" s="1"/>
      <c r="PLF60" s="1"/>
      <c r="PLG60" s="1"/>
      <c r="PLH60" s="1"/>
      <c r="PLI60" s="1"/>
      <c r="PLJ60" s="1"/>
      <c r="PLK60" s="1"/>
      <c r="PLL60" s="1"/>
      <c r="PLM60" s="1"/>
      <c r="PLN60" s="1"/>
      <c r="PLO60" s="1"/>
      <c r="PLP60" s="1"/>
      <c r="PLQ60" s="1"/>
      <c r="PLR60" s="1"/>
      <c r="PLS60" s="1"/>
      <c r="PLT60" s="1"/>
      <c r="PLU60" s="1"/>
      <c r="PLV60" s="1"/>
      <c r="PLW60" s="1"/>
      <c r="PLX60" s="1"/>
      <c r="PLY60" s="1"/>
      <c r="PLZ60" s="1"/>
      <c r="PMA60" s="1"/>
      <c r="PMB60" s="1"/>
      <c r="PMC60" s="1"/>
      <c r="PMD60" s="1"/>
      <c r="PME60" s="1"/>
      <c r="PMF60" s="1"/>
      <c r="PMG60" s="1"/>
      <c r="PMH60" s="1"/>
      <c r="PMI60" s="1"/>
      <c r="PMJ60" s="1"/>
      <c r="PMK60" s="1"/>
      <c r="PML60" s="1"/>
      <c r="PMM60" s="1"/>
      <c r="PMN60" s="1"/>
      <c r="PMO60" s="1"/>
      <c r="PMP60" s="1"/>
      <c r="PMQ60" s="1"/>
      <c r="PMR60" s="1"/>
      <c r="PMS60" s="1"/>
      <c r="PMT60" s="1"/>
      <c r="PMU60" s="1"/>
      <c r="PMV60" s="1"/>
      <c r="PMW60" s="1"/>
      <c r="PMX60" s="1"/>
      <c r="PMY60" s="1"/>
      <c r="PMZ60" s="1"/>
      <c r="PNA60" s="1"/>
      <c r="PNB60" s="1"/>
      <c r="PNC60" s="1"/>
      <c r="PND60" s="1"/>
      <c r="PNE60" s="1"/>
      <c r="PNF60" s="1"/>
      <c r="PNG60" s="1"/>
      <c r="PNH60" s="1"/>
      <c r="PNI60" s="1"/>
      <c r="PNJ60" s="1"/>
      <c r="PNK60" s="1"/>
      <c r="PNL60" s="1"/>
      <c r="PNM60" s="1"/>
      <c r="PNN60" s="1"/>
      <c r="PNO60" s="1"/>
      <c r="PNP60" s="1"/>
      <c r="PNQ60" s="1"/>
      <c r="PNR60" s="1"/>
      <c r="PNS60" s="1"/>
      <c r="PNT60" s="1"/>
      <c r="PNU60" s="1"/>
      <c r="PNV60" s="1"/>
      <c r="PNW60" s="1"/>
      <c r="PNX60" s="1"/>
      <c r="PNY60" s="1"/>
      <c r="PNZ60" s="1"/>
      <c r="POA60" s="1"/>
      <c r="POB60" s="1"/>
      <c r="POC60" s="1"/>
      <c r="POD60" s="1"/>
      <c r="POE60" s="1"/>
      <c r="POF60" s="1"/>
      <c r="POG60" s="1"/>
      <c r="POH60" s="1"/>
      <c r="POI60" s="1"/>
      <c r="POJ60" s="1"/>
      <c r="POK60" s="1"/>
      <c r="POL60" s="1"/>
      <c r="POM60" s="1"/>
      <c r="PON60" s="1"/>
      <c r="POO60" s="1"/>
      <c r="POP60" s="1"/>
      <c r="POQ60" s="1"/>
      <c r="POR60" s="1"/>
      <c r="POS60" s="1"/>
      <c r="POT60" s="1"/>
      <c r="POU60" s="1"/>
      <c r="POV60" s="1"/>
      <c r="POW60" s="1"/>
      <c r="POX60" s="1"/>
      <c r="POY60" s="1"/>
      <c r="POZ60" s="1"/>
      <c r="PPA60" s="1"/>
      <c r="PPB60" s="1"/>
      <c r="PPC60" s="1"/>
      <c r="PPD60" s="1"/>
      <c r="PPE60" s="1"/>
      <c r="PPF60" s="1"/>
      <c r="PPG60" s="1"/>
      <c r="PPH60" s="1"/>
      <c r="PPI60" s="1"/>
      <c r="PPJ60" s="1"/>
      <c r="PPK60" s="1"/>
      <c r="PPL60" s="1"/>
      <c r="PPM60" s="1"/>
      <c r="PPN60" s="1"/>
      <c r="PPO60" s="1"/>
      <c r="PPP60" s="1"/>
      <c r="PPQ60" s="1"/>
      <c r="PPR60" s="1"/>
      <c r="PPS60" s="1"/>
      <c r="PPT60" s="1"/>
      <c r="PPU60" s="1"/>
      <c r="PPV60" s="1"/>
      <c r="PPW60" s="1"/>
      <c r="PPX60" s="1"/>
      <c r="PPY60" s="1"/>
      <c r="PPZ60" s="1"/>
      <c r="PQA60" s="1"/>
      <c r="PQB60" s="1"/>
      <c r="PQC60" s="1"/>
      <c r="PQD60" s="1"/>
      <c r="PQE60" s="1"/>
      <c r="PQF60" s="1"/>
      <c r="PQG60" s="1"/>
      <c r="PQH60" s="1"/>
      <c r="PQI60" s="1"/>
      <c r="PQJ60" s="1"/>
      <c r="PQK60" s="1"/>
      <c r="PQL60" s="1"/>
      <c r="PQM60" s="1"/>
      <c r="PQN60" s="1"/>
      <c r="PQO60" s="1"/>
      <c r="PQP60" s="1"/>
      <c r="PQQ60" s="1"/>
      <c r="PQR60" s="1"/>
      <c r="PQS60" s="1"/>
      <c r="PQT60" s="1"/>
      <c r="PQU60" s="1"/>
      <c r="PQV60" s="1"/>
      <c r="PQW60" s="1"/>
      <c r="PQX60" s="1"/>
      <c r="PQY60" s="1"/>
      <c r="PQZ60" s="1"/>
      <c r="PRA60" s="1"/>
      <c r="PRB60" s="1"/>
      <c r="PRC60" s="1"/>
      <c r="PRD60" s="1"/>
      <c r="PRE60" s="1"/>
      <c r="PRF60" s="1"/>
      <c r="PRG60" s="1"/>
      <c r="PRH60" s="1"/>
      <c r="PRI60" s="1"/>
      <c r="PRJ60" s="1"/>
      <c r="PRK60" s="1"/>
      <c r="PRL60" s="1"/>
      <c r="PRM60" s="1"/>
      <c r="PRN60" s="1"/>
      <c r="PRO60" s="1"/>
      <c r="PRP60" s="1"/>
      <c r="PRQ60" s="1"/>
      <c r="PRR60" s="1"/>
      <c r="PRS60" s="1"/>
      <c r="PRT60" s="1"/>
      <c r="PRU60" s="1"/>
      <c r="PRV60" s="1"/>
      <c r="PRW60" s="1"/>
      <c r="PRX60" s="1"/>
      <c r="PRY60" s="1"/>
      <c r="PRZ60" s="1"/>
      <c r="PSA60" s="1"/>
      <c r="PSB60" s="1"/>
      <c r="PSC60" s="1"/>
      <c r="PSD60" s="1"/>
      <c r="PSE60" s="1"/>
      <c r="PSF60" s="1"/>
      <c r="PSG60" s="1"/>
      <c r="PSH60" s="1"/>
      <c r="PSI60" s="1"/>
      <c r="PSJ60" s="1"/>
      <c r="PSK60" s="1"/>
      <c r="PSL60" s="1"/>
      <c r="PSM60" s="1"/>
      <c r="PSN60" s="1"/>
      <c r="PSO60" s="1"/>
      <c r="PSP60" s="1"/>
      <c r="PSQ60" s="1"/>
      <c r="PSR60" s="1"/>
      <c r="PSS60" s="1"/>
      <c r="PST60" s="1"/>
      <c r="PSU60" s="1"/>
      <c r="PSV60" s="1"/>
      <c r="PSW60" s="1"/>
      <c r="PSX60" s="1"/>
      <c r="PSY60" s="1"/>
      <c r="PSZ60" s="1"/>
      <c r="PTA60" s="1"/>
      <c r="PTB60" s="1"/>
      <c r="PTC60" s="1"/>
      <c r="PTD60" s="1"/>
      <c r="PTE60" s="1"/>
      <c r="PTF60" s="1"/>
      <c r="PTG60" s="1"/>
      <c r="PTH60" s="1"/>
      <c r="PTI60" s="1"/>
      <c r="PTJ60" s="1"/>
      <c r="PTK60" s="1"/>
      <c r="PTL60" s="1"/>
      <c r="PTM60" s="1"/>
      <c r="PTN60" s="1"/>
      <c r="PTO60" s="1"/>
      <c r="PTP60" s="1"/>
      <c r="PTQ60" s="1"/>
      <c r="PTR60" s="1"/>
      <c r="PTS60" s="1"/>
      <c r="PTT60" s="1"/>
      <c r="PTU60" s="1"/>
      <c r="PTV60" s="1"/>
      <c r="PTW60" s="1"/>
      <c r="PTX60" s="1"/>
      <c r="PTY60" s="1"/>
      <c r="PTZ60" s="1"/>
      <c r="PUA60" s="1"/>
      <c r="PUB60" s="1"/>
      <c r="PUC60" s="1"/>
      <c r="PUD60" s="1"/>
      <c r="PUE60" s="1"/>
      <c r="PUF60" s="1"/>
      <c r="PUG60" s="1"/>
      <c r="PUH60" s="1"/>
      <c r="PUI60" s="1"/>
      <c r="PUJ60" s="1"/>
      <c r="PUK60" s="1"/>
      <c r="PUL60" s="1"/>
      <c r="PUM60" s="1"/>
      <c r="PUN60" s="1"/>
      <c r="PUO60" s="1"/>
      <c r="PUP60" s="1"/>
      <c r="PUQ60" s="1"/>
      <c r="PUR60" s="1"/>
      <c r="PUS60" s="1"/>
      <c r="PUT60" s="1"/>
      <c r="PUU60" s="1"/>
      <c r="PUV60" s="1"/>
      <c r="PUW60" s="1"/>
      <c r="PUX60" s="1"/>
      <c r="PUY60" s="1"/>
      <c r="PUZ60" s="1"/>
      <c r="PVA60" s="1"/>
      <c r="PVB60" s="1"/>
      <c r="PVC60" s="1"/>
      <c r="PVD60" s="1"/>
      <c r="PVE60" s="1"/>
      <c r="PVF60" s="1"/>
      <c r="PVG60" s="1"/>
      <c r="PVH60" s="1"/>
      <c r="PVI60" s="1"/>
      <c r="PVJ60" s="1"/>
      <c r="PVK60" s="1"/>
      <c r="PVL60" s="1"/>
      <c r="PVM60" s="1"/>
      <c r="PVN60" s="1"/>
      <c r="PVO60" s="1"/>
      <c r="PVP60" s="1"/>
      <c r="PVQ60" s="1"/>
      <c r="PVR60" s="1"/>
      <c r="PVS60" s="1"/>
      <c r="PVT60" s="1"/>
      <c r="PVU60" s="1"/>
      <c r="PVV60" s="1"/>
      <c r="PVW60" s="1"/>
      <c r="PVX60" s="1"/>
      <c r="PVY60" s="1"/>
      <c r="PVZ60" s="1"/>
      <c r="PWA60" s="1"/>
      <c r="PWB60" s="1"/>
      <c r="PWC60" s="1"/>
      <c r="PWD60" s="1"/>
      <c r="PWE60" s="1"/>
      <c r="PWF60" s="1"/>
      <c r="PWG60" s="1"/>
      <c r="PWH60" s="1"/>
      <c r="PWI60" s="1"/>
      <c r="PWJ60" s="1"/>
      <c r="PWK60" s="1"/>
      <c r="PWL60" s="1"/>
      <c r="PWM60" s="1"/>
      <c r="PWN60" s="1"/>
      <c r="PWO60" s="1"/>
      <c r="PWP60" s="1"/>
      <c r="PWQ60" s="1"/>
      <c r="PWR60" s="1"/>
      <c r="PWS60" s="1"/>
      <c r="PWT60" s="1"/>
      <c r="PWU60" s="1"/>
      <c r="PWV60" s="1"/>
      <c r="PWW60" s="1"/>
      <c r="PWX60" s="1"/>
      <c r="PWY60" s="1"/>
      <c r="PWZ60" s="1"/>
      <c r="PXA60" s="1"/>
      <c r="PXB60" s="1"/>
      <c r="PXC60" s="1"/>
      <c r="PXD60" s="1"/>
      <c r="PXE60" s="1"/>
      <c r="PXF60" s="1"/>
      <c r="PXG60" s="1"/>
      <c r="PXH60" s="1"/>
      <c r="PXI60" s="1"/>
      <c r="PXJ60" s="1"/>
      <c r="PXK60" s="1"/>
      <c r="PXL60" s="1"/>
      <c r="PXM60" s="1"/>
      <c r="PXN60" s="1"/>
      <c r="PXO60" s="1"/>
      <c r="PXP60" s="1"/>
      <c r="PXQ60" s="1"/>
      <c r="PXR60" s="1"/>
      <c r="PXS60" s="1"/>
      <c r="PXT60" s="1"/>
      <c r="PXU60" s="1"/>
      <c r="PXV60" s="1"/>
      <c r="PXW60" s="1"/>
      <c r="PXX60" s="1"/>
      <c r="PXY60" s="1"/>
      <c r="PXZ60" s="1"/>
      <c r="PYA60" s="1"/>
      <c r="PYB60" s="1"/>
      <c r="PYC60" s="1"/>
      <c r="PYD60" s="1"/>
      <c r="PYE60" s="1"/>
      <c r="PYF60" s="1"/>
      <c r="PYG60" s="1"/>
      <c r="PYH60" s="1"/>
      <c r="PYI60" s="1"/>
      <c r="PYJ60" s="1"/>
      <c r="PYK60" s="1"/>
      <c r="PYL60" s="1"/>
      <c r="PYM60" s="1"/>
      <c r="PYN60" s="1"/>
      <c r="PYO60" s="1"/>
      <c r="PYP60" s="1"/>
      <c r="PYQ60" s="1"/>
      <c r="PYR60" s="1"/>
      <c r="PYS60" s="1"/>
      <c r="PYT60" s="1"/>
      <c r="PYU60" s="1"/>
      <c r="PYV60" s="1"/>
      <c r="PYW60" s="1"/>
      <c r="PYX60" s="1"/>
      <c r="PYY60" s="1"/>
      <c r="PYZ60" s="1"/>
      <c r="PZA60" s="1"/>
      <c r="PZB60" s="1"/>
      <c r="PZC60" s="1"/>
      <c r="PZD60" s="1"/>
      <c r="PZE60" s="1"/>
      <c r="PZF60" s="1"/>
      <c r="PZG60" s="1"/>
      <c r="PZH60" s="1"/>
      <c r="PZI60" s="1"/>
      <c r="PZJ60" s="1"/>
      <c r="PZK60" s="1"/>
      <c r="PZL60" s="1"/>
      <c r="PZM60" s="1"/>
      <c r="PZN60" s="1"/>
      <c r="PZO60" s="1"/>
      <c r="PZP60" s="1"/>
      <c r="PZQ60" s="1"/>
      <c r="PZR60" s="1"/>
      <c r="PZS60" s="1"/>
      <c r="PZT60" s="1"/>
      <c r="PZU60" s="1"/>
      <c r="PZV60" s="1"/>
      <c r="PZW60" s="1"/>
      <c r="PZX60" s="1"/>
      <c r="PZY60" s="1"/>
      <c r="PZZ60" s="1"/>
      <c r="QAA60" s="1"/>
      <c r="QAB60" s="1"/>
      <c r="QAC60" s="1"/>
      <c r="QAD60" s="1"/>
      <c r="QAE60" s="1"/>
      <c r="QAF60" s="1"/>
      <c r="QAG60" s="1"/>
      <c r="QAH60" s="1"/>
      <c r="QAI60" s="1"/>
      <c r="QAJ60" s="1"/>
      <c r="QAK60" s="1"/>
      <c r="QAL60" s="1"/>
      <c r="QAM60" s="1"/>
      <c r="QAN60" s="1"/>
      <c r="QAO60" s="1"/>
      <c r="QAP60" s="1"/>
      <c r="QAQ60" s="1"/>
      <c r="QAR60" s="1"/>
      <c r="QAS60" s="1"/>
      <c r="QAT60" s="1"/>
      <c r="QAU60" s="1"/>
      <c r="QAV60" s="1"/>
      <c r="QAW60" s="1"/>
      <c r="QAX60" s="1"/>
      <c r="QAY60" s="1"/>
      <c r="QAZ60" s="1"/>
      <c r="QBA60" s="1"/>
      <c r="QBB60" s="1"/>
      <c r="QBC60" s="1"/>
      <c r="QBD60" s="1"/>
      <c r="QBE60" s="1"/>
      <c r="QBF60" s="1"/>
      <c r="QBG60" s="1"/>
      <c r="QBH60" s="1"/>
      <c r="QBI60" s="1"/>
      <c r="QBJ60" s="1"/>
      <c r="QBK60" s="1"/>
      <c r="QBL60" s="1"/>
      <c r="QBM60" s="1"/>
      <c r="QBN60" s="1"/>
      <c r="QBO60" s="1"/>
      <c r="QBP60" s="1"/>
      <c r="QBQ60" s="1"/>
      <c r="QBR60" s="1"/>
      <c r="QBS60" s="1"/>
      <c r="QBT60" s="1"/>
      <c r="QBU60" s="1"/>
      <c r="QBV60" s="1"/>
      <c r="QBW60" s="1"/>
      <c r="QBX60" s="1"/>
      <c r="QBY60" s="1"/>
      <c r="QBZ60" s="1"/>
      <c r="QCA60" s="1"/>
      <c r="QCB60" s="1"/>
      <c r="QCC60" s="1"/>
      <c r="QCD60" s="1"/>
      <c r="QCE60" s="1"/>
      <c r="QCF60" s="1"/>
      <c r="QCG60" s="1"/>
      <c r="QCH60" s="1"/>
      <c r="QCI60" s="1"/>
      <c r="QCJ60" s="1"/>
      <c r="QCK60" s="1"/>
      <c r="QCL60" s="1"/>
      <c r="QCM60" s="1"/>
      <c r="QCN60" s="1"/>
      <c r="QCO60" s="1"/>
      <c r="QCP60" s="1"/>
      <c r="QCQ60" s="1"/>
      <c r="QCR60" s="1"/>
      <c r="QCS60" s="1"/>
      <c r="QCT60" s="1"/>
      <c r="QCU60" s="1"/>
      <c r="QCV60" s="1"/>
      <c r="QCW60" s="1"/>
      <c r="QCX60" s="1"/>
      <c r="QCY60" s="1"/>
      <c r="QCZ60" s="1"/>
      <c r="QDA60" s="1"/>
      <c r="QDB60" s="1"/>
      <c r="QDC60" s="1"/>
      <c r="QDD60" s="1"/>
      <c r="QDE60" s="1"/>
      <c r="QDF60" s="1"/>
      <c r="QDG60" s="1"/>
      <c r="QDH60" s="1"/>
      <c r="QDI60" s="1"/>
      <c r="QDJ60" s="1"/>
      <c r="QDK60" s="1"/>
      <c r="QDL60" s="1"/>
      <c r="QDM60" s="1"/>
      <c r="QDN60" s="1"/>
      <c r="QDO60" s="1"/>
      <c r="QDP60" s="1"/>
      <c r="QDQ60" s="1"/>
      <c r="QDR60" s="1"/>
      <c r="QDS60" s="1"/>
      <c r="QDT60" s="1"/>
      <c r="QDU60" s="1"/>
      <c r="QDV60" s="1"/>
      <c r="QDW60" s="1"/>
      <c r="QDX60" s="1"/>
      <c r="QDY60" s="1"/>
      <c r="QDZ60" s="1"/>
      <c r="QEA60" s="1"/>
      <c r="QEB60" s="1"/>
      <c r="QEC60" s="1"/>
      <c r="QED60" s="1"/>
      <c r="QEE60" s="1"/>
      <c r="QEF60" s="1"/>
      <c r="QEG60" s="1"/>
      <c r="QEH60" s="1"/>
      <c r="QEI60" s="1"/>
      <c r="QEJ60" s="1"/>
      <c r="QEK60" s="1"/>
      <c r="QEL60" s="1"/>
      <c r="QEM60" s="1"/>
      <c r="QEN60" s="1"/>
      <c r="QEO60" s="1"/>
      <c r="QEP60" s="1"/>
      <c r="QEQ60" s="1"/>
      <c r="QER60" s="1"/>
      <c r="QES60" s="1"/>
      <c r="QET60" s="1"/>
      <c r="QEU60" s="1"/>
      <c r="QEV60" s="1"/>
      <c r="QEW60" s="1"/>
      <c r="QEX60" s="1"/>
      <c r="QEY60" s="1"/>
      <c r="QEZ60" s="1"/>
      <c r="QFA60" s="1"/>
      <c r="QFB60" s="1"/>
      <c r="QFC60" s="1"/>
      <c r="QFD60" s="1"/>
      <c r="QFE60" s="1"/>
      <c r="QFF60" s="1"/>
      <c r="QFG60" s="1"/>
      <c r="QFH60" s="1"/>
      <c r="QFI60" s="1"/>
      <c r="QFJ60" s="1"/>
      <c r="QFK60" s="1"/>
      <c r="QFL60" s="1"/>
      <c r="QFM60" s="1"/>
      <c r="QFN60" s="1"/>
      <c r="QFO60" s="1"/>
      <c r="QFP60" s="1"/>
      <c r="QFQ60" s="1"/>
      <c r="QFR60" s="1"/>
      <c r="QFS60" s="1"/>
      <c r="QFT60" s="1"/>
      <c r="QFU60" s="1"/>
      <c r="QFV60" s="1"/>
      <c r="QFW60" s="1"/>
      <c r="QFX60" s="1"/>
      <c r="QFY60" s="1"/>
      <c r="QFZ60" s="1"/>
      <c r="QGA60" s="1"/>
      <c r="QGB60" s="1"/>
      <c r="QGC60" s="1"/>
      <c r="QGD60" s="1"/>
      <c r="QGE60" s="1"/>
      <c r="QGF60" s="1"/>
      <c r="QGG60" s="1"/>
      <c r="QGH60" s="1"/>
      <c r="QGI60" s="1"/>
      <c r="QGJ60" s="1"/>
      <c r="QGK60" s="1"/>
      <c r="QGL60" s="1"/>
      <c r="QGM60" s="1"/>
      <c r="QGN60" s="1"/>
      <c r="QGO60" s="1"/>
      <c r="QGP60" s="1"/>
      <c r="QGQ60" s="1"/>
      <c r="QGR60" s="1"/>
      <c r="QGS60" s="1"/>
      <c r="QGT60" s="1"/>
      <c r="QGU60" s="1"/>
      <c r="QGV60" s="1"/>
      <c r="QGW60" s="1"/>
      <c r="QGX60" s="1"/>
      <c r="QGY60" s="1"/>
      <c r="QGZ60" s="1"/>
      <c r="QHA60" s="1"/>
      <c r="QHB60" s="1"/>
      <c r="QHC60" s="1"/>
      <c r="QHD60" s="1"/>
      <c r="QHE60" s="1"/>
      <c r="QHF60" s="1"/>
      <c r="QHG60" s="1"/>
      <c r="QHH60" s="1"/>
      <c r="QHI60" s="1"/>
      <c r="QHJ60" s="1"/>
      <c r="QHK60" s="1"/>
      <c r="QHL60" s="1"/>
      <c r="QHM60" s="1"/>
      <c r="QHN60" s="1"/>
      <c r="QHO60" s="1"/>
      <c r="QHP60" s="1"/>
      <c r="QHQ60" s="1"/>
      <c r="QHR60" s="1"/>
      <c r="QHS60" s="1"/>
      <c r="QHT60" s="1"/>
      <c r="QHU60" s="1"/>
      <c r="QHV60" s="1"/>
      <c r="QHW60" s="1"/>
      <c r="QHX60" s="1"/>
      <c r="QHY60" s="1"/>
      <c r="QHZ60" s="1"/>
      <c r="QIA60" s="1"/>
      <c r="QIB60" s="1"/>
      <c r="QIC60" s="1"/>
      <c r="QID60" s="1"/>
      <c r="QIE60" s="1"/>
      <c r="QIF60" s="1"/>
      <c r="QIG60" s="1"/>
      <c r="QIH60" s="1"/>
      <c r="QII60" s="1"/>
      <c r="QIJ60" s="1"/>
      <c r="QIK60" s="1"/>
      <c r="QIL60" s="1"/>
      <c r="QIM60" s="1"/>
      <c r="QIN60" s="1"/>
      <c r="QIO60" s="1"/>
      <c r="QIP60" s="1"/>
      <c r="QIQ60" s="1"/>
      <c r="QIR60" s="1"/>
      <c r="QIS60" s="1"/>
      <c r="QIT60" s="1"/>
      <c r="QIU60" s="1"/>
      <c r="QIV60" s="1"/>
      <c r="QIW60" s="1"/>
      <c r="QIX60" s="1"/>
      <c r="QIY60" s="1"/>
      <c r="QIZ60" s="1"/>
      <c r="QJA60" s="1"/>
      <c r="QJB60" s="1"/>
      <c r="QJC60" s="1"/>
      <c r="QJD60" s="1"/>
      <c r="QJE60" s="1"/>
      <c r="QJF60" s="1"/>
      <c r="QJG60" s="1"/>
      <c r="QJH60" s="1"/>
      <c r="QJI60" s="1"/>
      <c r="QJJ60" s="1"/>
      <c r="QJK60" s="1"/>
      <c r="QJL60" s="1"/>
      <c r="QJM60" s="1"/>
      <c r="QJN60" s="1"/>
      <c r="QJO60" s="1"/>
      <c r="QJP60" s="1"/>
      <c r="QJQ60" s="1"/>
      <c r="QJR60" s="1"/>
      <c r="QJS60" s="1"/>
      <c r="QJT60" s="1"/>
      <c r="QJU60" s="1"/>
      <c r="QJV60" s="1"/>
      <c r="QJW60" s="1"/>
      <c r="QJX60" s="1"/>
      <c r="QJY60" s="1"/>
      <c r="QJZ60" s="1"/>
      <c r="QKA60" s="1"/>
      <c r="QKB60" s="1"/>
      <c r="QKC60" s="1"/>
      <c r="QKD60" s="1"/>
      <c r="QKE60" s="1"/>
      <c r="QKF60" s="1"/>
      <c r="QKG60" s="1"/>
      <c r="QKH60" s="1"/>
      <c r="QKI60" s="1"/>
      <c r="QKJ60" s="1"/>
      <c r="QKK60" s="1"/>
      <c r="QKL60" s="1"/>
      <c r="QKM60" s="1"/>
      <c r="QKN60" s="1"/>
      <c r="QKO60" s="1"/>
      <c r="QKP60" s="1"/>
      <c r="QKQ60" s="1"/>
      <c r="QKR60" s="1"/>
      <c r="QKS60" s="1"/>
      <c r="QKT60" s="1"/>
      <c r="QKU60" s="1"/>
      <c r="QKV60" s="1"/>
      <c r="QKW60" s="1"/>
      <c r="QKX60" s="1"/>
      <c r="QKY60" s="1"/>
      <c r="QKZ60" s="1"/>
      <c r="QLA60" s="1"/>
      <c r="QLB60" s="1"/>
      <c r="QLC60" s="1"/>
      <c r="QLD60" s="1"/>
      <c r="QLE60" s="1"/>
      <c r="QLF60" s="1"/>
      <c r="QLG60" s="1"/>
      <c r="QLH60" s="1"/>
      <c r="QLI60" s="1"/>
      <c r="QLJ60" s="1"/>
      <c r="QLK60" s="1"/>
      <c r="QLL60" s="1"/>
      <c r="QLM60" s="1"/>
      <c r="QLN60" s="1"/>
      <c r="QLO60" s="1"/>
      <c r="QLP60" s="1"/>
      <c r="QLQ60" s="1"/>
      <c r="QLR60" s="1"/>
      <c r="QLS60" s="1"/>
      <c r="QLT60" s="1"/>
      <c r="QLU60" s="1"/>
      <c r="QLV60" s="1"/>
      <c r="QLW60" s="1"/>
      <c r="QLX60" s="1"/>
      <c r="QLY60" s="1"/>
      <c r="QLZ60" s="1"/>
      <c r="QMA60" s="1"/>
      <c r="QMB60" s="1"/>
      <c r="QMC60" s="1"/>
      <c r="QMD60" s="1"/>
      <c r="QME60" s="1"/>
      <c r="QMF60" s="1"/>
      <c r="QMG60" s="1"/>
      <c r="QMH60" s="1"/>
      <c r="QMI60" s="1"/>
      <c r="QMJ60" s="1"/>
      <c r="QMK60" s="1"/>
      <c r="QML60" s="1"/>
      <c r="QMM60" s="1"/>
      <c r="QMN60" s="1"/>
      <c r="QMO60" s="1"/>
      <c r="QMP60" s="1"/>
      <c r="QMQ60" s="1"/>
      <c r="QMR60" s="1"/>
      <c r="QMS60" s="1"/>
      <c r="QMT60" s="1"/>
      <c r="QMU60" s="1"/>
      <c r="QMV60" s="1"/>
      <c r="QMW60" s="1"/>
      <c r="QMX60" s="1"/>
      <c r="QMY60" s="1"/>
      <c r="QMZ60" s="1"/>
      <c r="QNA60" s="1"/>
      <c r="QNB60" s="1"/>
      <c r="QNC60" s="1"/>
      <c r="QND60" s="1"/>
      <c r="QNE60" s="1"/>
      <c r="QNF60" s="1"/>
      <c r="QNG60" s="1"/>
      <c r="QNH60" s="1"/>
      <c r="QNI60" s="1"/>
      <c r="QNJ60" s="1"/>
      <c r="QNK60" s="1"/>
      <c r="QNL60" s="1"/>
      <c r="QNM60" s="1"/>
      <c r="QNN60" s="1"/>
      <c r="QNO60" s="1"/>
      <c r="QNP60" s="1"/>
      <c r="QNQ60" s="1"/>
      <c r="QNR60" s="1"/>
      <c r="QNS60" s="1"/>
      <c r="QNT60" s="1"/>
      <c r="QNU60" s="1"/>
      <c r="QNV60" s="1"/>
      <c r="QNW60" s="1"/>
      <c r="QNX60" s="1"/>
      <c r="QNY60" s="1"/>
      <c r="QNZ60" s="1"/>
      <c r="QOA60" s="1"/>
      <c r="QOB60" s="1"/>
      <c r="QOC60" s="1"/>
      <c r="QOD60" s="1"/>
      <c r="QOE60" s="1"/>
      <c r="QOF60" s="1"/>
      <c r="QOG60" s="1"/>
      <c r="QOH60" s="1"/>
      <c r="QOI60" s="1"/>
      <c r="QOJ60" s="1"/>
      <c r="QOK60" s="1"/>
      <c r="QOL60" s="1"/>
      <c r="QOM60" s="1"/>
      <c r="QON60" s="1"/>
      <c r="QOO60" s="1"/>
      <c r="QOP60" s="1"/>
      <c r="QOQ60" s="1"/>
      <c r="QOR60" s="1"/>
      <c r="QOS60" s="1"/>
      <c r="QOT60" s="1"/>
      <c r="QOU60" s="1"/>
      <c r="QOV60" s="1"/>
      <c r="QOW60" s="1"/>
      <c r="QOX60" s="1"/>
      <c r="QOY60" s="1"/>
      <c r="QOZ60" s="1"/>
      <c r="QPA60" s="1"/>
      <c r="QPB60" s="1"/>
      <c r="QPC60" s="1"/>
      <c r="QPD60" s="1"/>
      <c r="QPE60" s="1"/>
      <c r="QPF60" s="1"/>
      <c r="QPG60" s="1"/>
      <c r="QPH60" s="1"/>
      <c r="QPI60" s="1"/>
      <c r="QPJ60" s="1"/>
      <c r="QPK60" s="1"/>
      <c r="QPL60" s="1"/>
      <c r="QPM60" s="1"/>
      <c r="QPN60" s="1"/>
      <c r="QPO60" s="1"/>
      <c r="QPP60" s="1"/>
      <c r="QPQ60" s="1"/>
      <c r="QPR60" s="1"/>
      <c r="QPS60" s="1"/>
      <c r="QPT60" s="1"/>
      <c r="QPU60" s="1"/>
      <c r="QPV60" s="1"/>
      <c r="QPW60" s="1"/>
      <c r="QPX60" s="1"/>
      <c r="QPY60" s="1"/>
      <c r="QPZ60" s="1"/>
      <c r="QQA60" s="1"/>
      <c r="QQB60" s="1"/>
      <c r="QQC60" s="1"/>
      <c r="QQD60" s="1"/>
      <c r="QQE60" s="1"/>
      <c r="QQF60" s="1"/>
      <c r="QQG60" s="1"/>
      <c r="QQH60" s="1"/>
      <c r="QQI60" s="1"/>
      <c r="QQJ60" s="1"/>
      <c r="QQK60" s="1"/>
      <c r="QQL60" s="1"/>
      <c r="QQM60" s="1"/>
      <c r="QQN60" s="1"/>
      <c r="QQO60" s="1"/>
      <c r="QQP60" s="1"/>
      <c r="QQQ60" s="1"/>
      <c r="QQR60" s="1"/>
      <c r="QQS60" s="1"/>
      <c r="QQT60" s="1"/>
      <c r="QQU60" s="1"/>
      <c r="QQV60" s="1"/>
      <c r="QQW60" s="1"/>
      <c r="QQX60" s="1"/>
      <c r="QQY60" s="1"/>
      <c r="QQZ60" s="1"/>
      <c r="QRA60" s="1"/>
      <c r="QRB60" s="1"/>
      <c r="QRC60" s="1"/>
      <c r="QRD60" s="1"/>
      <c r="QRE60" s="1"/>
      <c r="QRF60" s="1"/>
      <c r="QRG60" s="1"/>
      <c r="QRH60" s="1"/>
      <c r="QRI60" s="1"/>
      <c r="QRJ60" s="1"/>
      <c r="QRK60" s="1"/>
      <c r="QRL60" s="1"/>
      <c r="QRM60" s="1"/>
      <c r="QRN60" s="1"/>
      <c r="QRO60" s="1"/>
      <c r="QRP60" s="1"/>
      <c r="QRQ60" s="1"/>
      <c r="QRR60" s="1"/>
      <c r="QRS60" s="1"/>
      <c r="QRT60" s="1"/>
      <c r="QRU60" s="1"/>
      <c r="QRV60" s="1"/>
      <c r="QRW60" s="1"/>
      <c r="QRX60" s="1"/>
      <c r="QRY60" s="1"/>
      <c r="QRZ60" s="1"/>
      <c r="QSA60" s="1"/>
      <c r="QSB60" s="1"/>
      <c r="QSC60" s="1"/>
      <c r="QSD60" s="1"/>
      <c r="QSE60" s="1"/>
      <c r="QSF60" s="1"/>
      <c r="QSG60" s="1"/>
      <c r="QSH60" s="1"/>
      <c r="QSI60" s="1"/>
      <c r="QSJ60" s="1"/>
      <c r="QSK60" s="1"/>
      <c r="QSL60" s="1"/>
      <c r="QSM60" s="1"/>
      <c r="QSN60" s="1"/>
      <c r="QSO60" s="1"/>
      <c r="QSP60" s="1"/>
      <c r="QSQ60" s="1"/>
      <c r="QSR60" s="1"/>
      <c r="QSS60" s="1"/>
      <c r="QST60" s="1"/>
      <c r="QSU60" s="1"/>
      <c r="QSV60" s="1"/>
      <c r="QSW60" s="1"/>
      <c r="QSX60" s="1"/>
      <c r="QSY60" s="1"/>
      <c r="QSZ60" s="1"/>
      <c r="QTA60" s="1"/>
      <c r="QTB60" s="1"/>
      <c r="QTC60" s="1"/>
      <c r="QTD60" s="1"/>
      <c r="QTE60" s="1"/>
      <c r="QTF60" s="1"/>
      <c r="QTG60" s="1"/>
      <c r="QTH60" s="1"/>
      <c r="QTI60" s="1"/>
      <c r="QTJ60" s="1"/>
      <c r="QTK60" s="1"/>
      <c r="QTL60" s="1"/>
      <c r="QTM60" s="1"/>
      <c r="QTN60" s="1"/>
      <c r="QTO60" s="1"/>
      <c r="QTP60" s="1"/>
      <c r="QTQ60" s="1"/>
      <c r="QTR60" s="1"/>
      <c r="QTS60" s="1"/>
      <c r="QTT60" s="1"/>
      <c r="QTU60" s="1"/>
      <c r="QTV60" s="1"/>
      <c r="QTW60" s="1"/>
      <c r="QTX60" s="1"/>
      <c r="QTY60" s="1"/>
      <c r="QTZ60" s="1"/>
      <c r="QUA60" s="1"/>
      <c r="QUB60" s="1"/>
      <c r="QUC60" s="1"/>
      <c r="QUD60" s="1"/>
      <c r="QUE60" s="1"/>
      <c r="QUF60" s="1"/>
      <c r="QUG60" s="1"/>
      <c r="QUH60" s="1"/>
      <c r="QUI60" s="1"/>
      <c r="QUJ60" s="1"/>
      <c r="QUK60" s="1"/>
      <c r="QUL60" s="1"/>
      <c r="QUM60" s="1"/>
      <c r="QUN60" s="1"/>
      <c r="QUO60" s="1"/>
      <c r="QUP60" s="1"/>
      <c r="QUQ60" s="1"/>
      <c r="QUR60" s="1"/>
      <c r="QUS60" s="1"/>
      <c r="QUT60" s="1"/>
      <c r="QUU60" s="1"/>
      <c r="QUV60" s="1"/>
      <c r="QUW60" s="1"/>
      <c r="QUX60" s="1"/>
      <c r="QUY60" s="1"/>
      <c r="QUZ60" s="1"/>
      <c r="QVA60" s="1"/>
      <c r="QVB60" s="1"/>
      <c r="QVC60" s="1"/>
      <c r="QVD60" s="1"/>
      <c r="QVE60" s="1"/>
      <c r="QVF60" s="1"/>
      <c r="QVG60" s="1"/>
      <c r="QVH60" s="1"/>
      <c r="QVI60" s="1"/>
      <c r="QVJ60" s="1"/>
      <c r="QVK60" s="1"/>
      <c r="QVL60" s="1"/>
      <c r="QVM60" s="1"/>
      <c r="QVN60" s="1"/>
      <c r="QVO60" s="1"/>
      <c r="QVP60" s="1"/>
      <c r="QVQ60" s="1"/>
      <c r="QVR60" s="1"/>
      <c r="QVS60" s="1"/>
      <c r="QVT60" s="1"/>
      <c r="QVU60" s="1"/>
      <c r="QVV60" s="1"/>
      <c r="QVW60" s="1"/>
      <c r="QVX60" s="1"/>
      <c r="QVY60" s="1"/>
      <c r="QVZ60" s="1"/>
      <c r="QWA60" s="1"/>
      <c r="QWB60" s="1"/>
      <c r="QWC60" s="1"/>
      <c r="QWD60" s="1"/>
      <c r="QWE60" s="1"/>
      <c r="QWF60" s="1"/>
      <c r="QWG60" s="1"/>
      <c r="QWH60" s="1"/>
      <c r="QWI60" s="1"/>
      <c r="QWJ60" s="1"/>
      <c r="QWK60" s="1"/>
      <c r="QWL60" s="1"/>
      <c r="QWM60" s="1"/>
      <c r="QWN60" s="1"/>
      <c r="QWO60" s="1"/>
      <c r="QWP60" s="1"/>
      <c r="QWQ60" s="1"/>
      <c r="QWR60" s="1"/>
      <c r="QWS60" s="1"/>
      <c r="QWT60" s="1"/>
      <c r="QWU60" s="1"/>
      <c r="QWV60" s="1"/>
      <c r="QWW60" s="1"/>
      <c r="QWX60" s="1"/>
      <c r="QWY60" s="1"/>
      <c r="QWZ60" s="1"/>
      <c r="QXA60" s="1"/>
      <c r="QXB60" s="1"/>
      <c r="QXC60" s="1"/>
      <c r="QXD60" s="1"/>
      <c r="QXE60" s="1"/>
      <c r="QXF60" s="1"/>
      <c r="QXG60" s="1"/>
      <c r="QXH60" s="1"/>
      <c r="QXI60" s="1"/>
      <c r="QXJ60" s="1"/>
      <c r="QXK60" s="1"/>
      <c r="QXL60" s="1"/>
      <c r="QXM60" s="1"/>
      <c r="QXN60" s="1"/>
      <c r="QXO60" s="1"/>
      <c r="QXP60" s="1"/>
      <c r="QXQ60" s="1"/>
      <c r="QXR60" s="1"/>
      <c r="QXS60" s="1"/>
      <c r="QXT60" s="1"/>
      <c r="QXU60" s="1"/>
      <c r="QXV60" s="1"/>
      <c r="QXW60" s="1"/>
      <c r="QXX60" s="1"/>
      <c r="QXY60" s="1"/>
      <c r="QXZ60" s="1"/>
      <c r="QYA60" s="1"/>
      <c r="QYB60" s="1"/>
      <c r="QYC60" s="1"/>
      <c r="QYD60" s="1"/>
      <c r="QYE60" s="1"/>
      <c r="QYF60" s="1"/>
      <c r="QYG60" s="1"/>
      <c r="QYH60" s="1"/>
      <c r="QYI60" s="1"/>
      <c r="QYJ60" s="1"/>
      <c r="QYK60" s="1"/>
      <c r="QYL60" s="1"/>
      <c r="QYM60" s="1"/>
      <c r="QYN60" s="1"/>
      <c r="QYO60" s="1"/>
      <c r="QYP60" s="1"/>
      <c r="QYQ60" s="1"/>
      <c r="QYR60" s="1"/>
      <c r="QYS60" s="1"/>
      <c r="QYT60" s="1"/>
      <c r="QYU60" s="1"/>
      <c r="QYV60" s="1"/>
      <c r="QYW60" s="1"/>
      <c r="QYX60" s="1"/>
      <c r="QYY60" s="1"/>
      <c r="QYZ60" s="1"/>
      <c r="QZA60" s="1"/>
      <c r="QZB60" s="1"/>
      <c r="QZC60" s="1"/>
      <c r="QZD60" s="1"/>
      <c r="QZE60" s="1"/>
      <c r="QZF60" s="1"/>
      <c r="QZG60" s="1"/>
      <c r="QZH60" s="1"/>
      <c r="QZI60" s="1"/>
      <c r="QZJ60" s="1"/>
      <c r="QZK60" s="1"/>
      <c r="QZL60" s="1"/>
      <c r="QZM60" s="1"/>
      <c r="QZN60" s="1"/>
      <c r="QZO60" s="1"/>
      <c r="QZP60" s="1"/>
      <c r="QZQ60" s="1"/>
      <c r="QZR60" s="1"/>
      <c r="QZS60" s="1"/>
      <c r="QZT60" s="1"/>
      <c r="QZU60" s="1"/>
      <c r="QZV60" s="1"/>
      <c r="QZW60" s="1"/>
      <c r="QZX60" s="1"/>
      <c r="QZY60" s="1"/>
      <c r="QZZ60" s="1"/>
      <c r="RAA60" s="1"/>
      <c r="RAB60" s="1"/>
      <c r="RAC60" s="1"/>
      <c r="RAD60" s="1"/>
      <c r="RAE60" s="1"/>
      <c r="RAF60" s="1"/>
      <c r="RAG60" s="1"/>
      <c r="RAH60" s="1"/>
      <c r="RAI60" s="1"/>
      <c r="RAJ60" s="1"/>
      <c r="RAK60" s="1"/>
      <c r="RAL60" s="1"/>
      <c r="RAM60" s="1"/>
      <c r="RAN60" s="1"/>
      <c r="RAO60" s="1"/>
      <c r="RAP60" s="1"/>
      <c r="RAQ60" s="1"/>
      <c r="RAR60" s="1"/>
      <c r="RAS60" s="1"/>
      <c r="RAT60" s="1"/>
      <c r="RAU60" s="1"/>
      <c r="RAV60" s="1"/>
      <c r="RAW60" s="1"/>
      <c r="RAX60" s="1"/>
      <c r="RAY60" s="1"/>
      <c r="RAZ60" s="1"/>
      <c r="RBA60" s="1"/>
      <c r="RBB60" s="1"/>
      <c r="RBC60" s="1"/>
      <c r="RBD60" s="1"/>
      <c r="RBE60" s="1"/>
      <c r="RBF60" s="1"/>
      <c r="RBG60" s="1"/>
      <c r="RBH60" s="1"/>
      <c r="RBI60" s="1"/>
      <c r="RBJ60" s="1"/>
      <c r="RBK60" s="1"/>
      <c r="RBL60" s="1"/>
      <c r="RBM60" s="1"/>
      <c r="RBN60" s="1"/>
      <c r="RBO60" s="1"/>
      <c r="RBP60" s="1"/>
      <c r="RBQ60" s="1"/>
      <c r="RBR60" s="1"/>
      <c r="RBS60" s="1"/>
      <c r="RBT60" s="1"/>
      <c r="RBU60" s="1"/>
      <c r="RBV60" s="1"/>
      <c r="RBW60" s="1"/>
      <c r="RBX60" s="1"/>
      <c r="RBY60" s="1"/>
      <c r="RBZ60" s="1"/>
      <c r="RCA60" s="1"/>
      <c r="RCB60" s="1"/>
      <c r="RCC60" s="1"/>
      <c r="RCD60" s="1"/>
      <c r="RCE60" s="1"/>
      <c r="RCF60" s="1"/>
      <c r="RCG60" s="1"/>
      <c r="RCH60" s="1"/>
      <c r="RCI60" s="1"/>
      <c r="RCJ60" s="1"/>
      <c r="RCK60" s="1"/>
      <c r="RCL60" s="1"/>
      <c r="RCM60" s="1"/>
      <c r="RCN60" s="1"/>
      <c r="RCO60" s="1"/>
      <c r="RCP60" s="1"/>
      <c r="RCQ60" s="1"/>
      <c r="RCR60" s="1"/>
      <c r="RCS60" s="1"/>
      <c r="RCT60" s="1"/>
      <c r="RCU60" s="1"/>
      <c r="RCV60" s="1"/>
      <c r="RCW60" s="1"/>
      <c r="RCX60" s="1"/>
      <c r="RCY60" s="1"/>
      <c r="RCZ60" s="1"/>
      <c r="RDA60" s="1"/>
      <c r="RDB60" s="1"/>
      <c r="RDC60" s="1"/>
      <c r="RDD60" s="1"/>
      <c r="RDE60" s="1"/>
      <c r="RDF60" s="1"/>
      <c r="RDG60" s="1"/>
      <c r="RDH60" s="1"/>
      <c r="RDI60" s="1"/>
      <c r="RDJ60" s="1"/>
      <c r="RDK60" s="1"/>
      <c r="RDL60" s="1"/>
      <c r="RDM60" s="1"/>
      <c r="RDN60" s="1"/>
      <c r="RDO60" s="1"/>
      <c r="RDP60" s="1"/>
      <c r="RDQ60" s="1"/>
      <c r="RDR60" s="1"/>
      <c r="RDS60" s="1"/>
      <c r="RDT60" s="1"/>
      <c r="RDU60" s="1"/>
      <c r="RDV60" s="1"/>
      <c r="RDW60" s="1"/>
      <c r="RDX60" s="1"/>
      <c r="RDY60" s="1"/>
      <c r="RDZ60" s="1"/>
      <c r="REA60" s="1"/>
      <c r="REB60" s="1"/>
      <c r="REC60" s="1"/>
      <c r="RED60" s="1"/>
      <c r="REE60" s="1"/>
      <c r="REF60" s="1"/>
      <c r="REG60" s="1"/>
      <c r="REH60" s="1"/>
      <c r="REI60" s="1"/>
      <c r="REJ60" s="1"/>
      <c r="REK60" s="1"/>
      <c r="REL60" s="1"/>
      <c r="REM60" s="1"/>
      <c r="REN60" s="1"/>
      <c r="REO60" s="1"/>
      <c r="REP60" s="1"/>
      <c r="REQ60" s="1"/>
      <c r="RER60" s="1"/>
      <c r="RES60" s="1"/>
      <c r="RET60" s="1"/>
      <c r="REU60" s="1"/>
      <c r="REV60" s="1"/>
      <c r="REW60" s="1"/>
      <c r="REX60" s="1"/>
      <c r="REY60" s="1"/>
      <c r="REZ60" s="1"/>
      <c r="RFA60" s="1"/>
      <c r="RFB60" s="1"/>
      <c r="RFC60" s="1"/>
      <c r="RFD60" s="1"/>
      <c r="RFE60" s="1"/>
      <c r="RFF60" s="1"/>
      <c r="RFG60" s="1"/>
      <c r="RFH60" s="1"/>
      <c r="RFI60" s="1"/>
      <c r="RFJ60" s="1"/>
      <c r="RFK60" s="1"/>
      <c r="RFL60" s="1"/>
      <c r="RFM60" s="1"/>
      <c r="RFN60" s="1"/>
      <c r="RFO60" s="1"/>
      <c r="RFP60" s="1"/>
      <c r="RFQ60" s="1"/>
      <c r="RFR60" s="1"/>
      <c r="RFS60" s="1"/>
      <c r="RFT60" s="1"/>
      <c r="RFU60" s="1"/>
      <c r="RFV60" s="1"/>
      <c r="RFW60" s="1"/>
      <c r="RFX60" s="1"/>
      <c r="RFY60" s="1"/>
      <c r="RFZ60" s="1"/>
      <c r="RGA60" s="1"/>
      <c r="RGB60" s="1"/>
      <c r="RGC60" s="1"/>
      <c r="RGD60" s="1"/>
      <c r="RGE60" s="1"/>
      <c r="RGF60" s="1"/>
      <c r="RGG60" s="1"/>
      <c r="RGH60" s="1"/>
      <c r="RGI60" s="1"/>
      <c r="RGJ60" s="1"/>
      <c r="RGK60" s="1"/>
      <c r="RGL60" s="1"/>
      <c r="RGM60" s="1"/>
      <c r="RGN60" s="1"/>
      <c r="RGO60" s="1"/>
      <c r="RGP60" s="1"/>
      <c r="RGQ60" s="1"/>
      <c r="RGR60" s="1"/>
      <c r="RGS60" s="1"/>
      <c r="RGT60" s="1"/>
      <c r="RGU60" s="1"/>
      <c r="RGV60" s="1"/>
      <c r="RGW60" s="1"/>
      <c r="RGX60" s="1"/>
      <c r="RGY60" s="1"/>
      <c r="RGZ60" s="1"/>
      <c r="RHA60" s="1"/>
      <c r="RHB60" s="1"/>
      <c r="RHC60" s="1"/>
      <c r="RHD60" s="1"/>
      <c r="RHE60" s="1"/>
      <c r="RHF60" s="1"/>
      <c r="RHG60" s="1"/>
      <c r="RHH60" s="1"/>
      <c r="RHI60" s="1"/>
      <c r="RHJ60" s="1"/>
      <c r="RHK60" s="1"/>
      <c r="RHL60" s="1"/>
      <c r="RHM60" s="1"/>
      <c r="RHN60" s="1"/>
      <c r="RHO60" s="1"/>
      <c r="RHP60" s="1"/>
      <c r="RHQ60" s="1"/>
      <c r="RHR60" s="1"/>
      <c r="RHS60" s="1"/>
      <c r="RHT60" s="1"/>
      <c r="RHU60" s="1"/>
      <c r="RHV60" s="1"/>
      <c r="RHW60" s="1"/>
      <c r="RHX60" s="1"/>
      <c r="RHY60" s="1"/>
      <c r="RHZ60" s="1"/>
      <c r="RIA60" s="1"/>
      <c r="RIB60" s="1"/>
      <c r="RIC60" s="1"/>
      <c r="RID60" s="1"/>
      <c r="RIE60" s="1"/>
      <c r="RIF60" s="1"/>
      <c r="RIG60" s="1"/>
      <c r="RIH60" s="1"/>
      <c r="RII60" s="1"/>
      <c r="RIJ60" s="1"/>
      <c r="RIK60" s="1"/>
      <c r="RIL60" s="1"/>
      <c r="RIM60" s="1"/>
      <c r="RIN60" s="1"/>
      <c r="RIO60" s="1"/>
      <c r="RIP60" s="1"/>
      <c r="RIQ60" s="1"/>
      <c r="RIR60" s="1"/>
      <c r="RIS60" s="1"/>
      <c r="RIT60" s="1"/>
      <c r="RIU60" s="1"/>
      <c r="RIV60" s="1"/>
      <c r="RIW60" s="1"/>
      <c r="RIX60" s="1"/>
      <c r="RIY60" s="1"/>
      <c r="RIZ60" s="1"/>
      <c r="RJA60" s="1"/>
      <c r="RJB60" s="1"/>
      <c r="RJC60" s="1"/>
      <c r="RJD60" s="1"/>
      <c r="RJE60" s="1"/>
      <c r="RJF60" s="1"/>
      <c r="RJG60" s="1"/>
      <c r="RJH60" s="1"/>
      <c r="RJI60" s="1"/>
      <c r="RJJ60" s="1"/>
      <c r="RJK60" s="1"/>
      <c r="RJL60" s="1"/>
      <c r="RJM60" s="1"/>
      <c r="RJN60" s="1"/>
      <c r="RJO60" s="1"/>
      <c r="RJP60" s="1"/>
      <c r="RJQ60" s="1"/>
      <c r="RJR60" s="1"/>
      <c r="RJS60" s="1"/>
      <c r="RJT60" s="1"/>
      <c r="RJU60" s="1"/>
      <c r="RJV60" s="1"/>
      <c r="RJW60" s="1"/>
      <c r="RJX60" s="1"/>
      <c r="RJY60" s="1"/>
      <c r="RJZ60" s="1"/>
      <c r="RKA60" s="1"/>
      <c r="RKB60" s="1"/>
      <c r="RKC60" s="1"/>
      <c r="RKD60" s="1"/>
      <c r="RKE60" s="1"/>
      <c r="RKF60" s="1"/>
      <c r="RKG60" s="1"/>
      <c r="RKH60" s="1"/>
      <c r="RKI60" s="1"/>
      <c r="RKJ60" s="1"/>
      <c r="RKK60" s="1"/>
      <c r="RKL60" s="1"/>
      <c r="RKM60" s="1"/>
      <c r="RKN60" s="1"/>
      <c r="RKO60" s="1"/>
      <c r="RKP60" s="1"/>
      <c r="RKQ60" s="1"/>
      <c r="RKR60" s="1"/>
      <c r="RKS60" s="1"/>
      <c r="RKT60" s="1"/>
      <c r="RKU60" s="1"/>
      <c r="RKV60" s="1"/>
      <c r="RKW60" s="1"/>
      <c r="RKX60" s="1"/>
      <c r="RKY60" s="1"/>
      <c r="RKZ60" s="1"/>
      <c r="RLA60" s="1"/>
      <c r="RLB60" s="1"/>
      <c r="RLC60" s="1"/>
      <c r="RLD60" s="1"/>
      <c r="RLE60" s="1"/>
      <c r="RLF60" s="1"/>
      <c r="RLG60" s="1"/>
      <c r="RLH60" s="1"/>
      <c r="RLI60" s="1"/>
      <c r="RLJ60" s="1"/>
      <c r="RLK60" s="1"/>
      <c r="RLL60" s="1"/>
      <c r="RLM60" s="1"/>
      <c r="RLN60" s="1"/>
      <c r="RLO60" s="1"/>
      <c r="RLP60" s="1"/>
      <c r="RLQ60" s="1"/>
      <c r="RLR60" s="1"/>
      <c r="RLS60" s="1"/>
      <c r="RLT60" s="1"/>
      <c r="RLU60" s="1"/>
      <c r="RLV60" s="1"/>
      <c r="RLW60" s="1"/>
      <c r="RLX60" s="1"/>
      <c r="RLY60" s="1"/>
      <c r="RLZ60" s="1"/>
      <c r="RMA60" s="1"/>
      <c r="RMB60" s="1"/>
      <c r="RMC60" s="1"/>
      <c r="RMD60" s="1"/>
      <c r="RME60" s="1"/>
      <c r="RMF60" s="1"/>
      <c r="RMG60" s="1"/>
      <c r="RMH60" s="1"/>
      <c r="RMI60" s="1"/>
      <c r="RMJ60" s="1"/>
      <c r="RMK60" s="1"/>
      <c r="RML60" s="1"/>
      <c r="RMM60" s="1"/>
      <c r="RMN60" s="1"/>
      <c r="RMO60" s="1"/>
      <c r="RMP60" s="1"/>
      <c r="RMQ60" s="1"/>
      <c r="RMR60" s="1"/>
      <c r="RMS60" s="1"/>
      <c r="RMT60" s="1"/>
      <c r="RMU60" s="1"/>
      <c r="RMV60" s="1"/>
      <c r="RMW60" s="1"/>
      <c r="RMX60" s="1"/>
      <c r="RMY60" s="1"/>
      <c r="RMZ60" s="1"/>
      <c r="RNA60" s="1"/>
      <c r="RNB60" s="1"/>
      <c r="RNC60" s="1"/>
      <c r="RND60" s="1"/>
      <c r="RNE60" s="1"/>
      <c r="RNF60" s="1"/>
      <c r="RNG60" s="1"/>
      <c r="RNH60" s="1"/>
      <c r="RNI60" s="1"/>
      <c r="RNJ60" s="1"/>
      <c r="RNK60" s="1"/>
      <c r="RNL60" s="1"/>
      <c r="RNM60" s="1"/>
      <c r="RNN60" s="1"/>
      <c r="RNO60" s="1"/>
      <c r="RNP60" s="1"/>
      <c r="RNQ60" s="1"/>
      <c r="RNR60" s="1"/>
      <c r="RNS60" s="1"/>
      <c r="RNT60" s="1"/>
      <c r="RNU60" s="1"/>
      <c r="RNV60" s="1"/>
      <c r="RNW60" s="1"/>
      <c r="RNX60" s="1"/>
      <c r="RNY60" s="1"/>
      <c r="RNZ60" s="1"/>
      <c r="ROA60" s="1"/>
      <c r="ROB60" s="1"/>
      <c r="ROC60" s="1"/>
      <c r="ROD60" s="1"/>
      <c r="ROE60" s="1"/>
      <c r="ROF60" s="1"/>
      <c r="ROG60" s="1"/>
      <c r="ROH60" s="1"/>
      <c r="ROI60" s="1"/>
      <c r="ROJ60" s="1"/>
      <c r="ROK60" s="1"/>
      <c r="ROL60" s="1"/>
      <c r="ROM60" s="1"/>
      <c r="RON60" s="1"/>
      <c r="ROO60" s="1"/>
      <c r="ROP60" s="1"/>
      <c r="ROQ60" s="1"/>
      <c r="ROR60" s="1"/>
      <c r="ROS60" s="1"/>
      <c r="ROT60" s="1"/>
      <c r="ROU60" s="1"/>
      <c r="ROV60" s="1"/>
      <c r="ROW60" s="1"/>
      <c r="ROX60" s="1"/>
      <c r="ROY60" s="1"/>
      <c r="ROZ60" s="1"/>
      <c r="RPA60" s="1"/>
      <c r="RPB60" s="1"/>
      <c r="RPC60" s="1"/>
      <c r="RPD60" s="1"/>
      <c r="RPE60" s="1"/>
      <c r="RPF60" s="1"/>
      <c r="RPG60" s="1"/>
      <c r="RPH60" s="1"/>
      <c r="RPI60" s="1"/>
      <c r="RPJ60" s="1"/>
      <c r="RPK60" s="1"/>
      <c r="RPL60" s="1"/>
      <c r="RPM60" s="1"/>
      <c r="RPN60" s="1"/>
      <c r="RPO60" s="1"/>
      <c r="RPP60" s="1"/>
      <c r="RPQ60" s="1"/>
      <c r="RPR60" s="1"/>
      <c r="RPS60" s="1"/>
      <c r="RPT60" s="1"/>
      <c r="RPU60" s="1"/>
      <c r="RPV60" s="1"/>
      <c r="RPW60" s="1"/>
      <c r="RPX60" s="1"/>
      <c r="RPY60" s="1"/>
      <c r="RPZ60" s="1"/>
      <c r="RQA60" s="1"/>
      <c r="RQB60" s="1"/>
      <c r="RQC60" s="1"/>
      <c r="RQD60" s="1"/>
      <c r="RQE60" s="1"/>
      <c r="RQF60" s="1"/>
      <c r="RQG60" s="1"/>
      <c r="RQH60" s="1"/>
      <c r="RQI60" s="1"/>
      <c r="RQJ60" s="1"/>
      <c r="RQK60" s="1"/>
      <c r="RQL60" s="1"/>
      <c r="RQM60" s="1"/>
      <c r="RQN60" s="1"/>
      <c r="RQO60" s="1"/>
      <c r="RQP60" s="1"/>
      <c r="RQQ60" s="1"/>
      <c r="RQR60" s="1"/>
      <c r="RQS60" s="1"/>
      <c r="RQT60" s="1"/>
      <c r="RQU60" s="1"/>
      <c r="RQV60" s="1"/>
      <c r="RQW60" s="1"/>
      <c r="RQX60" s="1"/>
      <c r="RQY60" s="1"/>
      <c r="RQZ60" s="1"/>
      <c r="RRA60" s="1"/>
      <c r="RRB60" s="1"/>
      <c r="RRC60" s="1"/>
      <c r="RRD60" s="1"/>
      <c r="RRE60" s="1"/>
      <c r="RRF60" s="1"/>
      <c r="RRG60" s="1"/>
      <c r="RRH60" s="1"/>
      <c r="RRI60" s="1"/>
      <c r="RRJ60" s="1"/>
      <c r="RRK60" s="1"/>
      <c r="RRL60" s="1"/>
      <c r="RRM60" s="1"/>
      <c r="RRN60" s="1"/>
      <c r="RRO60" s="1"/>
      <c r="RRP60" s="1"/>
      <c r="RRQ60" s="1"/>
      <c r="RRR60" s="1"/>
      <c r="RRS60" s="1"/>
      <c r="RRT60" s="1"/>
      <c r="RRU60" s="1"/>
      <c r="RRV60" s="1"/>
      <c r="RRW60" s="1"/>
      <c r="RRX60" s="1"/>
      <c r="RRY60" s="1"/>
      <c r="RRZ60" s="1"/>
      <c r="RSA60" s="1"/>
      <c r="RSB60" s="1"/>
      <c r="RSC60" s="1"/>
      <c r="RSD60" s="1"/>
      <c r="RSE60" s="1"/>
      <c r="RSF60" s="1"/>
      <c r="RSG60" s="1"/>
      <c r="RSH60" s="1"/>
      <c r="RSI60" s="1"/>
      <c r="RSJ60" s="1"/>
      <c r="RSK60" s="1"/>
      <c r="RSL60" s="1"/>
      <c r="RSM60" s="1"/>
      <c r="RSN60" s="1"/>
      <c r="RSO60" s="1"/>
      <c r="RSP60" s="1"/>
      <c r="RSQ60" s="1"/>
      <c r="RSR60" s="1"/>
      <c r="RSS60" s="1"/>
      <c r="RST60" s="1"/>
      <c r="RSU60" s="1"/>
      <c r="RSV60" s="1"/>
      <c r="RSW60" s="1"/>
      <c r="RSX60" s="1"/>
      <c r="RSY60" s="1"/>
      <c r="RSZ60" s="1"/>
      <c r="RTA60" s="1"/>
      <c r="RTB60" s="1"/>
      <c r="RTC60" s="1"/>
      <c r="RTD60" s="1"/>
      <c r="RTE60" s="1"/>
      <c r="RTF60" s="1"/>
      <c r="RTG60" s="1"/>
      <c r="RTH60" s="1"/>
      <c r="RTI60" s="1"/>
      <c r="RTJ60" s="1"/>
      <c r="RTK60" s="1"/>
      <c r="RTL60" s="1"/>
      <c r="RTM60" s="1"/>
      <c r="RTN60" s="1"/>
      <c r="RTO60" s="1"/>
      <c r="RTP60" s="1"/>
      <c r="RTQ60" s="1"/>
      <c r="RTR60" s="1"/>
      <c r="RTS60" s="1"/>
      <c r="RTT60" s="1"/>
      <c r="RTU60" s="1"/>
      <c r="RTV60" s="1"/>
      <c r="RTW60" s="1"/>
      <c r="RTX60" s="1"/>
      <c r="RTY60" s="1"/>
      <c r="RTZ60" s="1"/>
      <c r="RUA60" s="1"/>
      <c r="RUB60" s="1"/>
      <c r="RUC60" s="1"/>
      <c r="RUD60" s="1"/>
      <c r="RUE60" s="1"/>
      <c r="RUF60" s="1"/>
      <c r="RUG60" s="1"/>
      <c r="RUH60" s="1"/>
      <c r="RUI60" s="1"/>
      <c r="RUJ60" s="1"/>
      <c r="RUK60" s="1"/>
      <c r="RUL60" s="1"/>
      <c r="RUM60" s="1"/>
      <c r="RUN60" s="1"/>
      <c r="RUO60" s="1"/>
      <c r="RUP60" s="1"/>
      <c r="RUQ60" s="1"/>
      <c r="RUR60" s="1"/>
      <c r="RUS60" s="1"/>
      <c r="RUT60" s="1"/>
      <c r="RUU60" s="1"/>
      <c r="RUV60" s="1"/>
      <c r="RUW60" s="1"/>
      <c r="RUX60" s="1"/>
      <c r="RUY60" s="1"/>
      <c r="RUZ60" s="1"/>
      <c r="RVA60" s="1"/>
      <c r="RVB60" s="1"/>
      <c r="RVC60" s="1"/>
      <c r="RVD60" s="1"/>
      <c r="RVE60" s="1"/>
      <c r="RVF60" s="1"/>
      <c r="RVG60" s="1"/>
      <c r="RVH60" s="1"/>
      <c r="RVI60" s="1"/>
      <c r="RVJ60" s="1"/>
      <c r="RVK60" s="1"/>
      <c r="RVL60" s="1"/>
      <c r="RVM60" s="1"/>
      <c r="RVN60" s="1"/>
      <c r="RVO60" s="1"/>
      <c r="RVP60" s="1"/>
      <c r="RVQ60" s="1"/>
      <c r="RVR60" s="1"/>
      <c r="RVS60" s="1"/>
      <c r="RVT60" s="1"/>
      <c r="RVU60" s="1"/>
      <c r="RVV60" s="1"/>
      <c r="RVW60" s="1"/>
      <c r="RVX60" s="1"/>
      <c r="RVY60" s="1"/>
      <c r="RVZ60" s="1"/>
      <c r="RWA60" s="1"/>
      <c r="RWB60" s="1"/>
      <c r="RWC60" s="1"/>
      <c r="RWD60" s="1"/>
      <c r="RWE60" s="1"/>
      <c r="RWF60" s="1"/>
      <c r="RWG60" s="1"/>
      <c r="RWH60" s="1"/>
      <c r="RWI60" s="1"/>
      <c r="RWJ60" s="1"/>
      <c r="RWK60" s="1"/>
      <c r="RWL60" s="1"/>
      <c r="RWM60" s="1"/>
      <c r="RWN60" s="1"/>
      <c r="RWO60" s="1"/>
      <c r="RWP60" s="1"/>
      <c r="RWQ60" s="1"/>
      <c r="RWR60" s="1"/>
      <c r="RWS60" s="1"/>
      <c r="RWT60" s="1"/>
      <c r="RWU60" s="1"/>
      <c r="RWV60" s="1"/>
      <c r="RWW60" s="1"/>
      <c r="RWX60" s="1"/>
      <c r="RWY60" s="1"/>
      <c r="RWZ60" s="1"/>
      <c r="RXA60" s="1"/>
      <c r="RXB60" s="1"/>
      <c r="RXC60" s="1"/>
      <c r="RXD60" s="1"/>
      <c r="RXE60" s="1"/>
      <c r="RXF60" s="1"/>
      <c r="RXG60" s="1"/>
      <c r="RXH60" s="1"/>
      <c r="RXI60" s="1"/>
      <c r="RXJ60" s="1"/>
      <c r="RXK60" s="1"/>
      <c r="RXL60" s="1"/>
      <c r="RXM60" s="1"/>
      <c r="RXN60" s="1"/>
      <c r="RXO60" s="1"/>
      <c r="RXP60" s="1"/>
      <c r="RXQ60" s="1"/>
      <c r="RXR60" s="1"/>
      <c r="RXS60" s="1"/>
      <c r="RXT60" s="1"/>
      <c r="RXU60" s="1"/>
      <c r="RXV60" s="1"/>
      <c r="RXW60" s="1"/>
      <c r="RXX60" s="1"/>
      <c r="RXY60" s="1"/>
      <c r="RXZ60" s="1"/>
      <c r="RYA60" s="1"/>
      <c r="RYB60" s="1"/>
      <c r="RYC60" s="1"/>
      <c r="RYD60" s="1"/>
      <c r="RYE60" s="1"/>
      <c r="RYF60" s="1"/>
      <c r="RYG60" s="1"/>
      <c r="RYH60" s="1"/>
      <c r="RYI60" s="1"/>
      <c r="RYJ60" s="1"/>
      <c r="RYK60" s="1"/>
      <c r="RYL60" s="1"/>
      <c r="RYM60" s="1"/>
      <c r="RYN60" s="1"/>
      <c r="RYO60" s="1"/>
      <c r="RYP60" s="1"/>
      <c r="RYQ60" s="1"/>
      <c r="RYR60" s="1"/>
      <c r="RYS60" s="1"/>
      <c r="RYT60" s="1"/>
      <c r="RYU60" s="1"/>
      <c r="RYV60" s="1"/>
      <c r="RYW60" s="1"/>
      <c r="RYX60" s="1"/>
      <c r="RYY60" s="1"/>
      <c r="RYZ60" s="1"/>
      <c r="RZA60" s="1"/>
      <c r="RZB60" s="1"/>
      <c r="RZC60" s="1"/>
      <c r="RZD60" s="1"/>
      <c r="RZE60" s="1"/>
      <c r="RZF60" s="1"/>
      <c r="RZG60" s="1"/>
      <c r="RZH60" s="1"/>
      <c r="RZI60" s="1"/>
      <c r="RZJ60" s="1"/>
      <c r="RZK60" s="1"/>
      <c r="RZL60" s="1"/>
      <c r="RZM60" s="1"/>
      <c r="RZN60" s="1"/>
      <c r="RZO60" s="1"/>
      <c r="RZP60" s="1"/>
      <c r="RZQ60" s="1"/>
      <c r="RZR60" s="1"/>
      <c r="RZS60" s="1"/>
      <c r="RZT60" s="1"/>
      <c r="RZU60" s="1"/>
      <c r="RZV60" s="1"/>
      <c r="RZW60" s="1"/>
      <c r="RZX60" s="1"/>
      <c r="RZY60" s="1"/>
      <c r="RZZ60" s="1"/>
      <c r="SAA60" s="1"/>
      <c r="SAB60" s="1"/>
      <c r="SAC60" s="1"/>
      <c r="SAD60" s="1"/>
      <c r="SAE60" s="1"/>
      <c r="SAF60" s="1"/>
      <c r="SAG60" s="1"/>
      <c r="SAH60" s="1"/>
      <c r="SAI60" s="1"/>
      <c r="SAJ60" s="1"/>
      <c r="SAK60" s="1"/>
      <c r="SAL60" s="1"/>
      <c r="SAM60" s="1"/>
      <c r="SAN60" s="1"/>
      <c r="SAO60" s="1"/>
      <c r="SAP60" s="1"/>
      <c r="SAQ60" s="1"/>
      <c r="SAR60" s="1"/>
      <c r="SAS60" s="1"/>
      <c r="SAT60" s="1"/>
      <c r="SAU60" s="1"/>
      <c r="SAV60" s="1"/>
      <c r="SAW60" s="1"/>
      <c r="SAX60" s="1"/>
      <c r="SAY60" s="1"/>
      <c r="SAZ60" s="1"/>
      <c r="SBA60" s="1"/>
      <c r="SBB60" s="1"/>
      <c r="SBC60" s="1"/>
      <c r="SBD60" s="1"/>
      <c r="SBE60" s="1"/>
      <c r="SBF60" s="1"/>
      <c r="SBG60" s="1"/>
      <c r="SBH60" s="1"/>
      <c r="SBI60" s="1"/>
      <c r="SBJ60" s="1"/>
      <c r="SBK60" s="1"/>
      <c r="SBL60" s="1"/>
      <c r="SBM60" s="1"/>
      <c r="SBN60" s="1"/>
      <c r="SBO60" s="1"/>
      <c r="SBP60" s="1"/>
      <c r="SBQ60" s="1"/>
      <c r="SBR60" s="1"/>
      <c r="SBS60" s="1"/>
      <c r="SBT60" s="1"/>
      <c r="SBU60" s="1"/>
      <c r="SBV60" s="1"/>
      <c r="SBW60" s="1"/>
      <c r="SBX60" s="1"/>
      <c r="SBY60" s="1"/>
      <c r="SBZ60" s="1"/>
      <c r="SCA60" s="1"/>
      <c r="SCB60" s="1"/>
      <c r="SCC60" s="1"/>
      <c r="SCD60" s="1"/>
      <c r="SCE60" s="1"/>
      <c r="SCF60" s="1"/>
      <c r="SCG60" s="1"/>
      <c r="SCH60" s="1"/>
      <c r="SCI60" s="1"/>
      <c r="SCJ60" s="1"/>
      <c r="SCK60" s="1"/>
      <c r="SCL60" s="1"/>
      <c r="SCM60" s="1"/>
      <c r="SCN60" s="1"/>
      <c r="SCO60" s="1"/>
      <c r="SCP60" s="1"/>
      <c r="SCQ60" s="1"/>
      <c r="SCR60" s="1"/>
      <c r="SCS60" s="1"/>
      <c r="SCT60" s="1"/>
      <c r="SCU60" s="1"/>
      <c r="SCV60" s="1"/>
      <c r="SCW60" s="1"/>
      <c r="SCX60" s="1"/>
      <c r="SCY60" s="1"/>
      <c r="SCZ60" s="1"/>
      <c r="SDA60" s="1"/>
      <c r="SDB60" s="1"/>
      <c r="SDC60" s="1"/>
      <c r="SDD60" s="1"/>
      <c r="SDE60" s="1"/>
      <c r="SDF60" s="1"/>
      <c r="SDG60" s="1"/>
      <c r="SDH60" s="1"/>
      <c r="SDI60" s="1"/>
      <c r="SDJ60" s="1"/>
      <c r="SDK60" s="1"/>
      <c r="SDL60" s="1"/>
      <c r="SDM60" s="1"/>
      <c r="SDN60" s="1"/>
      <c r="SDO60" s="1"/>
      <c r="SDP60" s="1"/>
      <c r="SDQ60" s="1"/>
      <c r="SDR60" s="1"/>
      <c r="SDS60" s="1"/>
      <c r="SDT60" s="1"/>
      <c r="SDU60" s="1"/>
      <c r="SDV60" s="1"/>
      <c r="SDW60" s="1"/>
      <c r="SDX60" s="1"/>
      <c r="SDY60" s="1"/>
      <c r="SDZ60" s="1"/>
      <c r="SEA60" s="1"/>
      <c r="SEB60" s="1"/>
      <c r="SEC60" s="1"/>
      <c r="SED60" s="1"/>
      <c r="SEE60" s="1"/>
      <c r="SEF60" s="1"/>
      <c r="SEG60" s="1"/>
      <c r="SEH60" s="1"/>
      <c r="SEI60" s="1"/>
      <c r="SEJ60" s="1"/>
      <c r="SEK60" s="1"/>
      <c r="SEL60" s="1"/>
      <c r="SEM60" s="1"/>
      <c r="SEN60" s="1"/>
      <c r="SEO60" s="1"/>
      <c r="SEP60" s="1"/>
      <c r="SEQ60" s="1"/>
      <c r="SER60" s="1"/>
      <c r="SES60" s="1"/>
      <c r="SET60" s="1"/>
      <c r="SEU60" s="1"/>
      <c r="SEV60" s="1"/>
      <c r="SEW60" s="1"/>
      <c r="SEX60" s="1"/>
      <c r="SEY60" s="1"/>
      <c r="SEZ60" s="1"/>
      <c r="SFA60" s="1"/>
      <c r="SFB60" s="1"/>
      <c r="SFC60" s="1"/>
      <c r="SFD60" s="1"/>
      <c r="SFE60" s="1"/>
      <c r="SFF60" s="1"/>
      <c r="SFG60" s="1"/>
      <c r="SFH60" s="1"/>
      <c r="SFI60" s="1"/>
      <c r="SFJ60" s="1"/>
      <c r="SFK60" s="1"/>
      <c r="SFL60" s="1"/>
      <c r="SFM60" s="1"/>
      <c r="SFN60" s="1"/>
      <c r="SFO60" s="1"/>
      <c r="SFP60" s="1"/>
      <c r="SFQ60" s="1"/>
      <c r="SFR60" s="1"/>
      <c r="SFS60" s="1"/>
      <c r="SFT60" s="1"/>
      <c r="SFU60" s="1"/>
      <c r="SFV60" s="1"/>
      <c r="SFW60" s="1"/>
      <c r="SFX60" s="1"/>
      <c r="SFY60" s="1"/>
      <c r="SFZ60" s="1"/>
      <c r="SGA60" s="1"/>
      <c r="SGB60" s="1"/>
      <c r="SGC60" s="1"/>
      <c r="SGD60" s="1"/>
      <c r="SGE60" s="1"/>
      <c r="SGF60" s="1"/>
      <c r="SGG60" s="1"/>
      <c r="SGH60" s="1"/>
      <c r="SGI60" s="1"/>
      <c r="SGJ60" s="1"/>
      <c r="SGK60" s="1"/>
      <c r="SGL60" s="1"/>
      <c r="SGM60" s="1"/>
      <c r="SGN60" s="1"/>
      <c r="SGO60" s="1"/>
      <c r="SGP60" s="1"/>
      <c r="SGQ60" s="1"/>
      <c r="SGR60" s="1"/>
      <c r="SGS60" s="1"/>
      <c r="SGT60" s="1"/>
      <c r="SGU60" s="1"/>
      <c r="SGV60" s="1"/>
      <c r="SGW60" s="1"/>
      <c r="SGX60" s="1"/>
      <c r="SGY60" s="1"/>
      <c r="SGZ60" s="1"/>
      <c r="SHA60" s="1"/>
      <c r="SHB60" s="1"/>
      <c r="SHC60" s="1"/>
      <c r="SHD60" s="1"/>
      <c r="SHE60" s="1"/>
      <c r="SHF60" s="1"/>
      <c r="SHG60" s="1"/>
      <c r="SHH60" s="1"/>
      <c r="SHI60" s="1"/>
      <c r="SHJ60" s="1"/>
      <c r="SHK60" s="1"/>
      <c r="SHL60" s="1"/>
      <c r="SHM60" s="1"/>
      <c r="SHN60" s="1"/>
      <c r="SHO60" s="1"/>
      <c r="SHP60" s="1"/>
      <c r="SHQ60" s="1"/>
      <c r="SHR60" s="1"/>
      <c r="SHS60" s="1"/>
      <c r="SHT60" s="1"/>
      <c r="SHU60" s="1"/>
      <c r="SHV60" s="1"/>
      <c r="SHW60" s="1"/>
      <c r="SHX60" s="1"/>
      <c r="SHY60" s="1"/>
      <c r="SHZ60" s="1"/>
      <c r="SIA60" s="1"/>
      <c r="SIB60" s="1"/>
      <c r="SIC60" s="1"/>
      <c r="SID60" s="1"/>
      <c r="SIE60" s="1"/>
      <c r="SIF60" s="1"/>
      <c r="SIG60" s="1"/>
      <c r="SIH60" s="1"/>
      <c r="SII60" s="1"/>
      <c r="SIJ60" s="1"/>
      <c r="SIK60" s="1"/>
      <c r="SIL60" s="1"/>
      <c r="SIM60" s="1"/>
      <c r="SIN60" s="1"/>
      <c r="SIO60" s="1"/>
      <c r="SIP60" s="1"/>
      <c r="SIQ60" s="1"/>
      <c r="SIR60" s="1"/>
      <c r="SIS60" s="1"/>
      <c r="SIT60" s="1"/>
      <c r="SIU60" s="1"/>
      <c r="SIV60" s="1"/>
      <c r="SIW60" s="1"/>
      <c r="SIX60" s="1"/>
      <c r="SIY60" s="1"/>
      <c r="SIZ60" s="1"/>
      <c r="SJA60" s="1"/>
      <c r="SJB60" s="1"/>
      <c r="SJC60" s="1"/>
      <c r="SJD60" s="1"/>
      <c r="SJE60" s="1"/>
      <c r="SJF60" s="1"/>
      <c r="SJG60" s="1"/>
      <c r="SJH60" s="1"/>
      <c r="SJI60" s="1"/>
      <c r="SJJ60" s="1"/>
      <c r="SJK60" s="1"/>
      <c r="SJL60" s="1"/>
      <c r="SJM60" s="1"/>
      <c r="SJN60" s="1"/>
      <c r="SJO60" s="1"/>
      <c r="SJP60" s="1"/>
      <c r="SJQ60" s="1"/>
      <c r="SJR60" s="1"/>
      <c r="SJS60" s="1"/>
      <c r="SJT60" s="1"/>
      <c r="SJU60" s="1"/>
      <c r="SJV60" s="1"/>
      <c r="SJW60" s="1"/>
      <c r="SJX60" s="1"/>
      <c r="SJY60" s="1"/>
      <c r="SJZ60" s="1"/>
      <c r="SKA60" s="1"/>
      <c r="SKB60" s="1"/>
      <c r="SKC60" s="1"/>
      <c r="SKD60" s="1"/>
      <c r="SKE60" s="1"/>
      <c r="SKF60" s="1"/>
      <c r="SKG60" s="1"/>
      <c r="SKH60" s="1"/>
      <c r="SKI60" s="1"/>
      <c r="SKJ60" s="1"/>
      <c r="SKK60" s="1"/>
      <c r="SKL60" s="1"/>
      <c r="SKM60" s="1"/>
      <c r="SKN60" s="1"/>
      <c r="SKO60" s="1"/>
      <c r="SKP60" s="1"/>
      <c r="SKQ60" s="1"/>
      <c r="SKR60" s="1"/>
      <c r="SKS60" s="1"/>
      <c r="SKT60" s="1"/>
      <c r="SKU60" s="1"/>
      <c r="SKV60" s="1"/>
      <c r="SKW60" s="1"/>
      <c r="SKX60" s="1"/>
      <c r="SKY60" s="1"/>
      <c r="SKZ60" s="1"/>
      <c r="SLA60" s="1"/>
      <c r="SLB60" s="1"/>
      <c r="SLC60" s="1"/>
      <c r="SLD60" s="1"/>
      <c r="SLE60" s="1"/>
      <c r="SLF60" s="1"/>
      <c r="SLG60" s="1"/>
      <c r="SLH60" s="1"/>
      <c r="SLI60" s="1"/>
      <c r="SLJ60" s="1"/>
      <c r="SLK60" s="1"/>
      <c r="SLL60" s="1"/>
      <c r="SLM60" s="1"/>
      <c r="SLN60" s="1"/>
      <c r="SLO60" s="1"/>
      <c r="SLP60" s="1"/>
      <c r="SLQ60" s="1"/>
      <c r="SLR60" s="1"/>
      <c r="SLS60" s="1"/>
      <c r="SLT60" s="1"/>
      <c r="SLU60" s="1"/>
      <c r="SLV60" s="1"/>
      <c r="SLW60" s="1"/>
      <c r="SLX60" s="1"/>
      <c r="SLY60" s="1"/>
      <c r="SLZ60" s="1"/>
      <c r="SMA60" s="1"/>
      <c r="SMB60" s="1"/>
      <c r="SMC60" s="1"/>
      <c r="SMD60" s="1"/>
      <c r="SME60" s="1"/>
      <c r="SMF60" s="1"/>
      <c r="SMG60" s="1"/>
      <c r="SMH60" s="1"/>
      <c r="SMI60" s="1"/>
      <c r="SMJ60" s="1"/>
      <c r="SMK60" s="1"/>
      <c r="SML60" s="1"/>
      <c r="SMM60" s="1"/>
      <c r="SMN60" s="1"/>
      <c r="SMO60" s="1"/>
      <c r="SMP60" s="1"/>
      <c r="SMQ60" s="1"/>
      <c r="SMR60" s="1"/>
      <c r="SMS60" s="1"/>
      <c r="SMT60" s="1"/>
      <c r="SMU60" s="1"/>
      <c r="SMV60" s="1"/>
      <c r="SMW60" s="1"/>
      <c r="SMX60" s="1"/>
      <c r="SMY60" s="1"/>
      <c r="SMZ60" s="1"/>
      <c r="SNA60" s="1"/>
      <c r="SNB60" s="1"/>
      <c r="SNC60" s="1"/>
      <c r="SND60" s="1"/>
      <c r="SNE60" s="1"/>
      <c r="SNF60" s="1"/>
      <c r="SNG60" s="1"/>
      <c r="SNH60" s="1"/>
      <c r="SNI60" s="1"/>
      <c r="SNJ60" s="1"/>
      <c r="SNK60" s="1"/>
      <c r="SNL60" s="1"/>
      <c r="SNM60" s="1"/>
      <c r="SNN60" s="1"/>
      <c r="SNO60" s="1"/>
      <c r="SNP60" s="1"/>
      <c r="SNQ60" s="1"/>
      <c r="SNR60" s="1"/>
      <c r="SNS60" s="1"/>
      <c r="SNT60" s="1"/>
      <c r="SNU60" s="1"/>
      <c r="SNV60" s="1"/>
      <c r="SNW60" s="1"/>
      <c r="SNX60" s="1"/>
      <c r="SNY60" s="1"/>
      <c r="SNZ60" s="1"/>
      <c r="SOA60" s="1"/>
      <c r="SOB60" s="1"/>
      <c r="SOC60" s="1"/>
      <c r="SOD60" s="1"/>
      <c r="SOE60" s="1"/>
      <c r="SOF60" s="1"/>
      <c r="SOG60" s="1"/>
      <c r="SOH60" s="1"/>
      <c r="SOI60" s="1"/>
      <c r="SOJ60" s="1"/>
      <c r="SOK60" s="1"/>
      <c r="SOL60" s="1"/>
      <c r="SOM60" s="1"/>
      <c r="SON60" s="1"/>
      <c r="SOO60" s="1"/>
      <c r="SOP60" s="1"/>
      <c r="SOQ60" s="1"/>
      <c r="SOR60" s="1"/>
      <c r="SOS60" s="1"/>
      <c r="SOT60" s="1"/>
      <c r="SOU60" s="1"/>
      <c r="SOV60" s="1"/>
      <c r="SOW60" s="1"/>
      <c r="SOX60" s="1"/>
      <c r="SOY60" s="1"/>
      <c r="SOZ60" s="1"/>
      <c r="SPA60" s="1"/>
      <c r="SPB60" s="1"/>
      <c r="SPC60" s="1"/>
      <c r="SPD60" s="1"/>
      <c r="SPE60" s="1"/>
      <c r="SPF60" s="1"/>
      <c r="SPG60" s="1"/>
      <c r="SPH60" s="1"/>
      <c r="SPI60" s="1"/>
      <c r="SPJ60" s="1"/>
      <c r="SPK60" s="1"/>
      <c r="SPL60" s="1"/>
      <c r="SPM60" s="1"/>
      <c r="SPN60" s="1"/>
      <c r="SPO60" s="1"/>
      <c r="SPP60" s="1"/>
      <c r="SPQ60" s="1"/>
      <c r="SPR60" s="1"/>
      <c r="SPS60" s="1"/>
      <c r="SPT60" s="1"/>
      <c r="SPU60" s="1"/>
      <c r="SPV60" s="1"/>
      <c r="SPW60" s="1"/>
      <c r="SPX60" s="1"/>
      <c r="SPY60" s="1"/>
      <c r="SPZ60" s="1"/>
      <c r="SQA60" s="1"/>
      <c r="SQB60" s="1"/>
      <c r="SQC60" s="1"/>
      <c r="SQD60" s="1"/>
      <c r="SQE60" s="1"/>
      <c r="SQF60" s="1"/>
      <c r="SQG60" s="1"/>
      <c r="SQH60" s="1"/>
      <c r="SQI60" s="1"/>
      <c r="SQJ60" s="1"/>
      <c r="SQK60" s="1"/>
      <c r="SQL60" s="1"/>
      <c r="SQM60" s="1"/>
      <c r="SQN60" s="1"/>
      <c r="SQO60" s="1"/>
      <c r="SQP60" s="1"/>
      <c r="SQQ60" s="1"/>
      <c r="SQR60" s="1"/>
      <c r="SQS60" s="1"/>
      <c r="SQT60" s="1"/>
      <c r="SQU60" s="1"/>
      <c r="SQV60" s="1"/>
      <c r="SQW60" s="1"/>
      <c r="SQX60" s="1"/>
      <c r="SQY60" s="1"/>
      <c r="SQZ60" s="1"/>
      <c r="SRA60" s="1"/>
      <c r="SRB60" s="1"/>
      <c r="SRC60" s="1"/>
      <c r="SRD60" s="1"/>
      <c r="SRE60" s="1"/>
      <c r="SRF60" s="1"/>
      <c r="SRG60" s="1"/>
      <c r="SRH60" s="1"/>
      <c r="SRI60" s="1"/>
      <c r="SRJ60" s="1"/>
      <c r="SRK60" s="1"/>
      <c r="SRL60" s="1"/>
      <c r="SRM60" s="1"/>
      <c r="SRN60" s="1"/>
      <c r="SRO60" s="1"/>
      <c r="SRP60" s="1"/>
      <c r="SRQ60" s="1"/>
      <c r="SRR60" s="1"/>
      <c r="SRS60" s="1"/>
      <c r="SRT60" s="1"/>
      <c r="SRU60" s="1"/>
      <c r="SRV60" s="1"/>
      <c r="SRW60" s="1"/>
      <c r="SRX60" s="1"/>
      <c r="SRY60" s="1"/>
      <c r="SRZ60" s="1"/>
      <c r="SSA60" s="1"/>
      <c r="SSB60" s="1"/>
      <c r="SSC60" s="1"/>
      <c r="SSD60" s="1"/>
      <c r="SSE60" s="1"/>
      <c r="SSF60" s="1"/>
      <c r="SSG60" s="1"/>
      <c r="SSH60" s="1"/>
      <c r="SSI60" s="1"/>
      <c r="SSJ60" s="1"/>
      <c r="SSK60" s="1"/>
      <c r="SSL60" s="1"/>
      <c r="SSM60" s="1"/>
      <c r="SSN60" s="1"/>
      <c r="SSO60" s="1"/>
      <c r="SSP60" s="1"/>
      <c r="SSQ60" s="1"/>
      <c r="SSR60" s="1"/>
      <c r="SSS60" s="1"/>
      <c r="SST60" s="1"/>
      <c r="SSU60" s="1"/>
      <c r="SSV60" s="1"/>
      <c r="SSW60" s="1"/>
      <c r="SSX60" s="1"/>
      <c r="SSY60" s="1"/>
      <c r="SSZ60" s="1"/>
      <c r="STA60" s="1"/>
      <c r="STB60" s="1"/>
      <c r="STC60" s="1"/>
      <c r="STD60" s="1"/>
      <c r="STE60" s="1"/>
      <c r="STF60" s="1"/>
      <c r="STG60" s="1"/>
      <c r="STH60" s="1"/>
      <c r="STI60" s="1"/>
      <c r="STJ60" s="1"/>
      <c r="STK60" s="1"/>
      <c r="STL60" s="1"/>
      <c r="STM60" s="1"/>
      <c r="STN60" s="1"/>
      <c r="STO60" s="1"/>
      <c r="STP60" s="1"/>
      <c r="STQ60" s="1"/>
      <c r="STR60" s="1"/>
      <c r="STS60" s="1"/>
      <c r="STT60" s="1"/>
      <c r="STU60" s="1"/>
      <c r="STV60" s="1"/>
      <c r="STW60" s="1"/>
      <c r="STX60" s="1"/>
      <c r="STY60" s="1"/>
      <c r="STZ60" s="1"/>
      <c r="SUA60" s="1"/>
      <c r="SUB60" s="1"/>
      <c r="SUC60" s="1"/>
      <c r="SUD60" s="1"/>
      <c r="SUE60" s="1"/>
      <c r="SUF60" s="1"/>
      <c r="SUG60" s="1"/>
      <c r="SUH60" s="1"/>
      <c r="SUI60" s="1"/>
      <c r="SUJ60" s="1"/>
      <c r="SUK60" s="1"/>
      <c r="SUL60" s="1"/>
      <c r="SUM60" s="1"/>
      <c r="SUN60" s="1"/>
      <c r="SUO60" s="1"/>
      <c r="SUP60" s="1"/>
      <c r="SUQ60" s="1"/>
      <c r="SUR60" s="1"/>
      <c r="SUS60" s="1"/>
      <c r="SUT60" s="1"/>
      <c r="SUU60" s="1"/>
      <c r="SUV60" s="1"/>
      <c r="SUW60" s="1"/>
      <c r="SUX60" s="1"/>
      <c r="SUY60" s="1"/>
      <c r="SUZ60" s="1"/>
      <c r="SVA60" s="1"/>
      <c r="SVB60" s="1"/>
      <c r="SVC60" s="1"/>
      <c r="SVD60" s="1"/>
      <c r="SVE60" s="1"/>
      <c r="SVF60" s="1"/>
      <c r="SVG60" s="1"/>
      <c r="SVH60" s="1"/>
      <c r="SVI60" s="1"/>
      <c r="SVJ60" s="1"/>
      <c r="SVK60" s="1"/>
      <c r="SVL60" s="1"/>
      <c r="SVM60" s="1"/>
      <c r="SVN60" s="1"/>
      <c r="SVO60" s="1"/>
      <c r="SVP60" s="1"/>
      <c r="SVQ60" s="1"/>
      <c r="SVR60" s="1"/>
      <c r="SVS60" s="1"/>
      <c r="SVT60" s="1"/>
      <c r="SVU60" s="1"/>
      <c r="SVV60" s="1"/>
      <c r="SVW60" s="1"/>
      <c r="SVX60" s="1"/>
      <c r="SVY60" s="1"/>
      <c r="SVZ60" s="1"/>
      <c r="SWA60" s="1"/>
      <c r="SWB60" s="1"/>
      <c r="SWC60" s="1"/>
      <c r="SWD60" s="1"/>
      <c r="SWE60" s="1"/>
      <c r="SWF60" s="1"/>
      <c r="SWG60" s="1"/>
      <c r="SWH60" s="1"/>
      <c r="SWI60" s="1"/>
      <c r="SWJ60" s="1"/>
      <c r="SWK60" s="1"/>
      <c r="SWL60" s="1"/>
      <c r="SWM60" s="1"/>
      <c r="SWN60" s="1"/>
      <c r="SWO60" s="1"/>
      <c r="SWP60" s="1"/>
      <c r="SWQ60" s="1"/>
      <c r="SWR60" s="1"/>
      <c r="SWS60" s="1"/>
      <c r="SWT60" s="1"/>
      <c r="SWU60" s="1"/>
      <c r="SWV60" s="1"/>
      <c r="SWW60" s="1"/>
      <c r="SWX60" s="1"/>
      <c r="SWY60" s="1"/>
      <c r="SWZ60" s="1"/>
      <c r="SXA60" s="1"/>
      <c r="SXB60" s="1"/>
      <c r="SXC60" s="1"/>
      <c r="SXD60" s="1"/>
      <c r="SXE60" s="1"/>
      <c r="SXF60" s="1"/>
      <c r="SXG60" s="1"/>
      <c r="SXH60" s="1"/>
      <c r="SXI60" s="1"/>
      <c r="SXJ60" s="1"/>
      <c r="SXK60" s="1"/>
      <c r="SXL60" s="1"/>
      <c r="SXM60" s="1"/>
      <c r="SXN60" s="1"/>
      <c r="SXO60" s="1"/>
      <c r="SXP60" s="1"/>
      <c r="SXQ60" s="1"/>
      <c r="SXR60" s="1"/>
      <c r="SXS60" s="1"/>
      <c r="SXT60" s="1"/>
      <c r="SXU60" s="1"/>
      <c r="SXV60" s="1"/>
      <c r="SXW60" s="1"/>
      <c r="SXX60" s="1"/>
      <c r="SXY60" s="1"/>
      <c r="SXZ60" s="1"/>
      <c r="SYA60" s="1"/>
      <c r="SYB60" s="1"/>
      <c r="SYC60" s="1"/>
      <c r="SYD60" s="1"/>
      <c r="SYE60" s="1"/>
      <c r="SYF60" s="1"/>
      <c r="SYG60" s="1"/>
      <c r="SYH60" s="1"/>
      <c r="SYI60" s="1"/>
      <c r="SYJ60" s="1"/>
      <c r="SYK60" s="1"/>
      <c r="SYL60" s="1"/>
      <c r="SYM60" s="1"/>
      <c r="SYN60" s="1"/>
      <c r="SYO60" s="1"/>
      <c r="SYP60" s="1"/>
      <c r="SYQ60" s="1"/>
      <c r="SYR60" s="1"/>
      <c r="SYS60" s="1"/>
      <c r="SYT60" s="1"/>
      <c r="SYU60" s="1"/>
      <c r="SYV60" s="1"/>
      <c r="SYW60" s="1"/>
      <c r="SYX60" s="1"/>
      <c r="SYY60" s="1"/>
      <c r="SYZ60" s="1"/>
      <c r="SZA60" s="1"/>
      <c r="SZB60" s="1"/>
      <c r="SZC60" s="1"/>
      <c r="SZD60" s="1"/>
      <c r="SZE60" s="1"/>
      <c r="SZF60" s="1"/>
      <c r="SZG60" s="1"/>
      <c r="SZH60" s="1"/>
      <c r="SZI60" s="1"/>
      <c r="SZJ60" s="1"/>
      <c r="SZK60" s="1"/>
      <c r="SZL60" s="1"/>
      <c r="SZM60" s="1"/>
      <c r="SZN60" s="1"/>
      <c r="SZO60" s="1"/>
      <c r="SZP60" s="1"/>
      <c r="SZQ60" s="1"/>
      <c r="SZR60" s="1"/>
      <c r="SZS60" s="1"/>
      <c r="SZT60" s="1"/>
      <c r="SZU60" s="1"/>
      <c r="SZV60" s="1"/>
      <c r="SZW60" s="1"/>
      <c r="SZX60" s="1"/>
      <c r="SZY60" s="1"/>
      <c r="SZZ60" s="1"/>
      <c r="TAA60" s="1"/>
      <c r="TAB60" s="1"/>
      <c r="TAC60" s="1"/>
      <c r="TAD60" s="1"/>
      <c r="TAE60" s="1"/>
      <c r="TAF60" s="1"/>
      <c r="TAG60" s="1"/>
      <c r="TAH60" s="1"/>
      <c r="TAI60" s="1"/>
      <c r="TAJ60" s="1"/>
      <c r="TAK60" s="1"/>
      <c r="TAL60" s="1"/>
      <c r="TAM60" s="1"/>
      <c r="TAN60" s="1"/>
      <c r="TAO60" s="1"/>
      <c r="TAP60" s="1"/>
      <c r="TAQ60" s="1"/>
      <c r="TAR60" s="1"/>
      <c r="TAS60" s="1"/>
      <c r="TAT60" s="1"/>
      <c r="TAU60" s="1"/>
      <c r="TAV60" s="1"/>
      <c r="TAW60" s="1"/>
      <c r="TAX60" s="1"/>
      <c r="TAY60" s="1"/>
      <c r="TAZ60" s="1"/>
      <c r="TBA60" s="1"/>
      <c r="TBB60" s="1"/>
      <c r="TBC60" s="1"/>
      <c r="TBD60" s="1"/>
      <c r="TBE60" s="1"/>
      <c r="TBF60" s="1"/>
      <c r="TBG60" s="1"/>
      <c r="TBH60" s="1"/>
      <c r="TBI60" s="1"/>
      <c r="TBJ60" s="1"/>
      <c r="TBK60" s="1"/>
      <c r="TBL60" s="1"/>
      <c r="TBM60" s="1"/>
      <c r="TBN60" s="1"/>
      <c r="TBO60" s="1"/>
      <c r="TBP60" s="1"/>
      <c r="TBQ60" s="1"/>
      <c r="TBR60" s="1"/>
      <c r="TBS60" s="1"/>
      <c r="TBT60" s="1"/>
      <c r="TBU60" s="1"/>
      <c r="TBV60" s="1"/>
      <c r="TBW60" s="1"/>
      <c r="TBX60" s="1"/>
      <c r="TBY60" s="1"/>
      <c r="TBZ60" s="1"/>
      <c r="TCA60" s="1"/>
      <c r="TCB60" s="1"/>
      <c r="TCC60" s="1"/>
      <c r="TCD60" s="1"/>
      <c r="TCE60" s="1"/>
      <c r="TCF60" s="1"/>
      <c r="TCG60" s="1"/>
      <c r="TCH60" s="1"/>
      <c r="TCI60" s="1"/>
      <c r="TCJ60" s="1"/>
      <c r="TCK60" s="1"/>
      <c r="TCL60" s="1"/>
      <c r="TCM60" s="1"/>
      <c r="TCN60" s="1"/>
      <c r="TCO60" s="1"/>
      <c r="TCP60" s="1"/>
      <c r="TCQ60" s="1"/>
      <c r="TCR60" s="1"/>
      <c r="TCS60" s="1"/>
      <c r="TCT60" s="1"/>
      <c r="TCU60" s="1"/>
      <c r="TCV60" s="1"/>
      <c r="TCW60" s="1"/>
      <c r="TCX60" s="1"/>
      <c r="TCY60" s="1"/>
      <c r="TCZ60" s="1"/>
      <c r="TDA60" s="1"/>
      <c r="TDB60" s="1"/>
      <c r="TDC60" s="1"/>
      <c r="TDD60" s="1"/>
      <c r="TDE60" s="1"/>
      <c r="TDF60" s="1"/>
      <c r="TDG60" s="1"/>
      <c r="TDH60" s="1"/>
      <c r="TDI60" s="1"/>
      <c r="TDJ60" s="1"/>
      <c r="TDK60" s="1"/>
      <c r="TDL60" s="1"/>
      <c r="TDM60" s="1"/>
      <c r="TDN60" s="1"/>
      <c r="TDO60" s="1"/>
      <c r="TDP60" s="1"/>
      <c r="TDQ60" s="1"/>
      <c r="TDR60" s="1"/>
      <c r="TDS60" s="1"/>
      <c r="TDT60" s="1"/>
      <c r="TDU60" s="1"/>
      <c r="TDV60" s="1"/>
      <c r="TDW60" s="1"/>
      <c r="TDX60" s="1"/>
      <c r="TDY60" s="1"/>
      <c r="TDZ60" s="1"/>
      <c r="TEA60" s="1"/>
      <c r="TEB60" s="1"/>
      <c r="TEC60" s="1"/>
      <c r="TED60" s="1"/>
      <c r="TEE60" s="1"/>
      <c r="TEF60" s="1"/>
      <c r="TEG60" s="1"/>
      <c r="TEH60" s="1"/>
      <c r="TEI60" s="1"/>
      <c r="TEJ60" s="1"/>
      <c r="TEK60" s="1"/>
      <c r="TEL60" s="1"/>
      <c r="TEM60" s="1"/>
      <c r="TEN60" s="1"/>
      <c r="TEO60" s="1"/>
      <c r="TEP60" s="1"/>
      <c r="TEQ60" s="1"/>
      <c r="TER60" s="1"/>
      <c r="TES60" s="1"/>
      <c r="TET60" s="1"/>
      <c r="TEU60" s="1"/>
      <c r="TEV60" s="1"/>
      <c r="TEW60" s="1"/>
      <c r="TEX60" s="1"/>
      <c r="TEY60" s="1"/>
      <c r="TEZ60" s="1"/>
      <c r="TFA60" s="1"/>
      <c r="TFB60" s="1"/>
      <c r="TFC60" s="1"/>
      <c r="TFD60" s="1"/>
      <c r="TFE60" s="1"/>
      <c r="TFF60" s="1"/>
      <c r="TFG60" s="1"/>
      <c r="TFH60" s="1"/>
      <c r="TFI60" s="1"/>
      <c r="TFJ60" s="1"/>
      <c r="TFK60" s="1"/>
      <c r="TFL60" s="1"/>
      <c r="TFM60" s="1"/>
      <c r="TFN60" s="1"/>
      <c r="TFO60" s="1"/>
      <c r="TFP60" s="1"/>
      <c r="TFQ60" s="1"/>
      <c r="TFR60" s="1"/>
      <c r="TFS60" s="1"/>
      <c r="TFT60" s="1"/>
      <c r="TFU60" s="1"/>
      <c r="TFV60" s="1"/>
      <c r="TFW60" s="1"/>
      <c r="TFX60" s="1"/>
      <c r="TFY60" s="1"/>
      <c r="TFZ60" s="1"/>
      <c r="TGA60" s="1"/>
      <c r="TGB60" s="1"/>
      <c r="TGC60" s="1"/>
      <c r="TGD60" s="1"/>
      <c r="TGE60" s="1"/>
      <c r="TGF60" s="1"/>
      <c r="TGG60" s="1"/>
      <c r="TGH60" s="1"/>
      <c r="TGI60" s="1"/>
      <c r="TGJ60" s="1"/>
      <c r="TGK60" s="1"/>
      <c r="TGL60" s="1"/>
      <c r="TGM60" s="1"/>
      <c r="TGN60" s="1"/>
      <c r="TGO60" s="1"/>
      <c r="TGP60" s="1"/>
      <c r="TGQ60" s="1"/>
      <c r="TGR60" s="1"/>
      <c r="TGS60" s="1"/>
      <c r="TGT60" s="1"/>
      <c r="TGU60" s="1"/>
      <c r="TGV60" s="1"/>
      <c r="TGW60" s="1"/>
      <c r="TGX60" s="1"/>
      <c r="TGY60" s="1"/>
      <c r="TGZ60" s="1"/>
      <c r="THA60" s="1"/>
      <c r="THB60" s="1"/>
      <c r="THC60" s="1"/>
      <c r="THD60" s="1"/>
      <c r="THE60" s="1"/>
      <c r="THF60" s="1"/>
      <c r="THG60" s="1"/>
      <c r="THH60" s="1"/>
      <c r="THI60" s="1"/>
      <c r="THJ60" s="1"/>
      <c r="THK60" s="1"/>
      <c r="THL60" s="1"/>
      <c r="THM60" s="1"/>
      <c r="THN60" s="1"/>
      <c r="THO60" s="1"/>
      <c r="THP60" s="1"/>
      <c r="THQ60" s="1"/>
      <c r="THR60" s="1"/>
      <c r="THS60" s="1"/>
      <c r="THT60" s="1"/>
      <c r="THU60" s="1"/>
      <c r="THV60" s="1"/>
      <c r="THW60" s="1"/>
      <c r="THX60" s="1"/>
      <c r="THY60" s="1"/>
      <c r="THZ60" s="1"/>
      <c r="TIA60" s="1"/>
      <c r="TIB60" s="1"/>
      <c r="TIC60" s="1"/>
      <c r="TID60" s="1"/>
      <c r="TIE60" s="1"/>
      <c r="TIF60" s="1"/>
      <c r="TIG60" s="1"/>
      <c r="TIH60" s="1"/>
      <c r="TII60" s="1"/>
      <c r="TIJ60" s="1"/>
      <c r="TIK60" s="1"/>
      <c r="TIL60" s="1"/>
      <c r="TIM60" s="1"/>
      <c r="TIN60" s="1"/>
      <c r="TIO60" s="1"/>
      <c r="TIP60" s="1"/>
      <c r="TIQ60" s="1"/>
      <c r="TIR60" s="1"/>
      <c r="TIS60" s="1"/>
      <c r="TIT60" s="1"/>
      <c r="TIU60" s="1"/>
      <c r="TIV60" s="1"/>
      <c r="TIW60" s="1"/>
      <c r="TIX60" s="1"/>
      <c r="TIY60" s="1"/>
      <c r="TIZ60" s="1"/>
      <c r="TJA60" s="1"/>
      <c r="TJB60" s="1"/>
      <c r="TJC60" s="1"/>
      <c r="TJD60" s="1"/>
      <c r="TJE60" s="1"/>
      <c r="TJF60" s="1"/>
      <c r="TJG60" s="1"/>
      <c r="TJH60" s="1"/>
      <c r="TJI60" s="1"/>
      <c r="TJJ60" s="1"/>
      <c r="TJK60" s="1"/>
      <c r="TJL60" s="1"/>
      <c r="TJM60" s="1"/>
      <c r="TJN60" s="1"/>
      <c r="TJO60" s="1"/>
      <c r="TJP60" s="1"/>
      <c r="TJQ60" s="1"/>
      <c r="TJR60" s="1"/>
      <c r="TJS60" s="1"/>
      <c r="TJT60" s="1"/>
      <c r="TJU60" s="1"/>
      <c r="TJV60" s="1"/>
      <c r="TJW60" s="1"/>
      <c r="TJX60" s="1"/>
      <c r="TJY60" s="1"/>
      <c r="TJZ60" s="1"/>
      <c r="TKA60" s="1"/>
      <c r="TKB60" s="1"/>
      <c r="TKC60" s="1"/>
      <c r="TKD60" s="1"/>
      <c r="TKE60" s="1"/>
      <c r="TKF60" s="1"/>
      <c r="TKG60" s="1"/>
      <c r="TKH60" s="1"/>
      <c r="TKI60" s="1"/>
      <c r="TKJ60" s="1"/>
      <c r="TKK60" s="1"/>
      <c r="TKL60" s="1"/>
      <c r="TKM60" s="1"/>
      <c r="TKN60" s="1"/>
      <c r="TKO60" s="1"/>
      <c r="TKP60" s="1"/>
      <c r="TKQ60" s="1"/>
      <c r="TKR60" s="1"/>
      <c r="TKS60" s="1"/>
      <c r="TKT60" s="1"/>
      <c r="TKU60" s="1"/>
      <c r="TKV60" s="1"/>
      <c r="TKW60" s="1"/>
      <c r="TKX60" s="1"/>
      <c r="TKY60" s="1"/>
      <c r="TKZ60" s="1"/>
      <c r="TLA60" s="1"/>
      <c r="TLB60" s="1"/>
      <c r="TLC60" s="1"/>
      <c r="TLD60" s="1"/>
      <c r="TLE60" s="1"/>
      <c r="TLF60" s="1"/>
      <c r="TLG60" s="1"/>
      <c r="TLH60" s="1"/>
      <c r="TLI60" s="1"/>
      <c r="TLJ60" s="1"/>
      <c r="TLK60" s="1"/>
      <c r="TLL60" s="1"/>
      <c r="TLM60" s="1"/>
      <c r="TLN60" s="1"/>
      <c r="TLO60" s="1"/>
      <c r="TLP60" s="1"/>
      <c r="TLQ60" s="1"/>
      <c r="TLR60" s="1"/>
      <c r="TLS60" s="1"/>
      <c r="TLT60" s="1"/>
      <c r="TLU60" s="1"/>
      <c r="TLV60" s="1"/>
      <c r="TLW60" s="1"/>
      <c r="TLX60" s="1"/>
      <c r="TLY60" s="1"/>
      <c r="TLZ60" s="1"/>
      <c r="TMA60" s="1"/>
      <c r="TMB60" s="1"/>
      <c r="TMC60" s="1"/>
      <c r="TMD60" s="1"/>
      <c r="TME60" s="1"/>
      <c r="TMF60" s="1"/>
      <c r="TMG60" s="1"/>
      <c r="TMH60" s="1"/>
      <c r="TMI60" s="1"/>
      <c r="TMJ60" s="1"/>
      <c r="TMK60" s="1"/>
      <c r="TML60" s="1"/>
      <c r="TMM60" s="1"/>
      <c r="TMN60" s="1"/>
      <c r="TMO60" s="1"/>
      <c r="TMP60" s="1"/>
      <c r="TMQ60" s="1"/>
      <c r="TMR60" s="1"/>
      <c r="TMS60" s="1"/>
      <c r="TMT60" s="1"/>
      <c r="TMU60" s="1"/>
      <c r="TMV60" s="1"/>
      <c r="TMW60" s="1"/>
      <c r="TMX60" s="1"/>
      <c r="TMY60" s="1"/>
      <c r="TMZ60" s="1"/>
      <c r="TNA60" s="1"/>
      <c r="TNB60" s="1"/>
      <c r="TNC60" s="1"/>
      <c r="TND60" s="1"/>
      <c r="TNE60" s="1"/>
      <c r="TNF60" s="1"/>
      <c r="TNG60" s="1"/>
      <c r="TNH60" s="1"/>
      <c r="TNI60" s="1"/>
      <c r="TNJ60" s="1"/>
      <c r="TNK60" s="1"/>
      <c r="TNL60" s="1"/>
      <c r="TNM60" s="1"/>
      <c r="TNN60" s="1"/>
      <c r="TNO60" s="1"/>
      <c r="TNP60" s="1"/>
      <c r="TNQ60" s="1"/>
      <c r="TNR60" s="1"/>
      <c r="TNS60" s="1"/>
      <c r="TNT60" s="1"/>
      <c r="TNU60" s="1"/>
      <c r="TNV60" s="1"/>
      <c r="TNW60" s="1"/>
      <c r="TNX60" s="1"/>
      <c r="TNY60" s="1"/>
      <c r="TNZ60" s="1"/>
      <c r="TOA60" s="1"/>
      <c r="TOB60" s="1"/>
      <c r="TOC60" s="1"/>
      <c r="TOD60" s="1"/>
      <c r="TOE60" s="1"/>
      <c r="TOF60" s="1"/>
      <c r="TOG60" s="1"/>
      <c r="TOH60" s="1"/>
      <c r="TOI60" s="1"/>
      <c r="TOJ60" s="1"/>
      <c r="TOK60" s="1"/>
      <c r="TOL60" s="1"/>
      <c r="TOM60" s="1"/>
      <c r="TON60" s="1"/>
      <c r="TOO60" s="1"/>
      <c r="TOP60" s="1"/>
      <c r="TOQ60" s="1"/>
      <c r="TOR60" s="1"/>
      <c r="TOS60" s="1"/>
      <c r="TOT60" s="1"/>
      <c r="TOU60" s="1"/>
      <c r="TOV60" s="1"/>
      <c r="TOW60" s="1"/>
      <c r="TOX60" s="1"/>
      <c r="TOY60" s="1"/>
      <c r="TOZ60" s="1"/>
      <c r="TPA60" s="1"/>
      <c r="TPB60" s="1"/>
      <c r="TPC60" s="1"/>
      <c r="TPD60" s="1"/>
      <c r="TPE60" s="1"/>
      <c r="TPF60" s="1"/>
      <c r="TPG60" s="1"/>
      <c r="TPH60" s="1"/>
      <c r="TPI60" s="1"/>
      <c r="TPJ60" s="1"/>
      <c r="TPK60" s="1"/>
      <c r="TPL60" s="1"/>
      <c r="TPM60" s="1"/>
      <c r="TPN60" s="1"/>
      <c r="TPO60" s="1"/>
      <c r="TPP60" s="1"/>
      <c r="TPQ60" s="1"/>
      <c r="TPR60" s="1"/>
      <c r="TPS60" s="1"/>
      <c r="TPT60" s="1"/>
      <c r="TPU60" s="1"/>
      <c r="TPV60" s="1"/>
      <c r="TPW60" s="1"/>
      <c r="TPX60" s="1"/>
      <c r="TPY60" s="1"/>
      <c r="TPZ60" s="1"/>
      <c r="TQA60" s="1"/>
      <c r="TQB60" s="1"/>
      <c r="TQC60" s="1"/>
      <c r="TQD60" s="1"/>
      <c r="TQE60" s="1"/>
      <c r="TQF60" s="1"/>
      <c r="TQG60" s="1"/>
      <c r="TQH60" s="1"/>
      <c r="TQI60" s="1"/>
      <c r="TQJ60" s="1"/>
      <c r="TQK60" s="1"/>
      <c r="TQL60" s="1"/>
      <c r="TQM60" s="1"/>
      <c r="TQN60" s="1"/>
      <c r="TQO60" s="1"/>
      <c r="TQP60" s="1"/>
      <c r="TQQ60" s="1"/>
      <c r="TQR60" s="1"/>
      <c r="TQS60" s="1"/>
      <c r="TQT60" s="1"/>
      <c r="TQU60" s="1"/>
      <c r="TQV60" s="1"/>
      <c r="TQW60" s="1"/>
      <c r="TQX60" s="1"/>
      <c r="TQY60" s="1"/>
      <c r="TQZ60" s="1"/>
      <c r="TRA60" s="1"/>
      <c r="TRB60" s="1"/>
      <c r="TRC60" s="1"/>
      <c r="TRD60" s="1"/>
      <c r="TRE60" s="1"/>
      <c r="TRF60" s="1"/>
      <c r="TRG60" s="1"/>
      <c r="TRH60" s="1"/>
      <c r="TRI60" s="1"/>
      <c r="TRJ60" s="1"/>
      <c r="TRK60" s="1"/>
      <c r="TRL60" s="1"/>
      <c r="TRM60" s="1"/>
      <c r="TRN60" s="1"/>
      <c r="TRO60" s="1"/>
      <c r="TRP60" s="1"/>
      <c r="TRQ60" s="1"/>
      <c r="TRR60" s="1"/>
      <c r="TRS60" s="1"/>
      <c r="TRT60" s="1"/>
      <c r="TRU60" s="1"/>
      <c r="TRV60" s="1"/>
      <c r="TRW60" s="1"/>
      <c r="TRX60" s="1"/>
      <c r="TRY60" s="1"/>
      <c r="TRZ60" s="1"/>
      <c r="TSA60" s="1"/>
      <c r="TSB60" s="1"/>
      <c r="TSC60" s="1"/>
      <c r="TSD60" s="1"/>
      <c r="TSE60" s="1"/>
      <c r="TSF60" s="1"/>
      <c r="TSG60" s="1"/>
      <c r="TSH60" s="1"/>
      <c r="TSI60" s="1"/>
      <c r="TSJ60" s="1"/>
      <c r="TSK60" s="1"/>
      <c r="TSL60" s="1"/>
      <c r="TSM60" s="1"/>
      <c r="TSN60" s="1"/>
      <c r="TSO60" s="1"/>
      <c r="TSP60" s="1"/>
      <c r="TSQ60" s="1"/>
      <c r="TSR60" s="1"/>
      <c r="TSS60" s="1"/>
      <c r="TST60" s="1"/>
      <c r="TSU60" s="1"/>
      <c r="TSV60" s="1"/>
      <c r="TSW60" s="1"/>
      <c r="TSX60" s="1"/>
      <c r="TSY60" s="1"/>
      <c r="TSZ60" s="1"/>
      <c r="TTA60" s="1"/>
      <c r="TTB60" s="1"/>
      <c r="TTC60" s="1"/>
      <c r="TTD60" s="1"/>
      <c r="TTE60" s="1"/>
      <c r="TTF60" s="1"/>
      <c r="TTG60" s="1"/>
      <c r="TTH60" s="1"/>
      <c r="TTI60" s="1"/>
      <c r="TTJ60" s="1"/>
      <c r="TTK60" s="1"/>
      <c r="TTL60" s="1"/>
      <c r="TTM60" s="1"/>
      <c r="TTN60" s="1"/>
      <c r="TTO60" s="1"/>
      <c r="TTP60" s="1"/>
      <c r="TTQ60" s="1"/>
      <c r="TTR60" s="1"/>
      <c r="TTS60" s="1"/>
      <c r="TTT60" s="1"/>
      <c r="TTU60" s="1"/>
      <c r="TTV60" s="1"/>
      <c r="TTW60" s="1"/>
      <c r="TTX60" s="1"/>
      <c r="TTY60" s="1"/>
      <c r="TTZ60" s="1"/>
      <c r="TUA60" s="1"/>
      <c r="TUB60" s="1"/>
      <c r="TUC60" s="1"/>
      <c r="TUD60" s="1"/>
      <c r="TUE60" s="1"/>
      <c r="TUF60" s="1"/>
      <c r="TUG60" s="1"/>
      <c r="TUH60" s="1"/>
      <c r="TUI60" s="1"/>
      <c r="TUJ60" s="1"/>
      <c r="TUK60" s="1"/>
      <c r="TUL60" s="1"/>
      <c r="TUM60" s="1"/>
      <c r="TUN60" s="1"/>
      <c r="TUO60" s="1"/>
      <c r="TUP60" s="1"/>
      <c r="TUQ60" s="1"/>
      <c r="TUR60" s="1"/>
      <c r="TUS60" s="1"/>
      <c r="TUT60" s="1"/>
      <c r="TUU60" s="1"/>
      <c r="TUV60" s="1"/>
      <c r="TUW60" s="1"/>
      <c r="TUX60" s="1"/>
      <c r="TUY60" s="1"/>
      <c r="TUZ60" s="1"/>
      <c r="TVA60" s="1"/>
      <c r="TVB60" s="1"/>
      <c r="TVC60" s="1"/>
      <c r="TVD60" s="1"/>
      <c r="TVE60" s="1"/>
      <c r="TVF60" s="1"/>
      <c r="TVG60" s="1"/>
      <c r="TVH60" s="1"/>
      <c r="TVI60" s="1"/>
      <c r="TVJ60" s="1"/>
      <c r="TVK60" s="1"/>
      <c r="TVL60" s="1"/>
      <c r="TVM60" s="1"/>
      <c r="TVN60" s="1"/>
      <c r="TVO60" s="1"/>
      <c r="TVP60" s="1"/>
      <c r="TVQ60" s="1"/>
      <c r="TVR60" s="1"/>
      <c r="TVS60" s="1"/>
      <c r="TVT60" s="1"/>
      <c r="TVU60" s="1"/>
      <c r="TVV60" s="1"/>
      <c r="TVW60" s="1"/>
      <c r="TVX60" s="1"/>
      <c r="TVY60" s="1"/>
      <c r="TVZ60" s="1"/>
      <c r="TWA60" s="1"/>
      <c r="TWB60" s="1"/>
      <c r="TWC60" s="1"/>
      <c r="TWD60" s="1"/>
      <c r="TWE60" s="1"/>
      <c r="TWF60" s="1"/>
      <c r="TWG60" s="1"/>
      <c r="TWH60" s="1"/>
      <c r="TWI60" s="1"/>
      <c r="TWJ60" s="1"/>
      <c r="TWK60" s="1"/>
      <c r="TWL60" s="1"/>
      <c r="TWM60" s="1"/>
      <c r="TWN60" s="1"/>
      <c r="TWO60" s="1"/>
      <c r="TWP60" s="1"/>
      <c r="TWQ60" s="1"/>
      <c r="TWR60" s="1"/>
      <c r="TWS60" s="1"/>
      <c r="TWT60" s="1"/>
      <c r="TWU60" s="1"/>
      <c r="TWV60" s="1"/>
      <c r="TWW60" s="1"/>
      <c r="TWX60" s="1"/>
      <c r="TWY60" s="1"/>
      <c r="TWZ60" s="1"/>
      <c r="TXA60" s="1"/>
      <c r="TXB60" s="1"/>
      <c r="TXC60" s="1"/>
      <c r="TXD60" s="1"/>
      <c r="TXE60" s="1"/>
      <c r="TXF60" s="1"/>
      <c r="TXG60" s="1"/>
      <c r="TXH60" s="1"/>
      <c r="TXI60" s="1"/>
      <c r="TXJ60" s="1"/>
      <c r="TXK60" s="1"/>
      <c r="TXL60" s="1"/>
      <c r="TXM60" s="1"/>
      <c r="TXN60" s="1"/>
      <c r="TXO60" s="1"/>
      <c r="TXP60" s="1"/>
      <c r="TXQ60" s="1"/>
      <c r="TXR60" s="1"/>
      <c r="TXS60" s="1"/>
      <c r="TXT60" s="1"/>
      <c r="TXU60" s="1"/>
      <c r="TXV60" s="1"/>
      <c r="TXW60" s="1"/>
      <c r="TXX60" s="1"/>
      <c r="TXY60" s="1"/>
      <c r="TXZ60" s="1"/>
      <c r="TYA60" s="1"/>
      <c r="TYB60" s="1"/>
      <c r="TYC60" s="1"/>
      <c r="TYD60" s="1"/>
      <c r="TYE60" s="1"/>
      <c r="TYF60" s="1"/>
      <c r="TYG60" s="1"/>
      <c r="TYH60" s="1"/>
      <c r="TYI60" s="1"/>
      <c r="TYJ60" s="1"/>
      <c r="TYK60" s="1"/>
      <c r="TYL60" s="1"/>
      <c r="TYM60" s="1"/>
      <c r="TYN60" s="1"/>
      <c r="TYO60" s="1"/>
      <c r="TYP60" s="1"/>
      <c r="TYQ60" s="1"/>
      <c r="TYR60" s="1"/>
      <c r="TYS60" s="1"/>
      <c r="TYT60" s="1"/>
      <c r="TYU60" s="1"/>
      <c r="TYV60" s="1"/>
      <c r="TYW60" s="1"/>
      <c r="TYX60" s="1"/>
      <c r="TYY60" s="1"/>
      <c r="TYZ60" s="1"/>
      <c r="TZA60" s="1"/>
      <c r="TZB60" s="1"/>
      <c r="TZC60" s="1"/>
      <c r="TZD60" s="1"/>
      <c r="TZE60" s="1"/>
      <c r="TZF60" s="1"/>
      <c r="TZG60" s="1"/>
      <c r="TZH60" s="1"/>
      <c r="TZI60" s="1"/>
      <c r="TZJ60" s="1"/>
      <c r="TZK60" s="1"/>
      <c r="TZL60" s="1"/>
      <c r="TZM60" s="1"/>
      <c r="TZN60" s="1"/>
      <c r="TZO60" s="1"/>
      <c r="TZP60" s="1"/>
      <c r="TZQ60" s="1"/>
      <c r="TZR60" s="1"/>
      <c r="TZS60" s="1"/>
      <c r="TZT60" s="1"/>
      <c r="TZU60" s="1"/>
      <c r="TZV60" s="1"/>
      <c r="TZW60" s="1"/>
      <c r="TZX60" s="1"/>
      <c r="TZY60" s="1"/>
      <c r="TZZ60" s="1"/>
      <c r="UAA60" s="1"/>
      <c r="UAB60" s="1"/>
      <c r="UAC60" s="1"/>
      <c r="UAD60" s="1"/>
      <c r="UAE60" s="1"/>
      <c r="UAF60" s="1"/>
      <c r="UAG60" s="1"/>
      <c r="UAH60" s="1"/>
      <c r="UAI60" s="1"/>
      <c r="UAJ60" s="1"/>
      <c r="UAK60" s="1"/>
      <c r="UAL60" s="1"/>
      <c r="UAM60" s="1"/>
      <c r="UAN60" s="1"/>
      <c r="UAO60" s="1"/>
      <c r="UAP60" s="1"/>
      <c r="UAQ60" s="1"/>
      <c r="UAR60" s="1"/>
      <c r="UAS60" s="1"/>
      <c r="UAT60" s="1"/>
      <c r="UAU60" s="1"/>
      <c r="UAV60" s="1"/>
      <c r="UAW60" s="1"/>
      <c r="UAX60" s="1"/>
      <c r="UAY60" s="1"/>
      <c r="UAZ60" s="1"/>
      <c r="UBA60" s="1"/>
      <c r="UBB60" s="1"/>
      <c r="UBC60" s="1"/>
      <c r="UBD60" s="1"/>
      <c r="UBE60" s="1"/>
      <c r="UBF60" s="1"/>
      <c r="UBG60" s="1"/>
      <c r="UBH60" s="1"/>
      <c r="UBI60" s="1"/>
      <c r="UBJ60" s="1"/>
      <c r="UBK60" s="1"/>
      <c r="UBL60" s="1"/>
      <c r="UBM60" s="1"/>
      <c r="UBN60" s="1"/>
      <c r="UBO60" s="1"/>
      <c r="UBP60" s="1"/>
      <c r="UBQ60" s="1"/>
      <c r="UBR60" s="1"/>
      <c r="UBS60" s="1"/>
      <c r="UBT60" s="1"/>
      <c r="UBU60" s="1"/>
      <c r="UBV60" s="1"/>
      <c r="UBW60" s="1"/>
      <c r="UBX60" s="1"/>
      <c r="UBY60" s="1"/>
      <c r="UBZ60" s="1"/>
      <c r="UCA60" s="1"/>
      <c r="UCB60" s="1"/>
      <c r="UCC60" s="1"/>
      <c r="UCD60" s="1"/>
      <c r="UCE60" s="1"/>
      <c r="UCF60" s="1"/>
      <c r="UCG60" s="1"/>
      <c r="UCH60" s="1"/>
      <c r="UCI60" s="1"/>
      <c r="UCJ60" s="1"/>
      <c r="UCK60" s="1"/>
      <c r="UCL60" s="1"/>
      <c r="UCM60" s="1"/>
      <c r="UCN60" s="1"/>
      <c r="UCO60" s="1"/>
      <c r="UCP60" s="1"/>
      <c r="UCQ60" s="1"/>
      <c r="UCR60" s="1"/>
      <c r="UCS60" s="1"/>
      <c r="UCT60" s="1"/>
      <c r="UCU60" s="1"/>
      <c r="UCV60" s="1"/>
      <c r="UCW60" s="1"/>
      <c r="UCX60" s="1"/>
      <c r="UCY60" s="1"/>
      <c r="UCZ60" s="1"/>
      <c r="UDA60" s="1"/>
      <c r="UDB60" s="1"/>
      <c r="UDC60" s="1"/>
      <c r="UDD60" s="1"/>
      <c r="UDE60" s="1"/>
      <c r="UDF60" s="1"/>
      <c r="UDG60" s="1"/>
      <c r="UDH60" s="1"/>
      <c r="UDI60" s="1"/>
      <c r="UDJ60" s="1"/>
      <c r="UDK60" s="1"/>
      <c r="UDL60" s="1"/>
      <c r="UDM60" s="1"/>
      <c r="UDN60" s="1"/>
      <c r="UDO60" s="1"/>
      <c r="UDP60" s="1"/>
      <c r="UDQ60" s="1"/>
      <c r="UDR60" s="1"/>
      <c r="UDS60" s="1"/>
      <c r="UDT60" s="1"/>
      <c r="UDU60" s="1"/>
      <c r="UDV60" s="1"/>
      <c r="UDW60" s="1"/>
      <c r="UDX60" s="1"/>
      <c r="UDY60" s="1"/>
      <c r="UDZ60" s="1"/>
      <c r="UEA60" s="1"/>
      <c r="UEB60" s="1"/>
      <c r="UEC60" s="1"/>
      <c r="UED60" s="1"/>
      <c r="UEE60" s="1"/>
      <c r="UEF60" s="1"/>
      <c r="UEG60" s="1"/>
      <c r="UEH60" s="1"/>
      <c r="UEI60" s="1"/>
      <c r="UEJ60" s="1"/>
      <c r="UEK60" s="1"/>
      <c r="UEL60" s="1"/>
      <c r="UEM60" s="1"/>
      <c r="UEN60" s="1"/>
      <c r="UEO60" s="1"/>
      <c r="UEP60" s="1"/>
      <c r="UEQ60" s="1"/>
      <c r="UER60" s="1"/>
      <c r="UES60" s="1"/>
      <c r="UET60" s="1"/>
      <c r="UEU60" s="1"/>
      <c r="UEV60" s="1"/>
      <c r="UEW60" s="1"/>
      <c r="UEX60" s="1"/>
      <c r="UEY60" s="1"/>
      <c r="UEZ60" s="1"/>
      <c r="UFA60" s="1"/>
      <c r="UFB60" s="1"/>
      <c r="UFC60" s="1"/>
      <c r="UFD60" s="1"/>
      <c r="UFE60" s="1"/>
      <c r="UFF60" s="1"/>
      <c r="UFG60" s="1"/>
      <c r="UFH60" s="1"/>
      <c r="UFI60" s="1"/>
      <c r="UFJ60" s="1"/>
      <c r="UFK60" s="1"/>
      <c r="UFL60" s="1"/>
      <c r="UFM60" s="1"/>
      <c r="UFN60" s="1"/>
      <c r="UFO60" s="1"/>
      <c r="UFP60" s="1"/>
      <c r="UFQ60" s="1"/>
      <c r="UFR60" s="1"/>
      <c r="UFS60" s="1"/>
      <c r="UFT60" s="1"/>
      <c r="UFU60" s="1"/>
      <c r="UFV60" s="1"/>
      <c r="UFW60" s="1"/>
      <c r="UFX60" s="1"/>
      <c r="UFY60" s="1"/>
      <c r="UFZ60" s="1"/>
      <c r="UGA60" s="1"/>
      <c r="UGB60" s="1"/>
      <c r="UGC60" s="1"/>
      <c r="UGD60" s="1"/>
      <c r="UGE60" s="1"/>
      <c r="UGF60" s="1"/>
      <c r="UGG60" s="1"/>
      <c r="UGH60" s="1"/>
      <c r="UGI60" s="1"/>
      <c r="UGJ60" s="1"/>
      <c r="UGK60" s="1"/>
      <c r="UGL60" s="1"/>
      <c r="UGM60" s="1"/>
      <c r="UGN60" s="1"/>
      <c r="UGO60" s="1"/>
      <c r="UGP60" s="1"/>
      <c r="UGQ60" s="1"/>
      <c r="UGR60" s="1"/>
      <c r="UGS60" s="1"/>
      <c r="UGT60" s="1"/>
      <c r="UGU60" s="1"/>
      <c r="UGV60" s="1"/>
      <c r="UGW60" s="1"/>
      <c r="UGX60" s="1"/>
      <c r="UGY60" s="1"/>
      <c r="UGZ60" s="1"/>
      <c r="UHA60" s="1"/>
      <c r="UHB60" s="1"/>
      <c r="UHC60" s="1"/>
      <c r="UHD60" s="1"/>
      <c r="UHE60" s="1"/>
      <c r="UHF60" s="1"/>
      <c r="UHG60" s="1"/>
      <c r="UHH60" s="1"/>
      <c r="UHI60" s="1"/>
      <c r="UHJ60" s="1"/>
      <c r="UHK60" s="1"/>
      <c r="UHL60" s="1"/>
      <c r="UHM60" s="1"/>
      <c r="UHN60" s="1"/>
      <c r="UHO60" s="1"/>
      <c r="UHP60" s="1"/>
      <c r="UHQ60" s="1"/>
      <c r="UHR60" s="1"/>
      <c r="UHS60" s="1"/>
      <c r="UHT60" s="1"/>
      <c r="UHU60" s="1"/>
      <c r="UHV60" s="1"/>
      <c r="UHW60" s="1"/>
      <c r="UHX60" s="1"/>
      <c r="UHY60" s="1"/>
      <c r="UHZ60" s="1"/>
      <c r="UIA60" s="1"/>
      <c r="UIB60" s="1"/>
      <c r="UIC60" s="1"/>
      <c r="UID60" s="1"/>
      <c r="UIE60" s="1"/>
      <c r="UIF60" s="1"/>
      <c r="UIG60" s="1"/>
      <c r="UIH60" s="1"/>
      <c r="UII60" s="1"/>
      <c r="UIJ60" s="1"/>
      <c r="UIK60" s="1"/>
      <c r="UIL60" s="1"/>
      <c r="UIM60" s="1"/>
      <c r="UIN60" s="1"/>
      <c r="UIO60" s="1"/>
      <c r="UIP60" s="1"/>
      <c r="UIQ60" s="1"/>
      <c r="UIR60" s="1"/>
      <c r="UIS60" s="1"/>
      <c r="UIT60" s="1"/>
      <c r="UIU60" s="1"/>
      <c r="UIV60" s="1"/>
      <c r="UIW60" s="1"/>
      <c r="UIX60" s="1"/>
      <c r="UIY60" s="1"/>
      <c r="UIZ60" s="1"/>
      <c r="UJA60" s="1"/>
      <c r="UJB60" s="1"/>
      <c r="UJC60" s="1"/>
      <c r="UJD60" s="1"/>
      <c r="UJE60" s="1"/>
      <c r="UJF60" s="1"/>
      <c r="UJG60" s="1"/>
      <c r="UJH60" s="1"/>
      <c r="UJI60" s="1"/>
      <c r="UJJ60" s="1"/>
      <c r="UJK60" s="1"/>
      <c r="UJL60" s="1"/>
      <c r="UJM60" s="1"/>
      <c r="UJN60" s="1"/>
      <c r="UJO60" s="1"/>
      <c r="UJP60" s="1"/>
      <c r="UJQ60" s="1"/>
      <c r="UJR60" s="1"/>
      <c r="UJS60" s="1"/>
      <c r="UJT60" s="1"/>
      <c r="UJU60" s="1"/>
      <c r="UJV60" s="1"/>
      <c r="UJW60" s="1"/>
      <c r="UJX60" s="1"/>
      <c r="UJY60" s="1"/>
      <c r="UJZ60" s="1"/>
      <c r="UKA60" s="1"/>
      <c r="UKB60" s="1"/>
      <c r="UKC60" s="1"/>
      <c r="UKD60" s="1"/>
      <c r="UKE60" s="1"/>
      <c r="UKF60" s="1"/>
      <c r="UKG60" s="1"/>
      <c r="UKH60" s="1"/>
      <c r="UKI60" s="1"/>
      <c r="UKJ60" s="1"/>
      <c r="UKK60" s="1"/>
      <c r="UKL60" s="1"/>
      <c r="UKM60" s="1"/>
      <c r="UKN60" s="1"/>
      <c r="UKO60" s="1"/>
      <c r="UKP60" s="1"/>
      <c r="UKQ60" s="1"/>
      <c r="UKR60" s="1"/>
      <c r="UKS60" s="1"/>
      <c r="UKT60" s="1"/>
      <c r="UKU60" s="1"/>
      <c r="UKV60" s="1"/>
      <c r="UKW60" s="1"/>
      <c r="UKX60" s="1"/>
      <c r="UKY60" s="1"/>
      <c r="UKZ60" s="1"/>
      <c r="ULA60" s="1"/>
      <c r="ULB60" s="1"/>
      <c r="ULC60" s="1"/>
      <c r="ULD60" s="1"/>
      <c r="ULE60" s="1"/>
      <c r="ULF60" s="1"/>
      <c r="ULG60" s="1"/>
      <c r="ULH60" s="1"/>
      <c r="ULI60" s="1"/>
      <c r="ULJ60" s="1"/>
      <c r="ULK60" s="1"/>
      <c r="ULL60" s="1"/>
      <c r="ULM60" s="1"/>
      <c r="ULN60" s="1"/>
      <c r="ULO60" s="1"/>
      <c r="ULP60" s="1"/>
      <c r="ULQ60" s="1"/>
      <c r="ULR60" s="1"/>
      <c r="ULS60" s="1"/>
      <c r="ULT60" s="1"/>
      <c r="ULU60" s="1"/>
      <c r="ULV60" s="1"/>
      <c r="ULW60" s="1"/>
      <c r="ULX60" s="1"/>
      <c r="ULY60" s="1"/>
      <c r="ULZ60" s="1"/>
      <c r="UMA60" s="1"/>
      <c r="UMB60" s="1"/>
      <c r="UMC60" s="1"/>
      <c r="UMD60" s="1"/>
      <c r="UME60" s="1"/>
      <c r="UMF60" s="1"/>
      <c r="UMG60" s="1"/>
      <c r="UMH60" s="1"/>
      <c r="UMI60" s="1"/>
      <c r="UMJ60" s="1"/>
      <c r="UMK60" s="1"/>
      <c r="UML60" s="1"/>
      <c r="UMM60" s="1"/>
      <c r="UMN60" s="1"/>
      <c r="UMO60" s="1"/>
      <c r="UMP60" s="1"/>
      <c r="UMQ60" s="1"/>
      <c r="UMR60" s="1"/>
      <c r="UMS60" s="1"/>
      <c r="UMT60" s="1"/>
      <c r="UMU60" s="1"/>
      <c r="UMV60" s="1"/>
      <c r="UMW60" s="1"/>
      <c r="UMX60" s="1"/>
      <c r="UMY60" s="1"/>
      <c r="UMZ60" s="1"/>
      <c r="UNA60" s="1"/>
      <c r="UNB60" s="1"/>
      <c r="UNC60" s="1"/>
      <c r="UND60" s="1"/>
      <c r="UNE60" s="1"/>
      <c r="UNF60" s="1"/>
      <c r="UNG60" s="1"/>
      <c r="UNH60" s="1"/>
      <c r="UNI60" s="1"/>
      <c r="UNJ60" s="1"/>
      <c r="UNK60" s="1"/>
      <c r="UNL60" s="1"/>
      <c r="UNM60" s="1"/>
      <c r="UNN60" s="1"/>
      <c r="UNO60" s="1"/>
      <c r="UNP60" s="1"/>
      <c r="UNQ60" s="1"/>
      <c r="UNR60" s="1"/>
      <c r="UNS60" s="1"/>
      <c r="UNT60" s="1"/>
      <c r="UNU60" s="1"/>
      <c r="UNV60" s="1"/>
      <c r="UNW60" s="1"/>
      <c r="UNX60" s="1"/>
      <c r="UNY60" s="1"/>
      <c r="UNZ60" s="1"/>
      <c r="UOA60" s="1"/>
      <c r="UOB60" s="1"/>
      <c r="UOC60" s="1"/>
      <c r="UOD60" s="1"/>
      <c r="UOE60" s="1"/>
      <c r="UOF60" s="1"/>
      <c r="UOG60" s="1"/>
      <c r="UOH60" s="1"/>
      <c r="UOI60" s="1"/>
      <c r="UOJ60" s="1"/>
      <c r="UOK60" s="1"/>
      <c r="UOL60" s="1"/>
      <c r="UOM60" s="1"/>
      <c r="UON60" s="1"/>
      <c r="UOO60" s="1"/>
      <c r="UOP60" s="1"/>
      <c r="UOQ60" s="1"/>
      <c r="UOR60" s="1"/>
      <c r="UOS60" s="1"/>
      <c r="UOT60" s="1"/>
      <c r="UOU60" s="1"/>
      <c r="UOV60" s="1"/>
      <c r="UOW60" s="1"/>
      <c r="UOX60" s="1"/>
      <c r="UOY60" s="1"/>
      <c r="UOZ60" s="1"/>
      <c r="UPA60" s="1"/>
      <c r="UPB60" s="1"/>
      <c r="UPC60" s="1"/>
      <c r="UPD60" s="1"/>
      <c r="UPE60" s="1"/>
      <c r="UPF60" s="1"/>
      <c r="UPG60" s="1"/>
      <c r="UPH60" s="1"/>
      <c r="UPI60" s="1"/>
      <c r="UPJ60" s="1"/>
      <c r="UPK60" s="1"/>
      <c r="UPL60" s="1"/>
      <c r="UPM60" s="1"/>
      <c r="UPN60" s="1"/>
      <c r="UPO60" s="1"/>
      <c r="UPP60" s="1"/>
      <c r="UPQ60" s="1"/>
      <c r="UPR60" s="1"/>
      <c r="UPS60" s="1"/>
      <c r="UPT60" s="1"/>
      <c r="UPU60" s="1"/>
      <c r="UPV60" s="1"/>
      <c r="UPW60" s="1"/>
      <c r="UPX60" s="1"/>
      <c r="UPY60" s="1"/>
      <c r="UPZ60" s="1"/>
      <c r="UQA60" s="1"/>
      <c r="UQB60" s="1"/>
      <c r="UQC60" s="1"/>
      <c r="UQD60" s="1"/>
      <c r="UQE60" s="1"/>
      <c r="UQF60" s="1"/>
      <c r="UQG60" s="1"/>
      <c r="UQH60" s="1"/>
      <c r="UQI60" s="1"/>
      <c r="UQJ60" s="1"/>
      <c r="UQK60" s="1"/>
      <c r="UQL60" s="1"/>
      <c r="UQM60" s="1"/>
      <c r="UQN60" s="1"/>
      <c r="UQO60" s="1"/>
      <c r="UQP60" s="1"/>
      <c r="UQQ60" s="1"/>
      <c r="UQR60" s="1"/>
      <c r="UQS60" s="1"/>
      <c r="UQT60" s="1"/>
      <c r="UQU60" s="1"/>
      <c r="UQV60" s="1"/>
      <c r="UQW60" s="1"/>
      <c r="UQX60" s="1"/>
      <c r="UQY60" s="1"/>
      <c r="UQZ60" s="1"/>
      <c r="URA60" s="1"/>
      <c r="URB60" s="1"/>
      <c r="URC60" s="1"/>
      <c r="URD60" s="1"/>
      <c r="URE60" s="1"/>
      <c r="URF60" s="1"/>
      <c r="URG60" s="1"/>
      <c r="URH60" s="1"/>
      <c r="URI60" s="1"/>
      <c r="URJ60" s="1"/>
      <c r="URK60" s="1"/>
      <c r="URL60" s="1"/>
      <c r="URM60" s="1"/>
      <c r="URN60" s="1"/>
      <c r="URO60" s="1"/>
      <c r="URP60" s="1"/>
      <c r="URQ60" s="1"/>
      <c r="URR60" s="1"/>
      <c r="URS60" s="1"/>
      <c r="URT60" s="1"/>
      <c r="URU60" s="1"/>
      <c r="URV60" s="1"/>
      <c r="URW60" s="1"/>
      <c r="URX60" s="1"/>
      <c r="URY60" s="1"/>
      <c r="URZ60" s="1"/>
      <c r="USA60" s="1"/>
      <c r="USB60" s="1"/>
      <c r="USC60" s="1"/>
      <c r="USD60" s="1"/>
      <c r="USE60" s="1"/>
      <c r="USF60" s="1"/>
      <c r="USG60" s="1"/>
      <c r="USH60" s="1"/>
      <c r="USI60" s="1"/>
      <c r="USJ60" s="1"/>
      <c r="USK60" s="1"/>
      <c r="USL60" s="1"/>
      <c r="USM60" s="1"/>
      <c r="USN60" s="1"/>
      <c r="USO60" s="1"/>
      <c r="USP60" s="1"/>
      <c r="USQ60" s="1"/>
      <c r="USR60" s="1"/>
      <c r="USS60" s="1"/>
      <c r="UST60" s="1"/>
      <c r="USU60" s="1"/>
      <c r="USV60" s="1"/>
      <c r="USW60" s="1"/>
      <c r="USX60" s="1"/>
      <c r="USY60" s="1"/>
      <c r="USZ60" s="1"/>
      <c r="UTA60" s="1"/>
      <c r="UTB60" s="1"/>
      <c r="UTC60" s="1"/>
      <c r="UTD60" s="1"/>
      <c r="UTE60" s="1"/>
      <c r="UTF60" s="1"/>
      <c r="UTG60" s="1"/>
      <c r="UTH60" s="1"/>
      <c r="UTI60" s="1"/>
      <c r="UTJ60" s="1"/>
      <c r="UTK60" s="1"/>
      <c r="UTL60" s="1"/>
      <c r="UTM60" s="1"/>
      <c r="UTN60" s="1"/>
      <c r="UTO60" s="1"/>
      <c r="UTP60" s="1"/>
      <c r="UTQ60" s="1"/>
      <c r="UTR60" s="1"/>
      <c r="UTS60" s="1"/>
      <c r="UTT60" s="1"/>
      <c r="UTU60" s="1"/>
      <c r="UTV60" s="1"/>
      <c r="UTW60" s="1"/>
      <c r="UTX60" s="1"/>
      <c r="UTY60" s="1"/>
      <c r="UTZ60" s="1"/>
      <c r="UUA60" s="1"/>
      <c r="UUB60" s="1"/>
      <c r="UUC60" s="1"/>
      <c r="UUD60" s="1"/>
      <c r="UUE60" s="1"/>
      <c r="UUF60" s="1"/>
      <c r="UUG60" s="1"/>
      <c r="UUH60" s="1"/>
      <c r="UUI60" s="1"/>
      <c r="UUJ60" s="1"/>
      <c r="UUK60" s="1"/>
      <c r="UUL60" s="1"/>
      <c r="UUM60" s="1"/>
      <c r="UUN60" s="1"/>
      <c r="UUO60" s="1"/>
      <c r="UUP60" s="1"/>
      <c r="UUQ60" s="1"/>
      <c r="UUR60" s="1"/>
      <c r="UUS60" s="1"/>
      <c r="UUT60" s="1"/>
      <c r="UUU60" s="1"/>
      <c r="UUV60" s="1"/>
      <c r="UUW60" s="1"/>
      <c r="UUX60" s="1"/>
      <c r="UUY60" s="1"/>
      <c r="UUZ60" s="1"/>
      <c r="UVA60" s="1"/>
      <c r="UVB60" s="1"/>
      <c r="UVC60" s="1"/>
      <c r="UVD60" s="1"/>
      <c r="UVE60" s="1"/>
      <c r="UVF60" s="1"/>
      <c r="UVG60" s="1"/>
      <c r="UVH60" s="1"/>
      <c r="UVI60" s="1"/>
      <c r="UVJ60" s="1"/>
      <c r="UVK60" s="1"/>
      <c r="UVL60" s="1"/>
      <c r="UVM60" s="1"/>
      <c r="UVN60" s="1"/>
      <c r="UVO60" s="1"/>
      <c r="UVP60" s="1"/>
      <c r="UVQ60" s="1"/>
      <c r="UVR60" s="1"/>
      <c r="UVS60" s="1"/>
      <c r="UVT60" s="1"/>
      <c r="UVU60" s="1"/>
      <c r="UVV60" s="1"/>
      <c r="UVW60" s="1"/>
      <c r="UVX60" s="1"/>
      <c r="UVY60" s="1"/>
      <c r="UVZ60" s="1"/>
      <c r="UWA60" s="1"/>
      <c r="UWB60" s="1"/>
      <c r="UWC60" s="1"/>
      <c r="UWD60" s="1"/>
      <c r="UWE60" s="1"/>
      <c r="UWF60" s="1"/>
      <c r="UWG60" s="1"/>
      <c r="UWH60" s="1"/>
      <c r="UWI60" s="1"/>
      <c r="UWJ60" s="1"/>
      <c r="UWK60" s="1"/>
      <c r="UWL60" s="1"/>
      <c r="UWM60" s="1"/>
      <c r="UWN60" s="1"/>
      <c r="UWO60" s="1"/>
      <c r="UWP60" s="1"/>
      <c r="UWQ60" s="1"/>
      <c r="UWR60" s="1"/>
      <c r="UWS60" s="1"/>
      <c r="UWT60" s="1"/>
      <c r="UWU60" s="1"/>
      <c r="UWV60" s="1"/>
      <c r="UWW60" s="1"/>
      <c r="UWX60" s="1"/>
      <c r="UWY60" s="1"/>
      <c r="UWZ60" s="1"/>
      <c r="UXA60" s="1"/>
      <c r="UXB60" s="1"/>
      <c r="UXC60" s="1"/>
      <c r="UXD60" s="1"/>
      <c r="UXE60" s="1"/>
      <c r="UXF60" s="1"/>
      <c r="UXG60" s="1"/>
      <c r="UXH60" s="1"/>
      <c r="UXI60" s="1"/>
      <c r="UXJ60" s="1"/>
      <c r="UXK60" s="1"/>
      <c r="UXL60" s="1"/>
      <c r="UXM60" s="1"/>
      <c r="UXN60" s="1"/>
      <c r="UXO60" s="1"/>
      <c r="UXP60" s="1"/>
      <c r="UXQ60" s="1"/>
      <c r="UXR60" s="1"/>
      <c r="UXS60" s="1"/>
      <c r="UXT60" s="1"/>
      <c r="UXU60" s="1"/>
      <c r="UXV60" s="1"/>
      <c r="UXW60" s="1"/>
      <c r="UXX60" s="1"/>
      <c r="UXY60" s="1"/>
      <c r="UXZ60" s="1"/>
      <c r="UYA60" s="1"/>
      <c r="UYB60" s="1"/>
      <c r="UYC60" s="1"/>
      <c r="UYD60" s="1"/>
      <c r="UYE60" s="1"/>
      <c r="UYF60" s="1"/>
      <c r="UYG60" s="1"/>
      <c r="UYH60" s="1"/>
      <c r="UYI60" s="1"/>
      <c r="UYJ60" s="1"/>
      <c r="UYK60" s="1"/>
      <c r="UYL60" s="1"/>
      <c r="UYM60" s="1"/>
      <c r="UYN60" s="1"/>
      <c r="UYO60" s="1"/>
      <c r="UYP60" s="1"/>
      <c r="UYQ60" s="1"/>
      <c r="UYR60" s="1"/>
      <c r="UYS60" s="1"/>
      <c r="UYT60" s="1"/>
      <c r="UYU60" s="1"/>
      <c r="UYV60" s="1"/>
      <c r="UYW60" s="1"/>
      <c r="UYX60" s="1"/>
      <c r="UYY60" s="1"/>
      <c r="UYZ60" s="1"/>
      <c r="UZA60" s="1"/>
      <c r="UZB60" s="1"/>
      <c r="UZC60" s="1"/>
      <c r="UZD60" s="1"/>
      <c r="UZE60" s="1"/>
      <c r="UZF60" s="1"/>
      <c r="UZG60" s="1"/>
      <c r="UZH60" s="1"/>
      <c r="UZI60" s="1"/>
      <c r="UZJ60" s="1"/>
      <c r="UZK60" s="1"/>
      <c r="UZL60" s="1"/>
      <c r="UZM60" s="1"/>
      <c r="UZN60" s="1"/>
      <c r="UZO60" s="1"/>
      <c r="UZP60" s="1"/>
      <c r="UZQ60" s="1"/>
      <c r="UZR60" s="1"/>
      <c r="UZS60" s="1"/>
      <c r="UZT60" s="1"/>
      <c r="UZU60" s="1"/>
      <c r="UZV60" s="1"/>
      <c r="UZW60" s="1"/>
      <c r="UZX60" s="1"/>
      <c r="UZY60" s="1"/>
      <c r="UZZ60" s="1"/>
      <c r="VAA60" s="1"/>
      <c r="VAB60" s="1"/>
      <c r="VAC60" s="1"/>
      <c r="VAD60" s="1"/>
      <c r="VAE60" s="1"/>
      <c r="VAF60" s="1"/>
      <c r="VAG60" s="1"/>
      <c r="VAH60" s="1"/>
      <c r="VAI60" s="1"/>
      <c r="VAJ60" s="1"/>
      <c r="VAK60" s="1"/>
      <c r="VAL60" s="1"/>
      <c r="VAM60" s="1"/>
      <c r="VAN60" s="1"/>
      <c r="VAO60" s="1"/>
      <c r="VAP60" s="1"/>
      <c r="VAQ60" s="1"/>
      <c r="VAR60" s="1"/>
      <c r="VAS60" s="1"/>
      <c r="VAT60" s="1"/>
      <c r="VAU60" s="1"/>
      <c r="VAV60" s="1"/>
      <c r="VAW60" s="1"/>
      <c r="VAX60" s="1"/>
      <c r="VAY60" s="1"/>
      <c r="VAZ60" s="1"/>
      <c r="VBA60" s="1"/>
      <c r="VBB60" s="1"/>
      <c r="VBC60" s="1"/>
      <c r="VBD60" s="1"/>
      <c r="VBE60" s="1"/>
      <c r="VBF60" s="1"/>
      <c r="VBG60" s="1"/>
      <c r="VBH60" s="1"/>
      <c r="VBI60" s="1"/>
      <c r="VBJ60" s="1"/>
      <c r="VBK60" s="1"/>
      <c r="VBL60" s="1"/>
      <c r="VBM60" s="1"/>
      <c r="VBN60" s="1"/>
      <c r="VBO60" s="1"/>
      <c r="VBP60" s="1"/>
      <c r="VBQ60" s="1"/>
      <c r="VBR60" s="1"/>
      <c r="VBS60" s="1"/>
      <c r="VBT60" s="1"/>
      <c r="VBU60" s="1"/>
      <c r="VBV60" s="1"/>
      <c r="VBW60" s="1"/>
      <c r="VBX60" s="1"/>
      <c r="VBY60" s="1"/>
      <c r="VBZ60" s="1"/>
      <c r="VCA60" s="1"/>
      <c r="VCB60" s="1"/>
      <c r="VCC60" s="1"/>
      <c r="VCD60" s="1"/>
      <c r="VCE60" s="1"/>
      <c r="VCF60" s="1"/>
      <c r="VCG60" s="1"/>
      <c r="VCH60" s="1"/>
      <c r="VCI60" s="1"/>
      <c r="VCJ60" s="1"/>
      <c r="VCK60" s="1"/>
      <c r="VCL60" s="1"/>
      <c r="VCM60" s="1"/>
      <c r="VCN60" s="1"/>
      <c r="VCO60" s="1"/>
      <c r="VCP60" s="1"/>
      <c r="VCQ60" s="1"/>
      <c r="VCR60" s="1"/>
      <c r="VCS60" s="1"/>
      <c r="VCT60" s="1"/>
      <c r="VCU60" s="1"/>
      <c r="VCV60" s="1"/>
      <c r="VCW60" s="1"/>
      <c r="VCX60" s="1"/>
      <c r="VCY60" s="1"/>
      <c r="VCZ60" s="1"/>
      <c r="VDA60" s="1"/>
      <c r="VDB60" s="1"/>
      <c r="VDC60" s="1"/>
      <c r="VDD60" s="1"/>
      <c r="VDE60" s="1"/>
      <c r="VDF60" s="1"/>
      <c r="VDG60" s="1"/>
      <c r="VDH60" s="1"/>
      <c r="VDI60" s="1"/>
      <c r="VDJ60" s="1"/>
      <c r="VDK60" s="1"/>
      <c r="VDL60" s="1"/>
      <c r="VDM60" s="1"/>
      <c r="VDN60" s="1"/>
      <c r="VDO60" s="1"/>
      <c r="VDP60" s="1"/>
      <c r="VDQ60" s="1"/>
      <c r="VDR60" s="1"/>
      <c r="VDS60" s="1"/>
      <c r="VDT60" s="1"/>
      <c r="VDU60" s="1"/>
      <c r="VDV60" s="1"/>
      <c r="VDW60" s="1"/>
      <c r="VDX60" s="1"/>
      <c r="VDY60" s="1"/>
      <c r="VDZ60" s="1"/>
      <c r="VEA60" s="1"/>
      <c r="VEB60" s="1"/>
      <c r="VEC60" s="1"/>
      <c r="VED60" s="1"/>
      <c r="VEE60" s="1"/>
      <c r="VEF60" s="1"/>
      <c r="VEG60" s="1"/>
      <c r="VEH60" s="1"/>
      <c r="VEI60" s="1"/>
      <c r="VEJ60" s="1"/>
      <c r="VEK60" s="1"/>
      <c r="VEL60" s="1"/>
      <c r="VEM60" s="1"/>
      <c r="VEN60" s="1"/>
      <c r="VEO60" s="1"/>
      <c r="VEP60" s="1"/>
      <c r="VEQ60" s="1"/>
      <c r="VER60" s="1"/>
      <c r="VES60" s="1"/>
      <c r="VET60" s="1"/>
      <c r="VEU60" s="1"/>
      <c r="VEV60" s="1"/>
      <c r="VEW60" s="1"/>
      <c r="VEX60" s="1"/>
      <c r="VEY60" s="1"/>
      <c r="VEZ60" s="1"/>
      <c r="VFA60" s="1"/>
      <c r="VFB60" s="1"/>
      <c r="VFC60" s="1"/>
      <c r="VFD60" s="1"/>
      <c r="VFE60" s="1"/>
      <c r="VFF60" s="1"/>
      <c r="VFG60" s="1"/>
      <c r="VFH60" s="1"/>
      <c r="VFI60" s="1"/>
      <c r="VFJ60" s="1"/>
      <c r="VFK60" s="1"/>
      <c r="VFL60" s="1"/>
      <c r="VFM60" s="1"/>
      <c r="VFN60" s="1"/>
      <c r="VFO60" s="1"/>
      <c r="VFP60" s="1"/>
      <c r="VFQ60" s="1"/>
      <c r="VFR60" s="1"/>
      <c r="VFS60" s="1"/>
      <c r="VFT60" s="1"/>
      <c r="VFU60" s="1"/>
      <c r="VFV60" s="1"/>
      <c r="VFW60" s="1"/>
      <c r="VFX60" s="1"/>
      <c r="VFY60" s="1"/>
      <c r="VFZ60" s="1"/>
      <c r="VGA60" s="1"/>
      <c r="VGB60" s="1"/>
      <c r="VGC60" s="1"/>
      <c r="VGD60" s="1"/>
      <c r="VGE60" s="1"/>
      <c r="VGF60" s="1"/>
      <c r="VGG60" s="1"/>
      <c r="VGH60" s="1"/>
      <c r="VGI60" s="1"/>
      <c r="VGJ60" s="1"/>
      <c r="VGK60" s="1"/>
      <c r="VGL60" s="1"/>
      <c r="VGM60" s="1"/>
      <c r="VGN60" s="1"/>
      <c r="VGO60" s="1"/>
      <c r="VGP60" s="1"/>
      <c r="VGQ60" s="1"/>
      <c r="VGR60" s="1"/>
      <c r="VGS60" s="1"/>
      <c r="VGT60" s="1"/>
      <c r="VGU60" s="1"/>
      <c r="VGV60" s="1"/>
      <c r="VGW60" s="1"/>
      <c r="VGX60" s="1"/>
      <c r="VGY60" s="1"/>
      <c r="VGZ60" s="1"/>
      <c r="VHA60" s="1"/>
      <c r="VHB60" s="1"/>
      <c r="VHC60" s="1"/>
      <c r="VHD60" s="1"/>
      <c r="VHE60" s="1"/>
      <c r="VHF60" s="1"/>
      <c r="VHG60" s="1"/>
      <c r="VHH60" s="1"/>
      <c r="VHI60" s="1"/>
      <c r="VHJ60" s="1"/>
      <c r="VHK60" s="1"/>
      <c r="VHL60" s="1"/>
      <c r="VHM60" s="1"/>
      <c r="VHN60" s="1"/>
      <c r="VHO60" s="1"/>
      <c r="VHP60" s="1"/>
      <c r="VHQ60" s="1"/>
      <c r="VHR60" s="1"/>
      <c r="VHS60" s="1"/>
      <c r="VHT60" s="1"/>
      <c r="VHU60" s="1"/>
      <c r="VHV60" s="1"/>
      <c r="VHW60" s="1"/>
      <c r="VHX60" s="1"/>
      <c r="VHY60" s="1"/>
      <c r="VHZ60" s="1"/>
      <c r="VIA60" s="1"/>
      <c r="VIB60" s="1"/>
      <c r="VIC60" s="1"/>
      <c r="VID60" s="1"/>
      <c r="VIE60" s="1"/>
      <c r="VIF60" s="1"/>
      <c r="VIG60" s="1"/>
      <c r="VIH60" s="1"/>
      <c r="VII60" s="1"/>
      <c r="VIJ60" s="1"/>
      <c r="VIK60" s="1"/>
      <c r="VIL60" s="1"/>
      <c r="VIM60" s="1"/>
      <c r="VIN60" s="1"/>
      <c r="VIO60" s="1"/>
      <c r="VIP60" s="1"/>
      <c r="VIQ60" s="1"/>
      <c r="VIR60" s="1"/>
      <c r="VIS60" s="1"/>
      <c r="VIT60" s="1"/>
      <c r="VIU60" s="1"/>
      <c r="VIV60" s="1"/>
      <c r="VIW60" s="1"/>
      <c r="VIX60" s="1"/>
      <c r="VIY60" s="1"/>
      <c r="VIZ60" s="1"/>
      <c r="VJA60" s="1"/>
      <c r="VJB60" s="1"/>
      <c r="VJC60" s="1"/>
      <c r="VJD60" s="1"/>
      <c r="VJE60" s="1"/>
      <c r="VJF60" s="1"/>
      <c r="VJG60" s="1"/>
      <c r="VJH60" s="1"/>
      <c r="VJI60" s="1"/>
      <c r="VJJ60" s="1"/>
      <c r="VJK60" s="1"/>
      <c r="VJL60" s="1"/>
      <c r="VJM60" s="1"/>
      <c r="VJN60" s="1"/>
      <c r="VJO60" s="1"/>
      <c r="VJP60" s="1"/>
      <c r="VJQ60" s="1"/>
      <c r="VJR60" s="1"/>
      <c r="VJS60" s="1"/>
      <c r="VJT60" s="1"/>
      <c r="VJU60" s="1"/>
      <c r="VJV60" s="1"/>
      <c r="VJW60" s="1"/>
      <c r="VJX60" s="1"/>
      <c r="VJY60" s="1"/>
      <c r="VJZ60" s="1"/>
      <c r="VKA60" s="1"/>
      <c r="VKB60" s="1"/>
      <c r="VKC60" s="1"/>
      <c r="VKD60" s="1"/>
      <c r="VKE60" s="1"/>
      <c r="VKF60" s="1"/>
      <c r="VKG60" s="1"/>
      <c r="VKH60" s="1"/>
      <c r="VKI60" s="1"/>
      <c r="VKJ60" s="1"/>
      <c r="VKK60" s="1"/>
      <c r="VKL60" s="1"/>
      <c r="VKM60" s="1"/>
      <c r="VKN60" s="1"/>
      <c r="VKO60" s="1"/>
      <c r="VKP60" s="1"/>
      <c r="VKQ60" s="1"/>
      <c r="VKR60" s="1"/>
      <c r="VKS60" s="1"/>
      <c r="VKT60" s="1"/>
      <c r="VKU60" s="1"/>
      <c r="VKV60" s="1"/>
      <c r="VKW60" s="1"/>
      <c r="VKX60" s="1"/>
      <c r="VKY60" s="1"/>
      <c r="VKZ60" s="1"/>
      <c r="VLA60" s="1"/>
      <c r="VLB60" s="1"/>
      <c r="VLC60" s="1"/>
      <c r="VLD60" s="1"/>
      <c r="VLE60" s="1"/>
      <c r="VLF60" s="1"/>
      <c r="VLG60" s="1"/>
      <c r="VLH60" s="1"/>
      <c r="VLI60" s="1"/>
      <c r="VLJ60" s="1"/>
      <c r="VLK60" s="1"/>
      <c r="VLL60" s="1"/>
      <c r="VLM60" s="1"/>
      <c r="VLN60" s="1"/>
      <c r="VLO60" s="1"/>
      <c r="VLP60" s="1"/>
      <c r="VLQ60" s="1"/>
      <c r="VLR60" s="1"/>
      <c r="VLS60" s="1"/>
      <c r="VLT60" s="1"/>
      <c r="VLU60" s="1"/>
      <c r="VLV60" s="1"/>
      <c r="VLW60" s="1"/>
      <c r="VLX60" s="1"/>
      <c r="VLY60" s="1"/>
      <c r="VLZ60" s="1"/>
      <c r="VMA60" s="1"/>
      <c r="VMB60" s="1"/>
      <c r="VMC60" s="1"/>
      <c r="VMD60" s="1"/>
      <c r="VME60" s="1"/>
      <c r="VMF60" s="1"/>
      <c r="VMG60" s="1"/>
      <c r="VMH60" s="1"/>
      <c r="VMI60" s="1"/>
      <c r="VMJ60" s="1"/>
      <c r="VMK60" s="1"/>
      <c r="VML60" s="1"/>
      <c r="VMM60" s="1"/>
      <c r="VMN60" s="1"/>
      <c r="VMO60" s="1"/>
      <c r="VMP60" s="1"/>
      <c r="VMQ60" s="1"/>
      <c r="VMR60" s="1"/>
      <c r="VMS60" s="1"/>
      <c r="VMT60" s="1"/>
      <c r="VMU60" s="1"/>
      <c r="VMV60" s="1"/>
      <c r="VMW60" s="1"/>
      <c r="VMX60" s="1"/>
      <c r="VMY60" s="1"/>
      <c r="VMZ60" s="1"/>
      <c r="VNA60" s="1"/>
      <c r="VNB60" s="1"/>
      <c r="VNC60" s="1"/>
      <c r="VND60" s="1"/>
      <c r="VNE60" s="1"/>
      <c r="VNF60" s="1"/>
      <c r="VNG60" s="1"/>
      <c r="VNH60" s="1"/>
      <c r="VNI60" s="1"/>
      <c r="VNJ60" s="1"/>
      <c r="VNK60" s="1"/>
      <c r="VNL60" s="1"/>
      <c r="VNM60" s="1"/>
      <c r="VNN60" s="1"/>
      <c r="VNO60" s="1"/>
      <c r="VNP60" s="1"/>
      <c r="VNQ60" s="1"/>
      <c r="VNR60" s="1"/>
      <c r="VNS60" s="1"/>
      <c r="VNT60" s="1"/>
      <c r="VNU60" s="1"/>
      <c r="VNV60" s="1"/>
      <c r="VNW60" s="1"/>
      <c r="VNX60" s="1"/>
      <c r="VNY60" s="1"/>
      <c r="VNZ60" s="1"/>
      <c r="VOA60" s="1"/>
      <c r="VOB60" s="1"/>
      <c r="VOC60" s="1"/>
      <c r="VOD60" s="1"/>
      <c r="VOE60" s="1"/>
      <c r="VOF60" s="1"/>
      <c r="VOG60" s="1"/>
      <c r="VOH60" s="1"/>
      <c r="VOI60" s="1"/>
      <c r="VOJ60" s="1"/>
      <c r="VOK60" s="1"/>
      <c r="VOL60" s="1"/>
      <c r="VOM60" s="1"/>
      <c r="VON60" s="1"/>
      <c r="VOO60" s="1"/>
      <c r="VOP60" s="1"/>
      <c r="VOQ60" s="1"/>
      <c r="VOR60" s="1"/>
      <c r="VOS60" s="1"/>
      <c r="VOT60" s="1"/>
      <c r="VOU60" s="1"/>
      <c r="VOV60" s="1"/>
      <c r="VOW60" s="1"/>
      <c r="VOX60" s="1"/>
      <c r="VOY60" s="1"/>
      <c r="VOZ60" s="1"/>
      <c r="VPA60" s="1"/>
      <c r="VPB60" s="1"/>
      <c r="VPC60" s="1"/>
      <c r="VPD60" s="1"/>
      <c r="VPE60" s="1"/>
      <c r="VPF60" s="1"/>
      <c r="VPG60" s="1"/>
      <c r="VPH60" s="1"/>
      <c r="VPI60" s="1"/>
      <c r="VPJ60" s="1"/>
      <c r="VPK60" s="1"/>
      <c r="VPL60" s="1"/>
      <c r="VPM60" s="1"/>
      <c r="VPN60" s="1"/>
      <c r="VPO60" s="1"/>
      <c r="VPP60" s="1"/>
      <c r="VPQ60" s="1"/>
      <c r="VPR60" s="1"/>
      <c r="VPS60" s="1"/>
      <c r="VPT60" s="1"/>
      <c r="VPU60" s="1"/>
      <c r="VPV60" s="1"/>
      <c r="VPW60" s="1"/>
      <c r="VPX60" s="1"/>
      <c r="VPY60" s="1"/>
      <c r="VPZ60" s="1"/>
      <c r="VQA60" s="1"/>
      <c r="VQB60" s="1"/>
      <c r="VQC60" s="1"/>
      <c r="VQD60" s="1"/>
      <c r="VQE60" s="1"/>
      <c r="VQF60" s="1"/>
      <c r="VQG60" s="1"/>
      <c r="VQH60" s="1"/>
      <c r="VQI60" s="1"/>
      <c r="VQJ60" s="1"/>
      <c r="VQK60" s="1"/>
      <c r="VQL60" s="1"/>
      <c r="VQM60" s="1"/>
      <c r="VQN60" s="1"/>
      <c r="VQO60" s="1"/>
      <c r="VQP60" s="1"/>
      <c r="VQQ60" s="1"/>
      <c r="VQR60" s="1"/>
      <c r="VQS60" s="1"/>
      <c r="VQT60" s="1"/>
      <c r="VQU60" s="1"/>
      <c r="VQV60" s="1"/>
      <c r="VQW60" s="1"/>
      <c r="VQX60" s="1"/>
      <c r="VQY60" s="1"/>
      <c r="VQZ60" s="1"/>
      <c r="VRA60" s="1"/>
      <c r="VRB60" s="1"/>
      <c r="VRC60" s="1"/>
      <c r="VRD60" s="1"/>
      <c r="VRE60" s="1"/>
      <c r="VRF60" s="1"/>
      <c r="VRG60" s="1"/>
      <c r="VRH60" s="1"/>
      <c r="VRI60" s="1"/>
      <c r="VRJ60" s="1"/>
      <c r="VRK60" s="1"/>
      <c r="VRL60" s="1"/>
      <c r="VRM60" s="1"/>
      <c r="VRN60" s="1"/>
      <c r="VRO60" s="1"/>
      <c r="VRP60" s="1"/>
      <c r="VRQ60" s="1"/>
      <c r="VRR60" s="1"/>
      <c r="VRS60" s="1"/>
      <c r="VRT60" s="1"/>
      <c r="VRU60" s="1"/>
      <c r="VRV60" s="1"/>
      <c r="VRW60" s="1"/>
      <c r="VRX60" s="1"/>
      <c r="VRY60" s="1"/>
      <c r="VRZ60" s="1"/>
      <c r="VSA60" s="1"/>
      <c r="VSB60" s="1"/>
      <c r="VSC60" s="1"/>
      <c r="VSD60" s="1"/>
      <c r="VSE60" s="1"/>
      <c r="VSF60" s="1"/>
      <c r="VSG60" s="1"/>
      <c r="VSH60" s="1"/>
      <c r="VSI60" s="1"/>
      <c r="VSJ60" s="1"/>
      <c r="VSK60" s="1"/>
      <c r="VSL60" s="1"/>
      <c r="VSM60" s="1"/>
      <c r="VSN60" s="1"/>
      <c r="VSO60" s="1"/>
      <c r="VSP60" s="1"/>
      <c r="VSQ60" s="1"/>
      <c r="VSR60" s="1"/>
      <c r="VSS60" s="1"/>
      <c r="VST60" s="1"/>
      <c r="VSU60" s="1"/>
      <c r="VSV60" s="1"/>
      <c r="VSW60" s="1"/>
      <c r="VSX60" s="1"/>
      <c r="VSY60" s="1"/>
      <c r="VSZ60" s="1"/>
      <c r="VTA60" s="1"/>
      <c r="VTB60" s="1"/>
      <c r="VTC60" s="1"/>
      <c r="VTD60" s="1"/>
      <c r="VTE60" s="1"/>
      <c r="VTF60" s="1"/>
      <c r="VTG60" s="1"/>
      <c r="VTH60" s="1"/>
      <c r="VTI60" s="1"/>
      <c r="VTJ60" s="1"/>
      <c r="VTK60" s="1"/>
      <c r="VTL60" s="1"/>
      <c r="VTM60" s="1"/>
      <c r="VTN60" s="1"/>
      <c r="VTO60" s="1"/>
      <c r="VTP60" s="1"/>
      <c r="VTQ60" s="1"/>
      <c r="VTR60" s="1"/>
      <c r="VTS60" s="1"/>
      <c r="VTT60" s="1"/>
      <c r="VTU60" s="1"/>
      <c r="VTV60" s="1"/>
      <c r="VTW60" s="1"/>
      <c r="VTX60" s="1"/>
      <c r="VTY60" s="1"/>
      <c r="VTZ60" s="1"/>
      <c r="VUA60" s="1"/>
      <c r="VUB60" s="1"/>
      <c r="VUC60" s="1"/>
      <c r="VUD60" s="1"/>
      <c r="VUE60" s="1"/>
      <c r="VUF60" s="1"/>
      <c r="VUG60" s="1"/>
      <c r="VUH60" s="1"/>
      <c r="VUI60" s="1"/>
      <c r="VUJ60" s="1"/>
      <c r="VUK60" s="1"/>
      <c r="VUL60" s="1"/>
      <c r="VUM60" s="1"/>
      <c r="VUN60" s="1"/>
      <c r="VUO60" s="1"/>
      <c r="VUP60" s="1"/>
      <c r="VUQ60" s="1"/>
      <c r="VUR60" s="1"/>
      <c r="VUS60" s="1"/>
      <c r="VUT60" s="1"/>
      <c r="VUU60" s="1"/>
      <c r="VUV60" s="1"/>
      <c r="VUW60" s="1"/>
      <c r="VUX60" s="1"/>
      <c r="VUY60" s="1"/>
      <c r="VUZ60" s="1"/>
      <c r="VVA60" s="1"/>
      <c r="VVB60" s="1"/>
      <c r="VVC60" s="1"/>
      <c r="VVD60" s="1"/>
      <c r="VVE60" s="1"/>
      <c r="VVF60" s="1"/>
      <c r="VVG60" s="1"/>
      <c r="VVH60" s="1"/>
      <c r="VVI60" s="1"/>
      <c r="VVJ60" s="1"/>
      <c r="VVK60" s="1"/>
      <c r="VVL60" s="1"/>
      <c r="VVM60" s="1"/>
      <c r="VVN60" s="1"/>
      <c r="VVO60" s="1"/>
      <c r="VVP60" s="1"/>
      <c r="VVQ60" s="1"/>
      <c r="VVR60" s="1"/>
      <c r="VVS60" s="1"/>
      <c r="VVT60" s="1"/>
      <c r="VVU60" s="1"/>
      <c r="VVV60" s="1"/>
      <c r="VVW60" s="1"/>
      <c r="VVX60" s="1"/>
      <c r="VVY60" s="1"/>
      <c r="VVZ60" s="1"/>
      <c r="VWA60" s="1"/>
      <c r="VWB60" s="1"/>
      <c r="VWC60" s="1"/>
      <c r="VWD60" s="1"/>
      <c r="VWE60" s="1"/>
      <c r="VWF60" s="1"/>
      <c r="VWG60" s="1"/>
      <c r="VWH60" s="1"/>
      <c r="VWI60" s="1"/>
      <c r="VWJ60" s="1"/>
      <c r="VWK60" s="1"/>
      <c r="VWL60" s="1"/>
      <c r="VWM60" s="1"/>
      <c r="VWN60" s="1"/>
      <c r="VWO60" s="1"/>
      <c r="VWP60" s="1"/>
      <c r="VWQ60" s="1"/>
      <c r="VWR60" s="1"/>
      <c r="VWS60" s="1"/>
      <c r="VWT60" s="1"/>
      <c r="VWU60" s="1"/>
      <c r="VWV60" s="1"/>
      <c r="VWW60" s="1"/>
      <c r="VWX60" s="1"/>
      <c r="VWY60" s="1"/>
      <c r="VWZ60" s="1"/>
      <c r="VXA60" s="1"/>
      <c r="VXB60" s="1"/>
      <c r="VXC60" s="1"/>
      <c r="VXD60" s="1"/>
      <c r="VXE60" s="1"/>
      <c r="VXF60" s="1"/>
      <c r="VXG60" s="1"/>
      <c r="VXH60" s="1"/>
      <c r="VXI60" s="1"/>
      <c r="VXJ60" s="1"/>
      <c r="VXK60" s="1"/>
      <c r="VXL60" s="1"/>
      <c r="VXM60" s="1"/>
      <c r="VXN60" s="1"/>
      <c r="VXO60" s="1"/>
      <c r="VXP60" s="1"/>
      <c r="VXQ60" s="1"/>
      <c r="VXR60" s="1"/>
      <c r="VXS60" s="1"/>
      <c r="VXT60" s="1"/>
      <c r="VXU60" s="1"/>
      <c r="VXV60" s="1"/>
      <c r="VXW60" s="1"/>
      <c r="VXX60" s="1"/>
      <c r="VXY60" s="1"/>
      <c r="VXZ60" s="1"/>
      <c r="VYA60" s="1"/>
      <c r="VYB60" s="1"/>
      <c r="VYC60" s="1"/>
      <c r="VYD60" s="1"/>
      <c r="VYE60" s="1"/>
      <c r="VYF60" s="1"/>
      <c r="VYG60" s="1"/>
      <c r="VYH60" s="1"/>
      <c r="VYI60" s="1"/>
      <c r="VYJ60" s="1"/>
      <c r="VYK60" s="1"/>
      <c r="VYL60" s="1"/>
      <c r="VYM60" s="1"/>
      <c r="VYN60" s="1"/>
      <c r="VYO60" s="1"/>
      <c r="VYP60" s="1"/>
      <c r="VYQ60" s="1"/>
      <c r="VYR60" s="1"/>
      <c r="VYS60" s="1"/>
      <c r="VYT60" s="1"/>
      <c r="VYU60" s="1"/>
      <c r="VYV60" s="1"/>
      <c r="VYW60" s="1"/>
      <c r="VYX60" s="1"/>
      <c r="VYY60" s="1"/>
      <c r="VYZ60" s="1"/>
      <c r="VZA60" s="1"/>
      <c r="VZB60" s="1"/>
      <c r="VZC60" s="1"/>
      <c r="VZD60" s="1"/>
      <c r="VZE60" s="1"/>
      <c r="VZF60" s="1"/>
      <c r="VZG60" s="1"/>
      <c r="VZH60" s="1"/>
      <c r="VZI60" s="1"/>
      <c r="VZJ60" s="1"/>
      <c r="VZK60" s="1"/>
      <c r="VZL60" s="1"/>
      <c r="VZM60" s="1"/>
      <c r="VZN60" s="1"/>
      <c r="VZO60" s="1"/>
      <c r="VZP60" s="1"/>
      <c r="VZQ60" s="1"/>
      <c r="VZR60" s="1"/>
      <c r="VZS60" s="1"/>
      <c r="VZT60" s="1"/>
      <c r="VZU60" s="1"/>
      <c r="VZV60" s="1"/>
      <c r="VZW60" s="1"/>
      <c r="VZX60" s="1"/>
      <c r="VZY60" s="1"/>
      <c r="VZZ60" s="1"/>
      <c r="WAA60" s="1"/>
      <c r="WAB60" s="1"/>
      <c r="WAC60" s="1"/>
      <c r="WAD60" s="1"/>
      <c r="WAE60" s="1"/>
      <c r="WAF60" s="1"/>
      <c r="WAG60" s="1"/>
      <c r="WAH60" s="1"/>
      <c r="WAI60" s="1"/>
      <c r="WAJ60" s="1"/>
      <c r="WAK60" s="1"/>
      <c r="WAL60" s="1"/>
      <c r="WAM60" s="1"/>
      <c r="WAN60" s="1"/>
      <c r="WAO60" s="1"/>
      <c r="WAP60" s="1"/>
      <c r="WAQ60" s="1"/>
      <c r="WAR60" s="1"/>
      <c r="WAS60" s="1"/>
      <c r="WAT60" s="1"/>
      <c r="WAU60" s="1"/>
      <c r="WAV60" s="1"/>
      <c r="WAW60" s="1"/>
      <c r="WAX60" s="1"/>
      <c r="WAY60" s="1"/>
      <c r="WAZ60" s="1"/>
      <c r="WBA60" s="1"/>
      <c r="WBB60" s="1"/>
      <c r="WBC60" s="1"/>
      <c r="WBD60" s="1"/>
      <c r="WBE60" s="1"/>
      <c r="WBF60" s="1"/>
      <c r="WBG60" s="1"/>
      <c r="WBH60" s="1"/>
      <c r="WBI60" s="1"/>
      <c r="WBJ60" s="1"/>
      <c r="WBK60" s="1"/>
      <c r="WBL60" s="1"/>
      <c r="WBM60" s="1"/>
      <c r="WBN60" s="1"/>
      <c r="WBO60" s="1"/>
      <c r="WBP60" s="1"/>
      <c r="WBQ60" s="1"/>
      <c r="WBR60" s="1"/>
      <c r="WBS60" s="1"/>
      <c r="WBT60" s="1"/>
      <c r="WBU60" s="1"/>
      <c r="WBV60" s="1"/>
      <c r="WBW60" s="1"/>
      <c r="WBX60" s="1"/>
      <c r="WBY60" s="1"/>
      <c r="WBZ60" s="1"/>
      <c r="WCA60" s="1"/>
      <c r="WCB60" s="1"/>
      <c r="WCC60" s="1"/>
      <c r="WCD60" s="1"/>
      <c r="WCE60" s="1"/>
      <c r="WCF60" s="1"/>
      <c r="WCG60" s="1"/>
      <c r="WCH60" s="1"/>
      <c r="WCI60" s="1"/>
      <c r="WCJ60" s="1"/>
      <c r="WCK60" s="1"/>
      <c r="WCL60" s="1"/>
      <c r="WCM60" s="1"/>
      <c r="WCN60" s="1"/>
      <c r="WCO60" s="1"/>
      <c r="WCP60" s="1"/>
      <c r="WCQ60" s="1"/>
      <c r="WCR60" s="1"/>
      <c r="WCS60" s="1"/>
      <c r="WCT60" s="1"/>
      <c r="WCU60" s="1"/>
      <c r="WCV60" s="1"/>
      <c r="WCW60" s="1"/>
      <c r="WCX60" s="1"/>
      <c r="WCY60" s="1"/>
      <c r="WCZ60" s="1"/>
      <c r="WDA60" s="1"/>
      <c r="WDB60" s="1"/>
      <c r="WDC60" s="1"/>
      <c r="WDD60" s="1"/>
      <c r="WDE60" s="1"/>
      <c r="WDF60" s="1"/>
      <c r="WDG60" s="1"/>
      <c r="WDH60" s="1"/>
      <c r="WDI60" s="1"/>
      <c r="WDJ60" s="1"/>
      <c r="WDK60" s="1"/>
      <c r="WDL60" s="1"/>
      <c r="WDM60" s="1"/>
      <c r="WDN60" s="1"/>
      <c r="WDO60" s="1"/>
      <c r="WDP60" s="1"/>
      <c r="WDQ60" s="1"/>
      <c r="WDR60" s="1"/>
      <c r="WDS60" s="1"/>
      <c r="WDT60" s="1"/>
      <c r="WDU60" s="1"/>
      <c r="WDV60" s="1"/>
      <c r="WDW60" s="1"/>
      <c r="WDX60" s="1"/>
      <c r="WDY60" s="1"/>
      <c r="WDZ60" s="1"/>
      <c r="WEA60" s="1"/>
      <c r="WEB60" s="1"/>
      <c r="WEC60" s="1"/>
      <c r="WED60" s="1"/>
      <c r="WEE60" s="1"/>
      <c r="WEF60" s="1"/>
      <c r="WEG60" s="1"/>
      <c r="WEH60" s="1"/>
      <c r="WEI60" s="1"/>
      <c r="WEJ60" s="1"/>
      <c r="WEK60" s="1"/>
      <c r="WEL60" s="1"/>
      <c r="WEM60" s="1"/>
      <c r="WEN60" s="1"/>
      <c r="WEO60" s="1"/>
      <c r="WEP60" s="1"/>
      <c r="WEQ60" s="1"/>
      <c r="WER60" s="1"/>
      <c r="WES60" s="1"/>
      <c r="WET60" s="1"/>
      <c r="WEU60" s="1"/>
      <c r="WEV60" s="1"/>
      <c r="WEW60" s="1"/>
      <c r="WEX60" s="1"/>
      <c r="WEY60" s="1"/>
      <c r="WEZ60" s="1"/>
      <c r="WFA60" s="1"/>
      <c r="WFB60" s="1"/>
      <c r="WFC60" s="1"/>
      <c r="WFD60" s="1"/>
      <c r="WFE60" s="1"/>
      <c r="WFF60" s="1"/>
      <c r="WFG60" s="1"/>
      <c r="WFH60" s="1"/>
      <c r="WFI60" s="1"/>
      <c r="WFJ60" s="1"/>
      <c r="WFK60" s="1"/>
      <c r="WFL60" s="1"/>
      <c r="WFM60" s="1"/>
      <c r="WFN60" s="1"/>
      <c r="WFO60" s="1"/>
      <c r="WFP60" s="1"/>
      <c r="WFQ60" s="1"/>
      <c r="WFR60" s="1"/>
      <c r="WFS60" s="1"/>
      <c r="WFT60" s="1"/>
      <c r="WFU60" s="1"/>
      <c r="WFV60" s="1"/>
      <c r="WFW60" s="1"/>
      <c r="WFX60" s="1"/>
      <c r="WFY60" s="1"/>
      <c r="WFZ60" s="1"/>
      <c r="WGA60" s="1"/>
      <c r="WGB60" s="1"/>
      <c r="WGC60" s="1"/>
      <c r="WGD60" s="1"/>
      <c r="WGE60" s="1"/>
      <c r="WGF60" s="1"/>
      <c r="WGG60" s="1"/>
      <c r="WGH60" s="1"/>
      <c r="WGI60" s="1"/>
      <c r="WGJ60" s="1"/>
      <c r="WGK60" s="1"/>
      <c r="WGL60" s="1"/>
      <c r="WGM60" s="1"/>
      <c r="WGN60" s="1"/>
      <c r="WGO60" s="1"/>
      <c r="WGP60" s="1"/>
      <c r="WGQ60" s="1"/>
      <c r="WGR60" s="1"/>
      <c r="WGS60" s="1"/>
      <c r="WGT60" s="1"/>
      <c r="WGU60" s="1"/>
      <c r="WGV60" s="1"/>
      <c r="WGW60" s="1"/>
      <c r="WGX60" s="1"/>
      <c r="WGY60" s="1"/>
      <c r="WGZ60" s="1"/>
      <c r="WHA60" s="1"/>
      <c r="WHB60" s="1"/>
      <c r="WHC60" s="1"/>
      <c r="WHD60" s="1"/>
      <c r="WHE60" s="1"/>
      <c r="WHF60" s="1"/>
      <c r="WHG60" s="1"/>
      <c r="WHH60" s="1"/>
      <c r="WHI60" s="1"/>
      <c r="WHJ60" s="1"/>
      <c r="WHK60" s="1"/>
      <c r="WHL60" s="1"/>
      <c r="WHM60" s="1"/>
      <c r="WHN60" s="1"/>
      <c r="WHO60" s="1"/>
      <c r="WHP60" s="1"/>
      <c r="WHQ60" s="1"/>
      <c r="WHR60" s="1"/>
      <c r="WHS60" s="1"/>
      <c r="WHT60" s="1"/>
      <c r="WHU60" s="1"/>
      <c r="WHV60" s="1"/>
      <c r="WHW60" s="1"/>
      <c r="WHX60" s="1"/>
      <c r="WHY60" s="1"/>
      <c r="WHZ60" s="1"/>
      <c r="WIA60" s="1"/>
      <c r="WIB60" s="1"/>
      <c r="WIC60" s="1"/>
      <c r="WID60" s="1"/>
      <c r="WIE60" s="1"/>
      <c r="WIF60" s="1"/>
      <c r="WIG60" s="1"/>
      <c r="WIH60" s="1"/>
      <c r="WII60" s="1"/>
      <c r="WIJ60" s="1"/>
      <c r="WIK60" s="1"/>
      <c r="WIL60" s="1"/>
      <c r="WIM60" s="1"/>
      <c r="WIN60" s="1"/>
      <c r="WIO60" s="1"/>
      <c r="WIP60" s="1"/>
      <c r="WIQ60" s="1"/>
      <c r="WIR60" s="1"/>
      <c r="WIS60" s="1"/>
      <c r="WIT60" s="1"/>
      <c r="WIU60" s="1"/>
      <c r="WIV60" s="1"/>
      <c r="WIW60" s="1"/>
      <c r="WIX60" s="1"/>
      <c r="WIY60" s="1"/>
      <c r="WIZ60" s="1"/>
      <c r="WJA60" s="1"/>
      <c r="WJB60" s="1"/>
      <c r="WJC60" s="1"/>
      <c r="WJD60" s="1"/>
      <c r="WJE60" s="1"/>
      <c r="WJF60" s="1"/>
      <c r="WJG60" s="1"/>
      <c r="WJH60" s="1"/>
      <c r="WJI60" s="1"/>
      <c r="WJJ60" s="1"/>
      <c r="WJK60" s="1"/>
      <c r="WJL60" s="1"/>
      <c r="WJM60" s="1"/>
      <c r="WJN60" s="1"/>
      <c r="WJO60" s="1"/>
      <c r="WJP60" s="1"/>
      <c r="WJQ60" s="1"/>
      <c r="WJR60" s="1"/>
      <c r="WJS60" s="1"/>
      <c r="WJT60" s="1"/>
      <c r="WJU60" s="1"/>
      <c r="WJV60" s="1"/>
      <c r="WJW60" s="1"/>
      <c r="WJX60" s="1"/>
      <c r="WJY60" s="1"/>
      <c r="WJZ60" s="1"/>
      <c r="WKA60" s="1"/>
      <c r="WKB60" s="1"/>
      <c r="WKC60" s="1"/>
      <c r="WKD60" s="1"/>
      <c r="WKE60" s="1"/>
      <c r="WKF60" s="1"/>
      <c r="WKG60" s="1"/>
      <c r="WKH60" s="1"/>
      <c r="WKI60" s="1"/>
      <c r="WKJ60" s="1"/>
      <c r="WKK60" s="1"/>
      <c r="WKL60" s="1"/>
      <c r="WKM60" s="1"/>
      <c r="WKN60" s="1"/>
      <c r="WKO60" s="1"/>
      <c r="WKP60" s="1"/>
      <c r="WKQ60" s="1"/>
      <c r="WKR60" s="1"/>
      <c r="WKS60" s="1"/>
      <c r="WKT60" s="1"/>
      <c r="WKU60" s="1"/>
      <c r="WKV60" s="1"/>
      <c r="WKW60" s="1"/>
      <c r="WKX60" s="1"/>
      <c r="WKY60" s="1"/>
      <c r="WKZ60" s="1"/>
      <c r="WLA60" s="1"/>
      <c r="WLB60" s="1"/>
      <c r="WLC60" s="1"/>
      <c r="WLD60" s="1"/>
      <c r="WLE60" s="1"/>
      <c r="WLF60" s="1"/>
      <c r="WLG60" s="1"/>
      <c r="WLH60" s="1"/>
      <c r="WLI60" s="1"/>
      <c r="WLJ60" s="1"/>
      <c r="WLK60" s="1"/>
      <c r="WLL60" s="1"/>
      <c r="WLM60" s="1"/>
      <c r="WLN60" s="1"/>
      <c r="WLO60" s="1"/>
      <c r="WLP60" s="1"/>
      <c r="WLQ60" s="1"/>
      <c r="WLR60" s="1"/>
      <c r="WLS60" s="1"/>
      <c r="WLT60" s="1"/>
      <c r="WLU60" s="1"/>
      <c r="WLV60" s="1"/>
      <c r="WLW60" s="1"/>
      <c r="WLX60" s="1"/>
      <c r="WLY60" s="1"/>
      <c r="WLZ60" s="1"/>
      <c r="WMA60" s="1"/>
      <c r="WMB60" s="1"/>
      <c r="WMC60" s="1"/>
      <c r="WMD60" s="1"/>
      <c r="WME60" s="1"/>
      <c r="WMF60" s="1"/>
      <c r="WMG60" s="1"/>
      <c r="WMH60" s="1"/>
      <c r="WMI60" s="1"/>
      <c r="WMJ60" s="1"/>
      <c r="WMK60" s="1"/>
      <c r="WML60" s="1"/>
      <c r="WMM60" s="1"/>
      <c r="WMN60" s="1"/>
      <c r="WMO60" s="1"/>
      <c r="WMP60" s="1"/>
      <c r="WMQ60" s="1"/>
      <c r="WMR60" s="1"/>
      <c r="WMS60" s="1"/>
      <c r="WMT60" s="1"/>
      <c r="WMU60" s="1"/>
      <c r="WMV60" s="1"/>
      <c r="WMW60" s="1"/>
      <c r="WMX60" s="1"/>
      <c r="WMY60" s="1"/>
      <c r="WMZ60" s="1"/>
      <c r="WNA60" s="1"/>
      <c r="WNB60" s="1"/>
      <c r="WNC60" s="1"/>
      <c r="WND60" s="1"/>
      <c r="WNE60" s="1"/>
      <c r="WNF60" s="1"/>
      <c r="WNG60" s="1"/>
      <c r="WNH60" s="1"/>
      <c r="WNI60" s="1"/>
      <c r="WNJ60" s="1"/>
      <c r="WNK60" s="1"/>
      <c r="WNL60" s="1"/>
      <c r="WNM60" s="1"/>
      <c r="WNN60" s="1"/>
      <c r="WNO60" s="1"/>
      <c r="WNP60" s="1"/>
      <c r="WNQ60" s="1"/>
      <c r="WNR60" s="1"/>
      <c r="WNS60" s="1"/>
      <c r="WNT60" s="1"/>
      <c r="WNU60" s="1"/>
      <c r="WNV60" s="1"/>
      <c r="WNW60" s="1"/>
      <c r="WNX60" s="1"/>
      <c r="WNY60" s="1"/>
      <c r="WNZ60" s="1"/>
      <c r="WOA60" s="1"/>
      <c r="WOB60" s="1"/>
      <c r="WOC60" s="1"/>
      <c r="WOD60" s="1"/>
      <c r="WOE60" s="1"/>
      <c r="WOF60" s="1"/>
      <c r="WOG60" s="1"/>
      <c r="WOH60" s="1"/>
      <c r="WOI60" s="1"/>
      <c r="WOJ60" s="1"/>
      <c r="WOK60" s="1"/>
      <c r="WOL60" s="1"/>
      <c r="WOM60" s="1"/>
      <c r="WON60" s="1"/>
      <c r="WOO60" s="1"/>
      <c r="WOP60" s="1"/>
      <c r="WOQ60" s="1"/>
      <c r="WOR60" s="1"/>
      <c r="WOS60" s="1"/>
      <c r="WOT60" s="1"/>
      <c r="WOU60" s="1"/>
      <c r="WOV60" s="1"/>
      <c r="WOW60" s="1"/>
      <c r="WOX60" s="1"/>
      <c r="WOY60" s="1"/>
      <c r="WOZ60" s="1"/>
      <c r="WPA60" s="1"/>
      <c r="WPB60" s="1"/>
      <c r="WPC60" s="1"/>
      <c r="WPD60" s="1"/>
      <c r="WPE60" s="1"/>
      <c r="WPF60" s="1"/>
      <c r="WPG60" s="1"/>
      <c r="WPH60" s="1"/>
      <c r="WPI60" s="1"/>
      <c r="WPJ60" s="1"/>
      <c r="WPK60" s="1"/>
      <c r="WPL60" s="1"/>
      <c r="WPM60" s="1"/>
      <c r="WPN60" s="1"/>
      <c r="WPO60" s="1"/>
      <c r="WPP60" s="1"/>
      <c r="WPQ60" s="1"/>
      <c r="WPR60" s="1"/>
      <c r="WPS60" s="1"/>
      <c r="WPT60" s="1"/>
      <c r="WPU60" s="1"/>
      <c r="WPV60" s="1"/>
      <c r="WPW60" s="1"/>
      <c r="WPX60" s="1"/>
      <c r="WPY60" s="1"/>
      <c r="WPZ60" s="1"/>
      <c r="WQA60" s="1"/>
      <c r="WQB60" s="1"/>
      <c r="WQC60" s="1"/>
      <c r="WQD60" s="1"/>
      <c r="WQE60" s="1"/>
      <c r="WQF60" s="1"/>
      <c r="WQG60" s="1"/>
      <c r="WQH60" s="1"/>
      <c r="WQI60" s="1"/>
      <c r="WQJ60" s="1"/>
      <c r="WQK60" s="1"/>
      <c r="WQL60" s="1"/>
      <c r="WQM60" s="1"/>
      <c r="WQN60" s="1"/>
      <c r="WQO60" s="1"/>
      <c r="WQP60" s="1"/>
      <c r="WQQ60" s="1"/>
      <c r="WQR60" s="1"/>
      <c r="WQS60" s="1"/>
      <c r="WQT60" s="1"/>
      <c r="WQU60" s="1"/>
      <c r="WQV60" s="1"/>
      <c r="WQW60" s="1"/>
      <c r="WQX60" s="1"/>
      <c r="WQY60" s="1"/>
      <c r="WQZ60" s="1"/>
      <c r="WRA60" s="1"/>
      <c r="WRB60" s="1"/>
      <c r="WRC60" s="1"/>
      <c r="WRD60" s="1"/>
      <c r="WRE60" s="1"/>
      <c r="WRF60" s="1"/>
      <c r="WRG60" s="1"/>
      <c r="WRH60" s="1"/>
      <c r="WRI60" s="1"/>
      <c r="WRJ60" s="1"/>
      <c r="WRK60" s="1"/>
      <c r="WRL60" s="1"/>
      <c r="WRM60" s="1"/>
      <c r="WRN60" s="1"/>
      <c r="WRO60" s="1"/>
      <c r="WRP60" s="1"/>
      <c r="WRQ60" s="1"/>
      <c r="WRR60" s="1"/>
      <c r="WRS60" s="1"/>
      <c r="WRT60" s="1"/>
      <c r="WRU60" s="1"/>
      <c r="WRV60" s="1"/>
      <c r="WRW60" s="1"/>
      <c r="WRX60" s="1"/>
      <c r="WRY60" s="1"/>
      <c r="WRZ60" s="1"/>
      <c r="WSA60" s="1"/>
      <c r="WSB60" s="1"/>
      <c r="WSC60" s="1"/>
      <c r="WSD60" s="1"/>
      <c r="WSE60" s="1"/>
      <c r="WSF60" s="1"/>
      <c r="WSG60" s="1"/>
      <c r="WSH60" s="1"/>
      <c r="WSI60" s="1"/>
      <c r="WSJ60" s="1"/>
      <c r="WSK60" s="1"/>
      <c r="WSL60" s="1"/>
      <c r="WSM60" s="1"/>
      <c r="WSN60" s="1"/>
      <c r="WSO60" s="1"/>
      <c r="WSP60" s="1"/>
      <c r="WSQ60" s="1"/>
      <c r="WSR60" s="1"/>
      <c r="WSS60" s="1"/>
      <c r="WST60" s="1"/>
      <c r="WSU60" s="1"/>
      <c r="WSV60" s="1"/>
      <c r="WSW60" s="1"/>
      <c r="WSX60" s="1"/>
      <c r="WSY60" s="1"/>
      <c r="WSZ60" s="1"/>
      <c r="WTA60" s="1"/>
      <c r="WTB60" s="1"/>
      <c r="WTC60" s="1"/>
      <c r="WTD60" s="1"/>
      <c r="WTE60" s="1"/>
      <c r="WTF60" s="1"/>
      <c r="WTG60" s="1"/>
      <c r="WTH60" s="1"/>
      <c r="WTI60" s="1"/>
      <c r="WTJ60" s="1"/>
      <c r="WTK60" s="1"/>
      <c r="WTL60" s="1"/>
      <c r="WTM60" s="1"/>
      <c r="WTN60" s="1"/>
      <c r="WTO60" s="1"/>
      <c r="WTP60" s="1"/>
      <c r="WTQ60" s="1"/>
      <c r="WTR60" s="1"/>
      <c r="WTS60" s="1"/>
      <c r="WTT60" s="1"/>
      <c r="WTU60" s="1"/>
      <c r="WTV60" s="1"/>
      <c r="WTW60" s="1"/>
      <c r="WTX60" s="1"/>
      <c r="WTY60" s="1"/>
      <c r="WTZ60" s="1"/>
      <c r="WUA60" s="1"/>
      <c r="WUB60" s="1"/>
      <c r="WUC60" s="1"/>
      <c r="WUD60" s="1"/>
      <c r="WUE60" s="1"/>
      <c r="WUF60" s="1"/>
      <c r="WUG60" s="1"/>
      <c r="WUH60" s="1"/>
      <c r="WUI60" s="1"/>
      <c r="WUJ60" s="1"/>
      <c r="WUK60" s="1"/>
      <c r="WUL60" s="1"/>
      <c r="WUM60" s="1"/>
      <c r="WUN60" s="1"/>
      <c r="WUO60" s="1"/>
      <c r="WUP60" s="1"/>
      <c r="WUQ60" s="1"/>
      <c r="WUR60" s="1"/>
      <c r="WUS60" s="1"/>
      <c r="WUT60" s="1"/>
      <c r="WUU60" s="1"/>
      <c r="WUV60" s="1"/>
      <c r="WUW60" s="1"/>
      <c r="WUX60" s="1"/>
      <c r="WUY60" s="1"/>
      <c r="WUZ60" s="1"/>
      <c r="WVA60" s="1"/>
      <c r="WVB60" s="1"/>
      <c r="WVC60" s="1"/>
      <c r="WVD60" s="1"/>
      <c r="WVE60" s="1"/>
      <c r="WVF60" s="1"/>
      <c r="WVG60" s="1"/>
      <c r="WVH60" s="1"/>
      <c r="WVI60" s="1"/>
      <c r="WVJ60" s="1"/>
      <c r="WVK60" s="1"/>
      <c r="WVL60" s="1"/>
      <c r="WVM60" s="1"/>
      <c r="WVN60" s="1"/>
      <c r="WVO60" s="1"/>
      <c r="WVP60" s="1"/>
      <c r="WVQ60" s="1"/>
      <c r="WVR60" s="1"/>
      <c r="WVS60" s="1"/>
      <c r="WVT60" s="1"/>
      <c r="WVU60" s="1"/>
      <c r="WVV60" s="1"/>
      <c r="WVW60" s="1"/>
      <c r="WVX60" s="1"/>
      <c r="WVY60" s="1"/>
      <c r="WVZ60" s="1"/>
      <c r="WWA60" s="1"/>
      <c r="WWB60" s="1"/>
      <c r="WWC60" s="1"/>
      <c r="WWD60" s="1"/>
      <c r="WWE60" s="1"/>
      <c r="WWF60" s="1"/>
      <c r="WWG60" s="1"/>
      <c r="WWH60" s="1"/>
      <c r="WWI60" s="1"/>
      <c r="WWJ60" s="1"/>
      <c r="WWK60" s="1"/>
      <c r="WWL60" s="1"/>
      <c r="WWM60" s="1"/>
      <c r="WWN60" s="1"/>
      <c r="WWO60" s="1"/>
      <c r="WWP60" s="1"/>
      <c r="WWQ60" s="1"/>
      <c r="WWR60" s="1"/>
      <c r="WWS60" s="1"/>
      <c r="WWT60" s="1"/>
      <c r="WWU60" s="1"/>
      <c r="WWV60" s="1"/>
      <c r="WWW60" s="1"/>
      <c r="WWX60" s="1"/>
      <c r="WWY60" s="1"/>
      <c r="WWZ60" s="1"/>
      <c r="WXA60" s="1"/>
      <c r="WXB60" s="1"/>
      <c r="WXC60" s="1"/>
      <c r="WXD60" s="1"/>
      <c r="WXE60" s="1"/>
      <c r="WXF60" s="1"/>
      <c r="WXG60" s="1"/>
      <c r="WXH60" s="1"/>
      <c r="WXI60" s="1"/>
      <c r="WXJ60" s="1"/>
      <c r="WXK60" s="1"/>
      <c r="WXL60" s="1"/>
      <c r="WXM60" s="1"/>
      <c r="WXN60" s="1"/>
      <c r="WXO60" s="1"/>
      <c r="WXP60" s="1"/>
      <c r="WXQ60" s="1"/>
      <c r="WXR60" s="1"/>
      <c r="WXS60" s="1"/>
      <c r="WXT60" s="1"/>
      <c r="WXU60" s="1"/>
      <c r="WXV60" s="1"/>
      <c r="WXW60" s="1"/>
      <c r="WXX60" s="1"/>
      <c r="WXY60" s="1"/>
      <c r="WXZ60" s="1"/>
      <c r="WYA60" s="1"/>
      <c r="WYB60" s="1"/>
      <c r="WYC60" s="1"/>
      <c r="WYD60" s="1"/>
      <c r="WYE60" s="1"/>
      <c r="WYF60" s="1"/>
      <c r="WYG60" s="1"/>
      <c r="WYH60" s="1"/>
      <c r="WYI60" s="1"/>
      <c r="WYJ60" s="1"/>
      <c r="WYK60" s="1"/>
      <c r="WYL60" s="1"/>
      <c r="WYM60" s="1"/>
      <c r="WYN60" s="1"/>
      <c r="WYO60" s="1"/>
      <c r="WYP60" s="1"/>
      <c r="WYQ60" s="1"/>
      <c r="WYR60" s="1"/>
      <c r="WYS60" s="1"/>
      <c r="WYT60" s="1"/>
      <c r="WYU60" s="1"/>
      <c r="WYV60" s="1"/>
      <c r="WYW60" s="1"/>
      <c r="WYX60" s="1"/>
      <c r="WYY60" s="1"/>
      <c r="WYZ60" s="1"/>
      <c r="WZA60" s="1"/>
      <c r="WZB60" s="1"/>
      <c r="WZC60" s="1"/>
      <c r="WZD60" s="1"/>
      <c r="WZE60" s="1"/>
      <c r="WZF60" s="1"/>
      <c r="WZG60" s="1"/>
      <c r="WZH60" s="1"/>
      <c r="WZI60" s="1"/>
      <c r="WZJ60" s="1"/>
      <c r="WZK60" s="1"/>
      <c r="WZL60" s="1"/>
      <c r="WZM60" s="1"/>
      <c r="WZN60" s="1"/>
      <c r="WZO60" s="1"/>
      <c r="WZP60" s="1"/>
      <c r="WZQ60" s="1"/>
      <c r="WZR60" s="1"/>
      <c r="WZS60" s="1"/>
      <c r="WZT60" s="1"/>
      <c r="WZU60" s="1"/>
      <c r="WZV60" s="1"/>
      <c r="WZW60" s="1"/>
      <c r="WZX60" s="1"/>
      <c r="WZY60" s="1"/>
      <c r="WZZ60" s="1"/>
      <c r="XAA60" s="1"/>
      <c r="XAB60" s="1"/>
      <c r="XAC60" s="1"/>
      <c r="XAD60" s="1"/>
      <c r="XAE60" s="1"/>
      <c r="XAF60" s="1"/>
      <c r="XAG60" s="1"/>
      <c r="XAH60" s="1"/>
      <c r="XAI60" s="1"/>
      <c r="XAJ60" s="1"/>
      <c r="XAK60" s="1"/>
      <c r="XAL60" s="1"/>
      <c r="XAM60" s="1"/>
      <c r="XAN60" s="1"/>
      <c r="XAO60" s="1"/>
      <c r="XAP60" s="1"/>
      <c r="XAQ60" s="1"/>
      <c r="XAR60" s="1"/>
      <c r="XAS60" s="1"/>
      <c r="XAT60" s="1"/>
      <c r="XAU60" s="1"/>
      <c r="XAV60" s="1"/>
      <c r="XAW60" s="1"/>
      <c r="XAX60" s="1"/>
      <c r="XAY60" s="1"/>
      <c r="XAZ60" s="1"/>
      <c r="XBA60" s="1"/>
      <c r="XBB60" s="1"/>
      <c r="XBC60" s="1"/>
      <c r="XBD60" s="1"/>
      <c r="XBE60" s="1"/>
      <c r="XBF60" s="1"/>
      <c r="XBG60" s="1"/>
      <c r="XBH60" s="1"/>
      <c r="XBI60" s="1"/>
      <c r="XBJ60" s="1"/>
      <c r="XBK60" s="1"/>
      <c r="XBL60" s="1"/>
      <c r="XBM60" s="1"/>
      <c r="XBN60" s="1"/>
      <c r="XBO60" s="1"/>
      <c r="XBP60" s="1"/>
      <c r="XBQ60" s="1"/>
      <c r="XBR60" s="1"/>
      <c r="XBS60" s="1"/>
      <c r="XBT60" s="1"/>
      <c r="XBU60" s="1"/>
      <c r="XBV60" s="1"/>
      <c r="XBW60" s="1"/>
      <c r="XBX60" s="1"/>
      <c r="XBY60" s="1"/>
      <c r="XBZ60" s="1"/>
      <c r="XCA60" s="1"/>
      <c r="XCB60" s="1"/>
      <c r="XCC60" s="1"/>
      <c r="XCD60" s="1"/>
      <c r="XCE60" s="1"/>
      <c r="XCF60" s="1"/>
      <c r="XCG60" s="1"/>
      <c r="XCH60" s="1"/>
      <c r="XCI60" s="1"/>
      <c r="XCJ60" s="1"/>
      <c r="XCK60" s="1"/>
      <c r="XCL60" s="1"/>
      <c r="XCM60" s="1"/>
      <c r="XCN60" s="1"/>
      <c r="XCO60" s="1"/>
      <c r="XCP60" s="1"/>
      <c r="XCQ60" s="1"/>
      <c r="XCR60" s="1"/>
      <c r="XCS60" s="1"/>
      <c r="XCT60" s="1"/>
      <c r="XCU60" s="1"/>
      <c r="XCV60" s="1"/>
      <c r="XCW60" s="1"/>
      <c r="XCX60" s="1"/>
      <c r="XCY60" s="1"/>
      <c r="XCZ60" s="1"/>
      <c r="XDA60" s="1"/>
      <c r="XDB60" s="1"/>
      <c r="XDC60" s="1"/>
      <c r="XDD60" s="1"/>
      <c r="XDE60" s="1"/>
      <c r="XDF60" s="1"/>
      <c r="XDG60" s="1"/>
      <c r="XDH60" s="1"/>
      <c r="XDI60" s="1"/>
      <c r="XDJ60" s="1"/>
      <c r="XDK60" s="1"/>
      <c r="XDL60" s="1"/>
      <c r="XDM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c r="XER60" s="1"/>
      <c r="XES60" s="1"/>
      <c r="XET60" s="1"/>
      <c r="XEU60" s="1"/>
      <c r="XEV60" s="1"/>
      <c r="XEW60" s="1"/>
      <c r="XEX60" s="1"/>
      <c r="XEY60" s="1"/>
      <c r="XEZ60" s="1"/>
      <c r="XFA60" s="1"/>
      <c r="XFB60" s="1"/>
    </row>
    <row r="61" spans="1:16382">
      <c r="A61" s="21">
        <v>4611</v>
      </c>
      <c r="B61" s="22" t="s">
        <v>52</v>
      </c>
      <c r="C61" s="23">
        <v>14504497.350000001</v>
      </c>
      <c r="D61" s="41">
        <f t="shared" si="1"/>
        <v>0.1992458116405896</v>
      </c>
      <c r="E61" s="23">
        <v>11519427.310000001</v>
      </c>
      <c r="F61" s="41">
        <f t="shared" si="0"/>
        <v>0.15824041251699936</v>
      </c>
      <c r="G61" s="23">
        <f t="shared" si="2"/>
        <v>2985070.040000001</v>
      </c>
      <c r="H61" s="94">
        <f t="shared" si="3"/>
        <v>25.913354541580944</v>
      </c>
      <c r="I61" s="23">
        <v>10756488.330000002</v>
      </c>
      <c r="J61" s="41">
        <f t="shared" si="4"/>
        <v>0.15446701648497227</v>
      </c>
      <c r="K61" s="23">
        <f t="shared" si="6"/>
        <v>3748009.0199999996</v>
      </c>
      <c r="L61" s="94">
        <f t="shared" si="5"/>
        <v>34.84416944465741</v>
      </c>
      <c r="M61" s="72" t="s">
        <v>139</v>
      </c>
    </row>
    <row r="62" spans="1:16382" ht="15" customHeight="1">
      <c r="A62" s="21">
        <v>4612</v>
      </c>
      <c r="B62" s="22" t="s">
        <v>53</v>
      </c>
      <c r="C62" s="23">
        <v>2701041.38</v>
      </c>
      <c r="D62" s="41">
        <f t="shared" si="1"/>
        <v>3.7103745758753789E-2</v>
      </c>
      <c r="E62" s="23">
        <v>2497000</v>
      </c>
      <c r="F62" s="41">
        <f t="shared" si="0"/>
        <v>3.4300864046595325E-2</v>
      </c>
      <c r="G62" s="23">
        <f t="shared" si="2"/>
        <v>204041.37999999989</v>
      </c>
      <c r="H62" s="94">
        <f t="shared" si="3"/>
        <v>8.1714609531437645</v>
      </c>
      <c r="I62" s="23">
        <v>2938243.1</v>
      </c>
      <c r="J62" s="41">
        <f t="shared" si="4"/>
        <v>4.2194220961382846E-2</v>
      </c>
      <c r="K62" s="23">
        <f t="shared" si="6"/>
        <v>-237201.7200000002</v>
      </c>
      <c r="L62" s="94">
        <f t="shared" si="5"/>
        <v>-8.0729099644614308</v>
      </c>
      <c r="M62" s="72" t="s">
        <v>140</v>
      </c>
    </row>
    <row r="63" spans="1:16382" ht="15" hidden="1" customHeight="1">
      <c r="A63" s="21">
        <v>463</v>
      </c>
      <c r="B63" s="22" t="s">
        <v>46</v>
      </c>
      <c r="C63" s="23"/>
      <c r="D63" s="41"/>
      <c r="E63" s="23"/>
      <c r="F63" s="41"/>
      <c r="G63" s="23"/>
      <c r="H63" s="94"/>
      <c r="I63" s="23"/>
      <c r="J63" s="41">
        <f t="shared" si="4"/>
        <v>0</v>
      </c>
      <c r="K63" s="23"/>
      <c r="L63" s="94"/>
      <c r="M63" s="72"/>
    </row>
    <row r="64" spans="1:16382" s="34" customFormat="1" ht="15" customHeight="1">
      <c r="A64" s="31">
        <v>4418</v>
      </c>
      <c r="B64" s="32" t="s">
        <v>63</v>
      </c>
      <c r="C64" s="33">
        <v>0</v>
      </c>
      <c r="D64" s="43">
        <f t="shared" si="1"/>
        <v>0</v>
      </c>
      <c r="E64" s="33">
        <v>0</v>
      </c>
      <c r="F64" s="43">
        <f t="shared" ref="F64:F73" si="25">+E64/$E$2*100</f>
        <v>0</v>
      </c>
      <c r="G64" s="33">
        <f t="shared" si="2"/>
        <v>0</v>
      </c>
      <c r="H64" s="99" t="e">
        <f t="shared" si="3"/>
        <v>#DIV/0!</v>
      </c>
      <c r="I64" s="33">
        <v>0</v>
      </c>
      <c r="J64" s="43">
        <f t="shared" si="4"/>
        <v>0</v>
      </c>
      <c r="K64" s="33">
        <f t="shared" si="6"/>
        <v>0</v>
      </c>
      <c r="L64" s="99" t="e">
        <f t="shared" si="5"/>
        <v>#DIV/0!</v>
      </c>
      <c r="M64" s="70" t="s">
        <v>141</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row>
    <row r="65" spans="1:16382" s="34" customFormat="1" ht="15" customHeight="1">
      <c r="A65" s="31">
        <v>45</v>
      </c>
      <c r="B65" s="32" t="s">
        <v>44</v>
      </c>
      <c r="C65" s="33">
        <f>+C51</f>
        <v>402205.12</v>
      </c>
      <c r="D65" s="43">
        <f t="shared" si="1"/>
        <v>5.5250232839265355E-3</v>
      </c>
      <c r="E65" s="33">
        <v>0</v>
      </c>
      <c r="F65" s="43">
        <f t="shared" si="25"/>
        <v>0</v>
      </c>
      <c r="G65" s="33">
        <f t="shared" si="2"/>
        <v>402205.12</v>
      </c>
      <c r="H65" s="99" t="e">
        <f t="shared" si="3"/>
        <v>#DIV/0!</v>
      </c>
      <c r="I65" s="33">
        <v>1020955.76</v>
      </c>
      <c r="J65" s="43">
        <f t="shared" si="4"/>
        <v>1.4661289574452349E-2</v>
      </c>
      <c r="K65" s="33">
        <f t="shared" si="6"/>
        <v>-618750.64</v>
      </c>
      <c r="L65" s="99">
        <f t="shared" si="5"/>
        <v>-60.605039340783975</v>
      </c>
      <c r="M65" s="70" t="s">
        <v>129</v>
      </c>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c r="WVU65" s="1"/>
      <c r="WVV65" s="1"/>
      <c r="WVW65" s="1"/>
      <c r="WVX65" s="1"/>
      <c r="WVY65" s="1"/>
      <c r="WVZ65" s="1"/>
      <c r="WWA65" s="1"/>
      <c r="WWB65" s="1"/>
      <c r="WWC65" s="1"/>
      <c r="WWD65" s="1"/>
      <c r="WWE65" s="1"/>
      <c r="WWF65" s="1"/>
      <c r="WWG65" s="1"/>
      <c r="WWH65" s="1"/>
      <c r="WWI65" s="1"/>
      <c r="WWJ65" s="1"/>
      <c r="WWK65" s="1"/>
      <c r="WWL65" s="1"/>
      <c r="WWM65" s="1"/>
      <c r="WWN65" s="1"/>
      <c r="WWO65" s="1"/>
      <c r="WWP65" s="1"/>
      <c r="WWQ65" s="1"/>
      <c r="WWR65" s="1"/>
      <c r="WWS65" s="1"/>
      <c r="WWT65" s="1"/>
      <c r="WWU65" s="1"/>
      <c r="WWV65" s="1"/>
      <c r="WWW65" s="1"/>
      <c r="WWX65" s="1"/>
      <c r="WWY65" s="1"/>
      <c r="WWZ65" s="1"/>
      <c r="WXA65" s="1"/>
      <c r="WXB65" s="1"/>
      <c r="WXC65" s="1"/>
      <c r="WXD65" s="1"/>
      <c r="WXE65" s="1"/>
      <c r="WXF65" s="1"/>
      <c r="WXG65" s="1"/>
      <c r="WXH65" s="1"/>
      <c r="WXI65" s="1"/>
      <c r="WXJ65" s="1"/>
      <c r="WXK65" s="1"/>
      <c r="WXL65" s="1"/>
      <c r="WXM65" s="1"/>
      <c r="WXN65" s="1"/>
      <c r="WXO65" s="1"/>
      <c r="WXP65" s="1"/>
      <c r="WXQ65" s="1"/>
      <c r="WXR65" s="1"/>
      <c r="WXS65" s="1"/>
      <c r="WXT65" s="1"/>
      <c r="WXU65" s="1"/>
      <c r="WXV65" s="1"/>
      <c r="WXW65" s="1"/>
      <c r="WXX65" s="1"/>
      <c r="WXY65" s="1"/>
      <c r="WXZ65" s="1"/>
      <c r="WYA65" s="1"/>
      <c r="WYB65" s="1"/>
      <c r="WYC65" s="1"/>
      <c r="WYD65" s="1"/>
      <c r="WYE65" s="1"/>
      <c r="WYF65" s="1"/>
      <c r="WYG65" s="1"/>
      <c r="WYH65" s="1"/>
      <c r="WYI65" s="1"/>
      <c r="WYJ65" s="1"/>
      <c r="WYK65" s="1"/>
      <c r="WYL65" s="1"/>
      <c r="WYM65" s="1"/>
      <c r="WYN65" s="1"/>
      <c r="WYO65" s="1"/>
      <c r="WYP65" s="1"/>
      <c r="WYQ65" s="1"/>
      <c r="WYR65" s="1"/>
      <c r="WYS65" s="1"/>
      <c r="WYT65" s="1"/>
      <c r="WYU65" s="1"/>
      <c r="WYV65" s="1"/>
      <c r="WYW65" s="1"/>
      <c r="WYX65" s="1"/>
      <c r="WYY65" s="1"/>
      <c r="WYZ65" s="1"/>
      <c r="WZA65" s="1"/>
      <c r="WZB65" s="1"/>
      <c r="WZC65" s="1"/>
      <c r="WZD65" s="1"/>
      <c r="WZE65" s="1"/>
      <c r="WZF65" s="1"/>
      <c r="WZG65" s="1"/>
      <c r="WZH65" s="1"/>
      <c r="WZI65" s="1"/>
      <c r="WZJ65" s="1"/>
      <c r="WZK65" s="1"/>
      <c r="WZL65" s="1"/>
      <c r="WZM65" s="1"/>
      <c r="WZN65" s="1"/>
      <c r="WZO65" s="1"/>
      <c r="WZP65" s="1"/>
      <c r="WZQ65" s="1"/>
      <c r="WZR65" s="1"/>
      <c r="WZS65" s="1"/>
      <c r="WZT65" s="1"/>
      <c r="WZU65" s="1"/>
      <c r="WZV65" s="1"/>
      <c r="WZW65" s="1"/>
      <c r="WZX65" s="1"/>
      <c r="WZY65" s="1"/>
      <c r="WZZ65" s="1"/>
      <c r="XAA65" s="1"/>
      <c r="XAB65" s="1"/>
      <c r="XAC65" s="1"/>
      <c r="XAD65" s="1"/>
      <c r="XAE65" s="1"/>
      <c r="XAF65" s="1"/>
      <c r="XAG65" s="1"/>
      <c r="XAH65" s="1"/>
      <c r="XAI65" s="1"/>
      <c r="XAJ65" s="1"/>
      <c r="XAK65" s="1"/>
      <c r="XAL65" s="1"/>
      <c r="XAM65" s="1"/>
      <c r="XAN65" s="1"/>
      <c r="XAO65" s="1"/>
      <c r="XAP65" s="1"/>
      <c r="XAQ65" s="1"/>
      <c r="XAR65" s="1"/>
      <c r="XAS65" s="1"/>
      <c r="XAT65" s="1"/>
      <c r="XAU65" s="1"/>
      <c r="XAV65" s="1"/>
      <c r="XAW65" s="1"/>
      <c r="XAX65" s="1"/>
      <c r="XAY65" s="1"/>
      <c r="XAZ65" s="1"/>
      <c r="XBA65" s="1"/>
      <c r="XBB65" s="1"/>
      <c r="XBC65" s="1"/>
      <c r="XBD65" s="1"/>
      <c r="XBE65" s="1"/>
      <c r="XBF65" s="1"/>
      <c r="XBG65" s="1"/>
      <c r="XBH65" s="1"/>
      <c r="XBI65" s="1"/>
      <c r="XBJ65" s="1"/>
      <c r="XBK65" s="1"/>
      <c r="XBL65" s="1"/>
      <c r="XBM65" s="1"/>
      <c r="XBN65" s="1"/>
      <c r="XBO65" s="1"/>
      <c r="XBP65" s="1"/>
      <c r="XBQ65" s="1"/>
      <c r="XBR65" s="1"/>
      <c r="XBS65" s="1"/>
      <c r="XBT65" s="1"/>
      <c r="XBU65" s="1"/>
      <c r="XBV65" s="1"/>
      <c r="XBW65" s="1"/>
      <c r="XBX65" s="1"/>
      <c r="XBY65" s="1"/>
      <c r="XBZ65" s="1"/>
      <c r="XCA65" s="1"/>
      <c r="XCB65" s="1"/>
      <c r="XCC65" s="1"/>
      <c r="XCD65" s="1"/>
      <c r="XCE65" s="1"/>
      <c r="XCF65" s="1"/>
      <c r="XCG65" s="1"/>
      <c r="XCH65" s="1"/>
      <c r="XCI65" s="1"/>
      <c r="XCJ65" s="1"/>
      <c r="XCK65" s="1"/>
      <c r="XCL65" s="1"/>
      <c r="XCM65" s="1"/>
      <c r="XCN65" s="1"/>
      <c r="XCO65" s="1"/>
      <c r="XCP65" s="1"/>
      <c r="XCQ65" s="1"/>
      <c r="XCR65" s="1"/>
      <c r="XCS65" s="1"/>
      <c r="XCT65" s="1"/>
      <c r="XCU65" s="1"/>
      <c r="XCV65" s="1"/>
      <c r="XCW65" s="1"/>
      <c r="XCX65" s="1"/>
      <c r="XCY65" s="1"/>
      <c r="XCZ65" s="1"/>
      <c r="XDA65" s="1"/>
      <c r="XDB65" s="1"/>
      <c r="XDC65" s="1"/>
      <c r="XDD65" s="1"/>
      <c r="XDE65" s="1"/>
      <c r="XDF65" s="1"/>
      <c r="XDG65" s="1"/>
      <c r="XDH65" s="1"/>
      <c r="XDI65" s="1"/>
      <c r="XDJ65" s="1"/>
      <c r="XDK65" s="1"/>
      <c r="XDL65" s="1"/>
      <c r="XDM65" s="1"/>
      <c r="XDN65" s="1"/>
      <c r="XDO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c r="XER65" s="1"/>
      <c r="XES65" s="1"/>
      <c r="XET65" s="1"/>
      <c r="XEU65" s="1"/>
      <c r="XEV65" s="1"/>
      <c r="XEW65" s="1"/>
      <c r="XEX65" s="1"/>
      <c r="XEY65" s="1"/>
      <c r="XEZ65" s="1"/>
      <c r="XFA65" s="1"/>
      <c r="XFB65" s="1"/>
    </row>
    <row r="66" spans="1:16382" s="34" customFormat="1" ht="15" customHeight="1">
      <c r="A66" s="31"/>
      <c r="B66" s="32" t="s">
        <v>54</v>
      </c>
      <c r="C66" s="33">
        <f>+C57-C60-C64-C65</f>
        <v>-21417695.273000099</v>
      </c>
      <c r="D66" s="43">
        <f t="shared" si="1"/>
        <v>-0.29421123498221213</v>
      </c>
      <c r="E66" s="33">
        <f>+E57-E60-E64-E65</f>
        <v>-16078135.030679999</v>
      </c>
      <c r="F66" s="43">
        <f t="shared" si="25"/>
        <v>-0.22086260464964214</v>
      </c>
      <c r="G66" s="33">
        <f t="shared" ref="G66:G73" si="26">+C66-E66</f>
        <v>-5339560.2423200998</v>
      </c>
      <c r="H66" s="99">
        <f t="shared" ref="H66:H73" si="27">+C66/E66*100-100</f>
        <v>33.210072139158257</v>
      </c>
      <c r="I66" s="33">
        <f>+I57-I60-I64-I65</f>
        <v>16233226.170000074</v>
      </c>
      <c r="J66" s="43">
        <f t="shared" si="4"/>
        <v>0.23311492909932663</v>
      </c>
      <c r="K66" s="33">
        <f t="shared" ref="K66:K73" si="28">+C66-I66</f>
        <v>-37650921.443000175</v>
      </c>
      <c r="L66" s="99">
        <f t="shared" ref="L66:L73" si="29">+C66/I66*100-100</f>
        <v>-231.93739216534306</v>
      </c>
      <c r="M66" s="70" t="s">
        <v>142</v>
      </c>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row>
    <row r="67" spans="1:16382" s="34" customFormat="1" ht="15" customHeight="1">
      <c r="A67" s="31"/>
      <c r="B67" s="32" t="s">
        <v>48</v>
      </c>
      <c r="C67" s="33">
        <f>+SUM(C68:C73)+C56</f>
        <v>21417695.273000099</v>
      </c>
      <c r="D67" s="43">
        <f t="shared" ref="D67:D73" si="30">+C67/$C$2*100</f>
        <v>0.29421123498221213</v>
      </c>
      <c r="E67" s="33">
        <f>+SUM(E68:E73)+E56</f>
        <v>16078135.030680001</v>
      </c>
      <c r="F67" s="43">
        <f t="shared" si="25"/>
        <v>0.22086260464964216</v>
      </c>
      <c r="G67" s="33">
        <f t="shared" si="26"/>
        <v>5339560.242320098</v>
      </c>
      <c r="H67" s="99">
        <f t="shared" si="27"/>
        <v>33.210072139158228</v>
      </c>
      <c r="I67" s="33">
        <f>+SUM(I68:I73)+I56</f>
        <v>-16233226.170000076</v>
      </c>
      <c r="J67" s="43">
        <f t="shared" ref="J67:J73" si="31">+I67/$I$2*100</f>
        <v>-0.23311492909932666</v>
      </c>
      <c r="K67" s="33">
        <f t="shared" si="28"/>
        <v>37650921.443000175</v>
      </c>
      <c r="L67" s="99">
        <f t="shared" si="29"/>
        <v>-231.93739216534306</v>
      </c>
      <c r="M67" s="70" t="s">
        <v>143</v>
      </c>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c r="AML67" s="1"/>
      <c r="AMM67" s="1"/>
      <c r="AMN67" s="1"/>
      <c r="AMO67" s="1"/>
      <c r="AMP67" s="1"/>
      <c r="AMQ67" s="1"/>
      <c r="AMR67" s="1"/>
      <c r="AMS67" s="1"/>
      <c r="AMT67" s="1"/>
      <c r="AMU67" s="1"/>
      <c r="AMV67" s="1"/>
      <c r="AMW67" s="1"/>
      <c r="AMX67" s="1"/>
      <c r="AMY67" s="1"/>
      <c r="AMZ67" s="1"/>
      <c r="ANA67" s="1"/>
      <c r="ANB67" s="1"/>
      <c r="ANC67" s="1"/>
      <c r="AND67" s="1"/>
      <c r="ANE67" s="1"/>
      <c r="ANF67" s="1"/>
      <c r="ANG67" s="1"/>
      <c r="ANH67" s="1"/>
      <c r="ANI67" s="1"/>
      <c r="ANJ67" s="1"/>
      <c r="ANK67" s="1"/>
      <c r="ANL67" s="1"/>
      <c r="ANM67" s="1"/>
      <c r="ANN67" s="1"/>
      <c r="ANO67" s="1"/>
      <c r="ANP67" s="1"/>
      <c r="ANQ67" s="1"/>
      <c r="ANR67" s="1"/>
      <c r="ANS67" s="1"/>
      <c r="ANT67" s="1"/>
      <c r="ANU67" s="1"/>
      <c r="ANV67" s="1"/>
      <c r="ANW67" s="1"/>
      <c r="ANX67" s="1"/>
      <c r="ANY67" s="1"/>
      <c r="ANZ67" s="1"/>
      <c r="AOA67" s="1"/>
      <c r="AOB67" s="1"/>
      <c r="AOC67" s="1"/>
      <c r="AOD67" s="1"/>
      <c r="AOE67" s="1"/>
      <c r="AOF67" s="1"/>
      <c r="AOG67" s="1"/>
      <c r="AOH67" s="1"/>
      <c r="AOI67" s="1"/>
      <c r="AOJ67" s="1"/>
      <c r="AOK67" s="1"/>
      <c r="AOL67" s="1"/>
      <c r="AOM67" s="1"/>
      <c r="AON67" s="1"/>
      <c r="AOO67" s="1"/>
      <c r="AOP67" s="1"/>
      <c r="AOQ67" s="1"/>
      <c r="AOR67" s="1"/>
      <c r="AOS67" s="1"/>
      <c r="AOT67" s="1"/>
      <c r="AOU67" s="1"/>
      <c r="AOV67" s="1"/>
      <c r="AOW67" s="1"/>
      <c r="AOX67" s="1"/>
      <c r="AOY67" s="1"/>
      <c r="AOZ67" s="1"/>
      <c r="APA67" s="1"/>
      <c r="APB67" s="1"/>
      <c r="APC67" s="1"/>
      <c r="APD67" s="1"/>
      <c r="APE67" s="1"/>
      <c r="APF67" s="1"/>
      <c r="APG67" s="1"/>
      <c r="APH67" s="1"/>
      <c r="API67" s="1"/>
      <c r="APJ67" s="1"/>
      <c r="APK67" s="1"/>
      <c r="APL67" s="1"/>
      <c r="APM67" s="1"/>
      <c r="APN67" s="1"/>
      <c r="APO67" s="1"/>
      <c r="APP67" s="1"/>
      <c r="APQ67" s="1"/>
      <c r="APR67" s="1"/>
      <c r="APS67" s="1"/>
      <c r="APT67" s="1"/>
      <c r="APU67" s="1"/>
      <c r="APV67" s="1"/>
      <c r="APW67" s="1"/>
      <c r="APX67" s="1"/>
      <c r="APY67" s="1"/>
      <c r="APZ67" s="1"/>
      <c r="AQA67" s="1"/>
      <c r="AQB67" s="1"/>
      <c r="AQC67" s="1"/>
      <c r="AQD67" s="1"/>
      <c r="AQE67" s="1"/>
      <c r="AQF67" s="1"/>
      <c r="AQG67" s="1"/>
      <c r="AQH67" s="1"/>
      <c r="AQI67" s="1"/>
      <c r="AQJ67" s="1"/>
      <c r="AQK67" s="1"/>
      <c r="AQL67" s="1"/>
      <c r="AQM67" s="1"/>
      <c r="AQN67" s="1"/>
      <c r="AQO67" s="1"/>
      <c r="AQP67" s="1"/>
      <c r="AQQ67" s="1"/>
      <c r="AQR67" s="1"/>
      <c r="AQS67" s="1"/>
      <c r="AQT67" s="1"/>
      <c r="AQU67" s="1"/>
      <c r="AQV67" s="1"/>
      <c r="AQW67" s="1"/>
      <c r="AQX67" s="1"/>
      <c r="AQY67" s="1"/>
      <c r="AQZ67" s="1"/>
      <c r="ARA67" s="1"/>
      <c r="ARB67" s="1"/>
      <c r="ARC67" s="1"/>
      <c r="ARD67" s="1"/>
      <c r="ARE67" s="1"/>
      <c r="ARF67" s="1"/>
      <c r="ARG67" s="1"/>
      <c r="ARH67" s="1"/>
      <c r="ARI67" s="1"/>
      <c r="ARJ67" s="1"/>
      <c r="ARK67" s="1"/>
      <c r="ARL67" s="1"/>
      <c r="ARM67" s="1"/>
      <c r="ARN67" s="1"/>
      <c r="ARO67" s="1"/>
      <c r="ARP67" s="1"/>
      <c r="ARQ67" s="1"/>
      <c r="ARR67" s="1"/>
      <c r="ARS67" s="1"/>
      <c r="ART67" s="1"/>
      <c r="ARU67" s="1"/>
      <c r="ARV67" s="1"/>
      <c r="ARW67" s="1"/>
      <c r="ARX67" s="1"/>
      <c r="ARY67" s="1"/>
      <c r="ARZ67" s="1"/>
      <c r="ASA67" s="1"/>
      <c r="ASB67" s="1"/>
      <c r="ASC67" s="1"/>
      <c r="ASD67" s="1"/>
      <c r="ASE67" s="1"/>
      <c r="ASF67" s="1"/>
      <c r="ASG67" s="1"/>
      <c r="ASH67" s="1"/>
      <c r="ASI67" s="1"/>
      <c r="ASJ67" s="1"/>
      <c r="ASK67" s="1"/>
      <c r="ASL67" s="1"/>
      <c r="ASM67" s="1"/>
      <c r="ASN67" s="1"/>
      <c r="ASO67" s="1"/>
      <c r="ASP67" s="1"/>
      <c r="ASQ67" s="1"/>
      <c r="ASR67" s="1"/>
      <c r="ASS67" s="1"/>
      <c r="AST67" s="1"/>
      <c r="ASU67" s="1"/>
      <c r="ASV67" s="1"/>
      <c r="ASW67" s="1"/>
      <c r="ASX67" s="1"/>
      <c r="ASY67" s="1"/>
      <c r="ASZ67" s="1"/>
      <c r="ATA67" s="1"/>
      <c r="ATB67" s="1"/>
      <c r="ATC67" s="1"/>
      <c r="ATD67" s="1"/>
      <c r="ATE67" s="1"/>
      <c r="ATF67" s="1"/>
      <c r="ATG67" s="1"/>
      <c r="ATH67" s="1"/>
      <c r="ATI67" s="1"/>
      <c r="ATJ67" s="1"/>
      <c r="ATK67" s="1"/>
      <c r="ATL67" s="1"/>
      <c r="ATM67" s="1"/>
      <c r="ATN67" s="1"/>
      <c r="ATO67" s="1"/>
      <c r="ATP67" s="1"/>
      <c r="ATQ67" s="1"/>
      <c r="ATR67" s="1"/>
      <c r="ATS67" s="1"/>
      <c r="ATT67" s="1"/>
      <c r="ATU67" s="1"/>
      <c r="ATV67" s="1"/>
      <c r="ATW67" s="1"/>
      <c r="ATX67" s="1"/>
      <c r="ATY67" s="1"/>
      <c r="ATZ67" s="1"/>
      <c r="AUA67" s="1"/>
      <c r="AUB67" s="1"/>
      <c r="AUC67" s="1"/>
      <c r="AUD67" s="1"/>
      <c r="AUE67" s="1"/>
      <c r="AUF67" s="1"/>
      <c r="AUG67" s="1"/>
      <c r="AUH67" s="1"/>
      <c r="AUI67" s="1"/>
      <c r="AUJ67" s="1"/>
      <c r="AUK67" s="1"/>
      <c r="AUL67" s="1"/>
      <c r="AUM67" s="1"/>
      <c r="AUN67" s="1"/>
      <c r="AUO67" s="1"/>
      <c r="AUP67" s="1"/>
      <c r="AUQ67" s="1"/>
      <c r="AUR67" s="1"/>
      <c r="AUS67" s="1"/>
      <c r="AUT67" s="1"/>
      <c r="AUU67" s="1"/>
      <c r="AUV67" s="1"/>
      <c r="AUW67" s="1"/>
      <c r="AUX67" s="1"/>
      <c r="AUY67" s="1"/>
      <c r="AUZ67" s="1"/>
      <c r="AVA67" s="1"/>
      <c r="AVB67" s="1"/>
      <c r="AVC67" s="1"/>
      <c r="AVD67" s="1"/>
      <c r="AVE67" s="1"/>
      <c r="AVF67" s="1"/>
      <c r="AVG67" s="1"/>
      <c r="AVH67" s="1"/>
      <c r="AVI67" s="1"/>
      <c r="AVJ67" s="1"/>
      <c r="AVK67" s="1"/>
      <c r="AVL67" s="1"/>
      <c r="AVM67" s="1"/>
      <c r="AVN67" s="1"/>
      <c r="AVO67" s="1"/>
      <c r="AVP67" s="1"/>
      <c r="AVQ67" s="1"/>
      <c r="AVR67" s="1"/>
      <c r="AVS67" s="1"/>
      <c r="AVT67" s="1"/>
      <c r="AVU67" s="1"/>
      <c r="AVV67" s="1"/>
      <c r="AVW67" s="1"/>
      <c r="AVX67" s="1"/>
      <c r="AVY67" s="1"/>
      <c r="AVZ67" s="1"/>
      <c r="AWA67" s="1"/>
      <c r="AWB67" s="1"/>
      <c r="AWC67" s="1"/>
      <c r="AWD67" s="1"/>
      <c r="AWE67" s="1"/>
      <c r="AWF67" s="1"/>
      <c r="AWG67" s="1"/>
      <c r="AWH67" s="1"/>
      <c r="AWI67" s="1"/>
      <c r="AWJ67" s="1"/>
      <c r="AWK67" s="1"/>
      <c r="AWL67" s="1"/>
      <c r="AWM67" s="1"/>
      <c r="AWN67" s="1"/>
      <c r="AWO67" s="1"/>
      <c r="AWP67" s="1"/>
      <c r="AWQ67" s="1"/>
      <c r="AWR67" s="1"/>
      <c r="AWS67" s="1"/>
      <c r="AWT67" s="1"/>
      <c r="AWU67" s="1"/>
      <c r="AWV67" s="1"/>
      <c r="AWW67" s="1"/>
      <c r="AWX67" s="1"/>
      <c r="AWY67" s="1"/>
      <c r="AWZ67" s="1"/>
      <c r="AXA67" s="1"/>
      <c r="AXB67" s="1"/>
      <c r="AXC67" s="1"/>
      <c r="AXD67" s="1"/>
      <c r="AXE67" s="1"/>
      <c r="AXF67" s="1"/>
      <c r="AXG67" s="1"/>
      <c r="AXH67" s="1"/>
      <c r="AXI67" s="1"/>
      <c r="AXJ67" s="1"/>
      <c r="AXK67" s="1"/>
      <c r="AXL67" s="1"/>
      <c r="AXM67" s="1"/>
      <c r="AXN67" s="1"/>
      <c r="AXO67" s="1"/>
      <c r="AXP67" s="1"/>
      <c r="AXQ67" s="1"/>
      <c r="AXR67" s="1"/>
      <c r="AXS67" s="1"/>
      <c r="AXT67" s="1"/>
      <c r="AXU67" s="1"/>
      <c r="AXV67" s="1"/>
      <c r="AXW67" s="1"/>
      <c r="AXX67" s="1"/>
      <c r="AXY67" s="1"/>
      <c r="AXZ67" s="1"/>
      <c r="AYA67" s="1"/>
      <c r="AYB67" s="1"/>
      <c r="AYC67" s="1"/>
      <c r="AYD67" s="1"/>
      <c r="AYE67" s="1"/>
      <c r="AYF67" s="1"/>
      <c r="AYG67" s="1"/>
      <c r="AYH67" s="1"/>
      <c r="AYI67" s="1"/>
      <c r="AYJ67" s="1"/>
      <c r="AYK67" s="1"/>
      <c r="AYL67" s="1"/>
      <c r="AYM67" s="1"/>
      <c r="AYN67" s="1"/>
      <c r="AYO67" s="1"/>
      <c r="AYP67" s="1"/>
      <c r="AYQ67" s="1"/>
      <c r="AYR67" s="1"/>
      <c r="AYS67" s="1"/>
      <c r="AYT67" s="1"/>
      <c r="AYU67" s="1"/>
      <c r="AYV67" s="1"/>
      <c r="AYW67" s="1"/>
      <c r="AYX67" s="1"/>
      <c r="AYY67" s="1"/>
      <c r="AYZ67" s="1"/>
      <c r="AZA67" s="1"/>
      <c r="AZB67" s="1"/>
      <c r="AZC67" s="1"/>
      <c r="AZD67" s="1"/>
      <c r="AZE67" s="1"/>
      <c r="AZF67" s="1"/>
      <c r="AZG67" s="1"/>
      <c r="AZH67" s="1"/>
      <c r="AZI67" s="1"/>
      <c r="AZJ67" s="1"/>
      <c r="AZK67" s="1"/>
      <c r="AZL67" s="1"/>
      <c r="AZM67" s="1"/>
      <c r="AZN67" s="1"/>
      <c r="AZO67" s="1"/>
      <c r="AZP67" s="1"/>
      <c r="AZQ67" s="1"/>
      <c r="AZR67" s="1"/>
      <c r="AZS67" s="1"/>
      <c r="AZT67" s="1"/>
      <c r="AZU67" s="1"/>
      <c r="AZV67" s="1"/>
      <c r="AZW67" s="1"/>
      <c r="AZX67" s="1"/>
      <c r="AZY67" s="1"/>
      <c r="AZZ67" s="1"/>
      <c r="BAA67" s="1"/>
      <c r="BAB67" s="1"/>
      <c r="BAC67" s="1"/>
      <c r="BAD67" s="1"/>
      <c r="BAE67" s="1"/>
      <c r="BAF67" s="1"/>
      <c r="BAG67" s="1"/>
      <c r="BAH67" s="1"/>
      <c r="BAI67" s="1"/>
      <c r="BAJ67" s="1"/>
      <c r="BAK67" s="1"/>
      <c r="BAL67" s="1"/>
      <c r="BAM67" s="1"/>
      <c r="BAN67" s="1"/>
      <c r="BAO67" s="1"/>
      <c r="BAP67" s="1"/>
      <c r="BAQ67" s="1"/>
      <c r="BAR67" s="1"/>
      <c r="BAS67" s="1"/>
      <c r="BAT67" s="1"/>
      <c r="BAU67" s="1"/>
      <c r="BAV67" s="1"/>
      <c r="BAW67" s="1"/>
      <c r="BAX67" s="1"/>
      <c r="BAY67" s="1"/>
      <c r="BAZ67" s="1"/>
      <c r="BBA67" s="1"/>
      <c r="BBB67" s="1"/>
      <c r="BBC67" s="1"/>
      <c r="BBD67" s="1"/>
      <c r="BBE67" s="1"/>
      <c r="BBF67" s="1"/>
      <c r="BBG67" s="1"/>
      <c r="BBH67" s="1"/>
      <c r="BBI67" s="1"/>
      <c r="BBJ67" s="1"/>
      <c r="BBK67" s="1"/>
      <c r="BBL67" s="1"/>
      <c r="BBM67" s="1"/>
      <c r="BBN67" s="1"/>
      <c r="BBO67" s="1"/>
      <c r="BBP67" s="1"/>
      <c r="BBQ67" s="1"/>
      <c r="BBR67" s="1"/>
      <c r="BBS67" s="1"/>
      <c r="BBT67" s="1"/>
      <c r="BBU67" s="1"/>
      <c r="BBV67" s="1"/>
      <c r="BBW67" s="1"/>
      <c r="BBX67" s="1"/>
      <c r="BBY67" s="1"/>
      <c r="BBZ67" s="1"/>
      <c r="BCA67" s="1"/>
      <c r="BCB67" s="1"/>
      <c r="BCC67" s="1"/>
      <c r="BCD67" s="1"/>
      <c r="BCE67" s="1"/>
      <c r="BCF67" s="1"/>
      <c r="BCG67" s="1"/>
      <c r="BCH67" s="1"/>
      <c r="BCI67" s="1"/>
      <c r="BCJ67" s="1"/>
      <c r="BCK67" s="1"/>
      <c r="BCL67" s="1"/>
      <c r="BCM67" s="1"/>
      <c r="BCN67" s="1"/>
      <c r="BCO67" s="1"/>
      <c r="BCP67" s="1"/>
      <c r="BCQ67" s="1"/>
      <c r="BCR67" s="1"/>
      <c r="BCS67" s="1"/>
      <c r="BCT67" s="1"/>
      <c r="BCU67" s="1"/>
      <c r="BCV67" s="1"/>
      <c r="BCW67" s="1"/>
      <c r="BCX67" s="1"/>
      <c r="BCY67" s="1"/>
      <c r="BCZ67" s="1"/>
      <c r="BDA67" s="1"/>
      <c r="BDB67" s="1"/>
      <c r="BDC67" s="1"/>
      <c r="BDD67" s="1"/>
      <c r="BDE67" s="1"/>
      <c r="BDF67" s="1"/>
      <c r="BDG67" s="1"/>
      <c r="BDH67" s="1"/>
      <c r="BDI67" s="1"/>
      <c r="BDJ67" s="1"/>
      <c r="BDK67" s="1"/>
      <c r="BDL67" s="1"/>
      <c r="BDM67" s="1"/>
      <c r="BDN67" s="1"/>
      <c r="BDO67" s="1"/>
      <c r="BDP67" s="1"/>
      <c r="BDQ67" s="1"/>
      <c r="BDR67" s="1"/>
      <c r="BDS67" s="1"/>
      <c r="BDT67" s="1"/>
      <c r="BDU67" s="1"/>
      <c r="BDV67" s="1"/>
      <c r="BDW67" s="1"/>
      <c r="BDX67" s="1"/>
      <c r="BDY67" s="1"/>
      <c r="BDZ67" s="1"/>
      <c r="BEA67" s="1"/>
      <c r="BEB67" s="1"/>
      <c r="BEC67" s="1"/>
      <c r="BED67" s="1"/>
      <c r="BEE67" s="1"/>
      <c r="BEF67" s="1"/>
      <c r="BEG67" s="1"/>
      <c r="BEH67" s="1"/>
      <c r="BEI67" s="1"/>
      <c r="BEJ67" s="1"/>
      <c r="BEK67" s="1"/>
      <c r="BEL67" s="1"/>
      <c r="BEM67" s="1"/>
      <c r="BEN67" s="1"/>
      <c r="BEO67" s="1"/>
      <c r="BEP67" s="1"/>
      <c r="BEQ67" s="1"/>
      <c r="BER67" s="1"/>
      <c r="BES67" s="1"/>
      <c r="BET67" s="1"/>
      <c r="BEU67" s="1"/>
      <c r="BEV67" s="1"/>
      <c r="BEW67" s="1"/>
      <c r="BEX67" s="1"/>
      <c r="BEY67" s="1"/>
      <c r="BEZ67" s="1"/>
      <c r="BFA67" s="1"/>
      <c r="BFB67" s="1"/>
      <c r="BFC67" s="1"/>
      <c r="BFD67" s="1"/>
      <c r="BFE67" s="1"/>
      <c r="BFF67" s="1"/>
      <c r="BFG67" s="1"/>
      <c r="BFH67" s="1"/>
      <c r="BFI67" s="1"/>
      <c r="BFJ67" s="1"/>
      <c r="BFK67" s="1"/>
      <c r="BFL67" s="1"/>
      <c r="BFM67" s="1"/>
      <c r="BFN67" s="1"/>
      <c r="BFO67" s="1"/>
      <c r="BFP67" s="1"/>
      <c r="BFQ67" s="1"/>
      <c r="BFR67" s="1"/>
      <c r="BFS67" s="1"/>
      <c r="BFT67" s="1"/>
      <c r="BFU67" s="1"/>
      <c r="BFV67" s="1"/>
      <c r="BFW67" s="1"/>
      <c r="BFX67" s="1"/>
      <c r="BFY67" s="1"/>
      <c r="BFZ67" s="1"/>
      <c r="BGA67" s="1"/>
      <c r="BGB67" s="1"/>
      <c r="BGC67" s="1"/>
      <c r="BGD67" s="1"/>
      <c r="BGE67" s="1"/>
      <c r="BGF67" s="1"/>
      <c r="BGG67" s="1"/>
      <c r="BGH67" s="1"/>
      <c r="BGI67" s="1"/>
      <c r="BGJ67" s="1"/>
      <c r="BGK67" s="1"/>
      <c r="BGL67" s="1"/>
      <c r="BGM67" s="1"/>
      <c r="BGN67" s="1"/>
      <c r="BGO67" s="1"/>
      <c r="BGP67" s="1"/>
      <c r="BGQ67" s="1"/>
      <c r="BGR67" s="1"/>
      <c r="BGS67" s="1"/>
      <c r="BGT67" s="1"/>
      <c r="BGU67" s="1"/>
      <c r="BGV67" s="1"/>
      <c r="BGW67" s="1"/>
      <c r="BGX67" s="1"/>
      <c r="BGY67" s="1"/>
      <c r="BGZ67" s="1"/>
      <c r="BHA67" s="1"/>
      <c r="BHB67" s="1"/>
      <c r="BHC67" s="1"/>
      <c r="BHD67" s="1"/>
      <c r="BHE67" s="1"/>
      <c r="BHF67" s="1"/>
      <c r="BHG67" s="1"/>
      <c r="BHH67" s="1"/>
      <c r="BHI67" s="1"/>
      <c r="BHJ67" s="1"/>
      <c r="BHK67" s="1"/>
      <c r="BHL67" s="1"/>
      <c r="BHM67" s="1"/>
      <c r="BHN67" s="1"/>
      <c r="BHO67" s="1"/>
      <c r="BHP67" s="1"/>
      <c r="BHQ67" s="1"/>
      <c r="BHR67" s="1"/>
      <c r="BHS67" s="1"/>
      <c r="BHT67" s="1"/>
      <c r="BHU67" s="1"/>
      <c r="BHV67" s="1"/>
      <c r="BHW67" s="1"/>
      <c r="BHX67" s="1"/>
      <c r="BHY67" s="1"/>
      <c r="BHZ67" s="1"/>
      <c r="BIA67" s="1"/>
      <c r="BIB67" s="1"/>
      <c r="BIC67" s="1"/>
      <c r="BID67" s="1"/>
      <c r="BIE67" s="1"/>
      <c r="BIF67" s="1"/>
      <c r="BIG67" s="1"/>
      <c r="BIH67" s="1"/>
      <c r="BII67" s="1"/>
      <c r="BIJ67" s="1"/>
      <c r="BIK67" s="1"/>
      <c r="BIL67" s="1"/>
      <c r="BIM67" s="1"/>
      <c r="BIN67" s="1"/>
      <c r="BIO67" s="1"/>
      <c r="BIP67" s="1"/>
      <c r="BIQ67" s="1"/>
      <c r="BIR67" s="1"/>
      <c r="BIS67" s="1"/>
      <c r="BIT67" s="1"/>
      <c r="BIU67" s="1"/>
      <c r="BIV67" s="1"/>
      <c r="BIW67" s="1"/>
      <c r="BIX67" s="1"/>
      <c r="BIY67" s="1"/>
      <c r="BIZ67" s="1"/>
      <c r="BJA67" s="1"/>
      <c r="BJB67" s="1"/>
      <c r="BJC67" s="1"/>
      <c r="BJD67" s="1"/>
      <c r="BJE67" s="1"/>
      <c r="BJF67" s="1"/>
      <c r="BJG67" s="1"/>
      <c r="BJH67" s="1"/>
      <c r="BJI67" s="1"/>
      <c r="BJJ67" s="1"/>
      <c r="BJK67" s="1"/>
      <c r="BJL67" s="1"/>
      <c r="BJM67" s="1"/>
      <c r="BJN67" s="1"/>
      <c r="BJO67" s="1"/>
      <c r="BJP67" s="1"/>
      <c r="BJQ67" s="1"/>
      <c r="BJR67" s="1"/>
      <c r="BJS67" s="1"/>
      <c r="BJT67" s="1"/>
      <c r="BJU67" s="1"/>
      <c r="BJV67" s="1"/>
      <c r="BJW67" s="1"/>
      <c r="BJX67" s="1"/>
      <c r="BJY67" s="1"/>
      <c r="BJZ67" s="1"/>
      <c r="BKA67" s="1"/>
      <c r="BKB67" s="1"/>
      <c r="BKC67" s="1"/>
      <c r="BKD67" s="1"/>
      <c r="BKE67" s="1"/>
      <c r="BKF67" s="1"/>
      <c r="BKG67" s="1"/>
      <c r="BKH67" s="1"/>
      <c r="BKI67" s="1"/>
      <c r="BKJ67" s="1"/>
      <c r="BKK67" s="1"/>
      <c r="BKL67" s="1"/>
      <c r="BKM67" s="1"/>
      <c r="BKN67" s="1"/>
      <c r="BKO67" s="1"/>
      <c r="BKP67" s="1"/>
      <c r="BKQ67" s="1"/>
      <c r="BKR67" s="1"/>
      <c r="BKS67" s="1"/>
      <c r="BKT67" s="1"/>
      <c r="BKU67" s="1"/>
      <c r="BKV67" s="1"/>
      <c r="BKW67" s="1"/>
      <c r="BKX67" s="1"/>
      <c r="BKY67" s="1"/>
      <c r="BKZ67" s="1"/>
      <c r="BLA67" s="1"/>
      <c r="BLB67" s="1"/>
      <c r="BLC67" s="1"/>
      <c r="BLD67" s="1"/>
      <c r="BLE67" s="1"/>
      <c r="BLF67" s="1"/>
      <c r="BLG67" s="1"/>
      <c r="BLH67" s="1"/>
      <c r="BLI67" s="1"/>
      <c r="BLJ67" s="1"/>
      <c r="BLK67" s="1"/>
      <c r="BLL67" s="1"/>
      <c r="BLM67" s="1"/>
      <c r="BLN67" s="1"/>
      <c r="BLO67" s="1"/>
      <c r="BLP67" s="1"/>
      <c r="BLQ67" s="1"/>
      <c r="BLR67" s="1"/>
      <c r="BLS67" s="1"/>
      <c r="BLT67" s="1"/>
      <c r="BLU67" s="1"/>
      <c r="BLV67" s="1"/>
      <c r="BLW67" s="1"/>
      <c r="BLX67" s="1"/>
      <c r="BLY67" s="1"/>
      <c r="BLZ67" s="1"/>
      <c r="BMA67" s="1"/>
      <c r="BMB67" s="1"/>
      <c r="BMC67" s="1"/>
      <c r="BMD67" s="1"/>
      <c r="BME67" s="1"/>
      <c r="BMF67" s="1"/>
      <c r="BMG67" s="1"/>
      <c r="BMH67" s="1"/>
      <c r="BMI67" s="1"/>
      <c r="BMJ67" s="1"/>
      <c r="BMK67" s="1"/>
      <c r="BML67" s="1"/>
      <c r="BMM67" s="1"/>
      <c r="BMN67" s="1"/>
      <c r="BMO67" s="1"/>
      <c r="BMP67" s="1"/>
      <c r="BMQ67" s="1"/>
      <c r="BMR67" s="1"/>
      <c r="BMS67" s="1"/>
      <c r="BMT67" s="1"/>
      <c r="BMU67" s="1"/>
      <c r="BMV67" s="1"/>
      <c r="BMW67" s="1"/>
      <c r="BMX67" s="1"/>
      <c r="BMY67" s="1"/>
      <c r="BMZ67" s="1"/>
      <c r="BNA67" s="1"/>
      <c r="BNB67" s="1"/>
      <c r="BNC67" s="1"/>
      <c r="BND67" s="1"/>
      <c r="BNE67" s="1"/>
      <c r="BNF67" s="1"/>
      <c r="BNG67" s="1"/>
      <c r="BNH67" s="1"/>
      <c r="BNI67" s="1"/>
      <c r="BNJ67" s="1"/>
      <c r="BNK67" s="1"/>
      <c r="BNL67" s="1"/>
      <c r="BNM67" s="1"/>
      <c r="BNN67" s="1"/>
      <c r="BNO67" s="1"/>
      <c r="BNP67" s="1"/>
      <c r="BNQ67" s="1"/>
      <c r="BNR67" s="1"/>
      <c r="BNS67" s="1"/>
      <c r="BNT67" s="1"/>
      <c r="BNU67" s="1"/>
      <c r="BNV67" s="1"/>
      <c r="BNW67" s="1"/>
      <c r="BNX67" s="1"/>
      <c r="BNY67" s="1"/>
      <c r="BNZ67" s="1"/>
      <c r="BOA67" s="1"/>
      <c r="BOB67" s="1"/>
      <c r="BOC67" s="1"/>
      <c r="BOD67" s="1"/>
      <c r="BOE67" s="1"/>
      <c r="BOF67" s="1"/>
      <c r="BOG67" s="1"/>
      <c r="BOH67" s="1"/>
      <c r="BOI67" s="1"/>
      <c r="BOJ67" s="1"/>
      <c r="BOK67" s="1"/>
      <c r="BOL67" s="1"/>
      <c r="BOM67" s="1"/>
      <c r="BON67" s="1"/>
      <c r="BOO67" s="1"/>
      <c r="BOP67" s="1"/>
      <c r="BOQ67" s="1"/>
      <c r="BOR67" s="1"/>
      <c r="BOS67" s="1"/>
      <c r="BOT67" s="1"/>
      <c r="BOU67" s="1"/>
      <c r="BOV67" s="1"/>
      <c r="BOW67" s="1"/>
      <c r="BOX67" s="1"/>
      <c r="BOY67" s="1"/>
      <c r="BOZ67" s="1"/>
      <c r="BPA67" s="1"/>
      <c r="BPB67" s="1"/>
      <c r="BPC67" s="1"/>
      <c r="BPD67" s="1"/>
      <c r="BPE67" s="1"/>
      <c r="BPF67" s="1"/>
      <c r="BPG67" s="1"/>
      <c r="BPH67" s="1"/>
      <c r="BPI67" s="1"/>
      <c r="BPJ67" s="1"/>
      <c r="BPK67" s="1"/>
      <c r="BPL67" s="1"/>
      <c r="BPM67" s="1"/>
      <c r="BPN67" s="1"/>
      <c r="BPO67" s="1"/>
      <c r="BPP67" s="1"/>
      <c r="BPQ67" s="1"/>
      <c r="BPR67" s="1"/>
      <c r="BPS67" s="1"/>
      <c r="BPT67" s="1"/>
      <c r="BPU67" s="1"/>
      <c r="BPV67" s="1"/>
      <c r="BPW67" s="1"/>
      <c r="BPX67" s="1"/>
      <c r="BPY67" s="1"/>
      <c r="BPZ67" s="1"/>
      <c r="BQA67" s="1"/>
      <c r="BQB67" s="1"/>
      <c r="BQC67" s="1"/>
      <c r="BQD67" s="1"/>
      <c r="BQE67" s="1"/>
      <c r="BQF67" s="1"/>
      <c r="BQG67" s="1"/>
      <c r="BQH67" s="1"/>
      <c r="BQI67" s="1"/>
      <c r="BQJ67" s="1"/>
      <c r="BQK67" s="1"/>
      <c r="BQL67" s="1"/>
      <c r="BQM67" s="1"/>
      <c r="BQN67" s="1"/>
      <c r="BQO67" s="1"/>
      <c r="BQP67" s="1"/>
      <c r="BQQ67" s="1"/>
      <c r="BQR67" s="1"/>
      <c r="BQS67" s="1"/>
      <c r="BQT67" s="1"/>
      <c r="BQU67" s="1"/>
      <c r="BQV67" s="1"/>
      <c r="BQW67" s="1"/>
      <c r="BQX67" s="1"/>
      <c r="BQY67" s="1"/>
      <c r="BQZ67" s="1"/>
      <c r="BRA67" s="1"/>
      <c r="BRB67" s="1"/>
      <c r="BRC67" s="1"/>
      <c r="BRD67" s="1"/>
      <c r="BRE67" s="1"/>
      <c r="BRF67" s="1"/>
      <c r="BRG67" s="1"/>
      <c r="BRH67" s="1"/>
      <c r="BRI67" s="1"/>
      <c r="BRJ67" s="1"/>
      <c r="BRK67" s="1"/>
      <c r="BRL67" s="1"/>
      <c r="BRM67" s="1"/>
      <c r="BRN67" s="1"/>
      <c r="BRO67" s="1"/>
      <c r="BRP67" s="1"/>
      <c r="BRQ67" s="1"/>
      <c r="BRR67" s="1"/>
      <c r="BRS67" s="1"/>
      <c r="BRT67" s="1"/>
      <c r="BRU67" s="1"/>
      <c r="BRV67" s="1"/>
      <c r="BRW67" s="1"/>
      <c r="BRX67" s="1"/>
      <c r="BRY67" s="1"/>
      <c r="BRZ67" s="1"/>
      <c r="BSA67" s="1"/>
      <c r="BSB67" s="1"/>
      <c r="BSC67" s="1"/>
      <c r="BSD67" s="1"/>
      <c r="BSE67" s="1"/>
      <c r="BSF67" s="1"/>
      <c r="BSG67" s="1"/>
      <c r="BSH67" s="1"/>
      <c r="BSI67" s="1"/>
      <c r="BSJ67" s="1"/>
      <c r="BSK67" s="1"/>
      <c r="BSL67" s="1"/>
      <c r="BSM67" s="1"/>
      <c r="BSN67" s="1"/>
      <c r="BSO67" s="1"/>
      <c r="BSP67" s="1"/>
      <c r="BSQ67" s="1"/>
      <c r="BSR67" s="1"/>
      <c r="BSS67" s="1"/>
      <c r="BST67" s="1"/>
      <c r="BSU67" s="1"/>
      <c r="BSV67" s="1"/>
      <c r="BSW67" s="1"/>
      <c r="BSX67" s="1"/>
      <c r="BSY67" s="1"/>
      <c r="BSZ67" s="1"/>
      <c r="BTA67" s="1"/>
      <c r="BTB67" s="1"/>
      <c r="BTC67" s="1"/>
      <c r="BTD67" s="1"/>
      <c r="BTE67" s="1"/>
      <c r="BTF67" s="1"/>
      <c r="BTG67" s="1"/>
      <c r="BTH67" s="1"/>
      <c r="BTI67" s="1"/>
      <c r="BTJ67" s="1"/>
      <c r="BTK67" s="1"/>
      <c r="BTL67" s="1"/>
      <c r="BTM67" s="1"/>
      <c r="BTN67" s="1"/>
      <c r="BTO67" s="1"/>
      <c r="BTP67" s="1"/>
      <c r="BTQ67" s="1"/>
      <c r="BTR67" s="1"/>
      <c r="BTS67" s="1"/>
      <c r="BTT67" s="1"/>
      <c r="BTU67" s="1"/>
      <c r="BTV67" s="1"/>
      <c r="BTW67" s="1"/>
      <c r="BTX67" s="1"/>
      <c r="BTY67" s="1"/>
      <c r="BTZ67" s="1"/>
      <c r="BUA67" s="1"/>
      <c r="BUB67" s="1"/>
      <c r="BUC67" s="1"/>
      <c r="BUD67" s="1"/>
      <c r="BUE67" s="1"/>
      <c r="BUF67" s="1"/>
      <c r="BUG67" s="1"/>
      <c r="BUH67" s="1"/>
      <c r="BUI67" s="1"/>
      <c r="BUJ67" s="1"/>
      <c r="BUK67" s="1"/>
      <c r="BUL67" s="1"/>
      <c r="BUM67" s="1"/>
      <c r="BUN67" s="1"/>
      <c r="BUO67" s="1"/>
      <c r="BUP67" s="1"/>
      <c r="BUQ67" s="1"/>
      <c r="BUR67" s="1"/>
      <c r="BUS67" s="1"/>
      <c r="BUT67" s="1"/>
      <c r="BUU67" s="1"/>
      <c r="BUV67" s="1"/>
      <c r="BUW67" s="1"/>
      <c r="BUX67" s="1"/>
      <c r="BUY67" s="1"/>
      <c r="BUZ67" s="1"/>
      <c r="BVA67" s="1"/>
      <c r="BVB67" s="1"/>
      <c r="BVC67" s="1"/>
      <c r="BVD67" s="1"/>
      <c r="BVE67" s="1"/>
      <c r="BVF67" s="1"/>
      <c r="BVG67" s="1"/>
      <c r="BVH67" s="1"/>
      <c r="BVI67" s="1"/>
      <c r="BVJ67" s="1"/>
      <c r="BVK67" s="1"/>
      <c r="BVL67" s="1"/>
      <c r="BVM67" s="1"/>
      <c r="BVN67" s="1"/>
      <c r="BVO67" s="1"/>
      <c r="BVP67" s="1"/>
      <c r="BVQ67" s="1"/>
      <c r="BVR67" s="1"/>
      <c r="BVS67" s="1"/>
      <c r="BVT67" s="1"/>
      <c r="BVU67" s="1"/>
      <c r="BVV67" s="1"/>
      <c r="BVW67" s="1"/>
      <c r="BVX67" s="1"/>
      <c r="BVY67" s="1"/>
      <c r="BVZ67" s="1"/>
      <c r="BWA67" s="1"/>
      <c r="BWB67" s="1"/>
      <c r="BWC67" s="1"/>
      <c r="BWD67" s="1"/>
      <c r="BWE67" s="1"/>
      <c r="BWF67" s="1"/>
      <c r="BWG67" s="1"/>
      <c r="BWH67" s="1"/>
      <c r="BWI67" s="1"/>
      <c r="BWJ67" s="1"/>
      <c r="BWK67" s="1"/>
      <c r="BWL67" s="1"/>
      <c r="BWM67" s="1"/>
      <c r="BWN67" s="1"/>
      <c r="BWO67" s="1"/>
      <c r="BWP67" s="1"/>
      <c r="BWQ67" s="1"/>
      <c r="BWR67" s="1"/>
      <c r="BWS67" s="1"/>
      <c r="BWT67" s="1"/>
      <c r="BWU67" s="1"/>
      <c r="BWV67" s="1"/>
      <c r="BWW67" s="1"/>
      <c r="BWX67" s="1"/>
      <c r="BWY67" s="1"/>
      <c r="BWZ67" s="1"/>
      <c r="BXA67" s="1"/>
      <c r="BXB67" s="1"/>
      <c r="BXC67" s="1"/>
      <c r="BXD67" s="1"/>
      <c r="BXE67" s="1"/>
      <c r="BXF67" s="1"/>
      <c r="BXG67" s="1"/>
      <c r="BXH67" s="1"/>
      <c r="BXI67" s="1"/>
      <c r="BXJ67" s="1"/>
      <c r="BXK67" s="1"/>
      <c r="BXL67" s="1"/>
      <c r="BXM67" s="1"/>
      <c r="BXN67" s="1"/>
      <c r="BXO67" s="1"/>
      <c r="BXP67" s="1"/>
      <c r="BXQ67" s="1"/>
      <c r="BXR67" s="1"/>
      <c r="BXS67" s="1"/>
      <c r="BXT67" s="1"/>
      <c r="BXU67" s="1"/>
      <c r="BXV67" s="1"/>
      <c r="BXW67" s="1"/>
      <c r="BXX67" s="1"/>
      <c r="BXY67" s="1"/>
      <c r="BXZ67" s="1"/>
      <c r="BYA67" s="1"/>
      <c r="BYB67" s="1"/>
      <c r="BYC67" s="1"/>
      <c r="BYD67" s="1"/>
      <c r="BYE67" s="1"/>
      <c r="BYF67" s="1"/>
      <c r="BYG67" s="1"/>
      <c r="BYH67" s="1"/>
      <c r="BYI67" s="1"/>
      <c r="BYJ67" s="1"/>
      <c r="BYK67" s="1"/>
      <c r="BYL67" s="1"/>
      <c r="BYM67" s="1"/>
      <c r="BYN67" s="1"/>
      <c r="BYO67" s="1"/>
      <c r="BYP67" s="1"/>
      <c r="BYQ67" s="1"/>
      <c r="BYR67" s="1"/>
      <c r="BYS67" s="1"/>
      <c r="BYT67" s="1"/>
      <c r="BYU67" s="1"/>
      <c r="BYV67" s="1"/>
      <c r="BYW67" s="1"/>
      <c r="BYX67" s="1"/>
      <c r="BYY67" s="1"/>
      <c r="BYZ67" s="1"/>
      <c r="BZA67" s="1"/>
      <c r="BZB67" s="1"/>
      <c r="BZC67" s="1"/>
      <c r="BZD67" s="1"/>
      <c r="BZE67" s="1"/>
      <c r="BZF67" s="1"/>
      <c r="BZG67" s="1"/>
      <c r="BZH67" s="1"/>
      <c r="BZI67" s="1"/>
      <c r="BZJ67" s="1"/>
      <c r="BZK67" s="1"/>
      <c r="BZL67" s="1"/>
      <c r="BZM67" s="1"/>
      <c r="BZN67" s="1"/>
      <c r="BZO67" s="1"/>
      <c r="BZP67" s="1"/>
      <c r="BZQ67" s="1"/>
      <c r="BZR67" s="1"/>
      <c r="BZS67" s="1"/>
      <c r="BZT67" s="1"/>
      <c r="BZU67" s="1"/>
      <c r="BZV67" s="1"/>
      <c r="BZW67" s="1"/>
      <c r="BZX67" s="1"/>
      <c r="BZY67" s="1"/>
      <c r="BZZ67" s="1"/>
      <c r="CAA67" s="1"/>
      <c r="CAB67" s="1"/>
      <c r="CAC67" s="1"/>
      <c r="CAD67" s="1"/>
      <c r="CAE67" s="1"/>
      <c r="CAF67" s="1"/>
      <c r="CAG67" s="1"/>
      <c r="CAH67" s="1"/>
      <c r="CAI67" s="1"/>
      <c r="CAJ67" s="1"/>
      <c r="CAK67" s="1"/>
      <c r="CAL67" s="1"/>
      <c r="CAM67" s="1"/>
      <c r="CAN67" s="1"/>
      <c r="CAO67" s="1"/>
      <c r="CAP67" s="1"/>
      <c r="CAQ67" s="1"/>
      <c r="CAR67" s="1"/>
      <c r="CAS67" s="1"/>
      <c r="CAT67" s="1"/>
      <c r="CAU67" s="1"/>
      <c r="CAV67" s="1"/>
      <c r="CAW67" s="1"/>
      <c r="CAX67" s="1"/>
      <c r="CAY67" s="1"/>
      <c r="CAZ67" s="1"/>
      <c r="CBA67" s="1"/>
      <c r="CBB67" s="1"/>
      <c r="CBC67" s="1"/>
      <c r="CBD67" s="1"/>
      <c r="CBE67" s="1"/>
      <c r="CBF67" s="1"/>
      <c r="CBG67" s="1"/>
      <c r="CBH67" s="1"/>
      <c r="CBI67" s="1"/>
      <c r="CBJ67" s="1"/>
      <c r="CBK67" s="1"/>
      <c r="CBL67" s="1"/>
      <c r="CBM67" s="1"/>
      <c r="CBN67" s="1"/>
      <c r="CBO67" s="1"/>
      <c r="CBP67" s="1"/>
      <c r="CBQ67" s="1"/>
      <c r="CBR67" s="1"/>
      <c r="CBS67" s="1"/>
      <c r="CBT67" s="1"/>
      <c r="CBU67" s="1"/>
      <c r="CBV67" s="1"/>
      <c r="CBW67" s="1"/>
      <c r="CBX67" s="1"/>
      <c r="CBY67" s="1"/>
      <c r="CBZ67" s="1"/>
      <c r="CCA67" s="1"/>
      <c r="CCB67" s="1"/>
      <c r="CCC67" s="1"/>
      <c r="CCD67" s="1"/>
      <c r="CCE67" s="1"/>
      <c r="CCF67" s="1"/>
      <c r="CCG67" s="1"/>
      <c r="CCH67" s="1"/>
      <c r="CCI67" s="1"/>
      <c r="CCJ67" s="1"/>
      <c r="CCK67" s="1"/>
      <c r="CCL67" s="1"/>
      <c r="CCM67" s="1"/>
      <c r="CCN67" s="1"/>
      <c r="CCO67" s="1"/>
      <c r="CCP67" s="1"/>
      <c r="CCQ67" s="1"/>
      <c r="CCR67" s="1"/>
      <c r="CCS67" s="1"/>
      <c r="CCT67" s="1"/>
      <c r="CCU67" s="1"/>
      <c r="CCV67" s="1"/>
      <c r="CCW67" s="1"/>
      <c r="CCX67" s="1"/>
      <c r="CCY67" s="1"/>
      <c r="CCZ67" s="1"/>
      <c r="CDA67" s="1"/>
      <c r="CDB67" s="1"/>
      <c r="CDC67" s="1"/>
      <c r="CDD67" s="1"/>
      <c r="CDE67" s="1"/>
      <c r="CDF67" s="1"/>
      <c r="CDG67" s="1"/>
      <c r="CDH67" s="1"/>
      <c r="CDI67" s="1"/>
      <c r="CDJ67" s="1"/>
      <c r="CDK67" s="1"/>
      <c r="CDL67" s="1"/>
      <c r="CDM67" s="1"/>
      <c r="CDN67" s="1"/>
      <c r="CDO67" s="1"/>
      <c r="CDP67" s="1"/>
      <c r="CDQ67" s="1"/>
      <c r="CDR67" s="1"/>
      <c r="CDS67" s="1"/>
      <c r="CDT67" s="1"/>
      <c r="CDU67" s="1"/>
      <c r="CDV67" s="1"/>
      <c r="CDW67" s="1"/>
      <c r="CDX67" s="1"/>
      <c r="CDY67" s="1"/>
      <c r="CDZ67" s="1"/>
      <c r="CEA67" s="1"/>
      <c r="CEB67" s="1"/>
      <c r="CEC67" s="1"/>
      <c r="CED67" s="1"/>
      <c r="CEE67" s="1"/>
      <c r="CEF67" s="1"/>
      <c r="CEG67" s="1"/>
      <c r="CEH67" s="1"/>
      <c r="CEI67" s="1"/>
      <c r="CEJ67" s="1"/>
      <c r="CEK67" s="1"/>
      <c r="CEL67" s="1"/>
      <c r="CEM67" s="1"/>
      <c r="CEN67" s="1"/>
      <c r="CEO67" s="1"/>
      <c r="CEP67" s="1"/>
      <c r="CEQ67" s="1"/>
      <c r="CER67" s="1"/>
      <c r="CES67" s="1"/>
      <c r="CET67" s="1"/>
      <c r="CEU67" s="1"/>
      <c r="CEV67" s="1"/>
      <c r="CEW67" s="1"/>
      <c r="CEX67" s="1"/>
      <c r="CEY67" s="1"/>
      <c r="CEZ67" s="1"/>
      <c r="CFA67" s="1"/>
      <c r="CFB67" s="1"/>
      <c r="CFC67" s="1"/>
      <c r="CFD67" s="1"/>
      <c r="CFE67" s="1"/>
      <c r="CFF67" s="1"/>
      <c r="CFG67" s="1"/>
      <c r="CFH67" s="1"/>
      <c r="CFI67" s="1"/>
      <c r="CFJ67" s="1"/>
      <c r="CFK67" s="1"/>
      <c r="CFL67" s="1"/>
      <c r="CFM67" s="1"/>
      <c r="CFN67" s="1"/>
      <c r="CFO67" s="1"/>
      <c r="CFP67" s="1"/>
      <c r="CFQ67" s="1"/>
      <c r="CFR67" s="1"/>
      <c r="CFS67" s="1"/>
      <c r="CFT67" s="1"/>
      <c r="CFU67" s="1"/>
      <c r="CFV67" s="1"/>
      <c r="CFW67" s="1"/>
      <c r="CFX67" s="1"/>
      <c r="CFY67" s="1"/>
      <c r="CFZ67" s="1"/>
      <c r="CGA67" s="1"/>
      <c r="CGB67" s="1"/>
      <c r="CGC67" s="1"/>
      <c r="CGD67" s="1"/>
      <c r="CGE67" s="1"/>
      <c r="CGF67" s="1"/>
      <c r="CGG67" s="1"/>
      <c r="CGH67" s="1"/>
      <c r="CGI67" s="1"/>
      <c r="CGJ67" s="1"/>
      <c r="CGK67" s="1"/>
      <c r="CGL67" s="1"/>
      <c r="CGM67" s="1"/>
      <c r="CGN67" s="1"/>
      <c r="CGO67" s="1"/>
      <c r="CGP67" s="1"/>
      <c r="CGQ67" s="1"/>
      <c r="CGR67" s="1"/>
      <c r="CGS67" s="1"/>
      <c r="CGT67" s="1"/>
      <c r="CGU67" s="1"/>
      <c r="CGV67" s="1"/>
      <c r="CGW67" s="1"/>
      <c r="CGX67" s="1"/>
      <c r="CGY67" s="1"/>
      <c r="CGZ67" s="1"/>
      <c r="CHA67" s="1"/>
      <c r="CHB67" s="1"/>
      <c r="CHC67" s="1"/>
      <c r="CHD67" s="1"/>
      <c r="CHE67" s="1"/>
      <c r="CHF67" s="1"/>
      <c r="CHG67" s="1"/>
      <c r="CHH67" s="1"/>
      <c r="CHI67" s="1"/>
      <c r="CHJ67" s="1"/>
      <c r="CHK67" s="1"/>
      <c r="CHL67" s="1"/>
      <c r="CHM67" s="1"/>
      <c r="CHN67" s="1"/>
      <c r="CHO67" s="1"/>
      <c r="CHP67" s="1"/>
      <c r="CHQ67" s="1"/>
      <c r="CHR67" s="1"/>
      <c r="CHS67" s="1"/>
      <c r="CHT67" s="1"/>
      <c r="CHU67" s="1"/>
      <c r="CHV67" s="1"/>
      <c r="CHW67" s="1"/>
      <c r="CHX67" s="1"/>
      <c r="CHY67" s="1"/>
      <c r="CHZ67" s="1"/>
      <c r="CIA67" s="1"/>
      <c r="CIB67" s="1"/>
      <c r="CIC67" s="1"/>
      <c r="CID67" s="1"/>
      <c r="CIE67" s="1"/>
      <c r="CIF67" s="1"/>
      <c r="CIG67" s="1"/>
      <c r="CIH67" s="1"/>
      <c r="CII67" s="1"/>
      <c r="CIJ67" s="1"/>
      <c r="CIK67" s="1"/>
      <c r="CIL67" s="1"/>
      <c r="CIM67" s="1"/>
      <c r="CIN67" s="1"/>
      <c r="CIO67" s="1"/>
      <c r="CIP67" s="1"/>
      <c r="CIQ67" s="1"/>
      <c r="CIR67" s="1"/>
      <c r="CIS67" s="1"/>
      <c r="CIT67" s="1"/>
      <c r="CIU67" s="1"/>
      <c r="CIV67" s="1"/>
      <c r="CIW67" s="1"/>
      <c r="CIX67" s="1"/>
      <c r="CIY67" s="1"/>
      <c r="CIZ67" s="1"/>
      <c r="CJA67" s="1"/>
      <c r="CJB67" s="1"/>
      <c r="CJC67" s="1"/>
      <c r="CJD67" s="1"/>
      <c r="CJE67" s="1"/>
      <c r="CJF67" s="1"/>
      <c r="CJG67" s="1"/>
      <c r="CJH67" s="1"/>
      <c r="CJI67" s="1"/>
      <c r="CJJ67" s="1"/>
      <c r="CJK67" s="1"/>
      <c r="CJL67" s="1"/>
      <c r="CJM67" s="1"/>
      <c r="CJN67" s="1"/>
      <c r="CJO67" s="1"/>
      <c r="CJP67" s="1"/>
      <c r="CJQ67" s="1"/>
      <c r="CJR67" s="1"/>
      <c r="CJS67" s="1"/>
      <c r="CJT67" s="1"/>
      <c r="CJU67" s="1"/>
      <c r="CJV67" s="1"/>
      <c r="CJW67" s="1"/>
      <c r="CJX67" s="1"/>
      <c r="CJY67" s="1"/>
      <c r="CJZ67" s="1"/>
      <c r="CKA67" s="1"/>
      <c r="CKB67" s="1"/>
      <c r="CKC67" s="1"/>
      <c r="CKD67" s="1"/>
      <c r="CKE67" s="1"/>
      <c r="CKF67" s="1"/>
      <c r="CKG67" s="1"/>
      <c r="CKH67" s="1"/>
      <c r="CKI67" s="1"/>
      <c r="CKJ67" s="1"/>
      <c r="CKK67" s="1"/>
      <c r="CKL67" s="1"/>
      <c r="CKM67" s="1"/>
      <c r="CKN67" s="1"/>
      <c r="CKO67" s="1"/>
      <c r="CKP67" s="1"/>
      <c r="CKQ67" s="1"/>
      <c r="CKR67" s="1"/>
      <c r="CKS67" s="1"/>
      <c r="CKT67" s="1"/>
      <c r="CKU67" s="1"/>
      <c r="CKV67" s="1"/>
      <c r="CKW67" s="1"/>
      <c r="CKX67" s="1"/>
      <c r="CKY67" s="1"/>
      <c r="CKZ67" s="1"/>
      <c r="CLA67" s="1"/>
      <c r="CLB67" s="1"/>
      <c r="CLC67" s="1"/>
      <c r="CLD67" s="1"/>
      <c r="CLE67" s="1"/>
      <c r="CLF67" s="1"/>
      <c r="CLG67" s="1"/>
      <c r="CLH67" s="1"/>
      <c r="CLI67" s="1"/>
      <c r="CLJ67" s="1"/>
      <c r="CLK67" s="1"/>
      <c r="CLL67" s="1"/>
      <c r="CLM67" s="1"/>
      <c r="CLN67" s="1"/>
      <c r="CLO67" s="1"/>
      <c r="CLP67" s="1"/>
      <c r="CLQ67" s="1"/>
      <c r="CLR67" s="1"/>
      <c r="CLS67" s="1"/>
      <c r="CLT67" s="1"/>
      <c r="CLU67" s="1"/>
      <c r="CLV67" s="1"/>
      <c r="CLW67" s="1"/>
      <c r="CLX67" s="1"/>
      <c r="CLY67" s="1"/>
      <c r="CLZ67" s="1"/>
      <c r="CMA67" s="1"/>
      <c r="CMB67" s="1"/>
      <c r="CMC67" s="1"/>
      <c r="CMD67" s="1"/>
      <c r="CME67" s="1"/>
      <c r="CMF67" s="1"/>
      <c r="CMG67" s="1"/>
      <c r="CMH67" s="1"/>
      <c r="CMI67" s="1"/>
      <c r="CMJ67" s="1"/>
      <c r="CMK67" s="1"/>
      <c r="CML67" s="1"/>
      <c r="CMM67" s="1"/>
      <c r="CMN67" s="1"/>
      <c r="CMO67" s="1"/>
      <c r="CMP67" s="1"/>
      <c r="CMQ67" s="1"/>
      <c r="CMR67" s="1"/>
      <c r="CMS67" s="1"/>
      <c r="CMT67" s="1"/>
      <c r="CMU67" s="1"/>
      <c r="CMV67" s="1"/>
      <c r="CMW67" s="1"/>
      <c r="CMX67" s="1"/>
      <c r="CMY67" s="1"/>
      <c r="CMZ67" s="1"/>
      <c r="CNA67" s="1"/>
      <c r="CNB67" s="1"/>
      <c r="CNC67" s="1"/>
      <c r="CND67" s="1"/>
      <c r="CNE67" s="1"/>
      <c r="CNF67" s="1"/>
      <c r="CNG67" s="1"/>
      <c r="CNH67" s="1"/>
      <c r="CNI67" s="1"/>
      <c r="CNJ67" s="1"/>
      <c r="CNK67" s="1"/>
      <c r="CNL67" s="1"/>
      <c r="CNM67" s="1"/>
      <c r="CNN67" s="1"/>
      <c r="CNO67" s="1"/>
      <c r="CNP67" s="1"/>
      <c r="CNQ67" s="1"/>
      <c r="CNR67" s="1"/>
      <c r="CNS67" s="1"/>
      <c r="CNT67" s="1"/>
      <c r="CNU67" s="1"/>
      <c r="CNV67" s="1"/>
      <c r="CNW67" s="1"/>
      <c r="CNX67" s="1"/>
      <c r="CNY67" s="1"/>
      <c r="CNZ67" s="1"/>
      <c r="COA67" s="1"/>
      <c r="COB67" s="1"/>
      <c r="COC67" s="1"/>
      <c r="COD67" s="1"/>
      <c r="COE67" s="1"/>
      <c r="COF67" s="1"/>
      <c r="COG67" s="1"/>
      <c r="COH67" s="1"/>
      <c r="COI67" s="1"/>
      <c r="COJ67" s="1"/>
      <c r="COK67" s="1"/>
      <c r="COL67" s="1"/>
      <c r="COM67" s="1"/>
      <c r="CON67" s="1"/>
      <c r="COO67" s="1"/>
      <c r="COP67" s="1"/>
      <c r="COQ67" s="1"/>
      <c r="COR67" s="1"/>
      <c r="COS67" s="1"/>
      <c r="COT67" s="1"/>
      <c r="COU67" s="1"/>
      <c r="COV67" s="1"/>
      <c r="COW67" s="1"/>
      <c r="COX67" s="1"/>
      <c r="COY67" s="1"/>
      <c r="COZ67" s="1"/>
      <c r="CPA67" s="1"/>
      <c r="CPB67" s="1"/>
      <c r="CPC67" s="1"/>
      <c r="CPD67" s="1"/>
      <c r="CPE67" s="1"/>
      <c r="CPF67" s="1"/>
      <c r="CPG67" s="1"/>
      <c r="CPH67" s="1"/>
      <c r="CPI67" s="1"/>
      <c r="CPJ67" s="1"/>
      <c r="CPK67" s="1"/>
      <c r="CPL67" s="1"/>
      <c r="CPM67" s="1"/>
      <c r="CPN67" s="1"/>
      <c r="CPO67" s="1"/>
      <c r="CPP67" s="1"/>
      <c r="CPQ67" s="1"/>
      <c r="CPR67" s="1"/>
      <c r="CPS67" s="1"/>
      <c r="CPT67" s="1"/>
      <c r="CPU67" s="1"/>
      <c r="CPV67" s="1"/>
      <c r="CPW67" s="1"/>
      <c r="CPX67" s="1"/>
      <c r="CPY67" s="1"/>
      <c r="CPZ67" s="1"/>
      <c r="CQA67" s="1"/>
      <c r="CQB67" s="1"/>
      <c r="CQC67" s="1"/>
      <c r="CQD67" s="1"/>
      <c r="CQE67" s="1"/>
      <c r="CQF67" s="1"/>
      <c r="CQG67" s="1"/>
      <c r="CQH67" s="1"/>
      <c r="CQI67" s="1"/>
      <c r="CQJ67" s="1"/>
      <c r="CQK67" s="1"/>
      <c r="CQL67" s="1"/>
      <c r="CQM67" s="1"/>
      <c r="CQN67" s="1"/>
      <c r="CQO67" s="1"/>
      <c r="CQP67" s="1"/>
      <c r="CQQ67" s="1"/>
      <c r="CQR67" s="1"/>
      <c r="CQS67" s="1"/>
      <c r="CQT67" s="1"/>
      <c r="CQU67" s="1"/>
      <c r="CQV67" s="1"/>
      <c r="CQW67" s="1"/>
      <c r="CQX67" s="1"/>
      <c r="CQY67" s="1"/>
      <c r="CQZ67" s="1"/>
      <c r="CRA67" s="1"/>
      <c r="CRB67" s="1"/>
      <c r="CRC67" s="1"/>
      <c r="CRD67" s="1"/>
      <c r="CRE67" s="1"/>
      <c r="CRF67" s="1"/>
      <c r="CRG67" s="1"/>
      <c r="CRH67" s="1"/>
      <c r="CRI67" s="1"/>
      <c r="CRJ67" s="1"/>
      <c r="CRK67" s="1"/>
      <c r="CRL67" s="1"/>
      <c r="CRM67" s="1"/>
      <c r="CRN67" s="1"/>
      <c r="CRO67" s="1"/>
      <c r="CRP67" s="1"/>
      <c r="CRQ67" s="1"/>
      <c r="CRR67" s="1"/>
      <c r="CRS67" s="1"/>
      <c r="CRT67" s="1"/>
      <c r="CRU67" s="1"/>
      <c r="CRV67" s="1"/>
      <c r="CRW67" s="1"/>
      <c r="CRX67" s="1"/>
      <c r="CRY67" s="1"/>
      <c r="CRZ67" s="1"/>
      <c r="CSA67" s="1"/>
      <c r="CSB67" s="1"/>
      <c r="CSC67" s="1"/>
      <c r="CSD67" s="1"/>
      <c r="CSE67" s="1"/>
      <c r="CSF67" s="1"/>
      <c r="CSG67" s="1"/>
      <c r="CSH67" s="1"/>
      <c r="CSI67" s="1"/>
      <c r="CSJ67" s="1"/>
      <c r="CSK67" s="1"/>
      <c r="CSL67" s="1"/>
      <c r="CSM67" s="1"/>
      <c r="CSN67" s="1"/>
      <c r="CSO67" s="1"/>
      <c r="CSP67" s="1"/>
      <c r="CSQ67" s="1"/>
      <c r="CSR67" s="1"/>
      <c r="CSS67" s="1"/>
      <c r="CST67" s="1"/>
      <c r="CSU67" s="1"/>
      <c r="CSV67" s="1"/>
      <c r="CSW67" s="1"/>
      <c r="CSX67" s="1"/>
      <c r="CSY67" s="1"/>
      <c r="CSZ67" s="1"/>
      <c r="CTA67" s="1"/>
      <c r="CTB67" s="1"/>
      <c r="CTC67" s="1"/>
      <c r="CTD67" s="1"/>
      <c r="CTE67" s="1"/>
      <c r="CTF67" s="1"/>
      <c r="CTG67" s="1"/>
      <c r="CTH67" s="1"/>
      <c r="CTI67" s="1"/>
      <c r="CTJ67" s="1"/>
      <c r="CTK67" s="1"/>
      <c r="CTL67" s="1"/>
      <c r="CTM67" s="1"/>
      <c r="CTN67" s="1"/>
      <c r="CTO67" s="1"/>
      <c r="CTP67" s="1"/>
      <c r="CTQ67" s="1"/>
      <c r="CTR67" s="1"/>
      <c r="CTS67" s="1"/>
      <c r="CTT67" s="1"/>
      <c r="CTU67" s="1"/>
      <c r="CTV67" s="1"/>
      <c r="CTW67" s="1"/>
      <c r="CTX67" s="1"/>
      <c r="CTY67" s="1"/>
      <c r="CTZ67" s="1"/>
      <c r="CUA67" s="1"/>
      <c r="CUB67" s="1"/>
      <c r="CUC67" s="1"/>
      <c r="CUD67" s="1"/>
      <c r="CUE67" s="1"/>
      <c r="CUF67" s="1"/>
      <c r="CUG67" s="1"/>
      <c r="CUH67" s="1"/>
      <c r="CUI67" s="1"/>
      <c r="CUJ67" s="1"/>
      <c r="CUK67" s="1"/>
      <c r="CUL67" s="1"/>
      <c r="CUM67" s="1"/>
      <c r="CUN67" s="1"/>
      <c r="CUO67" s="1"/>
      <c r="CUP67" s="1"/>
      <c r="CUQ67" s="1"/>
      <c r="CUR67" s="1"/>
      <c r="CUS67" s="1"/>
      <c r="CUT67" s="1"/>
      <c r="CUU67" s="1"/>
      <c r="CUV67" s="1"/>
      <c r="CUW67" s="1"/>
      <c r="CUX67" s="1"/>
      <c r="CUY67" s="1"/>
      <c r="CUZ67" s="1"/>
      <c r="CVA67" s="1"/>
      <c r="CVB67" s="1"/>
      <c r="CVC67" s="1"/>
      <c r="CVD67" s="1"/>
      <c r="CVE67" s="1"/>
      <c r="CVF67" s="1"/>
      <c r="CVG67" s="1"/>
      <c r="CVH67" s="1"/>
      <c r="CVI67" s="1"/>
      <c r="CVJ67" s="1"/>
      <c r="CVK67" s="1"/>
      <c r="CVL67" s="1"/>
      <c r="CVM67" s="1"/>
      <c r="CVN67" s="1"/>
      <c r="CVO67" s="1"/>
      <c r="CVP67" s="1"/>
      <c r="CVQ67" s="1"/>
      <c r="CVR67" s="1"/>
      <c r="CVS67" s="1"/>
      <c r="CVT67" s="1"/>
      <c r="CVU67" s="1"/>
      <c r="CVV67" s="1"/>
      <c r="CVW67" s="1"/>
      <c r="CVX67" s="1"/>
      <c r="CVY67" s="1"/>
      <c r="CVZ67" s="1"/>
      <c r="CWA67" s="1"/>
      <c r="CWB67" s="1"/>
      <c r="CWC67" s="1"/>
      <c r="CWD67" s="1"/>
      <c r="CWE67" s="1"/>
      <c r="CWF67" s="1"/>
      <c r="CWG67" s="1"/>
      <c r="CWH67" s="1"/>
      <c r="CWI67" s="1"/>
      <c r="CWJ67" s="1"/>
      <c r="CWK67" s="1"/>
      <c r="CWL67" s="1"/>
      <c r="CWM67" s="1"/>
      <c r="CWN67" s="1"/>
      <c r="CWO67" s="1"/>
      <c r="CWP67" s="1"/>
      <c r="CWQ67" s="1"/>
      <c r="CWR67" s="1"/>
      <c r="CWS67" s="1"/>
      <c r="CWT67" s="1"/>
      <c r="CWU67" s="1"/>
      <c r="CWV67" s="1"/>
      <c r="CWW67" s="1"/>
      <c r="CWX67" s="1"/>
      <c r="CWY67" s="1"/>
      <c r="CWZ67" s="1"/>
      <c r="CXA67" s="1"/>
      <c r="CXB67" s="1"/>
      <c r="CXC67" s="1"/>
      <c r="CXD67" s="1"/>
      <c r="CXE67" s="1"/>
      <c r="CXF67" s="1"/>
      <c r="CXG67" s="1"/>
      <c r="CXH67" s="1"/>
      <c r="CXI67" s="1"/>
      <c r="CXJ67" s="1"/>
      <c r="CXK67" s="1"/>
      <c r="CXL67" s="1"/>
      <c r="CXM67" s="1"/>
      <c r="CXN67" s="1"/>
      <c r="CXO67" s="1"/>
      <c r="CXP67" s="1"/>
      <c r="CXQ67" s="1"/>
      <c r="CXR67" s="1"/>
      <c r="CXS67" s="1"/>
      <c r="CXT67" s="1"/>
      <c r="CXU67" s="1"/>
      <c r="CXV67" s="1"/>
      <c r="CXW67" s="1"/>
      <c r="CXX67" s="1"/>
      <c r="CXY67" s="1"/>
      <c r="CXZ67" s="1"/>
      <c r="CYA67" s="1"/>
      <c r="CYB67" s="1"/>
      <c r="CYC67" s="1"/>
      <c r="CYD67" s="1"/>
      <c r="CYE67" s="1"/>
      <c r="CYF67" s="1"/>
      <c r="CYG67" s="1"/>
      <c r="CYH67" s="1"/>
      <c r="CYI67" s="1"/>
      <c r="CYJ67" s="1"/>
      <c r="CYK67" s="1"/>
      <c r="CYL67" s="1"/>
      <c r="CYM67" s="1"/>
      <c r="CYN67" s="1"/>
      <c r="CYO67" s="1"/>
      <c r="CYP67" s="1"/>
      <c r="CYQ67" s="1"/>
      <c r="CYR67" s="1"/>
      <c r="CYS67" s="1"/>
      <c r="CYT67" s="1"/>
      <c r="CYU67" s="1"/>
      <c r="CYV67" s="1"/>
      <c r="CYW67" s="1"/>
      <c r="CYX67" s="1"/>
      <c r="CYY67" s="1"/>
      <c r="CYZ67" s="1"/>
      <c r="CZA67" s="1"/>
      <c r="CZB67" s="1"/>
      <c r="CZC67" s="1"/>
      <c r="CZD67" s="1"/>
      <c r="CZE67" s="1"/>
      <c r="CZF67" s="1"/>
      <c r="CZG67" s="1"/>
      <c r="CZH67" s="1"/>
      <c r="CZI67" s="1"/>
      <c r="CZJ67" s="1"/>
      <c r="CZK67" s="1"/>
      <c r="CZL67" s="1"/>
      <c r="CZM67" s="1"/>
      <c r="CZN67" s="1"/>
      <c r="CZO67" s="1"/>
      <c r="CZP67" s="1"/>
      <c r="CZQ67" s="1"/>
      <c r="CZR67" s="1"/>
      <c r="CZS67" s="1"/>
      <c r="CZT67" s="1"/>
      <c r="CZU67" s="1"/>
      <c r="CZV67" s="1"/>
      <c r="CZW67" s="1"/>
      <c r="CZX67" s="1"/>
      <c r="CZY67" s="1"/>
      <c r="CZZ67" s="1"/>
      <c r="DAA67" s="1"/>
      <c r="DAB67" s="1"/>
      <c r="DAC67" s="1"/>
      <c r="DAD67" s="1"/>
      <c r="DAE67" s="1"/>
      <c r="DAF67" s="1"/>
      <c r="DAG67" s="1"/>
      <c r="DAH67" s="1"/>
      <c r="DAI67" s="1"/>
      <c r="DAJ67" s="1"/>
      <c r="DAK67" s="1"/>
      <c r="DAL67" s="1"/>
      <c r="DAM67" s="1"/>
      <c r="DAN67" s="1"/>
      <c r="DAO67" s="1"/>
      <c r="DAP67" s="1"/>
      <c r="DAQ67" s="1"/>
      <c r="DAR67" s="1"/>
      <c r="DAS67" s="1"/>
      <c r="DAT67" s="1"/>
      <c r="DAU67" s="1"/>
      <c r="DAV67" s="1"/>
      <c r="DAW67" s="1"/>
      <c r="DAX67" s="1"/>
      <c r="DAY67" s="1"/>
      <c r="DAZ67" s="1"/>
      <c r="DBA67" s="1"/>
      <c r="DBB67" s="1"/>
      <c r="DBC67" s="1"/>
      <c r="DBD67" s="1"/>
      <c r="DBE67" s="1"/>
      <c r="DBF67" s="1"/>
      <c r="DBG67" s="1"/>
      <c r="DBH67" s="1"/>
      <c r="DBI67" s="1"/>
      <c r="DBJ67" s="1"/>
      <c r="DBK67" s="1"/>
      <c r="DBL67" s="1"/>
      <c r="DBM67" s="1"/>
      <c r="DBN67" s="1"/>
      <c r="DBO67" s="1"/>
      <c r="DBP67" s="1"/>
      <c r="DBQ67" s="1"/>
      <c r="DBR67" s="1"/>
      <c r="DBS67" s="1"/>
      <c r="DBT67" s="1"/>
      <c r="DBU67" s="1"/>
      <c r="DBV67" s="1"/>
      <c r="DBW67" s="1"/>
      <c r="DBX67" s="1"/>
      <c r="DBY67" s="1"/>
      <c r="DBZ67" s="1"/>
      <c r="DCA67" s="1"/>
      <c r="DCB67" s="1"/>
      <c r="DCC67" s="1"/>
      <c r="DCD67" s="1"/>
      <c r="DCE67" s="1"/>
      <c r="DCF67" s="1"/>
      <c r="DCG67" s="1"/>
      <c r="DCH67" s="1"/>
      <c r="DCI67" s="1"/>
      <c r="DCJ67" s="1"/>
      <c r="DCK67" s="1"/>
      <c r="DCL67" s="1"/>
      <c r="DCM67" s="1"/>
      <c r="DCN67" s="1"/>
      <c r="DCO67" s="1"/>
      <c r="DCP67" s="1"/>
      <c r="DCQ67" s="1"/>
      <c r="DCR67" s="1"/>
      <c r="DCS67" s="1"/>
      <c r="DCT67" s="1"/>
      <c r="DCU67" s="1"/>
      <c r="DCV67" s="1"/>
      <c r="DCW67" s="1"/>
      <c r="DCX67" s="1"/>
      <c r="DCY67" s="1"/>
      <c r="DCZ67" s="1"/>
      <c r="DDA67" s="1"/>
      <c r="DDB67" s="1"/>
      <c r="DDC67" s="1"/>
      <c r="DDD67" s="1"/>
      <c r="DDE67" s="1"/>
      <c r="DDF67" s="1"/>
      <c r="DDG67" s="1"/>
      <c r="DDH67" s="1"/>
      <c r="DDI67" s="1"/>
      <c r="DDJ67" s="1"/>
      <c r="DDK67" s="1"/>
      <c r="DDL67" s="1"/>
      <c r="DDM67" s="1"/>
      <c r="DDN67" s="1"/>
      <c r="DDO67" s="1"/>
      <c r="DDP67" s="1"/>
      <c r="DDQ67" s="1"/>
      <c r="DDR67" s="1"/>
      <c r="DDS67" s="1"/>
      <c r="DDT67" s="1"/>
      <c r="DDU67" s="1"/>
      <c r="DDV67" s="1"/>
      <c r="DDW67" s="1"/>
      <c r="DDX67" s="1"/>
      <c r="DDY67" s="1"/>
      <c r="DDZ67" s="1"/>
      <c r="DEA67" s="1"/>
      <c r="DEB67" s="1"/>
      <c r="DEC67" s="1"/>
      <c r="DED67" s="1"/>
      <c r="DEE67" s="1"/>
      <c r="DEF67" s="1"/>
      <c r="DEG67" s="1"/>
      <c r="DEH67" s="1"/>
      <c r="DEI67" s="1"/>
      <c r="DEJ67" s="1"/>
      <c r="DEK67" s="1"/>
      <c r="DEL67" s="1"/>
      <c r="DEM67" s="1"/>
      <c r="DEN67" s="1"/>
      <c r="DEO67" s="1"/>
      <c r="DEP67" s="1"/>
      <c r="DEQ67" s="1"/>
      <c r="DER67" s="1"/>
      <c r="DES67" s="1"/>
      <c r="DET67" s="1"/>
      <c r="DEU67" s="1"/>
      <c r="DEV67" s="1"/>
      <c r="DEW67" s="1"/>
      <c r="DEX67" s="1"/>
      <c r="DEY67" s="1"/>
      <c r="DEZ67" s="1"/>
      <c r="DFA67" s="1"/>
      <c r="DFB67" s="1"/>
      <c r="DFC67" s="1"/>
      <c r="DFD67" s="1"/>
      <c r="DFE67" s="1"/>
      <c r="DFF67" s="1"/>
      <c r="DFG67" s="1"/>
      <c r="DFH67" s="1"/>
      <c r="DFI67" s="1"/>
      <c r="DFJ67" s="1"/>
      <c r="DFK67" s="1"/>
      <c r="DFL67" s="1"/>
      <c r="DFM67" s="1"/>
      <c r="DFN67" s="1"/>
      <c r="DFO67" s="1"/>
      <c r="DFP67" s="1"/>
      <c r="DFQ67" s="1"/>
      <c r="DFR67" s="1"/>
      <c r="DFS67" s="1"/>
      <c r="DFT67" s="1"/>
      <c r="DFU67" s="1"/>
      <c r="DFV67" s="1"/>
      <c r="DFW67" s="1"/>
      <c r="DFX67" s="1"/>
      <c r="DFY67" s="1"/>
      <c r="DFZ67" s="1"/>
      <c r="DGA67" s="1"/>
      <c r="DGB67" s="1"/>
      <c r="DGC67" s="1"/>
      <c r="DGD67" s="1"/>
      <c r="DGE67" s="1"/>
      <c r="DGF67" s="1"/>
      <c r="DGG67" s="1"/>
      <c r="DGH67" s="1"/>
      <c r="DGI67" s="1"/>
      <c r="DGJ67" s="1"/>
      <c r="DGK67" s="1"/>
      <c r="DGL67" s="1"/>
      <c r="DGM67" s="1"/>
      <c r="DGN67" s="1"/>
      <c r="DGO67" s="1"/>
      <c r="DGP67" s="1"/>
      <c r="DGQ67" s="1"/>
      <c r="DGR67" s="1"/>
      <c r="DGS67" s="1"/>
      <c r="DGT67" s="1"/>
      <c r="DGU67" s="1"/>
      <c r="DGV67" s="1"/>
      <c r="DGW67" s="1"/>
      <c r="DGX67" s="1"/>
      <c r="DGY67" s="1"/>
      <c r="DGZ67" s="1"/>
      <c r="DHA67" s="1"/>
      <c r="DHB67" s="1"/>
      <c r="DHC67" s="1"/>
      <c r="DHD67" s="1"/>
      <c r="DHE67" s="1"/>
      <c r="DHF67" s="1"/>
      <c r="DHG67" s="1"/>
      <c r="DHH67" s="1"/>
      <c r="DHI67" s="1"/>
      <c r="DHJ67" s="1"/>
      <c r="DHK67" s="1"/>
      <c r="DHL67" s="1"/>
      <c r="DHM67" s="1"/>
      <c r="DHN67" s="1"/>
      <c r="DHO67" s="1"/>
      <c r="DHP67" s="1"/>
      <c r="DHQ67" s="1"/>
      <c r="DHR67" s="1"/>
      <c r="DHS67" s="1"/>
      <c r="DHT67" s="1"/>
      <c r="DHU67" s="1"/>
      <c r="DHV67" s="1"/>
      <c r="DHW67" s="1"/>
      <c r="DHX67" s="1"/>
      <c r="DHY67" s="1"/>
      <c r="DHZ67" s="1"/>
      <c r="DIA67" s="1"/>
      <c r="DIB67" s="1"/>
      <c r="DIC67" s="1"/>
      <c r="DID67" s="1"/>
      <c r="DIE67" s="1"/>
      <c r="DIF67" s="1"/>
      <c r="DIG67" s="1"/>
      <c r="DIH67" s="1"/>
      <c r="DII67" s="1"/>
      <c r="DIJ67" s="1"/>
      <c r="DIK67" s="1"/>
      <c r="DIL67" s="1"/>
      <c r="DIM67" s="1"/>
      <c r="DIN67" s="1"/>
      <c r="DIO67" s="1"/>
      <c r="DIP67" s="1"/>
      <c r="DIQ67" s="1"/>
      <c r="DIR67" s="1"/>
      <c r="DIS67" s="1"/>
      <c r="DIT67" s="1"/>
      <c r="DIU67" s="1"/>
      <c r="DIV67" s="1"/>
      <c r="DIW67" s="1"/>
      <c r="DIX67" s="1"/>
      <c r="DIY67" s="1"/>
      <c r="DIZ67" s="1"/>
      <c r="DJA67" s="1"/>
      <c r="DJB67" s="1"/>
      <c r="DJC67" s="1"/>
      <c r="DJD67" s="1"/>
      <c r="DJE67" s="1"/>
      <c r="DJF67" s="1"/>
      <c r="DJG67" s="1"/>
      <c r="DJH67" s="1"/>
      <c r="DJI67" s="1"/>
      <c r="DJJ67" s="1"/>
      <c r="DJK67" s="1"/>
      <c r="DJL67" s="1"/>
      <c r="DJM67" s="1"/>
      <c r="DJN67" s="1"/>
      <c r="DJO67" s="1"/>
      <c r="DJP67" s="1"/>
      <c r="DJQ67" s="1"/>
      <c r="DJR67" s="1"/>
      <c r="DJS67" s="1"/>
      <c r="DJT67" s="1"/>
      <c r="DJU67" s="1"/>
      <c r="DJV67" s="1"/>
      <c r="DJW67" s="1"/>
      <c r="DJX67" s="1"/>
      <c r="DJY67" s="1"/>
      <c r="DJZ67" s="1"/>
      <c r="DKA67" s="1"/>
      <c r="DKB67" s="1"/>
      <c r="DKC67" s="1"/>
      <c r="DKD67" s="1"/>
      <c r="DKE67" s="1"/>
      <c r="DKF67" s="1"/>
      <c r="DKG67" s="1"/>
      <c r="DKH67" s="1"/>
      <c r="DKI67" s="1"/>
      <c r="DKJ67" s="1"/>
      <c r="DKK67" s="1"/>
      <c r="DKL67" s="1"/>
      <c r="DKM67" s="1"/>
      <c r="DKN67" s="1"/>
      <c r="DKO67" s="1"/>
      <c r="DKP67" s="1"/>
      <c r="DKQ67" s="1"/>
      <c r="DKR67" s="1"/>
      <c r="DKS67" s="1"/>
      <c r="DKT67" s="1"/>
      <c r="DKU67" s="1"/>
      <c r="DKV67" s="1"/>
      <c r="DKW67" s="1"/>
      <c r="DKX67" s="1"/>
      <c r="DKY67" s="1"/>
      <c r="DKZ67" s="1"/>
      <c r="DLA67" s="1"/>
      <c r="DLB67" s="1"/>
      <c r="DLC67" s="1"/>
      <c r="DLD67" s="1"/>
      <c r="DLE67" s="1"/>
      <c r="DLF67" s="1"/>
      <c r="DLG67" s="1"/>
      <c r="DLH67" s="1"/>
      <c r="DLI67" s="1"/>
      <c r="DLJ67" s="1"/>
      <c r="DLK67" s="1"/>
      <c r="DLL67" s="1"/>
      <c r="DLM67" s="1"/>
      <c r="DLN67" s="1"/>
      <c r="DLO67" s="1"/>
      <c r="DLP67" s="1"/>
      <c r="DLQ67" s="1"/>
      <c r="DLR67" s="1"/>
      <c r="DLS67" s="1"/>
      <c r="DLT67" s="1"/>
      <c r="DLU67" s="1"/>
      <c r="DLV67" s="1"/>
      <c r="DLW67" s="1"/>
      <c r="DLX67" s="1"/>
      <c r="DLY67" s="1"/>
      <c r="DLZ67" s="1"/>
      <c r="DMA67" s="1"/>
      <c r="DMB67" s="1"/>
      <c r="DMC67" s="1"/>
      <c r="DMD67" s="1"/>
      <c r="DME67" s="1"/>
      <c r="DMF67" s="1"/>
      <c r="DMG67" s="1"/>
      <c r="DMH67" s="1"/>
      <c r="DMI67" s="1"/>
      <c r="DMJ67" s="1"/>
      <c r="DMK67" s="1"/>
      <c r="DML67" s="1"/>
      <c r="DMM67" s="1"/>
      <c r="DMN67" s="1"/>
      <c r="DMO67" s="1"/>
      <c r="DMP67" s="1"/>
      <c r="DMQ67" s="1"/>
      <c r="DMR67" s="1"/>
      <c r="DMS67" s="1"/>
      <c r="DMT67" s="1"/>
      <c r="DMU67" s="1"/>
      <c r="DMV67" s="1"/>
      <c r="DMW67" s="1"/>
      <c r="DMX67" s="1"/>
      <c r="DMY67" s="1"/>
      <c r="DMZ67" s="1"/>
      <c r="DNA67" s="1"/>
      <c r="DNB67" s="1"/>
      <c r="DNC67" s="1"/>
      <c r="DND67" s="1"/>
      <c r="DNE67" s="1"/>
      <c r="DNF67" s="1"/>
      <c r="DNG67" s="1"/>
      <c r="DNH67" s="1"/>
      <c r="DNI67" s="1"/>
      <c r="DNJ67" s="1"/>
      <c r="DNK67" s="1"/>
      <c r="DNL67" s="1"/>
      <c r="DNM67" s="1"/>
      <c r="DNN67" s="1"/>
      <c r="DNO67" s="1"/>
      <c r="DNP67" s="1"/>
      <c r="DNQ67" s="1"/>
      <c r="DNR67" s="1"/>
      <c r="DNS67" s="1"/>
      <c r="DNT67" s="1"/>
      <c r="DNU67" s="1"/>
      <c r="DNV67" s="1"/>
      <c r="DNW67" s="1"/>
      <c r="DNX67" s="1"/>
      <c r="DNY67" s="1"/>
      <c r="DNZ67" s="1"/>
      <c r="DOA67" s="1"/>
      <c r="DOB67" s="1"/>
      <c r="DOC67" s="1"/>
      <c r="DOD67" s="1"/>
      <c r="DOE67" s="1"/>
      <c r="DOF67" s="1"/>
      <c r="DOG67" s="1"/>
      <c r="DOH67" s="1"/>
      <c r="DOI67" s="1"/>
      <c r="DOJ67" s="1"/>
      <c r="DOK67" s="1"/>
      <c r="DOL67" s="1"/>
      <c r="DOM67" s="1"/>
      <c r="DON67" s="1"/>
      <c r="DOO67" s="1"/>
      <c r="DOP67" s="1"/>
      <c r="DOQ67" s="1"/>
      <c r="DOR67" s="1"/>
      <c r="DOS67" s="1"/>
      <c r="DOT67" s="1"/>
      <c r="DOU67" s="1"/>
      <c r="DOV67" s="1"/>
      <c r="DOW67" s="1"/>
      <c r="DOX67" s="1"/>
      <c r="DOY67" s="1"/>
      <c r="DOZ67" s="1"/>
      <c r="DPA67" s="1"/>
      <c r="DPB67" s="1"/>
      <c r="DPC67" s="1"/>
      <c r="DPD67" s="1"/>
      <c r="DPE67" s="1"/>
      <c r="DPF67" s="1"/>
      <c r="DPG67" s="1"/>
      <c r="DPH67" s="1"/>
      <c r="DPI67" s="1"/>
      <c r="DPJ67" s="1"/>
      <c r="DPK67" s="1"/>
      <c r="DPL67" s="1"/>
      <c r="DPM67" s="1"/>
      <c r="DPN67" s="1"/>
      <c r="DPO67" s="1"/>
      <c r="DPP67" s="1"/>
      <c r="DPQ67" s="1"/>
      <c r="DPR67" s="1"/>
      <c r="DPS67" s="1"/>
      <c r="DPT67" s="1"/>
      <c r="DPU67" s="1"/>
      <c r="DPV67" s="1"/>
      <c r="DPW67" s="1"/>
      <c r="DPX67" s="1"/>
      <c r="DPY67" s="1"/>
      <c r="DPZ67" s="1"/>
      <c r="DQA67" s="1"/>
      <c r="DQB67" s="1"/>
      <c r="DQC67" s="1"/>
      <c r="DQD67" s="1"/>
      <c r="DQE67" s="1"/>
      <c r="DQF67" s="1"/>
      <c r="DQG67" s="1"/>
      <c r="DQH67" s="1"/>
      <c r="DQI67" s="1"/>
      <c r="DQJ67" s="1"/>
      <c r="DQK67" s="1"/>
      <c r="DQL67" s="1"/>
      <c r="DQM67" s="1"/>
      <c r="DQN67" s="1"/>
      <c r="DQO67" s="1"/>
      <c r="DQP67" s="1"/>
      <c r="DQQ67" s="1"/>
      <c r="DQR67" s="1"/>
      <c r="DQS67" s="1"/>
      <c r="DQT67" s="1"/>
      <c r="DQU67" s="1"/>
      <c r="DQV67" s="1"/>
      <c r="DQW67" s="1"/>
      <c r="DQX67" s="1"/>
      <c r="DQY67" s="1"/>
      <c r="DQZ67" s="1"/>
      <c r="DRA67" s="1"/>
      <c r="DRB67" s="1"/>
      <c r="DRC67" s="1"/>
      <c r="DRD67" s="1"/>
      <c r="DRE67" s="1"/>
      <c r="DRF67" s="1"/>
      <c r="DRG67" s="1"/>
      <c r="DRH67" s="1"/>
      <c r="DRI67" s="1"/>
      <c r="DRJ67" s="1"/>
      <c r="DRK67" s="1"/>
      <c r="DRL67" s="1"/>
      <c r="DRM67" s="1"/>
      <c r="DRN67" s="1"/>
      <c r="DRO67" s="1"/>
      <c r="DRP67" s="1"/>
      <c r="DRQ67" s="1"/>
      <c r="DRR67" s="1"/>
      <c r="DRS67" s="1"/>
      <c r="DRT67" s="1"/>
      <c r="DRU67" s="1"/>
      <c r="DRV67" s="1"/>
      <c r="DRW67" s="1"/>
      <c r="DRX67" s="1"/>
      <c r="DRY67" s="1"/>
      <c r="DRZ67" s="1"/>
      <c r="DSA67" s="1"/>
      <c r="DSB67" s="1"/>
      <c r="DSC67" s="1"/>
      <c r="DSD67" s="1"/>
      <c r="DSE67" s="1"/>
      <c r="DSF67" s="1"/>
      <c r="DSG67" s="1"/>
      <c r="DSH67" s="1"/>
      <c r="DSI67" s="1"/>
      <c r="DSJ67" s="1"/>
      <c r="DSK67" s="1"/>
      <c r="DSL67" s="1"/>
      <c r="DSM67" s="1"/>
      <c r="DSN67" s="1"/>
      <c r="DSO67" s="1"/>
      <c r="DSP67" s="1"/>
      <c r="DSQ67" s="1"/>
      <c r="DSR67" s="1"/>
      <c r="DSS67" s="1"/>
      <c r="DST67" s="1"/>
      <c r="DSU67" s="1"/>
      <c r="DSV67" s="1"/>
      <c r="DSW67" s="1"/>
      <c r="DSX67" s="1"/>
      <c r="DSY67" s="1"/>
      <c r="DSZ67" s="1"/>
      <c r="DTA67" s="1"/>
      <c r="DTB67" s="1"/>
      <c r="DTC67" s="1"/>
      <c r="DTD67" s="1"/>
      <c r="DTE67" s="1"/>
      <c r="DTF67" s="1"/>
      <c r="DTG67" s="1"/>
      <c r="DTH67" s="1"/>
      <c r="DTI67" s="1"/>
      <c r="DTJ67" s="1"/>
      <c r="DTK67" s="1"/>
      <c r="DTL67" s="1"/>
      <c r="DTM67" s="1"/>
      <c r="DTN67" s="1"/>
      <c r="DTO67" s="1"/>
      <c r="DTP67" s="1"/>
      <c r="DTQ67" s="1"/>
      <c r="DTR67" s="1"/>
      <c r="DTS67" s="1"/>
      <c r="DTT67" s="1"/>
      <c r="DTU67" s="1"/>
      <c r="DTV67" s="1"/>
      <c r="DTW67" s="1"/>
      <c r="DTX67" s="1"/>
      <c r="DTY67" s="1"/>
      <c r="DTZ67" s="1"/>
      <c r="DUA67" s="1"/>
      <c r="DUB67" s="1"/>
      <c r="DUC67" s="1"/>
      <c r="DUD67" s="1"/>
      <c r="DUE67" s="1"/>
      <c r="DUF67" s="1"/>
      <c r="DUG67" s="1"/>
      <c r="DUH67" s="1"/>
      <c r="DUI67" s="1"/>
      <c r="DUJ67" s="1"/>
      <c r="DUK67" s="1"/>
      <c r="DUL67" s="1"/>
      <c r="DUM67" s="1"/>
      <c r="DUN67" s="1"/>
      <c r="DUO67" s="1"/>
      <c r="DUP67" s="1"/>
      <c r="DUQ67" s="1"/>
      <c r="DUR67" s="1"/>
      <c r="DUS67" s="1"/>
      <c r="DUT67" s="1"/>
      <c r="DUU67" s="1"/>
      <c r="DUV67" s="1"/>
      <c r="DUW67" s="1"/>
      <c r="DUX67" s="1"/>
      <c r="DUY67" s="1"/>
      <c r="DUZ67" s="1"/>
      <c r="DVA67" s="1"/>
      <c r="DVB67" s="1"/>
      <c r="DVC67" s="1"/>
      <c r="DVD67" s="1"/>
      <c r="DVE67" s="1"/>
      <c r="DVF67" s="1"/>
      <c r="DVG67" s="1"/>
      <c r="DVH67" s="1"/>
      <c r="DVI67" s="1"/>
      <c r="DVJ67" s="1"/>
      <c r="DVK67" s="1"/>
      <c r="DVL67" s="1"/>
      <c r="DVM67" s="1"/>
      <c r="DVN67" s="1"/>
      <c r="DVO67" s="1"/>
      <c r="DVP67" s="1"/>
      <c r="DVQ67" s="1"/>
      <c r="DVR67" s="1"/>
      <c r="DVS67" s="1"/>
      <c r="DVT67" s="1"/>
      <c r="DVU67" s="1"/>
      <c r="DVV67" s="1"/>
      <c r="DVW67" s="1"/>
      <c r="DVX67" s="1"/>
      <c r="DVY67" s="1"/>
      <c r="DVZ67" s="1"/>
      <c r="DWA67" s="1"/>
      <c r="DWB67" s="1"/>
      <c r="DWC67" s="1"/>
      <c r="DWD67" s="1"/>
      <c r="DWE67" s="1"/>
      <c r="DWF67" s="1"/>
      <c r="DWG67" s="1"/>
      <c r="DWH67" s="1"/>
      <c r="DWI67" s="1"/>
      <c r="DWJ67" s="1"/>
      <c r="DWK67" s="1"/>
      <c r="DWL67" s="1"/>
      <c r="DWM67" s="1"/>
      <c r="DWN67" s="1"/>
      <c r="DWO67" s="1"/>
      <c r="DWP67" s="1"/>
      <c r="DWQ67" s="1"/>
      <c r="DWR67" s="1"/>
      <c r="DWS67" s="1"/>
      <c r="DWT67" s="1"/>
      <c r="DWU67" s="1"/>
      <c r="DWV67" s="1"/>
      <c r="DWW67" s="1"/>
      <c r="DWX67" s="1"/>
      <c r="DWY67" s="1"/>
      <c r="DWZ67" s="1"/>
      <c r="DXA67" s="1"/>
      <c r="DXB67" s="1"/>
      <c r="DXC67" s="1"/>
      <c r="DXD67" s="1"/>
      <c r="DXE67" s="1"/>
      <c r="DXF67" s="1"/>
      <c r="DXG67" s="1"/>
      <c r="DXH67" s="1"/>
      <c r="DXI67" s="1"/>
      <c r="DXJ67" s="1"/>
      <c r="DXK67" s="1"/>
      <c r="DXL67" s="1"/>
      <c r="DXM67" s="1"/>
      <c r="DXN67" s="1"/>
      <c r="DXO67" s="1"/>
      <c r="DXP67" s="1"/>
      <c r="DXQ67" s="1"/>
      <c r="DXR67" s="1"/>
      <c r="DXS67" s="1"/>
      <c r="DXT67" s="1"/>
      <c r="DXU67" s="1"/>
      <c r="DXV67" s="1"/>
      <c r="DXW67" s="1"/>
      <c r="DXX67" s="1"/>
      <c r="DXY67" s="1"/>
      <c r="DXZ67" s="1"/>
      <c r="DYA67" s="1"/>
      <c r="DYB67" s="1"/>
      <c r="DYC67" s="1"/>
      <c r="DYD67" s="1"/>
      <c r="DYE67" s="1"/>
      <c r="DYF67" s="1"/>
      <c r="DYG67" s="1"/>
      <c r="DYH67" s="1"/>
      <c r="DYI67" s="1"/>
      <c r="DYJ67" s="1"/>
      <c r="DYK67" s="1"/>
      <c r="DYL67" s="1"/>
      <c r="DYM67" s="1"/>
      <c r="DYN67" s="1"/>
      <c r="DYO67" s="1"/>
      <c r="DYP67" s="1"/>
      <c r="DYQ67" s="1"/>
      <c r="DYR67" s="1"/>
      <c r="DYS67" s="1"/>
      <c r="DYT67" s="1"/>
      <c r="DYU67" s="1"/>
      <c r="DYV67" s="1"/>
      <c r="DYW67" s="1"/>
      <c r="DYX67" s="1"/>
      <c r="DYY67" s="1"/>
      <c r="DYZ67" s="1"/>
      <c r="DZA67" s="1"/>
      <c r="DZB67" s="1"/>
      <c r="DZC67" s="1"/>
      <c r="DZD67" s="1"/>
      <c r="DZE67" s="1"/>
      <c r="DZF67" s="1"/>
      <c r="DZG67" s="1"/>
      <c r="DZH67" s="1"/>
      <c r="DZI67" s="1"/>
      <c r="DZJ67" s="1"/>
      <c r="DZK67" s="1"/>
      <c r="DZL67" s="1"/>
      <c r="DZM67" s="1"/>
      <c r="DZN67" s="1"/>
      <c r="DZO67" s="1"/>
      <c r="DZP67" s="1"/>
      <c r="DZQ67" s="1"/>
      <c r="DZR67" s="1"/>
      <c r="DZS67" s="1"/>
      <c r="DZT67" s="1"/>
      <c r="DZU67" s="1"/>
      <c r="DZV67" s="1"/>
      <c r="DZW67" s="1"/>
      <c r="DZX67" s="1"/>
      <c r="DZY67" s="1"/>
      <c r="DZZ67" s="1"/>
      <c r="EAA67" s="1"/>
      <c r="EAB67" s="1"/>
      <c r="EAC67" s="1"/>
      <c r="EAD67" s="1"/>
      <c r="EAE67" s="1"/>
      <c r="EAF67" s="1"/>
      <c r="EAG67" s="1"/>
      <c r="EAH67" s="1"/>
      <c r="EAI67" s="1"/>
      <c r="EAJ67" s="1"/>
      <c r="EAK67" s="1"/>
      <c r="EAL67" s="1"/>
      <c r="EAM67" s="1"/>
      <c r="EAN67" s="1"/>
      <c r="EAO67" s="1"/>
      <c r="EAP67" s="1"/>
      <c r="EAQ67" s="1"/>
      <c r="EAR67" s="1"/>
      <c r="EAS67" s="1"/>
      <c r="EAT67" s="1"/>
      <c r="EAU67" s="1"/>
      <c r="EAV67" s="1"/>
      <c r="EAW67" s="1"/>
      <c r="EAX67" s="1"/>
      <c r="EAY67" s="1"/>
      <c r="EAZ67" s="1"/>
      <c r="EBA67" s="1"/>
      <c r="EBB67" s="1"/>
      <c r="EBC67" s="1"/>
      <c r="EBD67" s="1"/>
      <c r="EBE67" s="1"/>
      <c r="EBF67" s="1"/>
      <c r="EBG67" s="1"/>
      <c r="EBH67" s="1"/>
      <c r="EBI67" s="1"/>
      <c r="EBJ67" s="1"/>
      <c r="EBK67" s="1"/>
      <c r="EBL67" s="1"/>
      <c r="EBM67" s="1"/>
      <c r="EBN67" s="1"/>
      <c r="EBO67" s="1"/>
      <c r="EBP67" s="1"/>
      <c r="EBQ67" s="1"/>
      <c r="EBR67" s="1"/>
      <c r="EBS67" s="1"/>
      <c r="EBT67" s="1"/>
      <c r="EBU67" s="1"/>
      <c r="EBV67" s="1"/>
      <c r="EBW67" s="1"/>
      <c r="EBX67" s="1"/>
      <c r="EBY67" s="1"/>
      <c r="EBZ67" s="1"/>
      <c r="ECA67" s="1"/>
      <c r="ECB67" s="1"/>
      <c r="ECC67" s="1"/>
      <c r="ECD67" s="1"/>
      <c r="ECE67" s="1"/>
      <c r="ECF67" s="1"/>
      <c r="ECG67" s="1"/>
      <c r="ECH67" s="1"/>
      <c r="ECI67" s="1"/>
      <c r="ECJ67" s="1"/>
      <c r="ECK67" s="1"/>
      <c r="ECL67" s="1"/>
      <c r="ECM67" s="1"/>
      <c r="ECN67" s="1"/>
      <c r="ECO67" s="1"/>
      <c r="ECP67" s="1"/>
      <c r="ECQ67" s="1"/>
      <c r="ECR67" s="1"/>
      <c r="ECS67" s="1"/>
      <c r="ECT67" s="1"/>
      <c r="ECU67" s="1"/>
      <c r="ECV67" s="1"/>
      <c r="ECW67" s="1"/>
      <c r="ECX67" s="1"/>
      <c r="ECY67" s="1"/>
      <c r="ECZ67" s="1"/>
      <c r="EDA67" s="1"/>
      <c r="EDB67" s="1"/>
      <c r="EDC67" s="1"/>
      <c r="EDD67" s="1"/>
      <c r="EDE67" s="1"/>
      <c r="EDF67" s="1"/>
      <c r="EDG67" s="1"/>
      <c r="EDH67" s="1"/>
      <c r="EDI67" s="1"/>
      <c r="EDJ67" s="1"/>
      <c r="EDK67" s="1"/>
      <c r="EDL67" s="1"/>
      <c r="EDM67" s="1"/>
      <c r="EDN67" s="1"/>
      <c r="EDO67" s="1"/>
      <c r="EDP67" s="1"/>
      <c r="EDQ67" s="1"/>
      <c r="EDR67" s="1"/>
      <c r="EDS67" s="1"/>
      <c r="EDT67" s="1"/>
      <c r="EDU67" s="1"/>
      <c r="EDV67" s="1"/>
      <c r="EDW67" s="1"/>
      <c r="EDX67" s="1"/>
      <c r="EDY67" s="1"/>
      <c r="EDZ67" s="1"/>
      <c r="EEA67" s="1"/>
      <c r="EEB67" s="1"/>
      <c r="EEC67" s="1"/>
      <c r="EED67" s="1"/>
      <c r="EEE67" s="1"/>
      <c r="EEF67" s="1"/>
      <c r="EEG67" s="1"/>
      <c r="EEH67" s="1"/>
      <c r="EEI67" s="1"/>
      <c r="EEJ67" s="1"/>
      <c r="EEK67" s="1"/>
      <c r="EEL67" s="1"/>
      <c r="EEM67" s="1"/>
      <c r="EEN67" s="1"/>
      <c r="EEO67" s="1"/>
      <c r="EEP67" s="1"/>
      <c r="EEQ67" s="1"/>
      <c r="EER67" s="1"/>
      <c r="EES67" s="1"/>
      <c r="EET67" s="1"/>
      <c r="EEU67" s="1"/>
      <c r="EEV67" s="1"/>
      <c r="EEW67" s="1"/>
      <c r="EEX67" s="1"/>
      <c r="EEY67" s="1"/>
      <c r="EEZ67" s="1"/>
      <c r="EFA67" s="1"/>
      <c r="EFB67" s="1"/>
      <c r="EFC67" s="1"/>
      <c r="EFD67" s="1"/>
      <c r="EFE67" s="1"/>
      <c r="EFF67" s="1"/>
      <c r="EFG67" s="1"/>
      <c r="EFH67" s="1"/>
      <c r="EFI67" s="1"/>
      <c r="EFJ67" s="1"/>
      <c r="EFK67" s="1"/>
      <c r="EFL67" s="1"/>
      <c r="EFM67" s="1"/>
      <c r="EFN67" s="1"/>
      <c r="EFO67" s="1"/>
      <c r="EFP67" s="1"/>
      <c r="EFQ67" s="1"/>
      <c r="EFR67" s="1"/>
      <c r="EFS67" s="1"/>
      <c r="EFT67" s="1"/>
      <c r="EFU67" s="1"/>
      <c r="EFV67" s="1"/>
      <c r="EFW67" s="1"/>
      <c r="EFX67" s="1"/>
      <c r="EFY67" s="1"/>
      <c r="EFZ67" s="1"/>
      <c r="EGA67" s="1"/>
      <c r="EGB67" s="1"/>
      <c r="EGC67" s="1"/>
      <c r="EGD67" s="1"/>
      <c r="EGE67" s="1"/>
      <c r="EGF67" s="1"/>
      <c r="EGG67" s="1"/>
      <c r="EGH67" s="1"/>
      <c r="EGI67" s="1"/>
      <c r="EGJ67" s="1"/>
      <c r="EGK67" s="1"/>
      <c r="EGL67" s="1"/>
      <c r="EGM67" s="1"/>
      <c r="EGN67" s="1"/>
      <c r="EGO67" s="1"/>
      <c r="EGP67" s="1"/>
      <c r="EGQ67" s="1"/>
      <c r="EGR67" s="1"/>
      <c r="EGS67" s="1"/>
      <c r="EGT67" s="1"/>
      <c r="EGU67" s="1"/>
      <c r="EGV67" s="1"/>
      <c r="EGW67" s="1"/>
      <c r="EGX67" s="1"/>
      <c r="EGY67" s="1"/>
      <c r="EGZ67" s="1"/>
      <c r="EHA67" s="1"/>
      <c r="EHB67" s="1"/>
      <c r="EHC67" s="1"/>
      <c r="EHD67" s="1"/>
      <c r="EHE67" s="1"/>
      <c r="EHF67" s="1"/>
      <c r="EHG67" s="1"/>
      <c r="EHH67" s="1"/>
      <c r="EHI67" s="1"/>
      <c r="EHJ67" s="1"/>
      <c r="EHK67" s="1"/>
      <c r="EHL67" s="1"/>
      <c r="EHM67" s="1"/>
      <c r="EHN67" s="1"/>
      <c r="EHO67" s="1"/>
      <c r="EHP67" s="1"/>
      <c r="EHQ67" s="1"/>
      <c r="EHR67" s="1"/>
      <c r="EHS67" s="1"/>
      <c r="EHT67" s="1"/>
      <c r="EHU67" s="1"/>
      <c r="EHV67" s="1"/>
      <c r="EHW67" s="1"/>
      <c r="EHX67" s="1"/>
      <c r="EHY67" s="1"/>
      <c r="EHZ67" s="1"/>
      <c r="EIA67" s="1"/>
      <c r="EIB67" s="1"/>
      <c r="EIC67" s="1"/>
      <c r="EID67" s="1"/>
      <c r="EIE67" s="1"/>
      <c r="EIF67" s="1"/>
      <c r="EIG67" s="1"/>
      <c r="EIH67" s="1"/>
      <c r="EII67" s="1"/>
      <c r="EIJ67" s="1"/>
      <c r="EIK67" s="1"/>
      <c r="EIL67" s="1"/>
      <c r="EIM67" s="1"/>
      <c r="EIN67" s="1"/>
      <c r="EIO67" s="1"/>
      <c r="EIP67" s="1"/>
      <c r="EIQ67" s="1"/>
      <c r="EIR67" s="1"/>
      <c r="EIS67" s="1"/>
      <c r="EIT67" s="1"/>
      <c r="EIU67" s="1"/>
      <c r="EIV67" s="1"/>
      <c r="EIW67" s="1"/>
      <c r="EIX67" s="1"/>
      <c r="EIY67" s="1"/>
      <c r="EIZ67" s="1"/>
      <c r="EJA67" s="1"/>
      <c r="EJB67" s="1"/>
      <c r="EJC67" s="1"/>
      <c r="EJD67" s="1"/>
      <c r="EJE67" s="1"/>
      <c r="EJF67" s="1"/>
      <c r="EJG67" s="1"/>
      <c r="EJH67" s="1"/>
      <c r="EJI67" s="1"/>
      <c r="EJJ67" s="1"/>
      <c r="EJK67" s="1"/>
      <c r="EJL67" s="1"/>
      <c r="EJM67" s="1"/>
      <c r="EJN67" s="1"/>
      <c r="EJO67" s="1"/>
      <c r="EJP67" s="1"/>
      <c r="EJQ67" s="1"/>
      <c r="EJR67" s="1"/>
      <c r="EJS67" s="1"/>
      <c r="EJT67" s="1"/>
      <c r="EJU67" s="1"/>
      <c r="EJV67" s="1"/>
      <c r="EJW67" s="1"/>
      <c r="EJX67" s="1"/>
      <c r="EJY67" s="1"/>
      <c r="EJZ67" s="1"/>
      <c r="EKA67" s="1"/>
      <c r="EKB67" s="1"/>
      <c r="EKC67" s="1"/>
      <c r="EKD67" s="1"/>
      <c r="EKE67" s="1"/>
      <c r="EKF67" s="1"/>
      <c r="EKG67" s="1"/>
      <c r="EKH67" s="1"/>
      <c r="EKI67" s="1"/>
      <c r="EKJ67" s="1"/>
      <c r="EKK67" s="1"/>
      <c r="EKL67" s="1"/>
      <c r="EKM67" s="1"/>
      <c r="EKN67" s="1"/>
      <c r="EKO67" s="1"/>
      <c r="EKP67" s="1"/>
      <c r="EKQ67" s="1"/>
      <c r="EKR67" s="1"/>
      <c r="EKS67" s="1"/>
      <c r="EKT67" s="1"/>
      <c r="EKU67" s="1"/>
      <c r="EKV67" s="1"/>
      <c r="EKW67" s="1"/>
      <c r="EKX67" s="1"/>
      <c r="EKY67" s="1"/>
      <c r="EKZ67" s="1"/>
      <c r="ELA67" s="1"/>
      <c r="ELB67" s="1"/>
      <c r="ELC67" s="1"/>
      <c r="ELD67" s="1"/>
      <c r="ELE67" s="1"/>
      <c r="ELF67" s="1"/>
      <c r="ELG67" s="1"/>
      <c r="ELH67" s="1"/>
      <c r="ELI67" s="1"/>
      <c r="ELJ67" s="1"/>
      <c r="ELK67" s="1"/>
      <c r="ELL67" s="1"/>
      <c r="ELM67" s="1"/>
      <c r="ELN67" s="1"/>
      <c r="ELO67" s="1"/>
      <c r="ELP67" s="1"/>
      <c r="ELQ67" s="1"/>
      <c r="ELR67" s="1"/>
      <c r="ELS67" s="1"/>
      <c r="ELT67" s="1"/>
      <c r="ELU67" s="1"/>
      <c r="ELV67" s="1"/>
      <c r="ELW67" s="1"/>
      <c r="ELX67" s="1"/>
      <c r="ELY67" s="1"/>
      <c r="ELZ67" s="1"/>
      <c r="EMA67" s="1"/>
      <c r="EMB67" s="1"/>
      <c r="EMC67" s="1"/>
      <c r="EMD67" s="1"/>
      <c r="EME67" s="1"/>
      <c r="EMF67" s="1"/>
      <c r="EMG67" s="1"/>
      <c r="EMH67" s="1"/>
      <c r="EMI67" s="1"/>
      <c r="EMJ67" s="1"/>
      <c r="EMK67" s="1"/>
      <c r="EML67" s="1"/>
      <c r="EMM67" s="1"/>
      <c r="EMN67" s="1"/>
      <c r="EMO67" s="1"/>
      <c r="EMP67" s="1"/>
      <c r="EMQ67" s="1"/>
      <c r="EMR67" s="1"/>
      <c r="EMS67" s="1"/>
      <c r="EMT67" s="1"/>
      <c r="EMU67" s="1"/>
      <c r="EMV67" s="1"/>
      <c r="EMW67" s="1"/>
      <c r="EMX67" s="1"/>
      <c r="EMY67" s="1"/>
      <c r="EMZ67" s="1"/>
      <c r="ENA67" s="1"/>
      <c r="ENB67" s="1"/>
      <c r="ENC67" s="1"/>
      <c r="END67" s="1"/>
      <c r="ENE67" s="1"/>
      <c r="ENF67" s="1"/>
      <c r="ENG67" s="1"/>
      <c r="ENH67" s="1"/>
      <c r="ENI67" s="1"/>
      <c r="ENJ67" s="1"/>
      <c r="ENK67" s="1"/>
      <c r="ENL67" s="1"/>
      <c r="ENM67" s="1"/>
      <c r="ENN67" s="1"/>
      <c r="ENO67" s="1"/>
      <c r="ENP67" s="1"/>
      <c r="ENQ67" s="1"/>
      <c r="ENR67" s="1"/>
      <c r="ENS67" s="1"/>
      <c r="ENT67" s="1"/>
      <c r="ENU67" s="1"/>
      <c r="ENV67" s="1"/>
      <c r="ENW67" s="1"/>
      <c r="ENX67" s="1"/>
      <c r="ENY67" s="1"/>
      <c r="ENZ67" s="1"/>
      <c r="EOA67" s="1"/>
      <c r="EOB67" s="1"/>
      <c r="EOC67" s="1"/>
      <c r="EOD67" s="1"/>
      <c r="EOE67" s="1"/>
      <c r="EOF67" s="1"/>
      <c r="EOG67" s="1"/>
      <c r="EOH67" s="1"/>
      <c r="EOI67" s="1"/>
      <c r="EOJ67" s="1"/>
      <c r="EOK67" s="1"/>
      <c r="EOL67" s="1"/>
      <c r="EOM67" s="1"/>
      <c r="EON67" s="1"/>
      <c r="EOO67" s="1"/>
      <c r="EOP67" s="1"/>
      <c r="EOQ67" s="1"/>
      <c r="EOR67" s="1"/>
      <c r="EOS67" s="1"/>
      <c r="EOT67" s="1"/>
      <c r="EOU67" s="1"/>
      <c r="EOV67" s="1"/>
      <c r="EOW67" s="1"/>
      <c r="EOX67" s="1"/>
      <c r="EOY67" s="1"/>
      <c r="EOZ67" s="1"/>
      <c r="EPA67" s="1"/>
      <c r="EPB67" s="1"/>
      <c r="EPC67" s="1"/>
      <c r="EPD67" s="1"/>
      <c r="EPE67" s="1"/>
      <c r="EPF67" s="1"/>
      <c r="EPG67" s="1"/>
      <c r="EPH67" s="1"/>
      <c r="EPI67" s="1"/>
      <c r="EPJ67" s="1"/>
      <c r="EPK67" s="1"/>
      <c r="EPL67" s="1"/>
      <c r="EPM67" s="1"/>
      <c r="EPN67" s="1"/>
      <c r="EPO67" s="1"/>
      <c r="EPP67" s="1"/>
      <c r="EPQ67" s="1"/>
      <c r="EPR67" s="1"/>
      <c r="EPS67" s="1"/>
      <c r="EPT67" s="1"/>
      <c r="EPU67" s="1"/>
      <c r="EPV67" s="1"/>
      <c r="EPW67" s="1"/>
      <c r="EPX67" s="1"/>
      <c r="EPY67" s="1"/>
      <c r="EPZ67" s="1"/>
      <c r="EQA67" s="1"/>
      <c r="EQB67" s="1"/>
      <c r="EQC67" s="1"/>
      <c r="EQD67" s="1"/>
      <c r="EQE67" s="1"/>
      <c r="EQF67" s="1"/>
      <c r="EQG67" s="1"/>
      <c r="EQH67" s="1"/>
      <c r="EQI67" s="1"/>
      <c r="EQJ67" s="1"/>
      <c r="EQK67" s="1"/>
      <c r="EQL67" s="1"/>
      <c r="EQM67" s="1"/>
      <c r="EQN67" s="1"/>
      <c r="EQO67" s="1"/>
      <c r="EQP67" s="1"/>
      <c r="EQQ67" s="1"/>
      <c r="EQR67" s="1"/>
      <c r="EQS67" s="1"/>
      <c r="EQT67" s="1"/>
      <c r="EQU67" s="1"/>
      <c r="EQV67" s="1"/>
      <c r="EQW67" s="1"/>
      <c r="EQX67" s="1"/>
      <c r="EQY67" s="1"/>
      <c r="EQZ67" s="1"/>
      <c r="ERA67" s="1"/>
      <c r="ERB67" s="1"/>
      <c r="ERC67" s="1"/>
      <c r="ERD67" s="1"/>
      <c r="ERE67" s="1"/>
      <c r="ERF67" s="1"/>
      <c r="ERG67" s="1"/>
      <c r="ERH67" s="1"/>
      <c r="ERI67" s="1"/>
      <c r="ERJ67" s="1"/>
      <c r="ERK67" s="1"/>
      <c r="ERL67" s="1"/>
      <c r="ERM67" s="1"/>
      <c r="ERN67" s="1"/>
      <c r="ERO67" s="1"/>
      <c r="ERP67" s="1"/>
      <c r="ERQ67" s="1"/>
      <c r="ERR67" s="1"/>
      <c r="ERS67" s="1"/>
      <c r="ERT67" s="1"/>
      <c r="ERU67" s="1"/>
      <c r="ERV67" s="1"/>
      <c r="ERW67" s="1"/>
      <c r="ERX67" s="1"/>
      <c r="ERY67" s="1"/>
      <c r="ERZ67" s="1"/>
      <c r="ESA67" s="1"/>
      <c r="ESB67" s="1"/>
      <c r="ESC67" s="1"/>
      <c r="ESD67" s="1"/>
      <c r="ESE67" s="1"/>
      <c r="ESF67" s="1"/>
      <c r="ESG67" s="1"/>
      <c r="ESH67" s="1"/>
      <c r="ESI67" s="1"/>
      <c r="ESJ67" s="1"/>
      <c r="ESK67" s="1"/>
      <c r="ESL67" s="1"/>
      <c r="ESM67" s="1"/>
      <c r="ESN67" s="1"/>
      <c r="ESO67" s="1"/>
      <c r="ESP67" s="1"/>
      <c r="ESQ67" s="1"/>
      <c r="ESR67" s="1"/>
      <c r="ESS67" s="1"/>
      <c r="EST67" s="1"/>
      <c r="ESU67" s="1"/>
      <c r="ESV67" s="1"/>
      <c r="ESW67" s="1"/>
      <c r="ESX67" s="1"/>
      <c r="ESY67" s="1"/>
      <c r="ESZ67" s="1"/>
      <c r="ETA67" s="1"/>
      <c r="ETB67" s="1"/>
      <c r="ETC67" s="1"/>
      <c r="ETD67" s="1"/>
      <c r="ETE67" s="1"/>
      <c r="ETF67" s="1"/>
      <c r="ETG67" s="1"/>
      <c r="ETH67" s="1"/>
      <c r="ETI67" s="1"/>
      <c r="ETJ67" s="1"/>
      <c r="ETK67" s="1"/>
      <c r="ETL67" s="1"/>
      <c r="ETM67" s="1"/>
      <c r="ETN67" s="1"/>
      <c r="ETO67" s="1"/>
      <c r="ETP67" s="1"/>
      <c r="ETQ67" s="1"/>
      <c r="ETR67" s="1"/>
      <c r="ETS67" s="1"/>
      <c r="ETT67" s="1"/>
      <c r="ETU67" s="1"/>
      <c r="ETV67" s="1"/>
      <c r="ETW67" s="1"/>
      <c r="ETX67" s="1"/>
      <c r="ETY67" s="1"/>
      <c r="ETZ67" s="1"/>
      <c r="EUA67" s="1"/>
      <c r="EUB67" s="1"/>
      <c r="EUC67" s="1"/>
      <c r="EUD67" s="1"/>
      <c r="EUE67" s="1"/>
      <c r="EUF67" s="1"/>
      <c r="EUG67" s="1"/>
      <c r="EUH67" s="1"/>
      <c r="EUI67" s="1"/>
      <c r="EUJ67" s="1"/>
      <c r="EUK67" s="1"/>
      <c r="EUL67" s="1"/>
      <c r="EUM67" s="1"/>
      <c r="EUN67" s="1"/>
      <c r="EUO67" s="1"/>
      <c r="EUP67" s="1"/>
      <c r="EUQ67" s="1"/>
      <c r="EUR67" s="1"/>
      <c r="EUS67" s="1"/>
      <c r="EUT67" s="1"/>
      <c r="EUU67" s="1"/>
      <c r="EUV67" s="1"/>
      <c r="EUW67" s="1"/>
      <c r="EUX67" s="1"/>
      <c r="EUY67" s="1"/>
      <c r="EUZ67" s="1"/>
      <c r="EVA67" s="1"/>
      <c r="EVB67" s="1"/>
      <c r="EVC67" s="1"/>
      <c r="EVD67" s="1"/>
      <c r="EVE67" s="1"/>
      <c r="EVF67" s="1"/>
      <c r="EVG67" s="1"/>
      <c r="EVH67" s="1"/>
      <c r="EVI67" s="1"/>
      <c r="EVJ67" s="1"/>
      <c r="EVK67" s="1"/>
      <c r="EVL67" s="1"/>
      <c r="EVM67" s="1"/>
      <c r="EVN67" s="1"/>
      <c r="EVO67" s="1"/>
      <c r="EVP67" s="1"/>
      <c r="EVQ67" s="1"/>
      <c r="EVR67" s="1"/>
      <c r="EVS67" s="1"/>
      <c r="EVT67" s="1"/>
      <c r="EVU67" s="1"/>
      <c r="EVV67" s="1"/>
      <c r="EVW67" s="1"/>
      <c r="EVX67" s="1"/>
      <c r="EVY67" s="1"/>
      <c r="EVZ67" s="1"/>
      <c r="EWA67" s="1"/>
      <c r="EWB67" s="1"/>
      <c r="EWC67" s="1"/>
      <c r="EWD67" s="1"/>
      <c r="EWE67" s="1"/>
      <c r="EWF67" s="1"/>
      <c r="EWG67" s="1"/>
      <c r="EWH67" s="1"/>
      <c r="EWI67" s="1"/>
      <c r="EWJ67" s="1"/>
      <c r="EWK67" s="1"/>
      <c r="EWL67" s="1"/>
      <c r="EWM67" s="1"/>
      <c r="EWN67" s="1"/>
      <c r="EWO67" s="1"/>
      <c r="EWP67" s="1"/>
      <c r="EWQ67" s="1"/>
      <c r="EWR67" s="1"/>
      <c r="EWS67" s="1"/>
      <c r="EWT67" s="1"/>
      <c r="EWU67" s="1"/>
      <c r="EWV67" s="1"/>
      <c r="EWW67" s="1"/>
      <c r="EWX67" s="1"/>
      <c r="EWY67" s="1"/>
      <c r="EWZ67" s="1"/>
      <c r="EXA67" s="1"/>
      <c r="EXB67" s="1"/>
      <c r="EXC67" s="1"/>
      <c r="EXD67" s="1"/>
      <c r="EXE67" s="1"/>
      <c r="EXF67" s="1"/>
      <c r="EXG67" s="1"/>
      <c r="EXH67" s="1"/>
      <c r="EXI67" s="1"/>
      <c r="EXJ67" s="1"/>
      <c r="EXK67" s="1"/>
      <c r="EXL67" s="1"/>
      <c r="EXM67" s="1"/>
      <c r="EXN67" s="1"/>
      <c r="EXO67" s="1"/>
      <c r="EXP67" s="1"/>
      <c r="EXQ67" s="1"/>
      <c r="EXR67" s="1"/>
      <c r="EXS67" s="1"/>
      <c r="EXT67" s="1"/>
      <c r="EXU67" s="1"/>
      <c r="EXV67" s="1"/>
      <c r="EXW67" s="1"/>
      <c r="EXX67" s="1"/>
      <c r="EXY67" s="1"/>
      <c r="EXZ67" s="1"/>
      <c r="EYA67" s="1"/>
      <c r="EYB67" s="1"/>
      <c r="EYC67" s="1"/>
      <c r="EYD67" s="1"/>
      <c r="EYE67" s="1"/>
      <c r="EYF67" s="1"/>
      <c r="EYG67" s="1"/>
      <c r="EYH67" s="1"/>
      <c r="EYI67" s="1"/>
      <c r="EYJ67" s="1"/>
      <c r="EYK67" s="1"/>
      <c r="EYL67" s="1"/>
      <c r="EYM67" s="1"/>
      <c r="EYN67" s="1"/>
      <c r="EYO67" s="1"/>
      <c r="EYP67" s="1"/>
      <c r="EYQ67" s="1"/>
      <c r="EYR67" s="1"/>
      <c r="EYS67" s="1"/>
      <c r="EYT67" s="1"/>
      <c r="EYU67" s="1"/>
      <c r="EYV67" s="1"/>
      <c r="EYW67" s="1"/>
      <c r="EYX67" s="1"/>
      <c r="EYY67" s="1"/>
      <c r="EYZ67" s="1"/>
      <c r="EZA67" s="1"/>
      <c r="EZB67" s="1"/>
      <c r="EZC67" s="1"/>
      <c r="EZD67" s="1"/>
      <c r="EZE67" s="1"/>
      <c r="EZF67" s="1"/>
      <c r="EZG67" s="1"/>
      <c r="EZH67" s="1"/>
      <c r="EZI67" s="1"/>
      <c r="EZJ67" s="1"/>
      <c r="EZK67" s="1"/>
      <c r="EZL67" s="1"/>
      <c r="EZM67" s="1"/>
      <c r="EZN67" s="1"/>
      <c r="EZO67" s="1"/>
      <c r="EZP67" s="1"/>
      <c r="EZQ67" s="1"/>
      <c r="EZR67" s="1"/>
      <c r="EZS67" s="1"/>
      <c r="EZT67" s="1"/>
      <c r="EZU67" s="1"/>
      <c r="EZV67" s="1"/>
      <c r="EZW67" s="1"/>
      <c r="EZX67" s="1"/>
      <c r="EZY67" s="1"/>
      <c r="EZZ67" s="1"/>
      <c r="FAA67" s="1"/>
      <c r="FAB67" s="1"/>
      <c r="FAC67" s="1"/>
      <c r="FAD67" s="1"/>
      <c r="FAE67" s="1"/>
      <c r="FAF67" s="1"/>
      <c r="FAG67" s="1"/>
      <c r="FAH67" s="1"/>
      <c r="FAI67" s="1"/>
      <c r="FAJ67" s="1"/>
      <c r="FAK67" s="1"/>
      <c r="FAL67" s="1"/>
      <c r="FAM67" s="1"/>
      <c r="FAN67" s="1"/>
      <c r="FAO67" s="1"/>
      <c r="FAP67" s="1"/>
      <c r="FAQ67" s="1"/>
      <c r="FAR67" s="1"/>
      <c r="FAS67" s="1"/>
      <c r="FAT67" s="1"/>
      <c r="FAU67" s="1"/>
      <c r="FAV67" s="1"/>
      <c r="FAW67" s="1"/>
      <c r="FAX67" s="1"/>
      <c r="FAY67" s="1"/>
      <c r="FAZ67" s="1"/>
      <c r="FBA67" s="1"/>
      <c r="FBB67" s="1"/>
      <c r="FBC67" s="1"/>
      <c r="FBD67" s="1"/>
      <c r="FBE67" s="1"/>
      <c r="FBF67" s="1"/>
      <c r="FBG67" s="1"/>
      <c r="FBH67" s="1"/>
      <c r="FBI67" s="1"/>
      <c r="FBJ67" s="1"/>
      <c r="FBK67" s="1"/>
      <c r="FBL67" s="1"/>
      <c r="FBM67" s="1"/>
      <c r="FBN67" s="1"/>
      <c r="FBO67" s="1"/>
      <c r="FBP67" s="1"/>
      <c r="FBQ67" s="1"/>
      <c r="FBR67" s="1"/>
      <c r="FBS67" s="1"/>
      <c r="FBT67" s="1"/>
      <c r="FBU67" s="1"/>
      <c r="FBV67" s="1"/>
      <c r="FBW67" s="1"/>
      <c r="FBX67" s="1"/>
      <c r="FBY67" s="1"/>
      <c r="FBZ67" s="1"/>
      <c r="FCA67" s="1"/>
      <c r="FCB67" s="1"/>
      <c r="FCC67" s="1"/>
      <c r="FCD67" s="1"/>
      <c r="FCE67" s="1"/>
      <c r="FCF67" s="1"/>
      <c r="FCG67" s="1"/>
      <c r="FCH67" s="1"/>
      <c r="FCI67" s="1"/>
      <c r="FCJ67" s="1"/>
      <c r="FCK67" s="1"/>
      <c r="FCL67" s="1"/>
      <c r="FCM67" s="1"/>
      <c r="FCN67" s="1"/>
      <c r="FCO67" s="1"/>
      <c r="FCP67" s="1"/>
      <c r="FCQ67" s="1"/>
      <c r="FCR67" s="1"/>
      <c r="FCS67" s="1"/>
      <c r="FCT67" s="1"/>
      <c r="FCU67" s="1"/>
      <c r="FCV67" s="1"/>
      <c r="FCW67" s="1"/>
      <c r="FCX67" s="1"/>
      <c r="FCY67" s="1"/>
      <c r="FCZ67" s="1"/>
      <c r="FDA67" s="1"/>
      <c r="FDB67" s="1"/>
      <c r="FDC67" s="1"/>
      <c r="FDD67" s="1"/>
      <c r="FDE67" s="1"/>
      <c r="FDF67" s="1"/>
      <c r="FDG67" s="1"/>
      <c r="FDH67" s="1"/>
      <c r="FDI67" s="1"/>
      <c r="FDJ67" s="1"/>
      <c r="FDK67" s="1"/>
      <c r="FDL67" s="1"/>
      <c r="FDM67" s="1"/>
      <c r="FDN67" s="1"/>
      <c r="FDO67" s="1"/>
      <c r="FDP67" s="1"/>
      <c r="FDQ67" s="1"/>
      <c r="FDR67" s="1"/>
      <c r="FDS67" s="1"/>
      <c r="FDT67" s="1"/>
      <c r="FDU67" s="1"/>
      <c r="FDV67" s="1"/>
      <c r="FDW67" s="1"/>
      <c r="FDX67" s="1"/>
      <c r="FDY67" s="1"/>
      <c r="FDZ67" s="1"/>
      <c r="FEA67" s="1"/>
      <c r="FEB67" s="1"/>
      <c r="FEC67" s="1"/>
      <c r="FED67" s="1"/>
      <c r="FEE67" s="1"/>
      <c r="FEF67" s="1"/>
      <c r="FEG67" s="1"/>
      <c r="FEH67" s="1"/>
      <c r="FEI67" s="1"/>
      <c r="FEJ67" s="1"/>
      <c r="FEK67" s="1"/>
      <c r="FEL67" s="1"/>
      <c r="FEM67" s="1"/>
      <c r="FEN67" s="1"/>
      <c r="FEO67" s="1"/>
      <c r="FEP67" s="1"/>
      <c r="FEQ67" s="1"/>
      <c r="FER67" s="1"/>
      <c r="FES67" s="1"/>
      <c r="FET67" s="1"/>
      <c r="FEU67" s="1"/>
      <c r="FEV67" s="1"/>
      <c r="FEW67" s="1"/>
      <c r="FEX67" s="1"/>
      <c r="FEY67" s="1"/>
      <c r="FEZ67" s="1"/>
      <c r="FFA67" s="1"/>
      <c r="FFB67" s="1"/>
      <c r="FFC67" s="1"/>
      <c r="FFD67" s="1"/>
      <c r="FFE67" s="1"/>
      <c r="FFF67" s="1"/>
      <c r="FFG67" s="1"/>
      <c r="FFH67" s="1"/>
      <c r="FFI67" s="1"/>
      <c r="FFJ67" s="1"/>
      <c r="FFK67" s="1"/>
      <c r="FFL67" s="1"/>
      <c r="FFM67" s="1"/>
      <c r="FFN67" s="1"/>
      <c r="FFO67" s="1"/>
      <c r="FFP67" s="1"/>
      <c r="FFQ67" s="1"/>
      <c r="FFR67" s="1"/>
      <c r="FFS67" s="1"/>
      <c r="FFT67" s="1"/>
      <c r="FFU67" s="1"/>
      <c r="FFV67" s="1"/>
      <c r="FFW67" s="1"/>
      <c r="FFX67" s="1"/>
      <c r="FFY67" s="1"/>
      <c r="FFZ67" s="1"/>
      <c r="FGA67" s="1"/>
      <c r="FGB67" s="1"/>
      <c r="FGC67" s="1"/>
      <c r="FGD67" s="1"/>
      <c r="FGE67" s="1"/>
      <c r="FGF67" s="1"/>
      <c r="FGG67" s="1"/>
      <c r="FGH67" s="1"/>
      <c r="FGI67" s="1"/>
      <c r="FGJ67" s="1"/>
      <c r="FGK67" s="1"/>
      <c r="FGL67" s="1"/>
      <c r="FGM67" s="1"/>
      <c r="FGN67" s="1"/>
      <c r="FGO67" s="1"/>
      <c r="FGP67" s="1"/>
      <c r="FGQ67" s="1"/>
      <c r="FGR67" s="1"/>
      <c r="FGS67" s="1"/>
      <c r="FGT67" s="1"/>
      <c r="FGU67" s="1"/>
      <c r="FGV67" s="1"/>
      <c r="FGW67" s="1"/>
      <c r="FGX67" s="1"/>
      <c r="FGY67" s="1"/>
      <c r="FGZ67" s="1"/>
      <c r="FHA67" s="1"/>
      <c r="FHB67" s="1"/>
      <c r="FHC67" s="1"/>
      <c r="FHD67" s="1"/>
      <c r="FHE67" s="1"/>
      <c r="FHF67" s="1"/>
      <c r="FHG67" s="1"/>
      <c r="FHH67" s="1"/>
      <c r="FHI67" s="1"/>
      <c r="FHJ67" s="1"/>
      <c r="FHK67" s="1"/>
      <c r="FHL67" s="1"/>
      <c r="FHM67" s="1"/>
      <c r="FHN67" s="1"/>
      <c r="FHO67" s="1"/>
      <c r="FHP67" s="1"/>
      <c r="FHQ67" s="1"/>
      <c r="FHR67" s="1"/>
      <c r="FHS67" s="1"/>
      <c r="FHT67" s="1"/>
      <c r="FHU67" s="1"/>
      <c r="FHV67" s="1"/>
      <c r="FHW67" s="1"/>
      <c r="FHX67" s="1"/>
      <c r="FHY67" s="1"/>
      <c r="FHZ67" s="1"/>
      <c r="FIA67" s="1"/>
      <c r="FIB67" s="1"/>
      <c r="FIC67" s="1"/>
      <c r="FID67" s="1"/>
      <c r="FIE67" s="1"/>
      <c r="FIF67" s="1"/>
      <c r="FIG67" s="1"/>
      <c r="FIH67" s="1"/>
      <c r="FII67" s="1"/>
      <c r="FIJ67" s="1"/>
      <c r="FIK67" s="1"/>
      <c r="FIL67" s="1"/>
      <c r="FIM67" s="1"/>
      <c r="FIN67" s="1"/>
      <c r="FIO67" s="1"/>
      <c r="FIP67" s="1"/>
      <c r="FIQ67" s="1"/>
      <c r="FIR67" s="1"/>
      <c r="FIS67" s="1"/>
      <c r="FIT67" s="1"/>
      <c r="FIU67" s="1"/>
      <c r="FIV67" s="1"/>
      <c r="FIW67" s="1"/>
      <c r="FIX67" s="1"/>
      <c r="FIY67" s="1"/>
      <c r="FIZ67" s="1"/>
      <c r="FJA67" s="1"/>
      <c r="FJB67" s="1"/>
      <c r="FJC67" s="1"/>
      <c r="FJD67" s="1"/>
      <c r="FJE67" s="1"/>
      <c r="FJF67" s="1"/>
      <c r="FJG67" s="1"/>
      <c r="FJH67" s="1"/>
      <c r="FJI67" s="1"/>
      <c r="FJJ67" s="1"/>
      <c r="FJK67" s="1"/>
      <c r="FJL67" s="1"/>
      <c r="FJM67" s="1"/>
      <c r="FJN67" s="1"/>
      <c r="FJO67" s="1"/>
      <c r="FJP67" s="1"/>
      <c r="FJQ67" s="1"/>
      <c r="FJR67" s="1"/>
      <c r="FJS67" s="1"/>
      <c r="FJT67" s="1"/>
      <c r="FJU67" s="1"/>
      <c r="FJV67" s="1"/>
      <c r="FJW67" s="1"/>
      <c r="FJX67" s="1"/>
      <c r="FJY67" s="1"/>
      <c r="FJZ67" s="1"/>
      <c r="FKA67" s="1"/>
      <c r="FKB67" s="1"/>
      <c r="FKC67" s="1"/>
      <c r="FKD67" s="1"/>
      <c r="FKE67" s="1"/>
      <c r="FKF67" s="1"/>
      <c r="FKG67" s="1"/>
      <c r="FKH67" s="1"/>
      <c r="FKI67" s="1"/>
      <c r="FKJ67" s="1"/>
      <c r="FKK67" s="1"/>
      <c r="FKL67" s="1"/>
      <c r="FKM67" s="1"/>
      <c r="FKN67" s="1"/>
      <c r="FKO67" s="1"/>
      <c r="FKP67" s="1"/>
      <c r="FKQ67" s="1"/>
      <c r="FKR67" s="1"/>
      <c r="FKS67" s="1"/>
      <c r="FKT67" s="1"/>
      <c r="FKU67" s="1"/>
      <c r="FKV67" s="1"/>
      <c r="FKW67" s="1"/>
      <c r="FKX67" s="1"/>
      <c r="FKY67" s="1"/>
      <c r="FKZ67" s="1"/>
      <c r="FLA67" s="1"/>
      <c r="FLB67" s="1"/>
      <c r="FLC67" s="1"/>
      <c r="FLD67" s="1"/>
      <c r="FLE67" s="1"/>
      <c r="FLF67" s="1"/>
      <c r="FLG67" s="1"/>
      <c r="FLH67" s="1"/>
      <c r="FLI67" s="1"/>
      <c r="FLJ67" s="1"/>
      <c r="FLK67" s="1"/>
      <c r="FLL67" s="1"/>
      <c r="FLM67" s="1"/>
      <c r="FLN67" s="1"/>
      <c r="FLO67" s="1"/>
      <c r="FLP67" s="1"/>
      <c r="FLQ67" s="1"/>
      <c r="FLR67" s="1"/>
      <c r="FLS67" s="1"/>
      <c r="FLT67" s="1"/>
      <c r="FLU67" s="1"/>
      <c r="FLV67" s="1"/>
      <c r="FLW67" s="1"/>
      <c r="FLX67" s="1"/>
      <c r="FLY67" s="1"/>
      <c r="FLZ67" s="1"/>
      <c r="FMA67" s="1"/>
      <c r="FMB67" s="1"/>
      <c r="FMC67" s="1"/>
      <c r="FMD67" s="1"/>
      <c r="FME67" s="1"/>
      <c r="FMF67" s="1"/>
      <c r="FMG67" s="1"/>
      <c r="FMH67" s="1"/>
      <c r="FMI67" s="1"/>
      <c r="FMJ67" s="1"/>
      <c r="FMK67" s="1"/>
      <c r="FML67" s="1"/>
      <c r="FMM67" s="1"/>
      <c r="FMN67" s="1"/>
      <c r="FMO67" s="1"/>
      <c r="FMP67" s="1"/>
      <c r="FMQ67" s="1"/>
      <c r="FMR67" s="1"/>
      <c r="FMS67" s="1"/>
      <c r="FMT67" s="1"/>
      <c r="FMU67" s="1"/>
      <c r="FMV67" s="1"/>
      <c r="FMW67" s="1"/>
      <c r="FMX67" s="1"/>
      <c r="FMY67" s="1"/>
      <c r="FMZ67" s="1"/>
      <c r="FNA67" s="1"/>
      <c r="FNB67" s="1"/>
      <c r="FNC67" s="1"/>
      <c r="FND67" s="1"/>
      <c r="FNE67" s="1"/>
      <c r="FNF67" s="1"/>
      <c r="FNG67" s="1"/>
      <c r="FNH67" s="1"/>
      <c r="FNI67" s="1"/>
      <c r="FNJ67" s="1"/>
      <c r="FNK67" s="1"/>
      <c r="FNL67" s="1"/>
      <c r="FNM67" s="1"/>
      <c r="FNN67" s="1"/>
      <c r="FNO67" s="1"/>
      <c r="FNP67" s="1"/>
      <c r="FNQ67" s="1"/>
      <c r="FNR67" s="1"/>
      <c r="FNS67" s="1"/>
      <c r="FNT67" s="1"/>
      <c r="FNU67" s="1"/>
      <c r="FNV67" s="1"/>
      <c r="FNW67" s="1"/>
      <c r="FNX67" s="1"/>
      <c r="FNY67" s="1"/>
      <c r="FNZ67" s="1"/>
      <c r="FOA67" s="1"/>
      <c r="FOB67" s="1"/>
      <c r="FOC67" s="1"/>
      <c r="FOD67" s="1"/>
      <c r="FOE67" s="1"/>
      <c r="FOF67" s="1"/>
      <c r="FOG67" s="1"/>
      <c r="FOH67" s="1"/>
      <c r="FOI67" s="1"/>
      <c r="FOJ67" s="1"/>
      <c r="FOK67" s="1"/>
      <c r="FOL67" s="1"/>
      <c r="FOM67" s="1"/>
      <c r="FON67" s="1"/>
      <c r="FOO67" s="1"/>
      <c r="FOP67" s="1"/>
      <c r="FOQ67" s="1"/>
      <c r="FOR67" s="1"/>
      <c r="FOS67" s="1"/>
      <c r="FOT67" s="1"/>
      <c r="FOU67" s="1"/>
      <c r="FOV67" s="1"/>
      <c r="FOW67" s="1"/>
      <c r="FOX67" s="1"/>
      <c r="FOY67" s="1"/>
      <c r="FOZ67" s="1"/>
      <c r="FPA67" s="1"/>
      <c r="FPB67" s="1"/>
      <c r="FPC67" s="1"/>
      <c r="FPD67" s="1"/>
      <c r="FPE67" s="1"/>
      <c r="FPF67" s="1"/>
      <c r="FPG67" s="1"/>
      <c r="FPH67" s="1"/>
      <c r="FPI67" s="1"/>
      <c r="FPJ67" s="1"/>
      <c r="FPK67" s="1"/>
      <c r="FPL67" s="1"/>
      <c r="FPM67" s="1"/>
      <c r="FPN67" s="1"/>
      <c r="FPO67" s="1"/>
      <c r="FPP67" s="1"/>
      <c r="FPQ67" s="1"/>
      <c r="FPR67" s="1"/>
      <c r="FPS67" s="1"/>
      <c r="FPT67" s="1"/>
      <c r="FPU67" s="1"/>
      <c r="FPV67" s="1"/>
      <c r="FPW67" s="1"/>
      <c r="FPX67" s="1"/>
      <c r="FPY67" s="1"/>
      <c r="FPZ67" s="1"/>
      <c r="FQA67" s="1"/>
      <c r="FQB67" s="1"/>
      <c r="FQC67" s="1"/>
      <c r="FQD67" s="1"/>
      <c r="FQE67" s="1"/>
      <c r="FQF67" s="1"/>
      <c r="FQG67" s="1"/>
      <c r="FQH67" s="1"/>
      <c r="FQI67" s="1"/>
      <c r="FQJ67" s="1"/>
      <c r="FQK67" s="1"/>
      <c r="FQL67" s="1"/>
      <c r="FQM67" s="1"/>
      <c r="FQN67" s="1"/>
      <c r="FQO67" s="1"/>
      <c r="FQP67" s="1"/>
      <c r="FQQ67" s="1"/>
      <c r="FQR67" s="1"/>
      <c r="FQS67" s="1"/>
      <c r="FQT67" s="1"/>
      <c r="FQU67" s="1"/>
      <c r="FQV67" s="1"/>
      <c r="FQW67" s="1"/>
      <c r="FQX67" s="1"/>
      <c r="FQY67" s="1"/>
      <c r="FQZ67" s="1"/>
      <c r="FRA67" s="1"/>
      <c r="FRB67" s="1"/>
      <c r="FRC67" s="1"/>
      <c r="FRD67" s="1"/>
      <c r="FRE67" s="1"/>
      <c r="FRF67" s="1"/>
      <c r="FRG67" s="1"/>
      <c r="FRH67" s="1"/>
      <c r="FRI67" s="1"/>
      <c r="FRJ67" s="1"/>
      <c r="FRK67" s="1"/>
      <c r="FRL67" s="1"/>
      <c r="FRM67" s="1"/>
      <c r="FRN67" s="1"/>
      <c r="FRO67" s="1"/>
      <c r="FRP67" s="1"/>
      <c r="FRQ67" s="1"/>
      <c r="FRR67" s="1"/>
      <c r="FRS67" s="1"/>
      <c r="FRT67" s="1"/>
      <c r="FRU67" s="1"/>
      <c r="FRV67" s="1"/>
      <c r="FRW67" s="1"/>
      <c r="FRX67" s="1"/>
      <c r="FRY67" s="1"/>
      <c r="FRZ67" s="1"/>
      <c r="FSA67" s="1"/>
      <c r="FSB67" s="1"/>
      <c r="FSC67" s="1"/>
      <c r="FSD67" s="1"/>
      <c r="FSE67" s="1"/>
      <c r="FSF67" s="1"/>
      <c r="FSG67" s="1"/>
      <c r="FSH67" s="1"/>
      <c r="FSI67" s="1"/>
      <c r="FSJ67" s="1"/>
      <c r="FSK67" s="1"/>
      <c r="FSL67" s="1"/>
      <c r="FSM67" s="1"/>
      <c r="FSN67" s="1"/>
      <c r="FSO67" s="1"/>
      <c r="FSP67" s="1"/>
      <c r="FSQ67" s="1"/>
      <c r="FSR67" s="1"/>
      <c r="FSS67" s="1"/>
      <c r="FST67" s="1"/>
      <c r="FSU67" s="1"/>
      <c r="FSV67" s="1"/>
      <c r="FSW67" s="1"/>
      <c r="FSX67" s="1"/>
      <c r="FSY67" s="1"/>
      <c r="FSZ67" s="1"/>
      <c r="FTA67" s="1"/>
      <c r="FTB67" s="1"/>
      <c r="FTC67" s="1"/>
      <c r="FTD67" s="1"/>
      <c r="FTE67" s="1"/>
      <c r="FTF67" s="1"/>
      <c r="FTG67" s="1"/>
      <c r="FTH67" s="1"/>
      <c r="FTI67" s="1"/>
      <c r="FTJ67" s="1"/>
      <c r="FTK67" s="1"/>
      <c r="FTL67" s="1"/>
      <c r="FTM67" s="1"/>
      <c r="FTN67" s="1"/>
      <c r="FTO67" s="1"/>
      <c r="FTP67" s="1"/>
      <c r="FTQ67" s="1"/>
      <c r="FTR67" s="1"/>
      <c r="FTS67" s="1"/>
      <c r="FTT67" s="1"/>
      <c r="FTU67" s="1"/>
      <c r="FTV67" s="1"/>
      <c r="FTW67" s="1"/>
      <c r="FTX67" s="1"/>
      <c r="FTY67" s="1"/>
      <c r="FTZ67" s="1"/>
      <c r="FUA67" s="1"/>
      <c r="FUB67" s="1"/>
      <c r="FUC67" s="1"/>
      <c r="FUD67" s="1"/>
      <c r="FUE67" s="1"/>
      <c r="FUF67" s="1"/>
      <c r="FUG67" s="1"/>
      <c r="FUH67" s="1"/>
      <c r="FUI67" s="1"/>
      <c r="FUJ67" s="1"/>
      <c r="FUK67" s="1"/>
      <c r="FUL67" s="1"/>
      <c r="FUM67" s="1"/>
      <c r="FUN67" s="1"/>
      <c r="FUO67" s="1"/>
      <c r="FUP67" s="1"/>
      <c r="FUQ67" s="1"/>
      <c r="FUR67" s="1"/>
      <c r="FUS67" s="1"/>
      <c r="FUT67" s="1"/>
      <c r="FUU67" s="1"/>
      <c r="FUV67" s="1"/>
      <c r="FUW67" s="1"/>
      <c r="FUX67" s="1"/>
      <c r="FUY67" s="1"/>
      <c r="FUZ67" s="1"/>
      <c r="FVA67" s="1"/>
      <c r="FVB67" s="1"/>
      <c r="FVC67" s="1"/>
      <c r="FVD67" s="1"/>
      <c r="FVE67" s="1"/>
      <c r="FVF67" s="1"/>
      <c r="FVG67" s="1"/>
      <c r="FVH67" s="1"/>
      <c r="FVI67" s="1"/>
      <c r="FVJ67" s="1"/>
      <c r="FVK67" s="1"/>
      <c r="FVL67" s="1"/>
      <c r="FVM67" s="1"/>
      <c r="FVN67" s="1"/>
      <c r="FVO67" s="1"/>
      <c r="FVP67" s="1"/>
      <c r="FVQ67" s="1"/>
      <c r="FVR67" s="1"/>
      <c r="FVS67" s="1"/>
      <c r="FVT67" s="1"/>
      <c r="FVU67" s="1"/>
      <c r="FVV67" s="1"/>
      <c r="FVW67" s="1"/>
      <c r="FVX67" s="1"/>
      <c r="FVY67" s="1"/>
      <c r="FVZ67" s="1"/>
      <c r="FWA67" s="1"/>
      <c r="FWB67" s="1"/>
      <c r="FWC67" s="1"/>
      <c r="FWD67" s="1"/>
      <c r="FWE67" s="1"/>
      <c r="FWF67" s="1"/>
      <c r="FWG67" s="1"/>
      <c r="FWH67" s="1"/>
      <c r="FWI67" s="1"/>
      <c r="FWJ67" s="1"/>
      <c r="FWK67" s="1"/>
      <c r="FWL67" s="1"/>
      <c r="FWM67" s="1"/>
      <c r="FWN67" s="1"/>
      <c r="FWO67" s="1"/>
      <c r="FWP67" s="1"/>
      <c r="FWQ67" s="1"/>
      <c r="FWR67" s="1"/>
      <c r="FWS67" s="1"/>
      <c r="FWT67" s="1"/>
      <c r="FWU67" s="1"/>
      <c r="FWV67" s="1"/>
      <c r="FWW67" s="1"/>
      <c r="FWX67" s="1"/>
      <c r="FWY67" s="1"/>
      <c r="FWZ67" s="1"/>
      <c r="FXA67" s="1"/>
      <c r="FXB67" s="1"/>
      <c r="FXC67" s="1"/>
      <c r="FXD67" s="1"/>
      <c r="FXE67" s="1"/>
      <c r="FXF67" s="1"/>
      <c r="FXG67" s="1"/>
      <c r="FXH67" s="1"/>
      <c r="FXI67" s="1"/>
      <c r="FXJ67" s="1"/>
      <c r="FXK67" s="1"/>
      <c r="FXL67" s="1"/>
      <c r="FXM67" s="1"/>
      <c r="FXN67" s="1"/>
      <c r="FXO67" s="1"/>
      <c r="FXP67" s="1"/>
      <c r="FXQ67" s="1"/>
      <c r="FXR67" s="1"/>
      <c r="FXS67" s="1"/>
      <c r="FXT67" s="1"/>
      <c r="FXU67" s="1"/>
      <c r="FXV67" s="1"/>
      <c r="FXW67" s="1"/>
      <c r="FXX67" s="1"/>
      <c r="FXY67" s="1"/>
      <c r="FXZ67" s="1"/>
      <c r="FYA67" s="1"/>
      <c r="FYB67" s="1"/>
      <c r="FYC67" s="1"/>
      <c r="FYD67" s="1"/>
      <c r="FYE67" s="1"/>
      <c r="FYF67" s="1"/>
      <c r="FYG67" s="1"/>
      <c r="FYH67" s="1"/>
      <c r="FYI67" s="1"/>
      <c r="FYJ67" s="1"/>
      <c r="FYK67" s="1"/>
      <c r="FYL67" s="1"/>
      <c r="FYM67" s="1"/>
      <c r="FYN67" s="1"/>
      <c r="FYO67" s="1"/>
      <c r="FYP67" s="1"/>
      <c r="FYQ67" s="1"/>
      <c r="FYR67" s="1"/>
      <c r="FYS67" s="1"/>
      <c r="FYT67" s="1"/>
      <c r="FYU67" s="1"/>
      <c r="FYV67" s="1"/>
      <c r="FYW67" s="1"/>
      <c r="FYX67" s="1"/>
      <c r="FYY67" s="1"/>
      <c r="FYZ67" s="1"/>
      <c r="FZA67" s="1"/>
      <c r="FZB67" s="1"/>
      <c r="FZC67" s="1"/>
      <c r="FZD67" s="1"/>
      <c r="FZE67" s="1"/>
      <c r="FZF67" s="1"/>
      <c r="FZG67" s="1"/>
      <c r="FZH67" s="1"/>
      <c r="FZI67" s="1"/>
      <c r="FZJ67" s="1"/>
      <c r="FZK67" s="1"/>
      <c r="FZL67" s="1"/>
      <c r="FZM67" s="1"/>
      <c r="FZN67" s="1"/>
      <c r="FZO67" s="1"/>
      <c r="FZP67" s="1"/>
      <c r="FZQ67" s="1"/>
      <c r="FZR67" s="1"/>
      <c r="FZS67" s="1"/>
      <c r="FZT67" s="1"/>
      <c r="FZU67" s="1"/>
      <c r="FZV67" s="1"/>
      <c r="FZW67" s="1"/>
      <c r="FZX67" s="1"/>
      <c r="FZY67" s="1"/>
      <c r="FZZ67" s="1"/>
      <c r="GAA67" s="1"/>
      <c r="GAB67" s="1"/>
      <c r="GAC67" s="1"/>
      <c r="GAD67" s="1"/>
      <c r="GAE67" s="1"/>
      <c r="GAF67" s="1"/>
      <c r="GAG67" s="1"/>
      <c r="GAH67" s="1"/>
      <c r="GAI67" s="1"/>
      <c r="GAJ67" s="1"/>
      <c r="GAK67" s="1"/>
      <c r="GAL67" s="1"/>
      <c r="GAM67" s="1"/>
      <c r="GAN67" s="1"/>
      <c r="GAO67" s="1"/>
      <c r="GAP67" s="1"/>
      <c r="GAQ67" s="1"/>
      <c r="GAR67" s="1"/>
      <c r="GAS67" s="1"/>
      <c r="GAT67" s="1"/>
      <c r="GAU67" s="1"/>
      <c r="GAV67" s="1"/>
      <c r="GAW67" s="1"/>
      <c r="GAX67" s="1"/>
      <c r="GAY67" s="1"/>
      <c r="GAZ67" s="1"/>
      <c r="GBA67" s="1"/>
      <c r="GBB67" s="1"/>
      <c r="GBC67" s="1"/>
      <c r="GBD67" s="1"/>
      <c r="GBE67" s="1"/>
      <c r="GBF67" s="1"/>
      <c r="GBG67" s="1"/>
      <c r="GBH67" s="1"/>
      <c r="GBI67" s="1"/>
      <c r="GBJ67" s="1"/>
      <c r="GBK67" s="1"/>
      <c r="GBL67" s="1"/>
      <c r="GBM67" s="1"/>
      <c r="GBN67" s="1"/>
      <c r="GBO67" s="1"/>
      <c r="GBP67" s="1"/>
      <c r="GBQ67" s="1"/>
      <c r="GBR67" s="1"/>
      <c r="GBS67" s="1"/>
      <c r="GBT67" s="1"/>
      <c r="GBU67" s="1"/>
      <c r="GBV67" s="1"/>
      <c r="GBW67" s="1"/>
      <c r="GBX67" s="1"/>
      <c r="GBY67" s="1"/>
      <c r="GBZ67" s="1"/>
      <c r="GCA67" s="1"/>
      <c r="GCB67" s="1"/>
      <c r="GCC67" s="1"/>
      <c r="GCD67" s="1"/>
      <c r="GCE67" s="1"/>
      <c r="GCF67" s="1"/>
      <c r="GCG67" s="1"/>
      <c r="GCH67" s="1"/>
      <c r="GCI67" s="1"/>
      <c r="GCJ67" s="1"/>
      <c r="GCK67" s="1"/>
      <c r="GCL67" s="1"/>
      <c r="GCM67" s="1"/>
      <c r="GCN67" s="1"/>
      <c r="GCO67" s="1"/>
      <c r="GCP67" s="1"/>
      <c r="GCQ67" s="1"/>
      <c r="GCR67" s="1"/>
      <c r="GCS67" s="1"/>
      <c r="GCT67" s="1"/>
      <c r="GCU67" s="1"/>
      <c r="GCV67" s="1"/>
      <c r="GCW67" s="1"/>
      <c r="GCX67" s="1"/>
      <c r="GCY67" s="1"/>
      <c r="GCZ67" s="1"/>
      <c r="GDA67" s="1"/>
      <c r="GDB67" s="1"/>
      <c r="GDC67" s="1"/>
      <c r="GDD67" s="1"/>
      <c r="GDE67" s="1"/>
      <c r="GDF67" s="1"/>
      <c r="GDG67" s="1"/>
      <c r="GDH67" s="1"/>
      <c r="GDI67" s="1"/>
      <c r="GDJ67" s="1"/>
      <c r="GDK67" s="1"/>
      <c r="GDL67" s="1"/>
      <c r="GDM67" s="1"/>
      <c r="GDN67" s="1"/>
      <c r="GDO67" s="1"/>
      <c r="GDP67" s="1"/>
      <c r="GDQ67" s="1"/>
      <c r="GDR67" s="1"/>
      <c r="GDS67" s="1"/>
      <c r="GDT67" s="1"/>
      <c r="GDU67" s="1"/>
      <c r="GDV67" s="1"/>
      <c r="GDW67" s="1"/>
      <c r="GDX67" s="1"/>
      <c r="GDY67" s="1"/>
      <c r="GDZ67" s="1"/>
      <c r="GEA67" s="1"/>
      <c r="GEB67" s="1"/>
      <c r="GEC67" s="1"/>
      <c r="GED67" s="1"/>
      <c r="GEE67" s="1"/>
      <c r="GEF67" s="1"/>
      <c r="GEG67" s="1"/>
      <c r="GEH67" s="1"/>
      <c r="GEI67" s="1"/>
      <c r="GEJ67" s="1"/>
      <c r="GEK67" s="1"/>
      <c r="GEL67" s="1"/>
      <c r="GEM67" s="1"/>
      <c r="GEN67" s="1"/>
      <c r="GEO67" s="1"/>
      <c r="GEP67" s="1"/>
      <c r="GEQ67" s="1"/>
      <c r="GER67" s="1"/>
      <c r="GES67" s="1"/>
      <c r="GET67" s="1"/>
      <c r="GEU67" s="1"/>
      <c r="GEV67" s="1"/>
      <c r="GEW67" s="1"/>
      <c r="GEX67" s="1"/>
      <c r="GEY67" s="1"/>
      <c r="GEZ67" s="1"/>
      <c r="GFA67" s="1"/>
      <c r="GFB67" s="1"/>
      <c r="GFC67" s="1"/>
      <c r="GFD67" s="1"/>
      <c r="GFE67" s="1"/>
      <c r="GFF67" s="1"/>
      <c r="GFG67" s="1"/>
      <c r="GFH67" s="1"/>
      <c r="GFI67" s="1"/>
      <c r="GFJ67" s="1"/>
      <c r="GFK67" s="1"/>
      <c r="GFL67" s="1"/>
      <c r="GFM67" s="1"/>
      <c r="GFN67" s="1"/>
      <c r="GFO67" s="1"/>
      <c r="GFP67" s="1"/>
      <c r="GFQ67" s="1"/>
      <c r="GFR67" s="1"/>
      <c r="GFS67" s="1"/>
      <c r="GFT67" s="1"/>
      <c r="GFU67" s="1"/>
      <c r="GFV67" s="1"/>
      <c r="GFW67" s="1"/>
      <c r="GFX67" s="1"/>
      <c r="GFY67" s="1"/>
      <c r="GFZ67" s="1"/>
      <c r="GGA67" s="1"/>
      <c r="GGB67" s="1"/>
      <c r="GGC67" s="1"/>
      <c r="GGD67" s="1"/>
      <c r="GGE67" s="1"/>
      <c r="GGF67" s="1"/>
      <c r="GGG67" s="1"/>
      <c r="GGH67" s="1"/>
      <c r="GGI67" s="1"/>
      <c r="GGJ67" s="1"/>
      <c r="GGK67" s="1"/>
      <c r="GGL67" s="1"/>
      <c r="GGM67" s="1"/>
      <c r="GGN67" s="1"/>
      <c r="GGO67" s="1"/>
      <c r="GGP67" s="1"/>
      <c r="GGQ67" s="1"/>
      <c r="GGR67" s="1"/>
      <c r="GGS67" s="1"/>
      <c r="GGT67" s="1"/>
      <c r="GGU67" s="1"/>
      <c r="GGV67" s="1"/>
      <c r="GGW67" s="1"/>
      <c r="GGX67" s="1"/>
      <c r="GGY67" s="1"/>
      <c r="GGZ67" s="1"/>
      <c r="GHA67" s="1"/>
      <c r="GHB67" s="1"/>
      <c r="GHC67" s="1"/>
      <c r="GHD67" s="1"/>
      <c r="GHE67" s="1"/>
      <c r="GHF67" s="1"/>
      <c r="GHG67" s="1"/>
      <c r="GHH67" s="1"/>
      <c r="GHI67" s="1"/>
      <c r="GHJ67" s="1"/>
      <c r="GHK67" s="1"/>
      <c r="GHL67" s="1"/>
      <c r="GHM67" s="1"/>
      <c r="GHN67" s="1"/>
      <c r="GHO67" s="1"/>
      <c r="GHP67" s="1"/>
      <c r="GHQ67" s="1"/>
      <c r="GHR67" s="1"/>
      <c r="GHS67" s="1"/>
      <c r="GHT67" s="1"/>
      <c r="GHU67" s="1"/>
      <c r="GHV67" s="1"/>
      <c r="GHW67" s="1"/>
      <c r="GHX67" s="1"/>
      <c r="GHY67" s="1"/>
      <c r="GHZ67" s="1"/>
      <c r="GIA67" s="1"/>
      <c r="GIB67" s="1"/>
      <c r="GIC67" s="1"/>
      <c r="GID67" s="1"/>
      <c r="GIE67" s="1"/>
      <c r="GIF67" s="1"/>
      <c r="GIG67" s="1"/>
      <c r="GIH67" s="1"/>
      <c r="GII67" s="1"/>
      <c r="GIJ67" s="1"/>
      <c r="GIK67" s="1"/>
      <c r="GIL67" s="1"/>
      <c r="GIM67" s="1"/>
      <c r="GIN67" s="1"/>
      <c r="GIO67" s="1"/>
      <c r="GIP67" s="1"/>
      <c r="GIQ67" s="1"/>
      <c r="GIR67" s="1"/>
      <c r="GIS67" s="1"/>
      <c r="GIT67" s="1"/>
      <c r="GIU67" s="1"/>
      <c r="GIV67" s="1"/>
      <c r="GIW67" s="1"/>
      <c r="GIX67" s="1"/>
      <c r="GIY67" s="1"/>
      <c r="GIZ67" s="1"/>
      <c r="GJA67" s="1"/>
      <c r="GJB67" s="1"/>
      <c r="GJC67" s="1"/>
      <c r="GJD67" s="1"/>
      <c r="GJE67" s="1"/>
      <c r="GJF67" s="1"/>
      <c r="GJG67" s="1"/>
      <c r="GJH67" s="1"/>
      <c r="GJI67" s="1"/>
      <c r="GJJ67" s="1"/>
      <c r="GJK67" s="1"/>
      <c r="GJL67" s="1"/>
      <c r="GJM67" s="1"/>
      <c r="GJN67" s="1"/>
      <c r="GJO67" s="1"/>
      <c r="GJP67" s="1"/>
      <c r="GJQ67" s="1"/>
      <c r="GJR67" s="1"/>
      <c r="GJS67" s="1"/>
      <c r="GJT67" s="1"/>
      <c r="GJU67" s="1"/>
      <c r="GJV67" s="1"/>
      <c r="GJW67" s="1"/>
      <c r="GJX67" s="1"/>
      <c r="GJY67" s="1"/>
      <c r="GJZ67" s="1"/>
      <c r="GKA67" s="1"/>
      <c r="GKB67" s="1"/>
      <c r="GKC67" s="1"/>
      <c r="GKD67" s="1"/>
      <c r="GKE67" s="1"/>
      <c r="GKF67" s="1"/>
      <c r="GKG67" s="1"/>
      <c r="GKH67" s="1"/>
      <c r="GKI67" s="1"/>
      <c r="GKJ67" s="1"/>
      <c r="GKK67" s="1"/>
      <c r="GKL67" s="1"/>
      <c r="GKM67" s="1"/>
      <c r="GKN67" s="1"/>
      <c r="GKO67" s="1"/>
      <c r="GKP67" s="1"/>
      <c r="GKQ67" s="1"/>
      <c r="GKR67" s="1"/>
      <c r="GKS67" s="1"/>
      <c r="GKT67" s="1"/>
      <c r="GKU67" s="1"/>
      <c r="GKV67" s="1"/>
      <c r="GKW67" s="1"/>
      <c r="GKX67" s="1"/>
      <c r="GKY67" s="1"/>
      <c r="GKZ67" s="1"/>
      <c r="GLA67" s="1"/>
      <c r="GLB67" s="1"/>
      <c r="GLC67" s="1"/>
      <c r="GLD67" s="1"/>
      <c r="GLE67" s="1"/>
      <c r="GLF67" s="1"/>
      <c r="GLG67" s="1"/>
      <c r="GLH67" s="1"/>
      <c r="GLI67" s="1"/>
      <c r="GLJ67" s="1"/>
      <c r="GLK67" s="1"/>
      <c r="GLL67" s="1"/>
      <c r="GLM67" s="1"/>
      <c r="GLN67" s="1"/>
      <c r="GLO67" s="1"/>
      <c r="GLP67" s="1"/>
      <c r="GLQ67" s="1"/>
      <c r="GLR67" s="1"/>
      <c r="GLS67" s="1"/>
      <c r="GLT67" s="1"/>
      <c r="GLU67" s="1"/>
      <c r="GLV67" s="1"/>
      <c r="GLW67" s="1"/>
      <c r="GLX67" s="1"/>
      <c r="GLY67" s="1"/>
      <c r="GLZ67" s="1"/>
      <c r="GMA67" s="1"/>
      <c r="GMB67" s="1"/>
      <c r="GMC67" s="1"/>
      <c r="GMD67" s="1"/>
      <c r="GME67" s="1"/>
      <c r="GMF67" s="1"/>
      <c r="GMG67" s="1"/>
      <c r="GMH67" s="1"/>
      <c r="GMI67" s="1"/>
      <c r="GMJ67" s="1"/>
      <c r="GMK67" s="1"/>
      <c r="GML67" s="1"/>
      <c r="GMM67" s="1"/>
      <c r="GMN67" s="1"/>
      <c r="GMO67" s="1"/>
      <c r="GMP67" s="1"/>
      <c r="GMQ67" s="1"/>
      <c r="GMR67" s="1"/>
      <c r="GMS67" s="1"/>
      <c r="GMT67" s="1"/>
      <c r="GMU67" s="1"/>
      <c r="GMV67" s="1"/>
      <c r="GMW67" s="1"/>
      <c r="GMX67" s="1"/>
      <c r="GMY67" s="1"/>
      <c r="GMZ67" s="1"/>
      <c r="GNA67" s="1"/>
      <c r="GNB67" s="1"/>
      <c r="GNC67" s="1"/>
      <c r="GND67" s="1"/>
      <c r="GNE67" s="1"/>
      <c r="GNF67" s="1"/>
      <c r="GNG67" s="1"/>
      <c r="GNH67" s="1"/>
      <c r="GNI67" s="1"/>
      <c r="GNJ67" s="1"/>
      <c r="GNK67" s="1"/>
      <c r="GNL67" s="1"/>
      <c r="GNM67" s="1"/>
      <c r="GNN67" s="1"/>
      <c r="GNO67" s="1"/>
      <c r="GNP67" s="1"/>
      <c r="GNQ67" s="1"/>
      <c r="GNR67" s="1"/>
      <c r="GNS67" s="1"/>
      <c r="GNT67" s="1"/>
      <c r="GNU67" s="1"/>
      <c r="GNV67" s="1"/>
      <c r="GNW67" s="1"/>
      <c r="GNX67" s="1"/>
      <c r="GNY67" s="1"/>
      <c r="GNZ67" s="1"/>
      <c r="GOA67" s="1"/>
      <c r="GOB67" s="1"/>
      <c r="GOC67" s="1"/>
      <c r="GOD67" s="1"/>
      <c r="GOE67" s="1"/>
      <c r="GOF67" s="1"/>
      <c r="GOG67" s="1"/>
      <c r="GOH67" s="1"/>
      <c r="GOI67" s="1"/>
      <c r="GOJ67" s="1"/>
      <c r="GOK67" s="1"/>
      <c r="GOL67" s="1"/>
      <c r="GOM67" s="1"/>
      <c r="GON67" s="1"/>
      <c r="GOO67" s="1"/>
      <c r="GOP67" s="1"/>
      <c r="GOQ67" s="1"/>
      <c r="GOR67" s="1"/>
      <c r="GOS67" s="1"/>
      <c r="GOT67" s="1"/>
      <c r="GOU67" s="1"/>
      <c r="GOV67" s="1"/>
      <c r="GOW67" s="1"/>
      <c r="GOX67" s="1"/>
      <c r="GOY67" s="1"/>
      <c r="GOZ67" s="1"/>
      <c r="GPA67" s="1"/>
      <c r="GPB67" s="1"/>
      <c r="GPC67" s="1"/>
      <c r="GPD67" s="1"/>
      <c r="GPE67" s="1"/>
      <c r="GPF67" s="1"/>
      <c r="GPG67" s="1"/>
      <c r="GPH67" s="1"/>
      <c r="GPI67" s="1"/>
      <c r="GPJ67" s="1"/>
      <c r="GPK67" s="1"/>
      <c r="GPL67" s="1"/>
      <c r="GPM67" s="1"/>
      <c r="GPN67" s="1"/>
      <c r="GPO67" s="1"/>
      <c r="GPP67" s="1"/>
      <c r="GPQ67" s="1"/>
      <c r="GPR67" s="1"/>
      <c r="GPS67" s="1"/>
      <c r="GPT67" s="1"/>
      <c r="GPU67" s="1"/>
      <c r="GPV67" s="1"/>
      <c r="GPW67" s="1"/>
      <c r="GPX67" s="1"/>
      <c r="GPY67" s="1"/>
      <c r="GPZ67" s="1"/>
      <c r="GQA67" s="1"/>
      <c r="GQB67" s="1"/>
      <c r="GQC67" s="1"/>
      <c r="GQD67" s="1"/>
      <c r="GQE67" s="1"/>
      <c r="GQF67" s="1"/>
      <c r="GQG67" s="1"/>
      <c r="GQH67" s="1"/>
      <c r="GQI67" s="1"/>
      <c r="GQJ67" s="1"/>
      <c r="GQK67" s="1"/>
      <c r="GQL67" s="1"/>
      <c r="GQM67" s="1"/>
      <c r="GQN67" s="1"/>
      <c r="GQO67" s="1"/>
      <c r="GQP67" s="1"/>
      <c r="GQQ67" s="1"/>
      <c r="GQR67" s="1"/>
      <c r="GQS67" s="1"/>
      <c r="GQT67" s="1"/>
      <c r="GQU67" s="1"/>
      <c r="GQV67" s="1"/>
      <c r="GQW67" s="1"/>
      <c r="GQX67" s="1"/>
      <c r="GQY67" s="1"/>
      <c r="GQZ67" s="1"/>
      <c r="GRA67" s="1"/>
      <c r="GRB67" s="1"/>
      <c r="GRC67" s="1"/>
      <c r="GRD67" s="1"/>
      <c r="GRE67" s="1"/>
      <c r="GRF67" s="1"/>
      <c r="GRG67" s="1"/>
      <c r="GRH67" s="1"/>
      <c r="GRI67" s="1"/>
      <c r="GRJ67" s="1"/>
      <c r="GRK67" s="1"/>
      <c r="GRL67" s="1"/>
      <c r="GRM67" s="1"/>
      <c r="GRN67" s="1"/>
      <c r="GRO67" s="1"/>
      <c r="GRP67" s="1"/>
      <c r="GRQ67" s="1"/>
      <c r="GRR67" s="1"/>
      <c r="GRS67" s="1"/>
      <c r="GRT67" s="1"/>
      <c r="GRU67" s="1"/>
      <c r="GRV67" s="1"/>
      <c r="GRW67" s="1"/>
      <c r="GRX67" s="1"/>
      <c r="GRY67" s="1"/>
      <c r="GRZ67" s="1"/>
      <c r="GSA67" s="1"/>
      <c r="GSB67" s="1"/>
      <c r="GSC67" s="1"/>
      <c r="GSD67" s="1"/>
      <c r="GSE67" s="1"/>
      <c r="GSF67" s="1"/>
      <c r="GSG67" s="1"/>
      <c r="GSH67" s="1"/>
      <c r="GSI67" s="1"/>
      <c r="GSJ67" s="1"/>
      <c r="GSK67" s="1"/>
      <c r="GSL67" s="1"/>
      <c r="GSM67" s="1"/>
      <c r="GSN67" s="1"/>
      <c r="GSO67" s="1"/>
      <c r="GSP67" s="1"/>
      <c r="GSQ67" s="1"/>
      <c r="GSR67" s="1"/>
      <c r="GSS67" s="1"/>
      <c r="GST67" s="1"/>
      <c r="GSU67" s="1"/>
      <c r="GSV67" s="1"/>
      <c r="GSW67" s="1"/>
      <c r="GSX67" s="1"/>
      <c r="GSY67" s="1"/>
      <c r="GSZ67" s="1"/>
      <c r="GTA67" s="1"/>
      <c r="GTB67" s="1"/>
      <c r="GTC67" s="1"/>
      <c r="GTD67" s="1"/>
      <c r="GTE67" s="1"/>
      <c r="GTF67" s="1"/>
      <c r="GTG67" s="1"/>
      <c r="GTH67" s="1"/>
      <c r="GTI67" s="1"/>
      <c r="GTJ67" s="1"/>
      <c r="GTK67" s="1"/>
      <c r="GTL67" s="1"/>
      <c r="GTM67" s="1"/>
      <c r="GTN67" s="1"/>
      <c r="GTO67" s="1"/>
      <c r="GTP67" s="1"/>
      <c r="GTQ67" s="1"/>
      <c r="GTR67" s="1"/>
      <c r="GTS67" s="1"/>
      <c r="GTT67" s="1"/>
      <c r="GTU67" s="1"/>
      <c r="GTV67" s="1"/>
      <c r="GTW67" s="1"/>
      <c r="GTX67" s="1"/>
      <c r="GTY67" s="1"/>
      <c r="GTZ67" s="1"/>
      <c r="GUA67" s="1"/>
      <c r="GUB67" s="1"/>
      <c r="GUC67" s="1"/>
      <c r="GUD67" s="1"/>
      <c r="GUE67" s="1"/>
      <c r="GUF67" s="1"/>
      <c r="GUG67" s="1"/>
      <c r="GUH67" s="1"/>
      <c r="GUI67" s="1"/>
      <c r="GUJ67" s="1"/>
      <c r="GUK67" s="1"/>
      <c r="GUL67" s="1"/>
      <c r="GUM67" s="1"/>
      <c r="GUN67" s="1"/>
      <c r="GUO67" s="1"/>
      <c r="GUP67" s="1"/>
      <c r="GUQ67" s="1"/>
      <c r="GUR67" s="1"/>
      <c r="GUS67" s="1"/>
      <c r="GUT67" s="1"/>
      <c r="GUU67" s="1"/>
      <c r="GUV67" s="1"/>
      <c r="GUW67" s="1"/>
      <c r="GUX67" s="1"/>
      <c r="GUY67" s="1"/>
      <c r="GUZ67" s="1"/>
      <c r="GVA67" s="1"/>
      <c r="GVB67" s="1"/>
      <c r="GVC67" s="1"/>
      <c r="GVD67" s="1"/>
      <c r="GVE67" s="1"/>
      <c r="GVF67" s="1"/>
      <c r="GVG67" s="1"/>
      <c r="GVH67" s="1"/>
      <c r="GVI67" s="1"/>
      <c r="GVJ67" s="1"/>
      <c r="GVK67" s="1"/>
      <c r="GVL67" s="1"/>
      <c r="GVM67" s="1"/>
      <c r="GVN67" s="1"/>
      <c r="GVO67" s="1"/>
      <c r="GVP67" s="1"/>
      <c r="GVQ67" s="1"/>
      <c r="GVR67" s="1"/>
      <c r="GVS67" s="1"/>
      <c r="GVT67" s="1"/>
      <c r="GVU67" s="1"/>
      <c r="GVV67" s="1"/>
      <c r="GVW67" s="1"/>
      <c r="GVX67" s="1"/>
      <c r="GVY67" s="1"/>
      <c r="GVZ67" s="1"/>
      <c r="GWA67" s="1"/>
      <c r="GWB67" s="1"/>
      <c r="GWC67" s="1"/>
      <c r="GWD67" s="1"/>
      <c r="GWE67" s="1"/>
      <c r="GWF67" s="1"/>
      <c r="GWG67" s="1"/>
      <c r="GWH67" s="1"/>
      <c r="GWI67" s="1"/>
      <c r="GWJ67" s="1"/>
      <c r="GWK67" s="1"/>
      <c r="GWL67" s="1"/>
      <c r="GWM67" s="1"/>
      <c r="GWN67" s="1"/>
      <c r="GWO67" s="1"/>
      <c r="GWP67" s="1"/>
      <c r="GWQ67" s="1"/>
      <c r="GWR67" s="1"/>
      <c r="GWS67" s="1"/>
      <c r="GWT67" s="1"/>
      <c r="GWU67" s="1"/>
      <c r="GWV67" s="1"/>
      <c r="GWW67" s="1"/>
      <c r="GWX67" s="1"/>
      <c r="GWY67" s="1"/>
      <c r="GWZ67" s="1"/>
      <c r="GXA67" s="1"/>
      <c r="GXB67" s="1"/>
      <c r="GXC67" s="1"/>
      <c r="GXD67" s="1"/>
      <c r="GXE67" s="1"/>
      <c r="GXF67" s="1"/>
      <c r="GXG67" s="1"/>
      <c r="GXH67" s="1"/>
      <c r="GXI67" s="1"/>
      <c r="GXJ67" s="1"/>
      <c r="GXK67" s="1"/>
      <c r="GXL67" s="1"/>
      <c r="GXM67" s="1"/>
      <c r="GXN67" s="1"/>
      <c r="GXO67" s="1"/>
      <c r="GXP67" s="1"/>
      <c r="GXQ67" s="1"/>
      <c r="GXR67" s="1"/>
      <c r="GXS67" s="1"/>
      <c r="GXT67" s="1"/>
      <c r="GXU67" s="1"/>
      <c r="GXV67" s="1"/>
      <c r="GXW67" s="1"/>
      <c r="GXX67" s="1"/>
      <c r="GXY67" s="1"/>
      <c r="GXZ67" s="1"/>
      <c r="GYA67" s="1"/>
      <c r="GYB67" s="1"/>
      <c r="GYC67" s="1"/>
      <c r="GYD67" s="1"/>
      <c r="GYE67" s="1"/>
      <c r="GYF67" s="1"/>
      <c r="GYG67" s="1"/>
      <c r="GYH67" s="1"/>
      <c r="GYI67" s="1"/>
      <c r="GYJ67" s="1"/>
      <c r="GYK67" s="1"/>
      <c r="GYL67" s="1"/>
      <c r="GYM67" s="1"/>
      <c r="GYN67" s="1"/>
      <c r="GYO67" s="1"/>
      <c r="GYP67" s="1"/>
      <c r="GYQ67" s="1"/>
      <c r="GYR67" s="1"/>
      <c r="GYS67" s="1"/>
      <c r="GYT67" s="1"/>
      <c r="GYU67" s="1"/>
      <c r="GYV67" s="1"/>
      <c r="GYW67" s="1"/>
      <c r="GYX67" s="1"/>
      <c r="GYY67" s="1"/>
      <c r="GYZ67" s="1"/>
      <c r="GZA67" s="1"/>
      <c r="GZB67" s="1"/>
      <c r="GZC67" s="1"/>
      <c r="GZD67" s="1"/>
      <c r="GZE67" s="1"/>
      <c r="GZF67" s="1"/>
      <c r="GZG67" s="1"/>
      <c r="GZH67" s="1"/>
      <c r="GZI67" s="1"/>
      <c r="GZJ67" s="1"/>
      <c r="GZK67" s="1"/>
      <c r="GZL67" s="1"/>
      <c r="GZM67" s="1"/>
      <c r="GZN67" s="1"/>
      <c r="GZO67" s="1"/>
      <c r="GZP67" s="1"/>
      <c r="GZQ67" s="1"/>
      <c r="GZR67" s="1"/>
      <c r="GZS67" s="1"/>
      <c r="GZT67" s="1"/>
      <c r="GZU67" s="1"/>
      <c r="GZV67" s="1"/>
      <c r="GZW67" s="1"/>
      <c r="GZX67" s="1"/>
      <c r="GZY67" s="1"/>
      <c r="GZZ67" s="1"/>
      <c r="HAA67" s="1"/>
      <c r="HAB67" s="1"/>
      <c r="HAC67" s="1"/>
      <c r="HAD67" s="1"/>
      <c r="HAE67" s="1"/>
      <c r="HAF67" s="1"/>
      <c r="HAG67" s="1"/>
      <c r="HAH67" s="1"/>
      <c r="HAI67" s="1"/>
      <c r="HAJ67" s="1"/>
      <c r="HAK67" s="1"/>
      <c r="HAL67" s="1"/>
      <c r="HAM67" s="1"/>
      <c r="HAN67" s="1"/>
      <c r="HAO67" s="1"/>
      <c r="HAP67" s="1"/>
      <c r="HAQ67" s="1"/>
      <c r="HAR67" s="1"/>
      <c r="HAS67" s="1"/>
      <c r="HAT67" s="1"/>
      <c r="HAU67" s="1"/>
      <c r="HAV67" s="1"/>
      <c r="HAW67" s="1"/>
      <c r="HAX67" s="1"/>
      <c r="HAY67" s="1"/>
      <c r="HAZ67" s="1"/>
      <c r="HBA67" s="1"/>
      <c r="HBB67" s="1"/>
      <c r="HBC67" s="1"/>
      <c r="HBD67" s="1"/>
      <c r="HBE67" s="1"/>
      <c r="HBF67" s="1"/>
      <c r="HBG67" s="1"/>
      <c r="HBH67" s="1"/>
      <c r="HBI67" s="1"/>
      <c r="HBJ67" s="1"/>
      <c r="HBK67" s="1"/>
      <c r="HBL67" s="1"/>
      <c r="HBM67" s="1"/>
      <c r="HBN67" s="1"/>
      <c r="HBO67" s="1"/>
      <c r="HBP67" s="1"/>
      <c r="HBQ67" s="1"/>
      <c r="HBR67" s="1"/>
      <c r="HBS67" s="1"/>
      <c r="HBT67" s="1"/>
      <c r="HBU67" s="1"/>
      <c r="HBV67" s="1"/>
      <c r="HBW67" s="1"/>
      <c r="HBX67" s="1"/>
      <c r="HBY67" s="1"/>
      <c r="HBZ67" s="1"/>
      <c r="HCA67" s="1"/>
      <c r="HCB67" s="1"/>
      <c r="HCC67" s="1"/>
      <c r="HCD67" s="1"/>
      <c r="HCE67" s="1"/>
      <c r="HCF67" s="1"/>
      <c r="HCG67" s="1"/>
      <c r="HCH67" s="1"/>
      <c r="HCI67" s="1"/>
      <c r="HCJ67" s="1"/>
      <c r="HCK67" s="1"/>
      <c r="HCL67" s="1"/>
      <c r="HCM67" s="1"/>
      <c r="HCN67" s="1"/>
      <c r="HCO67" s="1"/>
      <c r="HCP67" s="1"/>
      <c r="HCQ67" s="1"/>
      <c r="HCR67" s="1"/>
      <c r="HCS67" s="1"/>
      <c r="HCT67" s="1"/>
      <c r="HCU67" s="1"/>
      <c r="HCV67" s="1"/>
      <c r="HCW67" s="1"/>
      <c r="HCX67" s="1"/>
      <c r="HCY67" s="1"/>
      <c r="HCZ67" s="1"/>
      <c r="HDA67" s="1"/>
      <c r="HDB67" s="1"/>
      <c r="HDC67" s="1"/>
      <c r="HDD67" s="1"/>
      <c r="HDE67" s="1"/>
      <c r="HDF67" s="1"/>
      <c r="HDG67" s="1"/>
      <c r="HDH67" s="1"/>
      <c r="HDI67" s="1"/>
      <c r="HDJ67" s="1"/>
      <c r="HDK67" s="1"/>
      <c r="HDL67" s="1"/>
      <c r="HDM67" s="1"/>
      <c r="HDN67" s="1"/>
      <c r="HDO67" s="1"/>
      <c r="HDP67" s="1"/>
      <c r="HDQ67" s="1"/>
      <c r="HDR67" s="1"/>
      <c r="HDS67" s="1"/>
      <c r="HDT67" s="1"/>
      <c r="HDU67" s="1"/>
      <c r="HDV67" s="1"/>
      <c r="HDW67" s="1"/>
      <c r="HDX67" s="1"/>
      <c r="HDY67" s="1"/>
      <c r="HDZ67" s="1"/>
      <c r="HEA67" s="1"/>
      <c r="HEB67" s="1"/>
      <c r="HEC67" s="1"/>
      <c r="HED67" s="1"/>
      <c r="HEE67" s="1"/>
      <c r="HEF67" s="1"/>
      <c r="HEG67" s="1"/>
      <c r="HEH67" s="1"/>
      <c r="HEI67" s="1"/>
      <c r="HEJ67" s="1"/>
      <c r="HEK67" s="1"/>
      <c r="HEL67" s="1"/>
      <c r="HEM67" s="1"/>
      <c r="HEN67" s="1"/>
      <c r="HEO67" s="1"/>
      <c r="HEP67" s="1"/>
      <c r="HEQ67" s="1"/>
      <c r="HER67" s="1"/>
      <c r="HES67" s="1"/>
      <c r="HET67" s="1"/>
      <c r="HEU67" s="1"/>
      <c r="HEV67" s="1"/>
      <c r="HEW67" s="1"/>
      <c r="HEX67" s="1"/>
      <c r="HEY67" s="1"/>
      <c r="HEZ67" s="1"/>
      <c r="HFA67" s="1"/>
      <c r="HFB67" s="1"/>
      <c r="HFC67" s="1"/>
      <c r="HFD67" s="1"/>
      <c r="HFE67" s="1"/>
      <c r="HFF67" s="1"/>
      <c r="HFG67" s="1"/>
      <c r="HFH67" s="1"/>
      <c r="HFI67" s="1"/>
      <c r="HFJ67" s="1"/>
      <c r="HFK67" s="1"/>
      <c r="HFL67" s="1"/>
      <c r="HFM67" s="1"/>
      <c r="HFN67" s="1"/>
      <c r="HFO67" s="1"/>
      <c r="HFP67" s="1"/>
      <c r="HFQ67" s="1"/>
      <c r="HFR67" s="1"/>
      <c r="HFS67" s="1"/>
      <c r="HFT67" s="1"/>
      <c r="HFU67" s="1"/>
      <c r="HFV67" s="1"/>
      <c r="HFW67" s="1"/>
      <c r="HFX67" s="1"/>
      <c r="HFY67" s="1"/>
      <c r="HFZ67" s="1"/>
      <c r="HGA67" s="1"/>
      <c r="HGB67" s="1"/>
      <c r="HGC67" s="1"/>
      <c r="HGD67" s="1"/>
      <c r="HGE67" s="1"/>
      <c r="HGF67" s="1"/>
      <c r="HGG67" s="1"/>
      <c r="HGH67" s="1"/>
      <c r="HGI67" s="1"/>
      <c r="HGJ67" s="1"/>
      <c r="HGK67" s="1"/>
      <c r="HGL67" s="1"/>
      <c r="HGM67" s="1"/>
      <c r="HGN67" s="1"/>
      <c r="HGO67" s="1"/>
      <c r="HGP67" s="1"/>
      <c r="HGQ67" s="1"/>
      <c r="HGR67" s="1"/>
      <c r="HGS67" s="1"/>
      <c r="HGT67" s="1"/>
      <c r="HGU67" s="1"/>
      <c r="HGV67" s="1"/>
      <c r="HGW67" s="1"/>
      <c r="HGX67" s="1"/>
      <c r="HGY67" s="1"/>
      <c r="HGZ67" s="1"/>
      <c r="HHA67" s="1"/>
      <c r="HHB67" s="1"/>
      <c r="HHC67" s="1"/>
      <c r="HHD67" s="1"/>
      <c r="HHE67" s="1"/>
      <c r="HHF67" s="1"/>
      <c r="HHG67" s="1"/>
      <c r="HHH67" s="1"/>
      <c r="HHI67" s="1"/>
      <c r="HHJ67" s="1"/>
      <c r="HHK67" s="1"/>
      <c r="HHL67" s="1"/>
      <c r="HHM67" s="1"/>
      <c r="HHN67" s="1"/>
      <c r="HHO67" s="1"/>
      <c r="HHP67" s="1"/>
      <c r="HHQ67" s="1"/>
      <c r="HHR67" s="1"/>
      <c r="HHS67" s="1"/>
      <c r="HHT67" s="1"/>
      <c r="HHU67" s="1"/>
      <c r="HHV67" s="1"/>
      <c r="HHW67" s="1"/>
      <c r="HHX67" s="1"/>
      <c r="HHY67" s="1"/>
      <c r="HHZ67" s="1"/>
      <c r="HIA67" s="1"/>
      <c r="HIB67" s="1"/>
      <c r="HIC67" s="1"/>
      <c r="HID67" s="1"/>
      <c r="HIE67" s="1"/>
      <c r="HIF67" s="1"/>
      <c r="HIG67" s="1"/>
      <c r="HIH67" s="1"/>
      <c r="HII67" s="1"/>
      <c r="HIJ67" s="1"/>
      <c r="HIK67" s="1"/>
      <c r="HIL67" s="1"/>
      <c r="HIM67" s="1"/>
      <c r="HIN67" s="1"/>
      <c r="HIO67" s="1"/>
      <c r="HIP67" s="1"/>
      <c r="HIQ67" s="1"/>
      <c r="HIR67" s="1"/>
      <c r="HIS67" s="1"/>
      <c r="HIT67" s="1"/>
      <c r="HIU67" s="1"/>
      <c r="HIV67" s="1"/>
      <c r="HIW67" s="1"/>
      <c r="HIX67" s="1"/>
      <c r="HIY67" s="1"/>
      <c r="HIZ67" s="1"/>
      <c r="HJA67" s="1"/>
      <c r="HJB67" s="1"/>
      <c r="HJC67" s="1"/>
      <c r="HJD67" s="1"/>
      <c r="HJE67" s="1"/>
      <c r="HJF67" s="1"/>
      <c r="HJG67" s="1"/>
      <c r="HJH67" s="1"/>
      <c r="HJI67" s="1"/>
      <c r="HJJ67" s="1"/>
      <c r="HJK67" s="1"/>
      <c r="HJL67" s="1"/>
      <c r="HJM67" s="1"/>
      <c r="HJN67" s="1"/>
      <c r="HJO67" s="1"/>
      <c r="HJP67" s="1"/>
      <c r="HJQ67" s="1"/>
      <c r="HJR67" s="1"/>
      <c r="HJS67" s="1"/>
      <c r="HJT67" s="1"/>
      <c r="HJU67" s="1"/>
      <c r="HJV67" s="1"/>
      <c r="HJW67" s="1"/>
      <c r="HJX67" s="1"/>
      <c r="HJY67" s="1"/>
      <c r="HJZ67" s="1"/>
      <c r="HKA67" s="1"/>
      <c r="HKB67" s="1"/>
      <c r="HKC67" s="1"/>
      <c r="HKD67" s="1"/>
      <c r="HKE67" s="1"/>
      <c r="HKF67" s="1"/>
      <c r="HKG67" s="1"/>
      <c r="HKH67" s="1"/>
      <c r="HKI67" s="1"/>
      <c r="HKJ67" s="1"/>
      <c r="HKK67" s="1"/>
      <c r="HKL67" s="1"/>
      <c r="HKM67" s="1"/>
      <c r="HKN67" s="1"/>
      <c r="HKO67" s="1"/>
      <c r="HKP67" s="1"/>
      <c r="HKQ67" s="1"/>
      <c r="HKR67" s="1"/>
      <c r="HKS67" s="1"/>
      <c r="HKT67" s="1"/>
      <c r="HKU67" s="1"/>
      <c r="HKV67" s="1"/>
      <c r="HKW67" s="1"/>
      <c r="HKX67" s="1"/>
      <c r="HKY67" s="1"/>
      <c r="HKZ67" s="1"/>
      <c r="HLA67" s="1"/>
      <c r="HLB67" s="1"/>
      <c r="HLC67" s="1"/>
      <c r="HLD67" s="1"/>
      <c r="HLE67" s="1"/>
      <c r="HLF67" s="1"/>
      <c r="HLG67" s="1"/>
      <c r="HLH67" s="1"/>
      <c r="HLI67" s="1"/>
      <c r="HLJ67" s="1"/>
      <c r="HLK67" s="1"/>
      <c r="HLL67" s="1"/>
      <c r="HLM67" s="1"/>
      <c r="HLN67" s="1"/>
      <c r="HLO67" s="1"/>
      <c r="HLP67" s="1"/>
      <c r="HLQ67" s="1"/>
      <c r="HLR67" s="1"/>
      <c r="HLS67" s="1"/>
      <c r="HLT67" s="1"/>
      <c r="HLU67" s="1"/>
      <c r="HLV67" s="1"/>
      <c r="HLW67" s="1"/>
      <c r="HLX67" s="1"/>
      <c r="HLY67" s="1"/>
      <c r="HLZ67" s="1"/>
      <c r="HMA67" s="1"/>
      <c r="HMB67" s="1"/>
      <c r="HMC67" s="1"/>
      <c r="HMD67" s="1"/>
      <c r="HME67" s="1"/>
      <c r="HMF67" s="1"/>
      <c r="HMG67" s="1"/>
      <c r="HMH67" s="1"/>
      <c r="HMI67" s="1"/>
      <c r="HMJ67" s="1"/>
      <c r="HMK67" s="1"/>
      <c r="HML67" s="1"/>
      <c r="HMM67" s="1"/>
      <c r="HMN67" s="1"/>
      <c r="HMO67" s="1"/>
      <c r="HMP67" s="1"/>
      <c r="HMQ67" s="1"/>
      <c r="HMR67" s="1"/>
      <c r="HMS67" s="1"/>
      <c r="HMT67" s="1"/>
      <c r="HMU67" s="1"/>
      <c r="HMV67" s="1"/>
      <c r="HMW67" s="1"/>
      <c r="HMX67" s="1"/>
      <c r="HMY67" s="1"/>
      <c r="HMZ67" s="1"/>
      <c r="HNA67" s="1"/>
      <c r="HNB67" s="1"/>
      <c r="HNC67" s="1"/>
      <c r="HND67" s="1"/>
      <c r="HNE67" s="1"/>
      <c r="HNF67" s="1"/>
      <c r="HNG67" s="1"/>
      <c r="HNH67" s="1"/>
      <c r="HNI67" s="1"/>
      <c r="HNJ67" s="1"/>
      <c r="HNK67" s="1"/>
      <c r="HNL67" s="1"/>
      <c r="HNM67" s="1"/>
      <c r="HNN67" s="1"/>
      <c r="HNO67" s="1"/>
      <c r="HNP67" s="1"/>
      <c r="HNQ67" s="1"/>
      <c r="HNR67" s="1"/>
      <c r="HNS67" s="1"/>
      <c r="HNT67" s="1"/>
      <c r="HNU67" s="1"/>
      <c r="HNV67" s="1"/>
      <c r="HNW67" s="1"/>
      <c r="HNX67" s="1"/>
      <c r="HNY67" s="1"/>
      <c r="HNZ67" s="1"/>
      <c r="HOA67" s="1"/>
      <c r="HOB67" s="1"/>
      <c r="HOC67" s="1"/>
      <c r="HOD67" s="1"/>
      <c r="HOE67" s="1"/>
      <c r="HOF67" s="1"/>
      <c r="HOG67" s="1"/>
      <c r="HOH67" s="1"/>
      <c r="HOI67" s="1"/>
      <c r="HOJ67" s="1"/>
      <c r="HOK67" s="1"/>
      <c r="HOL67" s="1"/>
      <c r="HOM67" s="1"/>
      <c r="HON67" s="1"/>
      <c r="HOO67" s="1"/>
      <c r="HOP67" s="1"/>
      <c r="HOQ67" s="1"/>
      <c r="HOR67" s="1"/>
      <c r="HOS67" s="1"/>
      <c r="HOT67" s="1"/>
      <c r="HOU67" s="1"/>
      <c r="HOV67" s="1"/>
      <c r="HOW67" s="1"/>
      <c r="HOX67" s="1"/>
      <c r="HOY67" s="1"/>
      <c r="HOZ67" s="1"/>
      <c r="HPA67" s="1"/>
      <c r="HPB67" s="1"/>
      <c r="HPC67" s="1"/>
      <c r="HPD67" s="1"/>
      <c r="HPE67" s="1"/>
      <c r="HPF67" s="1"/>
      <c r="HPG67" s="1"/>
      <c r="HPH67" s="1"/>
      <c r="HPI67" s="1"/>
      <c r="HPJ67" s="1"/>
      <c r="HPK67" s="1"/>
      <c r="HPL67" s="1"/>
      <c r="HPM67" s="1"/>
      <c r="HPN67" s="1"/>
      <c r="HPO67" s="1"/>
      <c r="HPP67" s="1"/>
      <c r="HPQ67" s="1"/>
      <c r="HPR67" s="1"/>
      <c r="HPS67" s="1"/>
      <c r="HPT67" s="1"/>
      <c r="HPU67" s="1"/>
      <c r="HPV67" s="1"/>
      <c r="HPW67" s="1"/>
      <c r="HPX67" s="1"/>
      <c r="HPY67" s="1"/>
      <c r="HPZ67" s="1"/>
      <c r="HQA67" s="1"/>
      <c r="HQB67" s="1"/>
      <c r="HQC67" s="1"/>
      <c r="HQD67" s="1"/>
      <c r="HQE67" s="1"/>
      <c r="HQF67" s="1"/>
      <c r="HQG67" s="1"/>
      <c r="HQH67" s="1"/>
      <c r="HQI67" s="1"/>
      <c r="HQJ67" s="1"/>
      <c r="HQK67" s="1"/>
      <c r="HQL67" s="1"/>
      <c r="HQM67" s="1"/>
      <c r="HQN67" s="1"/>
      <c r="HQO67" s="1"/>
      <c r="HQP67" s="1"/>
      <c r="HQQ67" s="1"/>
      <c r="HQR67" s="1"/>
      <c r="HQS67" s="1"/>
      <c r="HQT67" s="1"/>
      <c r="HQU67" s="1"/>
      <c r="HQV67" s="1"/>
      <c r="HQW67" s="1"/>
      <c r="HQX67" s="1"/>
      <c r="HQY67" s="1"/>
      <c r="HQZ67" s="1"/>
      <c r="HRA67" s="1"/>
      <c r="HRB67" s="1"/>
      <c r="HRC67" s="1"/>
      <c r="HRD67" s="1"/>
      <c r="HRE67" s="1"/>
      <c r="HRF67" s="1"/>
      <c r="HRG67" s="1"/>
      <c r="HRH67" s="1"/>
      <c r="HRI67" s="1"/>
      <c r="HRJ67" s="1"/>
      <c r="HRK67" s="1"/>
      <c r="HRL67" s="1"/>
      <c r="HRM67" s="1"/>
      <c r="HRN67" s="1"/>
      <c r="HRO67" s="1"/>
      <c r="HRP67" s="1"/>
      <c r="HRQ67" s="1"/>
      <c r="HRR67" s="1"/>
      <c r="HRS67" s="1"/>
      <c r="HRT67" s="1"/>
      <c r="HRU67" s="1"/>
      <c r="HRV67" s="1"/>
      <c r="HRW67" s="1"/>
      <c r="HRX67" s="1"/>
      <c r="HRY67" s="1"/>
      <c r="HRZ67" s="1"/>
      <c r="HSA67" s="1"/>
      <c r="HSB67" s="1"/>
      <c r="HSC67" s="1"/>
      <c r="HSD67" s="1"/>
      <c r="HSE67" s="1"/>
      <c r="HSF67" s="1"/>
      <c r="HSG67" s="1"/>
      <c r="HSH67" s="1"/>
      <c r="HSI67" s="1"/>
      <c r="HSJ67" s="1"/>
      <c r="HSK67" s="1"/>
      <c r="HSL67" s="1"/>
      <c r="HSM67" s="1"/>
      <c r="HSN67" s="1"/>
      <c r="HSO67" s="1"/>
      <c r="HSP67" s="1"/>
      <c r="HSQ67" s="1"/>
      <c r="HSR67" s="1"/>
      <c r="HSS67" s="1"/>
      <c r="HST67" s="1"/>
      <c r="HSU67" s="1"/>
      <c r="HSV67" s="1"/>
      <c r="HSW67" s="1"/>
      <c r="HSX67" s="1"/>
      <c r="HSY67" s="1"/>
      <c r="HSZ67" s="1"/>
      <c r="HTA67" s="1"/>
      <c r="HTB67" s="1"/>
      <c r="HTC67" s="1"/>
      <c r="HTD67" s="1"/>
      <c r="HTE67" s="1"/>
      <c r="HTF67" s="1"/>
      <c r="HTG67" s="1"/>
      <c r="HTH67" s="1"/>
      <c r="HTI67" s="1"/>
      <c r="HTJ67" s="1"/>
      <c r="HTK67" s="1"/>
      <c r="HTL67" s="1"/>
      <c r="HTM67" s="1"/>
      <c r="HTN67" s="1"/>
      <c r="HTO67" s="1"/>
      <c r="HTP67" s="1"/>
      <c r="HTQ67" s="1"/>
      <c r="HTR67" s="1"/>
      <c r="HTS67" s="1"/>
      <c r="HTT67" s="1"/>
      <c r="HTU67" s="1"/>
      <c r="HTV67" s="1"/>
      <c r="HTW67" s="1"/>
      <c r="HTX67" s="1"/>
      <c r="HTY67" s="1"/>
      <c r="HTZ67" s="1"/>
      <c r="HUA67" s="1"/>
      <c r="HUB67" s="1"/>
      <c r="HUC67" s="1"/>
      <c r="HUD67" s="1"/>
      <c r="HUE67" s="1"/>
      <c r="HUF67" s="1"/>
      <c r="HUG67" s="1"/>
      <c r="HUH67" s="1"/>
      <c r="HUI67" s="1"/>
      <c r="HUJ67" s="1"/>
      <c r="HUK67" s="1"/>
      <c r="HUL67" s="1"/>
      <c r="HUM67" s="1"/>
      <c r="HUN67" s="1"/>
      <c r="HUO67" s="1"/>
      <c r="HUP67" s="1"/>
      <c r="HUQ67" s="1"/>
      <c r="HUR67" s="1"/>
      <c r="HUS67" s="1"/>
      <c r="HUT67" s="1"/>
      <c r="HUU67" s="1"/>
      <c r="HUV67" s="1"/>
      <c r="HUW67" s="1"/>
      <c r="HUX67" s="1"/>
      <c r="HUY67" s="1"/>
      <c r="HUZ67" s="1"/>
      <c r="HVA67" s="1"/>
      <c r="HVB67" s="1"/>
      <c r="HVC67" s="1"/>
      <c r="HVD67" s="1"/>
      <c r="HVE67" s="1"/>
      <c r="HVF67" s="1"/>
      <c r="HVG67" s="1"/>
      <c r="HVH67" s="1"/>
      <c r="HVI67" s="1"/>
      <c r="HVJ67" s="1"/>
      <c r="HVK67" s="1"/>
      <c r="HVL67" s="1"/>
      <c r="HVM67" s="1"/>
      <c r="HVN67" s="1"/>
      <c r="HVO67" s="1"/>
      <c r="HVP67" s="1"/>
      <c r="HVQ67" s="1"/>
      <c r="HVR67" s="1"/>
      <c r="HVS67" s="1"/>
      <c r="HVT67" s="1"/>
      <c r="HVU67" s="1"/>
      <c r="HVV67" s="1"/>
      <c r="HVW67" s="1"/>
      <c r="HVX67" s="1"/>
      <c r="HVY67" s="1"/>
      <c r="HVZ67" s="1"/>
      <c r="HWA67" s="1"/>
      <c r="HWB67" s="1"/>
      <c r="HWC67" s="1"/>
      <c r="HWD67" s="1"/>
      <c r="HWE67" s="1"/>
      <c r="HWF67" s="1"/>
      <c r="HWG67" s="1"/>
      <c r="HWH67" s="1"/>
      <c r="HWI67" s="1"/>
      <c r="HWJ67" s="1"/>
      <c r="HWK67" s="1"/>
      <c r="HWL67" s="1"/>
      <c r="HWM67" s="1"/>
      <c r="HWN67" s="1"/>
      <c r="HWO67" s="1"/>
      <c r="HWP67" s="1"/>
      <c r="HWQ67" s="1"/>
      <c r="HWR67" s="1"/>
      <c r="HWS67" s="1"/>
      <c r="HWT67" s="1"/>
      <c r="HWU67" s="1"/>
      <c r="HWV67" s="1"/>
      <c r="HWW67" s="1"/>
      <c r="HWX67" s="1"/>
      <c r="HWY67" s="1"/>
      <c r="HWZ67" s="1"/>
      <c r="HXA67" s="1"/>
      <c r="HXB67" s="1"/>
      <c r="HXC67" s="1"/>
      <c r="HXD67" s="1"/>
      <c r="HXE67" s="1"/>
      <c r="HXF67" s="1"/>
      <c r="HXG67" s="1"/>
      <c r="HXH67" s="1"/>
      <c r="HXI67" s="1"/>
      <c r="HXJ67" s="1"/>
      <c r="HXK67" s="1"/>
      <c r="HXL67" s="1"/>
      <c r="HXM67" s="1"/>
      <c r="HXN67" s="1"/>
      <c r="HXO67" s="1"/>
      <c r="HXP67" s="1"/>
      <c r="HXQ67" s="1"/>
      <c r="HXR67" s="1"/>
      <c r="HXS67" s="1"/>
      <c r="HXT67" s="1"/>
      <c r="HXU67" s="1"/>
      <c r="HXV67" s="1"/>
      <c r="HXW67" s="1"/>
      <c r="HXX67" s="1"/>
      <c r="HXY67" s="1"/>
      <c r="HXZ67" s="1"/>
      <c r="HYA67" s="1"/>
      <c r="HYB67" s="1"/>
      <c r="HYC67" s="1"/>
      <c r="HYD67" s="1"/>
      <c r="HYE67" s="1"/>
      <c r="HYF67" s="1"/>
      <c r="HYG67" s="1"/>
      <c r="HYH67" s="1"/>
      <c r="HYI67" s="1"/>
      <c r="HYJ67" s="1"/>
      <c r="HYK67" s="1"/>
      <c r="HYL67" s="1"/>
      <c r="HYM67" s="1"/>
      <c r="HYN67" s="1"/>
      <c r="HYO67" s="1"/>
      <c r="HYP67" s="1"/>
      <c r="HYQ67" s="1"/>
      <c r="HYR67" s="1"/>
      <c r="HYS67" s="1"/>
      <c r="HYT67" s="1"/>
      <c r="HYU67" s="1"/>
      <c r="HYV67" s="1"/>
      <c r="HYW67" s="1"/>
      <c r="HYX67" s="1"/>
      <c r="HYY67" s="1"/>
      <c r="HYZ67" s="1"/>
      <c r="HZA67" s="1"/>
      <c r="HZB67" s="1"/>
      <c r="HZC67" s="1"/>
      <c r="HZD67" s="1"/>
      <c r="HZE67" s="1"/>
      <c r="HZF67" s="1"/>
      <c r="HZG67" s="1"/>
      <c r="HZH67" s="1"/>
      <c r="HZI67" s="1"/>
      <c r="HZJ67" s="1"/>
      <c r="HZK67" s="1"/>
      <c r="HZL67" s="1"/>
      <c r="HZM67" s="1"/>
      <c r="HZN67" s="1"/>
      <c r="HZO67" s="1"/>
      <c r="HZP67" s="1"/>
      <c r="HZQ67" s="1"/>
      <c r="HZR67" s="1"/>
      <c r="HZS67" s="1"/>
      <c r="HZT67" s="1"/>
      <c r="HZU67" s="1"/>
      <c r="HZV67" s="1"/>
      <c r="HZW67" s="1"/>
      <c r="HZX67" s="1"/>
      <c r="HZY67" s="1"/>
      <c r="HZZ67" s="1"/>
      <c r="IAA67" s="1"/>
      <c r="IAB67" s="1"/>
      <c r="IAC67" s="1"/>
      <c r="IAD67" s="1"/>
      <c r="IAE67" s="1"/>
      <c r="IAF67" s="1"/>
      <c r="IAG67" s="1"/>
      <c r="IAH67" s="1"/>
      <c r="IAI67" s="1"/>
      <c r="IAJ67" s="1"/>
      <c r="IAK67" s="1"/>
      <c r="IAL67" s="1"/>
      <c r="IAM67" s="1"/>
      <c r="IAN67" s="1"/>
      <c r="IAO67" s="1"/>
      <c r="IAP67" s="1"/>
      <c r="IAQ67" s="1"/>
      <c r="IAR67" s="1"/>
      <c r="IAS67" s="1"/>
      <c r="IAT67" s="1"/>
      <c r="IAU67" s="1"/>
      <c r="IAV67" s="1"/>
      <c r="IAW67" s="1"/>
      <c r="IAX67" s="1"/>
      <c r="IAY67" s="1"/>
      <c r="IAZ67" s="1"/>
      <c r="IBA67" s="1"/>
      <c r="IBB67" s="1"/>
      <c r="IBC67" s="1"/>
      <c r="IBD67" s="1"/>
      <c r="IBE67" s="1"/>
      <c r="IBF67" s="1"/>
      <c r="IBG67" s="1"/>
      <c r="IBH67" s="1"/>
      <c r="IBI67" s="1"/>
      <c r="IBJ67" s="1"/>
      <c r="IBK67" s="1"/>
      <c r="IBL67" s="1"/>
      <c r="IBM67" s="1"/>
      <c r="IBN67" s="1"/>
      <c r="IBO67" s="1"/>
      <c r="IBP67" s="1"/>
      <c r="IBQ67" s="1"/>
      <c r="IBR67" s="1"/>
      <c r="IBS67" s="1"/>
      <c r="IBT67" s="1"/>
      <c r="IBU67" s="1"/>
      <c r="IBV67" s="1"/>
      <c r="IBW67" s="1"/>
      <c r="IBX67" s="1"/>
      <c r="IBY67" s="1"/>
      <c r="IBZ67" s="1"/>
      <c r="ICA67" s="1"/>
      <c r="ICB67" s="1"/>
      <c r="ICC67" s="1"/>
      <c r="ICD67" s="1"/>
      <c r="ICE67" s="1"/>
      <c r="ICF67" s="1"/>
      <c r="ICG67" s="1"/>
      <c r="ICH67" s="1"/>
      <c r="ICI67" s="1"/>
      <c r="ICJ67" s="1"/>
      <c r="ICK67" s="1"/>
      <c r="ICL67" s="1"/>
      <c r="ICM67" s="1"/>
      <c r="ICN67" s="1"/>
      <c r="ICO67" s="1"/>
      <c r="ICP67" s="1"/>
      <c r="ICQ67" s="1"/>
      <c r="ICR67" s="1"/>
      <c r="ICS67" s="1"/>
      <c r="ICT67" s="1"/>
      <c r="ICU67" s="1"/>
      <c r="ICV67" s="1"/>
      <c r="ICW67" s="1"/>
      <c r="ICX67" s="1"/>
      <c r="ICY67" s="1"/>
      <c r="ICZ67" s="1"/>
      <c r="IDA67" s="1"/>
      <c r="IDB67" s="1"/>
      <c r="IDC67" s="1"/>
      <c r="IDD67" s="1"/>
      <c r="IDE67" s="1"/>
      <c r="IDF67" s="1"/>
      <c r="IDG67" s="1"/>
      <c r="IDH67" s="1"/>
      <c r="IDI67" s="1"/>
      <c r="IDJ67" s="1"/>
      <c r="IDK67" s="1"/>
      <c r="IDL67" s="1"/>
      <c r="IDM67" s="1"/>
      <c r="IDN67" s="1"/>
      <c r="IDO67" s="1"/>
      <c r="IDP67" s="1"/>
      <c r="IDQ67" s="1"/>
      <c r="IDR67" s="1"/>
      <c r="IDS67" s="1"/>
      <c r="IDT67" s="1"/>
      <c r="IDU67" s="1"/>
      <c r="IDV67" s="1"/>
      <c r="IDW67" s="1"/>
      <c r="IDX67" s="1"/>
      <c r="IDY67" s="1"/>
      <c r="IDZ67" s="1"/>
      <c r="IEA67" s="1"/>
      <c r="IEB67" s="1"/>
      <c r="IEC67" s="1"/>
      <c r="IED67" s="1"/>
      <c r="IEE67" s="1"/>
      <c r="IEF67" s="1"/>
      <c r="IEG67" s="1"/>
      <c r="IEH67" s="1"/>
      <c r="IEI67" s="1"/>
      <c r="IEJ67" s="1"/>
      <c r="IEK67" s="1"/>
      <c r="IEL67" s="1"/>
      <c r="IEM67" s="1"/>
      <c r="IEN67" s="1"/>
      <c r="IEO67" s="1"/>
      <c r="IEP67" s="1"/>
      <c r="IEQ67" s="1"/>
      <c r="IER67" s="1"/>
      <c r="IES67" s="1"/>
      <c r="IET67" s="1"/>
      <c r="IEU67" s="1"/>
      <c r="IEV67" s="1"/>
      <c r="IEW67" s="1"/>
      <c r="IEX67" s="1"/>
      <c r="IEY67" s="1"/>
      <c r="IEZ67" s="1"/>
      <c r="IFA67" s="1"/>
      <c r="IFB67" s="1"/>
      <c r="IFC67" s="1"/>
      <c r="IFD67" s="1"/>
      <c r="IFE67" s="1"/>
      <c r="IFF67" s="1"/>
      <c r="IFG67" s="1"/>
      <c r="IFH67" s="1"/>
      <c r="IFI67" s="1"/>
      <c r="IFJ67" s="1"/>
      <c r="IFK67" s="1"/>
      <c r="IFL67" s="1"/>
      <c r="IFM67" s="1"/>
      <c r="IFN67" s="1"/>
      <c r="IFO67" s="1"/>
      <c r="IFP67" s="1"/>
      <c r="IFQ67" s="1"/>
      <c r="IFR67" s="1"/>
      <c r="IFS67" s="1"/>
      <c r="IFT67" s="1"/>
      <c r="IFU67" s="1"/>
      <c r="IFV67" s="1"/>
      <c r="IFW67" s="1"/>
      <c r="IFX67" s="1"/>
      <c r="IFY67" s="1"/>
      <c r="IFZ67" s="1"/>
      <c r="IGA67" s="1"/>
      <c r="IGB67" s="1"/>
      <c r="IGC67" s="1"/>
      <c r="IGD67" s="1"/>
      <c r="IGE67" s="1"/>
      <c r="IGF67" s="1"/>
      <c r="IGG67" s="1"/>
      <c r="IGH67" s="1"/>
      <c r="IGI67" s="1"/>
      <c r="IGJ67" s="1"/>
      <c r="IGK67" s="1"/>
      <c r="IGL67" s="1"/>
      <c r="IGM67" s="1"/>
      <c r="IGN67" s="1"/>
      <c r="IGO67" s="1"/>
      <c r="IGP67" s="1"/>
      <c r="IGQ67" s="1"/>
      <c r="IGR67" s="1"/>
      <c r="IGS67" s="1"/>
      <c r="IGT67" s="1"/>
      <c r="IGU67" s="1"/>
      <c r="IGV67" s="1"/>
      <c r="IGW67" s="1"/>
      <c r="IGX67" s="1"/>
      <c r="IGY67" s="1"/>
      <c r="IGZ67" s="1"/>
      <c r="IHA67" s="1"/>
      <c r="IHB67" s="1"/>
      <c r="IHC67" s="1"/>
      <c r="IHD67" s="1"/>
      <c r="IHE67" s="1"/>
      <c r="IHF67" s="1"/>
      <c r="IHG67" s="1"/>
      <c r="IHH67" s="1"/>
      <c r="IHI67" s="1"/>
      <c r="IHJ67" s="1"/>
      <c r="IHK67" s="1"/>
      <c r="IHL67" s="1"/>
      <c r="IHM67" s="1"/>
      <c r="IHN67" s="1"/>
      <c r="IHO67" s="1"/>
      <c r="IHP67" s="1"/>
      <c r="IHQ67" s="1"/>
      <c r="IHR67" s="1"/>
      <c r="IHS67" s="1"/>
      <c r="IHT67" s="1"/>
      <c r="IHU67" s="1"/>
      <c r="IHV67" s="1"/>
      <c r="IHW67" s="1"/>
      <c r="IHX67" s="1"/>
      <c r="IHY67" s="1"/>
      <c r="IHZ67" s="1"/>
      <c r="IIA67" s="1"/>
      <c r="IIB67" s="1"/>
      <c r="IIC67" s="1"/>
      <c r="IID67" s="1"/>
      <c r="IIE67" s="1"/>
      <c r="IIF67" s="1"/>
      <c r="IIG67" s="1"/>
      <c r="IIH67" s="1"/>
      <c r="III67" s="1"/>
      <c r="IIJ67" s="1"/>
      <c r="IIK67" s="1"/>
      <c r="IIL67" s="1"/>
      <c r="IIM67" s="1"/>
      <c r="IIN67" s="1"/>
      <c r="IIO67" s="1"/>
      <c r="IIP67" s="1"/>
      <c r="IIQ67" s="1"/>
      <c r="IIR67" s="1"/>
      <c r="IIS67" s="1"/>
      <c r="IIT67" s="1"/>
      <c r="IIU67" s="1"/>
      <c r="IIV67" s="1"/>
      <c r="IIW67" s="1"/>
      <c r="IIX67" s="1"/>
      <c r="IIY67" s="1"/>
      <c r="IIZ67" s="1"/>
      <c r="IJA67" s="1"/>
      <c r="IJB67" s="1"/>
      <c r="IJC67" s="1"/>
      <c r="IJD67" s="1"/>
      <c r="IJE67" s="1"/>
      <c r="IJF67" s="1"/>
      <c r="IJG67" s="1"/>
      <c r="IJH67" s="1"/>
      <c r="IJI67" s="1"/>
      <c r="IJJ67" s="1"/>
      <c r="IJK67" s="1"/>
      <c r="IJL67" s="1"/>
      <c r="IJM67" s="1"/>
      <c r="IJN67" s="1"/>
      <c r="IJO67" s="1"/>
      <c r="IJP67" s="1"/>
      <c r="IJQ67" s="1"/>
      <c r="IJR67" s="1"/>
      <c r="IJS67" s="1"/>
      <c r="IJT67" s="1"/>
      <c r="IJU67" s="1"/>
      <c r="IJV67" s="1"/>
      <c r="IJW67" s="1"/>
      <c r="IJX67" s="1"/>
      <c r="IJY67" s="1"/>
      <c r="IJZ67" s="1"/>
      <c r="IKA67" s="1"/>
      <c r="IKB67" s="1"/>
      <c r="IKC67" s="1"/>
      <c r="IKD67" s="1"/>
      <c r="IKE67" s="1"/>
      <c r="IKF67" s="1"/>
      <c r="IKG67" s="1"/>
      <c r="IKH67" s="1"/>
      <c r="IKI67" s="1"/>
      <c r="IKJ67" s="1"/>
      <c r="IKK67" s="1"/>
      <c r="IKL67" s="1"/>
      <c r="IKM67" s="1"/>
      <c r="IKN67" s="1"/>
      <c r="IKO67" s="1"/>
      <c r="IKP67" s="1"/>
      <c r="IKQ67" s="1"/>
      <c r="IKR67" s="1"/>
      <c r="IKS67" s="1"/>
      <c r="IKT67" s="1"/>
      <c r="IKU67" s="1"/>
      <c r="IKV67" s="1"/>
      <c r="IKW67" s="1"/>
      <c r="IKX67" s="1"/>
      <c r="IKY67" s="1"/>
      <c r="IKZ67" s="1"/>
      <c r="ILA67" s="1"/>
      <c r="ILB67" s="1"/>
      <c r="ILC67" s="1"/>
      <c r="ILD67" s="1"/>
      <c r="ILE67" s="1"/>
      <c r="ILF67" s="1"/>
      <c r="ILG67" s="1"/>
      <c r="ILH67" s="1"/>
      <c r="ILI67" s="1"/>
      <c r="ILJ67" s="1"/>
      <c r="ILK67" s="1"/>
      <c r="ILL67" s="1"/>
      <c r="ILM67" s="1"/>
      <c r="ILN67" s="1"/>
      <c r="ILO67" s="1"/>
      <c r="ILP67" s="1"/>
      <c r="ILQ67" s="1"/>
      <c r="ILR67" s="1"/>
      <c r="ILS67" s="1"/>
      <c r="ILT67" s="1"/>
      <c r="ILU67" s="1"/>
      <c r="ILV67" s="1"/>
      <c r="ILW67" s="1"/>
      <c r="ILX67" s="1"/>
      <c r="ILY67" s="1"/>
      <c r="ILZ67" s="1"/>
      <c r="IMA67" s="1"/>
      <c r="IMB67" s="1"/>
      <c r="IMC67" s="1"/>
      <c r="IMD67" s="1"/>
      <c r="IME67" s="1"/>
      <c r="IMF67" s="1"/>
      <c r="IMG67" s="1"/>
      <c r="IMH67" s="1"/>
      <c r="IMI67" s="1"/>
      <c r="IMJ67" s="1"/>
      <c r="IMK67" s="1"/>
      <c r="IML67" s="1"/>
      <c r="IMM67" s="1"/>
      <c r="IMN67" s="1"/>
      <c r="IMO67" s="1"/>
      <c r="IMP67" s="1"/>
      <c r="IMQ67" s="1"/>
      <c r="IMR67" s="1"/>
      <c r="IMS67" s="1"/>
      <c r="IMT67" s="1"/>
      <c r="IMU67" s="1"/>
      <c r="IMV67" s="1"/>
      <c r="IMW67" s="1"/>
      <c r="IMX67" s="1"/>
      <c r="IMY67" s="1"/>
      <c r="IMZ67" s="1"/>
      <c r="INA67" s="1"/>
      <c r="INB67" s="1"/>
      <c r="INC67" s="1"/>
      <c r="IND67" s="1"/>
      <c r="INE67" s="1"/>
      <c r="INF67" s="1"/>
      <c r="ING67" s="1"/>
      <c r="INH67" s="1"/>
      <c r="INI67" s="1"/>
      <c r="INJ67" s="1"/>
      <c r="INK67" s="1"/>
      <c r="INL67" s="1"/>
      <c r="INM67" s="1"/>
      <c r="INN67" s="1"/>
      <c r="INO67" s="1"/>
      <c r="INP67" s="1"/>
      <c r="INQ67" s="1"/>
      <c r="INR67" s="1"/>
      <c r="INS67" s="1"/>
      <c r="INT67" s="1"/>
      <c r="INU67" s="1"/>
      <c r="INV67" s="1"/>
      <c r="INW67" s="1"/>
      <c r="INX67" s="1"/>
      <c r="INY67" s="1"/>
      <c r="INZ67" s="1"/>
      <c r="IOA67" s="1"/>
      <c r="IOB67" s="1"/>
      <c r="IOC67" s="1"/>
      <c r="IOD67" s="1"/>
      <c r="IOE67" s="1"/>
      <c r="IOF67" s="1"/>
      <c r="IOG67" s="1"/>
      <c r="IOH67" s="1"/>
      <c r="IOI67" s="1"/>
      <c r="IOJ67" s="1"/>
      <c r="IOK67" s="1"/>
      <c r="IOL67" s="1"/>
      <c r="IOM67" s="1"/>
      <c r="ION67" s="1"/>
      <c r="IOO67" s="1"/>
      <c r="IOP67" s="1"/>
      <c r="IOQ67" s="1"/>
      <c r="IOR67" s="1"/>
      <c r="IOS67" s="1"/>
      <c r="IOT67" s="1"/>
      <c r="IOU67" s="1"/>
      <c r="IOV67" s="1"/>
      <c r="IOW67" s="1"/>
      <c r="IOX67" s="1"/>
      <c r="IOY67" s="1"/>
      <c r="IOZ67" s="1"/>
      <c r="IPA67" s="1"/>
      <c r="IPB67" s="1"/>
      <c r="IPC67" s="1"/>
      <c r="IPD67" s="1"/>
      <c r="IPE67" s="1"/>
      <c r="IPF67" s="1"/>
      <c r="IPG67" s="1"/>
      <c r="IPH67" s="1"/>
      <c r="IPI67" s="1"/>
      <c r="IPJ67" s="1"/>
      <c r="IPK67" s="1"/>
      <c r="IPL67" s="1"/>
      <c r="IPM67" s="1"/>
      <c r="IPN67" s="1"/>
      <c r="IPO67" s="1"/>
      <c r="IPP67" s="1"/>
      <c r="IPQ67" s="1"/>
      <c r="IPR67" s="1"/>
      <c r="IPS67" s="1"/>
      <c r="IPT67" s="1"/>
      <c r="IPU67" s="1"/>
      <c r="IPV67" s="1"/>
      <c r="IPW67" s="1"/>
      <c r="IPX67" s="1"/>
      <c r="IPY67" s="1"/>
      <c r="IPZ67" s="1"/>
      <c r="IQA67" s="1"/>
      <c r="IQB67" s="1"/>
      <c r="IQC67" s="1"/>
      <c r="IQD67" s="1"/>
      <c r="IQE67" s="1"/>
      <c r="IQF67" s="1"/>
      <c r="IQG67" s="1"/>
      <c r="IQH67" s="1"/>
      <c r="IQI67" s="1"/>
      <c r="IQJ67" s="1"/>
      <c r="IQK67" s="1"/>
      <c r="IQL67" s="1"/>
      <c r="IQM67" s="1"/>
      <c r="IQN67" s="1"/>
      <c r="IQO67" s="1"/>
      <c r="IQP67" s="1"/>
      <c r="IQQ67" s="1"/>
      <c r="IQR67" s="1"/>
      <c r="IQS67" s="1"/>
      <c r="IQT67" s="1"/>
      <c r="IQU67" s="1"/>
      <c r="IQV67" s="1"/>
      <c r="IQW67" s="1"/>
      <c r="IQX67" s="1"/>
      <c r="IQY67" s="1"/>
      <c r="IQZ67" s="1"/>
      <c r="IRA67" s="1"/>
      <c r="IRB67" s="1"/>
      <c r="IRC67" s="1"/>
      <c r="IRD67" s="1"/>
      <c r="IRE67" s="1"/>
      <c r="IRF67" s="1"/>
      <c r="IRG67" s="1"/>
      <c r="IRH67" s="1"/>
      <c r="IRI67" s="1"/>
      <c r="IRJ67" s="1"/>
      <c r="IRK67" s="1"/>
      <c r="IRL67" s="1"/>
      <c r="IRM67" s="1"/>
      <c r="IRN67" s="1"/>
      <c r="IRO67" s="1"/>
      <c r="IRP67" s="1"/>
      <c r="IRQ67" s="1"/>
      <c r="IRR67" s="1"/>
      <c r="IRS67" s="1"/>
      <c r="IRT67" s="1"/>
      <c r="IRU67" s="1"/>
      <c r="IRV67" s="1"/>
      <c r="IRW67" s="1"/>
      <c r="IRX67" s="1"/>
      <c r="IRY67" s="1"/>
      <c r="IRZ67" s="1"/>
      <c r="ISA67" s="1"/>
      <c r="ISB67" s="1"/>
      <c r="ISC67" s="1"/>
      <c r="ISD67" s="1"/>
      <c r="ISE67" s="1"/>
      <c r="ISF67" s="1"/>
      <c r="ISG67" s="1"/>
      <c r="ISH67" s="1"/>
      <c r="ISI67" s="1"/>
      <c r="ISJ67" s="1"/>
      <c r="ISK67" s="1"/>
      <c r="ISL67" s="1"/>
      <c r="ISM67" s="1"/>
      <c r="ISN67" s="1"/>
      <c r="ISO67" s="1"/>
      <c r="ISP67" s="1"/>
      <c r="ISQ67" s="1"/>
      <c r="ISR67" s="1"/>
      <c r="ISS67" s="1"/>
      <c r="IST67" s="1"/>
      <c r="ISU67" s="1"/>
      <c r="ISV67" s="1"/>
      <c r="ISW67" s="1"/>
      <c r="ISX67" s="1"/>
      <c r="ISY67" s="1"/>
      <c r="ISZ67" s="1"/>
      <c r="ITA67" s="1"/>
      <c r="ITB67" s="1"/>
      <c r="ITC67" s="1"/>
      <c r="ITD67" s="1"/>
      <c r="ITE67" s="1"/>
      <c r="ITF67" s="1"/>
      <c r="ITG67" s="1"/>
      <c r="ITH67" s="1"/>
      <c r="ITI67" s="1"/>
      <c r="ITJ67" s="1"/>
      <c r="ITK67" s="1"/>
      <c r="ITL67" s="1"/>
      <c r="ITM67" s="1"/>
      <c r="ITN67" s="1"/>
      <c r="ITO67" s="1"/>
      <c r="ITP67" s="1"/>
      <c r="ITQ67" s="1"/>
      <c r="ITR67" s="1"/>
      <c r="ITS67" s="1"/>
      <c r="ITT67" s="1"/>
      <c r="ITU67" s="1"/>
      <c r="ITV67" s="1"/>
      <c r="ITW67" s="1"/>
      <c r="ITX67" s="1"/>
      <c r="ITY67" s="1"/>
      <c r="ITZ67" s="1"/>
      <c r="IUA67" s="1"/>
      <c r="IUB67" s="1"/>
      <c r="IUC67" s="1"/>
      <c r="IUD67" s="1"/>
      <c r="IUE67" s="1"/>
      <c r="IUF67" s="1"/>
      <c r="IUG67" s="1"/>
      <c r="IUH67" s="1"/>
      <c r="IUI67" s="1"/>
      <c r="IUJ67" s="1"/>
      <c r="IUK67" s="1"/>
      <c r="IUL67" s="1"/>
      <c r="IUM67" s="1"/>
      <c r="IUN67" s="1"/>
      <c r="IUO67" s="1"/>
      <c r="IUP67" s="1"/>
      <c r="IUQ67" s="1"/>
      <c r="IUR67" s="1"/>
      <c r="IUS67" s="1"/>
      <c r="IUT67" s="1"/>
      <c r="IUU67" s="1"/>
      <c r="IUV67" s="1"/>
      <c r="IUW67" s="1"/>
      <c r="IUX67" s="1"/>
      <c r="IUY67" s="1"/>
      <c r="IUZ67" s="1"/>
      <c r="IVA67" s="1"/>
      <c r="IVB67" s="1"/>
      <c r="IVC67" s="1"/>
      <c r="IVD67" s="1"/>
      <c r="IVE67" s="1"/>
      <c r="IVF67" s="1"/>
      <c r="IVG67" s="1"/>
      <c r="IVH67" s="1"/>
      <c r="IVI67" s="1"/>
      <c r="IVJ67" s="1"/>
      <c r="IVK67" s="1"/>
      <c r="IVL67" s="1"/>
      <c r="IVM67" s="1"/>
      <c r="IVN67" s="1"/>
      <c r="IVO67" s="1"/>
      <c r="IVP67" s="1"/>
      <c r="IVQ67" s="1"/>
      <c r="IVR67" s="1"/>
      <c r="IVS67" s="1"/>
      <c r="IVT67" s="1"/>
      <c r="IVU67" s="1"/>
      <c r="IVV67" s="1"/>
      <c r="IVW67" s="1"/>
      <c r="IVX67" s="1"/>
      <c r="IVY67" s="1"/>
      <c r="IVZ67" s="1"/>
      <c r="IWA67" s="1"/>
      <c r="IWB67" s="1"/>
      <c r="IWC67" s="1"/>
      <c r="IWD67" s="1"/>
      <c r="IWE67" s="1"/>
      <c r="IWF67" s="1"/>
      <c r="IWG67" s="1"/>
      <c r="IWH67" s="1"/>
      <c r="IWI67" s="1"/>
      <c r="IWJ67" s="1"/>
      <c r="IWK67" s="1"/>
      <c r="IWL67" s="1"/>
      <c r="IWM67" s="1"/>
      <c r="IWN67" s="1"/>
      <c r="IWO67" s="1"/>
      <c r="IWP67" s="1"/>
      <c r="IWQ67" s="1"/>
      <c r="IWR67" s="1"/>
      <c r="IWS67" s="1"/>
      <c r="IWT67" s="1"/>
      <c r="IWU67" s="1"/>
      <c r="IWV67" s="1"/>
      <c r="IWW67" s="1"/>
      <c r="IWX67" s="1"/>
      <c r="IWY67" s="1"/>
      <c r="IWZ67" s="1"/>
      <c r="IXA67" s="1"/>
      <c r="IXB67" s="1"/>
      <c r="IXC67" s="1"/>
      <c r="IXD67" s="1"/>
      <c r="IXE67" s="1"/>
      <c r="IXF67" s="1"/>
      <c r="IXG67" s="1"/>
      <c r="IXH67" s="1"/>
      <c r="IXI67" s="1"/>
      <c r="IXJ67" s="1"/>
      <c r="IXK67" s="1"/>
      <c r="IXL67" s="1"/>
      <c r="IXM67" s="1"/>
      <c r="IXN67" s="1"/>
      <c r="IXO67" s="1"/>
      <c r="IXP67" s="1"/>
      <c r="IXQ67" s="1"/>
      <c r="IXR67" s="1"/>
      <c r="IXS67" s="1"/>
      <c r="IXT67" s="1"/>
      <c r="IXU67" s="1"/>
      <c r="IXV67" s="1"/>
      <c r="IXW67" s="1"/>
      <c r="IXX67" s="1"/>
      <c r="IXY67" s="1"/>
      <c r="IXZ67" s="1"/>
      <c r="IYA67" s="1"/>
      <c r="IYB67" s="1"/>
      <c r="IYC67" s="1"/>
      <c r="IYD67" s="1"/>
      <c r="IYE67" s="1"/>
      <c r="IYF67" s="1"/>
      <c r="IYG67" s="1"/>
      <c r="IYH67" s="1"/>
      <c r="IYI67" s="1"/>
      <c r="IYJ67" s="1"/>
      <c r="IYK67" s="1"/>
      <c r="IYL67" s="1"/>
      <c r="IYM67" s="1"/>
      <c r="IYN67" s="1"/>
      <c r="IYO67" s="1"/>
      <c r="IYP67" s="1"/>
      <c r="IYQ67" s="1"/>
      <c r="IYR67" s="1"/>
      <c r="IYS67" s="1"/>
      <c r="IYT67" s="1"/>
      <c r="IYU67" s="1"/>
      <c r="IYV67" s="1"/>
      <c r="IYW67" s="1"/>
      <c r="IYX67" s="1"/>
      <c r="IYY67" s="1"/>
      <c r="IYZ67" s="1"/>
      <c r="IZA67" s="1"/>
      <c r="IZB67" s="1"/>
      <c r="IZC67" s="1"/>
      <c r="IZD67" s="1"/>
      <c r="IZE67" s="1"/>
      <c r="IZF67" s="1"/>
      <c r="IZG67" s="1"/>
      <c r="IZH67" s="1"/>
      <c r="IZI67" s="1"/>
      <c r="IZJ67" s="1"/>
      <c r="IZK67" s="1"/>
      <c r="IZL67" s="1"/>
      <c r="IZM67" s="1"/>
      <c r="IZN67" s="1"/>
      <c r="IZO67" s="1"/>
      <c r="IZP67" s="1"/>
      <c r="IZQ67" s="1"/>
      <c r="IZR67" s="1"/>
      <c r="IZS67" s="1"/>
      <c r="IZT67" s="1"/>
      <c r="IZU67" s="1"/>
      <c r="IZV67" s="1"/>
      <c r="IZW67" s="1"/>
      <c r="IZX67" s="1"/>
      <c r="IZY67" s="1"/>
      <c r="IZZ67" s="1"/>
      <c r="JAA67" s="1"/>
      <c r="JAB67" s="1"/>
      <c r="JAC67" s="1"/>
      <c r="JAD67" s="1"/>
      <c r="JAE67" s="1"/>
      <c r="JAF67" s="1"/>
      <c r="JAG67" s="1"/>
      <c r="JAH67" s="1"/>
      <c r="JAI67" s="1"/>
      <c r="JAJ67" s="1"/>
      <c r="JAK67" s="1"/>
      <c r="JAL67" s="1"/>
      <c r="JAM67" s="1"/>
      <c r="JAN67" s="1"/>
      <c r="JAO67" s="1"/>
      <c r="JAP67" s="1"/>
      <c r="JAQ67" s="1"/>
      <c r="JAR67" s="1"/>
      <c r="JAS67" s="1"/>
      <c r="JAT67" s="1"/>
      <c r="JAU67" s="1"/>
      <c r="JAV67" s="1"/>
      <c r="JAW67" s="1"/>
      <c r="JAX67" s="1"/>
      <c r="JAY67" s="1"/>
      <c r="JAZ67" s="1"/>
      <c r="JBA67" s="1"/>
      <c r="JBB67" s="1"/>
      <c r="JBC67" s="1"/>
      <c r="JBD67" s="1"/>
      <c r="JBE67" s="1"/>
      <c r="JBF67" s="1"/>
      <c r="JBG67" s="1"/>
      <c r="JBH67" s="1"/>
      <c r="JBI67" s="1"/>
      <c r="JBJ67" s="1"/>
      <c r="JBK67" s="1"/>
      <c r="JBL67" s="1"/>
      <c r="JBM67" s="1"/>
      <c r="JBN67" s="1"/>
      <c r="JBO67" s="1"/>
      <c r="JBP67" s="1"/>
      <c r="JBQ67" s="1"/>
      <c r="JBR67" s="1"/>
      <c r="JBS67" s="1"/>
      <c r="JBT67" s="1"/>
      <c r="JBU67" s="1"/>
      <c r="JBV67" s="1"/>
      <c r="JBW67" s="1"/>
      <c r="JBX67" s="1"/>
      <c r="JBY67" s="1"/>
      <c r="JBZ67" s="1"/>
      <c r="JCA67" s="1"/>
      <c r="JCB67" s="1"/>
      <c r="JCC67" s="1"/>
      <c r="JCD67" s="1"/>
      <c r="JCE67" s="1"/>
      <c r="JCF67" s="1"/>
      <c r="JCG67" s="1"/>
      <c r="JCH67" s="1"/>
      <c r="JCI67" s="1"/>
      <c r="JCJ67" s="1"/>
      <c r="JCK67" s="1"/>
      <c r="JCL67" s="1"/>
      <c r="JCM67" s="1"/>
      <c r="JCN67" s="1"/>
      <c r="JCO67" s="1"/>
      <c r="JCP67" s="1"/>
      <c r="JCQ67" s="1"/>
      <c r="JCR67" s="1"/>
      <c r="JCS67" s="1"/>
      <c r="JCT67" s="1"/>
      <c r="JCU67" s="1"/>
      <c r="JCV67" s="1"/>
      <c r="JCW67" s="1"/>
      <c r="JCX67" s="1"/>
      <c r="JCY67" s="1"/>
      <c r="JCZ67" s="1"/>
      <c r="JDA67" s="1"/>
      <c r="JDB67" s="1"/>
      <c r="JDC67" s="1"/>
      <c r="JDD67" s="1"/>
      <c r="JDE67" s="1"/>
      <c r="JDF67" s="1"/>
      <c r="JDG67" s="1"/>
      <c r="JDH67" s="1"/>
      <c r="JDI67" s="1"/>
      <c r="JDJ67" s="1"/>
      <c r="JDK67" s="1"/>
      <c r="JDL67" s="1"/>
      <c r="JDM67" s="1"/>
      <c r="JDN67" s="1"/>
      <c r="JDO67" s="1"/>
      <c r="JDP67" s="1"/>
      <c r="JDQ67" s="1"/>
      <c r="JDR67" s="1"/>
      <c r="JDS67" s="1"/>
      <c r="JDT67" s="1"/>
      <c r="JDU67" s="1"/>
      <c r="JDV67" s="1"/>
      <c r="JDW67" s="1"/>
      <c r="JDX67" s="1"/>
      <c r="JDY67" s="1"/>
      <c r="JDZ67" s="1"/>
      <c r="JEA67" s="1"/>
      <c r="JEB67" s="1"/>
      <c r="JEC67" s="1"/>
      <c r="JED67" s="1"/>
      <c r="JEE67" s="1"/>
      <c r="JEF67" s="1"/>
      <c r="JEG67" s="1"/>
      <c r="JEH67" s="1"/>
      <c r="JEI67" s="1"/>
      <c r="JEJ67" s="1"/>
      <c r="JEK67" s="1"/>
      <c r="JEL67" s="1"/>
      <c r="JEM67" s="1"/>
      <c r="JEN67" s="1"/>
      <c r="JEO67" s="1"/>
      <c r="JEP67" s="1"/>
      <c r="JEQ67" s="1"/>
      <c r="JER67" s="1"/>
      <c r="JES67" s="1"/>
      <c r="JET67" s="1"/>
      <c r="JEU67" s="1"/>
      <c r="JEV67" s="1"/>
      <c r="JEW67" s="1"/>
      <c r="JEX67" s="1"/>
      <c r="JEY67" s="1"/>
      <c r="JEZ67" s="1"/>
      <c r="JFA67" s="1"/>
      <c r="JFB67" s="1"/>
      <c r="JFC67" s="1"/>
      <c r="JFD67" s="1"/>
      <c r="JFE67" s="1"/>
      <c r="JFF67" s="1"/>
      <c r="JFG67" s="1"/>
      <c r="JFH67" s="1"/>
      <c r="JFI67" s="1"/>
      <c r="JFJ67" s="1"/>
      <c r="JFK67" s="1"/>
      <c r="JFL67" s="1"/>
      <c r="JFM67" s="1"/>
      <c r="JFN67" s="1"/>
      <c r="JFO67" s="1"/>
      <c r="JFP67" s="1"/>
      <c r="JFQ67" s="1"/>
      <c r="JFR67" s="1"/>
      <c r="JFS67" s="1"/>
      <c r="JFT67" s="1"/>
      <c r="JFU67" s="1"/>
      <c r="JFV67" s="1"/>
      <c r="JFW67" s="1"/>
      <c r="JFX67" s="1"/>
      <c r="JFY67" s="1"/>
      <c r="JFZ67" s="1"/>
      <c r="JGA67" s="1"/>
      <c r="JGB67" s="1"/>
      <c r="JGC67" s="1"/>
      <c r="JGD67" s="1"/>
      <c r="JGE67" s="1"/>
      <c r="JGF67" s="1"/>
      <c r="JGG67" s="1"/>
      <c r="JGH67" s="1"/>
      <c r="JGI67" s="1"/>
      <c r="JGJ67" s="1"/>
      <c r="JGK67" s="1"/>
      <c r="JGL67" s="1"/>
      <c r="JGM67" s="1"/>
      <c r="JGN67" s="1"/>
      <c r="JGO67" s="1"/>
      <c r="JGP67" s="1"/>
      <c r="JGQ67" s="1"/>
      <c r="JGR67" s="1"/>
      <c r="JGS67" s="1"/>
      <c r="JGT67" s="1"/>
      <c r="JGU67" s="1"/>
      <c r="JGV67" s="1"/>
      <c r="JGW67" s="1"/>
      <c r="JGX67" s="1"/>
      <c r="JGY67" s="1"/>
      <c r="JGZ67" s="1"/>
      <c r="JHA67" s="1"/>
      <c r="JHB67" s="1"/>
      <c r="JHC67" s="1"/>
      <c r="JHD67" s="1"/>
      <c r="JHE67" s="1"/>
      <c r="JHF67" s="1"/>
      <c r="JHG67" s="1"/>
      <c r="JHH67" s="1"/>
      <c r="JHI67" s="1"/>
      <c r="JHJ67" s="1"/>
      <c r="JHK67" s="1"/>
      <c r="JHL67" s="1"/>
      <c r="JHM67" s="1"/>
      <c r="JHN67" s="1"/>
      <c r="JHO67" s="1"/>
      <c r="JHP67" s="1"/>
      <c r="JHQ67" s="1"/>
      <c r="JHR67" s="1"/>
      <c r="JHS67" s="1"/>
      <c r="JHT67" s="1"/>
      <c r="JHU67" s="1"/>
      <c r="JHV67" s="1"/>
      <c r="JHW67" s="1"/>
      <c r="JHX67" s="1"/>
      <c r="JHY67" s="1"/>
      <c r="JHZ67" s="1"/>
      <c r="JIA67" s="1"/>
      <c r="JIB67" s="1"/>
      <c r="JIC67" s="1"/>
      <c r="JID67" s="1"/>
      <c r="JIE67" s="1"/>
      <c r="JIF67" s="1"/>
      <c r="JIG67" s="1"/>
      <c r="JIH67" s="1"/>
      <c r="JII67" s="1"/>
      <c r="JIJ67" s="1"/>
      <c r="JIK67" s="1"/>
      <c r="JIL67" s="1"/>
      <c r="JIM67" s="1"/>
      <c r="JIN67" s="1"/>
      <c r="JIO67" s="1"/>
      <c r="JIP67" s="1"/>
      <c r="JIQ67" s="1"/>
      <c r="JIR67" s="1"/>
      <c r="JIS67" s="1"/>
      <c r="JIT67" s="1"/>
      <c r="JIU67" s="1"/>
      <c r="JIV67" s="1"/>
      <c r="JIW67" s="1"/>
      <c r="JIX67" s="1"/>
      <c r="JIY67" s="1"/>
      <c r="JIZ67" s="1"/>
      <c r="JJA67" s="1"/>
      <c r="JJB67" s="1"/>
      <c r="JJC67" s="1"/>
      <c r="JJD67" s="1"/>
      <c r="JJE67" s="1"/>
      <c r="JJF67" s="1"/>
      <c r="JJG67" s="1"/>
      <c r="JJH67" s="1"/>
      <c r="JJI67" s="1"/>
      <c r="JJJ67" s="1"/>
      <c r="JJK67" s="1"/>
      <c r="JJL67" s="1"/>
      <c r="JJM67" s="1"/>
      <c r="JJN67" s="1"/>
      <c r="JJO67" s="1"/>
      <c r="JJP67" s="1"/>
      <c r="JJQ67" s="1"/>
      <c r="JJR67" s="1"/>
      <c r="JJS67" s="1"/>
      <c r="JJT67" s="1"/>
      <c r="JJU67" s="1"/>
      <c r="JJV67" s="1"/>
      <c r="JJW67" s="1"/>
      <c r="JJX67" s="1"/>
      <c r="JJY67" s="1"/>
      <c r="JJZ67" s="1"/>
      <c r="JKA67" s="1"/>
      <c r="JKB67" s="1"/>
      <c r="JKC67" s="1"/>
      <c r="JKD67" s="1"/>
      <c r="JKE67" s="1"/>
      <c r="JKF67" s="1"/>
      <c r="JKG67" s="1"/>
      <c r="JKH67" s="1"/>
      <c r="JKI67" s="1"/>
      <c r="JKJ67" s="1"/>
      <c r="JKK67" s="1"/>
      <c r="JKL67" s="1"/>
      <c r="JKM67" s="1"/>
      <c r="JKN67" s="1"/>
      <c r="JKO67" s="1"/>
      <c r="JKP67" s="1"/>
      <c r="JKQ67" s="1"/>
      <c r="JKR67" s="1"/>
      <c r="JKS67" s="1"/>
      <c r="JKT67" s="1"/>
      <c r="JKU67" s="1"/>
      <c r="JKV67" s="1"/>
      <c r="JKW67" s="1"/>
      <c r="JKX67" s="1"/>
      <c r="JKY67" s="1"/>
      <c r="JKZ67" s="1"/>
      <c r="JLA67" s="1"/>
      <c r="JLB67" s="1"/>
      <c r="JLC67" s="1"/>
      <c r="JLD67" s="1"/>
      <c r="JLE67" s="1"/>
      <c r="JLF67" s="1"/>
      <c r="JLG67" s="1"/>
      <c r="JLH67" s="1"/>
      <c r="JLI67" s="1"/>
      <c r="JLJ67" s="1"/>
      <c r="JLK67" s="1"/>
      <c r="JLL67" s="1"/>
      <c r="JLM67" s="1"/>
      <c r="JLN67" s="1"/>
      <c r="JLO67" s="1"/>
      <c r="JLP67" s="1"/>
      <c r="JLQ67" s="1"/>
      <c r="JLR67" s="1"/>
      <c r="JLS67" s="1"/>
      <c r="JLT67" s="1"/>
      <c r="JLU67" s="1"/>
      <c r="JLV67" s="1"/>
      <c r="JLW67" s="1"/>
      <c r="JLX67" s="1"/>
      <c r="JLY67" s="1"/>
      <c r="JLZ67" s="1"/>
      <c r="JMA67" s="1"/>
      <c r="JMB67" s="1"/>
      <c r="JMC67" s="1"/>
      <c r="JMD67" s="1"/>
      <c r="JME67" s="1"/>
      <c r="JMF67" s="1"/>
      <c r="JMG67" s="1"/>
      <c r="JMH67" s="1"/>
      <c r="JMI67" s="1"/>
      <c r="JMJ67" s="1"/>
      <c r="JMK67" s="1"/>
      <c r="JML67" s="1"/>
      <c r="JMM67" s="1"/>
      <c r="JMN67" s="1"/>
      <c r="JMO67" s="1"/>
      <c r="JMP67" s="1"/>
      <c r="JMQ67" s="1"/>
      <c r="JMR67" s="1"/>
      <c r="JMS67" s="1"/>
      <c r="JMT67" s="1"/>
      <c r="JMU67" s="1"/>
      <c r="JMV67" s="1"/>
      <c r="JMW67" s="1"/>
      <c r="JMX67" s="1"/>
      <c r="JMY67" s="1"/>
      <c r="JMZ67" s="1"/>
      <c r="JNA67" s="1"/>
      <c r="JNB67" s="1"/>
      <c r="JNC67" s="1"/>
      <c r="JND67" s="1"/>
      <c r="JNE67" s="1"/>
      <c r="JNF67" s="1"/>
      <c r="JNG67" s="1"/>
      <c r="JNH67" s="1"/>
      <c r="JNI67" s="1"/>
      <c r="JNJ67" s="1"/>
      <c r="JNK67" s="1"/>
      <c r="JNL67" s="1"/>
      <c r="JNM67" s="1"/>
      <c r="JNN67" s="1"/>
      <c r="JNO67" s="1"/>
      <c r="JNP67" s="1"/>
      <c r="JNQ67" s="1"/>
      <c r="JNR67" s="1"/>
      <c r="JNS67" s="1"/>
      <c r="JNT67" s="1"/>
      <c r="JNU67" s="1"/>
      <c r="JNV67" s="1"/>
      <c r="JNW67" s="1"/>
      <c r="JNX67" s="1"/>
      <c r="JNY67" s="1"/>
      <c r="JNZ67" s="1"/>
      <c r="JOA67" s="1"/>
      <c r="JOB67" s="1"/>
      <c r="JOC67" s="1"/>
      <c r="JOD67" s="1"/>
      <c r="JOE67" s="1"/>
      <c r="JOF67" s="1"/>
      <c r="JOG67" s="1"/>
      <c r="JOH67" s="1"/>
      <c r="JOI67" s="1"/>
      <c r="JOJ67" s="1"/>
      <c r="JOK67" s="1"/>
      <c r="JOL67" s="1"/>
      <c r="JOM67" s="1"/>
      <c r="JON67" s="1"/>
      <c r="JOO67" s="1"/>
      <c r="JOP67" s="1"/>
      <c r="JOQ67" s="1"/>
      <c r="JOR67" s="1"/>
      <c r="JOS67" s="1"/>
      <c r="JOT67" s="1"/>
      <c r="JOU67" s="1"/>
      <c r="JOV67" s="1"/>
      <c r="JOW67" s="1"/>
      <c r="JOX67" s="1"/>
      <c r="JOY67" s="1"/>
      <c r="JOZ67" s="1"/>
      <c r="JPA67" s="1"/>
      <c r="JPB67" s="1"/>
      <c r="JPC67" s="1"/>
      <c r="JPD67" s="1"/>
      <c r="JPE67" s="1"/>
      <c r="JPF67" s="1"/>
      <c r="JPG67" s="1"/>
      <c r="JPH67" s="1"/>
      <c r="JPI67" s="1"/>
      <c r="JPJ67" s="1"/>
      <c r="JPK67" s="1"/>
      <c r="JPL67" s="1"/>
      <c r="JPM67" s="1"/>
      <c r="JPN67" s="1"/>
      <c r="JPO67" s="1"/>
      <c r="JPP67" s="1"/>
      <c r="JPQ67" s="1"/>
      <c r="JPR67" s="1"/>
      <c r="JPS67" s="1"/>
      <c r="JPT67" s="1"/>
      <c r="JPU67" s="1"/>
      <c r="JPV67" s="1"/>
      <c r="JPW67" s="1"/>
      <c r="JPX67" s="1"/>
      <c r="JPY67" s="1"/>
      <c r="JPZ67" s="1"/>
      <c r="JQA67" s="1"/>
      <c r="JQB67" s="1"/>
      <c r="JQC67" s="1"/>
      <c r="JQD67" s="1"/>
      <c r="JQE67" s="1"/>
      <c r="JQF67" s="1"/>
      <c r="JQG67" s="1"/>
      <c r="JQH67" s="1"/>
      <c r="JQI67" s="1"/>
      <c r="JQJ67" s="1"/>
      <c r="JQK67" s="1"/>
      <c r="JQL67" s="1"/>
      <c r="JQM67" s="1"/>
      <c r="JQN67" s="1"/>
      <c r="JQO67" s="1"/>
      <c r="JQP67" s="1"/>
      <c r="JQQ67" s="1"/>
      <c r="JQR67" s="1"/>
      <c r="JQS67" s="1"/>
      <c r="JQT67" s="1"/>
      <c r="JQU67" s="1"/>
      <c r="JQV67" s="1"/>
      <c r="JQW67" s="1"/>
      <c r="JQX67" s="1"/>
      <c r="JQY67" s="1"/>
      <c r="JQZ67" s="1"/>
      <c r="JRA67" s="1"/>
      <c r="JRB67" s="1"/>
      <c r="JRC67" s="1"/>
      <c r="JRD67" s="1"/>
      <c r="JRE67" s="1"/>
      <c r="JRF67" s="1"/>
      <c r="JRG67" s="1"/>
      <c r="JRH67" s="1"/>
      <c r="JRI67" s="1"/>
      <c r="JRJ67" s="1"/>
      <c r="JRK67" s="1"/>
      <c r="JRL67" s="1"/>
      <c r="JRM67" s="1"/>
      <c r="JRN67" s="1"/>
      <c r="JRO67" s="1"/>
      <c r="JRP67" s="1"/>
      <c r="JRQ67" s="1"/>
      <c r="JRR67" s="1"/>
      <c r="JRS67" s="1"/>
      <c r="JRT67" s="1"/>
      <c r="JRU67" s="1"/>
      <c r="JRV67" s="1"/>
      <c r="JRW67" s="1"/>
      <c r="JRX67" s="1"/>
      <c r="JRY67" s="1"/>
      <c r="JRZ67" s="1"/>
      <c r="JSA67" s="1"/>
      <c r="JSB67" s="1"/>
      <c r="JSC67" s="1"/>
      <c r="JSD67" s="1"/>
      <c r="JSE67" s="1"/>
      <c r="JSF67" s="1"/>
      <c r="JSG67" s="1"/>
      <c r="JSH67" s="1"/>
      <c r="JSI67" s="1"/>
      <c r="JSJ67" s="1"/>
      <c r="JSK67" s="1"/>
      <c r="JSL67" s="1"/>
      <c r="JSM67" s="1"/>
      <c r="JSN67" s="1"/>
      <c r="JSO67" s="1"/>
      <c r="JSP67" s="1"/>
      <c r="JSQ67" s="1"/>
      <c r="JSR67" s="1"/>
      <c r="JSS67" s="1"/>
      <c r="JST67" s="1"/>
      <c r="JSU67" s="1"/>
      <c r="JSV67" s="1"/>
      <c r="JSW67" s="1"/>
      <c r="JSX67" s="1"/>
      <c r="JSY67" s="1"/>
      <c r="JSZ67" s="1"/>
      <c r="JTA67" s="1"/>
      <c r="JTB67" s="1"/>
      <c r="JTC67" s="1"/>
      <c r="JTD67" s="1"/>
      <c r="JTE67" s="1"/>
      <c r="JTF67" s="1"/>
      <c r="JTG67" s="1"/>
      <c r="JTH67" s="1"/>
      <c r="JTI67" s="1"/>
      <c r="JTJ67" s="1"/>
      <c r="JTK67" s="1"/>
      <c r="JTL67" s="1"/>
      <c r="JTM67" s="1"/>
      <c r="JTN67" s="1"/>
      <c r="JTO67" s="1"/>
      <c r="JTP67" s="1"/>
      <c r="JTQ67" s="1"/>
      <c r="JTR67" s="1"/>
      <c r="JTS67" s="1"/>
      <c r="JTT67" s="1"/>
      <c r="JTU67" s="1"/>
      <c r="JTV67" s="1"/>
      <c r="JTW67" s="1"/>
      <c r="JTX67" s="1"/>
      <c r="JTY67" s="1"/>
      <c r="JTZ67" s="1"/>
      <c r="JUA67" s="1"/>
      <c r="JUB67" s="1"/>
      <c r="JUC67" s="1"/>
      <c r="JUD67" s="1"/>
      <c r="JUE67" s="1"/>
      <c r="JUF67" s="1"/>
      <c r="JUG67" s="1"/>
      <c r="JUH67" s="1"/>
      <c r="JUI67" s="1"/>
      <c r="JUJ67" s="1"/>
      <c r="JUK67" s="1"/>
      <c r="JUL67" s="1"/>
      <c r="JUM67" s="1"/>
      <c r="JUN67" s="1"/>
      <c r="JUO67" s="1"/>
      <c r="JUP67" s="1"/>
      <c r="JUQ67" s="1"/>
      <c r="JUR67" s="1"/>
      <c r="JUS67" s="1"/>
      <c r="JUT67" s="1"/>
      <c r="JUU67" s="1"/>
      <c r="JUV67" s="1"/>
      <c r="JUW67" s="1"/>
      <c r="JUX67" s="1"/>
      <c r="JUY67" s="1"/>
      <c r="JUZ67" s="1"/>
      <c r="JVA67" s="1"/>
      <c r="JVB67" s="1"/>
      <c r="JVC67" s="1"/>
      <c r="JVD67" s="1"/>
      <c r="JVE67" s="1"/>
      <c r="JVF67" s="1"/>
      <c r="JVG67" s="1"/>
      <c r="JVH67" s="1"/>
      <c r="JVI67" s="1"/>
      <c r="JVJ67" s="1"/>
      <c r="JVK67" s="1"/>
      <c r="JVL67" s="1"/>
      <c r="JVM67" s="1"/>
      <c r="JVN67" s="1"/>
      <c r="JVO67" s="1"/>
      <c r="JVP67" s="1"/>
      <c r="JVQ67" s="1"/>
      <c r="JVR67" s="1"/>
      <c r="JVS67" s="1"/>
      <c r="JVT67" s="1"/>
      <c r="JVU67" s="1"/>
      <c r="JVV67" s="1"/>
      <c r="JVW67" s="1"/>
      <c r="JVX67" s="1"/>
      <c r="JVY67" s="1"/>
      <c r="JVZ67" s="1"/>
      <c r="JWA67" s="1"/>
      <c r="JWB67" s="1"/>
      <c r="JWC67" s="1"/>
      <c r="JWD67" s="1"/>
      <c r="JWE67" s="1"/>
      <c r="JWF67" s="1"/>
      <c r="JWG67" s="1"/>
      <c r="JWH67" s="1"/>
      <c r="JWI67" s="1"/>
      <c r="JWJ67" s="1"/>
      <c r="JWK67" s="1"/>
      <c r="JWL67" s="1"/>
      <c r="JWM67" s="1"/>
      <c r="JWN67" s="1"/>
      <c r="JWO67" s="1"/>
      <c r="JWP67" s="1"/>
      <c r="JWQ67" s="1"/>
      <c r="JWR67" s="1"/>
      <c r="JWS67" s="1"/>
      <c r="JWT67" s="1"/>
      <c r="JWU67" s="1"/>
      <c r="JWV67" s="1"/>
      <c r="JWW67" s="1"/>
      <c r="JWX67" s="1"/>
      <c r="JWY67" s="1"/>
      <c r="JWZ67" s="1"/>
      <c r="JXA67" s="1"/>
      <c r="JXB67" s="1"/>
      <c r="JXC67" s="1"/>
      <c r="JXD67" s="1"/>
      <c r="JXE67" s="1"/>
      <c r="JXF67" s="1"/>
      <c r="JXG67" s="1"/>
      <c r="JXH67" s="1"/>
      <c r="JXI67" s="1"/>
      <c r="JXJ67" s="1"/>
      <c r="JXK67" s="1"/>
      <c r="JXL67" s="1"/>
      <c r="JXM67" s="1"/>
      <c r="JXN67" s="1"/>
      <c r="JXO67" s="1"/>
      <c r="JXP67" s="1"/>
      <c r="JXQ67" s="1"/>
      <c r="JXR67" s="1"/>
      <c r="JXS67" s="1"/>
      <c r="JXT67" s="1"/>
      <c r="JXU67" s="1"/>
      <c r="JXV67" s="1"/>
      <c r="JXW67" s="1"/>
      <c r="JXX67" s="1"/>
      <c r="JXY67" s="1"/>
      <c r="JXZ67" s="1"/>
      <c r="JYA67" s="1"/>
      <c r="JYB67" s="1"/>
      <c r="JYC67" s="1"/>
      <c r="JYD67" s="1"/>
      <c r="JYE67" s="1"/>
      <c r="JYF67" s="1"/>
      <c r="JYG67" s="1"/>
      <c r="JYH67" s="1"/>
      <c r="JYI67" s="1"/>
      <c r="JYJ67" s="1"/>
      <c r="JYK67" s="1"/>
      <c r="JYL67" s="1"/>
      <c r="JYM67" s="1"/>
      <c r="JYN67" s="1"/>
      <c r="JYO67" s="1"/>
      <c r="JYP67" s="1"/>
      <c r="JYQ67" s="1"/>
      <c r="JYR67" s="1"/>
      <c r="JYS67" s="1"/>
      <c r="JYT67" s="1"/>
      <c r="JYU67" s="1"/>
      <c r="JYV67" s="1"/>
      <c r="JYW67" s="1"/>
      <c r="JYX67" s="1"/>
      <c r="JYY67" s="1"/>
      <c r="JYZ67" s="1"/>
      <c r="JZA67" s="1"/>
      <c r="JZB67" s="1"/>
      <c r="JZC67" s="1"/>
      <c r="JZD67" s="1"/>
      <c r="JZE67" s="1"/>
      <c r="JZF67" s="1"/>
      <c r="JZG67" s="1"/>
      <c r="JZH67" s="1"/>
      <c r="JZI67" s="1"/>
      <c r="JZJ67" s="1"/>
      <c r="JZK67" s="1"/>
      <c r="JZL67" s="1"/>
      <c r="JZM67" s="1"/>
      <c r="JZN67" s="1"/>
      <c r="JZO67" s="1"/>
      <c r="JZP67" s="1"/>
      <c r="JZQ67" s="1"/>
      <c r="JZR67" s="1"/>
      <c r="JZS67" s="1"/>
      <c r="JZT67" s="1"/>
      <c r="JZU67" s="1"/>
      <c r="JZV67" s="1"/>
      <c r="JZW67" s="1"/>
      <c r="JZX67" s="1"/>
      <c r="JZY67" s="1"/>
      <c r="JZZ67" s="1"/>
      <c r="KAA67" s="1"/>
      <c r="KAB67" s="1"/>
      <c r="KAC67" s="1"/>
      <c r="KAD67" s="1"/>
      <c r="KAE67" s="1"/>
      <c r="KAF67" s="1"/>
      <c r="KAG67" s="1"/>
      <c r="KAH67" s="1"/>
      <c r="KAI67" s="1"/>
      <c r="KAJ67" s="1"/>
      <c r="KAK67" s="1"/>
      <c r="KAL67" s="1"/>
      <c r="KAM67" s="1"/>
      <c r="KAN67" s="1"/>
      <c r="KAO67" s="1"/>
      <c r="KAP67" s="1"/>
      <c r="KAQ67" s="1"/>
      <c r="KAR67" s="1"/>
      <c r="KAS67" s="1"/>
      <c r="KAT67" s="1"/>
      <c r="KAU67" s="1"/>
      <c r="KAV67" s="1"/>
      <c r="KAW67" s="1"/>
      <c r="KAX67" s="1"/>
      <c r="KAY67" s="1"/>
      <c r="KAZ67" s="1"/>
      <c r="KBA67" s="1"/>
      <c r="KBB67" s="1"/>
      <c r="KBC67" s="1"/>
      <c r="KBD67" s="1"/>
      <c r="KBE67" s="1"/>
      <c r="KBF67" s="1"/>
      <c r="KBG67" s="1"/>
      <c r="KBH67" s="1"/>
      <c r="KBI67" s="1"/>
      <c r="KBJ67" s="1"/>
      <c r="KBK67" s="1"/>
      <c r="KBL67" s="1"/>
      <c r="KBM67" s="1"/>
      <c r="KBN67" s="1"/>
      <c r="KBO67" s="1"/>
      <c r="KBP67" s="1"/>
      <c r="KBQ67" s="1"/>
      <c r="KBR67" s="1"/>
      <c r="KBS67" s="1"/>
      <c r="KBT67" s="1"/>
      <c r="KBU67" s="1"/>
      <c r="KBV67" s="1"/>
      <c r="KBW67" s="1"/>
      <c r="KBX67" s="1"/>
      <c r="KBY67" s="1"/>
      <c r="KBZ67" s="1"/>
      <c r="KCA67" s="1"/>
      <c r="KCB67" s="1"/>
      <c r="KCC67" s="1"/>
      <c r="KCD67" s="1"/>
      <c r="KCE67" s="1"/>
      <c r="KCF67" s="1"/>
      <c r="KCG67" s="1"/>
      <c r="KCH67" s="1"/>
      <c r="KCI67" s="1"/>
      <c r="KCJ67" s="1"/>
      <c r="KCK67" s="1"/>
      <c r="KCL67" s="1"/>
      <c r="KCM67" s="1"/>
      <c r="KCN67" s="1"/>
      <c r="KCO67" s="1"/>
      <c r="KCP67" s="1"/>
      <c r="KCQ67" s="1"/>
      <c r="KCR67" s="1"/>
      <c r="KCS67" s="1"/>
      <c r="KCT67" s="1"/>
      <c r="KCU67" s="1"/>
      <c r="KCV67" s="1"/>
      <c r="KCW67" s="1"/>
      <c r="KCX67" s="1"/>
      <c r="KCY67" s="1"/>
      <c r="KCZ67" s="1"/>
      <c r="KDA67" s="1"/>
      <c r="KDB67" s="1"/>
      <c r="KDC67" s="1"/>
      <c r="KDD67" s="1"/>
      <c r="KDE67" s="1"/>
      <c r="KDF67" s="1"/>
      <c r="KDG67" s="1"/>
      <c r="KDH67" s="1"/>
      <c r="KDI67" s="1"/>
      <c r="KDJ67" s="1"/>
      <c r="KDK67" s="1"/>
      <c r="KDL67" s="1"/>
      <c r="KDM67" s="1"/>
      <c r="KDN67" s="1"/>
      <c r="KDO67" s="1"/>
      <c r="KDP67" s="1"/>
      <c r="KDQ67" s="1"/>
      <c r="KDR67" s="1"/>
      <c r="KDS67" s="1"/>
      <c r="KDT67" s="1"/>
      <c r="KDU67" s="1"/>
      <c r="KDV67" s="1"/>
      <c r="KDW67" s="1"/>
      <c r="KDX67" s="1"/>
      <c r="KDY67" s="1"/>
      <c r="KDZ67" s="1"/>
      <c r="KEA67" s="1"/>
      <c r="KEB67" s="1"/>
      <c r="KEC67" s="1"/>
      <c r="KED67" s="1"/>
      <c r="KEE67" s="1"/>
      <c r="KEF67" s="1"/>
      <c r="KEG67" s="1"/>
      <c r="KEH67" s="1"/>
      <c r="KEI67" s="1"/>
      <c r="KEJ67" s="1"/>
      <c r="KEK67" s="1"/>
      <c r="KEL67" s="1"/>
      <c r="KEM67" s="1"/>
      <c r="KEN67" s="1"/>
      <c r="KEO67" s="1"/>
      <c r="KEP67" s="1"/>
      <c r="KEQ67" s="1"/>
      <c r="KER67" s="1"/>
      <c r="KES67" s="1"/>
      <c r="KET67" s="1"/>
      <c r="KEU67" s="1"/>
      <c r="KEV67" s="1"/>
      <c r="KEW67" s="1"/>
      <c r="KEX67" s="1"/>
      <c r="KEY67" s="1"/>
      <c r="KEZ67" s="1"/>
      <c r="KFA67" s="1"/>
      <c r="KFB67" s="1"/>
      <c r="KFC67" s="1"/>
      <c r="KFD67" s="1"/>
      <c r="KFE67" s="1"/>
      <c r="KFF67" s="1"/>
      <c r="KFG67" s="1"/>
      <c r="KFH67" s="1"/>
      <c r="KFI67" s="1"/>
      <c r="KFJ67" s="1"/>
      <c r="KFK67" s="1"/>
      <c r="KFL67" s="1"/>
      <c r="KFM67" s="1"/>
      <c r="KFN67" s="1"/>
      <c r="KFO67" s="1"/>
      <c r="KFP67" s="1"/>
      <c r="KFQ67" s="1"/>
      <c r="KFR67" s="1"/>
      <c r="KFS67" s="1"/>
      <c r="KFT67" s="1"/>
      <c r="KFU67" s="1"/>
      <c r="KFV67" s="1"/>
      <c r="KFW67" s="1"/>
      <c r="KFX67" s="1"/>
      <c r="KFY67" s="1"/>
      <c r="KFZ67" s="1"/>
      <c r="KGA67" s="1"/>
      <c r="KGB67" s="1"/>
      <c r="KGC67" s="1"/>
      <c r="KGD67" s="1"/>
      <c r="KGE67" s="1"/>
      <c r="KGF67" s="1"/>
      <c r="KGG67" s="1"/>
      <c r="KGH67" s="1"/>
      <c r="KGI67" s="1"/>
      <c r="KGJ67" s="1"/>
      <c r="KGK67" s="1"/>
      <c r="KGL67" s="1"/>
      <c r="KGM67" s="1"/>
      <c r="KGN67" s="1"/>
      <c r="KGO67" s="1"/>
      <c r="KGP67" s="1"/>
      <c r="KGQ67" s="1"/>
      <c r="KGR67" s="1"/>
      <c r="KGS67" s="1"/>
      <c r="KGT67" s="1"/>
      <c r="KGU67" s="1"/>
      <c r="KGV67" s="1"/>
      <c r="KGW67" s="1"/>
      <c r="KGX67" s="1"/>
      <c r="KGY67" s="1"/>
      <c r="KGZ67" s="1"/>
      <c r="KHA67" s="1"/>
      <c r="KHB67" s="1"/>
      <c r="KHC67" s="1"/>
      <c r="KHD67" s="1"/>
      <c r="KHE67" s="1"/>
      <c r="KHF67" s="1"/>
      <c r="KHG67" s="1"/>
      <c r="KHH67" s="1"/>
      <c r="KHI67" s="1"/>
      <c r="KHJ67" s="1"/>
      <c r="KHK67" s="1"/>
      <c r="KHL67" s="1"/>
      <c r="KHM67" s="1"/>
      <c r="KHN67" s="1"/>
      <c r="KHO67" s="1"/>
      <c r="KHP67" s="1"/>
      <c r="KHQ67" s="1"/>
      <c r="KHR67" s="1"/>
      <c r="KHS67" s="1"/>
      <c r="KHT67" s="1"/>
      <c r="KHU67" s="1"/>
      <c r="KHV67" s="1"/>
      <c r="KHW67" s="1"/>
      <c r="KHX67" s="1"/>
      <c r="KHY67" s="1"/>
      <c r="KHZ67" s="1"/>
      <c r="KIA67" s="1"/>
      <c r="KIB67" s="1"/>
      <c r="KIC67" s="1"/>
      <c r="KID67" s="1"/>
      <c r="KIE67" s="1"/>
      <c r="KIF67" s="1"/>
      <c r="KIG67" s="1"/>
      <c r="KIH67" s="1"/>
      <c r="KII67" s="1"/>
      <c r="KIJ67" s="1"/>
      <c r="KIK67" s="1"/>
      <c r="KIL67" s="1"/>
      <c r="KIM67" s="1"/>
      <c r="KIN67" s="1"/>
      <c r="KIO67" s="1"/>
      <c r="KIP67" s="1"/>
      <c r="KIQ67" s="1"/>
      <c r="KIR67" s="1"/>
      <c r="KIS67" s="1"/>
      <c r="KIT67" s="1"/>
      <c r="KIU67" s="1"/>
      <c r="KIV67" s="1"/>
      <c r="KIW67" s="1"/>
      <c r="KIX67" s="1"/>
      <c r="KIY67" s="1"/>
      <c r="KIZ67" s="1"/>
      <c r="KJA67" s="1"/>
      <c r="KJB67" s="1"/>
      <c r="KJC67" s="1"/>
      <c r="KJD67" s="1"/>
      <c r="KJE67" s="1"/>
      <c r="KJF67" s="1"/>
      <c r="KJG67" s="1"/>
      <c r="KJH67" s="1"/>
      <c r="KJI67" s="1"/>
      <c r="KJJ67" s="1"/>
      <c r="KJK67" s="1"/>
      <c r="KJL67" s="1"/>
      <c r="KJM67" s="1"/>
      <c r="KJN67" s="1"/>
      <c r="KJO67" s="1"/>
      <c r="KJP67" s="1"/>
      <c r="KJQ67" s="1"/>
      <c r="KJR67" s="1"/>
      <c r="KJS67" s="1"/>
      <c r="KJT67" s="1"/>
      <c r="KJU67" s="1"/>
      <c r="KJV67" s="1"/>
      <c r="KJW67" s="1"/>
      <c r="KJX67" s="1"/>
      <c r="KJY67" s="1"/>
      <c r="KJZ67" s="1"/>
      <c r="KKA67" s="1"/>
      <c r="KKB67" s="1"/>
      <c r="KKC67" s="1"/>
      <c r="KKD67" s="1"/>
      <c r="KKE67" s="1"/>
      <c r="KKF67" s="1"/>
      <c r="KKG67" s="1"/>
      <c r="KKH67" s="1"/>
      <c r="KKI67" s="1"/>
      <c r="KKJ67" s="1"/>
      <c r="KKK67" s="1"/>
      <c r="KKL67" s="1"/>
      <c r="KKM67" s="1"/>
      <c r="KKN67" s="1"/>
      <c r="KKO67" s="1"/>
      <c r="KKP67" s="1"/>
      <c r="KKQ67" s="1"/>
      <c r="KKR67" s="1"/>
      <c r="KKS67" s="1"/>
      <c r="KKT67" s="1"/>
      <c r="KKU67" s="1"/>
      <c r="KKV67" s="1"/>
      <c r="KKW67" s="1"/>
      <c r="KKX67" s="1"/>
      <c r="KKY67" s="1"/>
      <c r="KKZ67" s="1"/>
      <c r="KLA67" s="1"/>
      <c r="KLB67" s="1"/>
      <c r="KLC67" s="1"/>
      <c r="KLD67" s="1"/>
      <c r="KLE67" s="1"/>
      <c r="KLF67" s="1"/>
      <c r="KLG67" s="1"/>
      <c r="KLH67" s="1"/>
      <c r="KLI67" s="1"/>
      <c r="KLJ67" s="1"/>
      <c r="KLK67" s="1"/>
      <c r="KLL67" s="1"/>
      <c r="KLM67" s="1"/>
      <c r="KLN67" s="1"/>
      <c r="KLO67" s="1"/>
      <c r="KLP67" s="1"/>
      <c r="KLQ67" s="1"/>
      <c r="KLR67" s="1"/>
      <c r="KLS67" s="1"/>
      <c r="KLT67" s="1"/>
      <c r="KLU67" s="1"/>
      <c r="KLV67" s="1"/>
      <c r="KLW67" s="1"/>
      <c r="KLX67" s="1"/>
      <c r="KLY67" s="1"/>
      <c r="KLZ67" s="1"/>
      <c r="KMA67" s="1"/>
      <c r="KMB67" s="1"/>
      <c r="KMC67" s="1"/>
      <c r="KMD67" s="1"/>
      <c r="KME67" s="1"/>
      <c r="KMF67" s="1"/>
      <c r="KMG67" s="1"/>
      <c r="KMH67" s="1"/>
      <c r="KMI67" s="1"/>
      <c r="KMJ67" s="1"/>
      <c r="KMK67" s="1"/>
      <c r="KML67" s="1"/>
      <c r="KMM67" s="1"/>
      <c r="KMN67" s="1"/>
      <c r="KMO67" s="1"/>
      <c r="KMP67" s="1"/>
      <c r="KMQ67" s="1"/>
      <c r="KMR67" s="1"/>
      <c r="KMS67" s="1"/>
      <c r="KMT67" s="1"/>
      <c r="KMU67" s="1"/>
      <c r="KMV67" s="1"/>
      <c r="KMW67" s="1"/>
      <c r="KMX67" s="1"/>
      <c r="KMY67" s="1"/>
      <c r="KMZ67" s="1"/>
      <c r="KNA67" s="1"/>
      <c r="KNB67" s="1"/>
      <c r="KNC67" s="1"/>
      <c r="KND67" s="1"/>
      <c r="KNE67" s="1"/>
      <c r="KNF67" s="1"/>
      <c r="KNG67" s="1"/>
      <c r="KNH67" s="1"/>
      <c r="KNI67" s="1"/>
      <c r="KNJ67" s="1"/>
      <c r="KNK67" s="1"/>
      <c r="KNL67" s="1"/>
      <c r="KNM67" s="1"/>
      <c r="KNN67" s="1"/>
      <c r="KNO67" s="1"/>
      <c r="KNP67" s="1"/>
      <c r="KNQ67" s="1"/>
      <c r="KNR67" s="1"/>
      <c r="KNS67" s="1"/>
      <c r="KNT67" s="1"/>
      <c r="KNU67" s="1"/>
      <c r="KNV67" s="1"/>
      <c r="KNW67" s="1"/>
      <c r="KNX67" s="1"/>
      <c r="KNY67" s="1"/>
      <c r="KNZ67" s="1"/>
      <c r="KOA67" s="1"/>
      <c r="KOB67" s="1"/>
      <c r="KOC67" s="1"/>
      <c r="KOD67" s="1"/>
      <c r="KOE67" s="1"/>
      <c r="KOF67" s="1"/>
      <c r="KOG67" s="1"/>
      <c r="KOH67" s="1"/>
      <c r="KOI67" s="1"/>
      <c r="KOJ67" s="1"/>
      <c r="KOK67" s="1"/>
      <c r="KOL67" s="1"/>
      <c r="KOM67" s="1"/>
      <c r="KON67" s="1"/>
      <c r="KOO67" s="1"/>
      <c r="KOP67" s="1"/>
      <c r="KOQ67" s="1"/>
      <c r="KOR67" s="1"/>
      <c r="KOS67" s="1"/>
      <c r="KOT67" s="1"/>
      <c r="KOU67" s="1"/>
      <c r="KOV67" s="1"/>
      <c r="KOW67" s="1"/>
      <c r="KOX67" s="1"/>
      <c r="KOY67" s="1"/>
      <c r="KOZ67" s="1"/>
      <c r="KPA67" s="1"/>
      <c r="KPB67" s="1"/>
      <c r="KPC67" s="1"/>
      <c r="KPD67" s="1"/>
      <c r="KPE67" s="1"/>
      <c r="KPF67" s="1"/>
      <c r="KPG67" s="1"/>
      <c r="KPH67" s="1"/>
      <c r="KPI67" s="1"/>
      <c r="KPJ67" s="1"/>
      <c r="KPK67" s="1"/>
      <c r="KPL67" s="1"/>
      <c r="KPM67" s="1"/>
      <c r="KPN67" s="1"/>
      <c r="KPO67" s="1"/>
      <c r="KPP67" s="1"/>
      <c r="KPQ67" s="1"/>
      <c r="KPR67" s="1"/>
      <c r="KPS67" s="1"/>
      <c r="KPT67" s="1"/>
      <c r="KPU67" s="1"/>
      <c r="KPV67" s="1"/>
      <c r="KPW67" s="1"/>
      <c r="KPX67" s="1"/>
      <c r="KPY67" s="1"/>
      <c r="KPZ67" s="1"/>
      <c r="KQA67" s="1"/>
      <c r="KQB67" s="1"/>
      <c r="KQC67" s="1"/>
      <c r="KQD67" s="1"/>
      <c r="KQE67" s="1"/>
      <c r="KQF67" s="1"/>
      <c r="KQG67" s="1"/>
      <c r="KQH67" s="1"/>
      <c r="KQI67" s="1"/>
      <c r="KQJ67" s="1"/>
      <c r="KQK67" s="1"/>
      <c r="KQL67" s="1"/>
      <c r="KQM67" s="1"/>
      <c r="KQN67" s="1"/>
      <c r="KQO67" s="1"/>
      <c r="KQP67" s="1"/>
      <c r="KQQ67" s="1"/>
      <c r="KQR67" s="1"/>
      <c r="KQS67" s="1"/>
      <c r="KQT67" s="1"/>
      <c r="KQU67" s="1"/>
      <c r="KQV67" s="1"/>
      <c r="KQW67" s="1"/>
      <c r="KQX67" s="1"/>
      <c r="KQY67" s="1"/>
      <c r="KQZ67" s="1"/>
      <c r="KRA67" s="1"/>
      <c r="KRB67" s="1"/>
      <c r="KRC67" s="1"/>
      <c r="KRD67" s="1"/>
      <c r="KRE67" s="1"/>
      <c r="KRF67" s="1"/>
      <c r="KRG67" s="1"/>
      <c r="KRH67" s="1"/>
      <c r="KRI67" s="1"/>
      <c r="KRJ67" s="1"/>
      <c r="KRK67" s="1"/>
      <c r="KRL67" s="1"/>
      <c r="KRM67" s="1"/>
      <c r="KRN67" s="1"/>
      <c r="KRO67" s="1"/>
      <c r="KRP67" s="1"/>
      <c r="KRQ67" s="1"/>
      <c r="KRR67" s="1"/>
      <c r="KRS67" s="1"/>
      <c r="KRT67" s="1"/>
      <c r="KRU67" s="1"/>
      <c r="KRV67" s="1"/>
      <c r="KRW67" s="1"/>
      <c r="KRX67" s="1"/>
      <c r="KRY67" s="1"/>
      <c r="KRZ67" s="1"/>
      <c r="KSA67" s="1"/>
      <c r="KSB67" s="1"/>
      <c r="KSC67" s="1"/>
      <c r="KSD67" s="1"/>
      <c r="KSE67" s="1"/>
      <c r="KSF67" s="1"/>
      <c r="KSG67" s="1"/>
      <c r="KSH67" s="1"/>
      <c r="KSI67" s="1"/>
      <c r="KSJ67" s="1"/>
      <c r="KSK67" s="1"/>
      <c r="KSL67" s="1"/>
      <c r="KSM67" s="1"/>
      <c r="KSN67" s="1"/>
      <c r="KSO67" s="1"/>
      <c r="KSP67" s="1"/>
      <c r="KSQ67" s="1"/>
      <c r="KSR67" s="1"/>
      <c r="KSS67" s="1"/>
      <c r="KST67" s="1"/>
      <c r="KSU67" s="1"/>
      <c r="KSV67" s="1"/>
      <c r="KSW67" s="1"/>
      <c r="KSX67" s="1"/>
      <c r="KSY67" s="1"/>
      <c r="KSZ67" s="1"/>
      <c r="KTA67" s="1"/>
      <c r="KTB67" s="1"/>
      <c r="KTC67" s="1"/>
      <c r="KTD67" s="1"/>
      <c r="KTE67" s="1"/>
      <c r="KTF67" s="1"/>
      <c r="KTG67" s="1"/>
      <c r="KTH67" s="1"/>
      <c r="KTI67" s="1"/>
      <c r="KTJ67" s="1"/>
      <c r="KTK67" s="1"/>
      <c r="KTL67" s="1"/>
      <c r="KTM67" s="1"/>
      <c r="KTN67" s="1"/>
      <c r="KTO67" s="1"/>
      <c r="KTP67" s="1"/>
      <c r="KTQ67" s="1"/>
      <c r="KTR67" s="1"/>
      <c r="KTS67" s="1"/>
      <c r="KTT67" s="1"/>
      <c r="KTU67" s="1"/>
      <c r="KTV67" s="1"/>
      <c r="KTW67" s="1"/>
      <c r="KTX67" s="1"/>
      <c r="KTY67" s="1"/>
      <c r="KTZ67" s="1"/>
      <c r="KUA67" s="1"/>
      <c r="KUB67" s="1"/>
      <c r="KUC67" s="1"/>
      <c r="KUD67" s="1"/>
      <c r="KUE67" s="1"/>
      <c r="KUF67" s="1"/>
      <c r="KUG67" s="1"/>
      <c r="KUH67" s="1"/>
      <c r="KUI67" s="1"/>
      <c r="KUJ67" s="1"/>
      <c r="KUK67" s="1"/>
      <c r="KUL67" s="1"/>
      <c r="KUM67" s="1"/>
      <c r="KUN67" s="1"/>
      <c r="KUO67" s="1"/>
      <c r="KUP67" s="1"/>
      <c r="KUQ67" s="1"/>
      <c r="KUR67" s="1"/>
      <c r="KUS67" s="1"/>
      <c r="KUT67" s="1"/>
      <c r="KUU67" s="1"/>
      <c r="KUV67" s="1"/>
      <c r="KUW67" s="1"/>
      <c r="KUX67" s="1"/>
      <c r="KUY67" s="1"/>
      <c r="KUZ67" s="1"/>
      <c r="KVA67" s="1"/>
      <c r="KVB67" s="1"/>
      <c r="KVC67" s="1"/>
      <c r="KVD67" s="1"/>
      <c r="KVE67" s="1"/>
      <c r="KVF67" s="1"/>
      <c r="KVG67" s="1"/>
      <c r="KVH67" s="1"/>
      <c r="KVI67" s="1"/>
      <c r="KVJ67" s="1"/>
      <c r="KVK67" s="1"/>
      <c r="KVL67" s="1"/>
      <c r="KVM67" s="1"/>
      <c r="KVN67" s="1"/>
      <c r="KVO67" s="1"/>
      <c r="KVP67" s="1"/>
      <c r="KVQ67" s="1"/>
      <c r="KVR67" s="1"/>
      <c r="KVS67" s="1"/>
      <c r="KVT67" s="1"/>
      <c r="KVU67" s="1"/>
      <c r="KVV67" s="1"/>
      <c r="KVW67" s="1"/>
      <c r="KVX67" s="1"/>
      <c r="KVY67" s="1"/>
      <c r="KVZ67" s="1"/>
      <c r="KWA67" s="1"/>
      <c r="KWB67" s="1"/>
      <c r="KWC67" s="1"/>
      <c r="KWD67" s="1"/>
      <c r="KWE67" s="1"/>
      <c r="KWF67" s="1"/>
      <c r="KWG67" s="1"/>
      <c r="KWH67" s="1"/>
      <c r="KWI67" s="1"/>
      <c r="KWJ67" s="1"/>
      <c r="KWK67" s="1"/>
      <c r="KWL67" s="1"/>
      <c r="KWM67" s="1"/>
      <c r="KWN67" s="1"/>
      <c r="KWO67" s="1"/>
      <c r="KWP67" s="1"/>
      <c r="KWQ67" s="1"/>
      <c r="KWR67" s="1"/>
      <c r="KWS67" s="1"/>
      <c r="KWT67" s="1"/>
      <c r="KWU67" s="1"/>
      <c r="KWV67" s="1"/>
      <c r="KWW67" s="1"/>
      <c r="KWX67" s="1"/>
      <c r="KWY67" s="1"/>
      <c r="KWZ67" s="1"/>
      <c r="KXA67" s="1"/>
      <c r="KXB67" s="1"/>
      <c r="KXC67" s="1"/>
      <c r="KXD67" s="1"/>
      <c r="KXE67" s="1"/>
      <c r="KXF67" s="1"/>
      <c r="KXG67" s="1"/>
      <c r="KXH67" s="1"/>
      <c r="KXI67" s="1"/>
      <c r="KXJ67" s="1"/>
      <c r="KXK67" s="1"/>
      <c r="KXL67" s="1"/>
      <c r="KXM67" s="1"/>
      <c r="KXN67" s="1"/>
      <c r="KXO67" s="1"/>
      <c r="KXP67" s="1"/>
      <c r="KXQ67" s="1"/>
      <c r="KXR67" s="1"/>
      <c r="KXS67" s="1"/>
      <c r="KXT67" s="1"/>
      <c r="KXU67" s="1"/>
      <c r="KXV67" s="1"/>
      <c r="KXW67" s="1"/>
      <c r="KXX67" s="1"/>
      <c r="KXY67" s="1"/>
      <c r="KXZ67" s="1"/>
      <c r="KYA67" s="1"/>
      <c r="KYB67" s="1"/>
      <c r="KYC67" s="1"/>
      <c r="KYD67" s="1"/>
      <c r="KYE67" s="1"/>
      <c r="KYF67" s="1"/>
      <c r="KYG67" s="1"/>
      <c r="KYH67" s="1"/>
      <c r="KYI67" s="1"/>
      <c r="KYJ67" s="1"/>
      <c r="KYK67" s="1"/>
      <c r="KYL67" s="1"/>
      <c r="KYM67" s="1"/>
      <c r="KYN67" s="1"/>
      <c r="KYO67" s="1"/>
      <c r="KYP67" s="1"/>
      <c r="KYQ67" s="1"/>
      <c r="KYR67" s="1"/>
      <c r="KYS67" s="1"/>
      <c r="KYT67" s="1"/>
      <c r="KYU67" s="1"/>
      <c r="KYV67" s="1"/>
      <c r="KYW67" s="1"/>
      <c r="KYX67" s="1"/>
      <c r="KYY67" s="1"/>
      <c r="KYZ67" s="1"/>
      <c r="KZA67" s="1"/>
      <c r="KZB67" s="1"/>
      <c r="KZC67" s="1"/>
      <c r="KZD67" s="1"/>
      <c r="KZE67" s="1"/>
      <c r="KZF67" s="1"/>
      <c r="KZG67" s="1"/>
      <c r="KZH67" s="1"/>
      <c r="KZI67" s="1"/>
      <c r="KZJ67" s="1"/>
      <c r="KZK67" s="1"/>
      <c r="KZL67" s="1"/>
      <c r="KZM67" s="1"/>
      <c r="KZN67" s="1"/>
      <c r="KZO67" s="1"/>
      <c r="KZP67" s="1"/>
      <c r="KZQ67" s="1"/>
      <c r="KZR67" s="1"/>
      <c r="KZS67" s="1"/>
      <c r="KZT67" s="1"/>
      <c r="KZU67" s="1"/>
      <c r="KZV67" s="1"/>
      <c r="KZW67" s="1"/>
      <c r="KZX67" s="1"/>
      <c r="KZY67" s="1"/>
      <c r="KZZ67" s="1"/>
      <c r="LAA67" s="1"/>
      <c r="LAB67" s="1"/>
      <c r="LAC67" s="1"/>
      <c r="LAD67" s="1"/>
      <c r="LAE67" s="1"/>
      <c r="LAF67" s="1"/>
      <c r="LAG67" s="1"/>
      <c r="LAH67" s="1"/>
      <c r="LAI67" s="1"/>
      <c r="LAJ67" s="1"/>
      <c r="LAK67" s="1"/>
      <c r="LAL67" s="1"/>
      <c r="LAM67" s="1"/>
      <c r="LAN67" s="1"/>
      <c r="LAO67" s="1"/>
      <c r="LAP67" s="1"/>
      <c r="LAQ67" s="1"/>
      <c r="LAR67" s="1"/>
      <c r="LAS67" s="1"/>
      <c r="LAT67" s="1"/>
      <c r="LAU67" s="1"/>
      <c r="LAV67" s="1"/>
      <c r="LAW67" s="1"/>
      <c r="LAX67" s="1"/>
      <c r="LAY67" s="1"/>
      <c r="LAZ67" s="1"/>
      <c r="LBA67" s="1"/>
      <c r="LBB67" s="1"/>
      <c r="LBC67" s="1"/>
      <c r="LBD67" s="1"/>
      <c r="LBE67" s="1"/>
      <c r="LBF67" s="1"/>
      <c r="LBG67" s="1"/>
      <c r="LBH67" s="1"/>
      <c r="LBI67" s="1"/>
      <c r="LBJ67" s="1"/>
      <c r="LBK67" s="1"/>
      <c r="LBL67" s="1"/>
      <c r="LBM67" s="1"/>
      <c r="LBN67" s="1"/>
      <c r="LBO67" s="1"/>
      <c r="LBP67" s="1"/>
      <c r="LBQ67" s="1"/>
      <c r="LBR67" s="1"/>
      <c r="LBS67" s="1"/>
      <c r="LBT67" s="1"/>
      <c r="LBU67" s="1"/>
      <c r="LBV67" s="1"/>
      <c r="LBW67" s="1"/>
      <c r="LBX67" s="1"/>
      <c r="LBY67" s="1"/>
      <c r="LBZ67" s="1"/>
      <c r="LCA67" s="1"/>
      <c r="LCB67" s="1"/>
      <c r="LCC67" s="1"/>
      <c r="LCD67" s="1"/>
      <c r="LCE67" s="1"/>
      <c r="LCF67" s="1"/>
      <c r="LCG67" s="1"/>
      <c r="LCH67" s="1"/>
      <c r="LCI67" s="1"/>
      <c r="LCJ67" s="1"/>
      <c r="LCK67" s="1"/>
      <c r="LCL67" s="1"/>
      <c r="LCM67" s="1"/>
      <c r="LCN67" s="1"/>
      <c r="LCO67" s="1"/>
      <c r="LCP67" s="1"/>
      <c r="LCQ67" s="1"/>
      <c r="LCR67" s="1"/>
      <c r="LCS67" s="1"/>
      <c r="LCT67" s="1"/>
      <c r="LCU67" s="1"/>
      <c r="LCV67" s="1"/>
      <c r="LCW67" s="1"/>
      <c r="LCX67" s="1"/>
      <c r="LCY67" s="1"/>
      <c r="LCZ67" s="1"/>
      <c r="LDA67" s="1"/>
      <c r="LDB67" s="1"/>
      <c r="LDC67" s="1"/>
      <c r="LDD67" s="1"/>
      <c r="LDE67" s="1"/>
      <c r="LDF67" s="1"/>
      <c r="LDG67" s="1"/>
      <c r="LDH67" s="1"/>
      <c r="LDI67" s="1"/>
      <c r="LDJ67" s="1"/>
      <c r="LDK67" s="1"/>
      <c r="LDL67" s="1"/>
      <c r="LDM67" s="1"/>
      <c r="LDN67" s="1"/>
      <c r="LDO67" s="1"/>
      <c r="LDP67" s="1"/>
      <c r="LDQ67" s="1"/>
      <c r="LDR67" s="1"/>
      <c r="LDS67" s="1"/>
      <c r="LDT67" s="1"/>
      <c r="LDU67" s="1"/>
      <c r="LDV67" s="1"/>
      <c r="LDW67" s="1"/>
      <c r="LDX67" s="1"/>
      <c r="LDY67" s="1"/>
      <c r="LDZ67" s="1"/>
      <c r="LEA67" s="1"/>
      <c r="LEB67" s="1"/>
      <c r="LEC67" s="1"/>
      <c r="LED67" s="1"/>
      <c r="LEE67" s="1"/>
      <c r="LEF67" s="1"/>
      <c r="LEG67" s="1"/>
      <c r="LEH67" s="1"/>
      <c r="LEI67" s="1"/>
      <c r="LEJ67" s="1"/>
      <c r="LEK67" s="1"/>
      <c r="LEL67" s="1"/>
      <c r="LEM67" s="1"/>
      <c r="LEN67" s="1"/>
      <c r="LEO67" s="1"/>
      <c r="LEP67" s="1"/>
      <c r="LEQ67" s="1"/>
      <c r="LER67" s="1"/>
      <c r="LES67" s="1"/>
      <c r="LET67" s="1"/>
      <c r="LEU67" s="1"/>
      <c r="LEV67" s="1"/>
      <c r="LEW67" s="1"/>
      <c r="LEX67" s="1"/>
      <c r="LEY67" s="1"/>
      <c r="LEZ67" s="1"/>
      <c r="LFA67" s="1"/>
      <c r="LFB67" s="1"/>
      <c r="LFC67" s="1"/>
      <c r="LFD67" s="1"/>
      <c r="LFE67" s="1"/>
      <c r="LFF67" s="1"/>
      <c r="LFG67" s="1"/>
      <c r="LFH67" s="1"/>
      <c r="LFI67" s="1"/>
      <c r="LFJ67" s="1"/>
      <c r="LFK67" s="1"/>
      <c r="LFL67" s="1"/>
      <c r="LFM67" s="1"/>
      <c r="LFN67" s="1"/>
      <c r="LFO67" s="1"/>
      <c r="LFP67" s="1"/>
      <c r="LFQ67" s="1"/>
      <c r="LFR67" s="1"/>
      <c r="LFS67" s="1"/>
      <c r="LFT67" s="1"/>
      <c r="LFU67" s="1"/>
      <c r="LFV67" s="1"/>
      <c r="LFW67" s="1"/>
      <c r="LFX67" s="1"/>
      <c r="LFY67" s="1"/>
      <c r="LFZ67" s="1"/>
      <c r="LGA67" s="1"/>
      <c r="LGB67" s="1"/>
      <c r="LGC67" s="1"/>
      <c r="LGD67" s="1"/>
      <c r="LGE67" s="1"/>
      <c r="LGF67" s="1"/>
      <c r="LGG67" s="1"/>
      <c r="LGH67" s="1"/>
      <c r="LGI67" s="1"/>
      <c r="LGJ67" s="1"/>
      <c r="LGK67" s="1"/>
      <c r="LGL67" s="1"/>
      <c r="LGM67" s="1"/>
      <c r="LGN67" s="1"/>
      <c r="LGO67" s="1"/>
      <c r="LGP67" s="1"/>
      <c r="LGQ67" s="1"/>
      <c r="LGR67" s="1"/>
      <c r="LGS67" s="1"/>
      <c r="LGT67" s="1"/>
      <c r="LGU67" s="1"/>
      <c r="LGV67" s="1"/>
      <c r="LGW67" s="1"/>
      <c r="LGX67" s="1"/>
      <c r="LGY67" s="1"/>
      <c r="LGZ67" s="1"/>
      <c r="LHA67" s="1"/>
      <c r="LHB67" s="1"/>
      <c r="LHC67" s="1"/>
      <c r="LHD67" s="1"/>
      <c r="LHE67" s="1"/>
      <c r="LHF67" s="1"/>
      <c r="LHG67" s="1"/>
      <c r="LHH67" s="1"/>
      <c r="LHI67" s="1"/>
      <c r="LHJ67" s="1"/>
      <c r="LHK67" s="1"/>
      <c r="LHL67" s="1"/>
      <c r="LHM67" s="1"/>
      <c r="LHN67" s="1"/>
      <c r="LHO67" s="1"/>
      <c r="LHP67" s="1"/>
      <c r="LHQ67" s="1"/>
      <c r="LHR67" s="1"/>
      <c r="LHS67" s="1"/>
      <c r="LHT67" s="1"/>
      <c r="LHU67" s="1"/>
      <c r="LHV67" s="1"/>
      <c r="LHW67" s="1"/>
      <c r="LHX67" s="1"/>
      <c r="LHY67" s="1"/>
      <c r="LHZ67" s="1"/>
      <c r="LIA67" s="1"/>
      <c r="LIB67" s="1"/>
      <c r="LIC67" s="1"/>
      <c r="LID67" s="1"/>
      <c r="LIE67" s="1"/>
      <c r="LIF67" s="1"/>
      <c r="LIG67" s="1"/>
      <c r="LIH67" s="1"/>
      <c r="LII67" s="1"/>
      <c r="LIJ67" s="1"/>
      <c r="LIK67" s="1"/>
      <c r="LIL67" s="1"/>
      <c r="LIM67" s="1"/>
      <c r="LIN67" s="1"/>
      <c r="LIO67" s="1"/>
      <c r="LIP67" s="1"/>
      <c r="LIQ67" s="1"/>
      <c r="LIR67" s="1"/>
      <c r="LIS67" s="1"/>
      <c r="LIT67" s="1"/>
      <c r="LIU67" s="1"/>
      <c r="LIV67" s="1"/>
      <c r="LIW67" s="1"/>
      <c r="LIX67" s="1"/>
      <c r="LIY67" s="1"/>
      <c r="LIZ67" s="1"/>
      <c r="LJA67" s="1"/>
      <c r="LJB67" s="1"/>
      <c r="LJC67" s="1"/>
      <c r="LJD67" s="1"/>
      <c r="LJE67" s="1"/>
      <c r="LJF67" s="1"/>
      <c r="LJG67" s="1"/>
      <c r="LJH67" s="1"/>
      <c r="LJI67" s="1"/>
      <c r="LJJ67" s="1"/>
      <c r="LJK67" s="1"/>
      <c r="LJL67" s="1"/>
      <c r="LJM67" s="1"/>
      <c r="LJN67" s="1"/>
      <c r="LJO67" s="1"/>
      <c r="LJP67" s="1"/>
      <c r="LJQ67" s="1"/>
      <c r="LJR67" s="1"/>
      <c r="LJS67" s="1"/>
      <c r="LJT67" s="1"/>
      <c r="LJU67" s="1"/>
      <c r="LJV67" s="1"/>
      <c r="LJW67" s="1"/>
      <c r="LJX67" s="1"/>
      <c r="LJY67" s="1"/>
      <c r="LJZ67" s="1"/>
      <c r="LKA67" s="1"/>
      <c r="LKB67" s="1"/>
      <c r="LKC67" s="1"/>
      <c r="LKD67" s="1"/>
      <c r="LKE67" s="1"/>
      <c r="LKF67" s="1"/>
      <c r="LKG67" s="1"/>
      <c r="LKH67" s="1"/>
      <c r="LKI67" s="1"/>
      <c r="LKJ67" s="1"/>
      <c r="LKK67" s="1"/>
      <c r="LKL67" s="1"/>
      <c r="LKM67" s="1"/>
      <c r="LKN67" s="1"/>
      <c r="LKO67" s="1"/>
      <c r="LKP67" s="1"/>
      <c r="LKQ67" s="1"/>
      <c r="LKR67" s="1"/>
      <c r="LKS67" s="1"/>
      <c r="LKT67" s="1"/>
      <c r="LKU67" s="1"/>
      <c r="LKV67" s="1"/>
      <c r="LKW67" s="1"/>
      <c r="LKX67" s="1"/>
      <c r="LKY67" s="1"/>
      <c r="LKZ67" s="1"/>
      <c r="LLA67" s="1"/>
      <c r="LLB67" s="1"/>
      <c r="LLC67" s="1"/>
      <c r="LLD67" s="1"/>
      <c r="LLE67" s="1"/>
      <c r="LLF67" s="1"/>
      <c r="LLG67" s="1"/>
      <c r="LLH67" s="1"/>
      <c r="LLI67" s="1"/>
      <c r="LLJ67" s="1"/>
      <c r="LLK67" s="1"/>
      <c r="LLL67" s="1"/>
      <c r="LLM67" s="1"/>
      <c r="LLN67" s="1"/>
      <c r="LLO67" s="1"/>
      <c r="LLP67" s="1"/>
      <c r="LLQ67" s="1"/>
      <c r="LLR67" s="1"/>
      <c r="LLS67" s="1"/>
      <c r="LLT67" s="1"/>
      <c r="LLU67" s="1"/>
      <c r="LLV67" s="1"/>
      <c r="LLW67" s="1"/>
      <c r="LLX67" s="1"/>
      <c r="LLY67" s="1"/>
      <c r="LLZ67" s="1"/>
      <c r="LMA67" s="1"/>
      <c r="LMB67" s="1"/>
      <c r="LMC67" s="1"/>
      <c r="LMD67" s="1"/>
      <c r="LME67" s="1"/>
      <c r="LMF67" s="1"/>
      <c r="LMG67" s="1"/>
      <c r="LMH67" s="1"/>
      <c r="LMI67" s="1"/>
      <c r="LMJ67" s="1"/>
      <c r="LMK67" s="1"/>
      <c r="LML67" s="1"/>
      <c r="LMM67" s="1"/>
      <c r="LMN67" s="1"/>
      <c r="LMO67" s="1"/>
      <c r="LMP67" s="1"/>
      <c r="LMQ67" s="1"/>
      <c r="LMR67" s="1"/>
      <c r="LMS67" s="1"/>
      <c r="LMT67" s="1"/>
      <c r="LMU67" s="1"/>
      <c r="LMV67" s="1"/>
      <c r="LMW67" s="1"/>
      <c r="LMX67" s="1"/>
      <c r="LMY67" s="1"/>
      <c r="LMZ67" s="1"/>
      <c r="LNA67" s="1"/>
      <c r="LNB67" s="1"/>
      <c r="LNC67" s="1"/>
      <c r="LND67" s="1"/>
      <c r="LNE67" s="1"/>
      <c r="LNF67" s="1"/>
      <c r="LNG67" s="1"/>
      <c r="LNH67" s="1"/>
      <c r="LNI67" s="1"/>
      <c r="LNJ67" s="1"/>
      <c r="LNK67" s="1"/>
      <c r="LNL67" s="1"/>
      <c r="LNM67" s="1"/>
      <c r="LNN67" s="1"/>
      <c r="LNO67" s="1"/>
      <c r="LNP67" s="1"/>
      <c r="LNQ67" s="1"/>
      <c r="LNR67" s="1"/>
      <c r="LNS67" s="1"/>
      <c r="LNT67" s="1"/>
      <c r="LNU67" s="1"/>
      <c r="LNV67" s="1"/>
      <c r="LNW67" s="1"/>
      <c r="LNX67" s="1"/>
      <c r="LNY67" s="1"/>
      <c r="LNZ67" s="1"/>
      <c r="LOA67" s="1"/>
      <c r="LOB67" s="1"/>
      <c r="LOC67" s="1"/>
      <c r="LOD67" s="1"/>
      <c r="LOE67" s="1"/>
      <c r="LOF67" s="1"/>
      <c r="LOG67" s="1"/>
      <c r="LOH67" s="1"/>
      <c r="LOI67" s="1"/>
      <c r="LOJ67" s="1"/>
      <c r="LOK67" s="1"/>
      <c r="LOL67" s="1"/>
      <c r="LOM67" s="1"/>
      <c r="LON67" s="1"/>
      <c r="LOO67" s="1"/>
      <c r="LOP67" s="1"/>
      <c r="LOQ67" s="1"/>
      <c r="LOR67" s="1"/>
      <c r="LOS67" s="1"/>
      <c r="LOT67" s="1"/>
      <c r="LOU67" s="1"/>
      <c r="LOV67" s="1"/>
      <c r="LOW67" s="1"/>
      <c r="LOX67" s="1"/>
      <c r="LOY67" s="1"/>
      <c r="LOZ67" s="1"/>
      <c r="LPA67" s="1"/>
      <c r="LPB67" s="1"/>
      <c r="LPC67" s="1"/>
      <c r="LPD67" s="1"/>
      <c r="LPE67" s="1"/>
      <c r="LPF67" s="1"/>
      <c r="LPG67" s="1"/>
      <c r="LPH67" s="1"/>
      <c r="LPI67" s="1"/>
      <c r="LPJ67" s="1"/>
      <c r="LPK67" s="1"/>
      <c r="LPL67" s="1"/>
      <c r="LPM67" s="1"/>
      <c r="LPN67" s="1"/>
      <c r="LPO67" s="1"/>
      <c r="LPP67" s="1"/>
      <c r="LPQ67" s="1"/>
      <c r="LPR67" s="1"/>
      <c r="LPS67" s="1"/>
      <c r="LPT67" s="1"/>
      <c r="LPU67" s="1"/>
      <c r="LPV67" s="1"/>
      <c r="LPW67" s="1"/>
      <c r="LPX67" s="1"/>
      <c r="LPY67" s="1"/>
      <c r="LPZ67" s="1"/>
      <c r="LQA67" s="1"/>
      <c r="LQB67" s="1"/>
      <c r="LQC67" s="1"/>
      <c r="LQD67" s="1"/>
      <c r="LQE67" s="1"/>
      <c r="LQF67" s="1"/>
      <c r="LQG67" s="1"/>
      <c r="LQH67" s="1"/>
      <c r="LQI67" s="1"/>
      <c r="LQJ67" s="1"/>
      <c r="LQK67" s="1"/>
      <c r="LQL67" s="1"/>
      <c r="LQM67" s="1"/>
      <c r="LQN67" s="1"/>
      <c r="LQO67" s="1"/>
      <c r="LQP67" s="1"/>
      <c r="LQQ67" s="1"/>
      <c r="LQR67" s="1"/>
      <c r="LQS67" s="1"/>
      <c r="LQT67" s="1"/>
      <c r="LQU67" s="1"/>
      <c r="LQV67" s="1"/>
      <c r="LQW67" s="1"/>
      <c r="LQX67" s="1"/>
      <c r="LQY67" s="1"/>
      <c r="LQZ67" s="1"/>
      <c r="LRA67" s="1"/>
      <c r="LRB67" s="1"/>
      <c r="LRC67" s="1"/>
      <c r="LRD67" s="1"/>
      <c r="LRE67" s="1"/>
      <c r="LRF67" s="1"/>
      <c r="LRG67" s="1"/>
      <c r="LRH67" s="1"/>
      <c r="LRI67" s="1"/>
      <c r="LRJ67" s="1"/>
      <c r="LRK67" s="1"/>
      <c r="LRL67" s="1"/>
      <c r="LRM67" s="1"/>
      <c r="LRN67" s="1"/>
      <c r="LRO67" s="1"/>
      <c r="LRP67" s="1"/>
      <c r="LRQ67" s="1"/>
      <c r="LRR67" s="1"/>
      <c r="LRS67" s="1"/>
      <c r="LRT67" s="1"/>
      <c r="LRU67" s="1"/>
      <c r="LRV67" s="1"/>
      <c r="LRW67" s="1"/>
      <c r="LRX67" s="1"/>
      <c r="LRY67" s="1"/>
      <c r="LRZ67" s="1"/>
      <c r="LSA67" s="1"/>
      <c r="LSB67" s="1"/>
      <c r="LSC67" s="1"/>
      <c r="LSD67" s="1"/>
      <c r="LSE67" s="1"/>
      <c r="LSF67" s="1"/>
      <c r="LSG67" s="1"/>
      <c r="LSH67" s="1"/>
      <c r="LSI67" s="1"/>
      <c r="LSJ67" s="1"/>
      <c r="LSK67" s="1"/>
      <c r="LSL67" s="1"/>
      <c r="LSM67" s="1"/>
      <c r="LSN67" s="1"/>
      <c r="LSO67" s="1"/>
      <c r="LSP67" s="1"/>
      <c r="LSQ67" s="1"/>
      <c r="LSR67" s="1"/>
      <c r="LSS67" s="1"/>
      <c r="LST67" s="1"/>
      <c r="LSU67" s="1"/>
      <c r="LSV67" s="1"/>
      <c r="LSW67" s="1"/>
      <c r="LSX67" s="1"/>
      <c r="LSY67" s="1"/>
      <c r="LSZ67" s="1"/>
      <c r="LTA67" s="1"/>
      <c r="LTB67" s="1"/>
      <c r="LTC67" s="1"/>
      <c r="LTD67" s="1"/>
      <c r="LTE67" s="1"/>
      <c r="LTF67" s="1"/>
      <c r="LTG67" s="1"/>
      <c r="LTH67" s="1"/>
      <c r="LTI67" s="1"/>
      <c r="LTJ67" s="1"/>
      <c r="LTK67" s="1"/>
      <c r="LTL67" s="1"/>
      <c r="LTM67" s="1"/>
      <c r="LTN67" s="1"/>
      <c r="LTO67" s="1"/>
      <c r="LTP67" s="1"/>
      <c r="LTQ67" s="1"/>
      <c r="LTR67" s="1"/>
      <c r="LTS67" s="1"/>
      <c r="LTT67" s="1"/>
      <c r="LTU67" s="1"/>
      <c r="LTV67" s="1"/>
      <c r="LTW67" s="1"/>
      <c r="LTX67" s="1"/>
      <c r="LTY67" s="1"/>
      <c r="LTZ67" s="1"/>
      <c r="LUA67" s="1"/>
      <c r="LUB67" s="1"/>
      <c r="LUC67" s="1"/>
      <c r="LUD67" s="1"/>
      <c r="LUE67" s="1"/>
      <c r="LUF67" s="1"/>
      <c r="LUG67" s="1"/>
      <c r="LUH67" s="1"/>
      <c r="LUI67" s="1"/>
      <c r="LUJ67" s="1"/>
      <c r="LUK67" s="1"/>
      <c r="LUL67" s="1"/>
      <c r="LUM67" s="1"/>
      <c r="LUN67" s="1"/>
      <c r="LUO67" s="1"/>
      <c r="LUP67" s="1"/>
      <c r="LUQ67" s="1"/>
      <c r="LUR67" s="1"/>
      <c r="LUS67" s="1"/>
      <c r="LUT67" s="1"/>
      <c r="LUU67" s="1"/>
      <c r="LUV67" s="1"/>
      <c r="LUW67" s="1"/>
      <c r="LUX67" s="1"/>
      <c r="LUY67" s="1"/>
      <c r="LUZ67" s="1"/>
      <c r="LVA67" s="1"/>
      <c r="LVB67" s="1"/>
      <c r="LVC67" s="1"/>
      <c r="LVD67" s="1"/>
      <c r="LVE67" s="1"/>
      <c r="LVF67" s="1"/>
      <c r="LVG67" s="1"/>
      <c r="LVH67" s="1"/>
      <c r="LVI67" s="1"/>
      <c r="LVJ67" s="1"/>
      <c r="LVK67" s="1"/>
      <c r="LVL67" s="1"/>
      <c r="LVM67" s="1"/>
      <c r="LVN67" s="1"/>
      <c r="LVO67" s="1"/>
      <c r="LVP67" s="1"/>
      <c r="LVQ67" s="1"/>
      <c r="LVR67" s="1"/>
      <c r="LVS67" s="1"/>
      <c r="LVT67" s="1"/>
      <c r="LVU67" s="1"/>
      <c r="LVV67" s="1"/>
      <c r="LVW67" s="1"/>
      <c r="LVX67" s="1"/>
      <c r="LVY67" s="1"/>
      <c r="LVZ67" s="1"/>
      <c r="LWA67" s="1"/>
      <c r="LWB67" s="1"/>
      <c r="LWC67" s="1"/>
      <c r="LWD67" s="1"/>
      <c r="LWE67" s="1"/>
      <c r="LWF67" s="1"/>
      <c r="LWG67" s="1"/>
      <c r="LWH67" s="1"/>
      <c r="LWI67" s="1"/>
      <c r="LWJ67" s="1"/>
      <c r="LWK67" s="1"/>
      <c r="LWL67" s="1"/>
      <c r="LWM67" s="1"/>
      <c r="LWN67" s="1"/>
      <c r="LWO67" s="1"/>
      <c r="LWP67" s="1"/>
      <c r="LWQ67" s="1"/>
      <c r="LWR67" s="1"/>
      <c r="LWS67" s="1"/>
      <c r="LWT67" s="1"/>
      <c r="LWU67" s="1"/>
      <c r="LWV67" s="1"/>
      <c r="LWW67" s="1"/>
      <c r="LWX67" s="1"/>
      <c r="LWY67" s="1"/>
      <c r="LWZ67" s="1"/>
      <c r="LXA67" s="1"/>
      <c r="LXB67" s="1"/>
      <c r="LXC67" s="1"/>
      <c r="LXD67" s="1"/>
      <c r="LXE67" s="1"/>
      <c r="LXF67" s="1"/>
      <c r="LXG67" s="1"/>
      <c r="LXH67" s="1"/>
      <c r="LXI67" s="1"/>
      <c r="LXJ67" s="1"/>
      <c r="LXK67" s="1"/>
      <c r="LXL67" s="1"/>
      <c r="LXM67" s="1"/>
      <c r="LXN67" s="1"/>
      <c r="LXO67" s="1"/>
      <c r="LXP67" s="1"/>
      <c r="LXQ67" s="1"/>
      <c r="LXR67" s="1"/>
      <c r="LXS67" s="1"/>
      <c r="LXT67" s="1"/>
      <c r="LXU67" s="1"/>
      <c r="LXV67" s="1"/>
      <c r="LXW67" s="1"/>
      <c r="LXX67" s="1"/>
      <c r="LXY67" s="1"/>
      <c r="LXZ67" s="1"/>
      <c r="LYA67" s="1"/>
      <c r="LYB67" s="1"/>
      <c r="LYC67" s="1"/>
      <c r="LYD67" s="1"/>
      <c r="LYE67" s="1"/>
      <c r="LYF67" s="1"/>
      <c r="LYG67" s="1"/>
      <c r="LYH67" s="1"/>
      <c r="LYI67" s="1"/>
      <c r="LYJ67" s="1"/>
      <c r="LYK67" s="1"/>
      <c r="LYL67" s="1"/>
      <c r="LYM67" s="1"/>
      <c r="LYN67" s="1"/>
      <c r="LYO67" s="1"/>
      <c r="LYP67" s="1"/>
      <c r="LYQ67" s="1"/>
      <c r="LYR67" s="1"/>
      <c r="LYS67" s="1"/>
      <c r="LYT67" s="1"/>
      <c r="LYU67" s="1"/>
      <c r="LYV67" s="1"/>
      <c r="LYW67" s="1"/>
      <c r="LYX67" s="1"/>
      <c r="LYY67" s="1"/>
      <c r="LYZ67" s="1"/>
      <c r="LZA67" s="1"/>
      <c r="LZB67" s="1"/>
      <c r="LZC67" s="1"/>
      <c r="LZD67" s="1"/>
      <c r="LZE67" s="1"/>
      <c r="LZF67" s="1"/>
      <c r="LZG67" s="1"/>
      <c r="LZH67" s="1"/>
      <c r="LZI67" s="1"/>
      <c r="LZJ67" s="1"/>
      <c r="LZK67" s="1"/>
      <c r="LZL67" s="1"/>
      <c r="LZM67" s="1"/>
      <c r="LZN67" s="1"/>
      <c r="LZO67" s="1"/>
      <c r="LZP67" s="1"/>
      <c r="LZQ67" s="1"/>
      <c r="LZR67" s="1"/>
      <c r="LZS67" s="1"/>
      <c r="LZT67" s="1"/>
      <c r="LZU67" s="1"/>
      <c r="LZV67" s="1"/>
      <c r="LZW67" s="1"/>
      <c r="LZX67" s="1"/>
      <c r="LZY67" s="1"/>
      <c r="LZZ67" s="1"/>
      <c r="MAA67" s="1"/>
      <c r="MAB67" s="1"/>
      <c r="MAC67" s="1"/>
      <c r="MAD67" s="1"/>
      <c r="MAE67" s="1"/>
      <c r="MAF67" s="1"/>
      <c r="MAG67" s="1"/>
      <c r="MAH67" s="1"/>
      <c r="MAI67" s="1"/>
      <c r="MAJ67" s="1"/>
      <c r="MAK67" s="1"/>
      <c r="MAL67" s="1"/>
      <c r="MAM67" s="1"/>
      <c r="MAN67" s="1"/>
      <c r="MAO67" s="1"/>
      <c r="MAP67" s="1"/>
      <c r="MAQ67" s="1"/>
      <c r="MAR67" s="1"/>
      <c r="MAS67" s="1"/>
      <c r="MAT67" s="1"/>
      <c r="MAU67" s="1"/>
      <c r="MAV67" s="1"/>
      <c r="MAW67" s="1"/>
      <c r="MAX67" s="1"/>
      <c r="MAY67" s="1"/>
      <c r="MAZ67" s="1"/>
      <c r="MBA67" s="1"/>
      <c r="MBB67" s="1"/>
      <c r="MBC67" s="1"/>
      <c r="MBD67" s="1"/>
      <c r="MBE67" s="1"/>
      <c r="MBF67" s="1"/>
      <c r="MBG67" s="1"/>
      <c r="MBH67" s="1"/>
      <c r="MBI67" s="1"/>
      <c r="MBJ67" s="1"/>
      <c r="MBK67" s="1"/>
      <c r="MBL67" s="1"/>
      <c r="MBM67" s="1"/>
      <c r="MBN67" s="1"/>
      <c r="MBO67" s="1"/>
      <c r="MBP67" s="1"/>
      <c r="MBQ67" s="1"/>
      <c r="MBR67" s="1"/>
      <c r="MBS67" s="1"/>
      <c r="MBT67" s="1"/>
      <c r="MBU67" s="1"/>
      <c r="MBV67" s="1"/>
      <c r="MBW67" s="1"/>
      <c r="MBX67" s="1"/>
      <c r="MBY67" s="1"/>
      <c r="MBZ67" s="1"/>
      <c r="MCA67" s="1"/>
      <c r="MCB67" s="1"/>
      <c r="MCC67" s="1"/>
      <c r="MCD67" s="1"/>
      <c r="MCE67" s="1"/>
      <c r="MCF67" s="1"/>
      <c r="MCG67" s="1"/>
      <c r="MCH67" s="1"/>
      <c r="MCI67" s="1"/>
      <c r="MCJ67" s="1"/>
      <c r="MCK67" s="1"/>
      <c r="MCL67" s="1"/>
      <c r="MCM67" s="1"/>
      <c r="MCN67" s="1"/>
      <c r="MCO67" s="1"/>
      <c r="MCP67" s="1"/>
      <c r="MCQ67" s="1"/>
      <c r="MCR67" s="1"/>
      <c r="MCS67" s="1"/>
      <c r="MCT67" s="1"/>
      <c r="MCU67" s="1"/>
      <c r="MCV67" s="1"/>
      <c r="MCW67" s="1"/>
      <c r="MCX67" s="1"/>
      <c r="MCY67" s="1"/>
      <c r="MCZ67" s="1"/>
      <c r="MDA67" s="1"/>
      <c r="MDB67" s="1"/>
      <c r="MDC67" s="1"/>
      <c r="MDD67" s="1"/>
      <c r="MDE67" s="1"/>
      <c r="MDF67" s="1"/>
      <c r="MDG67" s="1"/>
      <c r="MDH67" s="1"/>
      <c r="MDI67" s="1"/>
      <c r="MDJ67" s="1"/>
      <c r="MDK67" s="1"/>
      <c r="MDL67" s="1"/>
      <c r="MDM67" s="1"/>
      <c r="MDN67" s="1"/>
      <c r="MDO67" s="1"/>
      <c r="MDP67" s="1"/>
      <c r="MDQ67" s="1"/>
      <c r="MDR67" s="1"/>
      <c r="MDS67" s="1"/>
      <c r="MDT67" s="1"/>
      <c r="MDU67" s="1"/>
      <c r="MDV67" s="1"/>
      <c r="MDW67" s="1"/>
      <c r="MDX67" s="1"/>
      <c r="MDY67" s="1"/>
      <c r="MDZ67" s="1"/>
      <c r="MEA67" s="1"/>
      <c r="MEB67" s="1"/>
      <c r="MEC67" s="1"/>
      <c r="MED67" s="1"/>
      <c r="MEE67" s="1"/>
      <c r="MEF67" s="1"/>
      <c r="MEG67" s="1"/>
      <c r="MEH67" s="1"/>
      <c r="MEI67" s="1"/>
      <c r="MEJ67" s="1"/>
      <c r="MEK67" s="1"/>
      <c r="MEL67" s="1"/>
      <c r="MEM67" s="1"/>
      <c r="MEN67" s="1"/>
      <c r="MEO67" s="1"/>
      <c r="MEP67" s="1"/>
      <c r="MEQ67" s="1"/>
      <c r="MER67" s="1"/>
      <c r="MES67" s="1"/>
      <c r="MET67" s="1"/>
      <c r="MEU67" s="1"/>
      <c r="MEV67" s="1"/>
      <c r="MEW67" s="1"/>
      <c r="MEX67" s="1"/>
      <c r="MEY67" s="1"/>
      <c r="MEZ67" s="1"/>
      <c r="MFA67" s="1"/>
      <c r="MFB67" s="1"/>
      <c r="MFC67" s="1"/>
      <c r="MFD67" s="1"/>
      <c r="MFE67" s="1"/>
      <c r="MFF67" s="1"/>
      <c r="MFG67" s="1"/>
      <c r="MFH67" s="1"/>
      <c r="MFI67" s="1"/>
      <c r="MFJ67" s="1"/>
      <c r="MFK67" s="1"/>
      <c r="MFL67" s="1"/>
      <c r="MFM67" s="1"/>
      <c r="MFN67" s="1"/>
      <c r="MFO67" s="1"/>
      <c r="MFP67" s="1"/>
      <c r="MFQ67" s="1"/>
      <c r="MFR67" s="1"/>
      <c r="MFS67" s="1"/>
      <c r="MFT67" s="1"/>
      <c r="MFU67" s="1"/>
      <c r="MFV67" s="1"/>
      <c r="MFW67" s="1"/>
      <c r="MFX67" s="1"/>
      <c r="MFY67" s="1"/>
      <c r="MFZ67" s="1"/>
      <c r="MGA67" s="1"/>
      <c r="MGB67" s="1"/>
      <c r="MGC67" s="1"/>
      <c r="MGD67" s="1"/>
      <c r="MGE67" s="1"/>
      <c r="MGF67" s="1"/>
      <c r="MGG67" s="1"/>
      <c r="MGH67" s="1"/>
      <c r="MGI67" s="1"/>
      <c r="MGJ67" s="1"/>
      <c r="MGK67" s="1"/>
      <c r="MGL67" s="1"/>
      <c r="MGM67" s="1"/>
      <c r="MGN67" s="1"/>
      <c r="MGO67" s="1"/>
      <c r="MGP67" s="1"/>
      <c r="MGQ67" s="1"/>
      <c r="MGR67" s="1"/>
      <c r="MGS67" s="1"/>
      <c r="MGT67" s="1"/>
      <c r="MGU67" s="1"/>
      <c r="MGV67" s="1"/>
      <c r="MGW67" s="1"/>
      <c r="MGX67" s="1"/>
      <c r="MGY67" s="1"/>
      <c r="MGZ67" s="1"/>
      <c r="MHA67" s="1"/>
      <c r="MHB67" s="1"/>
      <c r="MHC67" s="1"/>
      <c r="MHD67" s="1"/>
      <c r="MHE67" s="1"/>
      <c r="MHF67" s="1"/>
      <c r="MHG67" s="1"/>
      <c r="MHH67" s="1"/>
      <c r="MHI67" s="1"/>
      <c r="MHJ67" s="1"/>
      <c r="MHK67" s="1"/>
      <c r="MHL67" s="1"/>
      <c r="MHM67" s="1"/>
      <c r="MHN67" s="1"/>
      <c r="MHO67" s="1"/>
      <c r="MHP67" s="1"/>
      <c r="MHQ67" s="1"/>
      <c r="MHR67" s="1"/>
      <c r="MHS67" s="1"/>
      <c r="MHT67" s="1"/>
      <c r="MHU67" s="1"/>
      <c r="MHV67" s="1"/>
      <c r="MHW67" s="1"/>
      <c r="MHX67" s="1"/>
      <c r="MHY67" s="1"/>
      <c r="MHZ67" s="1"/>
      <c r="MIA67" s="1"/>
      <c r="MIB67" s="1"/>
      <c r="MIC67" s="1"/>
      <c r="MID67" s="1"/>
      <c r="MIE67" s="1"/>
      <c r="MIF67" s="1"/>
      <c r="MIG67" s="1"/>
      <c r="MIH67" s="1"/>
      <c r="MII67" s="1"/>
      <c r="MIJ67" s="1"/>
      <c r="MIK67" s="1"/>
      <c r="MIL67" s="1"/>
      <c r="MIM67" s="1"/>
      <c r="MIN67" s="1"/>
      <c r="MIO67" s="1"/>
      <c r="MIP67" s="1"/>
      <c r="MIQ67" s="1"/>
      <c r="MIR67" s="1"/>
      <c r="MIS67" s="1"/>
      <c r="MIT67" s="1"/>
      <c r="MIU67" s="1"/>
      <c r="MIV67" s="1"/>
      <c r="MIW67" s="1"/>
      <c r="MIX67" s="1"/>
      <c r="MIY67" s="1"/>
      <c r="MIZ67" s="1"/>
      <c r="MJA67" s="1"/>
      <c r="MJB67" s="1"/>
      <c r="MJC67" s="1"/>
      <c r="MJD67" s="1"/>
      <c r="MJE67" s="1"/>
      <c r="MJF67" s="1"/>
      <c r="MJG67" s="1"/>
      <c r="MJH67" s="1"/>
      <c r="MJI67" s="1"/>
      <c r="MJJ67" s="1"/>
      <c r="MJK67" s="1"/>
      <c r="MJL67" s="1"/>
      <c r="MJM67" s="1"/>
      <c r="MJN67" s="1"/>
      <c r="MJO67" s="1"/>
      <c r="MJP67" s="1"/>
      <c r="MJQ67" s="1"/>
      <c r="MJR67" s="1"/>
      <c r="MJS67" s="1"/>
      <c r="MJT67" s="1"/>
      <c r="MJU67" s="1"/>
      <c r="MJV67" s="1"/>
      <c r="MJW67" s="1"/>
      <c r="MJX67" s="1"/>
      <c r="MJY67" s="1"/>
      <c r="MJZ67" s="1"/>
      <c r="MKA67" s="1"/>
      <c r="MKB67" s="1"/>
      <c r="MKC67" s="1"/>
      <c r="MKD67" s="1"/>
      <c r="MKE67" s="1"/>
      <c r="MKF67" s="1"/>
      <c r="MKG67" s="1"/>
      <c r="MKH67" s="1"/>
      <c r="MKI67" s="1"/>
      <c r="MKJ67" s="1"/>
      <c r="MKK67" s="1"/>
      <c r="MKL67" s="1"/>
      <c r="MKM67" s="1"/>
      <c r="MKN67" s="1"/>
      <c r="MKO67" s="1"/>
      <c r="MKP67" s="1"/>
      <c r="MKQ67" s="1"/>
      <c r="MKR67" s="1"/>
      <c r="MKS67" s="1"/>
      <c r="MKT67" s="1"/>
      <c r="MKU67" s="1"/>
      <c r="MKV67" s="1"/>
      <c r="MKW67" s="1"/>
      <c r="MKX67" s="1"/>
      <c r="MKY67" s="1"/>
      <c r="MKZ67" s="1"/>
      <c r="MLA67" s="1"/>
      <c r="MLB67" s="1"/>
      <c r="MLC67" s="1"/>
      <c r="MLD67" s="1"/>
      <c r="MLE67" s="1"/>
      <c r="MLF67" s="1"/>
      <c r="MLG67" s="1"/>
      <c r="MLH67" s="1"/>
      <c r="MLI67" s="1"/>
      <c r="MLJ67" s="1"/>
      <c r="MLK67" s="1"/>
      <c r="MLL67" s="1"/>
      <c r="MLM67" s="1"/>
      <c r="MLN67" s="1"/>
      <c r="MLO67" s="1"/>
      <c r="MLP67" s="1"/>
      <c r="MLQ67" s="1"/>
      <c r="MLR67" s="1"/>
      <c r="MLS67" s="1"/>
      <c r="MLT67" s="1"/>
      <c r="MLU67" s="1"/>
      <c r="MLV67" s="1"/>
      <c r="MLW67" s="1"/>
      <c r="MLX67" s="1"/>
      <c r="MLY67" s="1"/>
      <c r="MLZ67" s="1"/>
      <c r="MMA67" s="1"/>
      <c r="MMB67" s="1"/>
      <c r="MMC67" s="1"/>
      <c r="MMD67" s="1"/>
      <c r="MME67" s="1"/>
      <c r="MMF67" s="1"/>
      <c r="MMG67" s="1"/>
      <c r="MMH67" s="1"/>
      <c r="MMI67" s="1"/>
      <c r="MMJ67" s="1"/>
      <c r="MMK67" s="1"/>
      <c r="MML67" s="1"/>
      <c r="MMM67" s="1"/>
      <c r="MMN67" s="1"/>
      <c r="MMO67" s="1"/>
      <c r="MMP67" s="1"/>
      <c r="MMQ67" s="1"/>
      <c r="MMR67" s="1"/>
      <c r="MMS67" s="1"/>
      <c r="MMT67" s="1"/>
      <c r="MMU67" s="1"/>
      <c r="MMV67" s="1"/>
      <c r="MMW67" s="1"/>
      <c r="MMX67" s="1"/>
      <c r="MMY67" s="1"/>
      <c r="MMZ67" s="1"/>
      <c r="MNA67" s="1"/>
      <c r="MNB67" s="1"/>
      <c r="MNC67" s="1"/>
      <c r="MND67" s="1"/>
      <c r="MNE67" s="1"/>
      <c r="MNF67" s="1"/>
      <c r="MNG67" s="1"/>
      <c r="MNH67" s="1"/>
      <c r="MNI67" s="1"/>
      <c r="MNJ67" s="1"/>
      <c r="MNK67" s="1"/>
      <c r="MNL67" s="1"/>
      <c r="MNM67" s="1"/>
      <c r="MNN67" s="1"/>
      <c r="MNO67" s="1"/>
      <c r="MNP67" s="1"/>
      <c r="MNQ67" s="1"/>
      <c r="MNR67" s="1"/>
      <c r="MNS67" s="1"/>
      <c r="MNT67" s="1"/>
      <c r="MNU67" s="1"/>
      <c r="MNV67" s="1"/>
      <c r="MNW67" s="1"/>
      <c r="MNX67" s="1"/>
      <c r="MNY67" s="1"/>
      <c r="MNZ67" s="1"/>
      <c r="MOA67" s="1"/>
      <c r="MOB67" s="1"/>
      <c r="MOC67" s="1"/>
      <c r="MOD67" s="1"/>
      <c r="MOE67" s="1"/>
      <c r="MOF67" s="1"/>
      <c r="MOG67" s="1"/>
      <c r="MOH67" s="1"/>
      <c r="MOI67" s="1"/>
      <c r="MOJ67" s="1"/>
      <c r="MOK67" s="1"/>
      <c r="MOL67" s="1"/>
      <c r="MOM67" s="1"/>
      <c r="MON67" s="1"/>
      <c r="MOO67" s="1"/>
      <c r="MOP67" s="1"/>
      <c r="MOQ67" s="1"/>
      <c r="MOR67" s="1"/>
      <c r="MOS67" s="1"/>
      <c r="MOT67" s="1"/>
      <c r="MOU67" s="1"/>
      <c r="MOV67" s="1"/>
      <c r="MOW67" s="1"/>
      <c r="MOX67" s="1"/>
      <c r="MOY67" s="1"/>
      <c r="MOZ67" s="1"/>
      <c r="MPA67" s="1"/>
      <c r="MPB67" s="1"/>
      <c r="MPC67" s="1"/>
      <c r="MPD67" s="1"/>
      <c r="MPE67" s="1"/>
      <c r="MPF67" s="1"/>
      <c r="MPG67" s="1"/>
      <c r="MPH67" s="1"/>
      <c r="MPI67" s="1"/>
      <c r="MPJ67" s="1"/>
      <c r="MPK67" s="1"/>
      <c r="MPL67" s="1"/>
      <c r="MPM67" s="1"/>
      <c r="MPN67" s="1"/>
      <c r="MPO67" s="1"/>
      <c r="MPP67" s="1"/>
      <c r="MPQ67" s="1"/>
      <c r="MPR67" s="1"/>
      <c r="MPS67" s="1"/>
      <c r="MPT67" s="1"/>
      <c r="MPU67" s="1"/>
      <c r="MPV67" s="1"/>
      <c r="MPW67" s="1"/>
      <c r="MPX67" s="1"/>
      <c r="MPY67" s="1"/>
      <c r="MPZ67" s="1"/>
      <c r="MQA67" s="1"/>
      <c r="MQB67" s="1"/>
      <c r="MQC67" s="1"/>
      <c r="MQD67" s="1"/>
      <c r="MQE67" s="1"/>
      <c r="MQF67" s="1"/>
      <c r="MQG67" s="1"/>
      <c r="MQH67" s="1"/>
      <c r="MQI67" s="1"/>
      <c r="MQJ67" s="1"/>
      <c r="MQK67" s="1"/>
      <c r="MQL67" s="1"/>
      <c r="MQM67" s="1"/>
      <c r="MQN67" s="1"/>
      <c r="MQO67" s="1"/>
      <c r="MQP67" s="1"/>
      <c r="MQQ67" s="1"/>
      <c r="MQR67" s="1"/>
      <c r="MQS67" s="1"/>
      <c r="MQT67" s="1"/>
      <c r="MQU67" s="1"/>
      <c r="MQV67" s="1"/>
      <c r="MQW67" s="1"/>
      <c r="MQX67" s="1"/>
      <c r="MQY67" s="1"/>
      <c r="MQZ67" s="1"/>
      <c r="MRA67" s="1"/>
      <c r="MRB67" s="1"/>
      <c r="MRC67" s="1"/>
      <c r="MRD67" s="1"/>
      <c r="MRE67" s="1"/>
      <c r="MRF67" s="1"/>
      <c r="MRG67" s="1"/>
      <c r="MRH67" s="1"/>
      <c r="MRI67" s="1"/>
      <c r="MRJ67" s="1"/>
      <c r="MRK67" s="1"/>
      <c r="MRL67" s="1"/>
      <c r="MRM67" s="1"/>
      <c r="MRN67" s="1"/>
      <c r="MRO67" s="1"/>
      <c r="MRP67" s="1"/>
      <c r="MRQ67" s="1"/>
      <c r="MRR67" s="1"/>
      <c r="MRS67" s="1"/>
      <c r="MRT67" s="1"/>
      <c r="MRU67" s="1"/>
      <c r="MRV67" s="1"/>
      <c r="MRW67" s="1"/>
      <c r="MRX67" s="1"/>
      <c r="MRY67" s="1"/>
      <c r="MRZ67" s="1"/>
      <c r="MSA67" s="1"/>
      <c r="MSB67" s="1"/>
      <c r="MSC67" s="1"/>
      <c r="MSD67" s="1"/>
      <c r="MSE67" s="1"/>
      <c r="MSF67" s="1"/>
      <c r="MSG67" s="1"/>
      <c r="MSH67" s="1"/>
      <c r="MSI67" s="1"/>
      <c r="MSJ67" s="1"/>
      <c r="MSK67" s="1"/>
      <c r="MSL67" s="1"/>
      <c r="MSM67" s="1"/>
      <c r="MSN67" s="1"/>
      <c r="MSO67" s="1"/>
      <c r="MSP67" s="1"/>
      <c r="MSQ67" s="1"/>
      <c r="MSR67" s="1"/>
      <c r="MSS67" s="1"/>
      <c r="MST67" s="1"/>
      <c r="MSU67" s="1"/>
      <c r="MSV67" s="1"/>
      <c r="MSW67" s="1"/>
      <c r="MSX67" s="1"/>
      <c r="MSY67" s="1"/>
      <c r="MSZ67" s="1"/>
      <c r="MTA67" s="1"/>
      <c r="MTB67" s="1"/>
      <c r="MTC67" s="1"/>
      <c r="MTD67" s="1"/>
      <c r="MTE67" s="1"/>
      <c r="MTF67" s="1"/>
      <c r="MTG67" s="1"/>
      <c r="MTH67" s="1"/>
      <c r="MTI67" s="1"/>
      <c r="MTJ67" s="1"/>
      <c r="MTK67" s="1"/>
      <c r="MTL67" s="1"/>
      <c r="MTM67" s="1"/>
      <c r="MTN67" s="1"/>
      <c r="MTO67" s="1"/>
      <c r="MTP67" s="1"/>
      <c r="MTQ67" s="1"/>
      <c r="MTR67" s="1"/>
      <c r="MTS67" s="1"/>
      <c r="MTT67" s="1"/>
      <c r="MTU67" s="1"/>
      <c r="MTV67" s="1"/>
      <c r="MTW67" s="1"/>
      <c r="MTX67" s="1"/>
      <c r="MTY67" s="1"/>
      <c r="MTZ67" s="1"/>
      <c r="MUA67" s="1"/>
      <c r="MUB67" s="1"/>
      <c r="MUC67" s="1"/>
      <c r="MUD67" s="1"/>
      <c r="MUE67" s="1"/>
      <c r="MUF67" s="1"/>
      <c r="MUG67" s="1"/>
      <c r="MUH67" s="1"/>
      <c r="MUI67" s="1"/>
      <c r="MUJ67" s="1"/>
      <c r="MUK67" s="1"/>
      <c r="MUL67" s="1"/>
      <c r="MUM67" s="1"/>
      <c r="MUN67" s="1"/>
      <c r="MUO67" s="1"/>
      <c r="MUP67" s="1"/>
      <c r="MUQ67" s="1"/>
      <c r="MUR67" s="1"/>
      <c r="MUS67" s="1"/>
      <c r="MUT67" s="1"/>
      <c r="MUU67" s="1"/>
      <c r="MUV67" s="1"/>
      <c r="MUW67" s="1"/>
      <c r="MUX67" s="1"/>
      <c r="MUY67" s="1"/>
      <c r="MUZ67" s="1"/>
      <c r="MVA67" s="1"/>
      <c r="MVB67" s="1"/>
      <c r="MVC67" s="1"/>
      <c r="MVD67" s="1"/>
      <c r="MVE67" s="1"/>
      <c r="MVF67" s="1"/>
      <c r="MVG67" s="1"/>
      <c r="MVH67" s="1"/>
      <c r="MVI67" s="1"/>
      <c r="MVJ67" s="1"/>
      <c r="MVK67" s="1"/>
      <c r="MVL67" s="1"/>
      <c r="MVM67" s="1"/>
      <c r="MVN67" s="1"/>
      <c r="MVO67" s="1"/>
      <c r="MVP67" s="1"/>
      <c r="MVQ67" s="1"/>
      <c r="MVR67" s="1"/>
      <c r="MVS67" s="1"/>
      <c r="MVT67" s="1"/>
      <c r="MVU67" s="1"/>
      <c r="MVV67" s="1"/>
      <c r="MVW67" s="1"/>
      <c r="MVX67" s="1"/>
      <c r="MVY67" s="1"/>
      <c r="MVZ67" s="1"/>
      <c r="MWA67" s="1"/>
      <c r="MWB67" s="1"/>
      <c r="MWC67" s="1"/>
      <c r="MWD67" s="1"/>
      <c r="MWE67" s="1"/>
      <c r="MWF67" s="1"/>
      <c r="MWG67" s="1"/>
      <c r="MWH67" s="1"/>
      <c r="MWI67" s="1"/>
      <c r="MWJ67" s="1"/>
      <c r="MWK67" s="1"/>
      <c r="MWL67" s="1"/>
      <c r="MWM67" s="1"/>
      <c r="MWN67" s="1"/>
      <c r="MWO67" s="1"/>
      <c r="MWP67" s="1"/>
      <c r="MWQ67" s="1"/>
      <c r="MWR67" s="1"/>
      <c r="MWS67" s="1"/>
      <c r="MWT67" s="1"/>
      <c r="MWU67" s="1"/>
      <c r="MWV67" s="1"/>
      <c r="MWW67" s="1"/>
      <c r="MWX67" s="1"/>
      <c r="MWY67" s="1"/>
      <c r="MWZ67" s="1"/>
      <c r="MXA67" s="1"/>
      <c r="MXB67" s="1"/>
      <c r="MXC67" s="1"/>
      <c r="MXD67" s="1"/>
      <c r="MXE67" s="1"/>
      <c r="MXF67" s="1"/>
      <c r="MXG67" s="1"/>
      <c r="MXH67" s="1"/>
      <c r="MXI67" s="1"/>
      <c r="MXJ67" s="1"/>
      <c r="MXK67" s="1"/>
      <c r="MXL67" s="1"/>
      <c r="MXM67" s="1"/>
      <c r="MXN67" s="1"/>
      <c r="MXO67" s="1"/>
      <c r="MXP67" s="1"/>
      <c r="MXQ67" s="1"/>
      <c r="MXR67" s="1"/>
      <c r="MXS67" s="1"/>
      <c r="MXT67" s="1"/>
      <c r="MXU67" s="1"/>
      <c r="MXV67" s="1"/>
      <c r="MXW67" s="1"/>
      <c r="MXX67" s="1"/>
      <c r="MXY67" s="1"/>
      <c r="MXZ67" s="1"/>
      <c r="MYA67" s="1"/>
      <c r="MYB67" s="1"/>
      <c r="MYC67" s="1"/>
      <c r="MYD67" s="1"/>
      <c r="MYE67" s="1"/>
      <c r="MYF67" s="1"/>
      <c r="MYG67" s="1"/>
      <c r="MYH67" s="1"/>
      <c r="MYI67" s="1"/>
      <c r="MYJ67" s="1"/>
      <c r="MYK67" s="1"/>
      <c r="MYL67" s="1"/>
      <c r="MYM67" s="1"/>
      <c r="MYN67" s="1"/>
      <c r="MYO67" s="1"/>
      <c r="MYP67" s="1"/>
      <c r="MYQ67" s="1"/>
      <c r="MYR67" s="1"/>
      <c r="MYS67" s="1"/>
      <c r="MYT67" s="1"/>
      <c r="MYU67" s="1"/>
      <c r="MYV67" s="1"/>
      <c r="MYW67" s="1"/>
      <c r="MYX67" s="1"/>
      <c r="MYY67" s="1"/>
      <c r="MYZ67" s="1"/>
      <c r="MZA67" s="1"/>
      <c r="MZB67" s="1"/>
      <c r="MZC67" s="1"/>
      <c r="MZD67" s="1"/>
      <c r="MZE67" s="1"/>
      <c r="MZF67" s="1"/>
      <c r="MZG67" s="1"/>
      <c r="MZH67" s="1"/>
      <c r="MZI67" s="1"/>
      <c r="MZJ67" s="1"/>
      <c r="MZK67" s="1"/>
      <c r="MZL67" s="1"/>
      <c r="MZM67" s="1"/>
      <c r="MZN67" s="1"/>
      <c r="MZO67" s="1"/>
      <c r="MZP67" s="1"/>
      <c r="MZQ67" s="1"/>
      <c r="MZR67" s="1"/>
      <c r="MZS67" s="1"/>
      <c r="MZT67" s="1"/>
      <c r="MZU67" s="1"/>
      <c r="MZV67" s="1"/>
      <c r="MZW67" s="1"/>
      <c r="MZX67" s="1"/>
      <c r="MZY67" s="1"/>
      <c r="MZZ67" s="1"/>
      <c r="NAA67" s="1"/>
      <c r="NAB67" s="1"/>
      <c r="NAC67" s="1"/>
      <c r="NAD67" s="1"/>
      <c r="NAE67" s="1"/>
      <c r="NAF67" s="1"/>
      <c r="NAG67" s="1"/>
      <c r="NAH67" s="1"/>
      <c r="NAI67" s="1"/>
      <c r="NAJ67" s="1"/>
      <c r="NAK67" s="1"/>
      <c r="NAL67" s="1"/>
      <c r="NAM67" s="1"/>
      <c r="NAN67" s="1"/>
      <c r="NAO67" s="1"/>
      <c r="NAP67" s="1"/>
      <c r="NAQ67" s="1"/>
      <c r="NAR67" s="1"/>
      <c r="NAS67" s="1"/>
      <c r="NAT67" s="1"/>
      <c r="NAU67" s="1"/>
      <c r="NAV67" s="1"/>
      <c r="NAW67" s="1"/>
      <c r="NAX67" s="1"/>
      <c r="NAY67" s="1"/>
      <c r="NAZ67" s="1"/>
      <c r="NBA67" s="1"/>
      <c r="NBB67" s="1"/>
      <c r="NBC67" s="1"/>
      <c r="NBD67" s="1"/>
      <c r="NBE67" s="1"/>
      <c r="NBF67" s="1"/>
      <c r="NBG67" s="1"/>
      <c r="NBH67" s="1"/>
      <c r="NBI67" s="1"/>
      <c r="NBJ67" s="1"/>
      <c r="NBK67" s="1"/>
      <c r="NBL67" s="1"/>
      <c r="NBM67" s="1"/>
      <c r="NBN67" s="1"/>
      <c r="NBO67" s="1"/>
      <c r="NBP67" s="1"/>
      <c r="NBQ67" s="1"/>
      <c r="NBR67" s="1"/>
      <c r="NBS67" s="1"/>
      <c r="NBT67" s="1"/>
      <c r="NBU67" s="1"/>
      <c r="NBV67" s="1"/>
      <c r="NBW67" s="1"/>
      <c r="NBX67" s="1"/>
      <c r="NBY67" s="1"/>
      <c r="NBZ67" s="1"/>
      <c r="NCA67" s="1"/>
      <c r="NCB67" s="1"/>
      <c r="NCC67" s="1"/>
      <c r="NCD67" s="1"/>
      <c r="NCE67" s="1"/>
      <c r="NCF67" s="1"/>
      <c r="NCG67" s="1"/>
      <c r="NCH67" s="1"/>
      <c r="NCI67" s="1"/>
      <c r="NCJ67" s="1"/>
      <c r="NCK67" s="1"/>
      <c r="NCL67" s="1"/>
      <c r="NCM67" s="1"/>
      <c r="NCN67" s="1"/>
      <c r="NCO67" s="1"/>
      <c r="NCP67" s="1"/>
      <c r="NCQ67" s="1"/>
      <c r="NCR67" s="1"/>
      <c r="NCS67" s="1"/>
      <c r="NCT67" s="1"/>
      <c r="NCU67" s="1"/>
      <c r="NCV67" s="1"/>
      <c r="NCW67" s="1"/>
      <c r="NCX67" s="1"/>
      <c r="NCY67" s="1"/>
      <c r="NCZ67" s="1"/>
      <c r="NDA67" s="1"/>
      <c r="NDB67" s="1"/>
      <c r="NDC67" s="1"/>
      <c r="NDD67" s="1"/>
      <c r="NDE67" s="1"/>
      <c r="NDF67" s="1"/>
      <c r="NDG67" s="1"/>
      <c r="NDH67" s="1"/>
      <c r="NDI67" s="1"/>
      <c r="NDJ67" s="1"/>
      <c r="NDK67" s="1"/>
      <c r="NDL67" s="1"/>
      <c r="NDM67" s="1"/>
      <c r="NDN67" s="1"/>
      <c r="NDO67" s="1"/>
      <c r="NDP67" s="1"/>
      <c r="NDQ67" s="1"/>
      <c r="NDR67" s="1"/>
      <c r="NDS67" s="1"/>
      <c r="NDT67" s="1"/>
      <c r="NDU67" s="1"/>
      <c r="NDV67" s="1"/>
      <c r="NDW67" s="1"/>
      <c r="NDX67" s="1"/>
      <c r="NDY67" s="1"/>
      <c r="NDZ67" s="1"/>
      <c r="NEA67" s="1"/>
      <c r="NEB67" s="1"/>
      <c r="NEC67" s="1"/>
      <c r="NED67" s="1"/>
      <c r="NEE67" s="1"/>
      <c r="NEF67" s="1"/>
      <c r="NEG67" s="1"/>
      <c r="NEH67" s="1"/>
      <c r="NEI67" s="1"/>
      <c r="NEJ67" s="1"/>
      <c r="NEK67" s="1"/>
      <c r="NEL67" s="1"/>
      <c r="NEM67" s="1"/>
      <c r="NEN67" s="1"/>
      <c r="NEO67" s="1"/>
      <c r="NEP67" s="1"/>
      <c r="NEQ67" s="1"/>
      <c r="NER67" s="1"/>
      <c r="NES67" s="1"/>
      <c r="NET67" s="1"/>
      <c r="NEU67" s="1"/>
      <c r="NEV67" s="1"/>
      <c r="NEW67" s="1"/>
      <c r="NEX67" s="1"/>
      <c r="NEY67" s="1"/>
      <c r="NEZ67" s="1"/>
      <c r="NFA67" s="1"/>
      <c r="NFB67" s="1"/>
      <c r="NFC67" s="1"/>
      <c r="NFD67" s="1"/>
      <c r="NFE67" s="1"/>
      <c r="NFF67" s="1"/>
      <c r="NFG67" s="1"/>
      <c r="NFH67" s="1"/>
      <c r="NFI67" s="1"/>
      <c r="NFJ67" s="1"/>
      <c r="NFK67" s="1"/>
      <c r="NFL67" s="1"/>
      <c r="NFM67" s="1"/>
      <c r="NFN67" s="1"/>
      <c r="NFO67" s="1"/>
      <c r="NFP67" s="1"/>
      <c r="NFQ67" s="1"/>
      <c r="NFR67" s="1"/>
      <c r="NFS67" s="1"/>
      <c r="NFT67" s="1"/>
      <c r="NFU67" s="1"/>
      <c r="NFV67" s="1"/>
      <c r="NFW67" s="1"/>
      <c r="NFX67" s="1"/>
      <c r="NFY67" s="1"/>
      <c r="NFZ67" s="1"/>
      <c r="NGA67" s="1"/>
      <c r="NGB67" s="1"/>
      <c r="NGC67" s="1"/>
      <c r="NGD67" s="1"/>
      <c r="NGE67" s="1"/>
      <c r="NGF67" s="1"/>
      <c r="NGG67" s="1"/>
      <c r="NGH67" s="1"/>
      <c r="NGI67" s="1"/>
      <c r="NGJ67" s="1"/>
      <c r="NGK67" s="1"/>
      <c r="NGL67" s="1"/>
      <c r="NGM67" s="1"/>
      <c r="NGN67" s="1"/>
      <c r="NGO67" s="1"/>
      <c r="NGP67" s="1"/>
      <c r="NGQ67" s="1"/>
      <c r="NGR67" s="1"/>
      <c r="NGS67" s="1"/>
      <c r="NGT67" s="1"/>
      <c r="NGU67" s="1"/>
      <c r="NGV67" s="1"/>
      <c r="NGW67" s="1"/>
      <c r="NGX67" s="1"/>
      <c r="NGY67" s="1"/>
      <c r="NGZ67" s="1"/>
      <c r="NHA67" s="1"/>
      <c r="NHB67" s="1"/>
      <c r="NHC67" s="1"/>
      <c r="NHD67" s="1"/>
      <c r="NHE67" s="1"/>
      <c r="NHF67" s="1"/>
      <c r="NHG67" s="1"/>
      <c r="NHH67" s="1"/>
      <c r="NHI67" s="1"/>
      <c r="NHJ67" s="1"/>
      <c r="NHK67" s="1"/>
      <c r="NHL67" s="1"/>
      <c r="NHM67" s="1"/>
      <c r="NHN67" s="1"/>
      <c r="NHO67" s="1"/>
      <c r="NHP67" s="1"/>
      <c r="NHQ67" s="1"/>
      <c r="NHR67" s="1"/>
      <c r="NHS67" s="1"/>
      <c r="NHT67" s="1"/>
      <c r="NHU67" s="1"/>
      <c r="NHV67" s="1"/>
      <c r="NHW67" s="1"/>
      <c r="NHX67" s="1"/>
      <c r="NHY67" s="1"/>
      <c r="NHZ67" s="1"/>
      <c r="NIA67" s="1"/>
      <c r="NIB67" s="1"/>
      <c r="NIC67" s="1"/>
      <c r="NID67" s="1"/>
      <c r="NIE67" s="1"/>
      <c r="NIF67" s="1"/>
      <c r="NIG67" s="1"/>
      <c r="NIH67" s="1"/>
      <c r="NII67" s="1"/>
      <c r="NIJ67" s="1"/>
      <c r="NIK67" s="1"/>
      <c r="NIL67" s="1"/>
      <c r="NIM67" s="1"/>
      <c r="NIN67" s="1"/>
      <c r="NIO67" s="1"/>
      <c r="NIP67" s="1"/>
      <c r="NIQ67" s="1"/>
      <c r="NIR67" s="1"/>
      <c r="NIS67" s="1"/>
      <c r="NIT67" s="1"/>
      <c r="NIU67" s="1"/>
      <c r="NIV67" s="1"/>
      <c r="NIW67" s="1"/>
      <c r="NIX67" s="1"/>
      <c r="NIY67" s="1"/>
      <c r="NIZ67" s="1"/>
      <c r="NJA67" s="1"/>
      <c r="NJB67" s="1"/>
      <c r="NJC67" s="1"/>
      <c r="NJD67" s="1"/>
      <c r="NJE67" s="1"/>
      <c r="NJF67" s="1"/>
      <c r="NJG67" s="1"/>
      <c r="NJH67" s="1"/>
      <c r="NJI67" s="1"/>
      <c r="NJJ67" s="1"/>
      <c r="NJK67" s="1"/>
      <c r="NJL67" s="1"/>
      <c r="NJM67" s="1"/>
      <c r="NJN67" s="1"/>
      <c r="NJO67" s="1"/>
      <c r="NJP67" s="1"/>
      <c r="NJQ67" s="1"/>
      <c r="NJR67" s="1"/>
      <c r="NJS67" s="1"/>
      <c r="NJT67" s="1"/>
      <c r="NJU67" s="1"/>
      <c r="NJV67" s="1"/>
      <c r="NJW67" s="1"/>
      <c r="NJX67" s="1"/>
      <c r="NJY67" s="1"/>
      <c r="NJZ67" s="1"/>
      <c r="NKA67" s="1"/>
      <c r="NKB67" s="1"/>
      <c r="NKC67" s="1"/>
      <c r="NKD67" s="1"/>
      <c r="NKE67" s="1"/>
      <c r="NKF67" s="1"/>
      <c r="NKG67" s="1"/>
      <c r="NKH67" s="1"/>
      <c r="NKI67" s="1"/>
      <c r="NKJ67" s="1"/>
      <c r="NKK67" s="1"/>
      <c r="NKL67" s="1"/>
      <c r="NKM67" s="1"/>
      <c r="NKN67" s="1"/>
      <c r="NKO67" s="1"/>
      <c r="NKP67" s="1"/>
      <c r="NKQ67" s="1"/>
      <c r="NKR67" s="1"/>
      <c r="NKS67" s="1"/>
      <c r="NKT67" s="1"/>
      <c r="NKU67" s="1"/>
      <c r="NKV67" s="1"/>
      <c r="NKW67" s="1"/>
      <c r="NKX67" s="1"/>
      <c r="NKY67" s="1"/>
      <c r="NKZ67" s="1"/>
      <c r="NLA67" s="1"/>
      <c r="NLB67" s="1"/>
      <c r="NLC67" s="1"/>
      <c r="NLD67" s="1"/>
      <c r="NLE67" s="1"/>
      <c r="NLF67" s="1"/>
      <c r="NLG67" s="1"/>
      <c r="NLH67" s="1"/>
      <c r="NLI67" s="1"/>
      <c r="NLJ67" s="1"/>
      <c r="NLK67" s="1"/>
      <c r="NLL67" s="1"/>
      <c r="NLM67" s="1"/>
      <c r="NLN67" s="1"/>
      <c r="NLO67" s="1"/>
      <c r="NLP67" s="1"/>
      <c r="NLQ67" s="1"/>
      <c r="NLR67" s="1"/>
      <c r="NLS67" s="1"/>
      <c r="NLT67" s="1"/>
      <c r="NLU67" s="1"/>
      <c r="NLV67" s="1"/>
      <c r="NLW67" s="1"/>
      <c r="NLX67" s="1"/>
      <c r="NLY67" s="1"/>
      <c r="NLZ67" s="1"/>
      <c r="NMA67" s="1"/>
      <c r="NMB67" s="1"/>
      <c r="NMC67" s="1"/>
      <c r="NMD67" s="1"/>
      <c r="NME67" s="1"/>
      <c r="NMF67" s="1"/>
      <c r="NMG67" s="1"/>
      <c r="NMH67" s="1"/>
      <c r="NMI67" s="1"/>
      <c r="NMJ67" s="1"/>
      <c r="NMK67" s="1"/>
      <c r="NML67" s="1"/>
      <c r="NMM67" s="1"/>
      <c r="NMN67" s="1"/>
      <c r="NMO67" s="1"/>
      <c r="NMP67" s="1"/>
      <c r="NMQ67" s="1"/>
      <c r="NMR67" s="1"/>
      <c r="NMS67" s="1"/>
      <c r="NMT67" s="1"/>
      <c r="NMU67" s="1"/>
      <c r="NMV67" s="1"/>
      <c r="NMW67" s="1"/>
      <c r="NMX67" s="1"/>
      <c r="NMY67" s="1"/>
      <c r="NMZ67" s="1"/>
      <c r="NNA67" s="1"/>
      <c r="NNB67" s="1"/>
      <c r="NNC67" s="1"/>
      <c r="NND67" s="1"/>
      <c r="NNE67" s="1"/>
      <c r="NNF67" s="1"/>
      <c r="NNG67" s="1"/>
      <c r="NNH67" s="1"/>
      <c r="NNI67" s="1"/>
      <c r="NNJ67" s="1"/>
      <c r="NNK67" s="1"/>
      <c r="NNL67" s="1"/>
      <c r="NNM67" s="1"/>
      <c r="NNN67" s="1"/>
      <c r="NNO67" s="1"/>
      <c r="NNP67" s="1"/>
      <c r="NNQ67" s="1"/>
      <c r="NNR67" s="1"/>
      <c r="NNS67" s="1"/>
      <c r="NNT67" s="1"/>
      <c r="NNU67" s="1"/>
      <c r="NNV67" s="1"/>
      <c r="NNW67" s="1"/>
      <c r="NNX67" s="1"/>
      <c r="NNY67" s="1"/>
      <c r="NNZ67" s="1"/>
      <c r="NOA67" s="1"/>
      <c r="NOB67" s="1"/>
      <c r="NOC67" s="1"/>
      <c r="NOD67" s="1"/>
      <c r="NOE67" s="1"/>
      <c r="NOF67" s="1"/>
      <c r="NOG67" s="1"/>
      <c r="NOH67" s="1"/>
      <c r="NOI67" s="1"/>
      <c r="NOJ67" s="1"/>
      <c r="NOK67" s="1"/>
      <c r="NOL67" s="1"/>
      <c r="NOM67" s="1"/>
      <c r="NON67" s="1"/>
      <c r="NOO67" s="1"/>
      <c r="NOP67" s="1"/>
      <c r="NOQ67" s="1"/>
      <c r="NOR67" s="1"/>
      <c r="NOS67" s="1"/>
      <c r="NOT67" s="1"/>
      <c r="NOU67" s="1"/>
      <c r="NOV67" s="1"/>
      <c r="NOW67" s="1"/>
      <c r="NOX67" s="1"/>
      <c r="NOY67" s="1"/>
      <c r="NOZ67" s="1"/>
      <c r="NPA67" s="1"/>
      <c r="NPB67" s="1"/>
      <c r="NPC67" s="1"/>
      <c r="NPD67" s="1"/>
      <c r="NPE67" s="1"/>
      <c r="NPF67" s="1"/>
      <c r="NPG67" s="1"/>
      <c r="NPH67" s="1"/>
      <c r="NPI67" s="1"/>
      <c r="NPJ67" s="1"/>
      <c r="NPK67" s="1"/>
      <c r="NPL67" s="1"/>
      <c r="NPM67" s="1"/>
      <c r="NPN67" s="1"/>
      <c r="NPO67" s="1"/>
      <c r="NPP67" s="1"/>
      <c r="NPQ67" s="1"/>
      <c r="NPR67" s="1"/>
      <c r="NPS67" s="1"/>
      <c r="NPT67" s="1"/>
      <c r="NPU67" s="1"/>
      <c r="NPV67" s="1"/>
      <c r="NPW67" s="1"/>
      <c r="NPX67" s="1"/>
      <c r="NPY67" s="1"/>
      <c r="NPZ67" s="1"/>
      <c r="NQA67" s="1"/>
      <c r="NQB67" s="1"/>
      <c r="NQC67" s="1"/>
      <c r="NQD67" s="1"/>
      <c r="NQE67" s="1"/>
      <c r="NQF67" s="1"/>
      <c r="NQG67" s="1"/>
      <c r="NQH67" s="1"/>
      <c r="NQI67" s="1"/>
      <c r="NQJ67" s="1"/>
      <c r="NQK67" s="1"/>
      <c r="NQL67" s="1"/>
      <c r="NQM67" s="1"/>
      <c r="NQN67" s="1"/>
      <c r="NQO67" s="1"/>
      <c r="NQP67" s="1"/>
      <c r="NQQ67" s="1"/>
      <c r="NQR67" s="1"/>
      <c r="NQS67" s="1"/>
      <c r="NQT67" s="1"/>
      <c r="NQU67" s="1"/>
      <c r="NQV67" s="1"/>
      <c r="NQW67" s="1"/>
      <c r="NQX67" s="1"/>
      <c r="NQY67" s="1"/>
      <c r="NQZ67" s="1"/>
      <c r="NRA67" s="1"/>
      <c r="NRB67" s="1"/>
      <c r="NRC67" s="1"/>
      <c r="NRD67" s="1"/>
      <c r="NRE67" s="1"/>
      <c r="NRF67" s="1"/>
      <c r="NRG67" s="1"/>
      <c r="NRH67" s="1"/>
      <c r="NRI67" s="1"/>
      <c r="NRJ67" s="1"/>
      <c r="NRK67" s="1"/>
      <c r="NRL67" s="1"/>
      <c r="NRM67" s="1"/>
      <c r="NRN67" s="1"/>
      <c r="NRO67" s="1"/>
      <c r="NRP67" s="1"/>
      <c r="NRQ67" s="1"/>
      <c r="NRR67" s="1"/>
      <c r="NRS67" s="1"/>
      <c r="NRT67" s="1"/>
      <c r="NRU67" s="1"/>
      <c r="NRV67" s="1"/>
      <c r="NRW67" s="1"/>
      <c r="NRX67" s="1"/>
      <c r="NRY67" s="1"/>
      <c r="NRZ67" s="1"/>
      <c r="NSA67" s="1"/>
      <c r="NSB67" s="1"/>
      <c r="NSC67" s="1"/>
      <c r="NSD67" s="1"/>
      <c r="NSE67" s="1"/>
      <c r="NSF67" s="1"/>
      <c r="NSG67" s="1"/>
      <c r="NSH67" s="1"/>
      <c r="NSI67" s="1"/>
      <c r="NSJ67" s="1"/>
      <c r="NSK67" s="1"/>
      <c r="NSL67" s="1"/>
      <c r="NSM67" s="1"/>
      <c r="NSN67" s="1"/>
      <c r="NSO67" s="1"/>
      <c r="NSP67" s="1"/>
      <c r="NSQ67" s="1"/>
      <c r="NSR67" s="1"/>
      <c r="NSS67" s="1"/>
      <c r="NST67" s="1"/>
      <c r="NSU67" s="1"/>
      <c r="NSV67" s="1"/>
      <c r="NSW67" s="1"/>
      <c r="NSX67" s="1"/>
      <c r="NSY67" s="1"/>
      <c r="NSZ67" s="1"/>
      <c r="NTA67" s="1"/>
      <c r="NTB67" s="1"/>
      <c r="NTC67" s="1"/>
      <c r="NTD67" s="1"/>
      <c r="NTE67" s="1"/>
      <c r="NTF67" s="1"/>
      <c r="NTG67" s="1"/>
      <c r="NTH67" s="1"/>
      <c r="NTI67" s="1"/>
      <c r="NTJ67" s="1"/>
      <c r="NTK67" s="1"/>
      <c r="NTL67" s="1"/>
      <c r="NTM67" s="1"/>
      <c r="NTN67" s="1"/>
      <c r="NTO67" s="1"/>
      <c r="NTP67" s="1"/>
      <c r="NTQ67" s="1"/>
      <c r="NTR67" s="1"/>
      <c r="NTS67" s="1"/>
      <c r="NTT67" s="1"/>
      <c r="NTU67" s="1"/>
      <c r="NTV67" s="1"/>
      <c r="NTW67" s="1"/>
      <c r="NTX67" s="1"/>
      <c r="NTY67" s="1"/>
      <c r="NTZ67" s="1"/>
      <c r="NUA67" s="1"/>
      <c r="NUB67" s="1"/>
      <c r="NUC67" s="1"/>
      <c r="NUD67" s="1"/>
      <c r="NUE67" s="1"/>
      <c r="NUF67" s="1"/>
      <c r="NUG67" s="1"/>
      <c r="NUH67" s="1"/>
      <c r="NUI67" s="1"/>
      <c r="NUJ67" s="1"/>
      <c r="NUK67" s="1"/>
      <c r="NUL67" s="1"/>
      <c r="NUM67" s="1"/>
      <c r="NUN67" s="1"/>
      <c r="NUO67" s="1"/>
      <c r="NUP67" s="1"/>
      <c r="NUQ67" s="1"/>
      <c r="NUR67" s="1"/>
      <c r="NUS67" s="1"/>
      <c r="NUT67" s="1"/>
      <c r="NUU67" s="1"/>
      <c r="NUV67" s="1"/>
      <c r="NUW67" s="1"/>
      <c r="NUX67" s="1"/>
      <c r="NUY67" s="1"/>
      <c r="NUZ67" s="1"/>
      <c r="NVA67" s="1"/>
      <c r="NVB67" s="1"/>
      <c r="NVC67" s="1"/>
      <c r="NVD67" s="1"/>
      <c r="NVE67" s="1"/>
      <c r="NVF67" s="1"/>
      <c r="NVG67" s="1"/>
      <c r="NVH67" s="1"/>
      <c r="NVI67" s="1"/>
      <c r="NVJ67" s="1"/>
      <c r="NVK67" s="1"/>
      <c r="NVL67" s="1"/>
      <c r="NVM67" s="1"/>
      <c r="NVN67" s="1"/>
      <c r="NVO67" s="1"/>
      <c r="NVP67" s="1"/>
      <c r="NVQ67" s="1"/>
      <c r="NVR67" s="1"/>
      <c r="NVS67" s="1"/>
      <c r="NVT67" s="1"/>
      <c r="NVU67" s="1"/>
      <c r="NVV67" s="1"/>
      <c r="NVW67" s="1"/>
      <c r="NVX67" s="1"/>
      <c r="NVY67" s="1"/>
      <c r="NVZ67" s="1"/>
      <c r="NWA67" s="1"/>
      <c r="NWB67" s="1"/>
      <c r="NWC67" s="1"/>
      <c r="NWD67" s="1"/>
      <c r="NWE67" s="1"/>
      <c r="NWF67" s="1"/>
      <c r="NWG67" s="1"/>
      <c r="NWH67" s="1"/>
      <c r="NWI67" s="1"/>
      <c r="NWJ67" s="1"/>
      <c r="NWK67" s="1"/>
      <c r="NWL67" s="1"/>
      <c r="NWM67" s="1"/>
      <c r="NWN67" s="1"/>
      <c r="NWO67" s="1"/>
      <c r="NWP67" s="1"/>
      <c r="NWQ67" s="1"/>
      <c r="NWR67" s="1"/>
      <c r="NWS67" s="1"/>
      <c r="NWT67" s="1"/>
      <c r="NWU67" s="1"/>
      <c r="NWV67" s="1"/>
      <c r="NWW67" s="1"/>
      <c r="NWX67" s="1"/>
      <c r="NWY67" s="1"/>
      <c r="NWZ67" s="1"/>
      <c r="NXA67" s="1"/>
      <c r="NXB67" s="1"/>
      <c r="NXC67" s="1"/>
      <c r="NXD67" s="1"/>
      <c r="NXE67" s="1"/>
      <c r="NXF67" s="1"/>
      <c r="NXG67" s="1"/>
      <c r="NXH67" s="1"/>
      <c r="NXI67" s="1"/>
      <c r="NXJ67" s="1"/>
      <c r="NXK67" s="1"/>
      <c r="NXL67" s="1"/>
      <c r="NXM67" s="1"/>
      <c r="NXN67" s="1"/>
      <c r="NXO67" s="1"/>
      <c r="NXP67" s="1"/>
      <c r="NXQ67" s="1"/>
      <c r="NXR67" s="1"/>
      <c r="NXS67" s="1"/>
      <c r="NXT67" s="1"/>
      <c r="NXU67" s="1"/>
      <c r="NXV67" s="1"/>
      <c r="NXW67" s="1"/>
      <c r="NXX67" s="1"/>
      <c r="NXY67" s="1"/>
      <c r="NXZ67" s="1"/>
      <c r="NYA67" s="1"/>
      <c r="NYB67" s="1"/>
      <c r="NYC67" s="1"/>
      <c r="NYD67" s="1"/>
      <c r="NYE67" s="1"/>
      <c r="NYF67" s="1"/>
      <c r="NYG67" s="1"/>
      <c r="NYH67" s="1"/>
      <c r="NYI67" s="1"/>
      <c r="NYJ67" s="1"/>
      <c r="NYK67" s="1"/>
      <c r="NYL67" s="1"/>
      <c r="NYM67" s="1"/>
      <c r="NYN67" s="1"/>
      <c r="NYO67" s="1"/>
      <c r="NYP67" s="1"/>
      <c r="NYQ67" s="1"/>
      <c r="NYR67" s="1"/>
      <c r="NYS67" s="1"/>
      <c r="NYT67" s="1"/>
      <c r="NYU67" s="1"/>
      <c r="NYV67" s="1"/>
      <c r="NYW67" s="1"/>
      <c r="NYX67" s="1"/>
      <c r="NYY67" s="1"/>
      <c r="NYZ67" s="1"/>
      <c r="NZA67" s="1"/>
      <c r="NZB67" s="1"/>
      <c r="NZC67" s="1"/>
      <c r="NZD67" s="1"/>
      <c r="NZE67" s="1"/>
      <c r="NZF67" s="1"/>
      <c r="NZG67" s="1"/>
      <c r="NZH67" s="1"/>
      <c r="NZI67" s="1"/>
      <c r="NZJ67" s="1"/>
      <c r="NZK67" s="1"/>
      <c r="NZL67" s="1"/>
      <c r="NZM67" s="1"/>
      <c r="NZN67" s="1"/>
      <c r="NZO67" s="1"/>
      <c r="NZP67" s="1"/>
      <c r="NZQ67" s="1"/>
      <c r="NZR67" s="1"/>
      <c r="NZS67" s="1"/>
      <c r="NZT67" s="1"/>
      <c r="NZU67" s="1"/>
      <c r="NZV67" s="1"/>
      <c r="NZW67" s="1"/>
      <c r="NZX67" s="1"/>
      <c r="NZY67" s="1"/>
      <c r="NZZ67" s="1"/>
      <c r="OAA67" s="1"/>
      <c r="OAB67" s="1"/>
      <c r="OAC67" s="1"/>
      <c r="OAD67" s="1"/>
      <c r="OAE67" s="1"/>
      <c r="OAF67" s="1"/>
      <c r="OAG67" s="1"/>
      <c r="OAH67" s="1"/>
      <c r="OAI67" s="1"/>
      <c r="OAJ67" s="1"/>
      <c r="OAK67" s="1"/>
      <c r="OAL67" s="1"/>
      <c r="OAM67" s="1"/>
      <c r="OAN67" s="1"/>
      <c r="OAO67" s="1"/>
      <c r="OAP67" s="1"/>
      <c r="OAQ67" s="1"/>
      <c r="OAR67" s="1"/>
      <c r="OAS67" s="1"/>
      <c r="OAT67" s="1"/>
      <c r="OAU67" s="1"/>
      <c r="OAV67" s="1"/>
      <c r="OAW67" s="1"/>
      <c r="OAX67" s="1"/>
      <c r="OAY67" s="1"/>
      <c r="OAZ67" s="1"/>
      <c r="OBA67" s="1"/>
      <c r="OBB67" s="1"/>
      <c r="OBC67" s="1"/>
      <c r="OBD67" s="1"/>
      <c r="OBE67" s="1"/>
      <c r="OBF67" s="1"/>
      <c r="OBG67" s="1"/>
      <c r="OBH67" s="1"/>
      <c r="OBI67" s="1"/>
      <c r="OBJ67" s="1"/>
      <c r="OBK67" s="1"/>
      <c r="OBL67" s="1"/>
      <c r="OBM67" s="1"/>
      <c r="OBN67" s="1"/>
      <c r="OBO67" s="1"/>
      <c r="OBP67" s="1"/>
      <c r="OBQ67" s="1"/>
      <c r="OBR67" s="1"/>
      <c r="OBS67" s="1"/>
      <c r="OBT67" s="1"/>
      <c r="OBU67" s="1"/>
      <c r="OBV67" s="1"/>
      <c r="OBW67" s="1"/>
      <c r="OBX67" s="1"/>
      <c r="OBY67" s="1"/>
      <c r="OBZ67" s="1"/>
      <c r="OCA67" s="1"/>
      <c r="OCB67" s="1"/>
      <c r="OCC67" s="1"/>
      <c r="OCD67" s="1"/>
      <c r="OCE67" s="1"/>
      <c r="OCF67" s="1"/>
      <c r="OCG67" s="1"/>
      <c r="OCH67" s="1"/>
      <c r="OCI67" s="1"/>
      <c r="OCJ67" s="1"/>
      <c r="OCK67" s="1"/>
      <c r="OCL67" s="1"/>
      <c r="OCM67" s="1"/>
      <c r="OCN67" s="1"/>
      <c r="OCO67" s="1"/>
      <c r="OCP67" s="1"/>
      <c r="OCQ67" s="1"/>
      <c r="OCR67" s="1"/>
      <c r="OCS67" s="1"/>
      <c r="OCT67" s="1"/>
      <c r="OCU67" s="1"/>
      <c r="OCV67" s="1"/>
      <c r="OCW67" s="1"/>
      <c r="OCX67" s="1"/>
      <c r="OCY67" s="1"/>
      <c r="OCZ67" s="1"/>
      <c r="ODA67" s="1"/>
      <c r="ODB67" s="1"/>
      <c r="ODC67" s="1"/>
      <c r="ODD67" s="1"/>
      <c r="ODE67" s="1"/>
      <c r="ODF67" s="1"/>
      <c r="ODG67" s="1"/>
      <c r="ODH67" s="1"/>
      <c r="ODI67" s="1"/>
      <c r="ODJ67" s="1"/>
      <c r="ODK67" s="1"/>
      <c r="ODL67" s="1"/>
      <c r="ODM67" s="1"/>
      <c r="ODN67" s="1"/>
      <c r="ODO67" s="1"/>
      <c r="ODP67" s="1"/>
      <c r="ODQ67" s="1"/>
      <c r="ODR67" s="1"/>
      <c r="ODS67" s="1"/>
      <c r="ODT67" s="1"/>
      <c r="ODU67" s="1"/>
      <c r="ODV67" s="1"/>
      <c r="ODW67" s="1"/>
      <c r="ODX67" s="1"/>
      <c r="ODY67" s="1"/>
      <c r="ODZ67" s="1"/>
      <c r="OEA67" s="1"/>
      <c r="OEB67" s="1"/>
      <c r="OEC67" s="1"/>
      <c r="OED67" s="1"/>
      <c r="OEE67" s="1"/>
      <c r="OEF67" s="1"/>
      <c r="OEG67" s="1"/>
      <c r="OEH67" s="1"/>
      <c r="OEI67" s="1"/>
      <c r="OEJ67" s="1"/>
      <c r="OEK67" s="1"/>
      <c r="OEL67" s="1"/>
      <c r="OEM67" s="1"/>
      <c r="OEN67" s="1"/>
      <c r="OEO67" s="1"/>
      <c r="OEP67" s="1"/>
      <c r="OEQ67" s="1"/>
      <c r="OER67" s="1"/>
      <c r="OES67" s="1"/>
      <c r="OET67" s="1"/>
      <c r="OEU67" s="1"/>
      <c r="OEV67" s="1"/>
      <c r="OEW67" s="1"/>
      <c r="OEX67" s="1"/>
      <c r="OEY67" s="1"/>
      <c r="OEZ67" s="1"/>
      <c r="OFA67" s="1"/>
      <c r="OFB67" s="1"/>
      <c r="OFC67" s="1"/>
      <c r="OFD67" s="1"/>
      <c r="OFE67" s="1"/>
      <c r="OFF67" s="1"/>
      <c r="OFG67" s="1"/>
      <c r="OFH67" s="1"/>
      <c r="OFI67" s="1"/>
      <c r="OFJ67" s="1"/>
      <c r="OFK67" s="1"/>
      <c r="OFL67" s="1"/>
      <c r="OFM67" s="1"/>
      <c r="OFN67" s="1"/>
      <c r="OFO67" s="1"/>
      <c r="OFP67" s="1"/>
      <c r="OFQ67" s="1"/>
      <c r="OFR67" s="1"/>
      <c r="OFS67" s="1"/>
      <c r="OFT67" s="1"/>
      <c r="OFU67" s="1"/>
      <c r="OFV67" s="1"/>
      <c r="OFW67" s="1"/>
      <c r="OFX67" s="1"/>
      <c r="OFY67" s="1"/>
      <c r="OFZ67" s="1"/>
      <c r="OGA67" s="1"/>
      <c r="OGB67" s="1"/>
      <c r="OGC67" s="1"/>
      <c r="OGD67" s="1"/>
      <c r="OGE67" s="1"/>
      <c r="OGF67" s="1"/>
      <c r="OGG67" s="1"/>
      <c r="OGH67" s="1"/>
      <c r="OGI67" s="1"/>
      <c r="OGJ67" s="1"/>
      <c r="OGK67" s="1"/>
      <c r="OGL67" s="1"/>
      <c r="OGM67" s="1"/>
      <c r="OGN67" s="1"/>
      <c r="OGO67" s="1"/>
      <c r="OGP67" s="1"/>
      <c r="OGQ67" s="1"/>
      <c r="OGR67" s="1"/>
      <c r="OGS67" s="1"/>
      <c r="OGT67" s="1"/>
      <c r="OGU67" s="1"/>
      <c r="OGV67" s="1"/>
      <c r="OGW67" s="1"/>
      <c r="OGX67" s="1"/>
      <c r="OGY67" s="1"/>
      <c r="OGZ67" s="1"/>
      <c r="OHA67" s="1"/>
      <c r="OHB67" s="1"/>
      <c r="OHC67" s="1"/>
      <c r="OHD67" s="1"/>
      <c r="OHE67" s="1"/>
      <c r="OHF67" s="1"/>
      <c r="OHG67" s="1"/>
      <c r="OHH67" s="1"/>
      <c r="OHI67" s="1"/>
      <c r="OHJ67" s="1"/>
      <c r="OHK67" s="1"/>
      <c r="OHL67" s="1"/>
      <c r="OHM67" s="1"/>
      <c r="OHN67" s="1"/>
      <c r="OHO67" s="1"/>
      <c r="OHP67" s="1"/>
      <c r="OHQ67" s="1"/>
      <c r="OHR67" s="1"/>
      <c r="OHS67" s="1"/>
      <c r="OHT67" s="1"/>
      <c r="OHU67" s="1"/>
      <c r="OHV67" s="1"/>
      <c r="OHW67" s="1"/>
      <c r="OHX67" s="1"/>
      <c r="OHY67" s="1"/>
      <c r="OHZ67" s="1"/>
      <c r="OIA67" s="1"/>
      <c r="OIB67" s="1"/>
      <c r="OIC67" s="1"/>
      <c r="OID67" s="1"/>
      <c r="OIE67" s="1"/>
      <c r="OIF67" s="1"/>
      <c r="OIG67" s="1"/>
      <c r="OIH67" s="1"/>
      <c r="OII67" s="1"/>
      <c r="OIJ67" s="1"/>
      <c r="OIK67" s="1"/>
      <c r="OIL67" s="1"/>
      <c r="OIM67" s="1"/>
      <c r="OIN67" s="1"/>
      <c r="OIO67" s="1"/>
      <c r="OIP67" s="1"/>
      <c r="OIQ67" s="1"/>
      <c r="OIR67" s="1"/>
      <c r="OIS67" s="1"/>
      <c r="OIT67" s="1"/>
      <c r="OIU67" s="1"/>
      <c r="OIV67" s="1"/>
      <c r="OIW67" s="1"/>
      <c r="OIX67" s="1"/>
      <c r="OIY67" s="1"/>
      <c r="OIZ67" s="1"/>
      <c r="OJA67" s="1"/>
      <c r="OJB67" s="1"/>
      <c r="OJC67" s="1"/>
      <c r="OJD67" s="1"/>
      <c r="OJE67" s="1"/>
      <c r="OJF67" s="1"/>
      <c r="OJG67" s="1"/>
      <c r="OJH67" s="1"/>
      <c r="OJI67" s="1"/>
      <c r="OJJ67" s="1"/>
      <c r="OJK67" s="1"/>
      <c r="OJL67" s="1"/>
      <c r="OJM67" s="1"/>
      <c r="OJN67" s="1"/>
      <c r="OJO67" s="1"/>
      <c r="OJP67" s="1"/>
      <c r="OJQ67" s="1"/>
      <c r="OJR67" s="1"/>
      <c r="OJS67" s="1"/>
      <c r="OJT67" s="1"/>
      <c r="OJU67" s="1"/>
      <c r="OJV67" s="1"/>
      <c r="OJW67" s="1"/>
      <c r="OJX67" s="1"/>
      <c r="OJY67" s="1"/>
      <c r="OJZ67" s="1"/>
      <c r="OKA67" s="1"/>
      <c r="OKB67" s="1"/>
      <c r="OKC67" s="1"/>
      <c r="OKD67" s="1"/>
      <c r="OKE67" s="1"/>
      <c r="OKF67" s="1"/>
      <c r="OKG67" s="1"/>
      <c r="OKH67" s="1"/>
      <c r="OKI67" s="1"/>
      <c r="OKJ67" s="1"/>
      <c r="OKK67" s="1"/>
      <c r="OKL67" s="1"/>
      <c r="OKM67" s="1"/>
      <c r="OKN67" s="1"/>
      <c r="OKO67" s="1"/>
      <c r="OKP67" s="1"/>
      <c r="OKQ67" s="1"/>
      <c r="OKR67" s="1"/>
      <c r="OKS67" s="1"/>
      <c r="OKT67" s="1"/>
      <c r="OKU67" s="1"/>
      <c r="OKV67" s="1"/>
      <c r="OKW67" s="1"/>
      <c r="OKX67" s="1"/>
      <c r="OKY67" s="1"/>
      <c r="OKZ67" s="1"/>
      <c r="OLA67" s="1"/>
      <c r="OLB67" s="1"/>
      <c r="OLC67" s="1"/>
      <c r="OLD67" s="1"/>
      <c r="OLE67" s="1"/>
      <c r="OLF67" s="1"/>
      <c r="OLG67" s="1"/>
      <c r="OLH67" s="1"/>
      <c r="OLI67" s="1"/>
      <c r="OLJ67" s="1"/>
      <c r="OLK67" s="1"/>
      <c r="OLL67" s="1"/>
      <c r="OLM67" s="1"/>
      <c r="OLN67" s="1"/>
      <c r="OLO67" s="1"/>
      <c r="OLP67" s="1"/>
      <c r="OLQ67" s="1"/>
      <c r="OLR67" s="1"/>
      <c r="OLS67" s="1"/>
      <c r="OLT67" s="1"/>
      <c r="OLU67" s="1"/>
      <c r="OLV67" s="1"/>
      <c r="OLW67" s="1"/>
      <c r="OLX67" s="1"/>
      <c r="OLY67" s="1"/>
      <c r="OLZ67" s="1"/>
      <c r="OMA67" s="1"/>
      <c r="OMB67" s="1"/>
      <c r="OMC67" s="1"/>
      <c r="OMD67" s="1"/>
      <c r="OME67" s="1"/>
      <c r="OMF67" s="1"/>
      <c r="OMG67" s="1"/>
      <c r="OMH67" s="1"/>
      <c r="OMI67" s="1"/>
      <c r="OMJ67" s="1"/>
      <c r="OMK67" s="1"/>
      <c r="OML67" s="1"/>
      <c r="OMM67" s="1"/>
      <c r="OMN67" s="1"/>
      <c r="OMO67" s="1"/>
      <c r="OMP67" s="1"/>
      <c r="OMQ67" s="1"/>
      <c r="OMR67" s="1"/>
      <c r="OMS67" s="1"/>
      <c r="OMT67" s="1"/>
      <c r="OMU67" s="1"/>
      <c r="OMV67" s="1"/>
      <c r="OMW67" s="1"/>
      <c r="OMX67" s="1"/>
      <c r="OMY67" s="1"/>
      <c r="OMZ67" s="1"/>
      <c r="ONA67" s="1"/>
      <c r="ONB67" s="1"/>
      <c r="ONC67" s="1"/>
      <c r="OND67" s="1"/>
      <c r="ONE67" s="1"/>
      <c r="ONF67" s="1"/>
      <c r="ONG67" s="1"/>
      <c r="ONH67" s="1"/>
      <c r="ONI67" s="1"/>
      <c r="ONJ67" s="1"/>
      <c r="ONK67" s="1"/>
      <c r="ONL67" s="1"/>
      <c r="ONM67" s="1"/>
      <c r="ONN67" s="1"/>
      <c r="ONO67" s="1"/>
      <c r="ONP67" s="1"/>
      <c r="ONQ67" s="1"/>
      <c r="ONR67" s="1"/>
      <c r="ONS67" s="1"/>
      <c r="ONT67" s="1"/>
      <c r="ONU67" s="1"/>
      <c r="ONV67" s="1"/>
      <c r="ONW67" s="1"/>
      <c r="ONX67" s="1"/>
      <c r="ONY67" s="1"/>
      <c r="ONZ67" s="1"/>
      <c r="OOA67" s="1"/>
      <c r="OOB67" s="1"/>
      <c r="OOC67" s="1"/>
      <c r="OOD67" s="1"/>
      <c r="OOE67" s="1"/>
      <c r="OOF67" s="1"/>
      <c r="OOG67" s="1"/>
      <c r="OOH67" s="1"/>
      <c r="OOI67" s="1"/>
      <c r="OOJ67" s="1"/>
      <c r="OOK67" s="1"/>
      <c r="OOL67" s="1"/>
      <c r="OOM67" s="1"/>
      <c r="OON67" s="1"/>
      <c r="OOO67" s="1"/>
      <c r="OOP67" s="1"/>
      <c r="OOQ67" s="1"/>
      <c r="OOR67" s="1"/>
      <c r="OOS67" s="1"/>
      <c r="OOT67" s="1"/>
      <c r="OOU67" s="1"/>
      <c r="OOV67" s="1"/>
      <c r="OOW67" s="1"/>
      <c r="OOX67" s="1"/>
      <c r="OOY67" s="1"/>
      <c r="OOZ67" s="1"/>
      <c r="OPA67" s="1"/>
      <c r="OPB67" s="1"/>
      <c r="OPC67" s="1"/>
      <c r="OPD67" s="1"/>
      <c r="OPE67" s="1"/>
      <c r="OPF67" s="1"/>
      <c r="OPG67" s="1"/>
      <c r="OPH67" s="1"/>
      <c r="OPI67" s="1"/>
      <c r="OPJ67" s="1"/>
      <c r="OPK67" s="1"/>
      <c r="OPL67" s="1"/>
      <c r="OPM67" s="1"/>
      <c r="OPN67" s="1"/>
      <c r="OPO67" s="1"/>
      <c r="OPP67" s="1"/>
      <c r="OPQ67" s="1"/>
      <c r="OPR67" s="1"/>
      <c r="OPS67" s="1"/>
      <c r="OPT67" s="1"/>
      <c r="OPU67" s="1"/>
      <c r="OPV67" s="1"/>
      <c r="OPW67" s="1"/>
      <c r="OPX67" s="1"/>
      <c r="OPY67" s="1"/>
      <c r="OPZ67" s="1"/>
      <c r="OQA67" s="1"/>
      <c r="OQB67" s="1"/>
      <c r="OQC67" s="1"/>
      <c r="OQD67" s="1"/>
      <c r="OQE67" s="1"/>
      <c r="OQF67" s="1"/>
      <c r="OQG67" s="1"/>
      <c r="OQH67" s="1"/>
      <c r="OQI67" s="1"/>
      <c r="OQJ67" s="1"/>
      <c r="OQK67" s="1"/>
      <c r="OQL67" s="1"/>
      <c r="OQM67" s="1"/>
      <c r="OQN67" s="1"/>
      <c r="OQO67" s="1"/>
      <c r="OQP67" s="1"/>
      <c r="OQQ67" s="1"/>
      <c r="OQR67" s="1"/>
      <c r="OQS67" s="1"/>
      <c r="OQT67" s="1"/>
      <c r="OQU67" s="1"/>
      <c r="OQV67" s="1"/>
      <c r="OQW67" s="1"/>
      <c r="OQX67" s="1"/>
      <c r="OQY67" s="1"/>
      <c r="OQZ67" s="1"/>
      <c r="ORA67" s="1"/>
      <c r="ORB67" s="1"/>
      <c r="ORC67" s="1"/>
      <c r="ORD67" s="1"/>
      <c r="ORE67" s="1"/>
      <c r="ORF67" s="1"/>
      <c r="ORG67" s="1"/>
      <c r="ORH67" s="1"/>
      <c r="ORI67" s="1"/>
      <c r="ORJ67" s="1"/>
      <c r="ORK67" s="1"/>
      <c r="ORL67" s="1"/>
      <c r="ORM67" s="1"/>
      <c r="ORN67" s="1"/>
      <c r="ORO67" s="1"/>
      <c r="ORP67" s="1"/>
      <c r="ORQ67" s="1"/>
      <c r="ORR67" s="1"/>
      <c r="ORS67" s="1"/>
      <c r="ORT67" s="1"/>
      <c r="ORU67" s="1"/>
      <c r="ORV67" s="1"/>
      <c r="ORW67" s="1"/>
      <c r="ORX67" s="1"/>
      <c r="ORY67" s="1"/>
      <c r="ORZ67" s="1"/>
      <c r="OSA67" s="1"/>
      <c r="OSB67" s="1"/>
      <c r="OSC67" s="1"/>
      <c r="OSD67" s="1"/>
      <c r="OSE67" s="1"/>
      <c r="OSF67" s="1"/>
      <c r="OSG67" s="1"/>
      <c r="OSH67" s="1"/>
      <c r="OSI67" s="1"/>
      <c r="OSJ67" s="1"/>
      <c r="OSK67" s="1"/>
      <c r="OSL67" s="1"/>
      <c r="OSM67" s="1"/>
      <c r="OSN67" s="1"/>
      <c r="OSO67" s="1"/>
      <c r="OSP67" s="1"/>
      <c r="OSQ67" s="1"/>
      <c r="OSR67" s="1"/>
      <c r="OSS67" s="1"/>
      <c r="OST67" s="1"/>
      <c r="OSU67" s="1"/>
      <c r="OSV67" s="1"/>
      <c r="OSW67" s="1"/>
      <c r="OSX67" s="1"/>
      <c r="OSY67" s="1"/>
      <c r="OSZ67" s="1"/>
      <c r="OTA67" s="1"/>
      <c r="OTB67" s="1"/>
      <c r="OTC67" s="1"/>
      <c r="OTD67" s="1"/>
      <c r="OTE67" s="1"/>
      <c r="OTF67" s="1"/>
      <c r="OTG67" s="1"/>
      <c r="OTH67" s="1"/>
      <c r="OTI67" s="1"/>
      <c r="OTJ67" s="1"/>
      <c r="OTK67" s="1"/>
      <c r="OTL67" s="1"/>
      <c r="OTM67" s="1"/>
      <c r="OTN67" s="1"/>
      <c r="OTO67" s="1"/>
      <c r="OTP67" s="1"/>
      <c r="OTQ67" s="1"/>
      <c r="OTR67" s="1"/>
      <c r="OTS67" s="1"/>
      <c r="OTT67" s="1"/>
      <c r="OTU67" s="1"/>
      <c r="OTV67" s="1"/>
      <c r="OTW67" s="1"/>
      <c r="OTX67" s="1"/>
      <c r="OTY67" s="1"/>
      <c r="OTZ67" s="1"/>
      <c r="OUA67" s="1"/>
      <c r="OUB67" s="1"/>
      <c r="OUC67" s="1"/>
      <c r="OUD67" s="1"/>
      <c r="OUE67" s="1"/>
      <c r="OUF67" s="1"/>
      <c r="OUG67" s="1"/>
      <c r="OUH67" s="1"/>
      <c r="OUI67" s="1"/>
      <c r="OUJ67" s="1"/>
      <c r="OUK67" s="1"/>
      <c r="OUL67" s="1"/>
      <c r="OUM67" s="1"/>
      <c r="OUN67" s="1"/>
      <c r="OUO67" s="1"/>
      <c r="OUP67" s="1"/>
      <c r="OUQ67" s="1"/>
      <c r="OUR67" s="1"/>
      <c r="OUS67" s="1"/>
      <c r="OUT67" s="1"/>
      <c r="OUU67" s="1"/>
      <c r="OUV67" s="1"/>
      <c r="OUW67" s="1"/>
      <c r="OUX67" s="1"/>
      <c r="OUY67" s="1"/>
      <c r="OUZ67" s="1"/>
      <c r="OVA67" s="1"/>
      <c r="OVB67" s="1"/>
      <c r="OVC67" s="1"/>
      <c r="OVD67" s="1"/>
      <c r="OVE67" s="1"/>
      <c r="OVF67" s="1"/>
      <c r="OVG67" s="1"/>
      <c r="OVH67" s="1"/>
      <c r="OVI67" s="1"/>
      <c r="OVJ67" s="1"/>
      <c r="OVK67" s="1"/>
      <c r="OVL67" s="1"/>
      <c r="OVM67" s="1"/>
      <c r="OVN67" s="1"/>
      <c r="OVO67" s="1"/>
      <c r="OVP67" s="1"/>
      <c r="OVQ67" s="1"/>
      <c r="OVR67" s="1"/>
      <c r="OVS67" s="1"/>
      <c r="OVT67" s="1"/>
      <c r="OVU67" s="1"/>
      <c r="OVV67" s="1"/>
      <c r="OVW67" s="1"/>
      <c r="OVX67" s="1"/>
      <c r="OVY67" s="1"/>
      <c r="OVZ67" s="1"/>
      <c r="OWA67" s="1"/>
      <c r="OWB67" s="1"/>
      <c r="OWC67" s="1"/>
      <c r="OWD67" s="1"/>
      <c r="OWE67" s="1"/>
      <c r="OWF67" s="1"/>
      <c r="OWG67" s="1"/>
      <c r="OWH67" s="1"/>
      <c r="OWI67" s="1"/>
      <c r="OWJ67" s="1"/>
      <c r="OWK67" s="1"/>
      <c r="OWL67" s="1"/>
      <c r="OWM67" s="1"/>
      <c r="OWN67" s="1"/>
      <c r="OWO67" s="1"/>
      <c r="OWP67" s="1"/>
      <c r="OWQ67" s="1"/>
      <c r="OWR67" s="1"/>
      <c r="OWS67" s="1"/>
      <c r="OWT67" s="1"/>
      <c r="OWU67" s="1"/>
      <c r="OWV67" s="1"/>
      <c r="OWW67" s="1"/>
      <c r="OWX67" s="1"/>
      <c r="OWY67" s="1"/>
      <c r="OWZ67" s="1"/>
      <c r="OXA67" s="1"/>
      <c r="OXB67" s="1"/>
      <c r="OXC67" s="1"/>
      <c r="OXD67" s="1"/>
      <c r="OXE67" s="1"/>
      <c r="OXF67" s="1"/>
      <c r="OXG67" s="1"/>
      <c r="OXH67" s="1"/>
      <c r="OXI67" s="1"/>
      <c r="OXJ67" s="1"/>
      <c r="OXK67" s="1"/>
      <c r="OXL67" s="1"/>
      <c r="OXM67" s="1"/>
      <c r="OXN67" s="1"/>
      <c r="OXO67" s="1"/>
      <c r="OXP67" s="1"/>
      <c r="OXQ67" s="1"/>
      <c r="OXR67" s="1"/>
      <c r="OXS67" s="1"/>
      <c r="OXT67" s="1"/>
      <c r="OXU67" s="1"/>
      <c r="OXV67" s="1"/>
      <c r="OXW67" s="1"/>
      <c r="OXX67" s="1"/>
      <c r="OXY67" s="1"/>
      <c r="OXZ67" s="1"/>
      <c r="OYA67" s="1"/>
      <c r="OYB67" s="1"/>
      <c r="OYC67" s="1"/>
      <c r="OYD67" s="1"/>
      <c r="OYE67" s="1"/>
      <c r="OYF67" s="1"/>
      <c r="OYG67" s="1"/>
      <c r="OYH67" s="1"/>
      <c r="OYI67" s="1"/>
      <c r="OYJ67" s="1"/>
      <c r="OYK67" s="1"/>
      <c r="OYL67" s="1"/>
      <c r="OYM67" s="1"/>
      <c r="OYN67" s="1"/>
      <c r="OYO67" s="1"/>
      <c r="OYP67" s="1"/>
      <c r="OYQ67" s="1"/>
      <c r="OYR67" s="1"/>
      <c r="OYS67" s="1"/>
      <c r="OYT67" s="1"/>
      <c r="OYU67" s="1"/>
      <c r="OYV67" s="1"/>
      <c r="OYW67" s="1"/>
      <c r="OYX67" s="1"/>
      <c r="OYY67" s="1"/>
      <c r="OYZ67" s="1"/>
      <c r="OZA67" s="1"/>
      <c r="OZB67" s="1"/>
      <c r="OZC67" s="1"/>
      <c r="OZD67" s="1"/>
      <c r="OZE67" s="1"/>
      <c r="OZF67" s="1"/>
      <c r="OZG67" s="1"/>
      <c r="OZH67" s="1"/>
      <c r="OZI67" s="1"/>
      <c r="OZJ67" s="1"/>
      <c r="OZK67" s="1"/>
      <c r="OZL67" s="1"/>
      <c r="OZM67" s="1"/>
      <c r="OZN67" s="1"/>
      <c r="OZO67" s="1"/>
      <c r="OZP67" s="1"/>
      <c r="OZQ67" s="1"/>
      <c r="OZR67" s="1"/>
      <c r="OZS67" s="1"/>
      <c r="OZT67" s="1"/>
      <c r="OZU67" s="1"/>
      <c r="OZV67" s="1"/>
      <c r="OZW67" s="1"/>
      <c r="OZX67" s="1"/>
      <c r="OZY67" s="1"/>
      <c r="OZZ67" s="1"/>
      <c r="PAA67" s="1"/>
      <c r="PAB67" s="1"/>
      <c r="PAC67" s="1"/>
      <c r="PAD67" s="1"/>
      <c r="PAE67" s="1"/>
      <c r="PAF67" s="1"/>
      <c r="PAG67" s="1"/>
      <c r="PAH67" s="1"/>
      <c r="PAI67" s="1"/>
      <c r="PAJ67" s="1"/>
      <c r="PAK67" s="1"/>
      <c r="PAL67" s="1"/>
      <c r="PAM67" s="1"/>
      <c r="PAN67" s="1"/>
      <c r="PAO67" s="1"/>
      <c r="PAP67" s="1"/>
      <c r="PAQ67" s="1"/>
      <c r="PAR67" s="1"/>
      <c r="PAS67" s="1"/>
      <c r="PAT67" s="1"/>
      <c r="PAU67" s="1"/>
      <c r="PAV67" s="1"/>
      <c r="PAW67" s="1"/>
      <c r="PAX67" s="1"/>
      <c r="PAY67" s="1"/>
      <c r="PAZ67" s="1"/>
      <c r="PBA67" s="1"/>
      <c r="PBB67" s="1"/>
      <c r="PBC67" s="1"/>
      <c r="PBD67" s="1"/>
      <c r="PBE67" s="1"/>
      <c r="PBF67" s="1"/>
      <c r="PBG67" s="1"/>
      <c r="PBH67" s="1"/>
      <c r="PBI67" s="1"/>
      <c r="PBJ67" s="1"/>
      <c r="PBK67" s="1"/>
      <c r="PBL67" s="1"/>
      <c r="PBM67" s="1"/>
      <c r="PBN67" s="1"/>
      <c r="PBO67" s="1"/>
      <c r="PBP67" s="1"/>
      <c r="PBQ67" s="1"/>
      <c r="PBR67" s="1"/>
      <c r="PBS67" s="1"/>
      <c r="PBT67" s="1"/>
      <c r="PBU67" s="1"/>
      <c r="PBV67" s="1"/>
      <c r="PBW67" s="1"/>
      <c r="PBX67" s="1"/>
      <c r="PBY67" s="1"/>
      <c r="PBZ67" s="1"/>
      <c r="PCA67" s="1"/>
      <c r="PCB67" s="1"/>
      <c r="PCC67" s="1"/>
      <c r="PCD67" s="1"/>
      <c r="PCE67" s="1"/>
      <c r="PCF67" s="1"/>
      <c r="PCG67" s="1"/>
      <c r="PCH67" s="1"/>
      <c r="PCI67" s="1"/>
      <c r="PCJ67" s="1"/>
      <c r="PCK67" s="1"/>
      <c r="PCL67" s="1"/>
      <c r="PCM67" s="1"/>
      <c r="PCN67" s="1"/>
      <c r="PCO67" s="1"/>
      <c r="PCP67" s="1"/>
      <c r="PCQ67" s="1"/>
      <c r="PCR67" s="1"/>
      <c r="PCS67" s="1"/>
      <c r="PCT67" s="1"/>
      <c r="PCU67" s="1"/>
      <c r="PCV67" s="1"/>
      <c r="PCW67" s="1"/>
      <c r="PCX67" s="1"/>
      <c r="PCY67" s="1"/>
      <c r="PCZ67" s="1"/>
      <c r="PDA67" s="1"/>
      <c r="PDB67" s="1"/>
      <c r="PDC67" s="1"/>
      <c r="PDD67" s="1"/>
      <c r="PDE67" s="1"/>
      <c r="PDF67" s="1"/>
      <c r="PDG67" s="1"/>
      <c r="PDH67" s="1"/>
      <c r="PDI67" s="1"/>
      <c r="PDJ67" s="1"/>
      <c r="PDK67" s="1"/>
      <c r="PDL67" s="1"/>
      <c r="PDM67" s="1"/>
      <c r="PDN67" s="1"/>
      <c r="PDO67" s="1"/>
      <c r="PDP67" s="1"/>
      <c r="PDQ67" s="1"/>
      <c r="PDR67" s="1"/>
      <c r="PDS67" s="1"/>
      <c r="PDT67" s="1"/>
      <c r="PDU67" s="1"/>
      <c r="PDV67" s="1"/>
      <c r="PDW67" s="1"/>
      <c r="PDX67" s="1"/>
      <c r="PDY67" s="1"/>
      <c r="PDZ67" s="1"/>
      <c r="PEA67" s="1"/>
      <c r="PEB67" s="1"/>
      <c r="PEC67" s="1"/>
      <c r="PED67" s="1"/>
      <c r="PEE67" s="1"/>
      <c r="PEF67" s="1"/>
      <c r="PEG67" s="1"/>
      <c r="PEH67" s="1"/>
      <c r="PEI67" s="1"/>
      <c r="PEJ67" s="1"/>
      <c r="PEK67" s="1"/>
      <c r="PEL67" s="1"/>
      <c r="PEM67" s="1"/>
      <c r="PEN67" s="1"/>
      <c r="PEO67" s="1"/>
      <c r="PEP67" s="1"/>
      <c r="PEQ67" s="1"/>
      <c r="PER67" s="1"/>
      <c r="PES67" s="1"/>
      <c r="PET67" s="1"/>
      <c r="PEU67" s="1"/>
      <c r="PEV67" s="1"/>
      <c r="PEW67" s="1"/>
      <c r="PEX67" s="1"/>
      <c r="PEY67" s="1"/>
      <c r="PEZ67" s="1"/>
      <c r="PFA67" s="1"/>
      <c r="PFB67" s="1"/>
      <c r="PFC67" s="1"/>
      <c r="PFD67" s="1"/>
      <c r="PFE67" s="1"/>
      <c r="PFF67" s="1"/>
      <c r="PFG67" s="1"/>
      <c r="PFH67" s="1"/>
      <c r="PFI67" s="1"/>
      <c r="PFJ67" s="1"/>
      <c r="PFK67" s="1"/>
      <c r="PFL67" s="1"/>
      <c r="PFM67" s="1"/>
      <c r="PFN67" s="1"/>
      <c r="PFO67" s="1"/>
      <c r="PFP67" s="1"/>
      <c r="PFQ67" s="1"/>
      <c r="PFR67" s="1"/>
      <c r="PFS67" s="1"/>
      <c r="PFT67" s="1"/>
      <c r="PFU67" s="1"/>
      <c r="PFV67" s="1"/>
      <c r="PFW67" s="1"/>
      <c r="PFX67" s="1"/>
      <c r="PFY67" s="1"/>
      <c r="PFZ67" s="1"/>
      <c r="PGA67" s="1"/>
      <c r="PGB67" s="1"/>
      <c r="PGC67" s="1"/>
      <c r="PGD67" s="1"/>
      <c r="PGE67" s="1"/>
      <c r="PGF67" s="1"/>
      <c r="PGG67" s="1"/>
      <c r="PGH67" s="1"/>
      <c r="PGI67" s="1"/>
      <c r="PGJ67" s="1"/>
      <c r="PGK67" s="1"/>
      <c r="PGL67" s="1"/>
      <c r="PGM67" s="1"/>
      <c r="PGN67" s="1"/>
      <c r="PGO67" s="1"/>
      <c r="PGP67" s="1"/>
      <c r="PGQ67" s="1"/>
      <c r="PGR67" s="1"/>
      <c r="PGS67" s="1"/>
      <c r="PGT67" s="1"/>
      <c r="PGU67" s="1"/>
      <c r="PGV67" s="1"/>
      <c r="PGW67" s="1"/>
      <c r="PGX67" s="1"/>
      <c r="PGY67" s="1"/>
      <c r="PGZ67" s="1"/>
      <c r="PHA67" s="1"/>
      <c r="PHB67" s="1"/>
      <c r="PHC67" s="1"/>
      <c r="PHD67" s="1"/>
      <c r="PHE67" s="1"/>
      <c r="PHF67" s="1"/>
      <c r="PHG67" s="1"/>
      <c r="PHH67" s="1"/>
      <c r="PHI67" s="1"/>
      <c r="PHJ67" s="1"/>
      <c r="PHK67" s="1"/>
      <c r="PHL67" s="1"/>
      <c r="PHM67" s="1"/>
      <c r="PHN67" s="1"/>
      <c r="PHO67" s="1"/>
      <c r="PHP67" s="1"/>
      <c r="PHQ67" s="1"/>
      <c r="PHR67" s="1"/>
      <c r="PHS67" s="1"/>
      <c r="PHT67" s="1"/>
      <c r="PHU67" s="1"/>
      <c r="PHV67" s="1"/>
      <c r="PHW67" s="1"/>
      <c r="PHX67" s="1"/>
      <c r="PHY67" s="1"/>
      <c r="PHZ67" s="1"/>
      <c r="PIA67" s="1"/>
      <c r="PIB67" s="1"/>
      <c r="PIC67" s="1"/>
      <c r="PID67" s="1"/>
      <c r="PIE67" s="1"/>
      <c r="PIF67" s="1"/>
      <c r="PIG67" s="1"/>
      <c r="PIH67" s="1"/>
      <c r="PII67" s="1"/>
      <c r="PIJ67" s="1"/>
      <c r="PIK67" s="1"/>
      <c r="PIL67" s="1"/>
      <c r="PIM67" s="1"/>
      <c r="PIN67" s="1"/>
      <c r="PIO67" s="1"/>
      <c r="PIP67" s="1"/>
      <c r="PIQ67" s="1"/>
      <c r="PIR67" s="1"/>
      <c r="PIS67" s="1"/>
      <c r="PIT67" s="1"/>
      <c r="PIU67" s="1"/>
      <c r="PIV67" s="1"/>
      <c r="PIW67" s="1"/>
      <c r="PIX67" s="1"/>
      <c r="PIY67" s="1"/>
      <c r="PIZ67" s="1"/>
      <c r="PJA67" s="1"/>
      <c r="PJB67" s="1"/>
      <c r="PJC67" s="1"/>
      <c r="PJD67" s="1"/>
      <c r="PJE67" s="1"/>
      <c r="PJF67" s="1"/>
      <c r="PJG67" s="1"/>
      <c r="PJH67" s="1"/>
      <c r="PJI67" s="1"/>
      <c r="PJJ67" s="1"/>
      <c r="PJK67" s="1"/>
      <c r="PJL67" s="1"/>
      <c r="PJM67" s="1"/>
      <c r="PJN67" s="1"/>
      <c r="PJO67" s="1"/>
      <c r="PJP67" s="1"/>
      <c r="PJQ67" s="1"/>
      <c r="PJR67" s="1"/>
      <c r="PJS67" s="1"/>
      <c r="PJT67" s="1"/>
      <c r="PJU67" s="1"/>
      <c r="PJV67" s="1"/>
      <c r="PJW67" s="1"/>
      <c r="PJX67" s="1"/>
      <c r="PJY67" s="1"/>
      <c r="PJZ67" s="1"/>
      <c r="PKA67" s="1"/>
      <c r="PKB67" s="1"/>
      <c r="PKC67" s="1"/>
      <c r="PKD67" s="1"/>
      <c r="PKE67" s="1"/>
      <c r="PKF67" s="1"/>
      <c r="PKG67" s="1"/>
      <c r="PKH67" s="1"/>
      <c r="PKI67" s="1"/>
      <c r="PKJ67" s="1"/>
      <c r="PKK67" s="1"/>
      <c r="PKL67" s="1"/>
      <c r="PKM67" s="1"/>
      <c r="PKN67" s="1"/>
      <c r="PKO67" s="1"/>
      <c r="PKP67" s="1"/>
      <c r="PKQ67" s="1"/>
      <c r="PKR67" s="1"/>
      <c r="PKS67" s="1"/>
      <c r="PKT67" s="1"/>
      <c r="PKU67" s="1"/>
      <c r="PKV67" s="1"/>
      <c r="PKW67" s="1"/>
      <c r="PKX67" s="1"/>
      <c r="PKY67" s="1"/>
      <c r="PKZ67" s="1"/>
      <c r="PLA67" s="1"/>
      <c r="PLB67" s="1"/>
      <c r="PLC67" s="1"/>
      <c r="PLD67" s="1"/>
      <c r="PLE67" s="1"/>
      <c r="PLF67" s="1"/>
      <c r="PLG67" s="1"/>
      <c r="PLH67" s="1"/>
      <c r="PLI67" s="1"/>
      <c r="PLJ67" s="1"/>
      <c r="PLK67" s="1"/>
      <c r="PLL67" s="1"/>
      <c r="PLM67" s="1"/>
      <c r="PLN67" s="1"/>
      <c r="PLO67" s="1"/>
      <c r="PLP67" s="1"/>
      <c r="PLQ67" s="1"/>
      <c r="PLR67" s="1"/>
      <c r="PLS67" s="1"/>
      <c r="PLT67" s="1"/>
      <c r="PLU67" s="1"/>
      <c r="PLV67" s="1"/>
      <c r="PLW67" s="1"/>
      <c r="PLX67" s="1"/>
      <c r="PLY67" s="1"/>
      <c r="PLZ67" s="1"/>
      <c r="PMA67" s="1"/>
      <c r="PMB67" s="1"/>
      <c r="PMC67" s="1"/>
      <c r="PMD67" s="1"/>
      <c r="PME67" s="1"/>
      <c r="PMF67" s="1"/>
      <c r="PMG67" s="1"/>
      <c r="PMH67" s="1"/>
      <c r="PMI67" s="1"/>
      <c r="PMJ67" s="1"/>
      <c r="PMK67" s="1"/>
      <c r="PML67" s="1"/>
      <c r="PMM67" s="1"/>
      <c r="PMN67" s="1"/>
      <c r="PMO67" s="1"/>
      <c r="PMP67" s="1"/>
      <c r="PMQ67" s="1"/>
      <c r="PMR67" s="1"/>
      <c r="PMS67" s="1"/>
      <c r="PMT67" s="1"/>
      <c r="PMU67" s="1"/>
      <c r="PMV67" s="1"/>
      <c r="PMW67" s="1"/>
      <c r="PMX67" s="1"/>
      <c r="PMY67" s="1"/>
      <c r="PMZ67" s="1"/>
      <c r="PNA67" s="1"/>
      <c r="PNB67" s="1"/>
      <c r="PNC67" s="1"/>
      <c r="PND67" s="1"/>
      <c r="PNE67" s="1"/>
      <c r="PNF67" s="1"/>
      <c r="PNG67" s="1"/>
      <c r="PNH67" s="1"/>
      <c r="PNI67" s="1"/>
      <c r="PNJ67" s="1"/>
      <c r="PNK67" s="1"/>
      <c r="PNL67" s="1"/>
      <c r="PNM67" s="1"/>
      <c r="PNN67" s="1"/>
      <c r="PNO67" s="1"/>
      <c r="PNP67" s="1"/>
      <c r="PNQ67" s="1"/>
      <c r="PNR67" s="1"/>
      <c r="PNS67" s="1"/>
      <c r="PNT67" s="1"/>
      <c r="PNU67" s="1"/>
      <c r="PNV67" s="1"/>
      <c r="PNW67" s="1"/>
      <c r="PNX67" s="1"/>
      <c r="PNY67" s="1"/>
      <c r="PNZ67" s="1"/>
      <c r="POA67" s="1"/>
      <c r="POB67" s="1"/>
      <c r="POC67" s="1"/>
      <c r="POD67" s="1"/>
      <c r="POE67" s="1"/>
      <c r="POF67" s="1"/>
      <c r="POG67" s="1"/>
      <c r="POH67" s="1"/>
      <c r="POI67" s="1"/>
      <c r="POJ67" s="1"/>
      <c r="POK67" s="1"/>
      <c r="POL67" s="1"/>
      <c r="POM67" s="1"/>
      <c r="PON67" s="1"/>
      <c r="POO67" s="1"/>
      <c r="POP67" s="1"/>
      <c r="POQ67" s="1"/>
      <c r="POR67" s="1"/>
      <c r="POS67" s="1"/>
      <c r="POT67" s="1"/>
      <c r="POU67" s="1"/>
      <c r="POV67" s="1"/>
      <c r="POW67" s="1"/>
      <c r="POX67" s="1"/>
      <c r="POY67" s="1"/>
      <c r="POZ67" s="1"/>
      <c r="PPA67" s="1"/>
      <c r="PPB67" s="1"/>
      <c r="PPC67" s="1"/>
      <c r="PPD67" s="1"/>
      <c r="PPE67" s="1"/>
      <c r="PPF67" s="1"/>
      <c r="PPG67" s="1"/>
      <c r="PPH67" s="1"/>
      <c r="PPI67" s="1"/>
      <c r="PPJ67" s="1"/>
      <c r="PPK67" s="1"/>
      <c r="PPL67" s="1"/>
      <c r="PPM67" s="1"/>
      <c r="PPN67" s="1"/>
      <c r="PPO67" s="1"/>
      <c r="PPP67" s="1"/>
      <c r="PPQ67" s="1"/>
      <c r="PPR67" s="1"/>
      <c r="PPS67" s="1"/>
      <c r="PPT67" s="1"/>
      <c r="PPU67" s="1"/>
      <c r="PPV67" s="1"/>
      <c r="PPW67" s="1"/>
      <c r="PPX67" s="1"/>
      <c r="PPY67" s="1"/>
      <c r="PPZ67" s="1"/>
      <c r="PQA67" s="1"/>
      <c r="PQB67" s="1"/>
      <c r="PQC67" s="1"/>
      <c r="PQD67" s="1"/>
      <c r="PQE67" s="1"/>
      <c r="PQF67" s="1"/>
      <c r="PQG67" s="1"/>
      <c r="PQH67" s="1"/>
      <c r="PQI67" s="1"/>
      <c r="PQJ67" s="1"/>
      <c r="PQK67" s="1"/>
      <c r="PQL67" s="1"/>
      <c r="PQM67" s="1"/>
      <c r="PQN67" s="1"/>
      <c r="PQO67" s="1"/>
      <c r="PQP67" s="1"/>
      <c r="PQQ67" s="1"/>
      <c r="PQR67" s="1"/>
      <c r="PQS67" s="1"/>
      <c r="PQT67" s="1"/>
      <c r="PQU67" s="1"/>
      <c r="PQV67" s="1"/>
      <c r="PQW67" s="1"/>
      <c r="PQX67" s="1"/>
      <c r="PQY67" s="1"/>
      <c r="PQZ67" s="1"/>
      <c r="PRA67" s="1"/>
      <c r="PRB67" s="1"/>
      <c r="PRC67" s="1"/>
      <c r="PRD67" s="1"/>
      <c r="PRE67" s="1"/>
      <c r="PRF67" s="1"/>
      <c r="PRG67" s="1"/>
      <c r="PRH67" s="1"/>
      <c r="PRI67" s="1"/>
      <c r="PRJ67" s="1"/>
      <c r="PRK67" s="1"/>
      <c r="PRL67" s="1"/>
      <c r="PRM67" s="1"/>
      <c r="PRN67" s="1"/>
      <c r="PRO67" s="1"/>
      <c r="PRP67" s="1"/>
      <c r="PRQ67" s="1"/>
      <c r="PRR67" s="1"/>
      <c r="PRS67" s="1"/>
      <c r="PRT67" s="1"/>
      <c r="PRU67" s="1"/>
      <c r="PRV67" s="1"/>
      <c r="PRW67" s="1"/>
      <c r="PRX67" s="1"/>
      <c r="PRY67" s="1"/>
      <c r="PRZ67" s="1"/>
      <c r="PSA67" s="1"/>
      <c r="PSB67" s="1"/>
      <c r="PSC67" s="1"/>
      <c r="PSD67" s="1"/>
      <c r="PSE67" s="1"/>
      <c r="PSF67" s="1"/>
      <c r="PSG67" s="1"/>
      <c r="PSH67" s="1"/>
      <c r="PSI67" s="1"/>
      <c r="PSJ67" s="1"/>
      <c r="PSK67" s="1"/>
      <c r="PSL67" s="1"/>
      <c r="PSM67" s="1"/>
      <c r="PSN67" s="1"/>
      <c r="PSO67" s="1"/>
      <c r="PSP67" s="1"/>
      <c r="PSQ67" s="1"/>
      <c r="PSR67" s="1"/>
      <c r="PSS67" s="1"/>
      <c r="PST67" s="1"/>
      <c r="PSU67" s="1"/>
      <c r="PSV67" s="1"/>
      <c r="PSW67" s="1"/>
      <c r="PSX67" s="1"/>
      <c r="PSY67" s="1"/>
      <c r="PSZ67" s="1"/>
      <c r="PTA67" s="1"/>
      <c r="PTB67" s="1"/>
      <c r="PTC67" s="1"/>
      <c r="PTD67" s="1"/>
      <c r="PTE67" s="1"/>
      <c r="PTF67" s="1"/>
      <c r="PTG67" s="1"/>
      <c r="PTH67" s="1"/>
      <c r="PTI67" s="1"/>
      <c r="PTJ67" s="1"/>
      <c r="PTK67" s="1"/>
      <c r="PTL67" s="1"/>
      <c r="PTM67" s="1"/>
      <c r="PTN67" s="1"/>
      <c r="PTO67" s="1"/>
      <c r="PTP67" s="1"/>
      <c r="PTQ67" s="1"/>
      <c r="PTR67" s="1"/>
      <c r="PTS67" s="1"/>
      <c r="PTT67" s="1"/>
      <c r="PTU67" s="1"/>
      <c r="PTV67" s="1"/>
      <c r="PTW67" s="1"/>
      <c r="PTX67" s="1"/>
      <c r="PTY67" s="1"/>
      <c r="PTZ67" s="1"/>
      <c r="PUA67" s="1"/>
      <c r="PUB67" s="1"/>
      <c r="PUC67" s="1"/>
      <c r="PUD67" s="1"/>
      <c r="PUE67" s="1"/>
      <c r="PUF67" s="1"/>
      <c r="PUG67" s="1"/>
      <c r="PUH67" s="1"/>
      <c r="PUI67" s="1"/>
      <c r="PUJ67" s="1"/>
      <c r="PUK67" s="1"/>
      <c r="PUL67" s="1"/>
      <c r="PUM67" s="1"/>
      <c r="PUN67" s="1"/>
      <c r="PUO67" s="1"/>
      <c r="PUP67" s="1"/>
      <c r="PUQ67" s="1"/>
      <c r="PUR67" s="1"/>
      <c r="PUS67" s="1"/>
      <c r="PUT67" s="1"/>
      <c r="PUU67" s="1"/>
      <c r="PUV67" s="1"/>
      <c r="PUW67" s="1"/>
      <c r="PUX67" s="1"/>
      <c r="PUY67" s="1"/>
      <c r="PUZ67" s="1"/>
      <c r="PVA67" s="1"/>
      <c r="PVB67" s="1"/>
      <c r="PVC67" s="1"/>
      <c r="PVD67" s="1"/>
      <c r="PVE67" s="1"/>
      <c r="PVF67" s="1"/>
      <c r="PVG67" s="1"/>
      <c r="PVH67" s="1"/>
      <c r="PVI67" s="1"/>
      <c r="PVJ67" s="1"/>
      <c r="PVK67" s="1"/>
      <c r="PVL67" s="1"/>
      <c r="PVM67" s="1"/>
      <c r="PVN67" s="1"/>
      <c r="PVO67" s="1"/>
      <c r="PVP67" s="1"/>
      <c r="PVQ67" s="1"/>
      <c r="PVR67" s="1"/>
      <c r="PVS67" s="1"/>
      <c r="PVT67" s="1"/>
      <c r="PVU67" s="1"/>
      <c r="PVV67" s="1"/>
      <c r="PVW67" s="1"/>
      <c r="PVX67" s="1"/>
      <c r="PVY67" s="1"/>
      <c r="PVZ67" s="1"/>
      <c r="PWA67" s="1"/>
      <c r="PWB67" s="1"/>
      <c r="PWC67" s="1"/>
      <c r="PWD67" s="1"/>
      <c r="PWE67" s="1"/>
      <c r="PWF67" s="1"/>
      <c r="PWG67" s="1"/>
      <c r="PWH67" s="1"/>
      <c r="PWI67" s="1"/>
      <c r="PWJ67" s="1"/>
      <c r="PWK67" s="1"/>
      <c r="PWL67" s="1"/>
      <c r="PWM67" s="1"/>
      <c r="PWN67" s="1"/>
      <c r="PWO67" s="1"/>
      <c r="PWP67" s="1"/>
      <c r="PWQ67" s="1"/>
      <c r="PWR67" s="1"/>
      <c r="PWS67" s="1"/>
      <c r="PWT67" s="1"/>
      <c r="PWU67" s="1"/>
      <c r="PWV67" s="1"/>
      <c r="PWW67" s="1"/>
      <c r="PWX67" s="1"/>
      <c r="PWY67" s="1"/>
      <c r="PWZ67" s="1"/>
      <c r="PXA67" s="1"/>
      <c r="PXB67" s="1"/>
      <c r="PXC67" s="1"/>
      <c r="PXD67" s="1"/>
      <c r="PXE67" s="1"/>
      <c r="PXF67" s="1"/>
      <c r="PXG67" s="1"/>
      <c r="PXH67" s="1"/>
      <c r="PXI67" s="1"/>
      <c r="PXJ67" s="1"/>
      <c r="PXK67" s="1"/>
      <c r="PXL67" s="1"/>
      <c r="PXM67" s="1"/>
      <c r="PXN67" s="1"/>
      <c r="PXO67" s="1"/>
      <c r="PXP67" s="1"/>
      <c r="PXQ67" s="1"/>
      <c r="PXR67" s="1"/>
      <c r="PXS67" s="1"/>
      <c r="PXT67" s="1"/>
      <c r="PXU67" s="1"/>
      <c r="PXV67" s="1"/>
      <c r="PXW67" s="1"/>
      <c r="PXX67" s="1"/>
      <c r="PXY67" s="1"/>
      <c r="PXZ67" s="1"/>
      <c r="PYA67" s="1"/>
      <c r="PYB67" s="1"/>
      <c r="PYC67" s="1"/>
      <c r="PYD67" s="1"/>
      <c r="PYE67" s="1"/>
      <c r="PYF67" s="1"/>
      <c r="PYG67" s="1"/>
      <c r="PYH67" s="1"/>
      <c r="PYI67" s="1"/>
      <c r="PYJ67" s="1"/>
      <c r="PYK67" s="1"/>
      <c r="PYL67" s="1"/>
      <c r="PYM67" s="1"/>
      <c r="PYN67" s="1"/>
      <c r="PYO67" s="1"/>
      <c r="PYP67" s="1"/>
      <c r="PYQ67" s="1"/>
      <c r="PYR67" s="1"/>
      <c r="PYS67" s="1"/>
      <c r="PYT67" s="1"/>
      <c r="PYU67" s="1"/>
      <c r="PYV67" s="1"/>
      <c r="PYW67" s="1"/>
      <c r="PYX67" s="1"/>
      <c r="PYY67" s="1"/>
      <c r="PYZ67" s="1"/>
      <c r="PZA67" s="1"/>
      <c r="PZB67" s="1"/>
      <c r="PZC67" s="1"/>
      <c r="PZD67" s="1"/>
      <c r="PZE67" s="1"/>
      <c r="PZF67" s="1"/>
      <c r="PZG67" s="1"/>
      <c r="PZH67" s="1"/>
      <c r="PZI67" s="1"/>
      <c r="PZJ67" s="1"/>
      <c r="PZK67" s="1"/>
      <c r="PZL67" s="1"/>
      <c r="PZM67" s="1"/>
      <c r="PZN67" s="1"/>
      <c r="PZO67" s="1"/>
      <c r="PZP67" s="1"/>
      <c r="PZQ67" s="1"/>
      <c r="PZR67" s="1"/>
      <c r="PZS67" s="1"/>
      <c r="PZT67" s="1"/>
      <c r="PZU67" s="1"/>
      <c r="PZV67" s="1"/>
      <c r="PZW67" s="1"/>
      <c r="PZX67" s="1"/>
      <c r="PZY67" s="1"/>
      <c r="PZZ67" s="1"/>
      <c r="QAA67" s="1"/>
      <c r="QAB67" s="1"/>
      <c r="QAC67" s="1"/>
      <c r="QAD67" s="1"/>
      <c r="QAE67" s="1"/>
      <c r="QAF67" s="1"/>
      <c r="QAG67" s="1"/>
      <c r="QAH67" s="1"/>
      <c r="QAI67" s="1"/>
      <c r="QAJ67" s="1"/>
      <c r="QAK67" s="1"/>
      <c r="QAL67" s="1"/>
      <c r="QAM67" s="1"/>
      <c r="QAN67" s="1"/>
      <c r="QAO67" s="1"/>
      <c r="QAP67" s="1"/>
      <c r="QAQ67" s="1"/>
      <c r="QAR67" s="1"/>
      <c r="QAS67" s="1"/>
      <c r="QAT67" s="1"/>
      <c r="QAU67" s="1"/>
      <c r="QAV67" s="1"/>
      <c r="QAW67" s="1"/>
      <c r="QAX67" s="1"/>
      <c r="QAY67" s="1"/>
      <c r="QAZ67" s="1"/>
      <c r="QBA67" s="1"/>
      <c r="QBB67" s="1"/>
      <c r="QBC67" s="1"/>
      <c r="QBD67" s="1"/>
      <c r="QBE67" s="1"/>
      <c r="QBF67" s="1"/>
      <c r="QBG67" s="1"/>
      <c r="QBH67" s="1"/>
      <c r="QBI67" s="1"/>
      <c r="QBJ67" s="1"/>
      <c r="QBK67" s="1"/>
      <c r="QBL67" s="1"/>
      <c r="QBM67" s="1"/>
      <c r="QBN67" s="1"/>
      <c r="QBO67" s="1"/>
      <c r="QBP67" s="1"/>
      <c r="QBQ67" s="1"/>
      <c r="QBR67" s="1"/>
      <c r="QBS67" s="1"/>
      <c r="QBT67" s="1"/>
      <c r="QBU67" s="1"/>
      <c r="QBV67" s="1"/>
      <c r="QBW67" s="1"/>
      <c r="QBX67" s="1"/>
      <c r="QBY67" s="1"/>
      <c r="QBZ67" s="1"/>
      <c r="QCA67" s="1"/>
      <c r="QCB67" s="1"/>
      <c r="QCC67" s="1"/>
      <c r="QCD67" s="1"/>
      <c r="QCE67" s="1"/>
      <c r="QCF67" s="1"/>
      <c r="QCG67" s="1"/>
      <c r="QCH67" s="1"/>
      <c r="QCI67" s="1"/>
      <c r="QCJ67" s="1"/>
      <c r="QCK67" s="1"/>
      <c r="QCL67" s="1"/>
      <c r="QCM67" s="1"/>
      <c r="QCN67" s="1"/>
      <c r="QCO67" s="1"/>
      <c r="QCP67" s="1"/>
      <c r="QCQ67" s="1"/>
      <c r="QCR67" s="1"/>
      <c r="QCS67" s="1"/>
      <c r="QCT67" s="1"/>
      <c r="QCU67" s="1"/>
      <c r="QCV67" s="1"/>
      <c r="QCW67" s="1"/>
      <c r="QCX67" s="1"/>
      <c r="QCY67" s="1"/>
      <c r="QCZ67" s="1"/>
      <c r="QDA67" s="1"/>
      <c r="QDB67" s="1"/>
      <c r="QDC67" s="1"/>
      <c r="QDD67" s="1"/>
      <c r="QDE67" s="1"/>
      <c r="QDF67" s="1"/>
      <c r="QDG67" s="1"/>
      <c r="QDH67" s="1"/>
      <c r="QDI67" s="1"/>
      <c r="QDJ67" s="1"/>
      <c r="QDK67" s="1"/>
      <c r="QDL67" s="1"/>
      <c r="QDM67" s="1"/>
      <c r="QDN67" s="1"/>
      <c r="QDO67" s="1"/>
      <c r="QDP67" s="1"/>
      <c r="QDQ67" s="1"/>
      <c r="QDR67" s="1"/>
      <c r="QDS67" s="1"/>
      <c r="QDT67" s="1"/>
      <c r="QDU67" s="1"/>
      <c r="QDV67" s="1"/>
      <c r="QDW67" s="1"/>
      <c r="QDX67" s="1"/>
      <c r="QDY67" s="1"/>
      <c r="QDZ67" s="1"/>
      <c r="QEA67" s="1"/>
      <c r="QEB67" s="1"/>
      <c r="QEC67" s="1"/>
      <c r="QED67" s="1"/>
      <c r="QEE67" s="1"/>
      <c r="QEF67" s="1"/>
      <c r="QEG67" s="1"/>
      <c r="QEH67" s="1"/>
      <c r="QEI67" s="1"/>
      <c r="QEJ67" s="1"/>
      <c r="QEK67" s="1"/>
      <c r="QEL67" s="1"/>
      <c r="QEM67" s="1"/>
      <c r="QEN67" s="1"/>
      <c r="QEO67" s="1"/>
      <c r="QEP67" s="1"/>
      <c r="QEQ67" s="1"/>
      <c r="QER67" s="1"/>
      <c r="QES67" s="1"/>
      <c r="QET67" s="1"/>
      <c r="QEU67" s="1"/>
      <c r="QEV67" s="1"/>
      <c r="QEW67" s="1"/>
      <c r="QEX67" s="1"/>
      <c r="QEY67" s="1"/>
      <c r="QEZ67" s="1"/>
      <c r="QFA67" s="1"/>
      <c r="QFB67" s="1"/>
      <c r="QFC67" s="1"/>
      <c r="QFD67" s="1"/>
      <c r="QFE67" s="1"/>
      <c r="QFF67" s="1"/>
      <c r="QFG67" s="1"/>
      <c r="QFH67" s="1"/>
      <c r="QFI67" s="1"/>
      <c r="QFJ67" s="1"/>
      <c r="QFK67" s="1"/>
      <c r="QFL67" s="1"/>
      <c r="QFM67" s="1"/>
      <c r="QFN67" s="1"/>
      <c r="QFO67" s="1"/>
      <c r="QFP67" s="1"/>
      <c r="QFQ67" s="1"/>
      <c r="QFR67" s="1"/>
      <c r="QFS67" s="1"/>
      <c r="QFT67" s="1"/>
      <c r="QFU67" s="1"/>
      <c r="QFV67" s="1"/>
      <c r="QFW67" s="1"/>
      <c r="QFX67" s="1"/>
      <c r="QFY67" s="1"/>
      <c r="QFZ67" s="1"/>
      <c r="QGA67" s="1"/>
      <c r="QGB67" s="1"/>
      <c r="QGC67" s="1"/>
      <c r="QGD67" s="1"/>
      <c r="QGE67" s="1"/>
      <c r="QGF67" s="1"/>
      <c r="QGG67" s="1"/>
      <c r="QGH67" s="1"/>
      <c r="QGI67" s="1"/>
      <c r="QGJ67" s="1"/>
      <c r="QGK67" s="1"/>
      <c r="QGL67" s="1"/>
      <c r="QGM67" s="1"/>
      <c r="QGN67" s="1"/>
      <c r="QGO67" s="1"/>
      <c r="QGP67" s="1"/>
      <c r="QGQ67" s="1"/>
      <c r="QGR67" s="1"/>
      <c r="QGS67" s="1"/>
      <c r="QGT67" s="1"/>
      <c r="QGU67" s="1"/>
      <c r="QGV67" s="1"/>
      <c r="QGW67" s="1"/>
      <c r="QGX67" s="1"/>
      <c r="QGY67" s="1"/>
      <c r="QGZ67" s="1"/>
      <c r="QHA67" s="1"/>
      <c r="QHB67" s="1"/>
      <c r="QHC67" s="1"/>
      <c r="QHD67" s="1"/>
      <c r="QHE67" s="1"/>
      <c r="QHF67" s="1"/>
      <c r="QHG67" s="1"/>
      <c r="QHH67" s="1"/>
      <c r="QHI67" s="1"/>
      <c r="QHJ67" s="1"/>
      <c r="QHK67" s="1"/>
      <c r="QHL67" s="1"/>
      <c r="QHM67" s="1"/>
      <c r="QHN67" s="1"/>
      <c r="QHO67" s="1"/>
      <c r="QHP67" s="1"/>
      <c r="QHQ67" s="1"/>
      <c r="QHR67" s="1"/>
      <c r="QHS67" s="1"/>
      <c r="QHT67" s="1"/>
      <c r="QHU67" s="1"/>
      <c r="QHV67" s="1"/>
      <c r="QHW67" s="1"/>
      <c r="QHX67" s="1"/>
      <c r="QHY67" s="1"/>
      <c r="QHZ67" s="1"/>
      <c r="QIA67" s="1"/>
      <c r="QIB67" s="1"/>
      <c r="QIC67" s="1"/>
      <c r="QID67" s="1"/>
      <c r="QIE67" s="1"/>
      <c r="QIF67" s="1"/>
      <c r="QIG67" s="1"/>
      <c r="QIH67" s="1"/>
      <c r="QII67" s="1"/>
      <c r="QIJ67" s="1"/>
      <c r="QIK67" s="1"/>
      <c r="QIL67" s="1"/>
      <c r="QIM67" s="1"/>
      <c r="QIN67" s="1"/>
      <c r="QIO67" s="1"/>
      <c r="QIP67" s="1"/>
      <c r="QIQ67" s="1"/>
      <c r="QIR67" s="1"/>
      <c r="QIS67" s="1"/>
      <c r="QIT67" s="1"/>
      <c r="QIU67" s="1"/>
      <c r="QIV67" s="1"/>
      <c r="QIW67" s="1"/>
      <c r="QIX67" s="1"/>
      <c r="QIY67" s="1"/>
      <c r="QIZ67" s="1"/>
      <c r="QJA67" s="1"/>
      <c r="QJB67" s="1"/>
      <c r="QJC67" s="1"/>
      <c r="QJD67" s="1"/>
      <c r="QJE67" s="1"/>
      <c r="QJF67" s="1"/>
      <c r="QJG67" s="1"/>
      <c r="QJH67" s="1"/>
      <c r="QJI67" s="1"/>
      <c r="QJJ67" s="1"/>
      <c r="QJK67" s="1"/>
      <c r="QJL67" s="1"/>
      <c r="QJM67" s="1"/>
      <c r="QJN67" s="1"/>
      <c r="QJO67" s="1"/>
      <c r="QJP67" s="1"/>
      <c r="QJQ67" s="1"/>
      <c r="QJR67" s="1"/>
      <c r="QJS67" s="1"/>
      <c r="QJT67" s="1"/>
      <c r="QJU67" s="1"/>
      <c r="QJV67" s="1"/>
      <c r="QJW67" s="1"/>
      <c r="QJX67" s="1"/>
      <c r="QJY67" s="1"/>
      <c r="QJZ67" s="1"/>
      <c r="QKA67" s="1"/>
      <c r="QKB67" s="1"/>
      <c r="QKC67" s="1"/>
      <c r="QKD67" s="1"/>
      <c r="QKE67" s="1"/>
      <c r="QKF67" s="1"/>
      <c r="QKG67" s="1"/>
      <c r="QKH67" s="1"/>
      <c r="QKI67" s="1"/>
      <c r="QKJ67" s="1"/>
      <c r="QKK67" s="1"/>
      <c r="QKL67" s="1"/>
      <c r="QKM67" s="1"/>
      <c r="QKN67" s="1"/>
      <c r="QKO67" s="1"/>
      <c r="QKP67" s="1"/>
      <c r="QKQ67" s="1"/>
      <c r="QKR67" s="1"/>
      <c r="QKS67" s="1"/>
      <c r="QKT67" s="1"/>
      <c r="QKU67" s="1"/>
      <c r="QKV67" s="1"/>
      <c r="QKW67" s="1"/>
      <c r="QKX67" s="1"/>
      <c r="QKY67" s="1"/>
      <c r="QKZ67" s="1"/>
      <c r="QLA67" s="1"/>
      <c r="QLB67" s="1"/>
      <c r="QLC67" s="1"/>
      <c r="QLD67" s="1"/>
      <c r="QLE67" s="1"/>
      <c r="QLF67" s="1"/>
      <c r="QLG67" s="1"/>
      <c r="QLH67" s="1"/>
      <c r="QLI67" s="1"/>
      <c r="QLJ67" s="1"/>
      <c r="QLK67" s="1"/>
      <c r="QLL67" s="1"/>
      <c r="QLM67" s="1"/>
      <c r="QLN67" s="1"/>
      <c r="QLO67" s="1"/>
      <c r="QLP67" s="1"/>
      <c r="QLQ67" s="1"/>
      <c r="QLR67" s="1"/>
      <c r="QLS67" s="1"/>
      <c r="QLT67" s="1"/>
      <c r="QLU67" s="1"/>
      <c r="QLV67" s="1"/>
      <c r="QLW67" s="1"/>
      <c r="QLX67" s="1"/>
      <c r="QLY67" s="1"/>
      <c r="QLZ67" s="1"/>
      <c r="QMA67" s="1"/>
      <c r="QMB67" s="1"/>
      <c r="QMC67" s="1"/>
      <c r="QMD67" s="1"/>
      <c r="QME67" s="1"/>
      <c r="QMF67" s="1"/>
      <c r="QMG67" s="1"/>
      <c r="QMH67" s="1"/>
      <c r="QMI67" s="1"/>
      <c r="QMJ67" s="1"/>
      <c r="QMK67" s="1"/>
      <c r="QML67" s="1"/>
      <c r="QMM67" s="1"/>
      <c r="QMN67" s="1"/>
      <c r="QMO67" s="1"/>
      <c r="QMP67" s="1"/>
      <c r="QMQ67" s="1"/>
      <c r="QMR67" s="1"/>
      <c r="QMS67" s="1"/>
      <c r="QMT67" s="1"/>
      <c r="QMU67" s="1"/>
      <c r="QMV67" s="1"/>
      <c r="QMW67" s="1"/>
      <c r="QMX67" s="1"/>
      <c r="QMY67" s="1"/>
      <c r="QMZ67" s="1"/>
      <c r="QNA67" s="1"/>
      <c r="QNB67" s="1"/>
      <c r="QNC67" s="1"/>
      <c r="QND67" s="1"/>
      <c r="QNE67" s="1"/>
      <c r="QNF67" s="1"/>
      <c r="QNG67" s="1"/>
      <c r="QNH67" s="1"/>
      <c r="QNI67" s="1"/>
      <c r="QNJ67" s="1"/>
      <c r="QNK67" s="1"/>
      <c r="QNL67" s="1"/>
      <c r="QNM67" s="1"/>
      <c r="QNN67" s="1"/>
      <c r="QNO67" s="1"/>
      <c r="QNP67" s="1"/>
      <c r="QNQ67" s="1"/>
      <c r="QNR67" s="1"/>
      <c r="QNS67" s="1"/>
      <c r="QNT67" s="1"/>
      <c r="QNU67" s="1"/>
      <c r="QNV67" s="1"/>
      <c r="QNW67" s="1"/>
      <c r="QNX67" s="1"/>
      <c r="QNY67" s="1"/>
      <c r="QNZ67" s="1"/>
      <c r="QOA67" s="1"/>
      <c r="QOB67" s="1"/>
      <c r="QOC67" s="1"/>
      <c r="QOD67" s="1"/>
      <c r="QOE67" s="1"/>
      <c r="QOF67" s="1"/>
      <c r="QOG67" s="1"/>
      <c r="QOH67" s="1"/>
      <c r="QOI67" s="1"/>
      <c r="QOJ67" s="1"/>
      <c r="QOK67" s="1"/>
      <c r="QOL67" s="1"/>
      <c r="QOM67" s="1"/>
      <c r="QON67" s="1"/>
      <c r="QOO67" s="1"/>
      <c r="QOP67" s="1"/>
      <c r="QOQ67" s="1"/>
      <c r="QOR67" s="1"/>
      <c r="QOS67" s="1"/>
      <c r="QOT67" s="1"/>
      <c r="QOU67" s="1"/>
      <c r="QOV67" s="1"/>
      <c r="QOW67" s="1"/>
      <c r="QOX67" s="1"/>
      <c r="QOY67" s="1"/>
      <c r="QOZ67" s="1"/>
      <c r="QPA67" s="1"/>
      <c r="QPB67" s="1"/>
      <c r="QPC67" s="1"/>
      <c r="QPD67" s="1"/>
      <c r="QPE67" s="1"/>
      <c r="QPF67" s="1"/>
      <c r="QPG67" s="1"/>
      <c r="QPH67" s="1"/>
      <c r="QPI67" s="1"/>
      <c r="QPJ67" s="1"/>
      <c r="QPK67" s="1"/>
      <c r="QPL67" s="1"/>
      <c r="QPM67" s="1"/>
      <c r="QPN67" s="1"/>
      <c r="QPO67" s="1"/>
      <c r="QPP67" s="1"/>
      <c r="QPQ67" s="1"/>
      <c r="QPR67" s="1"/>
      <c r="QPS67" s="1"/>
      <c r="QPT67" s="1"/>
      <c r="QPU67" s="1"/>
      <c r="QPV67" s="1"/>
      <c r="QPW67" s="1"/>
      <c r="QPX67" s="1"/>
      <c r="QPY67" s="1"/>
      <c r="QPZ67" s="1"/>
      <c r="QQA67" s="1"/>
      <c r="QQB67" s="1"/>
      <c r="QQC67" s="1"/>
      <c r="QQD67" s="1"/>
      <c r="QQE67" s="1"/>
      <c r="QQF67" s="1"/>
      <c r="QQG67" s="1"/>
      <c r="QQH67" s="1"/>
      <c r="QQI67" s="1"/>
      <c r="QQJ67" s="1"/>
      <c r="QQK67" s="1"/>
      <c r="QQL67" s="1"/>
      <c r="QQM67" s="1"/>
      <c r="QQN67" s="1"/>
      <c r="QQO67" s="1"/>
      <c r="QQP67" s="1"/>
      <c r="QQQ67" s="1"/>
      <c r="QQR67" s="1"/>
      <c r="QQS67" s="1"/>
      <c r="QQT67" s="1"/>
      <c r="QQU67" s="1"/>
      <c r="QQV67" s="1"/>
      <c r="QQW67" s="1"/>
      <c r="QQX67" s="1"/>
      <c r="QQY67" s="1"/>
      <c r="QQZ67" s="1"/>
      <c r="QRA67" s="1"/>
      <c r="QRB67" s="1"/>
      <c r="QRC67" s="1"/>
      <c r="QRD67" s="1"/>
      <c r="QRE67" s="1"/>
      <c r="QRF67" s="1"/>
      <c r="QRG67" s="1"/>
      <c r="QRH67" s="1"/>
      <c r="QRI67" s="1"/>
      <c r="QRJ67" s="1"/>
      <c r="QRK67" s="1"/>
      <c r="QRL67" s="1"/>
      <c r="QRM67" s="1"/>
      <c r="QRN67" s="1"/>
      <c r="QRO67" s="1"/>
      <c r="QRP67" s="1"/>
      <c r="QRQ67" s="1"/>
      <c r="QRR67" s="1"/>
      <c r="QRS67" s="1"/>
      <c r="QRT67" s="1"/>
      <c r="QRU67" s="1"/>
      <c r="QRV67" s="1"/>
      <c r="QRW67" s="1"/>
      <c r="QRX67" s="1"/>
      <c r="QRY67" s="1"/>
      <c r="QRZ67" s="1"/>
      <c r="QSA67" s="1"/>
      <c r="QSB67" s="1"/>
      <c r="QSC67" s="1"/>
      <c r="QSD67" s="1"/>
      <c r="QSE67" s="1"/>
      <c r="QSF67" s="1"/>
      <c r="QSG67" s="1"/>
      <c r="QSH67" s="1"/>
      <c r="QSI67" s="1"/>
      <c r="QSJ67" s="1"/>
      <c r="QSK67" s="1"/>
      <c r="QSL67" s="1"/>
      <c r="QSM67" s="1"/>
      <c r="QSN67" s="1"/>
      <c r="QSO67" s="1"/>
      <c r="QSP67" s="1"/>
      <c r="QSQ67" s="1"/>
      <c r="QSR67" s="1"/>
      <c r="QSS67" s="1"/>
      <c r="QST67" s="1"/>
      <c r="QSU67" s="1"/>
      <c r="QSV67" s="1"/>
      <c r="QSW67" s="1"/>
      <c r="QSX67" s="1"/>
      <c r="QSY67" s="1"/>
      <c r="QSZ67" s="1"/>
      <c r="QTA67" s="1"/>
      <c r="QTB67" s="1"/>
      <c r="QTC67" s="1"/>
      <c r="QTD67" s="1"/>
      <c r="QTE67" s="1"/>
      <c r="QTF67" s="1"/>
      <c r="QTG67" s="1"/>
      <c r="QTH67" s="1"/>
      <c r="QTI67" s="1"/>
      <c r="QTJ67" s="1"/>
      <c r="QTK67" s="1"/>
      <c r="QTL67" s="1"/>
      <c r="QTM67" s="1"/>
      <c r="QTN67" s="1"/>
      <c r="QTO67" s="1"/>
      <c r="QTP67" s="1"/>
      <c r="QTQ67" s="1"/>
      <c r="QTR67" s="1"/>
      <c r="QTS67" s="1"/>
      <c r="QTT67" s="1"/>
      <c r="QTU67" s="1"/>
      <c r="QTV67" s="1"/>
      <c r="QTW67" s="1"/>
      <c r="QTX67" s="1"/>
      <c r="QTY67" s="1"/>
      <c r="QTZ67" s="1"/>
      <c r="QUA67" s="1"/>
      <c r="QUB67" s="1"/>
      <c r="QUC67" s="1"/>
      <c r="QUD67" s="1"/>
      <c r="QUE67" s="1"/>
      <c r="QUF67" s="1"/>
      <c r="QUG67" s="1"/>
      <c r="QUH67" s="1"/>
      <c r="QUI67" s="1"/>
      <c r="QUJ67" s="1"/>
      <c r="QUK67" s="1"/>
      <c r="QUL67" s="1"/>
      <c r="QUM67" s="1"/>
      <c r="QUN67" s="1"/>
      <c r="QUO67" s="1"/>
      <c r="QUP67" s="1"/>
      <c r="QUQ67" s="1"/>
      <c r="QUR67" s="1"/>
      <c r="QUS67" s="1"/>
      <c r="QUT67" s="1"/>
      <c r="QUU67" s="1"/>
      <c r="QUV67" s="1"/>
      <c r="QUW67" s="1"/>
      <c r="QUX67" s="1"/>
      <c r="QUY67" s="1"/>
      <c r="QUZ67" s="1"/>
      <c r="QVA67" s="1"/>
      <c r="QVB67" s="1"/>
      <c r="QVC67" s="1"/>
      <c r="QVD67" s="1"/>
      <c r="QVE67" s="1"/>
      <c r="QVF67" s="1"/>
      <c r="QVG67" s="1"/>
      <c r="QVH67" s="1"/>
      <c r="QVI67" s="1"/>
      <c r="QVJ67" s="1"/>
      <c r="QVK67" s="1"/>
      <c r="QVL67" s="1"/>
      <c r="QVM67" s="1"/>
      <c r="QVN67" s="1"/>
      <c r="QVO67" s="1"/>
      <c r="QVP67" s="1"/>
      <c r="QVQ67" s="1"/>
      <c r="QVR67" s="1"/>
      <c r="QVS67" s="1"/>
      <c r="QVT67" s="1"/>
      <c r="QVU67" s="1"/>
      <c r="QVV67" s="1"/>
      <c r="QVW67" s="1"/>
      <c r="QVX67" s="1"/>
      <c r="QVY67" s="1"/>
      <c r="QVZ67" s="1"/>
      <c r="QWA67" s="1"/>
      <c r="QWB67" s="1"/>
      <c r="QWC67" s="1"/>
      <c r="QWD67" s="1"/>
      <c r="QWE67" s="1"/>
      <c r="QWF67" s="1"/>
      <c r="QWG67" s="1"/>
      <c r="QWH67" s="1"/>
      <c r="QWI67" s="1"/>
      <c r="QWJ67" s="1"/>
      <c r="QWK67" s="1"/>
      <c r="QWL67" s="1"/>
      <c r="QWM67" s="1"/>
      <c r="QWN67" s="1"/>
      <c r="QWO67" s="1"/>
      <c r="QWP67" s="1"/>
      <c r="QWQ67" s="1"/>
      <c r="QWR67" s="1"/>
      <c r="QWS67" s="1"/>
      <c r="QWT67" s="1"/>
      <c r="QWU67" s="1"/>
      <c r="QWV67" s="1"/>
      <c r="QWW67" s="1"/>
      <c r="QWX67" s="1"/>
      <c r="QWY67" s="1"/>
      <c r="QWZ67" s="1"/>
      <c r="QXA67" s="1"/>
      <c r="QXB67" s="1"/>
      <c r="QXC67" s="1"/>
      <c r="QXD67" s="1"/>
      <c r="QXE67" s="1"/>
      <c r="QXF67" s="1"/>
      <c r="QXG67" s="1"/>
      <c r="QXH67" s="1"/>
      <c r="QXI67" s="1"/>
      <c r="QXJ67" s="1"/>
      <c r="QXK67" s="1"/>
      <c r="QXL67" s="1"/>
      <c r="QXM67" s="1"/>
      <c r="QXN67" s="1"/>
      <c r="QXO67" s="1"/>
      <c r="QXP67" s="1"/>
      <c r="QXQ67" s="1"/>
      <c r="QXR67" s="1"/>
      <c r="QXS67" s="1"/>
      <c r="QXT67" s="1"/>
      <c r="QXU67" s="1"/>
      <c r="QXV67" s="1"/>
      <c r="QXW67" s="1"/>
      <c r="QXX67" s="1"/>
      <c r="QXY67" s="1"/>
      <c r="QXZ67" s="1"/>
      <c r="QYA67" s="1"/>
      <c r="QYB67" s="1"/>
      <c r="QYC67" s="1"/>
      <c r="QYD67" s="1"/>
      <c r="QYE67" s="1"/>
      <c r="QYF67" s="1"/>
      <c r="QYG67" s="1"/>
      <c r="QYH67" s="1"/>
      <c r="QYI67" s="1"/>
      <c r="QYJ67" s="1"/>
      <c r="QYK67" s="1"/>
      <c r="QYL67" s="1"/>
      <c r="QYM67" s="1"/>
      <c r="QYN67" s="1"/>
      <c r="QYO67" s="1"/>
      <c r="QYP67" s="1"/>
      <c r="QYQ67" s="1"/>
      <c r="QYR67" s="1"/>
      <c r="QYS67" s="1"/>
      <c r="QYT67" s="1"/>
      <c r="QYU67" s="1"/>
      <c r="QYV67" s="1"/>
      <c r="QYW67" s="1"/>
      <c r="QYX67" s="1"/>
      <c r="QYY67" s="1"/>
      <c r="QYZ67" s="1"/>
      <c r="QZA67" s="1"/>
      <c r="QZB67" s="1"/>
      <c r="QZC67" s="1"/>
      <c r="QZD67" s="1"/>
      <c r="QZE67" s="1"/>
      <c r="QZF67" s="1"/>
      <c r="QZG67" s="1"/>
      <c r="QZH67" s="1"/>
      <c r="QZI67" s="1"/>
      <c r="QZJ67" s="1"/>
      <c r="QZK67" s="1"/>
      <c r="QZL67" s="1"/>
      <c r="QZM67" s="1"/>
      <c r="QZN67" s="1"/>
      <c r="QZO67" s="1"/>
      <c r="QZP67" s="1"/>
      <c r="QZQ67" s="1"/>
      <c r="QZR67" s="1"/>
      <c r="QZS67" s="1"/>
      <c r="QZT67" s="1"/>
      <c r="QZU67" s="1"/>
      <c r="QZV67" s="1"/>
      <c r="QZW67" s="1"/>
      <c r="QZX67" s="1"/>
      <c r="QZY67" s="1"/>
      <c r="QZZ67" s="1"/>
      <c r="RAA67" s="1"/>
      <c r="RAB67" s="1"/>
      <c r="RAC67" s="1"/>
      <c r="RAD67" s="1"/>
      <c r="RAE67" s="1"/>
      <c r="RAF67" s="1"/>
      <c r="RAG67" s="1"/>
      <c r="RAH67" s="1"/>
      <c r="RAI67" s="1"/>
      <c r="RAJ67" s="1"/>
      <c r="RAK67" s="1"/>
      <c r="RAL67" s="1"/>
      <c r="RAM67" s="1"/>
      <c r="RAN67" s="1"/>
      <c r="RAO67" s="1"/>
      <c r="RAP67" s="1"/>
      <c r="RAQ67" s="1"/>
      <c r="RAR67" s="1"/>
      <c r="RAS67" s="1"/>
      <c r="RAT67" s="1"/>
      <c r="RAU67" s="1"/>
      <c r="RAV67" s="1"/>
      <c r="RAW67" s="1"/>
      <c r="RAX67" s="1"/>
      <c r="RAY67" s="1"/>
      <c r="RAZ67" s="1"/>
      <c r="RBA67" s="1"/>
      <c r="RBB67" s="1"/>
      <c r="RBC67" s="1"/>
      <c r="RBD67" s="1"/>
      <c r="RBE67" s="1"/>
      <c r="RBF67" s="1"/>
      <c r="RBG67" s="1"/>
      <c r="RBH67" s="1"/>
      <c r="RBI67" s="1"/>
      <c r="RBJ67" s="1"/>
      <c r="RBK67" s="1"/>
      <c r="RBL67" s="1"/>
      <c r="RBM67" s="1"/>
      <c r="RBN67" s="1"/>
      <c r="RBO67" s="1"/>
      <c r="RBP67" s="1"/>
      <c r="RBQ67" s="1"/>
      <c r="RBR67" s="1"/>
      <c r="RBS67" s="1"/>
      <c r="RBT67" s="1"/>
      <c r="RBU67" s="1"/>
      <c r="RBV67" s="1"/>
      <c r="RBW67" s="1"/>
      <c r="RBX67" s="1"/>
      <c r="RBY67" s="1"/>
      <c r="RBZ67" s="1"/>
      <c r="RCA67" s="1"/>
      <c r="RCB67" s="1"/>
      <c r="RCC67" s="1"/>
      <c r="RCD67" s="1"/>
      <c r="RCE67" s="1"/>
      <c r="RCF67" s="1"/>
      <c r="RCG67" s="1"/>
      <c r="RCH67" s="1"/>
      <c r="RCI67" s="1"/>
      <c r="RCJ67" s="1"/>
      <c r="RCK67" s="1"/>
      <c r="RCL67" s="1"/>
      <c r="RCM67" s="1"/>
      <c r="RCN67" s="1"/>
      <c r="RCO67" s="1"/>
      <c r="RCP67" s="1"/>
      <c r="RCQ67" s="1"/>
      <c r="RCR67" s="1"/>
      <c r="RCS67" s="1"/>
      <c r="RCT67" s="1"/>
      <c r="RCU67" s="1"/>
      <c r="RCV67" s="1"/>
      <c r="RCW67" s="1"/>
      <c r="RCX67" s="1"/>
      <c r="RCY67" s="1"/>
      <c r="RCZ67" s="1"/>
      <c r="RDA67" s="1"/>
      <c r="RDB67" s="1"/>
      <c r="RDC67" s="1"/>
      <c r="RDD67" s="1"/>
      <c r="RDE67" s="1"/>
      <c r="RDF67" s="1"/>
      <c r="RDG67" s="1"/>
      <c r="RDH67" s="1"/>
      <c r="RDI67" s="1"/>
      <c r="RDJ67" s="1"/>
      <c r="RDK67" s="1"/>
      <c r="RDL67" s="1"/>
      <c r="RDM67" s="1"/>
      <c r="RDN67" s="1"/>
      <c r="RDO67" s="1"/>
      <c r="RDP67" s="1"/>
      <c r="RDQ67" s="1"/>
      <c r="RDR67" s="1"/>
      <c r="RDS67" s="1"/>
      <c r="RDT67" s="1"/>
      <c r="RDU67" s="1"/>
      <c r="RDV67" s="1"/>
      <c r="RDW67" s="1"/>
      <c r="RDX67" s="1"/>
      <c r="RDY67" s="1"/>
      <c r="RDZ67" s="1"/>
      <c r="REA67" s="1"/>
      <c r="REB67" s="1"/>
      <c r="REC67" s="1"/>
      <c r="RED67" s="1"/>
      <c r="REE67" s="1"/>
      <c r="REF67" s="1"/>
      <c r="REG67" s="1"/>
      <c r="REH67" s="1"/>
      <c r="REI67" s="1"/>
      <c r="REJ67" s="1"/>
      <c r="REK67" s="1"/>
      <c r="REL67" s="1"/>
      <c r="REM67" s="1"/>
      <c r="REN67" s="1"/>
      <c r="REO67" s="1"/>
      <c r="REP67" s="1"/>
      <c r="REQ67" s="1"/>
      <c r="RER67" s="1"/>
      <c r="RES67" s="1"/>
      <c r="RET67" s="1"/>
      <c r="REU67" s="1"/>
      <c r="REV67" s="1"/>
      <c r="REW67" s="1"/>
      <c r="REX67" s="1"/>
      <c r="REY67" s="1"/>
      <c r="REZ67" s="1"/>
      <c r="RFA67" s="1"/>
      <c r="RFB67" s="1"/>
      <c r="RFC67" s="1"/>
      <c r="RFD67" s="1"/>
      <c r="RFE67" s="1"/>
      <c r="RFF67" s="1"/>
      <c r="RFG67" s="1"/>
      <c r="RFH67" s="1"/>
      <c r="RFI67" s="1"/>
      <c r="RFJ67" s="1"/>
      <c r="RFK67" s="1"/>
      <c r="RFL67" s="1"/>
      <c r="RFM67" s="1"/>
      <c r="RFN67" s="1"/>
      <c r="RFO67" s="1"/>
      <c r="RFP67" s="1"/>
      <c r="RFQ67" s="1"/>
      <c r="RFR67" s="1"/>
      <c r="RFS67" s="1"/>
      <c r="RFT67" s="1"/>
      <c r="RFU67" s="1"/>
      <c r="RFV67" s="1"/>
      <c r="RFW67" s="1"/>
      <c r="RFX67" s="1"/>
      <c r="RFY67" s="1"/>
      <c r="RFZ67" s="1"/>
      <c r="RGA67" s="1"/>
      <c r="RGB67" s="1"/>
      <c r="RGC67" s="1"/>
      <c r="RGD67" s="1"/>
      <c r="RGE67" s="1"/>
      <c r="RGF67" s="1"/>
      <c r="RGG67" s="1"/>
      <c r="RGH67" s="1"/>
      <c r="RGI67" s="1"/>
      <c r="RGJ67" s="1"/>
      <c r="RGK67" s="1"/>
      <c r="RGL67" s="1"/>
      <c r="RGM67" s="1"/>
      <c r="RGN67" s="1"/>
      <c r="RGO67" s="1"/>
      <c r="RGP67" s="1"/>
      <c r="RGQ67" s="1"/>
      <c r="RGR67" s="1"/>
      <c r="RGS67" s="1"/>
      <c r="RGT67" s="1"/>
      <c r="RGU67" s="1"/>
      <c r="RGV67" s="1"/>
      <c r="RGW67" s="1"/>
      <c r="RGX67" s="1"/>
      <c r="RGY67" s="1"/>
      <c r="RGZ67" s="1"/>
      <c r="RHA67" s="1"/>
      <c r="RHB67" s="1"/>
      <c r="RHC67" s="1"/>
      <c r="RHD67" s="1"/>
      <c r="RHE67" s="1"/>
      <c r="RHF67" s="1"/>
      <c r="RHG67" s="1"/>
      <c r="RHH67" s="1"/>
      <c r="RHI67" s="1"/>
      <c r="RHJ67" s="1"/>
      <c r="RHK67" s="1"/>
      <c r="RHL67" s="1"/>
      <c r="RHM67" s="1"/>
      <c r="RHN67" s="1"/>
      <c r="RHO67" s="1"/>
      <c r="RHP67" s="1"/>
      <c r="RHQ67" s="1"/>
      <c r="RHR67" s="1"/>
      <c r="RHS67" s="1"/>
      <c r="RHT67" s="1"/>
      <c r="RHU67" s="1"/>
      <c r="RHV67" s="1"/>
      <c r="RHW67" s="1"/>
      <c r="RHX67" s="1"/>
      <c r="RHY67" s="1"/>
      <c r="RHZ67" s="1"/>
      <c r="RIA67" s="1"/>
      <c r="RIB67" s="1"/>
      <c r="RIC67" s="1"/>
      <c r="RID67" s="1"/>
      <c r="RIE67" s="1"/>
      <c r="RIF67" s="1"/>
      <c r="RIG67" s="1"/>
      <c r="RIH67" s="1"/>
      <c r="RII67" s="1"/>
      <c r="RIJ67" s="1"/>
      <c r="RIK67" s="1"/>
      <c r="RIL67" s="1"/>
      <c r="RIM67" s="1"/>
      <c r="RIN67" s="1"/>
      <c r="RIO67" s="1"/>
      <c r="RIP67" s="1"/>
      <c r="RIQ67" s="1"/>
      <c r="RIR67" s="1"/>
      <c r="RIS67" s="1"/>
      <c r="RIT67" s="1"/>
      <c r="RIU67" s="1"/>
      <c r="RIV67" s="1"/>
      <c r="RIW67" s="1"/>
      <c r="RIX67" s="1"/>
      <c r="RIY67" s="1"/>
      <c r="RIZ67" s="1"/>
      <c r="RJA67" s="1"/>
      <c r="RJB67" s="1"/>
      <c r="RJC67" s="1"/>
      <c r="RJD67" s="1"/>
      <c r="RJE67" s="1"/>
      <c r="RJF67" s="1"/>
      <c r="RJG67" s="1"/>
      <c r="RJH67" s="1"/>
      <c r="RJI67" s="1"/>
      <c r="RJJ67" s="1"/>
      <c r="RJK67" s="1"/>
      <c r="RJL67" s="1"/>
      <c r="RJM67" s="1"/>
      <c r="RJN67" s="1"/>
      <c r="RJO67" s="1"/>
      <c r="RJP67" s="1"/>
      <c r="RJQ67" s="1"/>
      <c r="RJR67" s="1"/>
      <c r="RJS67" s="1"/>
      <c r="RJT67" s="1"/>
      <c r="RJU67" s="1"/>
      <c r="RJV67" s="1"/>
      <c r="RJW67" s="1"/>
      <c r="RJX67" s="1"/>
      <c r="RJY67" s="1"/>
      <c r="RJZ67" s="1"/>
      <c r="RKA67" s="1"/>
      <c r="RKB67" s="1"/>
      <c r="RKC67" s="1"/>
      <c r="RKD67" s="1"/>
      <c r="RKE67" s="1"/>
      <c r="RKF67" s="1"/>
      <c r="RKG67" s="1"/>
      <c r="RKH67" s="1"/>
      <c r="RKI67" s="1"/>
      <c r="RKJ67" s="1"/>
      <c r="RKK67" s="1"/>
      <c r="RKL67" s="1"/>
      <c r="RKM67" s="1"/>
      <c r="RKN67" s="1"/>
      <c r="RKO67" s="1"/>
      <c r="RKP67" s="1"/>
      <c r="RKQ67" s="1"/>
      <c r="RKR67" s="1"/>
      <c r="RKS67" s="1"/>
      <c r="RKT67" s="1"/>
      <c r="RKU67" s="1"/>
      <c r="RKV67" s="1"/>
      <c r="RKW67" s="1"/>
      <c r="RKX67" s="1"/>
      <c r="RKY67" s="1"/>
      <c r="RKZ67" s="1"/>
      <c r="RLA67" s="1"/>
      <c r="RLB67" s="1"/>
      <c r="RLC67" s="1"/>
      <c r="RLD67" s="1"/>
      <c r="RLE67" s="1"/>
      <c r="RLF67" s="1"/>
      <c r="RLG67" s="1"/>
      <c r="RLH67" s="1"/>
      <c r="RLI67" s="1"/>
      <c r="RLJ67" s="1"/>
      <c r="RLK67" s="1"/>
      <c r="RLL67" s="1"/>
      <c r="RLM67" s="1"/>
      <c r="RLN67" s="1"/>
      <c r="RLO67" s="1"/>
      <c r="RLP67" s="1"/>
      <c r="RLQ67" s="1"/>
      <c r="RLR67" s="1"/>
      <c r="RLS67" s="1"/>
      <c r="RLT67" s="1"/>
      <c r="RLU67" s="1"/>
      <c r="RLV67" s="1"/>
      <c r="RLW67" s="1"/>
      <c r="RLX67" s="1"/>
      <c r="RLY67" s="1"/>
      <c r="RLZ67" s="1"/>
      <c r="RMA67" s="1"/>
      <c r="RMB67" s="1"/>
      <c r="RMC67" s="1"/>
      <c r="RMD67" s="1"/>
      <c r="RME67" s="1"/>
      <c r="RMF67" s="1"/>
      <c r="RMG67" s="1"/>
      <c r="RMH67" s="1"/>
      <c r="RMI67" s="1"/>
      <c r="RMJ67" s="1"/>
      <c r="RMK67" s="1"/>
      <c r="RML67" s="1"/>
      <c r="RMM67" s="1"/>
      <c r="RMN67" s="1"/>
      <c r="RMO67" s="1"/>
      <c r="RMP67" s="1"/>
      <c r="RMQ67" s="1"/>
      <c r="RMR67" s="1"/>
      <c r="RMS67" s="1"/>
      <c r="RMT67" s="1"/>
      <c r="RMU67" s="1"/>
      <c r="RMV67" s="1"/>
      <c r="RMW67" s="1"/>
      <c r="RMX67" s="1"/>
      <c r="RMY67" s="1"/>
      <c r="RMZ67" s="1"/>
      <c r="RNA67" s="1"/>
      <c r="RNB67" s="1"/>
      <c r="RNC67" s="1"/>
      <c r="RND67" s="1"/>
      <c r="RNE67" s="1"/>
      <c r="RNF67" s="1"/>
      <c r="RNG67" s="1"/>
      <c r="RNH67" s="1"/>
      <c r="RNI67" s="1"/>
      <c r="RNJ67" s="1"/>
      <c r="RNK67" s="1"/>
      <c r="RNL67" s="1"/>
      <c r="RNM67" s="1"/>
      <c r="RNN67" s="1"/>
      <c r="RNO67" s="1"/>
      <c r="RNP67" s="1"/>
      <c r="RNQ67" s="1"/>
      <c r="RNR67" s="1"/>
      <c r="RNS67" s="1"/>
      <c r="RNT67" s="1"/>
      <c r="RNU67" s="1"/>
      <c r="RNV67" s="1"/>
      <c r="RNW67" s="1"/>
      <c r="RNX67" s="1"/>
      <c r="RNY67" s="1"/>
      <c r="RNZ67" s="1"/>
      <c r="ROA67" s="1"/>
      <c r="ROB67" s="1"/>
      <c r="ROC67" s="1"/>
      <c r="ROD67" s="1"/>
      <c r="ROE67" s="1"/>
      <c r="ROF67" s="1"/>
      <c r="ROG67" s="1"/>
      <c r="ROH67" s="1"/>
      <c r="ROI67" s="1"/>
      <c r="ROJ67" s="1"/>
      <c r="ROK67" s="1"/>
      <c r="ROL67" s="1"/>
      <c r="ROM67" s="1"/>
      <c r="RON67" s="1"/>
      <c r="ROO67" s="1"/>
      <c r="ROP67" s="1"/>
      <c r="ROQ67" s="1"/>
      <c r="ROR67" s="1"/>
      <c r="ROS67" s="1"/>
      <c r="ROT67" s="1"/>
      <c r="ROU67" s="1"/>
      <c r="ROV67" s="1"/>
      <c r="ROW67" s="1"/>
      <c r="ROX67" s="1"/>
      <c r="ROY67" s="1"/>
      <c r="ROZ67" s="1"/>
      <c r="RPA67" s="1"/>
      <c r="RPB67" s="1"/>
      <c r="RPC67" s="1"/>
      <c r="RPD67" s="1"/>
      <c r="RPE67" s="1"/>
      <c r="RPF67" s="1"/>
      <c r="RPG67" s="1"/>
      <c r="RPH67" s="1"/>
      <c r="RPI67" s="1"/>
      <c r="RPJ67" s="1"/>
      <c r="RPK67" s="1"/>
      <c r="RPL67" s="1"/>
      <c r="RPM67" s="1"/>
      <c r="RPN67" s="1"/>
      <c r="RPO67" s="1"/>
      <c r="RPP67" s="1"/>
      <c r="RPQ67" s="1"/>
      <c r="RPR67" s="1"/>
      <c r="RPS67" s="1"/>
      <c r="RPT67" s="1"/>
      <c r="RPU67" s="1"/>
      <c r="RPV67" s="1"/>
      <c r="RPW67" s="1"/>
      <c r="RPX67" s="1"/>
      <c r="RPY67" s="1"/>
      <c r="RPZ67" s="1"/>
      <c r="RQA67" s="1"/>
      <c r="RQB67" s="1"/>
      <c r="RQC67" s="1"/>
      <c r="RQD67" s="1"/>
      <c r="RQE67" s="1"/>
      <c r="RQF67" s="1"/>
      <c r="RQG67" s="1"/>
      <c r="RQH67" s="1"/>
      <c r="RQI67" s="1"/>
      <c r="RQJ67" s="1"/>
      <c r="RQK67" s="1"/>
      <c r="RQL67" s="1"/>
      <c r="RQM67" s="1"/>
      <c r="RQN67" s="1"/>
      <c r="RQO67" s="1"/>
      <c r="RQP67" s="1"/>
      <c r="RQQ67" s="1"/>
      <c r="RQR67" s="1"/>
      <c r="RQS67" s="1"/>
      <c r="RQT67" s="1"/>
      <c r="RQU67" s="1"/>
      <c r="RQV67" s="1"/>
      <c r="RQW67" s="1"/>
      <c r="RQX67" s="1"/>
      <c r="RQY67" s="1"/>
      <c r="RQZ67" s="1"/>
      <c r="RRA67" s="1"/>
      <c r="RRB67" s="1"/>
      <c r="RRC67" s="1"/>
      <c r="RRD67" s="1"/>
      <c r="RRE67" s="1"/>
      <c r="RRF67" s="1"/>
      <c r="RRG67" s="1"/>
      <c r="RRH67" s="1"/>
      <c r="RRI67" s="1"/>
      <c r="RRJ67" s="1"/>
      <c r="RRK67" s="1"/>
      <c r="RRL67" s="1"/>
      <c r="RRM67" s="1"/>
      <c r="RRN67" s="1"/>
      <c r="RRO67" s="1"/>
      <c r="RRP67" s="1"/>
      <c r="RRQ67" s="1"/>
      <c r="RRR67" s="1"/>
      <c r="RRS67" s="1"/>
      <c r="RRT67" s="1"/>
      <c r="RRU67" s="1"/>
      <c r="RRV67" s="1"/>
      <c r="RRW67" s="1"/>
      <c r="RRX67" s="1"/>
      <c r="RRY67" s="1"/>
      <c r="RRZ67" s="1"/>
      <c r="RSA67" s="1"/>
      <c r="RSB67" s="1"/>
      <c r="RSC67" s="1"/>
      <c r="RSD67" s="1"/>
      <c r="RSE67" s="1"/>
      <c r="RSF67" s="1"/>
      <c r="RSG67" s="1"/>
      <c r="RSH67" s="1"/>
      <c r="RSI67" s="1"/>
      <c r="RSJ67" s="1"/>
      <c r="RSK67" s="1"/>
      <c r="RSL67" s="1"/>
      <c r="RSM67" s="1"/>
      <c r="RSN67" s="1"/>
      <c r="RSO67" s="1"/>
      <c r="RSP67" s="1"/>
      <c r="RSQ67" s="1"/>
      <c r="RSR67" s="1"/>
      <c r="RSS67" s="1"/>
      <c r="RST67" s="1"/>
      <c r="RSU67" s="1"/>
      <c r="RSV67" s="1"/>
      <c r="RSW67" s="1"/>
      <c r="RSX67" s="1"/>
      <c r="RSY67" s="1"/>
      <c r="RSZ67" s="1"/>
      <c r="RTA67" s="1"/>
      <c r="RTB67" s="1"/>
      <c r="RTC67" s="1"/>
      <c r="RTD67" s="1"/>
      <c r="RTE67" s="1"/>
      <c r="RTF67" s="1"/>
      <c r="RTG67" s="1"/>
      <c r="RTH67" s="1"/>
      <c r="RTI67" s="1"/>
      <c r="RTJ67" s="1"/>
      <c r="RTK67" s="1"/>
      <c r="RTL67" s="1"/>
      <c r="RTM67" s="1"/>
      <c r="RTN67" s="1"/>
      <c r="RTO67" s="1"/>
      <c r="RTP67" s="1"/>
      <c r="RTQ67" s="1"/>
      <c r="RTR67" s="1"/>
      <c r="RTS67" s="1"/>
      <c r="RTT67" s="1"/>
      <c r="RTU67" s="1"/>
      <c r="RTV67" s="1"/>
      <c r="RTW67" s="1"/>
      <c r="RTX67" s="1"/>
      <c r="RTY67" s="1"/>
      <c r="RTZ67" s="1"/>
      <c r="RUA67" s="1"/>
      <c r="RUB67" s="1"/>
      <c r="RUC67" s="1"/>
      <c r="RUD67" s="1"/>
      <c r="RUE67" s="1"/>
      <c r="RUF67" s="1"/>
      <c r="RUG67" s="1"/>
      <c r="RUH67" s="1"/>
      <c r="RUI67" s="1"/>
      <c r="RUJ67" s="1"/>
      <c r="RUK67" s="1"/>
      <c r="RUL67" s="1"/>
      <c r="RUM67" s="1"/>
      <c r="RUN67" s="1"/>
      <c r="RUO67" s="1"/>
      <c r="RUP67" s="1"/>
      <c r="RUQ67" s="1"/>
      <c r="RUR67" s="1"/>
      <c r="RUS67" s="1"/>
      <c r="RUT67" s="1"/>
      <c r="RUU67" s="1"/>
      <c r="RUV67" s="1"/>
      <c r="RUW67" s="1"/>
      <c r="RUX67" s="1"/>
      <c r="RUY67" s="1"/>
      <c r="RUZ67" s="1"/>
      <c r="RVA67" s="1"/>
      <c r="RVB67" s="1"/>
      <c r="RVC67" s="1"/>
      <c r="RVD67" s="1"/>
      <c r="RVE67" s="1"/>
      <c r="RVF67" s="1"/>
      <c r="RVG67" s="1"/>
      <c r="RVH67" s="1"/>
      <c r="RVI67" s="1"/>
      <c r="RVJ67" s="1"/>
      <c r="RVK67" s="1"/>
      <c r="RVL67" s="1"/>
      <c r="RVM67" s="1"/>
      <c r="RVN67" s="1"/>
      <c r="RVO67" s="1"/>
      <c r="RVP67" s="1"/>
      <c r="RVQ67" s="1"/>
      <c r="RVR67" s="1"/>
      <c r="RVS67" s="1"/>
      <c r="RVT67" s="1"/>
      <c r="RVU67" s="1"/>
      <c r="RVV67" s="1"/>
      <c r="RVW67" s="1"/>
      <c r="RVX67" s="1"/>
      <c r="RVY67" s="1"/>
      <c r="RVZ67" s="1"/>
      <c r="RWA67" s="1"/>
      <c r="RWB67" s="1"/>
      <c r="RWC67" s="1"/>
      <c r="RWD67" s="1"/>
      <c r="RWE67" s="1"/>
      <c r="RWF67" s="1"/>
      <c r="RWG67" s="1"/>
      <c r="RWH67" s="1"/>
      <c r="RWI67" s="1"/>
      <c r="RWJ67" s="1"/>
      <c r="RWK67" s="1"/>
      <c r="RWL67" s="1"/>
      <c r="RWM67" s="1"/>
      <c r="RWN67" s="1"/>
      <c r="RWO67" s="1"/>
      <c r="RWP67" s="1"/>
      <c r="RWQ67" s="1"/>
      <c r="RWR67" s="1"/>
      <c r="RWS67" s="1"/>
      <c r="RWT67" s="1"/>
      <c r="RWU67" s="1"/>
      <c r="RWV67" s="1"/>
      <c r="RWW67" s="1"/>
      <c r="RWX67" s="1"/>
      <c r="RWY67" s="1"/>
      <c r="RWZ67" s="1"/>
      <c r="RXA67" s="1"/>
      <c r="RXB67" s="1"/>
      <c r="RXC67" s="1"/>
      <c r="RXD67" s="1"/>
      <c r="RXE67" s="1"/>
      <c r="RXF67" s="1"/>
      <c r="RXG67" s="1"/>
      <c r="RXH67" s="1"/>
      <c r="RXI67" s="1"/>
      <c r="RXJ67" s="1"/>
      <c r="RXK67" s="1"/>
      <c r="RXL67" s="1"/>
      <c r="RXM67" s="1"/>
      <c r="RXN67" s="1"/>
      <c r="RXO67" s="1"/>
      <c r="RXP67" s="1"/>
      <c r="RXQ67" s="1"/>
      <c r="RXR67" s="1"/>
      <c r="RXS67" s="1"/>
      <c r="RXT67" s="1"/>
      <c r="RXU67" s="1"/>
      <c r="RXV67" s="1"/>
      <c r="RXW67" s="1"/>
      <c r="RXX67" s="1"/>
      <c r="RXY67" s="1"/>
      <c r="RXZ67" s="1"/>
      <c r="RYA67" s="1"/>
      <c r="RYB67" s="1"/>
      <c r="RYC67" s="1"/>
      <c r="RYD67" s="1"/>
      <c r="RYE67" s="1"/>
      <c r="RYF67" s="1"/>
      <c r="RYG67" s="1"/>
      <c r="RYH67" s="1"/>
      <c r="RYI67" s="1"/>
      <c r="RYJ67" s="1"/>
      <c r="RYK67" s="1"/>
      <c r="RYL67" s="1"/>
      <c r="RYM67" s="1"/>
      <c r="RYN67" s="1"/>
      <c r="RYO67" s="1"/>
      <c r="RYP67" s="1"/>
      <c r="RYQ67" s="1"/>
      <c r="RYR67" s="1"/>
      <c r="RYS67" s="1"/>
      <c r="RYT67" s="1"/>
      <c r="RYU67" s="1"/>
      <c r="RYV67" s="1"/>
      <c r="RYW67" s="1"/>
      <c r="RYX67" s="1"/>
      <c r="RYY67" s="1"/>
      <c r="RYZ67" s="1"/>
      <c r="RZA67" s="1"/>
      <c r="RZB67" s="1"/>
      <c r="RZC67" s="1"/>
      <c r="RZD67" s="1"/>
      <c r="RZE67" s="1"/>
      <c r="RZF67" s="1"/>
      <c r="RZG67" s="1"/>
      <c r="RZH67" s="1"/>
      <c r="RZI67" s="1"/>
      <c r="RZJ67" s="1"/>
      <c r="RZK67" s="1"/>
      <c r="RZL67" s="1"/>
      <c r="RZM67" s="1"/>
      <c r="RZN67" s="1"/>
      <c r="RZO67" s="1"/>
      <c r="RZP67" s="1"/>
      <c r="RZQ67" s="1"/>
      <c r="RZR67" s="1"/>
      <c r="RZS67" s="1"/>
      <c r="RZT67" s="1"/>
      <c r="RZU67" s="1"/>
      <c r="RZV67" s="1"/>
      <c r="RZW67" s="1"/>
      <c r="RZX67" s="1"/>
      <c r="RZY67" s="1"/>
      <c r="RZZ67" s="1"/>
      <c r="SAA67" s="1"/>
      <c r="SAB67" s="1"/>
      <c r="SAC67" s="1"/>
      <c r="SAD67" s="1"/>
      <c r="SAE67" s="1"/>
      <c r="SAF67" s="1"/>
      <c r="SAG67" s="1"/>
      <c r="SAH67" s="1"/>
      <c r="SAI67" s="1"/>
      <c r="SAJ67" s="1"/>
      <c r="SAK67" s="1"/>
      <c r="SAL67" s="1"/>
      <c r="SAM67" s="1"/>
      <c r="SAN67" s="1"/>
      <c r="SAO67" s="1"/>
      <c r="SAP67" s="1"/>
      <c r="SAQ67" s="1"/>
      <c r="SAR67" s="1"/>
      <c r="SAS67" s="1"/>
      <c r="SAT67" s="1"/>
      <c r="SAU67" s="1"/>
      <c r="SAV67" s="1"/>
      <c r="SAW67" s="1"/>
      <c r="SAX67" s="1"/>
      <c r="SAY67" s="1"/>
      <c r="SAZ67" s="1"/>
      <c r="SBA67" s="1"/>
      <c r="SBB67" s="1"/>
      <c r="SBC67" s="1"/>
      <c r="SBD67" s="1"/>
      <c r="SBE67" s="1"/>
      <c r="SBF67" s="1"/>
      <c r="SBG67" s="1"/>
      <c r="SBH67" s="1"/>
      <c r="SBI67" s="1"/>
      <c r="SBJ67" s="1"/>
      <c r="SBK67" s="1"/>
      <c r="SBL67" s="1"/>
      <c r="SBM67" s="1"/>
      <c r="SBN67" s="1"/>
      <c r="SBO67" s="1"/>
      <c r="SBP67" s="1"/>
      <c r="SBQ67" s="1"/>
      <c r="SBR67" s="1"/>
      <c r="SBS67" s="1"/>
      <c r="SBT67" s="1"/>
      <c r="SBU67" s="1"/>
      <c r="SBV67" s="1"/>
      <c r="SBW67" s="1"/>
      <c r="SBX67" s="1"/>
      <c r="SBY67" s="1"/>
      <c r="SBZ67" s="1"/>
      <c r="SCA67" s="1"/>
      <c r="SCB67" s="1"/>
      <c r="SCC67" s="1"/>
      <c r="SCD67" s="1"/>
      <c r="SCE67" s="1"/>
      <c r="SCF67" s="1"/>
      <c r="SCG67" s="1"/>
      <c r="SCH67" s="1"/>
      <c r="SCI67" s="1"/>
      <c r="SCJ67" s="1"/>
      <c r="SCK67" s="1"/>
      <c r="SCL67" s="1"/>
      <c r="SCM67" s="1"/>
      <c r="SCN67" s="1"/>
      <c r="SCO67" s="1"/>
      <c r="SCP67" s="1"/>
      <c r="SCQ67" s="1"/>
      <c r="SCR67" s="1"/>
      <c r="SCS67" s="1"/>
      <c r="SCT67" s="1"/>
      <c r="SCU67" s="1"/>
      <c r="SCV67" s="1"/>
      <c r="SCW67" s="1"/>
      <c r="SCX67" s="1"/>
      <c r="SCY67" s="1"/>
      <c r="SCZ67" s="1"/>
      <c r="SDA67" s="1"/>
      <c r="SDB67" s="1"/>
      <c r="SDC67" s="1"/>
      <c r="SDD67" s="1"/>
      <c r="SDE67" s="1"/>
      <c r="SDF67" s="1"/>
      <c r="SDG67" s="1"/>
      <c r="SDH67" s="1"/>
      <c r="SDI67" s="1"/>
      <c r="SDJ67" s="1"/>
      <c r="SDK67" s="1"/>
      <c r="SDL67" s="1"/>
      <c r="SDM67" s="1"/>
      <c r="SDN67" s="1"/>
      <c r="SDO67" s="1"/>
      <c r="SDP67" s="1"/>
      <c r="SDQ67" s="1"/>
      <c r="SDR67" s="1"/>
      <c r="SDS67" s="1"/>
      <c r="SDT67" s="1"/>
      <c r="SDU67" s="1"/>
      <c r="SDV67" s="1"/>
      <c r="SDW67" s="1"/>
      <c r="SDX67" s="1"/>
      <c r="SDY67" s="1"/>
      <c r="SDZ67" s="1"/>
      <c r="SEA67" s="1"/>
      <c r="SEB67" s="1"/>
      <c r="SEC67" s="1"/>
      <c r="SED67" s="1"/>
      <c r="SEE67" s="1"/>
      <c r="SEF67" s="1"/>
      <c r="SEG67" s="1"/>
      <c r="SEH67" s="1"/>
      <c r="SEI67" s="1"/>
      <c r="SEJ67" s="1"/>
      <c r="SEK67" s="1"/>
      <c r="SEL67" s="1"/>
      <c r="SEM67" s="1"/>
      <c r="SEN67" s="1"/>
      <c r="SEO67" s="1"/>
      <c r="SEP67" s="1"/>
      <c r="SEQ67" s="1"/>
      <c r="SER67" s="1"/>
      <c r="SES67" s="1"/>
      <c r="SET67" s="1"/>
      <c r="SEU67" s="1"/>
      <c r="SEV67" s="1"/>
      <c r="SEW67" s="1"/>
      <c r="SEX67" s="1"/>
      <c r="SEY67" s="1"/>
      <c r="SEZ67" s="1"/>
      <c r="SFA67" s="1"/>
      <c r="SFB67" s="1"/>
      <c r="SFC67" s="1"/>
      <c r="SFD67" s="1"/>
      <c r="SFE67" s="1"/>
      <c r="SFF67" s="1"/>
      <c r="SFG67" s="1"/>
      <c r="SFH67" s="1"/>
      <c r="SFI67" s="1"/>
      <c r="SFJ67" s="1"/>
      <c r="SFK67" s="1"/>
      <c r="SFL67" s="1"/>
      <c r="SFM67" s="1"/>
      <c r="SFN67" s="1"/>
      <c r="SFO67" s="1"/>
      <c r="SFP67" s="1"/>
      <c r="SFQ67" s="1"/>
      <c r="SFR67" s="1"/>
      <c r="SFS67" s="1"/>
      <c r="SFT67" s="1"/>
      <c r="SFU67" s="1"/>
      <c r="SFV67" s="1"/>
      <c r="SFW67" s="1"/>
      <c r="SFX67" s="1"/>
      <c r="SFY67" s="1"/>
      <c r="SFZ67" s="1"/>
      <c r="SGA67" s="1"/>
      <c r="SGB67" s="1"/>
      <c r="SGC67" s="1"/>
      <c r="SGD67" s="1"/>
      <c r="SGE67" s="1"/>
      <c r="SGF67" s="1"/>
      <c r="SGG67" s="1"/>
      <c r="SGH67" s="1"/>
      <c r="SGI67" s="1"/>
      <c r="SGJ67" s="1"/>
      <c r="SGK67" s="1"/>
      <c r="SGL67" s="1"/>
      <c r="SGM67" s="1"/>
      <c r="SGN67" s="1"/>
      <c r="SGO67" s="1"/>
      <c r="SGP67" s="1"/>
      <c r="SGQ67" s="1"/>
      <c r="SGR67" s="1"/>
      <c r="SGS67" s="1"/>
      <c r="SGT67" s="1"/>
      <c r="SGU67" s="1"/>
      <c r="SGV67" s="1"/>
      <c r="SGW67" s="1"/>
      <c r="SGX67" s="1"/>
      <c r="SGY67" s="1"/>
      <c r="SGZ67" s="1"/>
      <c r="SHA67" s="1"/>
      <c r="SHB67" s="1"/>
      <c r="SHC67" s="1"/>
      <c r="SHD67" s="1"/>
      <c r="SHE67" s="1"/>
      <c r="SHF67" s="1"/>
      <c r="SHG67" s="1"/>
      <c r="SHH67" s="1"/>
      <c r="SHI67" s="1"/>
      <c r="SHJ67" s="1"/>
      <c r="SHK67" s="1"/>
      <c r="SHL67" s="1"/>
      <c r="SHM67" s="1"/>
      <c r="SHN67" s="1"/>
      <c r="SHO67" s="1"/>
      <c r="SHP67" s="1"/>
      <c r="SHQ67" s="1"/>
      <c r="SHR67" s="1"/>
      <c r="SHS67" s="1"/>
      <c r="SHT67" s="1"/>
      <c r="SHU67" s="1"/>
      <c r="SHV67" s="1"/>
      <c r="SHW67" s="1"/>
      <c r="SHX67" s="1"/>
      <c r="SHY67" s="1"/>
      <c r="SHZ67" s="1"/>
      <c r="SIA67" s="1"/>
      <c r="SIB67" s="1"/>
      <c r="SIC67" s="1"/>
      <c r="SID67" s="1"/>
      <c r="SIE67" s="1"/>
      <c r="SIF67" s="1"/>
      <c r="SIG67" s="1"/>
      <c r="SIH67" s="1"/>
      <c r="SII67" s="1"/>
      <c r="SIJ67" s="1"/>
      <c r="SIK67" s="1"/>
      <c r="SIL67" s="1"/>
      <c r="SIM67" s="1"/>
      <c r="SIN67" s="1"/>
      <c r="SIO67" s="1"/>
      <c r="SIP67" s="1"/>
      <c r="SIQ67" s="1"/>
      <c r="SIR67" s="1"/>
      <c r="SIS67" s="1"/>
      <c r="SIT67" s="1"/>
      <c r="SIU67" s="1"/>
      <c r="SIV67" s="1"/>
      <c r="SIW67" s="1"/>
      <c r="SIX67" s="1"/>
      <c r="SIY67" s="1"/>
      <c r="SIZ67" s="1"/>
      <c r="SJA67" s="1"/>
      <c r="SJB67" s="1"/>
      <c r="SJC67" s="1"/>
      <c r="SJD67" s="1"/>
      <c r="SJE67" s="1"/>
      <c r="SJF67" s="1"/>
      <c r="SJG67" s="1"/>
      <c r="SJH67" s="1"/>
      <c r="SJI67" s="1"/>
      <c r="SJJ67" s="1"/>
      <c r="SJK67" s="1"/>
      <c r="SJL67" s="1"/>
      <c r="SJM67" s="1"/>
      <c r="SJN67" s="1"/>
      <c r="SJO67" s="1"/>
      <c r="SJP67" s="1"/>
      <c r="SJQ67" s="1"/>
      <c r="SJR67" s="1"/>
      <c r="SJS67" s="1"/>
      <c r="SJT67" s="1"/>
      <c r="SJU67" s="1"/>
      <c r="SJV67" s="1"/>
      <c r="SJW67" s="1"/>
      <c r="SJX67" s="1"/>
      <c r="SJY67" s="1"/>
      <c r="SJZ67" s="1"/>
      <c r="SKA67" s="1"/>
      <c r="SKB67" s="1"/>
      <c r="SKC67" s="1"/>
      <c r="SKD67" s="1"/>
      <c r="SKE67" s="1"/>
      <c r="SKF67" s="1"/>
      <c r="SKG67" s="1"/>
      <c r="SKH67" s="1"/>
      <c r="SKI67" s="1"/>
      <c r="SKJ67" s="1"/>
      <c r="SKK67" s="1"/>
      <c r="SKL67" s="1"/>
      <c r="SKM67" s="1"/>
      <c r="SKN67" s="1"/>
      <c r="SKO67" s="1"/>
      <c r="SKP67" s="1"/>
      <c r="SKQ67" s="1"/>
      <c r="SKR67" s="1"/>
      <c r="SKS67" s="1"/>
      <c r="SKT67" s="1"/>
      <c r="SKU67" s="1"/>
      <c r="SKV67" s="1"/>
      <c r="SKW67" s="1"/>
      <c r="SKX67" s="1"/>
      <c r="SKY67" s="1"/>
      <c r="SKZ67" s="1"/>
      <c r="SLA67" s="1"/>
      <c r="SLB67" s="1"/>
      <c r="SLC67" s="1"/>
      <c r="SLD67" s="1"/>
      <c r="SLE67" s="1"/>
      <c r="SLF67" s="1"/>
      <c r="SLG67" s="1"/>
      <c r="SLH67" s="1"/>
      <c r="SLI67" s="1"/>
      <c r="SLJ67" s="1"/>
      <c r="SLK67" s="1"/>
      <c r="SLL67" s="1"/>
      <c r="SLM67" s="1"/>
      <c r="SLN67" s="1"/>
      <c r="SLO67" s="1"/>
      <c r="SLP67" s="1"/>
      <c r="SLQ67" s="1"/>
      <c r="SLR67" s="1"/>
      <c r="SLS67" s="1"/>
      <c r="SLT67" s="1"/>
      <c r="SLU67" s="1"/>
      <c r="SLV67" s="1"/>
      <c r="SLW67" s="1"/>
      <c r="SLX67" s="1"/>
      <c r="SLY67" s="1"/>
      <c r="SLZ67" s="1"/>
      <c r="SMA67" s="1"/>
      <c r="SMB67" s="1"/>
      <c r="SMC67" s="1"/>
      <c r="SMD67" s="1"/>
      <c r="SME67" s="1"/>
      <c r="SMF67" s="1"/>
      <c r="SMG67" s="1"/>
      <c r="SMH67" s="1"/>
      <c r="SMI67" s="1"/>
      <c r="SMJ67" s="1"/>
      <c r="SMK67" s="1"/>
      <c r="SML67" s="1"/>
      <c r="SMM67" s="1"/>
      <c r="SMN67" s="1"/>
      <c r="SMO67" s="1"/>
      <c r="SMP67" s="1"/>
      <c r="SMQ67" s="1"/>
      <c r="SMR67" s="1"/>
      <c r="SMS67" s="1"/>
      <c r="SMT67" s="1"/>
      <c r="SMU67" s="1"/>
      <c r="SMV67" s="1"/>
      <c r="SMW67" s="1"/>
      <c r="SMX67" s="1"/>
      <c r="SMY67" s="1"/>
      <c r="SMZ67" s="1"/>
      <c r="SNA67" s="1"/>
      <c r="SNB67" s="1"/>
      <c r="SNC67" s="1"/>
      <c r="SND67" s="1"/>
      <c r="SNE67" s="1"/>
      <c r="SNF67" s="1"/>
      <c r="SNG67" s="1"/>
      <c r="SNH67" s="1"/>
      <c r="SNI67" s="1"/>
      <c r="SNJ67" s="1"/>
      <c r="SNK67" s="1"/>
      <c r="SNL67" s="1"/>
      <c r="SNM67" s="1"/>
      <c r="SNN67" s="1"/>
      <c r="SNO67" s="1"/>
      <c r="SNP67" s="1"/>
      <c r="SNQ67" s="1"/>
      <c r="SNR67" s="1"/>
      <c r="SNS67" s="1"/>
      <c r="SNT67" s="1"/>
      <c r="SNU67" s="1"/>
      <c r="SNV67" s="1"/>
      <c r="SNW67" s="1"/>
      <c r="SNX67" s="1"/>
      <c r="SNY67" s="1"/>
      <c r="SNZ67" s="1"/>
      <c r="SOA67" s="1"/>
      <c r="SOB67" s="1"/>
      <c r="SOC67" s="1"/>
      <c r="SOD67" s="1"/>
      <c r="SOE67" s="1"/>
      <c r="SOF67" s="1"/>
      <c r="SOG67" s="1"/>
      <c r="SOH67" s="1"/>
      <c r="SOI67" s="1"/>
      <c r="SOJ67" s="1"/>
      <c r="SOK67" s="1"/>
      <c r="SOL67" s="1"/>
      <c r="SOM67" s="1"/>
      <c r="SON67" s="1"/>
      <c r="SOO67" s="1"/>
      <c r="SOP67" s="1"/>
      <c r="SOQ67" s="1"/>
      <c r="SOR67" s="1"/>
      <c r="SOS67" s="1"/>
      <c r="SOT67" s="1"/>
      <c r="SOU67" s="1"/>
      <c r="SOV67" s="1"/>
      <c r="SOW67" s="1"/>
      <c r="SOX67" s="1"/>
      <c r="SOY67" s="1"/>
      <c r="SOZ67" s="1"/>
      <c r="SPA67" s="1"/>
      <c r="SPB67" s="1"/>
      <c r="SPC67" s="1"/>
      <c r="SPD67" s="1"/>
      <c r="SPE67" s="1"/>
      <c r="SPF67" s="1"/>
      <c r="SPG67" s="1"/>
      <c r="SPH67" s="1"/>
      <c r="SPI67" s="1"/>
      <c r="SPJ67" s="1"/>
      <c r="SPK67" s="1"/>
      <c r="SPL67" s="1"/>
      <c r="SPM67" s="1"/>
      <c r="SPN67" s="1"/>
      <c r="SPO67" s="1"/>
      <c r="SPP67" s="1"/>
      <c r="SPQ67" s="1"/>
      <c r="SPR67" s="1"/>
      <c r="SPS67" s="1"/>
      <c r="SPT67" s="1"/>
      <c r="SPU67" s="1"/>
      <c r="SPV67" s="1"/>
      <c r="SPW67" s="1"/>
      <c r="SPX67" s="1"/>
      <c r="SPY67" s="1"/>
      <c r="SPZ67" s="1"/>
      <c r="SQA67" s="1"/>
      <c r="SQB67" s="1"/>
      <c r="SQC67" s="1"/>
      <c r="SQD67" s="1"/>
      <c r="SQE67" s="1"/>
      <c r="SQF67" s="1"/>
      <c r="SQG67" s="1"/>
      <c r="SQH67" s="1"/>
      <c r="SQI67" s="1"/>
      <c r="SQJ67" s="1"/>
      <c r="SQK67" s="1"/>
      <c r="SQL67" s="1"/>
      <c r="SQM67" s="1"/>
      <c r="SQN67" s="1"/>
      <c r="SQO67" s="1"/>
      <c r="SQP67" s="1"/>
      <c r="SQQ67" s="1"/>
      <c r="SQR67" s="1"/>
      <c r="SQS67" s="1"/>
      <c r="SQT67" s="1"/>
      <c r="SQU67" s="1"/>
      <c r="SQV67" s="1"/>
      <c r="SQW67" s="1"/>
      <c r="SQX67" s="1"/>
      <c r="SQY67" s="1"/>
      <c r="SQZ67" s="1"/>
      <c r="SRA67" s="1"/>
      <c r="SRB67" s="1"/>
      <c r="SRC67" s="1"/>
      <c r="SRD67" s="1"/>
      <c r="SRE67" s="1"/>
      <c r="SRF67" s="1"/>
      <c r="SRG67" s="1"/>
      <c r="SRH67" s="1"/>
      <c r="SRI67" s="1"/>
      <c r="SRJ67" s="1"/>
      <c r="SRK67" s="1"/>
      <c r="SRL67" s="1"/>
      <c r="SRM67" s="1"/>
      <c r="SRN67" s="1"/>
      <c r="SRO67" s="1"/>
      <c r="SRP67" s="1"/>
      <c r="SRQ67" s="1"/>
      <c r="SRR67" s="1"/>
      <c r="SRS67" s="1"/>
      <c r="SRT67" s="1"/>
      <c r="SRU67" s="1"/>
      <c r="SRV67" s="1"/>
      <c r="SRW67" s="1"/>
      <c r="SRX67" s="1"/>
      <c r="SRY67" s="1"/>
      <c r="SRZ67" s="1"/>
      <c r="SSA67" s="1"/>
      <c r="SSB67" s="1"/>
      <c r="SSC67" s="1"/>
      <c r="SSD67" s="1"/>
      <c r="SSE67" s="1"/>
      <c r="SSF67" s="1"/>
      <c r="SSG67" s="1"/>
      <c r="SSH67" s="1"/>
      <c r="SSI67" s="1"/>
      <c r="SSJ67" s="1"/>
      <c r="SSK67" s="1"/>
      <c r="SSL67" s="1"/>
      <c r="SSM67" s="1"/>
      <c r="SSN67" s="1"/>
      <c r="SSO67" s="1"/>
      <c r="SSP67" s="1"/>
      <c r="SSQ67" s="1"/>
      <c r="SSR67" s="1"/>
      <c r="SSS67" s="1"/>
      <c r="SST67" s="1"/>
      <c r="SSU67" s="1"/>
      <c r="SSV67" s="1"/>
      <c r="SSW67" s="1"/>
      <c r="SSX67" s="1"/>
      <c r="SSY67" s="1"/>
      <c r="SSZ67" s="1"/>
      <c r="STA67" s="1"/>
      <c r="STB67" s="1"/>
      <c r="STC67" s="1"/>
      <c r="STD67" s="1"/>
      <c r="STE67" s="1"/>
      <c r="STF67" s="1"/>
      <c r="STG67" s="1"/>
      <c r="STH67" s="1"/>
      <c r="STI67" s="1"/>
      <c r="STJ67" s="1"/>
      <c r="STK67" s="1"/>
      <c r="STL67" s="1"/>
      <c r="STM67" s="1"/>
      <c r="STN67" s="1"/>
      <c r="STO67" s="1"/>
      <c r="STP67" s="1"/>
      <c r="STQ67" s="1"/>
      <c r="STR67" s="1"/>
      <c r="STS67" s="1"/>
      <c r="STT67" s="1"/>
      <c r="STU67" s="1"/>
      <c r="STV67" s="1"/>
      <c r="STW67" s="1"/>
      <c r="STX67" s="1"/>
      <c r="STY67" s="1"/>
      <c r="STZ67" s="1"/>
      <c r="SUA67" s="1"/>
      <c r="SUB67" s="1"/>
      <c r="SUC67" s="1"/>
      <c r="SUD67" s="1"/>
      <c r="SUE67" s="1"/>
      <c r="SUF67" s="1"/>
      <c r="SUG67" s="1"/>
      <c r="SUH67" s="1"/>
      <c r="SUI67" s="1"/>
      <c r="SUJ67" s="1"/>
      <c r="SUK67" s="1"/>
      <c r="SUL67" s="1"/>
      <c r="SUM67" s="1"/>
      <c r="SUN67" s="1"/>
      <c r="SUO67" s="1"/>
      <c r="SUP67" s="1"/>
      <c r="SUQ67" s="1"/>
      <c r="SUR67" s="1"/>
      <c r="SUS67" s="1"/>
      <c r="SUT67" s="1"/>
      <c r="SUU67" s="1"/>
      <c r="SUV67" s="1"/>
      <c r="SUW67" s="1"/>
      <c r="SUX67" s="1"/>
      <c r="SUY67" s="1"/>
      <c r="SUZ67" s="1"/>
      <c r="SVA67" s="1"/>
      <c r="SVB67" s="1"/>
      <c r="SVC67" s="1"/>
      <c r="SVD67" s="1"/>
      <c r="SVE67" s="1"/>
      <c r="SVF67" s="1"/>
      <c r="SVG67" s="1"/>
      <c r="SVH67" s="1"/>
      <c r="SVI67" s="1"/>
      <c r="SVJ67" s="1"/>
      <c r="SVK67" s="1"/>
      <c r="SVL67" s="1"/>
      <c r="SVM67" s="1"/>
      <c r="SVN67" s="1"/>
      <c r="SVO67" s="1"/>
      <c r="SVP67" s="1"/>
      <c r="SVQ67" s="1"/>
      <c r="SVR67" s="1"/>
      <c r="SVS67" s="1"/>
      <c r="SVT67" s="1"/>
      <c r="SVU67" s="1"/>
      <c r="SVV67" s="1"/>
      <c r="SVW67" s="1"/>
      <c r="SVX67" s="1"/>
      <c r="SVY67" s="1"/>
      <c r="SVZ67" s="1"/>
      <c r="SWA67" s="1"/>
      <c r="SWB67" s="1"/>
      <c r="SWC67" s="1"/>
      <c r="SWD67" s="1"/>
      <c r="SWE67" s="1"/>
      <c r="SWF67" s="1"/>
      <c r="SWG67" s="1"/>
      <c r="SWH67" s="1"/>
      <c r="SWI67" s="1"/>
      <c r="SWJ67" s="1"/>
      <c r="SWK67" s="1"/>
      <c r="SWL67" s="1"/>
      <c r="SWM67" s="1"/>
      <c r="SWN67" s="1"/>
      <c r="SWO67" s="1"/>
      <c r="SWP67" s="1"/>
      <c r="SWQ67" s="1"/>
      <c r="SWR67" s="1"/>
      <c r="SWS67" s="1"/>
      <c r="SWT67" s="1"/>
      <c r="SWU67" s="1"/>
      <c r="SWV67" s="1"/>
      <c r="SWW67" s="1"/>
      <c r="SWX67" s="1"/>
      <c r="SWY67" s="1"/>
      <c r="SWZ67" s="1"/>
      <c r="SXA67" s="1"/>
      <c r="SXB67" s="1"/>
      <c r="SXC67" s="1"/>
      <c r="SXD67" s="1"/>
      <c r="SXE67" s="1"/>
      <c r="SXF67" s="1"/>
      <c r="SXG67" s="1"/>
      <c r="SXH67" s="1"/>
      <c r="SXI67" s="1"/>
      <c r="SXJ67" s="1"/>
      <c r="SXK67" s="1"/>
      <c r="SXL67" s="1"/>
      <c r="SXM67" s="1"/>
      <c r="SXN67" s="1"/>
      <c r="SXO67" s="1"/>
      <c r="SXP67" s="1"/>
      <c r="SXQ67" s="1"/>
      <c r="SXR67" s="1"/>
      <c r="SXS67" s="1"/>
      <c r="SXT67" s="1"/>
      <c r="SXU67" s="1"/>
      <c r="SXV67" s="1"/>
      <c r="SXW67" s="1"/>
      <c r="SXX67" s="1"/>
      <c r="SXY67" s="1"/>
      <c r="SXZ67" s="1"/>
      <c r="SYA67" s="1"/>
      <c r="SYB67" s="1"/>
      <c r="SYC67" s="1"/>
      <c r="SYD67" s="1"/>
      <c r="SYE67" s="1"/>
      <c r="SYF67" s="1"/>
      <c r="SYG67" s="1"/>
      <c r="SYH67" s="1"/>
      <c r="SYI67" s="1"/>
      <c r="SYJ67" s="1"/>
      <c r="SYK67" s="1"/>
      <c r="SYL67" s="1"/>
      <c r="SYM67" s="1"/>
      <c r="SYN67" s="1"/>
      <c r="SYO67" s="1"/>
      <c r="SYP67" s="1"/>
      <c r="SYQ67" s="1"/>
      <c r="SYR67" s="1"/>
      <c r="SYS67" s="1"/>
      <c r="SYT67" s="1"/>
      <c r="SYU67" s="1"/>
      <c r="SYV67" s="1"/>
      <c r="SYW67" s="1"/>
      <c r="SYX67" s="1"/>
      <c r="SYY67" s="1"/>
      <c r="SYZ67" s="1"/>
      <c r="SZA67" s="1"/>
      <c r="SZB67" s="1"/>
      <c r="SZC67" s="1"/>
      <c r="SZD67" s="1"/>
      <c r="SZE67" s="1"/>
      <c r="SZF67" s="1"/>
      <c r="SZG67" s="1"/>
      <c r="SZH67" s="1"/>
      <c r="SZI67" s="1"/>
      <c r="SZJ67" s="1"/>
      <c r="SZK67" s="1"/>
      <c r="SZL67" s="1"/>
      <c r="SZM67" s="1"/>
      <c r="SZN67" s="1"/>
      <c r="SZO67" s="1"/>
      <c r="SZP67" s="1"/>
      <c r="SZQ67" s="1"/>
      <c r="SZR67" s="1"/>
      <c r="SZS67" s="1"/>
      <c r="SZT67" s="1"/>
      <c r="SZU67" s="1"/>
      <c r="SZV67" s="1"/>
      <c r="SZW67" s="1"/>
      <c r="SZX67" s="1"/>
      <c r="SZY67" s="1"/>
      <c r="SZZ67" s="1"/>
      <c r="TAA67" s="1"/>
      <c r="TAB67" s="1"/>
      <c r="TAC67" s="1"/>
      <c r="TAD67" s="1"/>
      <c r="TAE67" s="1"/>
      <c r="TAF67" s="1"/>
      <c r="TAG67" s="1"/>
      <c r="TAH67" s="1"/>
      <c r="TAI67" s="1"/>
      <c r="TAJ67" s="1"/>
      <c r="TAK67" s="1"/>
      <c r="TAL67" s="1"/>
      <c r="TAM67" s="1"/>
      <c r="TAN67" s="1"/>
      <c r="TAO67" s="1"/>
      <c r="TAP67" s="1"/>
      <c r="TAQ67" s="1"/>
      <c r="TAR67" s="1"/>
      <c r="TAS67" s="1"/>
      <c r="TAT67" s="1"/>
      <c r="TAU67" s="1"/>
      <c r="TAV67" s="1"/>
      <c r="TAW67" s="1"/>
      <c r="TAX67" s="1"/>
      <c r="TAY67" s="1"/>
      <c r="TAZ67" s="1"/>
      <c r="TBA67" s="1"/>
      <c r="TBB67" s="1"/>
      <c r="TBC67" s="1"/>
      <c r="TBD67" s="1"/>
      <c r="TBE67" s="1"/>
      <c r="TBF67" s="1"/>
      <c r="TBG67" s="1"/>
      <c r="TBH67" s="1"/>
      <c r="TBI67" s="1"/>
      <c r="TBJ67" s="1"/>
      <c r="TBK67" s="1"/>
      <c r="TBL67" s="1"/>
      <c r="TBM67" s="1"/>
      <c r="TBN67" s="1"/>
      <c r="TBO67" s="1"/>
      <c r="TBP67" s="1"/>
      <c r="TBQ67" s="1"/>
      <c r="TBR67" s="1"/>
      <c r="TBS67" s="1"/>
      <c r="TBT67" s="1"/>
      <c r="TBU67" s="1"/>
      <c r="TBV67" s="1"/>
      <c r="TBW67" s="1"/>
      <c r="TBX67" s="1"/>
      <c r="TBY67" s="1"/>
      <c r="TBZ67" s="1"/>
      <c r="TCA67" s="1"/>
      <c r="TCB67" s="1"/>
      <c r="TCC67" s="1"/>
      <c r="TCD67" s="1"/>
      <c r="TCE67" s="1"/>
      <c r="TCF67" s="1"/>
      <c r="TCG67" s="1"/>
      <c r="TCH67" s="1"/>
      <c r="TCI67" s="1"/>
      <c r="TCJ67" s="1"/>
      <c r="TCK67" s="1"/>
      <c r="TCL67" s="1"/>
      <c r="TCM67" s="1"/>
      <c r="TCN67" s="1"/>
      <c r="TCO67" s="1"/>
      <c r="TCP67" s="1"/>
      <c r="TCQ67" s="1"/>
      <c r="TCR67" s="1"/>
      <c r="TCS67" s="1"/>
      <c r="TCT67" s="1"/>
      <c r="TCU67" s="1"/>
      <c r="TCV67" s="1"/>
      <c r="TCW67" s="1"/>
      <c r="TCX67" s="1"/>
      <c r="TCY67" s="1"/>
      <c r="TCZ67" s="1"/>
      <c r="TDA67" s="1"/>
      <c r="TDB67" s="1"/>
      <c r="TDC67" s="1"/>
      <c r="TDD67" s="1"/>
      <c r="TDE67" s="1"/>
      <c r="TDF67" s="1"/>
      <c r="TDG67" s="1"/>
      <c r="TDH67" s="1"/>
      <c r="TDI67" s="1"/>
      <c r="TDJ67" s="1"/>
      <c r="TDK67" s="1"/>
      <c r="TDL67" s="1"/>
      <c r="TDM67" s="1"/>
      <c r="TDN67" s="1"/>
      <c r="TDO67" s="1"/>
      <c r="TDP67" s="1"/>
      <c r="TDQ67" s="1"/>
      <c r="TDR67" s="1"/>
      <c r="TDS67" s="1"/>
      <c r="TDT67" s="1"/>
      <c r="TDU67" s="1"/>
      <c r="TDV67" s="1"/>
      <c r="TDW67" s="1"/>
      <c r="TDX67" s="1"/>
      <c r="TDY67" s="1"/>
      <c r="TDZ67" s="1"/>
      <c r="TEA67" s="1"/>
      <c r="TEB67" s="1"/>
      <c r="TEC67" s="1"/>
      <c r="TED67" s="1"/>
      <c r="TEE67" s="1"/>
      <c r="TEF67" s="1"/>
      <c r="TEG67" s="1"/>
      <c r="TEH67" s="1"/>
      <c r="TEI67" s="1"/>
      <c r="TEJ67" s="1"/>
      <c r="TEK67" s="1"/>
      <c r="TEL67" s="1"/>
      <c r="TEM67" s="1"/>
      <c r="TEN67" s="1"/>
      <c r="TEO67" s="1"/>
      <c r="TEP67" s="1"/>
      <c r="TEQ67" s="1"/>
      <c r="TER67" s="1"/>
      <c r="TES67" s="1"/>
      <c r="TET67" s="1"/>
      <c r="TEU67" s="1"/>
      <c r="TEV67" s="1"/>
      <c r="TEW67" s="1"/>
      <c r="TEX67" s="1"/>
      <c r="TEY67" s="1"/>
      <c r="TEZ67" s="1"/>
      <c r="TFA67" s="1"/>
      <c r="TFB67" s="1"/>
      <c r="TFC67" s="1"/>
      <c r="TFD67" s="1"/>
      <c r="TFE67" s="1"/>
      <c r="TFF67" s="1"/>
      <c r="TFG67" s="1"/>
      <c r="TFH67" s="1"/>
      <c r="TFI67" s="1"/>
      <c r="TFJ67" s="1"/>
      <c r="TFK67" s="1"/>
      <c r="TFL67" s="1"/>
      <c r="TFM67" s="1"/>
      <c r="TFN67" s="1"/>
      <c r="TFO67" s="1"/>
      <c r="TFP67" s="1"/>
      <c r="TFQ67" s="1"/>
      <c r="TFR67" s="1"/>
      <c r="TFS67" s="1"/>
      <c r="TFT67" s="1"/>
      <c r="TFU67" s="1"/>
      <c r="TFV67" s="1"/>
      <c r="TFW67" s="1"/>
      <c r="TFX67" s="1"/>
      <c r="TFY67" s="1"/>
      <c r="TFZ67" s="1"/>
      <c r="TGA67" s="1"/>
      <c r="TGB67" s="1"/>
      <c r="TGC67" s="1"/>
      <c r="TGD67" s="1"/>
      <c r="TGE67" s="1"/>
      <c r="TGF67" s="1"/>
      <c r="TGG67" s="1"/>
      <c r="TGH67" s="1"/>
      <c r="TGI67" s="1"/>
      <c r="TGJ67" s="1"/>
      <c r="TGK67" s="1"/>
      <c r="TGL67" s="1"/>
      <c r="TGM67" s="1"/>
      <c r="TGN67" s="1"/>
      <c r="TGO67" s="1"/>
      <c r="TGP67" s="1"/>
      <c r="TGQ67" s="1"/>
      <c r="TGR67" s="1"/>
      <c r="TGS67" s="1"/>
      <c r="TGT67" s="1"/>
      <c r="TGU67" s="1"/>
      <c r="TGV67" s="1"/>
      <c r="TGW67" s="1"/>
      <c r="TGX67" s="1"/>
      <c r="TGY67" s="1"/>
      <c r="TGZ67" s="1"/>
      <c r="THA67" s="1"/>
      <c r="THB67" s="1"/>
      <c r="THC67" s="1"/>
      <c r="THD67" s="1"/>
      <c r="THE67" s="1"/>
      <c r="THF67" s="1"/>
      <c r="THG67" s="1"/>
      <c r="THH67" s="1"/>
      <c r="THI67" s="1"/>
      <c r="THJ67" s="1"/>
      <c r="THK67" s="1"/>
      <c r="THL67" s="1"/>
      <c r="THM67" s="1"/>
      <c r="THN67" s="1"/>
      <c r="THO67" s="1"/>
      <c r="THP67" s="1"/>
      <c r="THQ67" s="1"/>
      <c r="THR67" s="1"/>
      <c r="THS67" s="1"/>
      <c r="THT67" s="1"/>
      <c r="THU67" s="1"/>
      <c r="THV67" s="1"/>
      <c r="THW67" s="1"/>
      <c r="THX67" s="1"/>
      <c r="THY67" s="1"/>
      <c r="THZ67" s="1"/>
      <c r="TIA67" s="1"/>
      <c r="TIB67" s="1"/>
      <c r="TIC67" s="1"/>
      <c r="TID67" s="1"/>
      <c r="TIE67" s="1"/>
      <c r="TIF67" s="1"/>
      <c r="TIG67" s="1"/>
      <c r="TIH67" s="1"/>
      <c r="TII67" s="1"/>
      <c r="TIJ67" s="1"/>
      <c r="TIK67" s="1"/>
      <c r="TIL67" s="1"/>
      <c r="TIM67" s="1"/>
      <c r="TIN67" s="1"/>
      <c r="TIO67" s="1"/>
      <c r="TIP67" s="1"/>
      <c r="TIQ67" s="1"/>
      <c r="TIR67" s="1"/>
      <c r="TIS67" s="1"/>
      <c r="TIT67" s="1"/>
      <c r="TIU67" s="1"/>
      <c r="TIV67" s="1"/>
      <c r="TIW67" s="1"/>
      <c r="TIX67" s="1"/>
      <c r="TIY67" s="1"/>
      <c r="TIZ67" s="1"/>
      <c r="TJA67" s="1"/>
      <c r="TJB67" s="1"/>
      <c r="TJC67" s="1"/>
      <c r="TJD67" s="1"/>
      <c r="TJE67" s="1"/>
      <c r="TJF67" s="1"/>
      <c r="TJG67" s="1"/>
      <c r="TJH67" s="1"/>
      <c r="TJI67" s="1"/>
      <c r="TJJ67" s="1"/>
      <c r="TJK67" s="1"/>
      <c r="TJL67" s="1"/>
      <c r="TJM67" s="1"/>
      <c r="TJN67" s="1"/>
      <c r="TJO67" s="1"/>
      <c r="TJP67" s="1"/>
      <c r="TJQ67" s="1"/>
      <c r="TJR67" s="1"/>
      <c r="TJS67" s="1"/>
      <c r="TJT67" s="1"/>
      <c r="TJU67" s="1"/>
      <c r="TJV67" s="1"/>
      <c r="TJW67" s="1"/>
      <c r="TJX67" s="1"/>
      <c r="TJY67" s="1"/>
      <c r="TJZ67" s="1"/>
      <c r="TKA67" s="1"/>
      <c r="TKB67" s="1"/>
      <c r="TKC67" s="1"/>
      <c r="TKD67" s="1"/>
      <c r="TKE67" s="1"/>
      <c r="TKF67" s="1"/>
      <c r="TKG67" s="1"/>
      <c r="TKH67" s="1"/>
      <c r="TKI67" s="1"/>
      <c r="TKJ67" s="1"/>
      <c r="TKK67" s="1"/>
      <c r="TKL67" s="1"/>
      <c r="TKM67" s="1"/>
      <c r="TKN67" s="1"/>
      <c r="TKO67" s="1"/>
      <c r="TKP67" s="1"/>
      <c r="TKQ67" s="1"/>
      <c r="TKR67" s="1"/>
      <c r="TKS67" s="1"/>
      <c r="TKT67" s="1"/>
      <c r="TKU67" s="1"/>
      <c r="TKV67" s="1"/>
      <c r="TKW67" s="1"/>
      <c r="TKX67" s="1"/>
      <c r="TKY67" s="1"/>
      <c r="TKZ67" s="1"/>
      <c r="TLA67" s="1"/>
      <c r="TLB67" s="1"/>
      <c r="TLC67" s="1"/>
      <c r="TLD67" s="1"/>
      <c r="TLE67" s="1"/>
      <c r="TLF67" s="1"/>
      <c r="TLG67" s="1"/>
      <c r="TLH67" s="1"/>
      <c r="TLI67" s="1"/>
      <c r="TLJ67" s="1"/>
      <c r="TLK67" s="1"/>
      <c r="TLL67" s="1"/>
      <c r="TLM67" s="1"/>
      <c r="TLN67" s="1"/>
      <c r="TLO67" s="1"/>
      <c r="TLP67" s="1"/>
      <c r="TLQ67" s="1"/>
      <c r="TLR67" s="1"/>
      <c r="TLS67" s="1"/>
      <c r="TLT67" s="1"/>
      <c r="TLU67" s="1"/>
      <c r="TLV67" s="1"/>
      <c r="TLW67" s="1"/>
      <c r="TLX67" s="1"/>
      <c r="TLY67" s="1"/>
      <c r="TLZ67" s="1"/>
      <c r="TMA67" s="1"/>
      <c r="TMB67" s="1"/>
      <c r="TMC67" s="1"/>
      <c r="TMD67" s="1"/>
      <c r="TME67" s="1"/>
      <c r="TMF67" s="1"/>
      <c r="TMG67" s="1"/>
      <c r="TMH67" s="1"/>
      <c r="TMI67" s="1"/>
      <c r="TMJ67" s="1"/>
      <c r="TMK67" s="1"/>
      <c r="TML67" s="1"/>
      <c r="TMM67" s="1"/>
      <c r="TMN67" s="1"/>
      <c r="TMO67" s="1"/>
      <c r="TMP67" s="1"/>
      <c r="TMQ67" s="1"/>
      <c r="TMR67" s="1"/>
      <c r="TMS67" s="1"/>
      <c r="TMT67" s="1"/>
      <c r="TMU67" s="1"/>
      <c r="TMV67" s="1"/>
      <c r="TMW67" s="1"/>
      <c r="TMX67" s="1"/>
      <c r="TMY67" s="1"/>
      <c r="TMZ67" s="1"/>
      <c r="TNA67" s="1"/>
      <c r="TNB67" s="1"/>
      <c r="TNC67" s="1"/>
      <c r="TND67" s="1"/>
      <c r="TNE67" s="1"/>
      <c r="TNF67" s="1"/>
      <c r="TNG67" s="1"/>
      <c r="TNH67" s="1"/>
      <c r="TNI67" s="1"/>
      <c r="TNJ67" s="1"/>
      <c r="TNK67" s="1"/>
      <c r="TNL67" s="1"/>
      <c r="TNM67" s="1"/>
      <c r="TNN67" s="1"/>
      <c r="TNO67" s="1"/>
      <c r="TNP67" s="1"/>
      <c r="TNQ67" s="1"/>
      <c r="TNR67" s="1"/>
      <c r="TNS67" s="1"/>
      <c r="TNT67" s="1"/>
      <c r="TNU67" s="1"/>
      <c r="TNV67" s="1"/>
      <c r="TNW67" s="1"/>
      <c r="TNX67" s="1"/>
      <c r="TNY67" s="1"/>
      <c r="TNZ67" s="1"/>
      <c r="TOA67" s="1"/>
      <c r="TOB67" s="1"/>
      <c r="TOC67" s="1"/>
      <c r="TOD67" s="1"/>
      <c r="TOE67" s="1"/>
      <c r="TOF67" s="1"/>
      <c r="TOG67" s="1"/>
      <c r="TOH67" s="1"/>
      <c r="TOI67" s="1"/>
      <c r="TOJ67" s="1"/>
      <c r="TOK67" s="1"/>
      <c r="TOL67" s="1"/>
      <c r="TOM67" s="1"/>
      <c r="TON67" s="1"/>
      <c r="TOO67" s="1"/>
      <c r="TOP67" s="1"/>
      <c r="TOQ67" s="1"/>
      <c r="TOR67" s="1"/>
      <c r="TOS67" s="1"/>
      <c r="TOT67" s="1"/>
      <c r="TOU67" s="1"/>
      <c r="TOV67" s="1"/>
      <c r="TOW67" s="1"/>
      <c r="TOX67" s="1"/>
      <c r="TOY67" s="1"/>
      <c r="TOZ67" s="1"/>
      <c r="TPA67" s="1"/>
      <c r="TPB67" s="1"/>
      <c r="TPC67" s="1"/>
      <c r="TPD67" s="1"/>
      <c r="TPE67" s="1"/>
      <c r="TPF67" s="1"/>
      <c r="TPG67" s="1"/>
      <c r="TPH67" s="1"/>
      <c r="TPI67" s="1"/>
      <c r="TPJ67" s="1"/>
      <c r="TPK67" s="1"/>
      <c r="TPL67" s="1"/>
      <c r="TPM67" s="1"/>
      <c r="TPN67" s="1"/>
      <c r="TPO67" s="1"/>
      <c r="TPP67" s="1"/>
      <c r="TPQ67" s="1"/>
      <c r="TPR67" s="1"/>
      <c r="TPS67" s="1"/>
      <c r="TPT67" s="1"/>
      <c r="TPU67" s="1"/>
      <c r="TPV67" s="1"/>
      <c r="TPW67" s="1"/>
      <c r="TPX67" s="1"/>
      <c r="TPY67" s="1"/>
      <c r="TPZ67" s="1"/>
      <c r="TQA67" s="1"/>
      <c r="TQB67" s="1"/>
      <c r="TQC67" s="1"/>
      <c r="TQD67" s="1"/>
      <c r="TQE67" s="1"/>
      <c r="TQF67" s="1"/>
      <c r="TQG67" s="1"/>
      <c r="TQH67" s="1"/>
      <c r="TQI67" s="1"/>
      <c r="TQJ67" s="1"/>
      <c r="TQK67" s="1"/>
      <c r="TQL67" s="1"/>
      <c r="TQM67" s="1"/>
      <c r="TQN67" s="1"/>
      <c r="TQO67" s="1"/>
      <c r="TQP67" s="1"/>
      <c r="TQQ67" s="1"/>
      <c r="TQR67" s="1"/>
      <c r="TQS67" s="1"/>
      <c r="TQT67" s="1"/>
      <c r="TQU67" s="1"/>
      <c r="TQV67" s="1"/>
      <c r="TQW67" s="1"/>
      <c r="TQX67" s="1"/>
      <c r="TQY67" s="1"/>
      <c r="TQZ67" s="1"/>
      <c r="TRA67" s="1"/>
      <c r="TRB67" s="1"/>
      <c r="TRC67" s="1"/>
      <c r="TRD67" s="1"/>
      <c r="TRE67" s="1"/>
      <c r="TRF67" s="1"/>
      <c r="TRG67" s="1"/>
      <c r="TRH67" s="1"/>
      <c r="TRI67" s="1"/>
      <c r="TRJ67" s="1"/>
      <c r="TRK67" s="1"/>
      <c r="TRL67" s="1"/>
      <c r="TRM67" s="1"/>
      <c r="TRN67" s="1"/>
      <c r="TRO67" s="1"/>
      <c r="TRP67" s="1"/>
      <c r="TRQ67" s="1"/>
      <c r="TRR67" s="1"/>
      <c r="TRS67" s="1"/>
      <c r="TRT67" s="1"/>
      <c r="TRU67" s="1"/>
      <c r="TRV67" s="1"/>
      <c r="TRW67" s="1"/>
      <c r="TRX67" s="1"/>
      <c r="TRY67" s="1"/>
      <c r="TRZ67" s="1"/>
      <c r="TSA67" s="1"/>
      <c r="TSB67" s="1"/>
      <c r="TSC67" s="1"/>
      <c r="TSD67" s="1"/>
      <c r="TSE67" s="1"/>
      <c r="TSF67" s="1"/>
      <c r="TSG67" s="1"/>
      <c r="TSH67" s="1"/>
      <c r="TSI67" s="1"/>
      <c r="TSJ67" s="1"/>
      <c r="TSK67" s="1"/>
      <c r="TSL67" s="1"/>
      <c r="TSM67" s="1"/>
      <c r="TSN67" s="1"/>
      <c r="TSO67" s="1"/>
      <c r="TSP67" s="1"/>
      <c r="TSQ67" s="1"/>
      <c r="TSR67" s="1"/>
      <c r="TSS67" s="1"/>
      <c r="TST67" s="1"/>
      <c r="TSU67" s="1"/>
      <c r="TSV67" s="1"/>
      <c r="TSW67" s="1"/>
      <c r="TSX67" s="1"/>
      <c r="TSY67" s="1"/>
      <c r="TSZ67" s="1"/>
      <c r="TTA67" s="1"/>
      <c r="TTB67" s="1"/>
      <c r="TTC67" s="1"/>
      <c r="TTD67" s="1"/>
      <c r="TTE67" s="1"/>
      <c r="TTF67" s="1"/>
      <c r="TTG67" s="1"/>
      <c r="TTH67" s="1"/>
      <c r="TTI67" s="1"/>
      <c r="TTJ67" s="1"/>
      <c r="TTK67" s="1"/>
      <c r="TTL67" s="1"/>
      <c r="TTM67" s="1"/>
      <c r="TTN67" s="1"/>
      <c r="TTO67" s="1"/>
      <c r="TTP67" s="1"/>
      <c r="TTQ67" s="1"/>
      <c r="TTR67" s="1"/>
      <c r="TTS67" s="1"/>
      <c r="TTT67" s="1"/>
      <c r="TTU67" s="1"/>
      <c r="TTV67" s="1"/>
      <c r="TTW67" s="1"/>
      <c r="TTX67" s="1"/>
      <c r="TTY67" s="1"/>
      <c r="TTZ67" s="1"/>
      <c r="TUA67" s="1"/>
      <c r="TUB67" s="1"/>
      <c r="TUC67" s="1"/>
      <c r="TUD67" s="1"/>
      <c r="TUE67" s="1"/>
      <c r="TUF67" s="1"/>
      <c r="TUG67" s="1"/>
      <c r="TUH67" s="1"/>
      <c r="TUI67" s="1"/>
      <c r="TUJ67" s="1"/>
      <c r="TUK67" s="1"/>
      <c r="TUL67" s="1"/>
      <c r="TUM67" s="1"/>
      <c r="TUN67" s="1"/>
      <c r="TUO67" s="1"/>
      <c r="TUP67" s="1"/>
      <c r="TUQ67" s="1"/>
      <c r="TUR67" s="1"/>
      <c r="TUS67" s="1"/>
      <c r="TUT67" s="1"/>
      <c r="TUU67" s="1"/>
      <c r="TUV67" s="1"/>
      <c r="TUW67" s="1"/>
      <c r="TUX67" s="1"/>
      <c r="TUY67" s="1"/>
      <c r="TUZ67" s="1"/>
      <c r="TVA67" s="1"/>
      <c r="TVB67" s="1"/>
      <c r="TVC67" s="1"/>
      <c r="TVD67" s="1"/>
      <c r="TVE67" s="1"/>
      <c r="TVF67" s="1"/>
      <c r="TVG67" s="1"/>
      <c r="TVH67" s="1"/>
      <c r="TVI67" s="1"/>
      <c r="TVJ67" s="1"/>
      <c r="TVK67" s="1"/>
      <c r="TVL67" s="1"/>
      <c r="TVM67" s="1"/>
      <c r="TVN67" s="1"/>
      <c r="TVO67" s="1"/>
      <c r="TVP67" s="1"/>
      <c r="TVQ67" s="1"/>
      <c r="TVR67" s="1"/>
      <c r="TVS67" s="1"/>
      <c r="TVT67" s="1"/>
      <c r="TVU67" s="1"/>
      <c r="TVV67" s="1"/>
      <c r="TVW67" s="1"/>
      <c r="TVX67" s="1"/>
      <c r="TVY67" s="1"/>
      <c r="TVZ67" s="1"/>
      <c r="TWA67" s="1"/>
      <c r="TWB67" s="1"/>
      <c r="TWC67" s="1"/>
      <c r="TWD67" s="1"/>
      <c r="TWE67" s="1"/>
      <c r="TWF67" s="1"/>
      <c r="TWG67" s="1"/>
      <c r="TWH67" s="1"/>
      <c r="TWI67" s="1"/>
      <c r="TWJ67" s="1"/>
      <c r="TWK67" s="1"/>
      <c r="TWL67" s="1"/>
      <c r="TWM67" s="1"/>
      <c r="TWN67" s="1"/>
      <c r="TWO67" s="1"/>
      <c r="TWP67" s="1"/>
      <c r="TWQ67" s="1"/>
      <c r="TWR67" s="1"/>
      <c r="TWS67" s="1"/>
      <c r="TWT67" s="1"/>
      <c r="TWU67" s="1"/>
      <c r="TWV67" s="1"/>
      <c r="TWW67" s="1"/>
      <c r="TWX67" s="1"/>
      <c r="TWY67" s="1"/>
      <c r="TWZ67" s="1"/>
      <c r="TXA67" s="1"/>
      <c r="TXB67" s="1"/>
      <c r="TXC67" s="1"/>
      <c r="TXD67" s="1"/>
      <c r="TXE67" s="1"/>
      <c r="TXF67" s="1"/>
      <c r="TXG67" s="1"/>
      <c r="TXH67" s="1"/>
      <c r="TXI67" s="1"/>
      <c r="TXJ67" s="1"/>
      <c r="TXK67" s="1"/>
      <c r="TXL67" s="1"/>
      <c r="TXM67" s="1"/>
      <c r="TXN67" s="1"/>
      <c r="TXO67" s="1"/>
      <c r="TXP67" s="1"/>
      <c r="TXQ67" s="1"/>
      <c r="TXR67" s="1"/>
      <c r="TXS67" s="1"/>
      <c r="TXT67" s="1"/>
      <c r="TXU67" s="1"/>
      <c r="TXV67" s="1"/>
      <c r="TXW67" s="1"/>
      <c r="TXX67" s="1"/>
      <c r="TXY67" s="1"/>
      <c r="TXZ67" s="1"/>
      <c r="TYA67" s="1"/>
      <c r="TYB67" s="1"/>
      <c r="TYC67" s="1"/>
      <c r="TYD67" s="1"/>
      <c r="TYE67" s="1"/>
      <c r="TYF67" s="1"/>
      <c r="TYG67" s="1"/>
      <c r="TYH67" s="1"/>
      <c r="TYI67" s="1"/>
      <c r="TYJ67" s="1"/>
      <c r="TYK67" s="1"/>
      <c r="TYL67" s="1"/>
      <c r="TYM67" s="1"/>
      <c r="TYN67" s="1"/>
      <c r="TYO67" s="1"/>
      <c r="TYP67" s="1"/>
      <c r="TYQ67" s="1"/>
      <c r="TYR67" s="1"/>
      <c r="TYS67" s="1"/>
      <c r="TYT67" s="1"/>
      <c r="TYU67" s="1"/>
      <c r="TYV67" s="1"/>
      <c r="TYW67" s="1"/>
      <c r="TYX67" s="1"/>
      <c r="TYY67" s="1"/>
      <c r="TYZ67" s="1"/>
      <c r="TZA67" s="1"/>
      <c r="TZB67" s="1"/>
      <c r="TZC67" s="1"/>
      <c r="TZD67" s="1"/>
      <c r="TZE67" s="1"/>
      <c r="TZF67" s="1"/>
      <c r="TZG67" s="1"/>
      <c r="TZH67" s="1"/>
      <c r="TZI67" s="1"/>
      <c r="TZJ67" s="1"/>
      <c r="TZK67" s="1"/>
      <c r="TZL67" s="1"/>
      <c r="TZM67" s="1"/>
      <c r="TZN67" s="1"/>
      <c r="TZO67" s="1"/>
      <c r="TZP67" s="1"/>
      <c r="TZQ67" s="1"/>
      <c r="TZR67" s="1"/>
      <c r="TZS67" s="1"/>
      <c r="TZT67" s="1"/>
      <c r="TZU67" s="1"/>
      <c r="TZV67" s="1"/>
      <c r="TZW67" s="1"/>
      <c r="TZX67" s="1"/>
      <c r="TZY67" s="1"/>
      <c r="TZZ67" s="1"/>
      <c r="UAA67" s="1"/>
      <c r="UAB67" s="1"/>
      <c r="UAC67" s="1"/>
      <c r="UAD67" s="1"/>
      <c r="UAE67" s="1"/>
      <c r="UAF67" s="1"/>
      <c r="UAG67" s="1"/>
      <c r="UAH67" s="1"/>
      <c r="UAI67" s="1"/>
      <c r="UAJ67" s="1"/>
      <c r="UAK67" s="1"/>
      <c r="UAL67" s="1"/>
      <c r="UAM67" s="1"/>
      <c r="UAN67" s="1"/>
      <c r="UAO67" s="1"/>
      <c r="UAP67" s="1"/>
      <c r="UAQ67" s="1"/>
      <c r="UAR67" s="1"/>
      <c r="UAS67" s="1"/>
      <c r="UAT67" s="1"/>
      <c r="UAU67" s="1"/>
      <c r="UAV67" s="1"/>
      <c r="UAW67" s="1"/>
      <c r="UAX67" s="1"/>
      <c r="UAY67" s="1"/>
      <c r="UAZ67" s="1"/>
      <c r="UBA67" s="1"/>
      <c r="UBB67" s="1"/>
      <c r="UBC67" s="1"/>
      <c r="UBD67" s="1"/>
      <c r="UBE67" s="1"/>
      <c r="UBF67" s="1"/>
      <c r="UBG67" s="1"/>
      <c r="UBH67" s="1"/>
      <c r="UBI67" s="1"/>
      <c r="UBJ67" s="1"/>
      <c r="UBK67" s="1"/>
      <c r="UBL67" s="1"/>
      <c r="UBM67" s="1"/>
      <c r="UBN67" s="1"/>
      <c r="UBO67" s="1"/>
      <c r="UBP67" s="1"/>
      <c r="UBQ67" s="1"/>
      <c r="UBR67" s="1"/>
      <c r="UBS67" s="1"/>
      <c r="UBT67" s="1"/>
      <c r="UBU67" s="1"/>
      <c r="UBV67" s="1"/>
      <c r="UBW67" s="1"/>
      <c r="UBX67" s="1"/>
      <c r="UBY67" s="1"/>
      <c r="UBZ67" s="1"/>
      <c r="UCA67" s="1"/>
      <c r="UCB67" s="1"/>
      <c r="UCC67" s="1"/>
      <c r="UCD67" s="1"/>
      <c r="UCE67" s="1"/>
      <c r="UCF67" s="1"/>
      <c r="UCG67" s="1"/>
      <c r="UCH67" s="1"/>
      <c r="UCI67" s="1"/>
      <c r="UCJ67" s="1"/>
      <c r="UCK67" s="1"/>
      <c r="UCL67" s="1"/>
      <c r="UCM67" s="1"/>
      <c r="UCN67" s="1"/>
      <c r="UCO67" s="1"/>
      <c r="UCP67" s="1"/>
      <c r="UCQ67" s="1"/>
      <c r="UCR67" s="1"/>
      <c r="UCS67" s="1"/>
      <c r="UCT67" s="1"/>
      <c r="UCU67" s="1"/>
      <c r="UCV67" s="1"/>
      <c r="UCW67" s="1"/>
      <c r="UCX67" s="1"/>
      <c r="UCY67" s="1"/>
      <c r="UCZ67" s="1"/>
      <c r="UDA67" s="1"/>
      <c r="UDB67" s="1"/>
      <c r="UDC67" s="1"/>
      <c r="UDD67" s="1"/>
      <c r="UDE67" s="1"/>
      <c r="UDF67" s="1"/>
      <c r="UDG67" s="1"/>
      <c r="UDH67" s="1"/>
      <c r="UDI67" s="1"/>
      <c r="UDJ67" s="1"/>
      <c r="UDK67" s="1"/>
      <c r="UDL67" s="1"/>
      <c r="UDM67" s="1"/>
      <c r="UDN67" s="1"/>
      <c r="UDO67" s="1"/>
      <c r="UDP67" s="1"/>
      <c r="UDQ67" s="1"/>
      <c r="UDR67" s="1"/>
      <c r="UDS67" s="1"/>
      <c r="UDT67" s="1"/>
      <c r="UDU67" s="1"/>
      <c r="UDV67" s="1"/>
      <c r="UDW67" s="1"/>
      <c r="UDX67" s="1"/>
      <c r="UDY67" s="1"/>
      <c r="UDZ67" s="1"/>
      <c r="UEA67" s="1"/>
      <c r="UEB67" s="1"/>
      <c r="UEC67" s="1"/>
      <c r="UED67" s="1"/>
      <c r="UEE67" s="1"/>
      <c r="UEF67" s="1"/>
      <c r="UEG67" s="1"/>
      <c r="UEH67" s="1"/>
      <c r="UEI67" s="1"/>
      <c r="UEJ67" s="1"/>
      <c r="UEK67" s="1"/>
      <c r="UEL67" s="1"/>
      <c r="UEM67" s="1"/>
      <c r="UEN67" s="1"/>
      <c r="UEO67" s="1"/>
      <c r="UEP67" s="1"/>
      <c r="UEQ67" s="1"/>
      <c r="UER67" s="1"/>
      <c r="UES67" s="1"/>
      <c r="UET67" s="1"/>
      <c r="UEU67" s="1"/>
      <c r="UEV67" s="1"/>
      <c r="UEW67" s="1"/>
      <c r="UEX67" s="1"/>
      <c r="UEY67" s="1"/>
      <c r="UEZ67" s="1"/>
      <c r="UFA67" s="1"/>
      <c r="UFB67" s="1"/>
      <c r="UFC67" s="1"/>
      <c r="UFD67" s="1"/>
      <c r="UFE67" s="1"/>
      <c r="UFF67" s="1"/>
      <c r="UFG67" s="1"/>
      <c r="UFH67" s="1"/>
      <c r="UFI67" s="1"/>
      <c r="UFJ67" s="1"/>
      <c r="UFK67" s="1"/>
      <c r="UFL67" s="1"/>
      <c r="UFM67" s="1"/>
      <c r="UFN67" s="1"/>
      <c r="UFO67" s="1"/>
      <c r="UFP67" s="1"/>
      <c r="UFQ67" s="1"/>
      <c r="UFR67" s="1"/>
      <c r="UFS67" s="1"/>
      <c r="UFT67" s="1"/>
      <c r="UFU67" s="1"/>
      <c r="UFV67" s="1"/>
      <c r="UFW67" s="1"/>
      <c r="UFX67" s="1"/>
      <c r="UFY67" s="1"/>
      <c r="UFZ67" s="1"/>
      <c r="UGA67" s="1"/>
      <c r="UGB67" s="1"/>
      <c r="UGC67" s="1"/>
      <c r="UGD67" s="1"/>
      <c r="UGE67" s="1"/>
      <c r="UGF67" s="1"/>
      <c r="UGG67" s="1"/>
      <c r="UGH67" s="1"/>
      <c r="UGI67" s="1"/>
      <c r="UGJ67" s="1"/>
      <c r="UGK67" s="1"/>
      <c r="UGL67" s="1"/>
      <c r="UGM67" s="1"/>
      <c r="UGN67" s="1"/>
      <c r="UGO67" s="1"/>
      <c r="UGP67" s="1"/>
      <c r="UGQ67" s="1"/>
      <c r="UGR67" s="1"/>
      <c r="UGS67" s="1"/>
      <c r="UGT67" s="1"/>
      <c r="UGU67" s="1"/>
      <c r="UGV67" s="1"/>
      <c r="UGW67" s="1"/>
      <c r="UGX67" s="1"/>
      <c r="UGY67" s="1"/>
      <c r="UGZ67" s="1"/>
      <c r="UHA67" s="1"/>
      <c r="UHB67" s="1"/>
      <c r="UHC67" s="1"/>
      <c r="UHD67" s="1"/>
      <c r="UHE67" s="1"/>
      <c r="UHF67" s="1"/>
      <c r="UHG67" s="1"/>
      <c r="UHH67" s="1"/>
      <c r="UHI67" s="1"/>
      <c r="UHJ67" s="1"/>
      <c r="UHK67" s="1"/>
      <c r="UHL67" s="1"/>
      <c r="UHM67" s="1"/>
      <c r="UHN67" s="1"/>
      <c r="UHO67" s="1"/>
      <c r="UHP67" s="1"/>
      <c r="UHQ67" s="1"/>
      <c r="UHR67" s="1"/>
      <c r="UHS67" s="1"/>
      <c r="UHT67" s="1"/>
      <c r="UHU67" s="1"/>
      <c r="UHV67" s="1"/>
      <c r="UHW67" s="1"/>
      <c r="UHX67" s="1"/>
      <c r="UHY67" s="1"/>
      <c r="UHZ67" s="1"/>
      <c r="UIA67" s="1"/>
      <c r="UIB67" s="1"/>
      <c r="UIC67" s="1"/>
      <c r="UID67" s="1"/>
      <c r="UIE67" s="1"/>
      <c r="UIF67" s="1"/>
      <c r="UIG67" s="1"/>
      <c r="UIH67" s="1"/>
      <c r="UII67" s="1"/>
      <c r="UIJ67" s="1"/>
      <c r="UIK67" s="1"/>
      <c r="UIL67" s="1"/>
      <c r="UIM67" s="1"/>
      <c r="UIN67" s="1"/>
      <c r="UIO67" s="1"/>
      <c r="UIP67" s="1"/>
      <c r="UIQ67" s="1"/>
      <c r="UIR67" s="1"/>
      <c r="UIS67" s="1"/>
      <c r="UIT67" s="1"/>
      <c r="UIU67" s="1"/>
      <c r="UIV67" s="1"/>
      <c r="UIW67" s="1"/>
      <c r="UIX67" s="1"/>
      <c r="UIY67" s="1"/>
      <c r="UIZ67" s="1"/>
      <c r="UJA67" s="1"/>
      <c r="UJB67" s="1"/>
      <c r="UJC67" s="1"/>
      <c r="UJD67" s="1"/>
      <c r="UJE67" s="1"/>
      <c r="UJF67" s="1"/>
      <c r="UJG67" s="1"/>
      <c r="UJH67" s="1"/>
      <c r="UJI67" s="1"/>
      <c r="UJJ67" s="1"/>
      <c r="UJK67" s="1"/>
      <c r="UJL67" s="1"/>
      <c r="UJM67" s="1"/>
      <c r="UJN67" s="1"/>
      <c r="UJO67" s="1"/>
      <c r="UJP67" s="1"/>
      <c r="UJQ67" s="1"/>
      <c r="UJR67" s="1"/>
      <c r="UJS67" s="1"/>
      <c r="UJT67" s="1"/>
      <c r="UJU67" s="1"/>
      <c r="UJV67" s="1"/>
      <c r="UJW67" s="1"/>
      <c r="UJX67" s="1"/>
      <c r="UJY67" s="1"/>
      <c r="UJZ67" s="1"/>
      <c r="UKA67" s="1"/>
      <c r="UKB67" s="1"/>
      <c r="UKC67" s="1"/>
      <c r="UKD67" s="1"/>
      <c r="UKE67" s="1"/>
      <c r="UKF67" s="1"/>
      <c r="UKG67" s="1"/>
      <c r="UKH67" s="1"/>
      <c r="UKI67" s="1"/>
      <c r="UKJ67" s="1"/>
      <c r="UKK67" s="1"/>
      <c r="UKL67" s="1"/>
      <c r="UKM67" s="1"/>
      <c r="UKN67" s="1"/>
      <c r="UKO67" s="1"/>
      <c r="UKP67" s="1"/>
      <c r="UKQ67" s="1"/>
      <c r="UKR67" s="1"/>
      <c r="UKS67" s="1"/>
      <c r="UKT67" s="1"/>
      <c r="UKU67" s="1"/>
      <c r="UKV67" s="1"/>
      <c r="UKW67" s="1"/>
      <c r="UKX67" s="1"/>
      <c r="UKY67" s="1"/>
      <c r="UKZ67" s="1"/>
      <c r="ULA67" s="1"/>
      <c r="ULB67" s="1"/>
      <c r="ULC67" s="1"/>
      <c r="ULD67" s="1"/>
      <c r="ULE67" s="1"/>
      <c r="ULF67" s="1"/>
      <c r="ULG67" s="1"/>
      <c r="ULH67" s="1"/>
      <c r="ULI67" s="1"/>
      <c r="ULJ67" s="1"/>
      <c r="ULK67" s="1"/>
      <c r="ULL67" s="1"/>
      <c r="ULM67" s="1"/>
      <c r="ULN67" s="1"/>
      <c r="ULO67" s="1"/>
      <c r="ULP67" s="1"/>
      <c r="ULQ67" s="1"/>
      <c r="ULR67" s="1"/>
      <c r="ULS67" s="1"/>
      <c r="ULT67" s="1"/>
      <c r="ULU67" s="1"/>
      <c r="ULV67" s="1"/>
      <c r="ULW67" s="1"/>
      <c r="ULX67" s="1"/>
      <c r="ULY67" s="1"/>
      <c r="ULZ67" s="1"/>
      <c r="UMA67" s="1"/>
      <c r="UMB67" s="1"/>
      <c r="UMC67" s="1"/>
      <c r="UMD67" s="1"/>
      <c r="UME67" s="1"/>
      <c r="UMF67" s="1"/>
      <c r="UMG67" s="1"/>
      <c r="UMH67" s="1"/>
      <c r="UMI67" s="1"/>
      <c r="UMJ67" s="1"/>
      <c r="UMK67" s="1"/>
      <c r="UML67" s="1"/>
      <c r="UMM67" s="1"/>
      <c r="UMN67" s="1"/>
      <c r="UMO67" s="1"/>
      <c r="UMP67" s="1"/>
      <c r="UMQ67" s="1"/>
      <c r="UMR67" s="1"/>
      <c r="UMS67" s="1"/>
      <c r="UMT67" s="1"/>
      <c r="UMU67" s="1"/>
      <c r="UMV67" s="1"/>
      <c r="UMW67" s="1"/>
      <c r="UMX67" s="1"/>
      <c r="UMY67" s="1"/>
      <c r="UMZ67" s="1"/>
      <c r="UNA67" s="1"/>
      <c r="UNB67" s="1"/>
      <c r="UNC67" s="1"/>
      <c r="UND67" s="1"/>
      <c r="UNE67" s="1"/>
      <c r="UNF67" s="1"/>
      <c r="UNG67" s="1"/>
      <c r="UNH67" s="1"/>
      <c r="UNI67" s="1"/>
      <c r="UNJ67" s="1"/>
      <c r="UNK67" s="1"/>
      <c r="UNL67" s="1"/>
      <c r="UNM67" s="1"/>
      <c r="UNN67" s="1"/>
      <c r="UNO67" s="1"/>
      <c r="UNP67" s="1"/>
      <c r="UNQ67" s="1"/>
      <c r="UNR67" s="1"/>
      <c r="UNS67" s="1"/>
      <c r="UNT67" s="1"/>
      <c r="UNU67" s="1"/>
      <c r="UNV67" s="1"/>
      <c r="UNW67" s="1"/>
      <c r="UNX67" s="1"/>
      <c r="UNY67" s="1"/>
      <c r="UNZ67" s="1"/>
      <c r="UOA67" s="1"/>
      <c r="UOB67" s="1"/>
      <c r="UOC67" s="1"/>
      <c r="UOD67" s="1"/>
      <c r="UOE67" s="1"/>
      <c r="UOF67" s="1"/>
      <c r="UOG67" s="1"/>
      <c r="UOH67" s="1"/>
      <c r="UOI67" s="1"/>
      <c r="UOJ67" s="1"/>
      <c r="UOK67" s="1"/>
      <c r="UOL67" s="1"/>
      <c r="UOM67" s="1"/>
      <c r="UON67" s="1"/>
      <c r="UOO67" s="1"/>
      <c r="UOP67" s="1"/>
      <c r="UOQ67" s="1"/>
      <c r="UOR67" s="1"/>
      <c r="UOS67" s="1"/>
      <c r="UOT67" s="1"/>
      <c r="UOU67" s="1"/>
      <c r="UOV67" s="1"/>
      <c r="UOW67" s="1"/>
      <c r="UOX67" s="1"/>
      <c r="UOY67" s="1"/>
      <c r="UOZ67" s="1"/>
      <c r="UPA67" s="1"/>
      <c r="UPB67" s="1"/>
      <c r="UPC67" s="1"/>
      <c r="UPD67" s="1"/>
      <c r="UPE67" s="1"/>
      <c r="UPF67" s="1"/>
      <c r="UPG67" s="1"/>
      <c r="UPH67" s="1"/>
      <c r="UPI67" s="1"/>
      <c r="UPJ67" s="1"/>
      <c r="UPK67" s="1"/>
      <c r="UPL67" s="1"/>
      <c r="UPM67" s="1"/>
      <c r="UPN67" s="1"/>
      <c r="UPO67" s="1"/>
      <c r="UPP67" s="1"/>
      <c r="UPQ67" s="1"/>
      <c r="UPR67" s="1"/>
      <c r="UPS67" s="1"/>
      <c r="UPT67" s="1"/>
      <c r="UPU67" s="1"/>
      <c r="UPV67" s="1"/>
      <c r="UPW67" s="1"/>
      <c r="UPX67" s="1"/>
      <c r="UPY67" s="1"/>
      <c r="UPZ67" s="1"/>
      <c r="UQA67" s="1"/>
      <c r="UQB67" s="1"/>
      <c r="UQC67" s="1"/>
      <c r="UQD67" s="1"/>
      <c r="UQE67" s="1"/>
      <c r="UQF67" s="1"/>
      <c r="UQG67" s="1"/>
      <c r="UQH67" s="1"/>
      <c r="UQI67" s="1"/>
      <c r="UQJ67" s="1"/>
      <c r="UQK67" s="1"/>
      <c r="UQL67" s="1"/>
      <c r="UQM67" s="1"/>
      <c r="UQN67" s="1"/>
      <c r="UQO67" s="1"/>
      <c r="UQP67" s="1"/>
      <c r="UQQ67" s="1"/>
      <c r="UQR67" s="1"/>
      <c r="UQS67" s="1"/>
      <c r="UQT67" s="1"/>
      <c r="UQU67" s="1"/>
      <c r="UQV67" s="1"/>
      <c r="UQW67" s="1"/>
      <c r="UQX67" s="1"/>
      <c r="UQY67" s="1"/>
      <c r="UQZ67" s="1"/>
      <c r="URA67" s="1"/>
      <c r="URB67" s="1"/>
      <c r="URC67" s="1"/>
      <c r="URD67" s="1"/>
      <c r="URE67" s="1"/>
      <c r="URF67" s="1"/>
      <c r="URG67" s="1"/>
      <c r="URH67" s="1"/>
      <c r="URI67" s="1"/>
      <c r="URJ67" s="1"/>
      <c r="URK67" s="1"/>
      <c r="URL67" s="1"/>
      <c r="URM67" s="1"/>
      <c r="URN67" s="1"/>
      <c r="URO67" s="1"/>
      <c r="URP67" s="1"/>
      <c r="URQ67" s="1"/>
      <c r="URR67" s="1"/>
      <c r="URS67" s="1"/>
      <c r="URT67" s="1"/>
      <c r="URU67" s="1"/>
      <c r="URV67" s="1"/>
      <c r="URW67" s="1"/>
      <c r="URX67" s="1"/>
      <c r="URY67" s="1"/>
      <c r="URZ67" s="1"/>
      <c r="USA67" s="1"/>
      <c r="USB67" s="1"/>
      <c r="USC67" s="1"/>
      <c r="USD67" s="1"/>
      <c r="USE67" s="1"/>
      <c r="USF67" s="1"/>
      <c r="USG67" s="1"/>
      <c r="USH67" s="1"/>
      <c r="USI67" s="1"/>
      <c r="USJ67" s="1"/>
      <c r="USK67" s="1"/>
      <c r="USL67" s="1"/>
      <c r="USM67" s="1"/>
      <c r="USN67" s="1"/>
      <c r="USO67" s="1"/>
      <c r="USP67" s="1"/>
      <c r="USQ67" s="1"/>
      <c r="USR67" s="1"/>
      <c r="USS67" s="1"/>
      <c r="UST67" s="1"/>
      <c r="USU67" s="1"/>
      <c r="USV67" s="1"/>
      <c r="USW67" s="1"/>
      <c r="USX67" s="1"/>
      <c r="USY67" s="1"/>
      <c r="USZ67" s="1"/>
      <c r="UTA67" s="1"/>
      <c r="UTB67" s="1"/>
      <c r="UTC67" s="1"/>
      <c r="UTD67" s="1"/>
      <c r="UTE67" s="1"/>
      <c r="UTF67" s="1"/>
      <c r="UTG67" s="1"/>
      <c r="UTH67" s="1"/>
      <c r="UTI67" s="1"/>
      <c r="UTJ67" s="1"/>
      <c r="UTK67" s="1"/>
      <c r="UTL67" s="1"/>
      <c r="UTM67" s="1"/>
      <c r="UTN67" s="1"/>
      <c r="UTO67" s="1"/>
      <c r="UTP67" s="1"/>
      <c r="UTQ67" s="1"/>
      <c r="UTR67" s="1"/>
      <c r="UTS67" s="1"/>
      <c r="UTT67" s="1"/>
      <c r="UTU67" s="1"/>
      <c r="UTV67" s="1"/>
      <c r="UTW67" s="1"/>
      <c r="UTX67" s="1"/>
      <c r="UTY67" s="1"/>
      <c r="UTZ67" s="1"/>
      <c r="UUA67" s="1"/>
      <c r="UUB67" s="1"/>
      <c r="UUC67" s="1"/>
      <c r="UUD67" s="1"/>
      <c r="UUE67" s="1"/>
      <c r="UUF67" s="1"/>
      <c r="UUG67" s="1"/>
      <c r="UUH67" s="1"/>
      <c r="UUI67" s="1"/>
      <c r="UUJ67" s="1"/>
      <c r="UUK67" s="1"/>
      <c r="UUL67" s="1"/>
      <c r="UUM67" s="1"/>
      <c r="UUN67" s="1"/>
      <c r="UUO67" s="1"/>
      <c r="UUP67" s="1"/>
      <c r="UUQ67" s="1"/>
      <c r="UUR67" s="1"/>
      <c r="UUS67" s="1"/>
      <c r="UUT67" s="1"/>
      <c r="UUU67" s="1"/>
      <c r="UUV67" s="1"/>
      <c r="UUW67" s="1"/>
      <c r="UUX67" s="1"/>
      <c r="UUY67" s="1"/>
      <c r="UUZ67" s="1"/>
      <c r="UVA67" s="1"/>
      <c r="UVB67" s="1"/>
      <c r="UVC67" s="1"/>
      <c r="UVD67" s="1"/>
      <c r="UVE67" s="1"/>
      <c r="UVF67" s="1"/>
      <c r="UVG67" s="1"/>
      <c r="UVH67" s="1"/>
      <c r="UVI67" s="1"/>
      <c r="UVJ67" s="1"/>
      <c r="UVK67" s="1"/>
      <c r="UVL67" s="1"/>
      <c r="UVM67" s="1"/>
      <c r="UVN67" s="1"/>
      <c r="UVO67" s="1"/>
      <c r="UVP67" s="1"/>
      <c r="UVQ67" s="1"/>
      <c r="UVR67" s="1"/>
      <c r="UVS67" s="1"/>
      <c r="UVT67" s="1"/>
      <c r="UVU67" s="1"/>
      <c r="UVV67" s="1"/>
      <c r="UVW67" s="1"/>
      <c r="UVX67" s="1"/>
      <c r="UVY67" s="1"/>
      <c r="UVZ67" s="1"/>
      <c r="UWA67" s="1"/>
      <c r="UWB67" s="1"/>
      <c r="UWC67" s="1"/>
      <c r="UWD67" s="1"/>
      <c r="UWE67" s="1"/>
      <c r="UWF67" s="1"/>
      <c r="UWG67" s="1"/>
      <c r="UWH67" s="1"/>
      <c r="UWI67" s="1"/>
      <c r="UWJ67" s="1"/>
      <c r="UWK67" s="1"/>
      <c r="UWL67" s="1"/>
      <c r="UWM67" s="1"/>
      <c r="UWN67" s="1"/>
      <c r="UWO67" s="1"/>
      <c r="UWP67" s="1"/>
      <c r="UWQ67" s="1"/>
      <c r="UWR67" s="1"/>
      <c r="UWS67" s="1"/>
      <c r="UWT67" s="1"/>
      <c r="UWU67" s="1"/>
      <c r="UWV67" s="1"/>
      <c r="UWW67" s="1"/>
      <c r="UWX67" s="1"/>
      <c r="UWY67" s="1"/>
      <c r="UWZ67" s="1"/>
      <c r="UXA67" s="1"/>
      <c r="UXB67" s="1"/>
      <c r="UXC67" s="1"/>
      <c r="UXD67" s="1"/>
      <c r="UXE67" s="1"/>
      <c r="UXF67" s="1"/>
      <c r="UXG67" s="1"/>
      <c r="UXH67" s="1"/>
      <c r="UXI67" s="1"/>
      <c r="UXJ67" s="1"/>
      <c r="UXK67" s="1"/>
      <c r="UXL67" s="1"/>
      <c r="UXM67" s="1"/>
      <c r="UXN67" s="1"/>
      <c r="UXO67" s="1"/>
      <c r="UXP67" s="1"/>
      <c r="UXQ67" s="1"/>
      <c r="UXR67" s="1"/>
      <c r="UXS67" s="1"/>
      <c r="UXT67" s="1"/>
      <c r="UXU67" s="1"/>
      <c r="UXV67" s="1"/>
      <c r="UXW67" s="1"/>
      <c r="UXX67" s="1"/>
      <c r="UXY67" s="1"/>
      <c r="UXZ67" s="1"/>
      <c r="UYA67" s="1"/>
      <c r="UYB67" s="1"/>
      <c r="UYC67" s="1"/>
      <c r="UYD67" s="1"/>
      <c r="UYE67" s="1"/>
      <c r="UYF67" s="1"/>
      <c r="UYG67" s="1"/>
      <c r="UYH67" s="1"/>
      <c r="UYI67" s="1"/>
      <c r="UYJ67" s="1"/>
      <c r="UYK67" s="1"/>
      <c r="UYL67" s="1"/>
      <c r="UYM67" s="1"/>
      <c r="UYN67" s="1"/>
      <c r="UYO67" s="1"/>
      <c r="UYP67" s="1"/>
      <c r="UYQ67" s="1"/>
      <c r="UYR67" s="1"/>
      <c r="UYS67" s="1"/>
      <c r="UYT67" s="1"/>
      <c r="UYU67" s="1"/>
      <c r="UYV67" s="1"/>
      <c r="UYW67" s="1"/>
      <c r="UYX67" s="1"/>
      <c r="UYY67" s="1"/>
      <c r="UYZ67" s="1"/>
      <c r="UZA67" s="1"/>
      <c r="UZB67" s="1"/>
      <c r="UZC67" s="1"/>
      <c r="UZD67" s="1"/>
      <c r="UZE67" s="1"/>
      <c r="UZF67" s="1"/>
      <c r="UZG67" s="1"/>
      <c r="UZH67" s="1"/>
      <c r="UZI67" s="1"/>
      <c r="UZJ67" s="1"/>
      <c r="UZK67" s="1"/>
      <c r="UZL67" s="1"/>
      <c r="UZM67" s="1"/>
      <c r="UZN67" s="1"/>
      <c r="UZO67" s="1"/>
      <c r="UZP67" s="1"/>
      <c r="UZQ67" s="1"/>
      <c r="UZR67" s="1"/>
      <c r="UZS67" s="1"/>
      <c r="UZT67" s="1"/>
      <c r="UZU67" s="1"/>
      <c r="UZV67" s="1"/>
      <c r="UZW67" s="1"/>
      <c r="UZX67" s="1"/>
      <c r="UZY67" s="1"/>
      <c r="UZZ67" s="1"/>
      <c r="VAA67" s="1"/>
      <c r="VAB67" s="1"/>
      <c r="VAC67" s="1"/>
      <c r="VAD67" s="1"/>
      <c r="VAE67" s="1"/>
      <c r="VAF67" s="1"/>
      <c r="VAG67" s="1"/>
      <c r="VAH67" s="1"/>
      <c r="VAI67" s="1"/>
      <c r="VAJ67" s="1"/>
      <c r="VAK67" s="1"/>
      <c r="VAL67" s="1"/>
      <c r="VAM67" s="1"/>
      <c r="VAN67" s="1"/>
      <c r="VAO67" s="1"/>
      <c r="VAP67" s="1"/>
      <c r="VAQ67" s="1"/>
      <c r="VAR67" s="1"/>
      <c r="VAS67" s="1"/>
      <c r="VAT67" s="1"/>
      <c r="VAU67" s="1"/>
      <c r="VAV67" s="1"/>
      <c r="VAW67" s="1"/>
      <c r="VAX67" s="1"/>
      <c r="VAY67" s="1"/>
      <c r="VAZ67" s="1"/>
      <c r="VBA67" s="1"/>
      <c r="VBB67" s="1"/>
      <c r="VBC67" s="1"/>
      <c r="VBD67" s="1"/>
      <c r="VBE67" s="1"/>
      <c r="VBF67" s="1"/>
      <c r="VBG67" s="1"/>
      <c r="VBH67" s="1"/>
      <c r="VBI67" s="1"/>
      <c r="VBJ67" s="1"/>
      <c r="VBK67" s="1"/>
      <c r="VBL67" s="1"/>
      <c r="VBM67" s="1"/>
      <c r="VBN67" s="1"/>
      <c r="VBO67" s="1"/>
      <c r="VBP67" s="1"/>
      <c r="VBQ67" s="1"/>
      <c r="VBR67" s="1"/>
      <c r="VBS67" s="1"/>
      <c r="VBT67" s="1"/>
      <c r="VBU67" s="1"/>
      <c r="VBV67" s="1"/>
      <c r="VBW67" s="1"/>
      <c r="VBX67" s="1"/>
      <c r="VBY67" s="1"/>
      <c r="VBZ67" s="1"/>
      <c r="VCA67" s="1"/>
      <c r="VCB67" s="1"/>
      <c r="VCC67" s="1"/>
      <c r="VCD67" s="1"/>
      <c r="VCE67" s="1"/>
      <c r="VCF67" s="1"/>
      <c r="VCG67" s="1"/>
      <c r="VCH67" s="1"/>
      <c r="VCI67" s="1"/>
      <c r="VCJ67" s="1"/>
      <c r="VCK67" s="1"/>
      <c r="VCL67" s="1"/>
      <c r="VCM67" s="1"/>
      <c r="VCN67" s="1"/>
      <c r="VCO67" s="1"/>
      <c r="VCP67" s="1"/>
      <c r="VCQ67" s="1"/>
      <c r="VCR67" s="1"/>
      <c r="VCS67" s="1"/>
      <c r="VCT67" s="1"/>
      <c r="VCU67" s="1"/>
      <c r="VCV67" s="1"/>
      <c r="VCW67" s="1"/>
      <c r="VCX67" s="1"/>
      <c r="VCY67" s="1"/>
      <c r="VCZ67" s="1"/>
      <c r="VDA67" s="1"/>
      <c r="VDB67" s="1"/>
      <c r="VDC67" s="1"/>
      <c r="VDD67" s="1"/>
      <c r="VDE67" s="1"/>
      <c r="VDF67" s="1"/>
      <c r="VDG67" s="1"/>
      <c r="VDH67" s="1"/>
      <c r="VDI67" s="1"/>
      <c r="VDJ67" s="1"/>
      <c r="VDK67" s="1"/>
      <c r="VDL67" s="1"/>
      <c r="VDM67" s="1"/>
      <c r="VDN67" s="1"/>
      <c r="VDO67" s="1"/>
      <c r="VDP67" s="1"/>
      <c r="VDQ67" s="1"/>
      <c r="VDR67" s="1"/>
      <c r="VDS67" s="1"/>
      <c r="VDT67" s="1"/>
      <c r="VDU67" s="1"/>
      <c r="VDV67" s="1"/>
      <c r="VDW67" s="1"/>
      <c r="VDX67" s="1"/>
      <c r="VDY67" s="1"/>
      <c r="VDZ67" s="1"/>
      <c r="VEA67" s="1"/>
      <c r="VEB67" s="1"/>
      <c r="VEC67" s="1"/>
      <c r="VED67" s="1"/>
      <c r="VEE67" s="1"/>
      <c r="VEF67" s="1"/>
      <c r="VEG67" s="1"/>
      <c r="VEH67" s="1"/>
      <c r="VEI67" s="1"/>
      <c r="VEJ67" s="1"/>
      <c r="VEK67" s="1"/>
      <c r="VEL67" s="1"/>
      <c r="VEM67" s="1"/>
      <c r="VEN67" s="1"/>
      <c r="VEO67" s="1"/>
      <c r="VEP67" s="1"/>
      <c r="VEQ67" s="1"/>
      <c r="VER67" s="1"/>
      <c r="VES67" s="1"/>
      <c r="VET67" s="1"/>
      <c r="VEU67" s="1"/>
      <c r="VEV67" s="1"/>
      <c r="VEW67" s="1"/>
      <c r="VEX67" s="1"/>
      <c r="VEY67" s="1"/>
      <c r="VEZ67" s="1"/>
      <c r="VFA67" s="1"/>
      <c r="VFB67" s="1"/>
      <c r="VFC67" s="1"/>
      <c r="VFD67" s="1"/>
      <c r="VFE67" s="1"/>
      <c r="VFF67" s="1"/>
      <c r="VFG67" s="1"/>
      <c r="VFH67" s="1"/>
      <c r="VFI67" s="1"/>
      <c r="VFJ67" s="1"/>
      <c r="VFK67" s="1"/>
      <c r="VFL67" s="1"/>
      <c r="VFM67" s="1"/>
      <c r="VFN67" s="1"/>
      <c r="VFO67" s="1"/>
      <c r="VFP67" s="1"/>
      <c r="VFQ67" s="1"/>
      <c r="VFR67" s="1"/>
      <c r="VFS67" s="1"/>
      <c r="VFT67" s="1"/>
      <c r="VFU67" s="1"/>
      <c r="VFV67" s="1"/>
      <c r="VFW67" s="1"/>
      <c r="VFX67" s="1"/>
      <c r="VFY67" s="1"/>
      <c r="VFZ67" s="1"/>
      <c r="VGA67" s="1"/>
      <c r="VGB67" s="1"/>
      <c r="VGC67" s="1"/>
      <c r="VGD67" s="1"/>
      <c r="VGE67" s="1"/>
      <c r="VGF67" s="1"/>
      <c r="VGG67" s="1"/>
      <c r="VGH67" s="1"/>
      <c r="VGI67" s="1"/>
      <c r="VGJ67" s="1"/>
      <c r="VGK67" s="1"/>
      <c r="VGL67" s="1"/>
      <c r="VGM67" s="1"/>
      <c r="VGN67" s="1"/>
      <c r="VGO67" s="1"/>
      <c r="VGP67" s="1"/>
      <c r="VGQ67" s="1"/>
      <c r="VGR67" s="1"/>
      <c r="VGS67" s="1"/>
      <c r="VGT67" s="1"/>
      <c r="VGU67" s="1"/>
      <c r="VGV67" s="1"/>
      <c r="VGW67" s="1"/>
      <c r="VGX67" s="1"/>
      <c r="VGY67" s="1"/>
      <c r="VGZ67" s="1"/>
      <c r="VHA67" s="1"/>
      <c r="VHB67" s="1"/>
      <c r="VHC67" s="1"/>
      <c r="VHD67" s="1"/>
      <c r="VHE67" s="1"/>
      <c r="VHF67" s="1"/>
      <c r="VHG67" s="1"/>
      <c r="VHH67" s="1"/>
      <c r="VHI67" s="1"/>
      <c r="VHJ67" s="1"/>
      <c r="VHK67" s="1"/>
      <c r="VHL67" s="1"/>
      <c r="VHM67" s="1"/>
      <c r="VHN67" s="1"/>
      <c r="VHO67" s="1"/>
      <c r="VHP67" s="1"/>
      <c r="VHQ67" s="1"/>
      <c r="VHR67" s="1"/>
      <c r="VHS67" s="1"/>
      <c r="VHT67" s="1"/>
      <c r="VHU67" s="1"/>
      <c r="VHV67" s="1"/>
      <c r="VHW67" s="1"/>
      <c r="VHX67" s="1"/>
      <c r="VHY67" s="1"/>
      <c r="VHZ67" s="1"/>
      <c r="VIA67" s="1"/>
      <c r="VIB67" s="1"/>
      <c r="VIC67" s="1"/>
      <c r="VID67" s="1"/>
      <c r="VIE67" s="1"/>
      <c r="VIF67" s="1"/>
      <c r="VIG67" s="1"/>
      <c r="VIH67" s="1"/>
      <c r="VII67" s="1"/>
      <c r="VIJ67" s="1"/>
      <c r="VIK67" s="1"/>
      <c r="VIL67" s="1"/>
      <c r="VIM67" s="1"/>
      <c r="VIN67" s="1"/>
      <c r="VIO67" s="1"/>
      <c r="VIP67" s="1"/>
      <c r="VIQ67" s="1"/>
      <c r="VIR67" s="1"/>
      <c r="VIS67" s="1"/>
      <c r="VIT67" s="1"/>
      <c r="VIU67" s="1"/>
      <c r="VIV67" s="1"/>
      <c r="VIW67" s="1"/>
      <c r="VIX67" s="1"/>
      <c r="VIY67" s="1"/>
      <c r="VIZ67" s="1"/>
      <c r="VJA67" s="1"/>
      <c r="VJB67" s="1"/>
      <c r="VJC67" s="1"/>
      <c r="VJD67" s="1"/>
      <c r="VJE67" s="1"/>
      <c r="VJF67" s="1"/>
      <c r="VJG67" s="1"/>
      <c r="VJH67" s="1"/>
      <c r="VJI67" s="1"/>
      <c r="VJJ67" s="1"/>
      <c r="VJK67" s="1"/>
      <c r="VJL67" s="1"/>
      <c r="VJM67" s="1"/>
      <c r="VJN67" s="1"/>
      <c r="VJO67" s="1"/>
      <c r="VJP67" s="1"/>
      <c r="VJQ67" s="1"/>
      <c r="VJR67" s="1"/>
      <c r="VJS67" s="1"/>
      <c r="VJT67" s="1"/>
      <c r="VJU67" s="1"/>
      <c r="VJV67" s="1"/>
      <c r="VJW67" s="1"/>
      <c r="VJX67" s="1"/>
      <c r="VJY67" s="1"/>
      <c r="VJZ67" s="1"/>
      <c r="VKA67" s="1"/>
      <c r="VKB67" s="1"/>
      <c r="VKC67" s="1"/>
      <c r="VKD67" s="1"/>
      <c r="VKE67" s="1"/>
      <c r="VKF67" s="1"/>
      <c r="VKG67" s="1"/>
      <c r="VKH67" s="1"/>
      <c r="VKI67" s="1"/>
      <c r="VKJ67" s="1"/>
      <c r="VKK67" s="1"/>
      <c r="VKL67" s="1"/>
      <c r="VKM67" s="1"/>
      <c r="VKN67" s="1"/>
      <c r="VKO67" s="1"/>
      <c r="VKP67" s="1"/>
      <c r="VKQ67" s="1"/>
      <c r="VKR67" s="1"/>
      <c r="VKS67" s="1"/>
      <c r="VKT67" s="1"/>
      <c r="VKU67" s="1"/>
      <c r="VKV67" s="1"/>
      <c r="VKW67" s="1"/>
      <c r="VKX67" s="1"/>
      <c r="VKY67" s="1"/>
      <c r="VKZ67" s="1"/>
      <c r="VLA67" s="1"/>
      <c r="VLB67" s="1"/>
      <c r="VLC67" s="1"/>
      <c r="VLD67" s="1"/>
      <c r="VLE67" s="1"/>
      <c r="VLF67" s="1"/>
      <c r="VLG67" s="1"/>
      <c r="VLH67" s="1"/>
      <c r="VLI67" s="1"/>
      <c r="VLJ67" s="1"/>
      <c r="VLK67" s="1"/>
      <c r="VLL67" s="1"/>
      <c r="VLM67" s="1"/>
      <c r="VLN67" s="1"/>
      <c r="VLO67" s="1"/>
      <c r="VLP67" s="1"/>
      <c r="VLQ67" s="1"/>
      <c r="VLR67" s="1"/>
      <c r="VLS67" s="1"/>
      <c r="VLT67" s="1"/>
      <c r="VLU67" s="1"/>
      <c r="VLV67" s="1"/>
      <c r="VLW67" s="1"/>
      <c r="VLX67" s="1"/>
      <c r="VLY67" s="1"/>
      <c r="VLZ67" s="1"/>
      <c r="VMA67" s="1"/>
      <c r="VMB67" s="1"/>
      <c r="VMC67" s="1"/>
      <c r="VMD67" s="1"/>
      <c r="VME67" s="1"/>
      <c r="VMF67" s="1"/>
      <c r="VMG67" s="1"/>
      <c r="VMH67" s="1"/>
      <c r="VMI67" s="1"/>
      <c r="VMJ67" s="1"/>
      <c r="VMK67" s="1"/>
      <c r="VML67" s="1"/>
      <c r="VMM67" s="1"/>
      <c r="VMN67" s="1"/>
      <c r="VMO67" s="1"/>
      <c r="VMP67" s="1"/>
      <c r="VMQ67" s="1"/>
      <c r="VMR67" s="1"/>
      <c r="VMS67" s="1"/>
      <c r="VMT67" s="1"/>
      <c r="VMU67" s="1"/>
      <c r="VMV67" s="1"/>
      <c r="VMW67" s="1"/>
      <c r="VMX67" s="1"/>
      <c r="VMY67" s="1"/>
      <c r="VMZ67" s="1"/>
      <c r="VNA67" s="1"/>
      <c r="VNB67" s="1"/>
      <c r="VNC67" s="1"/>
      <c r="VND67" s="1"/>
      <c r="VNE67" s="1"/>
      <c r="VNF67" s="1"/>
      <c r="VNG67" s="1"/>
      <c r="VNH67" s="1"/>
      <c r="VNI67" s="1"/>
      <c r="VNJ67" s="1"/>
      <c r="VNK67" s="1"/>
      <c r="VNL67" s="1"/>
      <c r="VNM67" s="1"/>
      <c r="VNN67" s="1"/>
      <c r="VNO67" s="1"/>
      <c r="VNP67" s="1"/>
      <c r="VNQ67" s="1"/>
      <c r="VNR67" s="1"/>
      <c r="VNS67" s="1"/>
      <c r="VNT67" s="1"/>
      <c r="VNU67" s="1"/>
      <c r="VNV67" s="1"/>
      <c r="VNW67" s="1"/>
      <c r="VNX67" s="1"/>
      <c r="VNY67" s="1"/>
      <c r="VNZ67" s="1"/>
      <c r="VOA67" s="1"/>
      <c r="VOB67" s="1"/>
      <c r="VOC67" s="1"/>
      <c r="VOD67" s="1"/>
      <c r="VOE67" s="1"/>
      <c r="VOF67" s="1"/>
      <c r="VOG67" s="1"/>
      <c r="VOH67" s="1"/>
      <c r="VOI67" s="1"/>
      <c r="VOJ67" s="1"/>
      <c r="VOK67" s="1"/>
      <c r="VOL67" s="1"/>
      <c r="VOM67" s="1"/>
      <c r="VON67" s="1"/>
      <c r="VOO67" s="1"/>
      <c r="VOP67" s="1"/>
      <c r="VOQ67" s="1"/>
      <c r="VOR67" s="1"/>
      <c r="VOS67" s="1"/>
      <c r="VOT67" s="1"/>
      <c r="VOU67" s="1"/>
      <c r="VOV67" s="1"/>
      <c r="VOW67" s="1"/>
      <c r="VOX67" s="1"/>
      <c r="VOY67" s="1"/>
      <c r="VOZ67" s="1"/>
      <c r="VPA67" s="1"/>
      <c r="VPB67" s="1"/>
      <c r="VPC67" s="1"/>
      <c r="VPD67" s="1"/>
      <c r="VPE67" s="1"/>
      <c r="VPF67" s="1"/>
      <c r="VPG67" s="1"/>
      <c r="VPH67" s="1"/>
      <c r="VPI67" s="1"/>
      <c r="VPJ67" s="1"/>
      <c r="VPK67" s="1"/>
      <c r="VPL67" s="1"/>
      <c r="VPM67" s="1"/>
      <c r="VPN67" s="1"/>
      <c r="VPO67" s="1"/>
      <c r="VPP67" s="1"/>
      <c r="VPQ67" s="1"/>
      <c r="VPR67" s="1"/>
      <c r="VPS67" s="1"/>
      <c r="VPT67" s="1"/>
      <c r="VPU67" s="1"/>
      <c r="VPV67" s="1"/>
      <c r="VPW67" s="1"/>
      <c r="VPX67" s="1"/>
      <c r="VPY67" s="1"/>
      <c r="VPZ67" s="1"/>
      <c r="VQA67" s="1"/>
      <c r="VQB67" s="1"/>
      <c r="VQC67" s="1"/>
      <c r="VQD67" s="1"/>
      <c r="VQE67" s="1"/>
      <c r="VQF67" s="1"/>
      <c r="VQG67" s="1"/>
      <c r="VQH67" s="1"/>
      <c r="VQI67" s="1"/>
      <c r="VQJ67" s="1"/>
      <c r="VQK67" s="1"/>
      <c r="VQL67" s="1"/>
      <c r="VQM67" s="1"/>
      <c r="VQN67" s="1"/>
      <c r="VQO67" s="1"/>
      <c r="VQP67" s="1"/>
      <c r="VQQ67" s="1"/>
      <c r="VQR67" s="1"/>
      <c r="VQS67" s="1"/>
      <c r="VQT67" s="1"/>
      <c r="VQU67" s="1"/>
      <c r="VQV67" s="1"/>
      <c r="VQW67" s="1"/>
      <c r="VQX67" s="1"/>
      <c r="VQY67" s="1"/>
      <c r="VQZ67" s="1"/>
      <c r="VRA67" s="1"/>
      <c r="VRB67" s="1"/>
      <c r="VRC67" s="1"/>
      <c r="VRD67" s="1"/>
      <c r="VRE67" s="1"/>
      <c r="VRF67" s="1"/>
      <c r="VRG67" s="1"/>
      <c r="VRH67" s="1"/>
      <c r="VRI67" s="1"/>
      <c r="VRJ67" s="1"/>
      <c r="VRK67" s="1"/>
      <c r="VRL67" s="1"/>
      <c r="VRM67" s="1"/>
      <c r="VRN67" s="1"/>
      <c r="VRO67" s="1"/>
      <c r="VRP67" s="1"/>
      <c r="VRQ67" s="1"/>
      <c r="VRR67" s="1"/>
      <c r="VRS67" s="1"/>
      <c r="VRT67" s="1"/>
      <c r="VRU67" s="1"/>
      <c r="VRV67" s="1"/>
      <c r="VRW67" s="1"/>
      <c r="VRX67" s="1"/>
      <c r="VRY67" s="1"/>
      <c r="VRZ67" s="1"/>
      <c r="VSA67" s="1"/>
      <c r="VSB67" s="1"/>
      <c r="VSC67" s="1"/>
      <c r="VSD67" s="1"/>
      <c r="VSE67" s="1"/>
      <c r="VSF67" s="1"/>
      <c r="VSG67" s="1"/>
      <c r="VSH67" s="1"/>
      <c r="VSI67" s="1"/>
      <c r="VSJ67" s="1"/>
      <c r="VSK67" s="1"/>
      <c r="VSL67" s="1"/>
      <c r="VSM67" s="1"/>
      <c r="VSN67" s="1"/>
      <c r="VSO67" s="1"/>
      <c r="VSP67" s="1"/>
      <c r="VSQ67" s="1"/>
      <c r="VSR67" s="1"/>
      <c r="VSS67" s="1"/>
      <c r="VST67" s="1"/>
      <c r="VSU67" s="1"/>
      <c r="VSV67" s="1"/>
      <c r="VSW67" s="1"/>
      <c r="VSX67" s="1"/>
      <c r="VSY67" s="1"/>
      <c r="VSZ67" s="1"/>
      <c r="VTA67" s="1"/>
      <c r="VTB67" s="1"/>
      <c r="VTC67" s="1"/>
      <c r="VTD67" s="1"/>
      <c r="VTE67" s="1"/>
      <c r="VTF67" s="1"/>
      <c r="VTG67" s="1"/>
      <c r="VTH67" s="1"/>
      <c r="VTI67" s="1"/>
      <c r="VTJ67" s="1"/>
      <c r="VTK67" s="1"/>
      <c r="VTL67" s="1"/>
      <c r="VTM67" s="1"/>
      <c r="VTN67" s="1"/>
      <c r="VTO67" s="1"/>
      <c r="VTP67" s="1"/>
      <c r="VTQ67" s="1"/>
      <c r="VTR67" s="1"/>
      <c r="VTS67" s="1"/>
      <c r="VTT67" s="1"/>
      <c r="VTU67" s="1"/>
      <c r="VTV67" s="1"/>
      <c r="VTW67" s="1"/>
      <c r="VTX67" s="1"/>
      <c r="VTY67" s="1"/>
      <c r="VTZ67" s="1"/>
      <c r="VUA67" s="1"/>
      <c r="VUB67" s="1"/>
      <c r="VUC67" s="1"/>
      <c r="VUD67" s="1"/>
      <c r="VUE67" s="1"/>
      <c r="VUF67" s="1"/>
      <c r="VUG67" s="1"/>
      <c r="VUH67" s="1"/>
      <c r="VUI67" s="1"/>
      <c r="VUJ67" s="1"/>
      <c r="VUK67" s="1"/>
      <c r="VUL67" s="1"/>
      <c r="VUM67" s="1"/>
      <c r="VUN67" s="1"/>
      <c r="VUO67" s="1"/>
      <c r="VUP67" s="1"/>
      <c r="VUQ67" s="1"/>
      <c r="VUR67" s="1"/>
      <c r="VUS67" s="1"/>
      <c r="VUT67" s="1"/>
      <c r="VUU67" s="1"/>
      <c r="VUV67" s="1"/>
      <c r="VUW67" s="1"/>
      <c r="VUX67" s="1"/>
      <c r="VUY67" s="1"/>
      <c r="VUZ67" s="1"/>
      <c r="VVA67" s="1"/>
      <c r="VVB67" s="1"/>
      <c r="VVC67" s="1"/>
      <c r="VVD67" s="1"/>
      <c r="VVE67" s="1"/>
      <c r="VVF67" s="1"/>
      <c r="VVG67" s="1"/>
      <c r="VVH67" s="1"/>
      <c r="VVI67" s="1"/>
      <c r="VVJ67" s="1"/>
      <c r="VVK67" s="1"/>
      <c r="VVL67" s="1"/>
      <c r="VVM67" s="1"/>
      <c r="VVN67" s="1"/>
      <c r="VVO67" s="1"/>
      <c r="VVP67" s="1"/>
      <c r="VVQ67" s="1"/>
      <c r="VVR67" s="1"/>
      <c r="VVS67" s="1"/>
      <c r="VVT67" s="1"/>
      <c r="VVU67" s="1"/>
      <c r="VVV67" s="1"/>
      <c r="VVW67" s="1"/>
      <c r="VVX67" s="1"/>
      <c r="VVY67" s="1"/>
      <c r="VVZ67" s="1"/>
      <c r="VWA67" s="1"/>
      <c r="VWB67" s="1"/>
      <c r="VWC67" s="1"/>
      <c r="VWD67" s="1"/>
      <c r="VWE67" s="1"/>
      <c r="VWF67" s="1"/>
      <c r="VWG67" s="1"/>
      <c r="VWH67" s="1"/>
      <c r="VWI67" s="1"/>
      <c r="VWJ67" s="1"/>
      <c r="VWK67" s="1"/>
      <c r="VWL67" s="1"/>
      <c r="VWM67" s="1"/>
      <c r="VWN67" s="1"/>
      <c r="VWO67" s="1"/>
      <c r="VWP67" s="1"/>
      <c r="VWQ67" s="1"/>
      <c r="VWR67" s="1"/>
      <c r="VWS67" s="1"/>
      <c r="VWT67" s="1"/>
      <c r="VWU67" s="1"/>
      <c r="VWV67" s="1"/>
      <c r="VWW67" s="1"/>
      <c r="VWX67" s="1"/>
      <c r="VWY67" s="1"/>
      <c r="VWZ67" s="1"/>
      <c r="VXA67" s="1"/>
      <c r="VXB67" s="1"/>
      <c r="VXC67" s="1"/>
      <c r="VXD67" s="1"/>
      <c r="VXE67" s="1"/>
      <c r="VXF67" s="1"/>
      <c r="VXG67" s="1"/>
      <c r="VXH67" s="1"/>
      <c r="VXI67" s="1"/>
      <c r="VXJ67" s="1"/>
      <c r="VXK67" s="1"/>
      <c r="VXL67" s="1"/>
      <c r="VXM67" s="1"/>
      <c r="VXN67" s="1"/>
      <c r="VXO67" s="1"/>
      <c r="VXP67" s="1"/>
      <c r="VXQ67" s="1"/>
      <c r="VXR67" s="1"/>
      <c r="VXS67" s="1"/>
      <c r="VXT67" s="1"/>
      <c r="VXU67" s="1"/>
      <c r="VXV67" s="1"/>
      <c r="VXW67" s="1"/>
      <c r="VXX67" s="1"/>
      <c r="VXY67" s="1"/>
      <c r="VXZ67" s="1"/>
      <c r="VYA67" s="1"/>
      <c r="VYB67" s="1"/>
      <c r="VYC67" s="1"/>
      <c r="VYD67" s="1"/>
      <c r="VYE67" s="1"/>
      <c r="VYF67" s="1"/>
      <c r="VYG67" s="1"/>
      <c r="VYH67" s="1"/>
      <c r="VYI67" s="1"/>
      <c r="VYJ67" s="1"/>
      <c r="VYK67" s="1"/>
      <c r="VYL67" s="1"/>
      <c r="VYM67" s="1"/>
      <c r="VYN67" s="1"/>
      <c r="VYO67" s="1"/>
      <c r="VYP67" s="1"/>
      <c r="VYQ67" s="1"/>
      <c r="VYR67" s="1"/>
      <c r="VYS67" s="1"/>
      <c r="VYT67" s="1"/>
      <c r="VYU67" s="1"/>
      <c r="VYV67" s="1"/>
      <c r="VYW67" s="1"/>
      <c r="VYX67" s="1"/>
      <c r="VYY67" s="1"/>
      <c r="VYZ67" s="1"/>
      <c r="VZA67" s="1"/>
      <c r="VZB67" s="1"/>
      <c r="VZC67" s="1"/>
      <c r="VZD67" s="1"/>
      <c r="VZE67" s="1"/>
      <c r="VZF67" s="1"/>
      <c r="VZG67" s="1"/>
      <c r="VZH67" s="1"/>
      <c r="VZI67" s="1"/>
      <c r="VZJ67" s="1"/>
      <c r="VZK67" s="1"/>
      <c r="VZL67" s="1"/>
      <c r="VZM67" s="1"/>
      <c r="VZN67" s="1"/>
      <c r="VZO67" s="1"/>
      <c r="VZP67" s="1"/>
      <c r="VZQ67" s="1"/>
      <c r="VZR67" s="1"/>
      <c r="VZS67" s="1"/>
      <c r="VZT67" s="1"/>
      <c r="VZU67" s="1"/>
      <c r="VZV67" s="1"/>
      <c r="VZW67" s="1"/>
      <c r="VZX67" s="1"/>
      <c r="VZY67" s="1"/>
      <c r="VZZ67" s="1"/>
      <c r="WAA67" s="1"/>
      <c r="WAB67" s="1"/>
      <c r="WAC67" s="1"/>
      <c r="WAD67" s="1"/>
      <c r="WAE67" s="1"/>
      <c r="WAF67" s="1"/>
      <c r="WAG67" s="1"/>
      <c r="WAH67" s="1"/>
      <c r="WAI67" s="1"/>
      <c r="WAJ67" s="1"/>
      <c r="WAK67" s="1"/>
      <c r="WAL67" s="1"/>
      <c r="WAM67" s="1"/>
      <c r="WAN67" s="1"/>
      <c r="WAO67" s="1"/>
      <c r="WAP67" s="1"/>
      <c r="WAQ67" s="1"/>
      <c r="WAR67" s="1"/>
      <c r="WAS67" s="1"/>
      <c r="WAT67" s="1"/>
      <c r="WAU67" s="1"/>
      <c r="WAV67" s="1"/>
      <c r="WAW67" s="1"/>
      <c r="WAX67" s="1"/>
      <c r="WAY67" s="1"/>
      <c r="WAZ67" s="1"/>
      <c r="WBA67" s="1"/>
      <c r="WBB67" s="1"/>
      <c r="WBC67" s="1"/>
      <c r="WBD67" s="1"/>
      <c r="WBE67" s="1"/>
      <c r="WBF67" s="1"/>
      <c r="WBG67" s="1"/>
      <c r="WBH67" s="1"/>
      <c r="WBI67" s="1"/>
      <c r="WBJ67" s="1"/>
      <c r="WBK67" s="1"/>
      <c r="WBL67" s="1"/>
      <c r="WBM67" s="1"/>
      <c r="WBN67" s="1"/>
      <c r="WBO67" s="1"/>
      <c r="WBP67" s="1"/>
      <c r="WBQ67" s="1"/>
      <c r="WBR67" s="1"/>
      <c r="WBS67" s="1"/>
      <c r="WBT67" s="1"/>
      <c r="WBU67" s="1"/>
      <c r="WBV67" s="1"/>
      <c r="WBW67" s="1"/>
      <c r="WBX67" s="1"/>
      <c r="WBY67" s="1"/>
      <c r="WBZ67" s="1"/>
      <c r="WCA67" s="1"/>
      <c r="WCB67" s="1"/>
      <c r="WCC67" s="1"/>
      <c r="WCD67" s="1"/>
      <c r="WCE67" s="1"/>
      <c r="WCF67" s="1"/>
      <c r="WCG67" s="1"/>
      <c r="WCH67" s="1"/>
      <c r="WCI67" s="1"/>
      <c r="WCJ67" s="1"/>
      <c r="WCK67" s="1"/>
      <c r="WCL67" s="1"/>
      <c r="WCM67" s="1"/>
      <c r="WCN67" s="1"/>
      <c r="WCO67" s="1"/>
      <c r="WCP67" s="1"/>
      <c r="WCQ67" s="1"/>
      <c r="WCR67" s="1"/>
      <c r="WCS67" s="1"/>
      <c r="WCT67" s="1"/>
      <c r="WCU67" s="1"/>
      <c r="WCV67" s="1"/>
      <c r="WCW67" s="1"/>
      <c r="WCX67" s="1"/>
      <c r="WCY67" s="1"/>
      <c r="WCZ67" s="1"/>
      <c r="WDA67" s="1"/>
      <c r="WDB67" s="1"/>
      <c r="WDC67" s="1"/>
      <c r="WDD67" s="1"/>
      <c r="WDE67" s="1"/>
      <c r="WDF67" s="1"/>
      <c r="WDG67" s="1"/>
      <c r="WDH67" s="1"/>
      <c r="WDI67" s="1"/>
      <c r="WDJ67" s="1"/>
      <c r="WDK67" s="1"/>
      <c r="WDL67" s="1"/>
      <c r="WDM67" s="1"/>
      <c r="WDN67" s="1"/>
      <c r="WDO67" s="1"/>
      <c r="WDP67" s="1"/>
      <c r="WDQ67" s="1"/>
      <c r="WDR67" s="1"/>
      <c r="WDS67" s="1"/>
      <c r="WDT67" s="1"/>
      <c r="WDU67" s="1"/>
      <c r="WDV67" s="1"/>
      <c r="WDW67" s="1"/>
      <c r="WDX67" s="1"/>
      <c r="WDY67" s="1"/>
      <c r="WDZ67" s="1"/>
      <c r="WEA67" s="1"/>
      <c r="WEB67" s="1"/>
      <c r="WEC67" s="1"/>
      <c r="WED67" s="1"/>
      <c r="WEE67" s="1"/>
      <c r="WEF67" s="1"/>
      <c r="WEG67" s="1"/>
      <c r="WEH67" s="1"/>
      <c r="WEI67" s="1"/>
      <c r="WEJ67" s="1"/>
      <c r="WEK67" s="1"/>
      <c r="WEL67" s="1"/>
      <c r="WEM67" s="1"/>
      <c r="WEN67" s="1"/>
      <c r="WEO67" s="1"/>
      <c r="WEP67" s="1"/>
      <c r="WEQ67" s="1"/>
      <c r="WER67" s="1"/>
      <c r="WES67" s="1"/>
      <c r="WET67" s="1"/>
      <c r="WEU67" s="1"/>
      <c r="WEV67" s="1"/>
      <c r="WEW67" s="1"/>
      <c r="WEX67" s="1"/>
      <c r="WEY67" s="1"/>
      <c r="WEZ67" s="1"/>
      <c r="WFA67" s="1"/>
      <c r="WFB67" s="1"/>
      <c r="WFC67" s="1"/>
      <c r="WFD67" s="1"/>
      <c r="WFE67" s="1"/>
      <c r="WFF67" s="1"/>
      <c r="WFG67" s="1"/>
      <c r="WFH67" s="1"/>
      <c r="WFI67" s="1"/>
      <c r="WFJ67" s="1"/>
      <c r="WFK67" s="1"/>
      <c r="WFL67" s="1"/>
      <c r="WFM67" s="1"/>
      <c r="WFN67" s="1"/>
      <c r="WFO67" s="1"/>
      <c r="WFP67" s="1"/>
      <c r="WFQ67" s="1"/>
      <c r="WFR67" s="1"/>
      <c r="WFS67" s="1"/>
      <c r="WFT67" s="1"/>
      <c r="WFU67" s="1"/>
      <c r="WFV67" s="1"/>
      <c r="WFW67" s="1"/>
      <c r="WFX67" s="1"/>
      <c r="WFY67" s="1"/>
      <c r="WFZ67" s="1"/>
      <c r="WGA67" s="1"/>
      <c r="WGB67" s="1"/>
      <c r="WGC67" s="1"/>
      <c r="WGD67" s="1"/>
      <c r="WGE67" s="1"/>
      <c r="WGF67" s="1"/>
      <c r="WGG67" s="1"/>
      <c r="WGH67" s="1"/>
      <c r="WGI67" s="1"/>
      <c r="WGJ67" s="1"/>
      <c r="WGK67" s="1"/>
      <c r="WGL67" s="1"/>
      <c r="WGM67" s="1"/>
      <c r="WGN67" s="1"/>
      <c r="WGO67" s="1"/>
      <c r="WGP67" s="1"/>
      <c r="WGQ67" s="1"/>
      <c r="WGR67" s="1"/>
      <c r="WGS67" s="1"/>
      <c r="WGT67" s="1"/>
      <c r="WGU67" s="1"/>
      <c r="WGV67" s="1"/>
      <c r="WGW67" s="1"/>
      <c r="WGX67" s="1"/>
      <c r="WGY67" s="1"/>
      <c r="WGZ67" s="1"/>
      <c r="WHA67" s="1"/>
      <c r="WHB67" s="1"/>
      <c r="WHC67" s="1"/>
      <c r="WHD67" s="1"/>
      <c r="WHE67" s="1"/>
      <c r="WHF67" s="1"/>
      <c r="WHG67" s="1"/>
      <c r="WHH67" s="1"/>
      <c r="WHI67" s="1"/>
      <c r="WHJ67" s="1"/>
      <c r="WHK67" s="1"/>
      <c r="WHL67" s="1"/>
      <c r="WHM67" s="1"/>
      <c r="WHN67" s="1"/>
      <c r="WHO67" s="1"/>
      <c r="WHP67" s="1"/>
      <c r="WHQ67" s="1"/>
      <c r="WHR67" s="1"/>
      <c r="WHS67" s="1"/>
      <c r="WHT67" s="1"/>
      <c r="WHU67" s="1"/>
      <c r="WHV67" s="1"/>
      <c r="WHW67" s="1"/>
      <c r="WHX67" s="1"/>
      <c r="WHY67" s="1"/>
      <c r="WHZ67" s="1"/>
      <c r="WIA67" s="1"/>
      <c r="WIB67" s="1"/>
      <c r="WIC67" s="1"/>
      <c r="WID67" s="1"/>
      <c r="WIE67" s="1"/>
      <c r="WIF67" s="1"/>
      <c r="WIG67" s="1"/>
      <c r="WIH67" s="1"/>
      <c r="WII67" s="1"/>
      <c r="WIJ67" s="1"/>
      <c r="WIK67" s="1"/>
      <c r="WIL67" s="1"/>
      <c r="WIM67" s="1"/>
      <c r="WIN67" s="1"/>
      <c r="WIO67" s="1"/>
      <c r="WIP67" s="1"/>
      <c r="WIQ67" s="1"/>
      <c r="WIR67" s="1"/>
      <c r="WIS67" s="1"/>
      <c r="WIT67" s="1"/>
      <c r="WIU67" s="1"/>
      <c r="WIV67" s="1"/>
      <c r="WIW67" s="1"/>
      <c r="WIX67" s="1"/>
      <c r="WIY67" s="1"/>
      <c r="WIZ67" s="1"/>
      <c r="WJA67" s="1"/>
      <c r="WJB67" s="1"/>
      <c r="WJC67" s="1"/>
      <c r="WJD67" s="1"/>
      <c r="WJE67" s="1"/>
      <c r="WJF67" s="1"/>
      <c r="WJG67" s="1"/>
      <c r="WJH67" s="1"/>
      <c r="WJI67" s="1"/>
      <c r="WJJ67" s="1"/>
      <c r="WJK67" s="1"/>
      <c r="WJL67" s="1"/>
      <c r="WJM67" s="1"/>
      <c r="WJN67" s="1"/>
      <c r="WJO67" s="1"/>
      <c r="WJP67" s="1"/>
      <c r="WJQ67" s="1"/>
      <c r="WJR67" s="1"/>
      <c r="WJS67" s="1"/>
      <c r="WJT67" s="1"/>
      <c r="WJU67" s="1"/>
      <c r="WJV67" s="1"/>
      <c r="WJW67" s="1"/>
      <c r="WJX67" s="1"/>
      <c r="WJY67" s="1"/>
      <c r="WJZ67" s="1"/>
      <c r="WKA67" s="1"/>
      <c r="WKB67" s="1"/>
      <c r="WKC67" s="1"/>
      <c r="WKD67" s="1"/>
      <c r="WKE67" s="1"/>
      <c r="WKF67" s="1"/>
      <c r="WKG67" s="1"/>
      <c r="WKH67" s="1"/>
      <c r="WKI67" s="1"/>
      <c r="WKJ67" s="1"/>
      <c r="WKK67" s="1"/>
      <c r="WKL67" s="1"/>
      <c r="WKM67" s="1"/>
      <c r="WKN67" s="1"/>
      <c r="WKO67" s="1"/>
      <c r="WKP67" s="1"/>
      <c r="WKQ67" s="1"/>
      <c r="WKR67" s="1"/>
      <c r="WKS67" s="1"/>
      <c r="WKT67" s="1"/>
      <c r="WKU67" s="1"/>
      <c r="WKV67" s="1"/>
      <c r="WKW67" s="1"/>
      <c r="WKX67" s="1"/>
      <c r="WKY67" s="1"/>
      <c r="WKZ67" s="1"/>
      <c r="WLA67" s="1"/>
      <c r="WLB67" s="1"/>
      <c r="WLC67" s="1"/>
      <c r="WLD67" s="1"/>
      <c r="WLE67" s="1"/>
      <c r="WLF67" s="1"/>
      <c r="WLG67" s="1"/>
      <c r="WLH67" s="1"/>
      <c r="WLI67" s="1"/>
      <c r="WLJ67" s="1"/>
      <c r="WLK67" s="1"/>
      <c r="WLL67" s="1"/>
      <c r="WLM67" s="1"/>
      <c r="WLN67" s="1"/>
      <c r="WLO67" s="1"/>
      <c r="WLP67" s="1"/>
      <c r="WLQ67" s="1"/>
      <c r="WLR67" s="1"/>
      <c r="WLS67" s="1"/>
      <c r="WLT67" s="1"/>
      <c r="WLU67" s="1"/>
      <c r="WLV67" s="1"/>
      <c r="WLW67" s="1"/>
      <c r="WLX67" s="1"/>
      <c r="WLY67" s="1"/>
      <c r="WLZ67" s="1"/>
      <c r="WMA67" s="1"/>
      <c r="WMB67" s="1"/>
      <c r="WMC67" s="1"/>
      <c r="WMD67" s="1"/>
      <c r="WME67" s="1"/>
      <c r="WMF67" s="1"/>
      <c r="WMG67" s="1"/>
      <c r="WMH67" s="1"/>
      <c r="WMI67" s="1"/>
      <c r="WMJ67" s="1"/>
      <c r="WMK67" s="1"/>
      <c r="WML67" s="1"/>
      <c r="WMM67" s="1"/>
      <c r="WMN67" s="1"/>
      <c r="WMO67" s="1"/>
      <c r="WMP67" s="1"/>
      <c r="WMQ67" s="1"/>
      <c r="WMR67" s="1"/>
      <c r="WMS67" s="1"/>
      <c r="WMT67" s="1"/>
      <c r="WMU67" s="1"/>
      <c r="WMV67" s="1"/>
      <c r="WMW67" s="1"/>
      <c r="WMX67" s="1"/>
      <c r="WMY67" s="1"/>
      <c r="WMZ67" s="1"/>
      <c r="WNA67" s="1"/>
      <c r="WNB67" s="1"/>
      <c r="WNC67" s="1"/>
      <c r="WND67" s="1"/>
      <c r="WNE67" s="1"/>
      <c r="WNF67" s="1"/>
      <c r="WNG67" s="1"/>
      <c r="WNH67" s="1"/>
      <c r="WNI67" s="1"/>
      <c r="WNJ67" s="1"/>
      <c r="WNK67" s="1"/>
      <c r="WNL67" s="1"/>
      <c r="WNM67" s="1"/>
      <c r="WNN67" s="1"/>
      <c r="WNO67" s="1"/>
      <c r="WNP67" s="1"/>
      <c r="WNQ67" s="1"/>
      <c r="WNR67" s="1"/>
      <c r="WNS67" s="1"/>
      <c r="WNT67" s="1"/>
      <c r="WNU67" s="1"/>
      <c r="WNV67" s="1"/>
      <c r="WNW67" s="1"/>
      <c r="WNX67" s="1"/>
      <c r="WNY67" s="1"/>
      <c r="WNZ67" s="1"/>
      <c r="WOA67" s="1"/>
      <c r="WOB67" s="1"/>
      <c r="WOC67" s="1"/>
      <c r="WOD67" s="1"/>
      <c r="WOE67" s="1"/>
      <c r="WOF67" s="1"/>
      <c r="WOG67" s="1"/>
      <c r="WOH67" s="1"/>
      <c r="WOI67" s="1"/>
      <c r="WOJ67" s="1"/>
      <c r="WOK67" s="1"/>
      <c r="WOL67" s="1"/>
      <c r="WOM67" s="1"/>
      <c r="WON67" s="1"/>
      <c r="WOO67" s="1"/>
      <c r="WOP67" s="1"/>
      <c r="WOQ67" s="1"/>
      <c r="WOR67" s="1"/>
      <c r="WOS67" s="1"/>
      <c r="WOT67" s="1"/>
      <c r="WOU67" s="1"/>
      <c r="WOV67" s="1"/>
      <c r="WOW67" s="1"/>
      <c r="WOX67" s="1"/>
      <c r="WOY67" s="1"/>
      <c r="WOZ67" s="1"/>
      <c r="WPA67" s="1"/>
      <c r="WPB67" s="1"/>
      <c r="WPC67" s="1"/>
      <c r="WPD67" s="1"/>
      <c r="WPE67" s="1"/>
      <c r="WPF67" s="1"/>
      <c r="WPG67" s="1"/>
      <c r="WPH67" s="1"/>
      <c r="WPI67" s="1"/>
      <c r="WPJ67" s="1"/>
      <c r="WPK67" s="1"/>
      <c r="WPL67" s="1"/>
      <c r="WPM67" s="1"/>
      <c r="WPN67" s="1"/>
      <c r="WPO67" s="1"/>
      <c r="WPP67" s="1"/>
      <c r="WPQ67" s="1"/>
      <c r="WPR67" s="1"/>
      <c r="WPS67" s="1"/>
      <c r="WPT67" s="1"/>
      <c r="WPU67" s="1"/>
      <c r="WPV67" s="1"/>
      <c r="WPW67" s="1"/>
      <c r="WPX67" s="1"/>
      <c r="WPY67" s="1"/>
      <c r="WPZ67" s="1"/>
      <c r="WQA67" s="1"/>
      <c r="WQB67" s="1"/>
      <c r="WQC67" s="1"/>
      <c r="WQD67" s="1"/>
      <c r="WQE67" s="1"/>
      <c r="WQF67" s="1"/>
      <c r="WQG67" s="1"/>
      <c r="WQH67" s="1"/>
      <c r="WQI67" s="1"/>
      <c r="WQJ67" s="1"/>
      <c r="WQK67" s="1"/>
      <c r="WQL67" s="1"/>
      <c r="WQM67" s="1"/>
      <c r="WQN67" s="1"/>
      <c r="WQO67" s="1"/>
      <c r="WQP67" s="1"/>
      <c r="WQQ67" s="1"/>
      <c r="WQR67" s="1"/>
      <c r="WQS67" s="1"/>
      <c r="WQT67" s="1"/>
      <c r="WQU67" s="1"/>
      <c r="WQV67" s="1"/>
      <c r="WQW67" s="1"/>
      <c r="WQX67" s="1"/>
      <c r="WQY67" s="1"/>
      <c r="WQZ67" s="1"/>
      <c r="WRA67" s="1"/>
      <c r="WRB67" s="1"/>
      <c r="WRC67" s="1"/>
      <c r="WRD67" s="1"/>
      <c r="WRE67" s="1"/>
      <c r="WRF67" s="1"/>
      <c r="WRG67" s="1"/>
      <c r="WRH67" s="1"/>
      <c r="WRI67" s="1"/>
      <c r="WRJ67" s="1"/>
      <c r="WRK67" s="1"/>
      <c r="WRL67" s="1"/>
      <c r="WRM67" s="1"/>
      <c r="WRN67" s="1"/>
      <c r="WRO67" s="1"/>
      <c r="WRP67" s="1"/>
      <c r="WRQ67" s="1"/>
      <c r="WRR67" s="1"/>
      <c r="WRS67" s="1"/>
      <c r="WRT67" s="1"/>
      <c r="WRU67" s="1"/>
      <c r="WRV67" s="1"/>
      <c r="WRW67" s="1"/>
      <c r="WRX67" s="1"/>
      <c r="WRY67" s="1"/>
      <c r="WRZ67" s="1"/>
      <c r="WSA67" s="1"/>
      <c r="WSB67" s="1"/>
      <c r="WSC67" s="1"/>
      <c r="WSD67" s="1"/>
      <c r="WSE67" s="1"/>
      <c r="WSF67" s="1"/>
      <c r="WSG67" s="1"/>
      <c r="WSH67" s="1"/>
      <c r="WSI67" s="1"/>
      <c r="WSJ67" s="1"/>
      <c r="WSK67" s="1"/>
      <c r="WSL67" s="1"/>
      <c r="WSM67" s="1"/>
      <c r="WSN67" s="1"/>
      <c r="WSO67" s="1"/>
      <c r="WSP67" s="1"/>
      <c r="WSQ67" s="1"/>
      <c r="WSR67" s="1"/>
      <c r="WSS67" s="1"/>
      <c r="WST67" s="1"/>
      <c r="WSU67" s="1"/>
      <c r="WSV67" s="1"/>
      <c r="WSW67" s="1"/>
      <c r="WSX67" s="1"/>
      <c r="WSY67" s="1"/>
      <c r="WSZ67" s="1"/>
      <c r="WTA67" s="1"/>
      <c r="WTB67" s="1"/>
      <c r="WTC67" s="1"/>
      <c r="WTD67" s="1"/>
      <c r="WTE67" s="1"/>
      <c r="WTF67" s="1"/>
      <c r="WTG67" s="1"/>
      <c r="WTH67" s="1"/>
      <c r="WTI67" s="1"/>
      <c r="WTJ67" s="1"/>
      <c r="WTK67" s="1"/>
      <c r="WTL67" s="1"/>
      <c r="WTM67" s="1"/>
      <c r="WTN67" s="1"/>
      <c r="WTO67" s="1"/>
      <c r="WTP67" s="1"/>
      <c r="WTQ67" s="1"/>
      <c r="WTR67" s="1"/>
      <c r="WTS67" s="1"/>
      <c r="WTT67" s="1"/>
      <c r="WTU67" s="1"/>
      <c r="WTV67" s="1"/>
      <c r="WTW67" s="1"/>
      <c r="WTX67" s="1"/>
      <c r="WTY67" s="1"/>
      <c r="WTZ67" s="1"/>
      <c r="WUA67" s="1"/>
      <c r="WUB67" s="1"/>
      <c r="WUC67" s="1"/>
      <c r="WUD67" s="1"/>
      <c r="WUE67" s="1"/>
      <c r="WUF67" s="1"/>
      <c r="WUG67" s="1"/>
      <c r="WUH67" s="1"/>
      <c r="WUI67" s="1"/>
      <c r="WUJ67" s="1"/>
      <c r="WUK67" s="1"/>
      <c r="WUL67" s="1"/>
      <c r="WUM67" s="1"/>
      <c r="WUN67" s="1"/>
      <c r="WUO67" s="1"/>
      <c r="WUP67" s="1"/>
      <c r="WUQ67" s="1"/>
      <c r="WUR67" s="1"/>
      <c r="WUS67" s="1"/>
      <c r="WUT67" s="1"/>
      <c r="WUU67" s="1"/>
      <c r="WUV67" s="1"/>
      <c r="WUW67" s="1"/>
      <c r="WUX67" s="1"/>
      <c r="WUY67" s="1"/>
      <c r="WUZ67" s="1"/>
      <c r="WVA67" s="1"/>
      <c r="WVB67" s="1"/>
      <c r="WVC67" s="1"/>
      <c r="WVD67" s="1"/>
      <c r="WVE67" s="1"/>
      <c r="WVF67" s="1"/>
      <c r="WVG67" s="1"/>
      <c r="WVH67" s="1"/>
      <c r="WVI67" s="1"/>
      <c r="WVJ67" s="1"/>
      <c r="WVK67" s="1"/>
      <c r="WVL67" s="1"/>
      <c r="WVM67" s="1"/>
      <c r="WVN67" s="1"/>
      <c r="WVO67" s="1"/>
      <c r="WVP67" s="1"/>
      <c r="WVQ67" s="1"/>
      <c r="WVR67" s="1"/>
      <c r="WVS67" s="1"/>
      <c r="WVT67" s="1"/>
      <c r="WVU67" s="1"/>
      <c r="WVV67" s="1"/>
      <c r="WVW67" s="1"/>
      <c r="WVX67" s="1"/>
      <c r="WVY67" s="1"/>
      <c r="WVZ67" s="1"/>
      <c r="WWA67" s="1"/>
      <c r="WWB67" s="1"/>
      <c r="WWC67" s="1"/>
      <c r="WWD67" s="1"/>
      <c r="WWE67" s="1"/>
      <c r="WWF67" s="1"/>
      <c r="WWG67" s="1"/>
      <c r="WWH67" s="1"/>
      <c r="WWI67" s="1"/>
      <c r="WWJ67" s="1"/>
      <c r="WWK67" s="1"/>
      <c r="WWL67" s="1"/>
      <c r="WWM67" s="1"/>
      <c r="WWN67" s="1"/>
      <c r="WWO67" s="1"/>
      <c r="WWP67" s="1"/>
      <c r="WWQ67" s="1"/>
      <c r="WWR67" s="1"/>
      <c r="WWS67" s="1"/>
      <c r="WWT67" s="1"/>
      <c r="WWU67" s="1"/>
      <c r="WWV67" s="1"/>
      <c r="WWW67" s="1"/>
      <c r="WWX67" s="1"/>
      <c r="WWY67" s="1"/>
      <c r="WWZ67" s="1"/>
      <c r="WXA67" s="1"/>
      <c r="WXB67" s="1"/>
      <c r="WXC67" s="1"/>
      <c r="WXD67" s="1"/>
      <c r="WXE67" s="1"/>
      <c r="WXF67" s="1"/>
      <c r="WXG67" s="1"/>
      <c r="WXH67" s="1"/>
      <c r="WXI67" s="1"/>
      <c r="WXJ67" s="1"/>
      <c r="WXK67" s="1"/>
      <c r="WXL67" s="1"/>
      <c r="WXM67" s="1"/>
      <c r="WXN67" s="1"/>
      <c r="WXO67" s="1"/>
      <c r="WXP67" s="1"/>
      <c r="WXQ67" s="1"/>
      <c r="WXR67" s="1"/>
      <c r="WXS67" s="1"/>
      <c r="WXT67" s="1"/>
      <c r="WXU67" s="1"/>
      <c r="WXV67" s="1"/>
      <c r="WXW67" s="1"/>
      <c r="WXX67" s="1"/>
      <c r="WXY67" s="1"/>
      <c r="WXZ67" s="1"/>
      <c r="WYA67" s="1"/>
      <c r="WYB67" s="1"/>
      <c r="WYC67" s="1"/>
      <c r="WYD67" s="1"/>
      <c r="WYE67" s="1"/>
      <c r="WYF67" s="1"/>
      <c r="WYG67" s="1"/>
      <c r="WYH67" s="1"/>
      <c r="WYI67" s="1"/>
      <c r="WYJ67" s="1"/>
      <c r="WYK67" s="1"/>
      <c r="WYL67" s="1"/>
      <c r="WYM67" s="1"/>
      <c r="WYN67" s="1"/>
      <c r="WYO67" s="1"/>
      <c r="WYP67" s="1"/>
      <c r="WYQ67" s="1"/>
      <c r="WYR67" s="1"/>
      <c r="WYS67" s="1"/>
      <c r="WYT67" s="1"/>
      <c r="WYU67" s="1"/>
      <c r="WYV67" s="1"/>
      <c r="WYW67" s="1"/>
      <c r="WYX67" s="1"/>
      <c r="WYY67" s="1"/>
      <c r="WYZ67" s="1"/>
      <c r="WZA67" s="1"/>
      <c r="WZB67" s="1"/>
      <c r="WZC67" s="1"/>
      <c r="WZD67" s="1"/>
      <c r="WZE67" s="1"/>
      <c r="WZF67" s="1"/>
      <c r="WZG67" s="1"/>
      <c r="WZH67" s="1"/>
      <c r="WZI67" s="1"/>
      <c r="WZJ67" s="1"/>
      <c r="WZK67" s="1"/>
      <c r="WZL67" s="1"/>
      <c r="WZM67" s="1"/>
      <c r="WZN67" s="1"/>
      <c r="WZO67" s="1"/>
      <c r="WZP67" s="1"/>
      <c r="WZQ67" s="1"/>
      <c r="WZR67" s="1"/>
      <c r="WZS67" s="1"/>
      <c r="WZT67" s="1"/>
      <c r="WZU67" s="1"/>
      <c r="WZV67" s="1"/>
      <c r="WZW67" s="1"/>
      <c r="WZX67" s="1"/>
      <c r="WZY67" s="1"/>
      <c r="WZZ67" s="1"/>
      <c r="XAA67" s="1"/>
      <c r="XAB67" s="1"/>
      <c r="XAC67" s="1"/>
      <c r="XAD67" s="1"/>
      <c r="XAE67" s="1"/>
      <c r="XAF67" s="1"/>
      <c r="XAG67" s="1"/>
      <c r="XAH67" s="1"/>
      <c r="XAI67" s="1"/>
      <c r="XAJ67" s="1"/>
      <c r="XAK67" s="1"/>
      <c r="XAL67" s="1"/>
      <c r="XAM67" s="1"/>
      <c r="XAN67" s="1"/>
      <c r="XAO67" s="1"/>
      <c r="XAP67" s="1"/>
      <c r="XAQ67" s="1"/>
      <c r="XAR67" s="1"/>
      <c r="XAS67" s="1"/>
      <c r="XAT67" s="1"/>
      <c r="XAU67" s="1"/>
      <c r="XAV67" s="1"/>
      <c r="XAW67" s="1"/>
      <c r="XAX67" s="1"/>
      <c r="XAY67" s="1"/>
      <c r="XAZ67" s="1"/>
      <c r="XBA67" s="1"/>
      <c r="XBB67" s="1"/>
      <c r="XBC67" s="1"/>
      <c r="XBD67" s="1"/>
      <c r="XBE67" s="1"/>
      <c r="XBF67" s="1"/>
      <c r="XBG67" s="1"/>
      <c r="XBH67" s="1"/>
      <c r="XBI67" s="1"/>
      <c r="XBJ67" s="1"/>
      <c r="XBK67" s="1"/>
      <c r="XBL67" s="1"/>
      <c r="XBM67" s="1"/>
      <c r="XBN67" s="1"/>
      <c r="XBO67" s="1"/>
      <c r="XBP67" s="1"/>
      <c r="XBQ67" s="1"/>
      <c r="XBR67" s="1"/>
      <c r="XBS67" s="1"/>
      <c r="XBT67" s="1"/>
      <c r="XBU67" s="1"/>
      <c r="XBV67" s="1"/>
      <c r="XBW67" s="1"/>
      <c r="XBX67" s="1"/>
      <c r="XBY67" s="1"/>
      <c r="XBZ67" s="1"/>
      <c r="XCA67" s="1"/>
      <c r="XCB67" s="1"/>
      <c r="XCC67" s="1"/>
      <c r="XCD67" s="1"/>
      <c r="XCE67" s="1"/>
      <c r="XCF67" s="1"/>
      <c r="XCG67" s="1"/>
      <c r="XCH67" s="1"/>
      <c r="XCI67" s="1"/>
      <c r="XCJ67" s="1"/>
      <c r="XCK67" s="1"/>
      <c r="XCL67" s="1"/>
      <c r="XCM67" s="1"/>
      <c r="XCN67" s="1"/>
      <c r="XCO67" s="1"/>
      <c r="XCP67" s="1"/>
      <c r="XCQ67" s="1"/>
      <c r="XCR67" s="1"/>
      <c r="XCS67" s="1"/>
      <c r="XCT67" s="1"/>
      <c r="XCU67" s="1"/>
      <c r="XCV67" s="1"/>
      <c r="XCW67" s="1"/>
      <c r="XCX67" s="1"/>
      <c r="XCY67" s="1"/>
      <c r="XCZ67" s="1"/>
      <c r="XDA67" s="1"/>
      <c r="XDB67" s="1"/>
      <c r="XDC67" s="1"/>
      <c r="XDD67" s="1"/>
      <c r="XDE67" s="1"/>
      <c r="XDF67" s="1"/>
      <c r="XDG67" s="1"/>
      <c r="XDH67" s="1"/>
      <c r="XDI67" s="1"/>
      <c r="XDJ67" s="1"/>
      <c r="XDK67" s="1"/>
      <c r="XDL67" s="1"/>
      <c r="XDM67" s="1"/>
      <c r="XDN67" s="1"/>
      <c r="XDO67" s="1"/>
      <c r="XDP67" s="1"/>
      <c r="XDQ67" s="1"/>
      <c r="XDR67" s="1"/>
      <c r="XDS67" s="1"/>
      <c r="XDT67" s="1"/>
      <c r="XDU67" s="1"/>
      <c r="XDV67" s="1"/>
      <c r="XDW67" s="1"/>
      <c r="XDX67" s="1"/>
      <c r="XDY67" s="1"/>
      <c r="XDZ67" s="1"/>
      <c r="XEA67" s="1"/>
      <c r="XEB67" s="1"/>
      <c r="XEC67" s="1"/>
      <c r="XED67" s="1"/>
      <c r="XEE67" s="1"/>
      <c r="XEF67" s="1"/>
      <c r="XEG67" s="1"/>
      <c r="XEH67" s="1"/>
      <c r="XEI67" s="1"/>
      <c r="XEJ67" s="1"/>
      <c r="XEK67" s="1"/>
      <c r="XEL67" s="1"/>
      <c r="XEM67" s="1"/>
      <c r="XEN67" s="1"/>
      <c r="XEO67" s="1"/>
      <c r="XEP67" s="1"/>
      <c r="XEQ67" s="1"/>
      <c r="XER67" s="1"/>
      <c r="XES67" s="1"/>
      <c r="XET67" s="1"/>
      <c r="XEU67" s="1"/>
      <c r="XEV67" s="1"/>
      <c r="XEW67" s="1"/>
      <c r="XEX67" s="1"/>
      <c r="XEY67" s="1"/>
      <c r="XEZ67" s="1"/>
      <c r="XFA67" s="1"/>
      <c r="XFB67" s="1"/>
    </row>
    <row r="68" spans="1:16382">
      <c r="A68" s="21">
        <v>7511</v>
      </c>
      <c r="B68" s="22" t="s">
        <v>55</v>
      </c>
      <c r="C68" s="23">
        <v>855621.6</v>
      </c>
      <c r="D68" s="41">
        <f t="shared" si="30"/>
        <v>1.1753528304737831E-2</v>
      </c>
      <c r="E68" s="23">
        <v>3060000</v>
      </c>
      <c r="F68" s="41">
        <f t="shared" si="25"/>
        <v>4.2034699232111214E-2</v>
      </c>
      <c r="G68" s="23">
        <f t="shared" si="26"/>
        <v>-2204378.4</v>
      </c>
      <c r="H68" s="94">
        <f t="shared" si="27"/>
        <v>-72.038509803921571</v>
      </c>
      <c r="I68" s="23">
        <v>2977633.08</v>
      </c>
      <c r="J68" s="41">
        <f t="shared" si="31"/>
        <v>4.2759875151053006E-2</v>
      </c>
      <c r="K68" s="23">
        <f t="shared" si="28"/>
        <v>-2122011.48</v>
      </c>
      <c r="L68" s="94">
        <f t="shared" si="29"/>
        <v>-71.265042501475705</v>
      </c>
      <c r="M68" s="72" t="s">
        <v>144</v>
      </c>
    </row>
    <row r="69" spans="1:16382" ht="15" customHeight="1">
      <c r="A69" s="21">
        <v>7512</v>
      </c>
      <c r="B69" s="22" t="s">
        <v>49</v>
      </c>
      <c r="C69" s="23">
        <v>996666.25</v>
      </c>
      <c r="D69" s="41">
        <f t="shared" si="30"/>
        <v>1.3691034658021623E-2</v>
      </c>
      <c r="E69" s="23">
        <v>9165579.1300000008</v>
      </c>
      <c r="F69" s="41">
        <f t="shared" si="25"/>
        <v>0.12590600065936786</v>
      </c>
      <c r="G69" s="23">
        <f t="shared" si="26"/>
        <v>-8168912.8800000008</v>
      </c>
      <c r="H69" s="94">
        <f t="shared" si="27"/>
        <v>-89.125987175891638</v>
      </c>
      <c r="I69" s="23">
        <v>1439321.71</v>
      </c>
      <c r="J69" s="41">
        <f t="shared" si="31"/>
        <v>2.0669174128667363E-2</v>
      </c>
      <c r="K69" s="23">
        <f t="shared" si="28"/>
        <v>-442655.45999999996</v>
      </c>
      <c r="L69" s="94">
        <f t="shared" si="29"/>
        <v>-30.754448913300962</v>
      </c>
      <c r="M69" s="72" t="s">
        <v>145</v>
      </c>
    </row>
    <row r="70" spans="1:16382" ht="15" customHeight="1">
      <c r="A70" s="18">
        <v>72</v>
      </c>
      <c r="B70" s="19" t="s">
        <v>172</v>
      </c>
      <c r="C70" s="20">
        <v>5849897.8200000003</v>
      </c>
      <c r="D70" s="40">
        <f t="shared" si="30"/>
        <v>8.0359050785059824E-2</v>
      </c>
      <c r="E70" s="20">
        <v>15514603.5</v>
      </c>
      <c r="F70" s="40">
        <f t="shared" si="25"/>
        <v>0.21312146791763395</v>
      </c>
      <c r="G70" s="20">
        <f t="shared" si="26"/>
        <v>-9664705.6799999997</v>
      </c>
      <c r="H70" s="89">
        <f t="shared" si="27"/>
        <v>-62.294248641288185</v>
      </c>
      <c r="I70" s="20">
        <v>6843932.6399999997</v>
      </c>
      <c r="J70" s="40">
        <f t="shared" si="31"/>
        <v>9.8281318539293158E-2</v>
      </c>
      <c r="K70" s="20">
        <f t="shared" si="28"/>
        <v>-994034.81999999937</v>
      </c>
      <c r="L70" s="89">
        <f t="shared" si="29"/>
        <v>-14.52432208625595</v>
      </c>
      <c r="M70" s="71" t="s">
        <v>146</v>
      </c>
    </row>
    <row r="71" spans="1:16382" ht="15" customHeight="1">
      <c r="A71" s="28">
        <v>73</v>
      </c>
      <c r="B71" s="19" t="s">
        <v>188</v>
      </c>
      <c r="C71" s="30">
        <v>199288.7</v>
      </c>
      <c r="D71" s="40">
        <f t="shared" si="30"/>
        <v>2.7375949558360924E-3</v>
      </c>
      <c r="E71" s="30">
        <v>290000</v>
      </c>
      <c r="F71" s="40">
        <f t="shared" si="25"/>
        <v>3.9836806461804744E-3</v>
      </c>
      <c r="G71" s="20">
        <f t="shared" si="26"/>
        <v>-90711.299999999988</v>
      </c>
      <c r="H71" s="89">
        <f t="shared" si="27"/>
        <v>-31.279758620689648</v>
      </c>
      <c r="I71" s="30">
        <v>242815.61</v>
      </c>
      <c r="J71" s="40">
        <f t="shared" si="31"/>
        <v>3.4869189350646181E-3</v>
      </c>
      <c r="K71" s="20">
        <f t="shared" si="28"/>
        <v>-43526.909999999974</v>
      </c>
      <c r="L71" s="89">
        <f t="shared" si="29"/>
        <v>-17.925910941228196</v>
      </c>
      <c r="M71" s="74" t="s">
        <v>108</v>
      </c>
    </row>
    <row r="72" spans="1:16382" ht="15" customHeight="1">
      <c r="A72" s="28"/>
      <c r="B72" s="29" t="s">
        <v>152</v>
      </c>
      <c r="C72" s="30">
        <v>27366859.339999996</v>
      </c>
      <c r="D72" s="40">
        <f t="shared" si="30"/>
        <v>0.37593388930862531</v>
      </c>
      <c r="E72" s="30">
        <v>28265541</v>
      </c>
      <c r="F72" s="40">
        <f t="shared" ref="F72" si="32">+E72/$E$2*100</f>
        <v>0.38827892632938171</v>
      </c>
      <c r="G72" s="20">
        <f t="shared" ref="G72" si="33">+C72-E72</f>
        <v>-898681.66000000387</v>
      </c>
      <c r="H72" s="89">
        <f t="shared" ref="H72" si="34">+C72/E72*100-100</f>
        <v>-3.1794249400710441</v>
      </c>
      <c r="I72" s="30">
        <v>19547081.560000002</v>
      </c>
      <c r="J72" s="40">
        <f t="shared" ref="J72" si="35">+I72/$I$2*100</f>
        <v>0.28070307677836875</v>
      </c>
      <c r="K72" s="20">
        <f t="shared" ref="K72" si="36">+C72-I72</f>
        <v>7819777.7799999937</v>
      </c>
      <c r="L72" s="89">
        <f t="shared" ref="L72" si="37">+C72/I72*100-100</f>
        <v>40.004835279359185</v>
      </c>
      <c r="M72" s="74" t="s">
        <v>153</v>
      </c>
    </row>
    <row r="73" spans="1:16382" ht="15" customHeight="1" thickBot="1">
      <c r="A73" s="24"/>
      <c r="B73" s="25" t="s">
        <v>50</v>
      </c>
      <c r="C73" s="26">
        <f>+-C66-(SUM(C68:C72)+C56)</f>
        <v>-13850638.436999895</v>
      </c>
      <c r="D73" s="42">
        <f t="shared" si="30"/>
        <v>-0.19026386303006848</v>
      </c>
      <c r="E73" s="26">
        <f>+-E66-SUM(E68:E72)</f>
        <v>-40217588.599320002</v>
      </c>
      <c r="F73" s="42">
        <f t="shared" si="25"/>
        <v>-0.55246217013503307</v>
      </c>
      <c r="G73" s="26">
        <f t="shared" si="26"/>
        <v>26366950.162320107</v>
      </c>
      <c r="H73" s="95">
        <f t="shared" si="27"/>
        <v>-65.560743646290916</v>
      </c>
      <c r="I73" s="26">
        <f>+-I66-(SUM(I68:I72)+I56)</f>
        <v>-47284010.770000078</v>
      </c>
      <c r="J73" s="42">
        <f t="shared" si="31"/>
        <v>-0.67901529263177363</v>
      </c>
      <c r="K73" s="26">
        <f t="shared" si="28"/>
        <v>33433372.333000183</v>
      </c>
      <c r="L73" s="95">
        <f t="shared" si="29"/>
        <v>-70.707564329996302</v>
      </c>
      <c r="M73" s="75" t="s">
        <v>147</v>
      </c>
    </row>
    <row r="74" spans="1:16382" ht="13.5" customHeight="1"/>
    <row r="78" spans="1:16382">
      <c r="G78" s="84"/>
    </row>
    <row r="80" spans="1:16382">
      <c r="J80" s="85"/>
    </row>
  </sheetData>
  <sheetProtection algorithmName="SHA-512" hashValue="oBRqV1kGrN0kH+OeJcKazeGkGffj2v453+oAlcAMWyF6S37flEdCfsIZRc2HULpd3EbY+xGgfTaqbnaQg6tAEQ==" saltValue="oK3RNzOf7uB3NN/auvSCeg==" spinCount="100000" sheet="1"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1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C64"/>
  <sheetViews>
    <sheetView zoomScale="90" zoomScaleNormal="90" zoomScaleSheetLayoutView="90" workbookViewId="0">
      <pane ySplit="5" topLeftCell="A6" activePane="bottomLeft" state="frozen"/>
      <selection activeCell="G14" sqref="G14"/>
      <selection pane="bottomLeft" activeCell="B2" sqref="B2"/>
    </sheetView>
  </sheetViews>
  <sheetFormatPr defaultColWidth="9.140625" defaultRowHeight="13.5"/>
  <cols>
    <col min="1" max="1" width="12.7109375" style="4" customWidth="1"/>
    <col min="2" max="2" width="65.7109375" style="4" bestFit="1" customWidth="1"/>
    <col min="3" max="3" width="9.140625" style="6"/>
    <col min="4" max="4" width="9.140625" style="4"/>
    <col min="5" max="5" width="9.140625" style="6"/>
    <col min="6" max="6" width="10" style="7" customWidth="1"/>
    <col min="7" max="7" width="10.42578125" style="6" customWidth="1"/>
    <col min="8" max="8" width="11.5703125" style="96" customWidth="1"/>
    <col min="9" max="9" width="9.140625" style="6"/>
    <col min="10" max="10" width="9.5703125" style="7" customWidth="1"/>
    <col min="11" max="11" width="11.28515625" style="6" customWidth="1"/>
    <col min="12" max="12" width="11.7109375" style="96" customWidth="1"/>
    <col min="13" max="13" width="53.85546875" style="4" customWidth="1"/>
    <col min="14" max="14" width="9.140625" style="1"/>
    <col min="15" max="15" width="12.140625" style="1" bestFit="1" customWidth="1"/>
    <col min="16" max="17" width="23.85546875" style="1" bestFit="1" customWidth="1"/>
    <col min="18" max="18" width="10.42578125" style="1" bestFit="1" customWidth="1"/>
    <col min="19" max="16384" width="9.140625" style="1"/>
  </cols>
  <sheetData>
    <row r="1" spans="1:16357" ht="18.75" customHeight="1" thickBot="1">
      <c r="B1" s="105"/>
      <c r="M1" s="5"/>
    </row>
    <row r="2" spans="1:16357" ht="15.75" customHeight="1" thickBot="1">
      <c r="A2" s="8" t="s">
        <v>58</v>
      </c>
      <c r="B2" s="8"/>
      <c r="C2" s="123">
        <f>'Centralna država-ek klas'!C2:D2</f>
        <v>7279700000</v>
      </c>
      <c r="D2" s="124"/>
      <c r="E2" s="123">
        <f>'Centralna država-ek klas'!E2:F2</f>
        <v>7279700000</v>
      </c>
      <c r="F2" s="124"/>
      <c r="G2" s="9"/>
      <c r="H2" s="97"/>
      <c r="I2" s="123">
        <v>6963615000</v>
      </c>
      <c r="J2" s="124"/>
      <c r="K2" s="9"/>
      <c r="L2" s="97"/>
      <c r="M2" s="8" t="s">
        <v>78</v>
      </c>
    </row>
    <row r="3" spans="1:16357" ht="15" customHeight="1" thickBot="1">
      <c r="A3" s="8"/>
      <c r="B3" s="8"/>
      <c r="C3" s="11"/>
      <c r="D3" s="8"/>
      <c r="E3" s="11"/>
      <c r="F3" s="10"/>
      <c r="G3" s="11"/>
      <c r="H3" s="97"/>
      <c r="I3" s="11"/>
      <c r="J3" s="10"/>
      <c r="K3" s="11"/>
      <c r="L3" s="97"/>
      <c r="M3" s="8"/>
    </row>
    <row r="4" spans="1:16357" ht="15" customHeight="1">
      <c r="A4" s="129" t="s">
        <v>70</v>
      </c>
      <c r="B4" s="127" t="s">
        <v>71</v>
      </c>
      <c r="C4" s="133" t="s">
        <v>194</v>
      </c>
      <c r="D4" s="134"/>
      <c r="E4" s="131" t="s">
        <v>195</v>
      </c>
      <c r="F4" s="132"/>
      <c r="G4" s="131" t="s">
        <v>171</v>
      </c>
      <c r="H4" s="132"/>
      <c r="I4" s="131" t="s">
        <v>197</v>
      </c>
      <c r="J4" s="132"/>
      <c r="K4" s="131" t="s">
        <v>171</v>
      </c>
      <c r="L4" s="132"/>
      <c r="M4" s="125" t="s">
        <v>148</v>
      </c>
    </row>
    <row r="5" spans="1:16357" ht="24" customHeight="1">
      <c r="A5" s="130"/>
      <c r="B5" s="128"/>
      <c r="C5" s="12" t="s">
        <v>61</v>
      </c>
      <c r="D5" s="13" t="s">
        <v>56</v>
      </c>
      <c r="E5" s="12" t="s">
        <v>61</v>
      </c>
      <c r="F5" s="13" t="s">
        <v>56</v>
      </c>
      <c r="G5" s="12" t="s">
        <v>64</v>
      </c>
      <c r="H5" s="98" t="s">
        <v>62</v>
      </c>
      <c r="I5" s="12" t="s">
        <v>61</v>
      </c>
      <c r="J5" s="14" t="s">
        <v>56</v>
      </c>
      <c r="K5" s="12" t="s">
        <v>61</v>
      </c>
      <c r="L5" s="100" t="s">
        <v>62</v>
      </c>
      <c r="M5" s="126"/>
    </row>
    <row r="6" spans="1:16357" s="38" customFormat="1" ht="15" customHeight="1">
      <c r="A6" s="35"/>
      <c r="B6" s="36" t="s">
        <v>51</v>
      </c>
      <c r="C6" s="37">
        <f>+C7+C17+C22+C23+C24+C25+C26</f>
        <v>3188675470.1500006</v>
      </c>
      <c r="D6" s="44">
        <f>+C6/$C$2*100</f>
        <v>43.802292266851659</v>
      </c>
      <c r="E6" s="37">
        <f>+E7+E17+E22+E23+E24+E25+E26</f>
        <v>3162151979.6061959</v>
      </c>
      <c r="F6" s="44">
        <f t="shared" ref="F6:F52" si="0">+E6/$E$2*100</f>
        <v>43.437943591167162</v>
      </c>
      <c r="G6" s="37">
        <f>+C6-E6</f>
        <v>26523490.543804646</v>
      </c>
      <c r="H6" s="101">
        <f>+C6/E6*100-100</f>
        <v>0.83877975236052293</v>
      </c>
      <c r="I6" s="37">
        <f>+I7+I17+I22+I23+I24+I25+I26</f>
        <v>2941365699.1200004</v>
      </c>
      <c r="J6" s="44">
        <f>+I6/$I$2*100</f>
        <v>42.239062600675084</v>
      </c>
      <c r="K6" s="37">
        <f>+C6-I6</f>
        <v>247309771.03000021</v>
      </c>
      <c r="L6" s="101">
        <f>+C6/I6*100-100</f>
        <v>8.4079912641937113</v>
      </c>
      <c r="M6" s="79" t="s">
        <v>149</v>
      </c>
      <c r="N6" s="1"/>
      <c r="O6" s="1"/>
      <c r="P6" s="83"/>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row>
    <row r="7" spans="1:16357" ht="15" customHeight="1">
      <c r="A7" s="18">
        <v>711</v>
      </c>
      <c r="B7" s="19" t="s">
        <v>1</v>
      </c>
      <c r="C7" s="20">
        <f>+SUM(C8:C16)</f>
        <v>2219931820.75</v>
      </c>
      <c r="D7" s="40">
        <f t="shared" ref="D7:D56" si="1">+C7/$C$2*100</f>
        <v>30.494825621248129</v>
      </c>
      <c r="E7" s="20">
        <f>+SUM(E8:E16)</f>
        <v>2159205926.6661963</v>
      </c>
      <c r="F7" s="40">
        <f t="shared" si="0"/>
        <v>29.660644348890703</v>
      </c>
      <c r="G7" s="20">
        <f t="shared" ref="G7:G55" si="2">+C7-E7</f>
        <v>60725894.083803654</v>
      </c>
      <c r="H7" s="89">
        <f t="shared" ref="H7:H55" si="3">+C7/E7*100-100</f>
        <v>2.8124179048343052</v>
      </c>
      <c r="I7" s="20">
        <f>+SUM(I8:I16)</f>
        <v>1889526256.7200003</v>
      </c>
      <c r="J7" s="40">
        <f t="shared" ref="J7:J56" si="4">+I7/$I$2*100</f>
        <v>27.134272309999911</v>
      </c>
      <c r="K7" s="20">
        <f t="shared" ref="K7:K55" si="5">+C7-I7</f>
        <v>330405564.02999973</v>
      </c>
      <c r="L7" s="89">
        <f t="shared" ref="L7:L55" si="6">+C7/I7*100-100</f>
        <v>17.486158917079337</v>
      </c>
      <c r="M7" s="71" t="s">
        <v>79</v>
      </c>
      <c r="Q7" s="83"/>
    </row>
    <row r="8" spans="1:16357" ht="15" customHeight="1">
      <c r="A8" s="21">
        <v>7111</v>
      </c>
      <c r="B8" s="22" t="s">
        <v>2</v>
      </c>
      <c r="C8" s="23">
        <f>+'Centralna država-ek klas'!C8+'Lokalna država-ek klas '!C8</f>
        <v>190621303.31</v>
      </c>
      <c r="D8" s="41">
        <f t="shared" si="1"/>
        <v>2.6185324025715344</v>
      </c>
      <c r="E8" s="23">
        <f>+'Centralna država-ek klas'!E8+'Lokalna država-ek klas '!E8</f>
        <v>174083218.95357606</v>
      </c>
      <c r="F8" s="41">
        <f t="shared" si="0"/>
        <v>2.3913515523108928</v>
      </c>
      <c r="G8" s="23">
        <f t="shared" si="2"/>
        <v>16538084.356423944</v>
      </c>
      <c r="H8" s="94">
        <f t="shared" si="3"/>
        <v>9.5001025692397434</v>
      </c>
      <c r="I8" s="23">
        <f>+'Centralna država-ek klas'!I8+'Lokalna država-ek klas '!I8</f>
        <v>150512499.33000001</v>
      </c>
      <c r="J8" s="41">
        <f t="shared" si="4"/>
        <v>2.1614132793096692</v>
      </c>
      <c r="K8" s="23">
        <f t="shared" si="5"/>
        <v>40108803.979999989</v>
      </c>
      <c r="L8" s="94">
        <f t="shared" si="6"/>
        <v>26.64815490975343</v>
      </c>
      <c r="M8" s="72" t="s">
        <v>80</v>
      </c>
      <c r="P8" s="86"/>
      <c r="Q8" s="86"/>
      <c r="R8" s="86"/>
    </row>
    <row r="9" spans="1:16357" ht="15" customHeight="1">
      <c r="A9" s="21">
        <v>7112</v>
      </c>
      <c r="B9" s="22" t="s">
        <v>3</v>
      </c>
      <c r="C9" s="23">
        <f>+'Centralna država-ek klas'!C9</f>
        <v>213967876.99999997</v>
      </c>
      <c r="D9" s="41">
        <f t="shared" si="1"/>
        <v>2.9392403121007731</v>
      </c>
      <c r="E9" s="23">
        <f>+'Centralna država-ek klas'!E9</f>
        <v>205651056.08000001</v>
      </c>
      <c r="F9" s="41">
        <f t="shared" si="0"/>
        <v>2.8249935585257635</v>
      </c>
      <c r="G9" s="23">
        <f t="shared" si="2"/>
        <v>8316820.9199999571</v>
      </c>
      <c r="H9" s="94">
        <f t="shared" si="3"/>
        <v>4.0441420912346899</v>
      </c>
      <c r="I9" s="23">
        <f>+'Centralna država-ek klas'!I9</f>
        <v>151284476.47</v>
      </c>
      <c r="J9" s="41">
        <f t="shared" si="4"/>
        <v>2.1724991469229704</v>
      </c>
      <c r="K9" s="23">
        <f t="shared" si="5"/>
        <v>62683400.529999971</v>
      </c>
      <c r="L9" s="94">
        <f t="shared" si="6"/>
        <v>41.434125954377237</v>
      </c>
      <c r="M9" s="72" t="s">
        <v>81</v>
      </c>
    </row>
    <row r="10" spans="1:16357" ht="15" customHeight="1">
      <c r="A10" s="21">
        <v>71131</v>
      </c>
      <c r="B10" s="22" t="s">
        <v>66</v>
      </c>
      <c r="C10" s="23">
        <f>+'Lokalna država-ek klas '!C9</f>
        <v>96224026.669999987</v>
      </c>
      <c r="D10" s="41">
        <f t="shared" si="1"/>
        <v>1.3218130784235611</v>
      </c>
      <c r="E10" s="23">
        <f>+'Lokalna država-ek klas '!E9</f>
        <v>94241855.063999996</v>
      </c>
      <c r="F10" s="41">
        <f t="shared" si="0"/>
        <v>1.2945843244089728</v>
      </c>
      <c r="G10" s="23">
        <f t="shared" si="2"/>
        <v>1982171.6059999913</v>
      </c>
      <c r="H10" s="94">
        <f t="shared" si="3"/>
        <v>2.1032816094864586</v>
      </c>
      <c r="I10" s="23">
        <f>+'Lokalna država-ek klas '!I9</f>
        <v>92688093.199999973</v>
      </c>
      <c r="J10" s="41">
        <f t="shared" si="4"/>
        <v>1.331034142467669</v>
      </c>
      <c r="K10" s="23">
        <f t="shared" si="5"/>
        <v>3535933.4700000137</v>
      </c>
      <c r="L10" s="94">
        <f t="shared" si="6"/>
        <v>3.814873462085643</v>
      </c>
      <c r="M10" s="72" t="s">
        <v>150</v>
      </c>
    </row>
    <row r="11" spans="1:16357" ht="15" customHeight="1">
      <c r="A11" s="21">
        <v>71132</v>
      </c>
      <c r="B11" s="22" t="s">
        <v>4</v>
      </c>
      <c r="C11" s="23">
        <f>+'Centralna država-ek klas'!C10+'Lokalna država-ek klas '!C10</f>
        <v>25831377.849999998</v>
      </c>
      <c r="D11" s="41">
        <f t="shared" si="1"/>
        <v>0.35484124139731033</v>
      </c>
      <c r="E11" s="23">
        <f>+'Centralna država-ek klas'!E10+'Lokalna država-ek klas '!E10</f>
        <v>24852229.221819993</v>
      </c>
      <c r="F11" s="41">
        <f t="shared" si="0"/>
        <v>0.34139084332898328</v>
      </c>
      <c r="G11" s="23">
        <f t="shared" si="2"/>
        <v>979148.62818000466</v>
      </c>
      <c r="H11" s="94">
        <f t="shared" si="3"/>
        <v>3.9398824927959595</v>
      </c>
      <c r="I11" s="23">
        <f>+'Centralna država-ek klas'!I10+'Lokalna država-ek klas '!I10</f>
        <v>24827401.819999997</v>
      </c>
      <c r="J11" s="41">
        <f t="shared" si="4"/>
        <v>0.35653036274980737</v>
      </c>
      <c r="K11" s="23">
        <f t="shared" si="5"/>
        <v>1003976.0300000012</v>
      </c>
      <c r="L11" s="94">
        <f t="shared" si="6"/>
        <v>4.0438223752887268</v>
      </c>
      <c r="M11" s="72" t="s">
        <v>82</v>
      </c>
    </row>
    <row r="12" spans="1:16357" ht="15" customHeight="1">
      <c r="A12" s="21">
        <v>7114</v>
      </c>
      <c r="B12" s="22" t="s">
        <v>5</v>
      </c>
      <c r="C12" s="23">
        <f>+'Centralna država-ek klas'!C11</f>
        <v>1222596931.1700001</v>
      </c>
      <c r="D12" s="41">
        <f t="shared" si="1"/>
        <v>16.794605975108865</v>
      </c>
      <c r="E12" s="23">
        <f>+'Centralna država-ek klas'!E11</f>
        <v>1199632448.2900002</v>
      </c>
      <c r="F12" s="41">
        <f t="shared" si="0"/>
        <v>16.47914678201025</v>
      </c>
      <c r="G12" s="23">
        <f t="shared" si="2"/>
        <v>22964482.879999876</v>
      </c>
      <c r="H12" s="94">
        <f t="shared" si="3"/>
        <v>1.914293241461948</v>
      </c>
      <c r="I12" s="23">
        <f>+'Centralna država-ek klas'!I11</f>
        <v>1059267077.4700001</v>
      </c>
      <c r="J12" s="41">
        <f t="shared" si="4"/>
        <v>15.211453784708088</v>
      </c>
      <c r="K12" s="23">
        <f t="shared" si="5"/>
        <v>163329853.69999993</v>
      </c>
      <c r="L12" s="94">
        <f t="shared" si="6"/>
        <v>15.419138116715956</v>
      </c>
      <c r="M12" s="72" t="s">
        <v>83</v>
      </c>
    </row>
    <row r="13" spans="1:16357" ht="15" customHeight="1">
      <c r="A13" s="21">
        <v>7115</v>
      </c>
      <c r="B13" s="22" t="s">
        <v>6</v>
      </c>
      <c r="C13" s="23">
        <f>+'Centralna država-ek klas'!C12</f>
        <v>368589654.71000004</v>
      </c>
      <c r="D13" s="41">
        <f t="shared" si="1"/>
        <v>5.0632533581054169</v>
      </c>
      <c r="E13" s="23">
        <f>+'Centralna država-ek klas'!E12</f>
        <v>365800000.00000006</v>
      </c>
      <c r="F13" s="41">
        <f t="shared" si="0"/>
        <v>5.0249323461131645</v>
      </c>
      <c r="G13" s="23">
        <f t="shared" si="2"/>
        <v>2789654.7099999785</v>
      </c>
      <c r="H13" s="94">
        <f t="shared" si="3"/>
        <v>0.76261747129578339</v>
      </c>
      <c r="I13" s="23">
        <f>+'Centralna država-ek klas'!I12</f>
        <v>323121644.95999998</v>
      </c>
      <c r="J13" s="41">
        <f t="shared" si="4"/>
        <v>4.6401422962067835</v>
      </c>
      <c r="K13" s="23">
        <f t="shared" si="5"/>
        <v>45468009.75000006</v>
      </c>
      <c r="L13" s="94">
        <f t="shared" si="6"/>
        <v>14.071483745890404</v>
      </c>
      <c r="M13" s="72" t="s">
        <v>84</v>
      </c>
    </row>
    <row r="14" spans="1:16357" ht="15" customHeight="1">
      <c r="A14" s="21">
        <v>7116</v>
      </c>
      <c r="B14" s="22" t="s">
        <v>7</v>
      </c>
      <c r="C14" s="23">
        <f>+'Centralna država-ek klas'!C13</f>
        <v>60376879.519999996</v>
      </c>
      <c r="D14" s="41">
        <f t="shared" si="1"/>
        <v>0.82938691869170433</v>
      </c>
      <c r="E14" s="23">
        <f>+'Centralna država-ek klas'!E13</f>
        <v>58295189.450000003</v>
      </c>
      <c r="F14" s="41">
        <f t="shared" si="0"/>
        <v>0.8007910964737559</v>
      </c>
      <c r="G14" s="23">
        <f t="shared" si="2"/>
        <v>2081690.0699999928</v>
      </c>
      <c r="H14" s="94">
        <f t="shared" si="3"/>
        <v>3.570946573191037</v>
      </c>
      <c r="I14" s="23">
        <f>+'Centralna država-ek klas'!I13</f>
        <v>52191310.710000001</v>
      </c>
      <c r="J14" s="41">
        <f t="shared" si="4"/>
        <v>0.74948587350104801</v>
      </c>
      <c r="K14" s="23">
        <f t="shared" si="5"/>
        <v>8185568.8099999949</v>
      </c>
      <c r="L14" s="94">
        <f t="shared" si="6"/>
        <v>15.683777047644853</v>
      </c>
      <c r="M14" s="72" t="s">
        <v>85</v>
      </c>
    </row>
    <row r="15" spans="1:16357" ht="15" customHeight="1">
      <c r="A15" s="21"/>
      <c r="B15" s="22" t="s">
        <v>159</v>
      </c>
      <c r="C15" s="23">
        <f>+'Lokalna država-ek klas '!C11</f>
        <v>26810875.879999995</v>
      </c>
      <c r="D15" s="41">
        <f t="shared" si="1"/>
        <v>0.36829643913897542</v>
      </c>
      <c r="E15" s="23">
        <f>+'Lokalna država-ek klas '!E11</f>
        <v>22331241.316799998</v>
      </c>
      <c r="F15" s="41">
        <f t="shared" si="0"/>
        <v>0.30676046151352387</v>
      </c>
      <c r="G15" s="23">
        <f t="shared" si="2"/>
        <v>4479634.5631999969</v>
      </c>
      <c r="H15" s="94">
        <f t="shared" si="3"/>
        <v>20.05994427112266</v>
      </c>
      <c r="I15" s="23">
        <f>+'Lokalna država-ek klas '!I11</f>
        <v>21893373.839999996</v>
      </c>
      <c r="J15" s="41">
        <f t="shared" si="4"/>
        <v>0.31439667241798974</v>
      </c>
      <c r="K15" s="23">
        <f t="shared" si="5"/>
        <v>4917502.0399999991</v>
      </c>
      <c r="L15" s="94">
        <f t="shared" si="6"/>
        <v>22.46114315654512</v>
      </c>
      <c r="M15" s="72" t="s">
        <v>160</v>
      </c>
    </row>
    <row r="16" spans="1:16357" ht="15" customHeight="1">
      <c r="A16" s="21">
        <v>7118</v>
      </c>
      <c r="B16" s="22" t="s">
        <v>60</v>
      </c>
      <c r="C16" s="23">
        <f>+'Centralna država-ek klas'!C14</f>
        <v>14912894.639999997</v>
      </c>
      <c r="D16" s="41">
        <f t="shared" si="1"/>
        <v>0.204855895709988</v>
      </c>
      <c r="E16" s="23">
        <f>+'Centralna država-ek klas'!E14</f>
        <v>14318688.289999997</v>
      </c>
      <c r="F16" s="41">
        <f t="shared" si="0"/>
        <v>0.19669338420539306</v>
      </c>
      <c r="G16" s="23">
        <f t="shared" si="2"/>
        <v>594206.34999999963</v>
      </c>
      <c r="H16" s="94">
        <f t="shared" si="3"/>
        <v>4.1498658114862792</v>
      </c>
      <c r="I16" s="23">
        <f>+'Centralna država-ek klas'!I14</f>
        <v>13740378.920000002</v>
      </c>
      <c r="J16" s="41">
        <f t="shared" si="4"/>
        <v>0.19731675171588323</v>
      </c>
      <c r="K16" s="23">
        <f t="shared" si="5"/>
        <v>1172515.7199999951</v>
      </c>
      <c r="L16" s="94">
        <f t="shared" si="6"/>
        <v>8.5333579723432678</v>
      </c>
      <c r="M16" s="72" t="s">
        <v>86</v>
      </c>
    </row>
    <row r="17" spans="1:16357" ht="15" customHeight="1">
      <c r="A17" s="18">
        <v>712</v>
      </c>
      <c r="B17" s="19" t="s">
        <v>8</v>
      </c>
      <c r="C17" s="20">
        <f>+SUM(C18:C21)</f>
        <v>584706543.50999999</v>
      </c>
      <c r="D17" s="40">
        <f t="shared" si="1"/>
        <v>8.0320142795719605</v>
      </c>
      <c r="E17" s="20">
        <f>+SUM(E18:E21)</f>
        <v>585399047.94999993</v>
      </c>
      <c r="F17" s="40">
        <f t="shared" si="0"/>
        <v>8.0415270952099664</v>
      </c>
      <c r="G17" s="20">
        <f t="shared" si="2"/>
        <v>-692504.43999993801</v>
      </c>
      <c r="H17" s="89">
        <f t="shared" si="3"/>
        <v>-0.11829613362456826</v>
      </c>
      <c r="I17" s="20">
        <f>+SUM(I18:I21)</f>
        <v>575730590.25</v>
      </c>
      <c r="J17" s="40">
        <f t="shared" si="4"/>
        <v>8.2676970258981868</v>
      </c>
      <c r="K17" s="20">
        <f t="shared" si="5"/>
        <v>8975953.2599999905</v>
      </c>
      <c r="L17" s="89">
        <f t="shared" si="6"/>
        <v>1.5590544278882845</v>
      </c>
      <c r="M17" s="71" t="s">
        <v>87</v>
      </c>
    </row>
    <row r="18" spans="1:16357" ht="15" customHeight="1">
      <c r="A18" s="21">
        <v>7121</v>
      </c>
      <c r="B18" s="22" t="s">
        <v>9</v>
      </c>
      <c r="C18" s="23">
        <f>+'Centralna država-ek klas'!C16</f>
        <v>532748560.6500001</v>
      </c>
      <c r="D18" s="41">
        <f t="shared" si="1"/>
        <v>7.3182763115238272</v>
      </c>
      <c r="E18" s="23">
        <f>+'Centralna država-ek klas'!E16</f>
        <v>539782347.88999999</v>
      </c>
      <c r="F18" s="41">
        <f t="shared" si="0"/>
        <v>7.4148982497905136</v>
      </c>
      <c r="G18" s="23">
        <f t="shared" si="2"/>
        <v>-7033787.2399998903</v>
      </c>
      <c r="H18" s="94">
        <f t="shared" si="3"/>
        <v>-1.3030784106769886</v>
      </c>
      <c r="I18" s="23">
        <f>+'Centralna država-ek klas'!I16</f>
        <v>526512246.37</v>
      </c>
      <c r="J18" s="41">
        <f t="shared" si="4"/>
        <v>7.5609040185306053</v>
      </c>
      <c r="K18" s="23">
        <f t="shared" si="5"/>
        <v>6236314.2800000906</v>
      </c>
      <c r="L18" s="94">
        <f t="shared" si="6"/>
        <v>1.1844575929612233</v>
      </c>
      <c r="M18" s="72" t="s">
        <v>88</v>
      </c>
    </row>
    <row r="19" spans="1:16357" ht="15" customHeight="1">
      <c r="A19" s="21">
        <v>7122</v>
      </c>
      <c r="B19" s="22" t="s">
        <v>10</v>
      </c>
      <c r="C19" s="23">
        <f>+'Centralna država-ek klas'!C17</f>
        <v>5424031.6500000004</v>
      </c>
      <c r="D19" s="41">
        <f t="shared" si="1"/>
        <v>7.4508999684052918E-2</v>
      </c>
      <c r="E19" s="23">
        <f>+'Centralna država-ek klas'!E17</f>
        <v>3000000</v>
      </c>
      <c r="F19" s="41">
        <f t="shared" si="0"/>
        <v>4.121048944324629E-2</v>
      </c>
      <c r="G19" s="23">
        <f t="shared" si="2"/>
        <v>2424031.6500000004</v>
      </c>
      <c r="H19" s="94">
        <f t="shared" si="3"/>
        <v>80.801055000000019</v>
      </c>
      <c r="I19" s="23">
        <f>+'Centralna država-ek klas'!I17</f>
        <v>7030542.8399999989</v>
      </c>
      <c r="J19" s="41">
        <f t="shared" si="4"/>
        <v>0.10096110770052623</v>
      </c>
      <c r="K19" s="23">
        <f t="shared" si="5"/>
        <v>-1606511.1899999985</v>
      </c>
      <c r="L19" s="94">
        <f t="shared" si="6"/>
        <v>-22.850457305512961</v>
      </c>
      <c r="M19" s="72" t="s">
        <v>89</v>
      </c>
    </row>
    <row r="20" spans="1:16357" ht="15" customHeight="1">
      <c r="A20" s="21">
        <v>7123</v>
      </c>
      <c r="B20" s="22" t="s">
        <v>11</v>
      </c>
      <c r="C20" s="23">
        <f>+'Centralna država-ek klas'!C18</f>
        <v>26960661.290000003</v>
      </c>
      <c r="D20" s="41">
        <f t="shared" si="1"/>
        <v>0.37035401582482796</v>
      </c>
      <c r="E20" s="23">
        <f>+'Centralna država-ek klas'!E18</f>
        <v>23997618.039999995</v>
      </c>
      <c r="F20" s="41">
        <f t="shared" si="0"/>
        <v>0.32965119496682549</v>
      </c>
      <c r="G20" s="23">
        <f t="shared" si="2"/>
        <v>2963043.2500000075</v>
      </c>
      <c r="H20" s="94">
        <f t="shared" si="3"/>
        <v>12.34723898455718</v>
      </c>
      <c r="I20" s="23">
        <f>+'Centralna država-ek klas'!I18</f>
        <v>24220167.09</v>
      </c>
      <c r="J20" s="41">
        <f t="shared" si="4"/>
        <v>0.3478102550184064</v>
      </c>
      <c r="K20" s="23">
        <f t="shared" si="5"/>
        <v>2740494.200000003</v>
      </c>
      <c r="L20" s="94">
        <f t="shared" si="6"/>
        <v>11.314926894668261</v>
      </c>
      <c r="M20" s="72" t="s">
        <v>90</v>
      </c>
    </row>
    <row r="21" spans="1:16357" ht="15" customHeight="1">
      <c r="A21" s="21">
        <v>7124</v>
      </c>
      <c r="B21" s="22" t="s">
        <v>12</v>
      </c>
      <c r="C21" s="23">
        <f>+'Centralna država-ek klas'!C19</f>
        <v>19573289.920000002</v>
      </c>
      <c r="D21" s="41">
        <f t="shared" si="1"/>
        <v>0.26887495253925303</v>
      </c>
      <c r="E21" s="23">
        <f>+'Centralna država-ek klas'!E19</f>
        <v>18619082.02</v>
      </c>
      <c r="F21" s="41">
        <f t="shared" si="0"/>
        <v>0.25576716100938224</v>
      </c>
      <c r="G21" s="23">
        <f t="shared" si="2"/>
        <v>954207.90000000224</v>
      </c>
      <c r="H21" s="94">
        <f t="shared" si="3"/>
        <v>5.1248922958447878</v>
      </c>
      <c r="I21" s="23">
        <f>+'Centralna država-ek klas'!I19</f>
        <v>17967633.949999999</v>
      </c>
      <c r="J21" s="41">
        <f t="shared" si="4"/>
        <v>0.25802164464864874</v>
      </c>
      <c r="K21" s="23">
        <f t="shared" si="5"/>
        <v>1605655.9700000025</v>
      </c>
      <c r="L21" s="94">
        <f t="shared" si="6"/>
        <v>8.9363795726704609</v>
      </c>
      <c r="M21" s="72" t="s">
        <v>91</v>
      </c>
    </row>
    <row r="22" spans="1:16357" ht="15" customHeight="1">
      <c r="A22" s="18">
        <v>713</v>
      </c>
      <c r="B22" s="19" t="s">
        <v>13</v>
      </c>
      <c r="C22" s="20">
        <f>+'Centralna država-ek klas'!C20+'Lokalna država-ek klas '!C12</f>
        <v>21602314.859999999</v>
      </c>
      <c r="D22" s="40">
        <f t="shared" si="1"/>
        <v>0.29674732282923744</v>
      </c>
      <c r="E22" s="20">
        <f>+'Centralna država-ek klas'!E20+'Lokalna država-ek klas '!E12</f>
        <v>21849044.5</v>
      </c>
      <c r="F22" s="40">
        <f t="shared" si="0"/>
        <v>0.30013660590408947</v>
      </c>
      <c r="G22" s="20">
        <f t="shared" si="2"/>
        <v>-246729.6400000006</v>
      </c>
      <c r="H22" s="89">
        <f t="shared" si="3"/>
        <v>-1.1292468190085003</v>
      </c>
      <c r="I22" s="20">
        <f>+'Centralna država-ek klas'!I20+'Lokalna država-ek klas '!I12</f>
        <v>20367988.050000001</v>
      </c>
      <c r="J22" s="40">
        <f t="shared" si="4"/>
        <v>0.29249158734364267</v>
      </c>
      <c r="K22" s="20">
        <f t="shared" si="5"/>
        <v>1234326.8099999987</v>
      </c>
      <c r="L22" s="89">
        <f t="shared" si="6"/>
        <v>6.0601312558213039</v>
      </c>
      <c r="M22" s="71" t="s">
        <v>92</v>
      </c>
    </row>
    <row r="23" spans="1:16357" ht="15" customHeight="1">
      <c r="A23" s="18">
        <v>714</v>
      </c>
      <c r="B23" s="19" t="s">
        <v>19</v>
      </c>
      <c r="C23" s="20">
        <f>+'Centralna država-ek klas'!C25+'Lokalna država-ek klas '!C19</f>
        <v>138283634.51999998</v>
      </c>
      <c r="D23" s="40">
        <f t="shared" si="1"/>
        <v>1.8995787535200623</v>
      </c>
      <c r="E23" s="20">
        <f>+'Centralna država-ek klas'!E25+'Lokalna država-ek klas '!E19</f>
        <v>143453280.65000001</v>
      </c>
      <c r="F23" s="40">
        <f t="shared" si="0"/>
        <v>1.970593302608624</v>
      </c>
      <c r="G23" s="20">
        <f t="shared" si="2"/>
        <v>-5169646.130000025</v>
      </c>
      <c r="H23" s="89">
        <f t="shared" si="3"/>
        <v>-3.6037141197300571</v>
      </c>
      <c r="I23" s="20">
        <f>+'Centralna država-ek klas'!I25+'Lokalna država-ek klas '!I19</f>
        <v>134969029.48000002</v>
      </c>
      <c r="J23" s="40">
        <f t="shared" si="4"/>
        <v>1.9382034974650382</v>
      </c>
      <c r="K23" s="20">
        <f t="shared" si="5"/>
        <v>3314605.0399999619</v>
      </c>
      <c r="L23" s="89">
        <f t="shared" si="6"/>
        <v>2.4558263868164971</v>
      </c>
      <c r="M23" s="71" t="s">
        <v>97</v>
      </c>
    </row>
    <row r="24" spans="1:16357" ht="15" customHeight="1">
      <c r="A24" s="18">
        <v>715</v>
      </c>
      <c r="B24" s="19" t="s">
        <v>26</v>
      </c>
      <c r="C24" s="20">
        <f>+'Centralna država-ek klas'!C32+'Lokalna država-ek klas '!C30</f>
        <v>119508992.10999998</v>
      </c>
      <c r="D24" s="40">
        <f t="shared" si="1"/>
        <v>1.6416746859073861</v>
      </c>
      <c r="E24" s="20">
        <f>+'Centralna država-ek klas'!E32+'Lokalna država-ek klas '!E30</f>
        <v>140095986.02999997</v>
      </c>
      <c r="F24" s="40">
        <f t="shared" si="0"/>
        <v>1.9244747177768311</v>
      </c>
      <c r="G24" s="20">
        <f t="shared" si="2"/>
        <v>-20586993.919999987</v>
      </c>
      <c r="H24" s="89">
        <f t="shared" si="3"/>
        <v>-14.694920606498684</v>
      </c>
      <c r="I24" s="20">
        <f>+'Centralna država-ek klas'!I32+'Lokalna država-ek klas '!I30</f>
        <v>198175838.44</v>
      </c>
      <c r="J24" s="40">
        <f t="shared" si="4"/>
        <v>2.8458758624651135</v>
      </c>
      <c r="K24" s="20">
        <f t="shared" si="5"/>
        <v>-78666846.330000013</v>
      </c>
      <c r="L24" s="89">
        <f t="shared" si="6"/>
        <v>-39.695477990278469</v>
      </c>
      <c r="M24" s="71" t="s">
        <v>104</v>
      </c>
    </row>
    <row r="25" spans="1:16357" ht="15" customHeight="1">
      <c r="A25" s="18">
        <v>73</v>
      </c>
      <c r="B25" s="19" t="s">
        <v>187</v>
      </c>
      <c r="C25" s="20">
        <f>+'Centralna država-ek klas'!C37+'Lokalna država-ek klas '!C35</f>
        <v>0</v>
      </c>
      <c r="D25" s="40">
        <f t="shared" si="1"/>
        <v>0</v>
      </c>
      <c r="E25" s="20">
        <f>+'Centralna država-ek klas'!E37+'Lokalna država-ek klas '!E35</f>
        <v>0</v>
      </c>
      <c r="F25" s="40">
        <f t="shared" si="0"/>
        <v>0</v>
      </c>
      <c r="G25" s="20">
        <f t="shared" si="2"/>
        <v>0</v>
      </c>
      <c r="H25" s="89" t="e">
        <f t="shared" si="3"/>
        <v>#DIV/0!</v>
      </c>
      <c r="I25" s="20">
        <f>+'Centralna država-ek klas'!I37+'Lokalna država-ek klas '!I35</f>
        <v>0</v>
      </c>
      <c r="J25" s="40">
        <f t="shared" si="4"/>
        <v>0</v>
      </c>
      <c r="K25" s="20">
        <f t="shared" si="5"/>
        <v>0</v>
      </c>
      <c r="L25" s="89" t="e">
        <f t="shared" si="6"/>
        <v>#DIV/0!</v>
      </c>
      <c r="M25" s="71" t="s">
        <v>108</v>
      </c>
    </row>
    <row r="26" spans="1:16357" ht="15" customHeight="1">
      <c r="A26" s="18">
        <v>74</v>
      </c>
      <c r="B26" s="19" t="s">
        <v>183</v>
      </c>
      <c r="C26" s="20">
        <f>+'Centralna država-ek klas'!C38+'Lokalna država-ek klas '!C36</f>
        <v>104642164.40000001</v>
      </c>
      <c r="D26" s="40">
        <f t="shared" si="1"/>
        <v>1.437451603774881</v>
      </c>
      <c r="E26" s="20">
        <f>+'Centralna država-ek klas'!E38+'Lokalna država-ek klas '!E36</f>
        <v>112148693.81</v>
      </c>
      <c r="F26" s="40">
        <f t="shared" si="0"/>
        <v>1.5405675207769551</v>
      </c>
      <c r="G26" s="20">
        <f t="shared" si="2"/>
        <v>-7506529.4099999964</v>
      </c>
      <c r="H26" s="89">
        <f t="shared" si="3"/>
        <v>-6.6933721249731235</v>
      </c>
      <c r="I26" s="20">
        <f>+'Centralna država-ek klas'!I38+'Lokalna država-ek klas '!I36</f>
        <v>122595996.18000001</v>
      </c>
      <c r="J26" s="40">
        <f t="shared" si="4"/>
        <v>1.7605223175031937</v>
      </c>
      <c r="K26" s="20">
        <f t="shared" si="5"/>
        <v>-17953831.780000001</v>
      </c>
      <c r="L26" s="89">
        <f t="shared" si="6"/>
        <v>-14.644712991800745</v>
      </c>
      <c r="M26" s="71" t="s">
        <v>109</v>
      </c>
    </row>
    <row r="27" spans="1:16357" s="38" customFormat="1" ht="15" customHeight="1">
      <c r="A27" s="35"/>
      <c r="B27" s="36" t="s">
        <v>72</v>
      </c>
      <c r="C27" s="37">
        <f>+C28+C38+C39+C40+C41+C42+C43+C44</f>
        <v>3423405816.3829994</v>
      </c>
      <c r="D27" s="44">
        <f t="shared" si="1"/>
        <v>47.02674308533318</v>
      </c>
      <c r="E27" s="37">
        <f>+E28+E38+E39+E40+E41+E42+E43+E44</f>
        <v>3399683165.5064998</v>
      </c>
      <c r="F27" s="44">
        <f t="shared" si="0"/>
        <v>46.700869067495908</v>
      </c>
      <c r="G27" s="37">
        <f>+C27-E27</f>
        <v>23722650.876499653</v>
      </c>
      <c r="H27" s="101">
        <f t="shared" si="3"/>
        <v>0.69779005047270459</v>
      </c>
      <c r="I27" s="37">
        <f>+I28+I38+I39+I40+I41+I42+I43+I44</f>
        <v>2899480643.9400001</v>
      </c>
      <c r="J27" s="44">
        <f t="shared" si="4"/>
        <v>41.637578239750475</v>
      </c>
      <c r="K27" s="37">
        <f t="shared" si="5"/>
        <v>523925172.44299936</v>
      </c>
      <c r="L27" s="101">
        <f t="shared" si="6"/>
        <v>18.069621314355672</v>
      </c>
      <c r="M27" s="79" t="s">
        <v>110</v>
      </c>
      <c r="N27" s="1"/>
      <c r="O27" s="1"/>
      <c r="P27" s="83"/>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row>
    <row r="28" spans="1:16357" ht="15" customHeight="1">
      <c r="A28" s="18">
        <v>41</v>
      </c>
      <c r="B28" s="19" t="s">
        <v>69</v>
      </c>
      <c r="C28" s="20">
        <f>+SUM(C29:C37)</f>
        <v>1327775648.8299999</v>
      </c>
      <c r="D28" s="40">
        <f t="shared" si="1"/>
        <v>18.239428119702733</v>
      </c>
      <c r="E28" s="20">
        <f>+SUM(E29:E37)</f>
        <v>1362336021.8832002</v>
      </c>
      <c r="F28" s="40">
        <f t="shared" si="0"/>
        <v>18.714178082657256</v>
      </c>
      <c r="G28" s="20">
        <f t="shared" si="2"/>
        <v>-34560373.053200245</v>
      </c>
      <c r="H28" s="89">
        <f t="shared" si="3"/>
        <v>-2.5368464533020614</v>
      </c>
      <c r="I28" s="20">
        <f>+SUM(I29:I37)</f>
        <v>1196531366.6500001</v>
      </c>
      <c r="J28" s="40">
        <f t="shared" si="4"/>
        <v>17.182618031726339</v>
      </c>
      <c r="K28" s="20">
        <f t="shared" si="5"/>
        <v>131244282.17999983</v>
      </c>
      <c r="L28" s="89">
        <f t="shared" si="6"/>
        <v>10.968728930813754</v>
      </c>
      <c r="M28" s="71" t="s">
        <v>111</v>
      </c>
    </row>
    <row r="29" spans="1:16357" ht="15" customHeight="1">
      <c r="A29" s="21">
        <v>411</v>
      </c>
      <c r="B29" s="22" t="s">
        <v>30</v>
      </c>
      <c r="C29" s="23">
        <f>+'Centralna država-ek klas'!C41+'Lokalna država-ek klas '!C39</f>
        <v>755085018.37000012</v>
      </c>
      <c r="D29" s="41">
        <f t="shared" si="1"/>
        <v>10.37247439276344</v>
      </c>
      <c r="E29" s="23">
        <f>+'Centralna država-ek klas'!E41+'Lokalna država-ek klas '!E39</f>
        <v>773545623.43719995</v>
      </c>
      <c r="F29" s="41">
        <f t="shared" si="0"/>
        <v>10.6260645828427</v>
      </c>
      <c r="G29" s="23">
        <f t="shared" si="2"/>
        <v>-18460605.067199826</v>
      </c>
      <c r="H29" s="94">
        <f t="shared" si="3"/>
        <v>-2.3864920837081769</v>
      </c>
      <c r="I29" s="23">
        <f>+'Centralna država-ek klas'!I41+'Lokalna država-ek klas '!I39</f>
        <v>715250027.75999999</v>
      </c>
      <c r="J29" s="41">
        <f t="shared" si="4"/>
        <v>10.271246008861775</v>
      </c>
      <c r="K29" s="23">
        <f t="shared" si="5"/>
        <v>39834990.610000134</v>
      </c>
      <c r="L29" s="94">
        <f t="shared" si="6"/>
        <v>5.5693798062132629</v>
      </c>
      <c r="M29" s="72" t="s">
        <v>112</v>
      </c>
    </row>
    <row r="30" spans="1:16357" ht="15" customHeight="1">
      <c r="A30" s="21">
        <v>412</v>
      </c>
      <c r="B30" s="22" t="s">
        <v>31</v>
      </c>
      <c r="C30" s="23">
        <f>+'Centralna država-ek klas'!C42+'Lokalna država-ek klas '!C40</f>
        <v>26350173.010000002</v>
      </c>
      <c r="D30" s="41">
        <f t="shared" si="1"/>
        <v>0.36196784221877276</v>
      </c>
      <c r="E30" s="23">
        <f>+'Centralna država-ek klas'!E42+'Lokalna država-ek klas '!E40</f>
        <v>29373815</v>
      </c>
      <c r="F30" s="41">
        <f t="shared" si="0"/>
        <v>0.40350309765512316</v>
      </c>
      <c r="G30" s="23">
        <f t="shared" si="2"/>
        <v>-3023641.9899999984</v>
      </c>
      <c r="H30" s="94">
        <f t="shared" si="3"/>
        <v>-10.293664578468935</v>
      </c>
      <c r="I30" s="23">
        <f>+'Centralna država-ek klas'!I42+'Lokalna država-ek klas '!I40</f>
        <v>23785791.959999997</v>
      </c>
      <c r="J30" s="41">
        <f t="shared" si="4"/>
        <v>0.34157247291816101</v>
      </c>
      <c r="K30" s="23">
        <f t="shared" si="5"/>
        <v>2564381.0500000045</v>
      </c>
      <c r="L30" s="94">
        <f t="shared" si="6"/>
        <v>10.781146384835381</v>
      </c>
      <c r="M30" s="72" t="s">
        <v>113</v>
      </c>
    </row>
    <row r="31" spans="1:16357" ht="15" customHeight="1">
      <c r="A31" s="21">
        <v>413</v>
      </c>
      <c r="B31" s="22" t="s">
        <v>73</v>
      </c>
      <c r="C31" s="23">
        <f>+'Centralna država-ek klas'!C43+'Lokalna država-ek klas '!C41</f>
        <v>49476208.43</v>
      </c>
      <c r="D31" s="41">
        <f t="shared" si="1"/>
        <v>0.67964625506545595</v>
      </c>
      <c r="E31" s="23">
        <f>+'Centralna država-ek klas'!E43+'Lokalna država-ek klas '!E41</f>
        <v>59704754.499999985</v>
      </c>
      <c r="F31" s="41">
        <f t="shared" si="0"/>
        <v>0.82015405167795363</v>
      </c>
      <c r="G31" s="23">
        <f t="shared" si="2"/>
        <v>-10228546.069999985</v>
      </c>
      <c r="H31" s="94">
        <f t="shared" si="3"/>
        <v>-17.131878617807544</v>
      </c>
      <c r="I31" s="23">
        <f>+'Centralna država-ek klas'!I43+'Lokalna država-ek klas '!I41</f>
        <v>55090156.800000004</v>
      </c>
      <c r="J31" s="41">
        <f t="shared" si="4"/>
        <v>0.7911143393194483</v>
      </c>
      <c r="K31" s="23">
        <f t="shared" si="5"/>
        <v>-5613948.3700000048</v>
      </c>
      <c r="L31" s="94">
        <f t="shared" si="6"/>
        <v>-10.190474480551856</v>
      </c>
      <c r="M31" s="72" t="s">
        <v>114</v>
      </c>
    </row>
    <row r="32" spans="1:16357" ht="15" customHeight="1">
      <c r="A32" s="21">
        <v>414</v>
      </c>
      <c r="B32" s="22" t="s">
        <v>74</v>
      </c>
      <c r="C32" s="23">
        <f>+'Centralna država-ek klas'!C44+'Lokalna država-ek klas '!C42</f>
        <v>94914400.269999981</v>
      </c>
      <c r="D32" s="41">
        <f t="shared" si="1"/>
        <v>1.3038229634462957</v>
      </c>
      <c r="E32" s="23">
        <f>+'Centralna država-ek klas'!E44+'Lokalna država-ek klas '!E42</f>
        <v>94912957.330000013</v>
      </c>
      <c r="F32" s="41">
        <f t="shared" si="0"/>
        <v>1.3038031420250835</v>
      </c>
      <c r="G32" s="23">
        <f t="shared" si="2"/>
        <v>1442.9399999678135</v>
      </c>
      <c r="H32" s="94">
        <f t="shared" si="3"/>
        <v>1.5202771471507504E-3</v>
      </c>
      <c r="I32" s="23">
        <f>+'Centralna država-ek klas'!I44+'Lokalna država-ek klas '!I42</f>
        <v>83790894.75999999</v>
      </c>
      <c r="J32" s="41">
        <f t="shared" si="4"/>
        <v>1.2032671932609713</v>
      </c>
      <c r="K32" s="23">
        <f t="shared" si="5"/>
        <v>11123505.50999999</v>
      </c>
      <c r="L32" s="94">
        <f t="shared" si="6"/>
        <v>13.2753153452541</v>
      </c>
      <c r="M32" s="72" t="s">
        <v>115</v>
      </c>
    </row>
    <row r="33" spans="1:16357" ht="15.75" customHeight="1">
      <c r="A33" s="21">
        <v>415</v>
      </c>
      <c r="B33" s="22" t="s">
        <v>32</v>
      </c>
      <c r="C33" s="23">
        <f>+'Centralna država-ek klas'!C45+'Lokalna država-ek klas '!C43</f>
        <v>40670390.660000004</v>
      </c>
      <c r="D33" s="41">
        <f t="shared" si="1"/>
        <v>0.55868223498221092</v>
      </c>
      <c r="E33" s="23">
        <f>+'Centralna država-ek klas'!E45+'Lokalna država-ek klas '!E43</f>
        <v>46593182.585999995</v>
      </c>
      <c r="F33" s="41">
        <f t="shared" si="0"/>
        <v>0.64004261969586651</v>
      </c>
      <c r="G33" s="23">
        <f t="shared" si="2"/>
        <v>-5922791.9259999916</v>
      </c>
      <c r="H33" s="94">
        <f t="shared" si="3"/>
        <v>-12.711713596872073</v>
      </c>
      <c r="I33" s="23">
        <f>+'Centralna država-ek klas'!I45+'Lokalna država-ek klas '!I43</f>
        <v>36405486.57</v>
      </c>
      <c r="J33" s="41">
        <f t="shared" si="4"/>
        <v>0.52279579744141513</v>
      </c>
      <c r="K33" s="23">
        <f t="shared" si="5"/>
        <v>4264904.0900000036</v>
      </c>
      <c r="L33" s="94">
        <f t="shared" si="6"/>
        <v>11.715003676161558</v>
      </c>
      <c r="M33" s="72" t="s">
        <v>116</v>
      </c>
    </row>
    <row r="34" spans="1:16357" ht="15" customHeight="1">
      <c r="A34" s="21">
        <v>416</v>
      </c>
      <c r="B34" s="22" t="s">
        <v>33</v>
      </c>
      <c r="C34" s="23">
        <f>+'Centralna država-ek klas'!C46+'Lokalna država-ek klas '!C44</f>
        <v>152229456.50999999</v>
      </c>
      <c r="D34" s="41">
        <f t="shared" si="1"/>
        <v>2.091150136818825</v>
      </c>
      <c r="E34" s="23">
        <f>+'Centralna država-ek klas'!E46+'Lokalna država-ek klas '!E44</f>
        <v>150738632.01000002</v>
      </c>
      <c r="F34" s="41">
        <f t="shared" si="0"/>
        <v>2.0706709343791641</v>
      </c>
      <c r="G34" s="23">
        <f t="shared" si="2"/>
        <v>1490824.4999999702</v>
      </c>
      <c r="H34" s="94">
        <f t="shared" si="3"/>
        <v>0.98901288947683952</v>
      </c>
      <c r="I34" s="23">
        <f>+'Centralna država-ek klas'!I46+'Lokalna država-ek klas '!I44</f>
        <v>127679130.09999999</v>
      </c>
      <c r="J34" s="41">
        <f t="shared" si="4"/>
        <v>1.8335179371633843</v>
      </c>
      <c r="K34" s="23">
        <f t="shared" si="5"/>
        <v>24550326.409999996</v>
      </c>
      <c r="L34" s="94">
        <f t="shared" si="6"/>
        <v>19.22814354293601</v>
      </c>
      <c r="M34" s="72" t="s">
        <v>117</v>
      </c>
    </row>
    <row r="35" spans="1:16357" ht="15" customHeight="1">
      <c r="A35" s="21">
        <v>417</v>
      </c>
      <c r="B35" s="22" t="s">
        <v>34</v>
      </c>
      <c r="C35" s="23">
        <f>+'Centralna država-ek klas'!C47+'Lokalna država-ek klas '!C45</f>
        <v>14521486.770000003</v>
      </c>
      <c r="D35" s="41">
        <f t="shared" si="1"/>
        <v>0.19947919241177525</v>
      </c>
      <c r="E35" s="23">
        <f>+'Centralna država-ek klas'!E47+'Lokalna država-ek klas '!E45</f>
        <v>14782146.479999999</v>
      </c>
      <c r="F35" s="41">
        <f t="shared" si="0"/>
        <v>0.20305983048752008</v>
      </c>
      <c r="G35" s="23">
        <f t="shared" si="2"/>
        <v>-260659.70999999531</v>
      </c>
      <c r="H35" s="94">
        <f t="shared" si="3"/>
        <v>-1.7633414088587358</v>
      </c>
      <c r="I35" s="23">
        <f>+'Centralna država-ek klas'!I47+'Lokalna država-ek klas '!I45</f>
        <v>12410399.150000002</v>
      </c>
      <c r="J35" s="41">
        <f t="shared" si="4"/>
        <v>0.17821776692134764</v>
      </c>
      <c r="K35" s="23">
        <f t="shared" si="5"/>
        <v>2111087.620000001</v>
      </c>
      <c r="L35" s="94">
        <f t="shared" si="6"/>
        <v>17.010634343698783</v>
      </c>
      <c r="M35" s="72" t="s">
        <v>118</v>
      </c>
    </row>
    <row r="36" spans="1:16357" ht="15" customHeight="1">
      <c r="A36" s="21">
        <v>418</v>
      </c>
      <c r="B36" s="22" t="s">
        <v>35</v>
      </c>
      <c r="C36" s="23">
        <f>+'Centralna država-ek klas'!C48+'Lokalna država-ek klas '!C46</f>
        <v>94548188.259999946</v>
      </c>
      <c r="D36" s="41">
        <f t="shared" si="1"/>
        <v>1.2987923713889302</v>
      </c>
      <c r="E36" s="23">
        <f>+'Centralna država-ek klas'!E48+'Lokalna država-ek klas '!E46</f>
        <v>89750519.930000022</v>
      </c>
      <c r="F36" s="41">
        <f t="shared" si="0"/>
        <v>1.2328876180337105</v>
      </c>
      <c r="G36" s="23">
        <f t="shared" si="2"/>
        <v>4797668.3299999237</v>
      </c>
      <c r="H36" s="94">
        <f t="shared" si="3"/>
        <v>5.345560486715641</v>
      </c>
      <c r="I36" s="23">
        <f>+'Centralna država-ek klas'!I48+'Lokalna država-ek klas '!I46</f>
        <v>79013250.519999996</v>
      </c>
      <c r="J36" s="41">
        <f t="shared" si="4"/>
        <v>1.1346585145789936</v>
      </c>
      <c r="K36" s="23">
        <f t="shared" si="5"/>
        <v>15534937.73999995</v>
      </c>
      <c r="L36" s="94">
        <f t="shared" si="6"/>
        <v>19.661180419438267</v>
      </c>
      <c r="M36" s="72" t="s">
        <v>119</v>
      </c>
    </row>
    <row r="37" spans="1:16357" ht="15" customHeight="1">
      <c r="A37" s="21">
        <v>419</v>
      </c>
      <c r="B37" s="22" t="s">
        <v>36</v>
      </c>
      <c r="C37" s="23">
        <f>+'Centralna država-ek klas'!C49+'Lokalna država-ek klas '!C47</f>
        <v>99980326.549999997</v>
      </c>
      <c r="D37" s="41">
        <f t="shared" si="1"/>
        <v>1.3734127306070305</v>
      </c>
      <c r="E37" s="23">
        <f>+'Centralna država-ek klas'!E49+'Lokalna država-ek klas '!E47</f>
        <v>102934390.61000001</v>
      </c>
      <c r="F37" s="41">
        <f t="shared" si="0"/>
        <v>1.4139922058601317</v>
      </c>
      <c r="G37" s="23">
        <f t="shared" si="2"/>
        <v>-2954064.0600000173</v>
      </c>
      <c r="H37" s="94">
        <f t="shared" si="3"/>
        <v>-2.8698514097124672</v>
      </c>
      <c r="I37" s="23">
        <f>+'Centralna država-ek klas'!I49+'Lokalna država-ek klas '!I47</f>
        <v>63106229.029999994</v>
      </c>
      <c r="J37" s="41">
        <f t="shared" si="4"/>
        <v>0.90622800126083924</v>
      </c>
      <c r="K37" s="23">
        <f t="shared" si="5"/>
        <v>36874097.520000003</v>
      </c>
      <c r="L37" s="94">
        <f t="shared" si="6"/>
        <v>58.431787300221146</v>
      </c>
      <c r="M37" s="72" t="s">
        <v>120</v>
      </c>
    </row>
    <row r="38" spans="1:16357" ht="15" customHeight="1">
      <c r="A38" s="18">
        <v>42</v>
      </c>
      <c r="B38" s="19" t="s">
        <v>37</v>
      </c>
      <c r="C38" s="20">
        <f>+'Centralna država-ek klas'!C50+'Lokalna država-ek klas '!C48</f>
        <v>1012890573.8199999</v>
      </c>
      <c r="D38" s="40">
        <f t="shared" si="1"/>
        <v>13.913905433190926</v>
      </c>
      <c r="E38" s="20">
        <f>+'Centralna država-ek klas'!E50+'Lokalna država-ek klas '!E48</f>
        <v>1009540975.6399997</v>
      </c>
      <c r="F38" s="40">
        <f t="shared" si="0"/>
        <v>13.867892573045589</v>
      </c>
      <c r="G38" s="20">
        <f t="shared" si="2"/>
        <v>3349598.180000186</v>
      </c>
      <c r="H38" s="89">
        <f t="shared" si="3"/>
        <v>0.3317941778318243</v>
      </c>
      <c r="I38" s="20">
        <f>+'Centralna država-ek klas'!I50+'Lokalna država-ek klas '!I48</f>
        <v>825277106.91999996</v>
      </c>
      <c r="J38" s="40">
        <f t="shared" si="4"/>
        <v>11.851274186180596</v>
      </c>
      <c r="K38" s="20">
        <f t="shared" si="5"/>
        <v>187613466.89999998</v>
      </c>
      <c r="L38" s="89">
        <f t="shared" si="6"/>
        <v>22.733390436599947</v>
      </c>
      <c r="M38" s="71" t="s">
        <v>121</v>
      </c>
    </row>
    <row r="39" spans="1:16357" ht="15" customHeight="1">
      <c r="A39" s="18">
        <v>43</v>
      </c>
      <c r="B39" s="19" t="s">
        <v>43</v>
      </c>
      <c r="C39" s="20">
        <f>+'Centralna država-ek klas'!C56+'Lokalna država-ek klas '!C49</f>
        <v>545598639.62300003</v>
      </c>
      <c r="D39" s="40">
        <f t="shared" si="1"/>
        <v>7.4947956594777265</v>
      </c>
      <c r="E39" s="20">
        <f>+'Centralna država-ek klas'!E56+'Lokalna država-ek klas '!E49</f>
        <v>514037588.33330011</v>
      </c>
      <c r="F39" s="40">
        <f t="shared" si="0"/>
        <v>7.061246869147082</v>
      </c>
      <c r="G39" s="20">
        <f t="shared" si="2"/>
        <v>31561051.289699912</v>
      </c>
      <c r="H39" s="89">
        <f t="shared" si="3"/>
        <v>6.1398333518824018</v>
      </c>
      <c r="I39" s="20">
        <f>+'Centralna država-ek klas'!I56+'Lokalna država-ek klas '!I49</f>
        <v>468742079.5</v>
      </c>
      <c r="J39" s="40">
        <f t="shared" si="4"/>
        <v>6.73130377684579</v>
      </c>
      <c r="K39" s="20">
        <f t="shared" si="5"/>
        <v>76856560.123000026</v>
      </c>
      <c r="L39" s="89">
        <f t="shared" si="6"/>
        <v>16.396343209677639</v>
      </c>
      <c r="M39" s="71" t="s">
        <v>127</v>
      </c>
    </row>
    <row r="40" spans="1:16357" ht="15" customHeight="1">
      <c r="A40" s="18">
        <v>44</v>
      </c>
      <c r="B40" s="19" t="s">
        <v>65</v>
      </c>
      <c r="C40" s="20">
        <f>+'Centralna država-ek klas'!C57+'Lokalna država-ek klas '!C50</f>
        <v>426126625.26999986</v>
      </c>
      <c r="D40" s="40">
        <f t="shared" si="1"/>
        <v>5.853628930725165</v>
      </c>
      <c r="E40" s="20">
        <f>+'Centralna država-ek klas'!E57+'Lokalna država-ek klas '!E50</f>
        <v>392351561.46999997</v>
      </c>
      <c r="F40" s="40">
        <f t="shared" si="0"/>
        <v>5.3896666273335434</v>
      </c>
      <c r="G40" s="20">
        <f t="shared" si="2"/>
        <v>33775063.799999893</v>
      </c>
      <c r="H40" s="89">
        <f t="shared" si="3"/>
        <v>8.6083673717155307</v>
      </c>
      <c r="I40" s="20">
        <f>+'Centralna država-ek klas'!I57+'Lokalna država-ek klas '!I50</f>
        <v>336884787.42000002</v>
      </c>
      <c r="J40" s="40">
        <f t="shared" si="4"/>
        <v>4.8377859404921155</v>
      </c>
      <c r="K40" s="20">
        <f t="shared" si="5"/>
        <v>89241837.849999845</v>
      </c>
      <c r="L40" s="89">
        <f t="shared" si="6"/>
        <v>26.490313953755518</v>
      </c>
      <c r="M40" s="71" t="s">
        <v>128</v>
      </c>
      <c r="O40" s="87"/>
    </row>
    <row r="41" spans="1:16357" ht="15" customHeight="1">
      <c r="A41" s="18">
        <v>45</v>
      </c>
      <c r="B41" s="19" t="s">
        <v>44</v>
      </c>
      <c r="C41" s="20">
        <f>+'Centralna država-ek klas'!C58+'Lokalna država-ek klas '!C51</f>
        <v>402205.12</v>
      </c>
      <c r="D41" s="40">
        <f t="shared" si="1"/>
        <v>5.5250232839265355E-3</v>
      </c>
      <c r="E41" s="20">
        <f>+'Centralna država-ek klas'!E58+'Lokalna država-ek klas '!E51</f>
        <v>0</v>
      </c>
      <c r="F41" s="40">
        <f t="shared" si="0"/>
        <v>0</v>
      </c>
      <c r="G41" s="20">
        <f t="shared" si="2"/>
        <v>402205.12</v>
      </c>
      <c r="H41" s="89" t="e">
        <f t="shared" si="3"/>
        <v>#DIV/0!</v>
      </c>
      <c r="I41" s="20">
        <f>+'Centralna država-ek klas'!I58+'Lokalna država-ek klas '!I51</f>
        <v>0</v>
      </c>
      <c r="J41" s="40">
        <f t="shared" si="4"/>
        <v>0</v>
      </c>
      <c r="K41" s="20">
        <f t="shared" si="5"/>
        <v>402205.12</v>
      </c>
      <c r="L41" s="89" t="e">
        <f t="shared" si="6"/>
        <v>#DIV/0!</v>
      </c>
      <c r="M41" s="71" t="s">
        <v>129</v>
      </c>
    </row>
    <row r="42" spans="1:16357" ht="15" customHeight="1">
      <c r="A42" s="18">
        <v>462</v>
      </c>
      <c r="B42" s="19" t="s">
        <v>45</v>
      </c>
      <c r="C42" s="20">
        <f>+'Centralna država-ek klas'!C59+'Lokalna država-ek klas '!C52</f>
        <v>5849367.6699999999</v>
      </c>
      <c r="D42" s="40">
        <f t="shared" si="1"/>
        <v>8.035176820473372E-2</v>
      </c>
      <c r="E42" s="20">
        <f>+'Centralna država-ek klas'!E59+'Lokalna država-ek klas '!E52</f>
        <v>2</v>
      </c>
      <c r="F42" s="40">
        <f t="shared" si="0"/>
        <v>2.7473659628830857E-8</v>
      </c>
      <c r="G42" s="20">
        <f t="shared" si="2"/>
        <v>5849365.6699999999</v>
      </c>
      <c r="H42" s="104">
        <f t="shared" si="3"/>
        <v>292468283.5</v>
      </c>
      <c r="I42" s="20">
        <f>+'Centralna država-ek klas'!I59+'Lokalna država-ek klas '!I52</f>
        <v>2813572.16</v>
      </c>
      <c r="J42" s="40">
        <f t="shared" si="4"/>
        <v>4.0403901709097939E-2</v>
      </c>
      <c r="K42" s="20">
        <f t="shared" si="5"/>
        <v>3035795.51</v>
      </c>
      <c r="L42" s="89">
        <f t="shared" si="6"/>
        <v>107.89826375023557</v>
      </c>
      <c r="M42" s="71" t="s">
        <v>130</v>
      </c>
    </row>
    <row r="43" spans="1:16357" ht="15" customHeight="1">
      <c r="A43" s="18">
        <v>463</v>
      </c>
      <c r="B43" s="19" t="s">
        <v>46</v>
      </c>
      <c r="C43" s="20">
        <f>+'Centralna država-ek klas'!C60+'Lokalna država-ek klas '!C53</f>
        <v>51914761.239999995</v>
      </c>
      <c r="D43" s="40">
        <f t="shared" si="1"/>
        <v>0.71314424000989041</v>
      </c>
      <c r="E43" s="20">
        <f>+'Centralna država-ek klas'!E60+'Lokalna država-ek klas '!E53</f>
        <v>56337436.700000003</v>
      </c>
      <c r="F43" s="40">
        <f t="shared" si="0"/>
        <v>0.77389778012830202</v>
      </c>
      <c r="G43" s="20">
        <f t="shared" si="2"/>
        <v>-4422675.4600000083</v>
      </c>
      <c r="H43" s="89">
        <f t="shared" si="3"/>
        <v>-7.8503313587925589</v>
      </c>
      <c r="I43" s="20">
        <f>+'Centralna država-ek klas'!I60+'Lokalna država-ek klas '!I53</f>
        <v>48151429.039999999</v>
      </c>
      <c r="J43" s="40">
        <f t="shared" si="4"/>
        <v>0.69147172897984743</v>
      </c>
      <c r="K43" s="20">
        <f t="shared" si="5"/>
        <v>3763332.1999999955</v>
      </c>
      <c r="L43" s="89">
        <f t="shared" si="6"/>
        <v>7.815618923529243</v>
      </c>
      <c r="M43" s="71" t="s">
        <v>131</v>
      </c>
    </row>
    <row r="44" spans="1:16357" ht="15" customHeight="1">
      <c r="A44" s="18">
        <v>47</v>
      </c>
      <c r="B44" s="19" t="s">
        <v>47</v>
      </c>
      <c r="C44" s="20">
        <f>+'Centralna država-ek klas'!C61+'Lokalna država-ek klas '!C54</f>
        <v>52847994.80999998</v>
      </c>
      <c r="D44" s="40">
        <f t="shared" si="1"/>
        <v>0.72596391073807964</v>
      </c>
      <c r="E44" s="20">
        <f>+'Centralna država-ek klas'!E61+'Lokalna država-ek klas '!E54</f>
        <v>65079579.480000004</v>
      </c>
      <c r="F44" s="40">
        <f t="shared" si="0"/>
        <v>0.89398710771048262</v>
      </c>
      <c r="G44" s="20">
        <f t="shared" si="2"/>
        <v>-12231584.670000024</v>
      </c>
      <c r="H44" s="89">
        <f t="shared" si="3"/>
        <v>-18.794812086576229</v>
      </c>
      <c r="I44" s="20">
        <f>+'Centralna država-ek klas'!I61+'Lokalna država-ek klas '!I54</f>
        <v>21080302.25</v>
      </c>
      <c r="J44" s="40">
        <f t="shared" si="4"/>
        <v>0.3027206738166886</v>
      </c>
      <c r="K44" s="20">
        <f t="shared" si="5"/>
        <v>31767692.55999998</v>
      </c>
      <c r="L44" s="89">
        <f t="shared" si="6"/>
        <v>150.69846809241071</v>
      </c>
      <c r="M44" s="71" t="s">
        <v>132</v>
      </c>
      <c r="Q44" s="103"/>
    </row>
    <row r="45" spans="1:16357" s="38" customFormat="1" ht="15" customHeight="1">
      <c r="A45" s="35"/>
      <c r="B45" s="36" t="s">
        <v>77</v>
      </c>
      <c r="C45" s="37">
        <f>+C6-C27</f>
        <v>-234730346.23299885</v>
      </c>
      <c r="D45" s="44">
        <f t="shared" si="1"/>
        <v>-3.2244508184815146</v>
      </c>
      <c r="E45" s="37">
        <f>+E6-E27</f>
        <v>-237531185.90030384</v>
      </c>
      <c r="F45" s="44">
        <f t="shared" si="0"/>
        <v>-3.2629254763287476</v>
      </c>
      <c r="G45" s="37">
        <f>C45-E45</f>
        <v>2800839.6673049927</v>
      </c>
      <c r="H45" s="101">
        <f t="shared" si="3"/>
        <v>-1.1791460799932878</v>
      </c>
      <c r="I45" s="37">
        <f>+I6-I27</f>
        <v>41885055.180000305</v>
      </c>
      <c r="J45" s="44">
        <f t="shared" si="4"/>
        <v>0.60148436092461033</v>
      </c>
      <c r="K45" s="37">
        <f t="shared" si="5"/>
        <v>-276615401.41299915</v>
      </c>
      <c r="L45" s="101">
        <f t="shared" si="6"/>
        <v>-660.41551150941359</v>
      </c>
      <c r="M45" s="79" t="s">
        <v>134</v>
      </c>
      <c r="N45" s="1"/>
      <c r="O45" s="1"/>
      <c r="P45" s="103"/>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row>
    <row r="46" spans="1:16357" ht="15" hidden="1" customHeight="1">
      <c r="A46" s="18"/>
      <c r="B46" s="19" t="s">
        <v>57</v>
      </c>
      <c r="C46" s="20">
        <f>+'Centralna država-ek klas'!C63+'Lokalna država-ek klas '!C56</f>
        <v>0</v>
      </c>
      <c r="D46" s="40">
        <f t="shared" si="1"/>
        <v>0</v>
      </c>
      <c r="E46" s="20">
        <f>+'Centralna država-ek klas'!E63+'Lokalna država-ek klas '!E56</f>
        <v>0</v>
      </c>
      <c r="F46" s="40">
        <f t="shared" si="0"/>
        <v>0</v>
      </c>
      <c r="G46" s="20">
        <f t="shared" si="2"/>
        <v>0</v>
      </c>
      <c r="H46" s="89" t="e">
        <f t="shared" si="3"/>
        <v>#DIV/0!</v>
      </c>
      <c r="I46" s="20">
        <f>+'Centralna država-ek klas'!I63+'Lokalna država-ek klas '!I56</f>
        <v>0</v>
      </c>
      <c r="J46" s="40">
        <f t="shared" si="4"/>
        <v>0</v>
      </c>
      <c r="K46" s="20">
        <f t="shared" si="5"/>
        <v>0</v>
      </c>
      <c r="L46" s="89" t="e">
        <f t="shared" si="6"/>
        <v>#DIV/0!</v>
      </c>
      <c r="M46" s="71" t="s">
        <v>133</v>
      </c>
    </row>
    <row r="47" spans="1:16357" s="38" customFormat="1" ht="15" hidden="1" customHeight="1">
      <c r="A47" s="35"/>
      <c r="B47" s="36" t="s">
        <v>59</v>
      </c>
      <c r="C47" s="37">
        <f>+C45-C46</f>
        <v>-234730346.23299885</v>
      </c>
      <c r="D47" s="44">
        <f t="shared" si="1"/>
        <v>-3.2244508184815146</v>
      </c>
      <c r="E47" s="37">
        <f>+E45-E46</f>
        <v>-237531185.90030384</v>
      </c>
      <c r="F47" s="44">
        <f t="shared" si="0"/>
        <v>-3.2629254763287476</v>
      </c>
      <c r="G47" s="37">
        <f t="shared" si="2"/>
        <v>2800839.6673049927</v>
      </c>
      <c r="H47" s="101">
        <f t="shared" si="3"/>
        <v>-1.1791460799932878</v>
      </c>
      <c r="I47" s="37">
        <f>+I45-I46</f>
        <v>41885055.180000305</v>
      </c>
      <c r="J47" s="44">
        <f t="shared" si="4"/>
        <v>0.60148436092461033</v>
      </c>
      <c r="K47" s="37">
        <f t="shared" si="5"/>
        <v>-276615401.41299915</v>
      </c>
      <c r="L47" s="101">
        <f t="shared" si="6"/>
        <v>-660.41551150941359</v>
      </c>
      <c r="M47" s="79" t="s">
        <v>137</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row>
    <row r="48" spans="1:16357" s="38" customFormat="1" ht="15" customHeight="1">
      <c r="A48" s="35"/>
      <c r="B48" s="36" t="s">
        <v>75</v>
      </c>
      <c r="C48" s="37">
        <f>+C47+C34</f>
        <v>-82500889.722998857</v>
      </c>
      <c r="D48" s="44">
        <f t="shared" si="1"/>
        <v>-1.13330068166269</v>
      </c>
      <c r="E48" s="37">
        <f>+E47+E34</f>
        <v>-86792553.89030382</v>
      </c>
      <c r="F48" s="44">
        <f t="shared" si="0"/>
        <v>-1.1922545419495834</v>
      </c>
      <c r="G48" s="37">
        <f>+C48-E48</f>
        <v>4291664.1673049629</v>
      </c>
      <c r="H48" s="101">
        <f t="shared" si="3"/>
        <v>-4.9447377395175636</v>
      </c>
      <c r="I48" s="37">
        <f>+I47+I34</f>
        <v>169564185.2800003</v>
      </c>
      <c r="J48" s="44">
        <f t="shared" si="4"/>
        <v>2.4350022980879946</v>
      </c>
      <c r="K48" s="37">
        <f t="shared" si="5"/>
        <v>-252065075.00299916</v>
      </c>
      <c r="L48" s="101">
        <f t="shared" si="6"/>
        <v>-148.65466701400749</v>
      </c>
      <c r="M48" s="79" t="s">
        <v>136</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row>
    <row r="49" spans="1:16357" s="38" customFormat="1" ht="15" customHeight="1">
      <c r="A49" s="35"/>
      <c r="B49" s="36" t="s">
        <v>76</v>
      </c>
      <c r="C49" s="37">
        <f>+C6-(C27-C40)</f>
        <v>191396279.03700113</v>
      </c>
      <c r="D49" s="44">
        <f t="shared" si="1"/>
        <v>2.6291781122436522</v>
      </c>
      <c r="E49" s="37">
        <f>+E6-(E27-E40)</f>
        <v>154820375.56969595</v>
      </c>
      <c r="F49" s="44">
        <f t="shared" si="0"/>
        <v>2.1267411510047936</v>
      </c>
      <c r="G49" s="37">
        <f t="shared" si="2"/>
        <v>36575903.467305183</v>
      </c>
      <c r="H49" s="101">
        <f t="shared" si="3"/>
        <v>23.624735008370862</v>
      </c>
      <c r="I49" s="37">
        <f>+I6-(I27-I40)</f>
        <v>378769842.60000038</v>
      </c>
      <c r="J49" s="44">
        <f t="shared" si="4"/>
        <v>5.4392703014167267</v>
      </c>
      <c r="K49" s="37">
        <f t="shared" si="5"/>
        <v>-187373563.56299925</v>
      </c>
      <c r="L49" s="101">
        <f t="shared" si="6"/>
        <v>-49.468976272452338</v>
      </c>
      <c r="M49" s="79" t="s">
        <v>135</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row>
    <row r="50" spans="1:16357" s="38" customFormat="1" ht="15" customHeight="1">
      <c r="A50" s="35"/>
      <c r="B50" s="36" t="s">
        <v>0</v>
      </c>
      <c r="C50" s="37">
        <f>+C51+C52+C53</f>
        <v>512846081.75999999</v>
      </c>
      <c r="D50" s="44">
        <f t="shared" si="1"/>
        <v>7.0448793461269004</v>
      </c>
      <c r="E50" s="37">
        <f>+E51+E52+E53</f>
        <v>518503543.60999995</v>
      </c>
      <c r="F50" s="44">
        <f t="shared" si="0"/>
        <v>7.1225949367418977</v>
      </c>
      <c r="G50" s="37">
        <f t="shared" si="2"/>
        <v>-5657461.8499999642</v>
      </c>
      <c r="H50" s="101">
        <f t="shared" si="3"/>
        <v>-1.0911134397675966</v>
      </c>
      <c r="I50" s="37">
        <f>+I51+I52+I53</f>
        <v>314900745.29999995</v>
      </c>
      <c r="J50" s="44">
        <f t="shared" si="4"/>
        <v>4.5220872391710332</v>
      </c>
      <c r="K50" s="37">
        <f t="shared" si="5"/>
        <v>197945336.46000004</v>
      </c>
      <c r="L50" s="101">
        <f t="shared" si="6"/>
        <v>62.859596051899246</v>
      </c>
      <c r="M50" s="79" t="s">
        <v>138</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row>
    <row r="51" spans="1:16357">
      <c r="A51" s="21">
        <v>4611</v>
      </c>
      <c r="B51" s="22" t="s">
        <v>52</v>
      </c>
      <c r="C51" s="23">
        <f>+'Centralna država-ek klas'!C68+'Lokalna država-ek klas '!C61</f>
        <v>221268822.39000002</v>
      </c>
      <c r="D51" s="41">
        <f t="shared" si="1"/>
        <v>3.0395321564075446</v>
      </c>
      <c r="E51" s="23">
        <f>+'Centralna država-ek klas'!E68+'Lokalna država-ek klas '!E61</f>
        <v>226486543.60999995</v>
      </c>
      <c r="F51" s="41">
        <f t="shared" si="0"/>
        <v>3.1112071048257475</v>
      </c>
      <c r="G51" s="23">
        <f t="shared" si="2"/>
        <v>-5217721.2199999392</v>
      </c>
      <c r="H51" s="94">
        <f t="shared" si="3"/>
        <v>-2.3037665447288731</v>
      </c>
      <c r="I51" s="23">
        <f>+'Centralna država-ek klas'!I68+'Lokalna država-ek klas '!I61</f>
        <v>85292053.229999989</v>
      </c>
      <c r="J51" s="41">
        <f t="shared" si="4"/>
        <v>1.2248243653619562</v>
      </c>
      <c r="K51" s="23">
        <f t="shared" si="5"/>
        <v>135976769.16000003</v>
      </c>
      <c r="L51" s="94">
        <f t="shared" si="6"/>
        <v>159.42489834700399</v>
      </c>
      <c r="M51" s="72" t="s">
        <v>139</v>
      </c>
    </row>
    <row r="52" spans="1:16357" ht="15" customHeight="1">
      <c r="A52" s="21">
        <v>4612</v>
      </c>
      <c r="B52" s="22" t="s">
        <v>53</v>
      </c>
      <c r="C52" s="23">
        <f>+'Centralna država-ek klas'!C69+'Lokalna država-ek klas '!C62</f>
        <v>291577259.37</v>
      </c>
      <c r="D52" s="41">
        <f t="shared" si="1"/>
        <v>4.0053471897193571</v>
      </c>
      <c r="E52" s="23">
        <f>+'Centralna država-ek klas'!E69+'Lokalna država-ek klas '!E62</f>
        <v>292017000</v>
      </c>
      <c r="F52" s="41">
        <f t="shared" si="0"/>
        <v>4.0113878319161502</v>
      </c>
      <c r="G52" s="23">
        <f t="shared" si="2"/>
        <v>-439740.62999999523</v>
      </c>
      <c r="H52" s="94">
        <f t="shared" si="3"/>
        <v>-0.15058733909326349</v>
      </c>
      <c r="I52" s="23">
        <f>+'Centralna država-ek klas'!I69+'Lokalna država-ek klas '!I62</f>
        <v>229608692.06999996</v>
      </c>
      <c r="J52" s="41">
        <f t="shared" si="4"/>
        <v>3.2972628738090775</v>
      </c>
      <c r="K52" s="23">
        <f t="shared" si="5"/>
        <v>61968567.300000042</v>
      </c>
      <c r="L52" s="94">
        <f t="shared" si="6"/>
        <v>26.98877239416872</v>
      </c>
      <c r="M52" s="72" t="s">
        <v>140</v>
      </c>
    </row>
    <row r="53" spans="1:16357" ht="15" hidden="1" customHeight="1">
      <c r="A53" s="18">
        <v>463</v>
      </c>
      <c r="B53" s="19" t="s">
        <v>46</v>
      </c>
      <c r="C53" s="20">
        <v>0</v>
      </c>
      <c r="D53" s="40">
        <f t="shared" ref="D53" si="7">+C53/$C$2*100</f>
        <v>0</v>
      </c>
      <c r="E53" s="20">
        <v>0</v>
      </c>
      <c r="F53" s="40">
        <f t="shared" ref="F53" si="8">+E53/$E$2*100</f>
        <v>0</v>
      </c>
      <c r="G53" s="20">
        <f t="shared" ref="G53" si="9">+C53-E53</f>
        <v>0</v>
      </c>
      <c r="H53" s="89" t="e">
        <f t="shared" ref="H53" si="10">+C53/E53*100-100</f>
        <v>#DIV/0!</v>
      </c>
      <c r="I53" s="20">
        <f>+'Lokalna država-ek klas '!I63</f>
        <v>0</v>
      </c>
      <c r="J53" s="40">
        <f t="shared" ref="J53" si="11">+I53/$I$2*100</f>
        <v>0</v>
      </c>
      <c r="K53" s="20">
        <f t="shared" ref="K53" si="12">+C53-I53</f>
        <v>0</v>
      </c>
      <c r="L53" s="89" t="e">
        <f t="shared" ref="L53" si="13">+C53/I53*100-100</f>
        <v>#DIV/0!</v>
      </c>
      <c r="M53" s="71" t="s">
        <v>131</v>
      </c>
    </row>
    <row r="54" spans="1:16357" s="38" customFormat="1" ht="15" customHeight="1">
      <c r="A54" s="35">
        <v>4418</v>
      </c>
      <c r="B54" s="36" t="s">
        <v>63</v>
      </c>
      <c r="C54" s="37">
        <f>+'Centralna država-ek klas'!C70+'Lokalna država-ek klas '!C64</f>
        <v>3269563.45</v>
      </c>
      <c r="D54" s="44">
        <f t="shared" si="1"/>
        <v>4.4913436680082977E-2</v>
      </c>
      <c r="E54" s="37">
        <f>+'Centralna država-ek klas'!E70+'Lokalna država-ek klas '!E64</f>
        <v>3779002</v>
      </c>
      <c r="F54" s="44">
        <f t="shared" ref="F54:F63" si="14">+E54/$E$2*100</f>
        <v>5.1911507342335537E-2</v>
      </c>
      <c r="G54" s="37">
        <f t="shared" si="2"/>
        <v>-509438.54999999981</v>
      </c>
      <c r="H54" s="101">
        <f t="shared" si="3"/>
        <v>-13.48076952592244</v>
      </c>
      <c r="I54" s="37">
        <f>+'Centralna država-ek klas'!I70+'Lokalna država-ek klas '!I64</f>
        <v>859046.62</v>
      </c>
      <c r="J54" s="44">
        <f t="shared" si="4"/>
        <v>1.2336216462282881E-2</v>
      </c>
      <c r="K54" s="37">
        <f t="shared" si="5"/>
        <v>2410516.83</v>
      </c>
      <c r="L54" s="101">
        <f t="shared" si="6"/>
        <v>280.60372672207245</v>
      </c>
      <c r="M54" s="79" t="s">
        <v>141</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row>
    <row r="55" spans="1:16357" s="38" customFormat="1" ht="15" customHeight="1">
      <c r="A55" s="35">
        <v>45</v>
      </c>
      <c r="B55" s="36" t="s">
        <v>44</v>
      </c>
      <c r="C55" s="37">
        <f>+'Centralna država-ek klas'!C71+'Lokalna država-ek klas '!C65</f>
        <v>8297939.6000000006</v>
      </c>
      <c r="D55" s="44">
        <f t="shared" si="1"/>
        <v>0.11398738409549845</v>
      </c>
      <c r="E55" s="37">
        <f>+'Centralna država-ek klas'!E71+'Lokalna država-ek klas '!E65</f>
        <v>4945508.9999999991</v>
      </c>
      <c r="F55" s="44">
        <f t="shared" si="14"/>
        <v>6.7935615478659825E-2</v>
      </c>
      <c r="G55" s="37">
        <f t="shared" si="2"/>
        <v>3352430.6000000015</v>
      </c>
      <c r="H55" s="101">
        <f t="shared" si="3"/>
        <v>67.787372341249466</v>
      </c>
      <c r="I55" s="37">
        <f>+'Centralna država-ek klas'!I71+'Lokalna država-ek klas '!I65</f>
        <v>11132551.429999998</v>
      </c>
      <c r="J55" s="44">
        <f t="shared" si="4"/>
        <v>0.15986741699533932</v>
      </c>
      <c r="K55" s="37">
        <f t="shared" si="5"/>
        <v>-2834611.8299999973</v>
      </c>
      <c r="L55" s="101">
        <f t="shared" si="6"/>
        <v>-25.46237354324083</v>
      </c>
      <c r="M55" s="79" t="s">
        <v>129</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row>
    <row r="56" spans="1:16357" s="38" customFormat="1" ht="15" customHeight="1">
      <c r="A56" s="35"/>
      <c r="B56" s="36" t="s">
        <v>54</v>
      </c>
      <c r="C56" s="37">
        <f>+C47-C50-C54-C55</f>
        <v>-759143931.04299891</v>
      </c>
      <c r="D56" s="44">
        <f t="shared" si="1"/>
        <v>-10.428230985383998</v>
      </c>
      <c r="E56" s="37">
        <f>+E47-E50-E54-E55</f>
        <v>-764759240.51030374</v>
      </c>
      <c r="F56" s="44">
        <f t="shared" si="14"/>
        <v>-10.50536753589164</v>
      </c>
      <c r="G56" s="37">
        <f t="shared" ref="G56:G63" si="15">+C56-E56</f>
        <v>5615309.4673048258</v>
      </c>
      <c r="H56" s="101">
        <f t="shared" ref="H56:H63" si="16">+C56/E56*100-100</f>
        <v>-0.73425846591378274</v>
      </c>
      <c r="I56" s="37">
        <f>+I47-I50-I54-I55</f>
        <v>-285007288.16999966</v>
      </c>
      <c r="J56" s="44">
        <f t="shared" si="4"/>
        <v>-4.0928065117040457</v>
      </c>
      <c r="K56" s="37">
        <f t="shared" ref="K56:K63" si="17">+C56-I56</f>
        <v>-474136642.87299925</v>
      </c>
      <c r="L56" s="101">
        <f t="shared" ref="L56:L63" si="18">+C56/I56*100-100</f>
        <v>166.3594801092205</v>
      </c>
      <c r="M56" s="79" t="s">
        <v>142</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row>
    <row r="57" spans="1:16357" s="38" customFormat="1" ht="15" customHeight="1">
      <c r="A57" s="35"/>
      <c r="B57" s="36" t="s">
        <v>48</v>
      </c>
      <c r="C57" s="37">
        <f>+SUM(C58:C63)+C46</f>
        <v>759143931.04299891</v>
      </c>
      <c r="D57" s="44">
        <f t="shared" ref="D57:D63" si="19">+C57/$C$2*100</f>
        <v>10.428230985383998</v>
      </c>
      <c r="E57" s="37">
        <f>+SUM(E58:E63)+E46</f>
        <v>764759240.51030374</v>
      </c>
      <c r="F57" s="44">
        <f t="shared" si="14"/>
        <v>10.50536753589164</v>
      </c>
      <c r="G57" s="37">
        <f t="shared" si="15"/>
        <v>-5615309.4673048258</v>
      </c>
      <c r="H57" s="101">
        <f t="shared" si="16"/>
        <v>-0.73425846591378274</v>
      </c>
      <c r="I57" s="37">
        <f>+SUM(I58:I63)+I46</f>
        <v>285007288.16999966</v>
      </c>
      <c r="J57" s="44">
        <f t="shared" ref="J57:J63" si="20">+I57/$I$2*100</f>
        <v>4.0928065117040457</v>
      </c>
      <c r="K57" s="37">
        <f t="shared" si="17"/>
        <v>474136642.87299925</v>
      </c>
      <c r="L57" s="101">
        <f t="shared" si="18"/>
        <v>166.3594801092205</v>
      </c>
      <c r="M57" s="79" t="s">
        <v>143</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row>
    <row r="58" spans="1:16357">
      <c r="A58" s="21">
        <v>7511</v>
      </c>
      <c r="B58" s="22" t="s">
        <v>55</v>
      </c>
      <c r="C58" s="23">
        <f>+'Centralna država-ek klas'!C74+'Lokalna država-ek klas '!C68</f>
        <v>855621.6</v>
      </c>
      <c r="D58" s="41">
        <f t="shared" si="19"/>
        <v>1.1753528304737831E-2</v>
      </c>
      <c r="E58" s="23">
        <f>+'Centralna država-ek klas'!E74+'Lokalna država-ek klas '!E68</f>
        <v>3060000</v>
      </c>
      <c r="F58" s="41">
        <f t="shared" si="14"/>
        <v>4.2034699232111214E-2</v>
      </c>
      <c r="G58" s="23">
        <f t="shared" si="15"/>
        <v>-2204378.4</v>
      </c>
      <c r="H58" s="94">
        <f t="shared" si="16"/>
        <v>-72.038509803921571</v>
      </c>
      <c r="I58" s="23">
        <f>+'Centralna država-ek klas'!I74+'Lokalna država-ek klas '!I68</f>
        <v>161977633.08000001</v>
      </c>
      <c r="J58" s="41">
        <f t="shared" si="20"/>
        <v>2.3260566972757686</v>
      </c>
      <c r="K58" s="23">
        <f t="shared" si="17"/>
        <v>-161122011.48000002</v>
      </c>
      <c r="L58" s="94">
        <f t="shared" si="18"/>
        <v>-99.471765586562555</v>
      </c>
      <c r="M58" s="72" t="s">
        <v>144</v>
      </c>
    </row>
    <row r="59" spans="1:16357" ht="15" customHeight="1">
      <c r="A59" s="21">
        <v>7512</v>
      </c>
      <c r="B59" s="22" t="s">
        <v>49</v>
      </c>
      <c r="C59" s="23">
        <f>+'Centralna država-ek klas'!C75+'Lokalna država-ek klas '!C69</f>
        <v>733896741.00999987</v>
      </c>
      <c r="D59" s="41">
        <f t="shared" si="19"/>
        <v>10.081414632608485</v>
      </c>
      <c r="E59" s="23">
        <f>+'Centralna država-ek klas'!E75+'Lokalna država-ek klas '!E69</f>
        <v>876165579.13</v>
      </c>
      <c r="F59" s="41">
        <f t="shared" si="14"/>
        <v>12.035737449757544</v>
      </c>
      <c r="G59" s="23">
        <f t="shared" si="15"/>
        <v>-142268838.12000012</v>
      </c>
      <c r="H59" s="94">
        <f t="shared" si="16"/>
        <v>-16.237665745927586</v>
      </c>
      <c r="I59" s="23">
        <f>+'Centralna država-ek klas'!I75+'Lokalna država-ek klas '!I69</f>
        <v>160671344.28</v>
      </c>
      <c r="J59" s="41">
        <f t="shared" si="20"/>
        <v>2.3072979232769186</v>
      </c>
      <c r="K59" s="23">
        <f t="shared" si="17"/>
        <v>573225396.7299999</v>
      </c>
      <c r="L59" s="94">
        <f t="shared" si="18"/>
        <v>356.76890568055927</v>
      </c>
      <c r="M59" s="72" t="s">
        <v>145</v>
      </c>
    </row>
    <row r="60" spans="1:16357" ht="15" customHeight="1">
      <c r="A60" s="18">
        <v>72</v>
      </c>
      <c r="B60" s="19" t="s">
        <v>172</v>
      </c>
      <c r="C60" s="20">
        <f>+'Centralna država-ek klas'!C76+'Lokalna država-ek klas '!C70</f>
        <v>8211472.2800000003</v>
      </c>
      <c r="D60" s="40">
        <f t="shared" si="19"/>
        <v>0.11279959723614985</v>
      </c>
      <c r="E60" s="20">
        <f>+'Centralna država-ek klas'!E76+'Lokalna država-ek klas '!E70</f>
        <v>21514603.5</v>
      </c>
      <c r="F60" s="40">
        <f t="shared" si="14"/>
        <v>0.29554244680412656</v>
      </c>
      <c r="G60" s="20">
        <f t="shared" si="15"/>
        <v>-13303131.219999999</v>
      </c>
      <c r="H60" s="89">
        <f t="shared" si="16"/>
        <v>-61.833029923140344</v>
      </c>
      <c r="I60" s="20">
        <f>+'Centralna država-ek klas'!I76+'Lokalna država-ek klas '!I70</f>
        <v>9561802.1699999999</v>
      </c>
      <c r="J60" s="40">
        <f t="shared" si="20"/>
        <v>0.13731089628016482</v>
      </c>
      <c r="K60" s="20">
        <f t="shared" si="17"/>
        <v>-1350329.8899999997</v>
      </c>
      <c r="L60" s="89">
        <f t="shared" si="18"/>
        <v>-14.122127460832004</v>
      </c>
      <c r="M60" s="71" t="s">
        <v>146</v>
      </c>
    </row>
    <row r="61" spans="1:16357" ht="15" customHeight="1">
      <c r="A61" s="28">
        <v>73</v>
      </c>
      <c r="B61" s="19" t="s">
        <v>187</v>
      </c>
      <c r="C61" s="20">
        <f>+'Centralna država-ek klas'!C77+'Lokalna država-ek klas '!C71</f>
        <v>20440665.66</v>
      </c>
      <c r="D61" s="40">
        <f t="shared" si="19"/>
        <v>0.28078994546478564</v>
      </c>
      <c r="E61" s="20">
        <f>+'Centralna država-ek klas'!E77+'Lokalna država-ek klas '!E71</f>
        <v>10037904</v>
      </c>
      <c r="F61" s="40">
        <f t="shared" si="14"/>
        <v>0.13788897894143989</v>
      </c>
      <c r="G61" s="20">
        <f t="shared" si="15"/>
        <v>10402761.66</v>
      </c>
      <c r="H61" s="89">
        <f t="shared" si="16"/>
        <v>103.63479925689666</v>
      </c>
      <c r="I61" s="20">
        <f>+'Centralna država-ek klas'!I77+'Lokalna država-ek klas '!I71</f>
        <v>14100869.48</v>
      </c>
      <c r="J61" s="40">
        <f t="shared" si="20"/>
        <v>0.20249352498666282</v>
      </c>
      <c r="K61" s="20">
        <f t="shared" si="17"/>
        <v>6339796.1799999997</v>
      </c>
      <c r="L61" s="89">
        <f t="shared" si="18"/>
        <v>44.96032098582333</v>
      </c>
      <c r="M61" s="71" t="s">
        <v>108</v>
      </c>
    </row>
    <row r="62" spans="1:16357" ht="15" customHeight="1">
      <c r="A62" s="28"/>
      <c r="B62" s="29" t="s">
        <v>152</v>
      </c>
      <c r="C62" s="30">
        <f>+'Lokalna država-ek klas '!C72</f>
        <v>27366859.339999996</v>
      </c>
      <c r="D62" s="40">
        <f t="shared" si="19"/>
        <v>0.37593388930862531</v>
      </c>
      <c r="E62" s="30">
        <f>+'Lokalna država-ek klas '!E72</f>
        <v>28265541</v>
      </c>
      <c r="F62" s="40">
        <f t="shared" si="14"/>
        <v>0.38827892632938171</v>
      </c>
      <c r="G62" s="20">
        <f t="shared" si="15"/>
        <v>-898681.66000000387</v>
      </c>
      <c r="H62" s="89">
        <f t="shared" si="16"/>
        <v>-3.1794249400710441</v>
      </c>
      <c r="I62" s="30">
        <f>+'Lokalna država-ek klas '!I72</f>
        <v>19547081.560000002</v>
      </c>
      <c r="J62" s="40">
        <f t="shared" si="20"/>
        <v>0.28070307677836875</v>
      </c>
      <c r="K62" s="20">
        <f t="shared" si="17"/>
        <v>7819777.7799999937</v>
      </c>
      <c r="L62" s="89">
        <f t="shared" si="18"/>
        <v>40.004835279359185</v>
      </c>
      <c r="M62" s="74" t="s">
        <v>153</v>
      </c>
    </row>
    <row r="63" spans="1:16357" ht="15" customHeight="1" thickBot="1">
      <c r="A63" s="24"/>
      <c r="B63" s="25" t="s">
        <v>50</v>
      </c>
      <c r="C63" s="26">
        <f>+-C56-(SUM(C58:C62)+C46)</f>
        <v>-31627428.847000957</v>
      </c>
      <c r="D63" s="42">
        <f t="shared" si="19"/>
        <v>-0.43446060753878529</v>
      </c>
      <c r="E63" s="26">
        <f>+-E56-(SUM(E58:E62)+E46)</f>
        <v>-174284387.11969626</v>
      </c>
      <c r="F63" s="42">
        <f t="shared" si="14"/>
        <v>-2.3941149651729643</v>
      </c>
      <c r="G63" s="26">
        <f t="shared" si="15"/>
        <v>142656958.2726953</v>
      </c>
      <c r="H63" s="95">
        <f t="shared" si="16"/>
        <v>-81.852976408449223</v>
      </c>
      <c r="I63" s="26">
        <f>+-I56-(SUM(I58:I62)+I46)</f>
        <v>-80851442.400000393</v>
      </c>
      <c r="J63" s="42">
        <f t="shared" si="20"/>
        <v>-1.1610556068938387</v>
      </c>
      <c r="K63" s="26">
        <f t="shared" si="17"/>
        <v>49224013.552999437</v>
      </c>
      <c r="L63" s="95">
        <f t="shared" si="18"/>
        <v>-60.882047483421516</v>
      </c>
      <c r="M63" s="75" t="s">
        <v>147</v>
      </c>
    </row>
    <row r="64" spans="1:16357" ht="13.5" customHeight="1"/>
  </sheetData>
  <sheetProtection algorithmName="SHA-512" hashValue="imwEJi1to1Rri0dbLaNPI1FTQS6tgAtoLROHuHzn0YBb4jTpBJBOl/TK/0X6MwE6TloDNX1CdXIYHbACi8CM1w==" saltValue="PmkEgzRzSsi4OPgUOM9/ww==" spinCount="100000" sheet="1"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63"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3:D8"/>
  <sheetViews>
    <sheetView workbookViewId="0">
      <selection activeCell="G13" sqref="G13"/>
    </sheetView>
  </sheetViews>
  <sheetFormatPr defaultRowHeight="12.75"/>
  <cols>
    <col min="2" max="2" width="28.5703125" customWidth="1"/>
    <col min="3" max="3" width="13.5703125" customWidth="1"/>
    <col min="4" max="4" width="13.42578125" customWidth="1"/>
  </cols>
  <sheetData>
    <row r="3" spans="2:4" ht="13.5" thickBot="1"/>
    <row r="4" spans="2:4" ht="12.75" customHeight="1">
      <c r="B4" s="127"/>
      <c r="C4" s="127" t="s">
        <v>174</v>
      </c>
      <c r="D4" s="139" t="s">
        <v>175</v>
      </c>
    </row>
    <row r="5" spans="2:4">
      <c r="B5" s="128"/>
      <c r="C5" s="128"/>
      <c r="D5" s="140"/>
    </row>
    <row r="6" spans="2:4" ht="13.5">
      <c r="B6" s="22" t="s">
        <v>178</v>
      </c>
      <c r="C6" s="23">
        <v>51122438.960000001</v>
      </c>
      <c r="D6" s="23">
        <v>50118940.61699906</v>
      </c>
    </row>
    <row r="7" spans="2:4" ht="13.5">
      <c r="B7" s="22" t="s">
        <v>177</v>
      </c>
      <c r="C7" s="23">
        <v>59697131.339999996</v>
      </c>
      <c r="D7" s="23">
        <v>57763326.64507816</v>
      </c>
    </row>
    <row r="8" spans="2:4" ht="13.5">
      <c r="B8" s="22" t="s">
        <v>176</v>
      </c>
      <c r="C8" s="23">
        <v>220406123.72</v>
      </c>
      <c r="D8" s="23">
        <v>216723266.16736352</v>
      </c>
    </row>
  </sheetData>
  <mergeCells count="3">
    <mergeCell ref="C4:C5"/>
    <mergeCell ref="D4:D5"/>
    <mergeCell ref="B4:B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Milica Rahovic</cp:lastModifiedBy>
  <cp:lastPrinted>2025-02-26T12:56:14Z</cp:lastPrinted>
  <dcterms:created xsi:type="dcterms:W3CDTF">2008-03-17T08:49:23Z</dcterms:created>
  <dcterms:modified xsi:type="dcterms:W3CDTF">2025-02-28T13:56:40Z</dcterms:modified>
</cp:coreProperties>
</file>