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C:\Users\andjela.bulatovic\AppData\Local\Microsoft\Windows\Temporary Internet Files\Content.Outlook\BPHVB0TN\"/>
    </mc:Choice>
  </mc:AlternateContent>
  <workbookProtection workbookAlgorithmName="SHA-512" workbookHashValue="U0Zt6j3MJMiX083PeojI5Oir6JWHxlEDlMR+Z+pmAn5B5Y9btdZxnk4nGoLRhk2v/MuU3/84UU5jeSV30ev7fw==" workbookSaltValue="7mTQf/fELNkj/k3gvkzHUQ==" workbookSpinCount="100000" lockStructure="1"/>
  <bookViews>
    <workbookView xWindow="0" yWindow="0" windowWidth="24000" windowHeight="9000" activeTab="1"/>
  </bookViews>
  <sheets>
    <sheet name="Welcome tab" sheetId="46" r:id="rId1"/>
    <sheet name="Centralna država-ek klas" sheetId="10" r:id="rId2"/>
    <sheet name="Lokalna država-ek klas " sheetId="43" r:id="rId3"/>
    <sheet name="Opšta država-ek klas" sheetId="44" r:id="rId4"/>
    <sheet name="Grafik" sheetId="47" state="hidden" r:id="rId5"/>
  </sheets>
  <definedNames>
    <definedName name="_iva1" localSheetId="1" hidden="1">{#N/A,#N/A,FALSE,"CB";#N/A,#N/A,FALSE,"CMB";#N/A,#N/A,FALSE,"NBFI"}</definedName>
    <definedName name="_iva1" localSheetId="2" hidden="1">{#N/A,#N/A,FALSE,"CB";#N/A,#N/A,FALSE,"CMB";#N/A,#N/A,FALSE,"NBFI"}</definedName>
    <definedName name="_iva1" localSheetId="3" hidden="1">{#N/A,#N/A,FALSE,"CB";#N/A,#N/A,FALSE,"CMB";#N/A,#N/A,FALSE,"NBFI"}</definedName>
    <definedName name="_iva1" hidden="1">{#N/A,#N/A,FALSE,"CB";#N/A,#N/A,FALSE,"CMB";#N/A,#N/A,FALSE,"NBFI"}</definedName>
    <definedName name="_iva2" localSheetId="1" hidden="1">{#N/A,#N/A,FALSE,"CB";#N/A,#N/A,FALSE,"CMB";#N/A,#N/A,FALSE,"BSYS";#N/A,#N/A,FALSE,"NBFI";#N/A,#N/A,FALSE,"FSYS"}</definedName>
    <definedName name="_iva2" localSheetId="2" hidden="1">{#N/A,#N/A,FALSE,"CB";#N/A,#N/A,FALSE,"CMB";#N/A,#N/A,FALSE,"BSYS";#N/A,#N/A,FALSE,"NBFI";#N/A,#N/A,FALSE,"FSYS"}</definedName>
    <definedName name="_iva2" localSheetId="3" hidden="1">{#N/A,#N/A,FALSE,"CB";#N/A,#N/A,FALSE,"CMB";#N/A,#N/A,FALSE,"BSYS";#N/A,#N/A,FALSE,"NBFI";#N/A,#N/A,FALSE,"FSYS"}</definedName>
    <definedName name="_iva2" hidden="1">{#N/A,#N/A,FALSE,"CB";#N/A,#N/A,FALSE,"CMB";#N/A,#N/A,FALSE,"BSYS";#N/A,#N/A,FALSE,"NBFI";#N/A,#N/A,FALSE,"FSYS"}</definedName>
    <definedName name="_Order1" hidden="1">0</definedName>
    <definedName name="_Order2" hidden="1">0</definedName>
    <definedName name="_Regression_Out" localSheetId="2" hidden="1">#REF!</definedName>
    <definedName name="_Regression_Out" localSheetId="3" hidden="1">#REF!</definedName>
    <definedName name="_Regression_Out" hidden="1">#REF!</definedName>
    <definedName name="_Regression_X" localSheetId="2" hidden="1">#REF!</definedName>
    <definedName name="_Regression_X" localSheetId="3" hidden="1">#REF!</definedName>
    <definedName name="_Regression_X" hidden="1">#REF!</definedName>
    <definedName name="_Regression_Y" localSheetId="2" hidden="1">#REF!</definedName>
    <definedName name="_Regression_Y" localSheetId="3" hidden="1">#REF!</definedName>
    <definedName name="_Regression_Y" hidden="1">#REF!</definedName>
    <definedName name="chart4" localSheetId="1" hidden="1">{#N/A,#N/A,FALSE,"CB";#N/A,#N/A,FALSE,"CMB";#N/A,#N/A,FALSE,"NBFI"}</definedName>
    <definedName name="chart4" localSheetId="2" hidden="1">{#N/A,#N/A,FALSE,"CB";#N/A,#N/A,FALSE,"CMB";#N/A,#N/A,FALSE,"NBFI"}</definedName>
    <definedName name="chart4" localSheetId="3" hidden="1">{#N/A,#N/A,FALSE,"CB";#N/A,#N/A,FALSE,"CMB";#N/A,#N/A,FALSE,"NBFI"}</definedName>
    <definedName name="chart4" hidden="1">{#N/A,#N/A,FALSE,"CB";#N/A,#N/A,FALSE,"CMB";#N/A,#N/A,FALSE,"NBFI"}</definedName>
    <definedName name="ChartA" localSheetId="1" hidden="1">{#N/A,#N/A,FALSE,"CB";#N/A,#N/A,FALSE,"CMB";#N/A,#N/A,FALSE,"NBFI"}</definedName>
    <definedName name="ChartA" localSheetId="2" hidden="1">{#N/A,#N/A,FALSE,"CB";#N/A,#N/A,FALSE,"CMB";#N/A,#N/A,FALSE,"NBFI"}</definedName>
    <definedName name="ChartA" localSheetId="3" hidden="1">{#N/A,#N/A,FALSE,"CB";#N/A,#N/A,FALSE,"CMB";#N/A,#N/A,FALSE,"NBFI"}</definedName>
    <definedName name="ChartA" hidden="1">{#N/A,#N/A,FALSE,"CB";#N/A,#N/A,FALSE,"CMB";#N/A,#N/A,FALSE,"NBFI"}</definedName>
    <definedName name="Chartvel" localSheetId="1" hidden="1">{#N/A,#N/A,FALSE,"CB";#N/A,#N/A,FALSE,"CMB";#N/A,#N/A,FALSE,"BSYS";#N/A,#N/A,FALSE,"NBFI";#N/A,#N/A,FALSE,"FSYS"}</definedName>
    <definedName name="Chartvel" localSheetId="2" hidden="1">{#N/A,#N/A,FALSE,"CB";#N/A,#N/A,FALSE,"CMB";#N/A,#N/A,FALSE,"BSYS";#N/A,#N/A,FALSE,"NBFI";#N/A,#N/A,FALSE,"FSYS"}</definedName>
    <definedName name="Chartvel" localSheetId="3" hidden="1">{#N/A,#N/A,FALSE,"CB";#N/A,#N/A,FALSE,"CMB";#N/A,#N/A,FALSE,"BSYS";#N/A,#N/A,FALSE,"NBFI";#N/A,#N/A,FALSE,"FSYS"}</definedName>
    <definedName name="Chartvel" hidden="1">{#N/A,#N/A,FALSE,"CB";#N/A,#N/A,FALSE,"CMB";#N/A,#N/A,FALSE,"BSYS";#N/A,#N/A,FALSE,"NBFI";#N/A,#N/A,FALSE,"FSYS"}</definedName>
    <definedName name="DE" localSheetId="1" hidden="1">{#N/A,#N/A,FALSE,"CREDIT"}</definedName>
    <definedName name="DE" localSheetId="2" hidden="1">{#N/A,#N/A,FALSE,"CREDIT"}</definedName>
    <definedName name="DE" localSheetId="3" hidden="1">{#N/A,#N/A,FALSE,"CREDIT"}</definedName>
    <definedName name="DE" hidden="1">{#N/A,#N/A,FALSE,"CREDIT"}</definedName>
    <definedName name="E" localSheetId="1" hidden="1">{#N/A,#N/A,FALSE,"DEPO"}</definedName>
    <definedName name="E" localSheetId="2" hidden="1">{#N/A,#N/A,FALSE,"DEPO"}</definedName>
    <definedName name="E" localSheetId="3" hidden="1">{#N/A,#N/A,FALSE,"DEPO"}</definedName>
    <definedName name="E" hidden="1">{#N/A,#N/A,FALSE,"DEPO"}</definedName>
    <definedName name="EEE" localSheetId="1" hidden="1">{#N/A,#N/A,FALSE,"EXCISE"}</definedName>
    <definedName name="EEE" localSheetId="2" hidden="1">{#N/A,#N/A,FALSE,"EXCISE"}</definedName>
    <definedName name="EEE" localSheetId="3" hidden="1">{#N/A,#N/A,FALSE,"EXCISE"}</definedName>
    <definedName name="EEE" hidden="1">{#N/A,#N/A,FALSE,"EXCISE"}</definedName>
    <definedName name="F" localSheetId="1" hidden="1">{#N/A,#N/A,FALSE,"CB";#N/A,#N/A,FALSE,"CMB";#N/A,#N/A,FALSE,"NBFI"}</definedName>
    <definedName name="F" localSheetId="2" hidden="1">{#N/A,#N/A,FALSE,"CB";#N/A,#N/A,FALSE,"CMB";#N/A,#N/A,FALSE,"NBFI"}</definedName>
    <definedName name="F" localSheetId="3" hidden="1">{#N/A,#N/A,FALSE,"CB";#N/A,#N/A,FALSE,"CMB";#N/A,#N/A,FALSE,"NBFI"}</definedName>
    <definedName name="F" hidden="1">{#N/A,#N/A,FALSE,"CB";#N/A,#N/A,FALSE,"CMB";#N/A,#N/A,FALSE,"NBFI"}</definedName>
    <definedName name="FFF" localSheetId="1" hidden="1">{#N/A,#N/A,FALSE,"CB";#N/A,#N/A,FALSE,"CMB";#N/A,#N/A,FALSE,"BSYS";#N/A,#N/A,FALSE,"NBFI";#N/A,#N/A,FALSE,"FSYS"}</definedName>
    <definedName name="FFF" localSheetId="2" hidden="1">{#N/A,#N/A,FALSE,"CB";#N/A,#N/A,FALSE,"CMB";#N/A,#N/A,FALSE,"BSYS";#N/A,#N/A,FALSE,"NBFI";#N/A,#N/A,FALSE,"FSYS"}</definedName>
    <definedName name="FFF" localSheetId="3" hidden="1">{#N/A,#N/A,FALSE,"CB";#N/A,#N/A,FALSE,"CMB";#N/A,#N/A,FALSE,"BSYS";#N/A,#N/A,FALSE,"NBFI";#N/A,#N/A,FALSE,"FSYS"}</definedName>
    <definedName name="FFF" hidden="1">{#N/A,#N/A,FALSE,"CB";#N/A,#N/A,FALSE,"CMB";#N/A,#N/A,FALSE,"BSYS";#N/A,#N/A,FALSE,"NBFI";#N/A,#N/A,FALSE,"FSYS"}</definedName>
    <definedName name="H" localSheetId="1" hidden="1">{#N/A,#N/A,FALSE,"BANKS"}</definedName>
    <definedName name="H" localSheetId="2" hidden="1">{#N/A,#N/A,FALSE,"BANKS"}</definedName>
    <definedName name="H" localSheetId="3" hidden="1">{#N/A,#N/A,FALSE,"BANKS"}</definedName>
    <definedName name="H" hidden="1">{#N/A,#N/A,FALSE,"BANKS"}</definedName>
    <definedName name="hello" localSheetId="1" hidden="1">{#N/A,#N/A,FALSE,"CB";#N/A,#N/A,FALSE,"CMB";#N/A,#N/A,FALSE,"BSYS";#N/A,#N/A,FALSE,"NBFI";#N/A,#N/A,FALSE,"FSYS"}</definedName>
    <definedName name="hello" localSheetId="2" hidden="1">{#N/A,#N/A,FALSE,"CB";#N/A,#N/A,FALSE,"CMB";#N/A,#N/A,FALSE,"BSYS";#N/A,#N/A,FALSE,"NBFI";#N/A,#N/A,FALSE,"FSYS"}</definedName>
    <definedName name="hello" localSheetId="3" hidden="1">{#N/A,#N/A,FALSE,"CB";#N/A,#N/A,FALSE,"CMB";#N/A,#N/A,FALSE,"BSYS";#N/A,#N/A,FALSE,"NBFI";#N/A,#N/A,FALSE,"FSYS"}</definedName>
    <definedName name="hello" hidden="1">{#N/A,#N/A,FALSE,"CB";#N/A,#N/A,FALSE,"CMB";#N/A,#N/A,FALSE,"BSYS";#N/A,#N/A,FALSE,"NBFI";#N/A,#N/A,FALSE,"FSYS"}</definedName>
    <definedName name="iva" localSheetId="1" hidden="1">{#N/A,#N/A,FALSE,"CB";#N/A,#N/A,FALSE,"CMB";#N/A,#N/A,FALSE,"NBFI"}</definedName>
    <definedName name="iva" localSheetId="2" hidden="1">{#N/A,#N/A,FALSE,"CB";#N/A,#N/A,FALSE,"CMB";#N/A,#N/A,FALSE,"NBFI"}</definedName>
    <definedName name="iva" localSheetId="3" hidden="1">{#N/A,#N/A,FALSE,"CB";#N/A,#N/A,FALSE,"CMB";#N/A,#N/A,FALSE,"NBFI"}</definedName>
    <definedName name="iva" hidden="1">{#N/A,#N/A,FALSE,"CB";#N/A,#N/A,FALSE,"CMB";#N/A,#N/A,FALSE,"NBFI"}</definedName>
    <definedName name="jan" localSheetId="1" hidden="1">{#N/A,#N/A,FALSE,"CB";#N/A,#N/A,FALSE,"CMB";#N/A,#N/A,FALSE,"NBFI"}</definedName>
    <definedName name="jan" localSheetId="2" hidden="1">{#N/A,#N/A,FALSE,"CB";#N/A,#N/A,FALSE,"CMB";#N/A,#N/A,FALSE,"NBFI"}</definedName>
    <definedName name="jan" localSheetId="3" hidden="1">{#N/A,#N/A,FALSE,"CB";#N/A,#N/A,FALSE,"CMB";#N/A,#N/A,FALSE,"NBFI"}</definedName>
    <definedName name="jan" hidden="1">{#N/A,#N/A,FALSE,"CB";#N/A,#N/A,FALSE,"CMB";#N/A,#N/A,FALSE,"NBFI"}</definedName>
    <definedName name="qqq" localSheetId="1" hidden="1">{#N/A,#N/A,FALSE,"EXTRABUDGT"}</definedName>
    <definedName name="qqq" localSheetId="2" hidden="1">{#N/A,#N/A,FALSE,"EXTRABUDGT"}</definedName>
    <definedName name="qqq" localSheetId="3" hidden="1">{#N/A,#N/A,FALSE,"EXTRABUDGT"}</definedName>
    <definedName name="qqq" hidden="1">{#N/A,#N/A,FALSE,"EXTRABUDGT"}</definedName>
    <definedName name="wrn.BANKS." localSheetId="1" hidden="1">{#N/A,#N/A,FALSE,"BANKS"}</definedName>
    <definedName name="wrn.BANKS." localSheetId="2" hidden="1">{#N/A,#N/A,FALSE,"BANKS"}</definedName>
    <definedName name="wrn.BANKS." localSheetId="3" hidden="1">{#N/A,#N/A,FALSE,"BANKS"}</definedName>
    <definedName name="wrn.BANKS." hidden="1">{#N/A,#N/A,FALSE,"BANKS"}</definedName>
    <definedName name="wrn.BOP." localSheetId="1" hidden="1">{#N/A,#N/A,FALSE,"BOP"}</definedName>
    <definedName name="wrn.BOP." localSheetId="2" hidden="1">{#N/A,#N/A,FALSE,"BOP"}</definedName>
    <definedName name="wrn.BOP." localSheetId="3" hidden="1">{#N/A,#N/A,FALSE,"BOP"}</definedName>
    <definedName name="wrn.BOP." hidden="1">{#N/A,#N/A,FALSE,"BOP"}</definedName>
    <definedName name="wrn.CREDIT." localSheetId="1" hidden="1">{#N/A,#N/A,FALSE,"CREDIT"}</definedName>
    <definedName name="wrn.CREDIT." localSheetId="2" hidden="1">{#N/A,#N/A,FALSE,"CREDIT"}</definedName>
    <definedName name="wrn.CREDIT." localSheetId="3" hidden="1">{#N/A,#N/A,FALSE,"CREDIT"}</definedName>
    <definedName name="wrn.CREDIT." hidden="1">{#N/A,#N/A,FALSE,"CREDIT"}</definedName>
    <definedName name="wrn.DEBTSVC." localSheetId="1" hidden="1">{#N/A,#N/A,FALSE,"DEBTSVC"}</definedName>
    <definedName name="wrn.DEBTSVC." localSheetId="2" hidden="1">{#N/A,#N/A,FALSE,"DEBTSVC"}</definedName>
    <definedName name="wrn.DEBTSVC." localSheetId="3" hidden="1">{#N/A,#N/A,FALSE,"DEBTSVC"}</definedName>
    <definedName name="wrn.DEBTSVC." hidden="1">{#N/A,#N/A,FALSE,"DEBTSVC"}</definedName>
    <definedName name="wrn.DEPO." localSheetId="1" hidden="1">{#N/A,#N/A,FALSE,"DEPO"}</definedName>
    <definedName name="wrn.DEPO." localSheetId="2" hidden="1">{#N/A,#N/A,FALSE,"DEPO"}</definedName>
    <definedName name="wrn.DEPO." localSheetId="3" hidden="1">{#N/A,#N/A,FALSE,"DEPO"}</definedName>
    <definedName name="wrn.DEPO." hidden="1">{#N/A,#N/A,FALSE,"DEPO"}</definedName>
    <definedName name="wrn.EXCISE." localSheetId="1" hidden="1">{#N/A,#N/A,FALSE,"EXCISE"}</definedName>
    <definedName name="wrn.EXCISE." localSheetId="2" hidden="1">{#N/A,#N/A,FALSE,"EXCISE"}</definedName>
    <definedName name="wrn.EXCISE." localSheetId="3" hidden="1">{#N/A,#N/A,FALSE,"EXCISE"}</definedName>
    <definedName name="wrn.EXCISE." hidden="1">{#N/A,#N/A,FALSE,"EXCISE"}</definedName>
    <definedName name="wrn.EXRATE." localSheetId="1" hidden="1">{#N/A,#N/A,FALSE,"EXRATE"}</definedName>
    <definedName name="wrn.EXRATE." localSheetId="2" hidden="1">{#N/A,#N/A,FALSE,"EXRATE"}</definedName>
    <definedName name="wrn.EXRATE." localSheetId="3" hidden="1">{#N/A,#N/A,FALSE,"EXRATE"}</definedName>
    <definedName name="wrn.EXRATE." hidden="1">{#N/A,#N/A,FALSE,"EXRATE"}</definedName>
    <definedName name="wrn.EXTDEBT." localSheetId="1" hidden="1">{#N/A,#N/A,FALSE,"EXTDEBT"}</definedName>
    <definedName name="wrn.EXTDEBT." localSheetId="2" hidden="1">{#N/A,#N/A,FALSE,"EXTDEBT"}</definedName>
    <definedName name="wrn.EXTDEBT." localSheetId="3" hidden="1">{#N/A,#N/A,FALSE,"EXTDEBT"}</definedName>
    <definedName name="wrn.EXTDEBT." hidden="1">{#N/A,#N/A,FALSE,"EXTDEBT"}</definedName>
    <definedName name="wrn.EXTRABUDGT." localSheetId="1" hidden="1">{#N/A,#N/A,FALSE,"EXTRABUDGT"}</definedName>
    <definedName name="wrn.EXTRABUDGT." localSheetId="2" hidden="1">{#N/A,#N/A,FALSE,"EXTRABUDGT"}</definedName>
    <definedName name="wrn.EXTRABUDGT." localSheetId="3" hidden="1">{#N/A,#N/A,FALSE,"EXTRABUDGT"}</definedName>
    <definedName name="wrn.EXTRABUDGT." hidden="1">{#N/A,#N/A,FALSE,"EXTRABUDGT"}</definedName>
    <definedName name="wrn.EXTRABUDGT2." localSheetId="1" hidden="1">{#N/A,#N/A,FALSE,"EXTRABUDGT2"}</definedName>
    <definedName name="wrn.EXTRABUDGT2." localSheetId="2" hidden="1">{#N/A,#N/A,FALSE,"EXTRABUDGT2"}</definedName>
    <definedName name="wrn.EXTRABUDGT2." localSheetId="3" hidden="1">{#N/A,#N/A,FALSE,"EXTRABUDGT2"}</definedName>
    <definedName name="wrn.EXTRABUDGT2." hidden="1">{#N/A,#N/A,FALSE,"EXTRABUDGT2"}</definedName>
    <definedName name="wrn.GDP." localSheetId="1" hidden="1">{#N/A,#N/A,FALSE,"GDP_ORIGIN";#N/A,#N/A,FALSE,"EMP_POP"}</definedName>
    <definedName name="wrn.GDP." localSheetId="2" hidden="1">{#N/A,#N/A,FALSE,"GDP_ORIGIN";#N/A,#N/A,FALSE,"EMP_POP"}</definedName>
    <definedName name="wrn.GDP." localSheetId="3" hidden="1">{#N/A,#N/A,FALSE,"GDP_ORIGIN";#N/A,#N/A,FALSE,"EMP_POP"}</definedName>
    <definedName name="wrn.GDP." hidden="1">{#N/A,#N/A,FALSE,"GDP_ORIGIN";#N/A,#N/A,FALSE,"EMP_POP"}</definedName>
    <definedName name="wrn.GGOVT." localSheetId="1" hidden="1">{#N/A,#N/A,FALSE,"GGOVT"}</definedName>
    <definedName name="wrn.GGOVT." localSheetId="2" hidden="1">{#N/A,#N/A,FALSE,"GGOVT"}</definedName>
    <definedName name="wrn.GGOVT." localSheetId="3" hidden="1">{#N/A,#N/A,FALSE,"GGOVT"}</definedName>
    <definedName name="wrn.GGOVT." hidden="1">{#N/A,#N/A,FALSE,"GGOVT"}</definedName>
    <definedName name="wrn.GGOVT2." localSheetId="1" hidden="1">{#N/A,#N/A,FALSE,"GGOVT2"}</definedName>
    <definedName name="wrn.GGOVT2." localSheetId="2" hidden="1">{#N/A,#N/A,FALSE,"GGOVT2"}</definedName>
    <definedName name="wrn.GGOVT2." localSheetId="3" hidden="1">{#N/A,#N/A,FALSE,"GGOVT2"}</definedName>
    <definedName name="wrn.GGOVT2." hidden="1">{#N/A,#N/A,FALSE,"GGOVT2"}</definedName>
    <definedName name="wrn.GGOVTPC." localSheetId="1" hidden="1">{#N/A,#N/A,FALSE,"GGOVT%"}</definedName>
    <definedName name="wrn.GGOVTPC." localSheetId="2" hidden="1">{#N/A,#N/A,FALSE,"GGOVT%"}</definedName>
    <definedName name="wrn.GGOVTPC." localSheetId="3" hidden="1">{#N/A,#N/A,FALSE,"GGOVT%"}</definedName>
    <definedName name="wrn.GGOVTPC." hidden="1">{#N/A,#N/A,FALSE,"GGOVT%"}</definedName>
    <definedName name="wrn.INCOMETX." localSheetId="1" hidden="1">{#N/A,#N/A,FALSE,"INCOMETX"}</definedName>
    <definedName name="wrn.INCOMETX." localSheetId="2" hidden="1">{#N/A,#N/A,FALSE,"INCOMETX"}</definedName>
    <definedName name="wrn.INCOMETX." localSheetId="3" hidden="1">{#N/A,#N/A,FALSE,"INCOMETX"}</definedName>
    <definedName name="wrn.INCOMETX." hidden="1">{#N/A,#N/A,FALSE,"INCOMETX"}</definedName>
    <definedName name="wrn.INTERST." localSheetId="1" hidden="1">{#N/A,#N/A,FALSE,"INTERST"}</definedName>
    <definedName name="wrn.INTERST." localSheetId="2" hidden="1">{#N/A,#N/A,FALSE,"INTERST"}</definedName>
    <definedName name="wrn.INTERST." localSheetId="3" hidden="1">{#N/A,#N/A,FALSE,"INTERST"}</definedName>
    <definedName name="wrn.INTERST." hidden="1">{#N/A,#N/A,FALSE,"INTERST"}</definedName>
    <definedName name="wrn.MAIN." localSheetId="1" hidden="1">{#N/A,#N/A,FALSE,"CB";#N/A,#N/A,FALSE,"CMB";#N/A,#N/A,FALSE,"BSYS";#N/A,#N/A,FALSE,"NBFI";#N/A,#N/A,FALSE,"FSYS"}</definedName>
    <definedName name="wrn.MAIN." localSheetId="2" hidden="1">{#N/A,#N/A,FALSE,"CB";#N/A,#N/A,FALSE,"CMB";#N/A,#N/A,FALSE,"BSYS";#N/A,#N/A,FALSE,"NBFI";#N/A,#N/A,FALSE,"FSYS"}</definedName>
    <definedName name="wrn.MAIN." localSheetId="3" hidden="1">{#N/A,#N/A,FALSE,"CB";#N/A,#N/A,FALSE,"CMB";#N/A,#N/A,FALSE,"BSYS";#N/A,#N/A,FALSE,"NBFI";#N/A,#N/A,FALSE,"FSYS"}</definedName>
    <definedName name="wrn.MAIN." hidden="1">{#N/A,#N/A,FALSE,"CB";#N/A,#N/A,FALSE,"CMB";#N/A,#N/A,FALSE,"BSYS";#N/A,#N/A,FALSE,"NBFI";#N/A,#N/A,FALSE,"FSYS"}</definedName>
    <definedName name="wrn.MIT." localSheetId="1" hidden="1">{#N/A,#N/A,FALSE,"CB";#N/A,#N/A,FALSE,"CMB";#N/A,#N/A,FALSE,"NBFI"}</definedName>
    <definedName name="wrn.MIT." localSheetId="2" hidden="1">{#N/A,#N/A,FALSE,"CB";#N/A,#N/A,FALSE,"CMB";#N/A,#N/A,FALSE,"NBFI"}</definedName>
    <definedName name="wrn.MIT." localSheetId="3" hidden="1">{#N/A,#N/A,FALSE,"CB";#N/A,#N/A,FALSE,"CMB";#N/A,#N/A,FALSE,"NBFI"}</definedName>
    <definedName name="wrn.MIT." hidden="1">{#N/A,#N/A,FALSE,"CB";#N/A,#N/A,FALSE,"CMB";#N/A,#N/A,FALSE,"NBFI"}</definedName>
    <definedName name="wrn.MS." localSheetId="1" hidden="1">{#N/A,#N/A,FALSE,"MS"}</definedName>
    <definedName name="wrn.MS." localSheetId="2" hidden="1">{#N/A,#N/A,FALSE,"MS"}</definedName>
    <definedName name="wrn.MS." localSheetId="3" hidden="1">{#N/A,#N/A,FALSE,"MS"}</definedName>
    <definedName name="wrn.MS." hidden="1">{#N/A,#N/A,FALSE,"MS"}</definedName>
    <definedName name="wrn.NBG." localSheetId="1" hidden="1">{#N/A,#N/A,FALSE,"NBG"}</definedName>
    <definedName name="wrn.NBG." localSheetId="2" hidden="1">{#N/A,#N/A,FALSE,"NBG"}</definedName>
    <definedName name="wrn.NBG." localSheetId="3" hidden="1">{#N/A,#N/A,FALSE,"NBG"}</definedName>
    <definedName name="wrn.NBG." hidden="1">{#N/A,#N/A,FALSE,"NBG"}</definedName>
    <definedName name="wrn.PCPI." localSheetId="1" hidden="1">{#N/A,#N/A,FALSE,"PCPI"}</definedName>
    <definedName name="wrn.PCPI." localSheetId="2" hidden="1">{#N/A,#N/A,FALSE,"PCPI"}</definedName>
    <definedName name="wrn.PCPI." localSheetId="3" hidden="1">{#N/A,#N/A,FALSE,"PCPI"}</definedName>
    <definedName name="wrn.PCPI." hidden="1">{#N/A,#N/A,FALSE,"PCPI"}</definedName>
    <definedName name="wrn.PENSION." localSheetId="1" hidden="1">{#N/A,#N/A,FALSE,"PENSION"}</definedName>
    <definedName name="wrn.PENSION." localSheetId="2" hidden="1">{#N/A,#N/A,FALSE,"PENSION"}</definedName>
    <definedName name="wrn.PENSION." localSheetId="3" hidden="1">{#N/A,#N/A,FALSE,"PENSION"}</definedName>
    <definedName name="wrn.PENSION." hidden="1">{#N/A,#N/A,FALSE,"PENSION"}</definedName>
    <definedName name="wrn.PRUDENT." localSheetId="1" hidden="1">{#N/A,#N/A,FALSE,"PRUDENT"}</definedName>
    <definedName name="wrn.PRUDENT." localSheetId="2" hidden="1">{#N/A,#N/A,FALSE,"PRUDENT"}</definedName>
    <definedName name="wrn.PRUDENT." localSheetId="3" hidden="1">{#N/A,#N/A,FALSE,"PRUDENT"}</definedName>
    <definedName name="wrn.PRUDENT." hidden="1">{#N/A,#N/A,FALSE,"PRUDENT"}</definedName>
    <definedName name="wrn.PUBLEXP." localSheetId="1" hidden="1">{#N/A,#N/A,FALSE,"PUBLEXP"}</definedName>
    <definedName name="wrn.PUBLEXP." localSheetId="2" hidden="1">{#N/A,#N/A,FALSE,"PUBLEXP"}</definedName>
    <definedName name="wrn.PUBLEXP." localSheetId="3" hidden="1">{#N/A,#N/A,FALSE,"PUBLEXP"}</definedName>
    <definedName name="wrn.PUBLEXP." hidden="1">{#N/A,#N/A,FALSE,"PUBLEXP"}</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1" hidden="1">{#N/A,#N/A,FALSE,"REVSHARE"}</definedName>
    <definedName name="wrn.REVSHARE." localSheetId="2" hidden="1">{#N/A,#N/A,FALSE,"REVSHARE"}</definedName>
    <definedName name="wrn.REVSHARE." localSheetId="3" hidden="1">{#N/A,#N/A,FALSE,"REVSHARE"}</definedName>
    <definedName name="wrn.REVSHARE." hidden="1">{#N/A,#N/A,FALSE,"REVSHARE"}</definedName>
    <definedName name="wrn.Staff._.Report._.Tables." localSheetId="1" hidden="1">{#N/A,#N/A,FALSE,"SRFSYS";#N/A,#N/A,FALSE,"SRBSYS"}</definedName>
    <definedName name="wrn.Staff._.Report._.Tables." localSheetId="2" hidden="1">{#N/A,#N/A,FALSE,"SRFSYS";#N/A,#N/A,FALSE,"SRBSYS"}</definedName>
    <definedName name="wrn.Staff._.Report._.Tables." localSheetId="3" hidden="1">{#N/A,#N/A,FALSE,"SRFSYS";#N/A,#N/A,FALSE,"SRBSYS"}</definedName>
    <definedName name="wrn.Staff._.Report._.Tables." hidden="1">{#N/A,#N/A,FALSE,"SRFSYS";#N/A,#N/A,FALSE,"SRBSYS"}</definedName>
    <definedName name="wrn.STATE." localSheetId="1" hidden="1">{#N/A,#N/A,FALSE,"STATE"}</definedName>
    <definedName name="wrn.STATE." localSheetId="2" hidden="1">{#N/A,#N/A,FALSE,"STATE"}</definedName>
    <definedName name="wrn.STATE." localSheetId="3" hidden="1">{#N/A,#N/A,FALSE,"STATE"}</definedName>
    <definedName name="wrn.STATE." hidden="1">{#N/A,#N/A,FALSE,"STATE"}</definedName>
    <definedName name="wrn.TAXARREARS." localSheetId="1" hidden="1">{#N/A,#N/A,FALSE,"TAXARREARS"}</definedName>
    <definedName name="wrn.TAXARREARS." localSheetId="2" hidden="1">{#N/A,#N/A,FALSE,"TAXARREARS"}</definedName>
    <definedName name="wrn.TAXARREARS." localSheetId="3" hidden="1">{#N/A,#N/A,FALSE,"TAXARREARS"}</definedName>
    <definedName name="wrn.TAXARREARS." hidden="1">{#N/A,#N/A,FALSE,"TAXARREARS"}</definedName>
    <definedName name="wrn.TAXPAYRS." localSheetId="1" hidden="1">{#N/A,#N/A,FALSE,"TAXPAYRS"}</definedName>
    <definedName name="wrn.TAXPAYRS." localSheetId="2" hidden="1">{#N/A,#N/A,FALSE,"TAXPAYRS"}</definedName>
    <definedName name="wrn.TAXPAYRS." localSheetId="3" hidden="1">{#N/A,#N/A,FALSE,"TAXPAYRS"}</definedName>
    <definedName name="wrn.TAXPAYRS." hidden="1">{#N/A,#N/A,FALSE,"TAXPAYRS"}</definedName>
    <definedName name="wrn.TRADE." localSheetId="1" hidden="1">{#N/A,#N/A,FALSE,"TRADE"}</definedName>
    <definedName name="wrn.TRADE." localSheetId="2" hidden="1">{#N/A,#N/A,FALSE,"TRADE"}</definedName>
    <definedName name="wrn.TRADE." localSheetId="3" hidden="1">{#N/A,#N/A,FALSE,"TRADE"}</definedName>
    <definedName name="wrn.TRADE." hidden="1">{#N/A,#N/A,FALSE,"TRADE"}</definedName>
    <definedName name="wrn.TRANSPORT." localSheetId="1" hidden="1">{#N/A,#N/A,FALSE,"TRANPORT"}</definedName>
    <definedName name="wrn.TRANSPORT." localSheetId="2" hidden="1">{#N/A,#N/A,FALSE,"TRANPORT"}</definedName>
    <definedName name="wrn.TRANSPORT." localSheetId="3" hidden="1">{#N/A,#N/A,FALSE,"TRANPORT"}</definedName>
    <definedName name="wrn.TRANSPORT." hidden="1">{#N/A,#N/A,FALSE,"TRANPORT"}</definedName>
    <definedName name="wrn.UNEMPL." localSheetId="1" hidden="1">{#N/A,#N/A,FALSE,"EMP_POP";#N/A,#N/A,FALSE,"UNEMPL"}</definedName>
    <definedName name="wrn.UNEMPL." localSheetId="2" hidden="1">{#N/A,#N/A,FALSE,"EMP_POP";#N/A,#N/A,FALSE,"UNEMPL"}</definedName>
    <definedName name="wrn.UNEMPL." localSheetId="3" hidden="1">{#N/A,#N/A,FALSE,"EMP_POP";#N/A,#N/A,FALSE,"UNEMPL"}</definedName>
    <definedName name="wrn.UNEMPL." hidden="1">{#N/A,#N/A,FALSE,"EMP_POP";#N/A,#N/A,FALSE,"UNEMPL"}</definedName>
    <definedName name="wrn.WAGES." localSheetId="1" hidden="1">{#N/A,#N/A,FALSE,"WAGES"}</definedName>
    <definedName name="wrn.WAGES." localSheetId="2" hidden="1">{#N/A,#N/A,FALSE,"WAGES"}</definedName>
    <definedName name="wrn.WAGES." localSheetId="3" hidden="1">{#N/A,#N/A,FALSE,"WAGES"}</definedName>
    <definedName name="wrn.WAGES." hidden="1">{#N/A,#N/A,FALSE,"WAGES"}</definedName>
    <definedName name="yyy" localSheetId="1" hidden="1">{#N/A,#N/A,FALSE,"MS"}</definedName>
    <definedName name="yyy" localSheetId="2" hidden="1">{#N/A,#N/A,FALSE,"MS"}</definedName>
    <definedName name="yyy" localSheetId="3" hidden="1">{#N/A,#N/A,FALSE,"MS"}</definedName>
    <definedName name="yyy" hidden="1">{#N/A,#N/A,FALSE,"MS"}</definedName>
    <definedName name="yyyyy" localSheetId="1" hidden="1">{#N/A,#N/A,FALSE,"INTERST"}</definedName>
    <definedName name="yyyyy" localSheetId="2" hidden="1">{#N/A,#N/A,FALSE,"INTERST"}</definedName>
    <definedName name="yyyyy" localSheetId="3" hidden="1">{#N/A,#N/A,FALSE,"INTERST"}</definedName>
    <definedName name="yyyyy" hidden="1">{#N/A,#N/A,FALSE,"INTERST"}</definedName>
    <definedName name="Z_05AB59A7_9F04_4F70_A17E_8EF60EF35C7C_.wvu.PrintArea" localSheetId="1" hidden="1">'Centralna država-ek klas'!#REF!</definedName>
    <definedName name="Z_05AB59A7_9F04_4F70_A17E_8EF60EF35C7C_.wvu.PrintArea" localSheetId="2" hidden="1">'Lokalna država-ek klas '!#REF!</definedName>
    <definedName name="Z_05AB59A7_9F04_4F70_A17E_8EF60EF35C7C_.wvu.PrintArea" localSheetId="3" hidden="1">'Opšta država-ek klas'!#REF!</definedName>
    <definedName name="Z_636A372C_EE02_4B23_8381_E3299ADF8816_.wvu.Cols" localSheetId="1" hidden="1">'Centralna država-ek klas'!#REF!</definedName>
    <definedName name="Z_636A372C_EE02_4B23_8381_E3299ADF8816_.wvu.Cols" localSheetId="2" hidden="1">'Lokalna država-ek klas '!#REF!</definedName>
    <definedName name="Z_636A372C_EE02_4B23_8381_E3299ADF8816_.wvu.Cols" localSheetId="3" hidden="1">'Opšta država-ek klas'!#REF!</definedName>
    <definedName name="Z_7AC1CC92_093E_4DA9_98F8_470D5521A68C_.wvu.Rows" localSheetId="1" hidden="1">'Centralna država-ek klas'!#REF!,'Centralna država-ek klas'!$47:$50,'Centralna država-ek klas'!$52:$53,'Centralna država-ek klas'!$65:$65</definedName>
    <definedName name="Z_7AC1CC92_093E_4DA9_98F8_470D5521A68C_.wvu.Rows" localSheetId="2" hidden="1">'Lokalna država-ek klas '!#REF!,'Lokalna država-ek klas '!$45:$48,'Lokalna država-ek klas '!#REF!,'Lokalna država-ek klas '!$58:$58</definedName>
    <definedName name="Z_7AC1CC92_093E_4DA9_98F8_470D5521A68C_.wvu.Rows" localSheetId="3" hidden="1">'Opšta država-ek klas'!#REF!,'Opšta država-ek klas'!$35:$38,'Opšta država-ek klas'!#REF!,'Opšta država-ek klas'!$48:$48</definedName>
    <definedName name="Z_A32CDCC2_9D7B_41FA_91EC_562A88521235_.wvu.Cols" localSheetId="1" hidden="1">'Centralna država-ek klas'!#REF!,'Centralna država-ek klas'!#REF!</definedName>
    <definedName name="Z_A32CDCC2_9D7B_41FA_91EC_562A88521235_.wvu.Cols" localSheetId="2" hidden="1">'Lokalna država-ek klas '!#REF!,'Lokalna država-ek klas '!#REF!</definedName>
    <definedName name="Z_A32CDCC2_9D7B_41FA_91EC_562A88521235_.wvu.Cols" localSheetId="3" hidden="1">'Opšta država-ek klas'!#REF!,'Opšta država-ek klas'!#REF!</definedName>
    <definedName name="Z_F37FAB72_D883_4CEB_A5EC_0FA851AD2DC3_.wvu.Cols" localSheetId="1" hidden="1">'Centralna država-ek klas'!#REF!</definedName>
    <definedName name="Z_F37FAB72_D883_4CEB_A5EC_0FA851AD2DC3_.wvu.Cols" localSheetId="2" hidden="1">'Lokalna država-ek klas '!#REF!</definedName>
    <definedName name="Z_F37FAB72_D883_4CEB_A5EC_0FA851AD2DC3_.wvu.Cols" localSheetId="3" hidden="1">'Opšta država-ek klas'!#REF!</definedName>
  </definedNames>
  <calcPr calcId="162913"/>
  <customWorkbookViews>
    <customWorkbookView name="iva.vukovic - Personal View" guid="{E484E83A-8AE1-4ACE-A5D4-7D98A52A9B4B}" mergeInterval="0" personalView="1" maximized="1" windowWidth="1276" windowHeight="856" tabRatio="796" activeSheetId="3"/>
    <customWorkbookView name="pc - Personal View" guid="{5F444141-AB98-4370-9413-F1F0A45DC16B}" mergeInterval="0" personalView="1" maximized="1" windowWidth="1276" windowHeight="874" activeSheetId="5"/>
    <customWorkbookView name="RATKO - Personal View" guid="{A4D59F75-8091-4878-A19C-E6F7EFCC98D0}" mergeInterval="0" personalView="1" maximized="1" windowWidth="1276" windowHeight="850" activeSheetId="5"/>
  </customWorkbookViews>
  <fileRecoveryPr autoRecover="0"/>
</workbook>
</file>

<file path=xl/calcChain.xml><?xml version="1.0" encoding="utf-8"?>
<calcChain xmlns="http://schemas.openxmlformats.org/spreadsheetml/2006/main">
  <c r="D6" i="44" l="1"/>
  <c r="I43" i="44" l="1"/>
  <c r="K7" i="43" l="1"/>
  <c r="C6" i="43" l="1"/>
  <c r="I38" i="43"/>
  <c r="I37" i="43" s="1"/>
  <c r="C38" i="43"/>
  <c r="E38" i="43"/>
  <c r="E37" i="43"/>
  <c r="C37" i="43"/>
  <c r="C55" i="43" l="1"/>
  <c r="I49" i="43"/>
  <c r="C52" i="43" l="1"/>
  <c r="C49" i="43"/>
  <c r="J73" i="10" l="1"/>
  <c r="J74" i="10"/>
  <c r="J75" i="10"/>
  <c r="I53" i="44" l="1"/>
  <c r="I60" i="43"/>
  <c r="E60" i="43" l="1"/>
  <c r="C60" i="43"/>
  <c r="C51" i="44"/>
  <c r="E43" i="44"/>
  <c r="C43" i="44"/>
  <c r="E2" i="43" l="1"/>
  <c r="E12" i="43" l="1"/>
  <c r="F56" i="43" l="1"/>
  <c r="I12" i="43"/>
  <c r="C12" i="43" l="1"/>
  <c r="K68" i="10" l="1"/>
  <c r="K69" i="10"/>
  <c r="C8" i="44" l="1"/>
  <c r="I54" i="44" l="1"/>
  <c r="E54" i="44"/>
  <c r="C54" i="44"/>
  <c r="C7" i="10" l="1"/>
  <c r="C15" i="10"/>
  <c r="C67" i="10" l="1"/>
  <c r="I2" i="44" l="1"/>
  <c r="E2" i="44"/>
  <c r="C2" i="44"/>
  <c r="I2" i="43"/>
  <c r="J63" i="43" s="1"/>
  <c r="C2" i="43"/>
  <c r="D56" i="43" s="1"/>
  <c r="F17" i="46" l="1"/>
  <c r="I17" i="46" s="1"/>
  <c r="G15" i="46"/>
  <c r="G19" i="46" s="1"/>
  <c r="F15" i="46"/>
  <c r="F19" i="46" s="1"/>
  <c r="I19" i="46" s="1"/>
  <c r="D15" i="46"/>
  <c r="D19" i="46" s="1"/>
  <c r="C15" i="46"/>
  <c r="C19" i="46" s="1"/>
  <c r="F13" i="46"/>
  <c r="I13" i="46" s="1"/>
  <c r="J11" i="46"/>
  <c r="I11" i="46"/>
  <c r="G11" i="46"/>
  <c r="J15" i="46" s="1"/>
  <c r="J19" i="46" s="1"/>
  <c r="F11" i="46"/>
  <c r="I15" i="46" s="1"/>
  <c r="F9" i="46"/>
  <c r="I9" i="46" s="1"/>
  <c r="I60" i="44" l="1"/>
  <c r="J60" i="44" s="1"/>
  <c r="E60" i="44"/>
  <c r="F60" i="44" s="1"/>
  <c r="C60" i="44"/>
  <c r="D60" i="44" s="1"/>
  <c r="I59" i="44"/>
  <c r="E59" i="44"/>
  <c r="F59" i="44" s="1"/>
  <c r="C59" i="44"/>
  <c r="I58" i="44"/>
  <c r="J58" i="44" s="1"/>
  <c r="I57" i="44"/>
  <c r="J57" i="44" s="1"/>
  <c r="E58" i="44"/>
  <c r="E57" i="44"/>
  <c r="F57" i="44" s="1"/>
  <c r="C58" i="44"/>
  <c r="C57" i="44"/>
  <c r="D57" i="44" s="1"/>
  <c r="I52" i="44"/>
  <c r="J52" i="44" s="1"/>
  <c r="I51" i="44"/>
  <c r="J51" i="44" s="1"/>
  <c r="E52" i="44"/>
  <c r="F52" i="44" s="1"/>
  <c r="E51" i="44"/>
  <c r="C52" i="44"/>
  <c r="D52" i="44" s="1"/>
  <c r="D51" i="44"/>
  <c r="I46" i="44"/>
  <c r="E46" i="44"/>
  <c r="F46" i="44" s="1"/>
  <c r="C46" i="44"/>
  <c r="D46" i="44" s="1"/>
  <c r="I44" i="44"/>
  <c r="J44" i="44" s="1"/>
  <c r="E44" i="44"/>
  <c r="F44" i="44" s="1"/>
  <c r="C44" i="44"/>
  <c r="D44" i="44" s="1"/>
  <c r="F43" i="44"/>
  <c r="D43" i="44"/>
  <c r="I42" i="44"/>
  <c r="J42" i="44" s="1"/>
  <c r="E42" i="44"/>
  <c r="F42" i="44" s="1"/>
  <c r="C42" i="44"/>
  <c r="D42" i="44" s="1"/>
  <c r="I41" i="44"/>
  <c r="J41" i="44" s="1"/>
  <c r="E41" i="44"/>
  <c r="F41" i="44" s="1"/>
  <c r="C41" i="44"/>
  <c r="D41" i="44" s="1"/>
  <c r="I40" i="44"/>
  <c r="E40" i="44"/>
  <c r="F40" i="44" s="1"/>
  <c r="C40" i="44"/>
  <c r="D40" i="44" s="1"/>
  <c r="I39" i="44"/>
  <c r="J39" i="44" s="1"/>
  <c r="E39" i="44"/>
  <c r="F39" i="44" s="1"/>
  <c r="C39" i="44"/>
  <c r="I37" i="44"/>
  <c r="J37" i="44" s="1"/>
  <c r="I36" i="44"/>
  <c r="I35" i="44"/>
  <c r="J35" i="44" s="1"/>
  <c r="I34" i="44"/>
  <c r="J34" i="44" s="1"/>
  <c r="I33" i="44"/>
  <c r="J33" i="44" s="1"/>
  <c r="I32" i="44"/>
  <c r="I31" i="44"/>
  <c r="J31" i="44" s="1"/>
  <c r="I30" i="44"/>
  <c r="J30" i="44" s="1"/>
  <c r="I29" i="44"/>
  <c r="J29" i="44" s="1"/>
  <c r="E37" i="44"/>
  <c r="F37" i="44" s="1"/>
  <c r="E36" i="44"/>
  <c r="F36" i="44" s="1"/>
  <c r="E35" i="44"/>
  <c r="E34" i="44"/>
  <c r="F34" i="44" s="1"/>
  <c r="E33" i="44"/>
  <c r="F33" i="44" s="1"/>
  <c r="E32" i="44"/>
  <c r="F32" i="44" s="1"/>
  <c r="E31" i="44"/>
  <c r="F31" i="44" s="1"/>
  <c r="E30" i="44"/>
  <c r="F30" i="44" s="1"/>
  <c r="E29" i="44"/>
  <c r="F29" i="44" s="1"/>
  <c r="C30" i="44"/>
  <c r="D30" i="44" s="1"/>
  <c r="C31" i="44"/>
  <c r="D31" i="44" s="1"/>
  <c r="C32" i="44"/>
  <c r="D32" i="44" s="1"/>
  <c r="C33" i="44"/>
  <c r="C34" i="44"/>
  <c r="D34" i="44" s="1"/>
  <c r="C35" i="44"/>
  <c r="C36" i="44"/>
  <c r="D36" i="44" s="1"/>
  <c r="C37" i="44"/>
  <c r="C29" i="44"/>
  <c r="D29" i="44" s="1"/>
  <c r="I26" i="44"/>
  <c r="J26" i="44" s="1"/>
  <c r="E26" i="44"/>
  <c r="C26" i="44"/>
  <c r="I25" i="44"/>
  <c r="J25" i="44" s="1"/>
  <c r="E25" i="44"/>
  <c r="F25" i="44" s="1"/>
  <c r="C25" i="44"/>
  <c r="I21" i="44"/>
  <c r="J21" i="44" s="1"/>
  <c r="I20" i="44"/>
  <c r="I19" i="44"/>
  <c r="J19" i="44" s="1"/>
  <c r="I18" i="44"/>
  <c r="J18" i="44" s="1"/>
  <c r="E21" i="44"/>
  <c r="F21" i="44" s="1"/>
  <c r="E20" i="44"/>
  <c r="E19" i="44"/>
  <c r="F19" i="44" s="1"/>
  <c r="E18" i="44"/>
  <c r="F18" i="44" s="1"/>
  <c r="C19" i="44"/>
  <c r="C20" i="44"/>
  <c r="H20" i="44" s="1"/>
  <c r="C21" i="44"/>
  <c r="D21" i="44" s="1"/>
  <c r="C18" i="44"/>
  <c r="D18" i="44" s="1"/>
  <c r="I16" i="44"/>
  <c r="J16" i="44" s="1"/>
  <c r="E16" i="44"/>
  <c r="C16" i="44"/>
  <c r="D16" i="44" s="1"/>
  <c r="I15" i="44"/>
  <c r="E15" i="44"/>
  <c r="F15" i="44" s="1"/>
  <c r="C15" i="44"/>
  <c r="I14" i="44"/>
  <c r="J14" i="44" s="1"/>
  <c r="E14" i="44"/>
  <c r="F14" i="44" s="1"/>
  <c r="C14" i="44"/>
  <c r="I13" i="44"/>
  <c r="E13" i="44"/>
  <c r="F13" i="44" s="1"/>
  <c r="C13" i="44"/>
  <c r="D13" i="44" s="1"/>
  <c r="I12" i="44"/>
  <c r="E12" i="44"/>
  <c r="F12" i="44" s="1"/>
  <c r="C12" i="44"/>
  <c r="D12" i="44" s="1"/>
  <c r="I11" i="44"/>
  <c r="E11" i="44"/>
  <c r="F11" i="44" s="1"/>
  <c r="C11" i="44"/>
  <c r="I10" i="44"/>
  <c r="J10" i="44" s="1"/>
  <c r="E10" i="44"/>
  <c r="C10" i="44"/>
  <c r="I9" i="44"/>
  <c r="J9" i="44" s="1"/>
  <c r="E9" i="44"/>
  <c r="F9" i="44" s="1"/>
  <c r="C9" i="44"/>
  <c r="I8" i="44"/>
  <c r="E8" i="44"/>
  <c r="F8" i="44" s="1"/>
  <c r="D8" i="44"/>
  <c r="L54" i="44"/>
  <c r="K54" i="44"/>
  <c r="J54" i="44"/>
  <c r="H54" i="44"/>
  <c r="G54" i="44"/>
  <c r="F54" i="44"/>
  <c r="D54" i="44"/>
  <c r="D20" i="44" l="1"/>
  <c r="H37" i="44"/>
  <c r="H33" i="44"/>
  <c r="L13" i="44"/>
  <c r="G20" i="44"/>
  <c r="L20" i="44"/>
  <c r="G14" i="44"/>
  <c r="K35" i="44"/>
  <c r="G39" i="44"/>
  <c r="G10" i="44"/>
  <c r="L15" i="44"/>
  <c r="K59" i="44"/>
  <c r="L36" i="44"/>
  <c r="K32" i="44"/>
  <c r="L31" i="44"/>
  <c r="D15" i="44"/>
  <c r="G51" i="44"/>
  <c r="K15" i="44"/>
  <c r="K43" i="44"/>
  <c r="K31" i="44"/>
  <c r="D35" i="44"/>
  <c r="J20" i="44"/>
  <c r="K20" i="44"/>
  <c r="J13" i="44"/>
  <c r="H19" i="44"/>
  <c r="F20" i="44"/>
  <c r="H12" i="44"/>
  <c r="L8" i="44"/>
  <c r="L12" i="44"/>
  <c r="G13" i="44"/>
  <c r="K13" i="44"/>
  <c r="L58" i="44"/>
  <c r="K51" i="44"/>
  <c r="L51" i="44"/>
  <c r="K26" i="44"/>
  <c r="K60" i="44"/>
  <c r="L60" i="44"/>
  <c r="H58" i="44"/>
  <c r="D39" i="44"/>
  <c r="K21" i="44"/>
  <c r="J8" i="44"/>
  <c r="J12" i="44"/>
  <c r="G59" i="44"/>
  <c r="H18" i="44"/>
  <c r="G9" i="44"/>
  <c r="L35" i="44"/>
  <c r="G12" i="44"/>
  <c r="G8" i="44"/>
  <c r="H13" i="44"/>
  <c r="H10" i="44"/>
  <c r="G36" i="44"/>
  <c r="G60" i="44"/>
  <c r="L59" i="44"/>
  <c r="H8" i="44"/>
  <c r="K9" i="44"/>
  <c r="G32" i="44"/>
  <c r="H36" i="44"/>
  <c r="H51" i="44"/>
  <c r="D59" i="44"/>
  <c r="K29" i="44"/>
  <c r="J32" i="44"/>
  <c r="J15" i="44"/>
  <c r="F51" i="44"/>
  <c r="G31" i="44"/>
  <c r="F10" i="44"/>
  <c r="K58" i="44"/>
  <c r="H60" i="44"/>
  <c r="D58" i="44"/>
  <c r="L53" i="44"/>
  <c r="H32" i="44"/>
  <c r="H39" i="44"/>
  <c r="L40" i="44"/>
  <c r="K10" i="44"/>
  <c r="D10" i="44"/>
  <c r="L10" i="44"/>
  <c r="J59" i="44"/>
  <c r="J36" i="44"/>
  <c r="L32" i="44"/>
  <c r="K36" i="44"/>
  <c r="H29" i="44"/>
  <c r="D33" i="44"/>
  <c r="D37" i="44"/>
  <c r="G35" i="44"/>
  <c r="K33" i="44"/>
  <c r="K37" i="44"/>
  <c r="L11" i="44"/>
  <c r="H44" i="44"/>
  <c r="G44" i="44"/>
  <c r="L44" i="44"/>
  <c r="K44" i="44"/>
  <c r="K39" i="44"/>
  <c r="L39" i="44"/>
  <c r="L26" i="44"/>
  <c r="L21" i="44"/>
  <c r="I17" i="44"/>
  <c r="J17" i="44" s="1"/>
  <c r="L14" i="44"/>
  <c r="K14" i="44"/>
  <c r="K8" i="44"/>
  <c r="K12" i="44"/>
  <c r="J11" i="44"/>
  <c r="K16" i="44"/>
  <c r="K11" i="44"/>
  <c r="E50" i="44"/>
  <c r="F50" i="44" s="1"/>
  <c r="H31" i="44"/>
  <c r="F35" i="44"/>
  <c r="G21" i="44"/>
  <c r="K57" i="44"/>
  <c r="G58" i="44"/>
  <c r="H59" i="44"/>
  <c r="K46" i="44"/>
  <c r="K34" i="44"/>
  <c r="G29" i="44"/>
  <c r="K30" i="44"/>
  <c r="H35" i="44"/>
  <c r="D26" i="44"/>
  <c r="H26" i="44"/>
  <c r="D19" i="44"/>
  <c r="H14" i="44"/>
  <c r="D14" i="44"/>
  <c r="H16" i="44"/>
  <c r="H11" i="44"/>
  <c r="G11" i="44"/>
  <c r="D11" i="44"/>
  <c r="C7" i="44"/>
  <c r="D7" i="44" s="1"/>
  <c r="D9" i="44"/>
  <c r="L9" i="44"/>
  <c r="F58" i="44"/>
  <c r="H57" i="44"/>
  <c r="G57" i="44"/>
  <c r="L57" i="44"/>
  <c r="J53" i="44"/>
  <c r="K53" i="44"/>
  <c r="F53" i="44"/>
  <c r="G53" i="44"/>
  <c r="H53" i="44"/>
  <c r="D53" i="44"/>
  <c r="C50" i="44"/>
  <c r="I50" i="44"/>
  <c r="J50" i="44" s="1"/>
  <c r="K52" i="44"/>
  <c r="G52" i="44"/>
  <c r="L52" i="44"/>
  <c r="H52" i="44"/>
  <c r="J46" i="44"/>
  <c r="G46" i="44"/>
  <c r="L46" i="44"/>
  <c r="H46" i="44"/>
  <c r="J43" i="44"/>
  <c r="G43" i="44"/>
  <c r="L43" i="44"/>
  <c r="H43" i="44"/>
  <c r="G42" i="44"/>
  <c r="L42" i="44"/>
  <c r="K42" i="44"/>
  <c r="H42" i="44"/>
  <c r="L41" i="44"/>
  <c r="H41" i="44"/>
  <c r="K41" i="44"/>
  <c r="G41" i="44"/>
  <c r="K40" i="44"/>
  <c r="J40" i="44"/>
  <c r="G40" i="44"/>
  <c r="H40" i="44"/>
  <c r="L29" i="44"/>
  <c r="I28" i="44"/>
  <c r="E28" i="44"/>
  <c r="F28" i="44" s="1"/>
  <c r="G30" i="44"/>
  <c r="L30" i="44"/>
  <c r="G34" i="44"/>
  <c r="L34" i="44"/>
  <c r="H30" i="44"/>
  <c r="G33" i="44"/>
  <c r="L33" i="44"/>
  <c r="H34" i="44"/>
  <c r="G37" i="44"/>
  <c r="L37" i="44"/>
  <c r="C28" i="44"/>
  <c r="D28" i="44" s="1"/>
  <c r="F26" i="44"/>
  <c r="G26" i="44"/>
  <c r="L25" i="44"/>
  <c r="H25" i="44"/>
  <c r="D25" i="44"/>
  <c r="K25" i="44"/>
  <c r="G25" i="44"/>
  <c r="H21" i="44"/>
  <c r="E17" i="44"/>
  <c r="F17" i="44" s="1"/>
  <c r="G19" i="44"/>
  <c r="L19" i="44"/>
  <c r="K19" i="44"/>
  <c r="C17" i="44"/>
  <c r="D17" i="44" s="1"/>
  <c r="K18" i="44"/>
  <c r="G18" i="44"/>
  <c r="L18" i="44"/>
  <c r="I7" i="44"/>
  <c r="L16" i="44"/>
  <c r="F16" i="44"/>
  <c r="G16" i="44"/>
  <c r="H15" i="44"/>
  <c r="G15" i="44"/>
  <c r="H9" i="44"/>
  <c r="E7" i="44"/>
  <c r="K50" i="44" l="1"/>
  <c r="G50" i="44"/>
  <c r="K28" i="44"/>
  <c r="J28" i="44"/>
  <c r="H28" i="44"/>
  <c r="H50" i="44"/>
  <c r="D50" i="44"/>
  <c r="L50" i="44"/>
  <c r="G28" i="44"/>
  <c r="L28" i="44"/>
  <c r="G17" i="44"/>
  <c r="L17" i="44"/>
  <c r="K17" i="44"/>
  <c r="H17" i="44"/>
  <c r="J7" i="44"/>
  <c r="L7" i="44"/>
  <c r="K7" i="44"/>
  <c r="G7" i="44"/>
  <c r="F7" i="44"/>
  <c r="H7" i="44"/>
  <c r="J70" i="43" l="1"/>
  <c r="K70" i="43"/>
  <c r="L70" i="43"/>
  <c r="F70" i="43"/>
  <c r="G70" i="43"/>
  <c r="H70" i="43"/>
  <c r="D70" i="43"/>
  <c r="J25" i="43"/>
  <c r="K25" i="43"/>
  <c r="L25" i="43"/>
  <c r="J26" i="43"/>
  <c r="K26" i="43"/>
  <c r="L26" i="43"/>
  <c r="J27" i="43"/>
  <c r="K27" i="43"/>
  <c r="L27" i="43"/>
  <c r="G25" i="43"/>
  <c r="H25" i="43"/>
  <c r="G26" i="43"/>
  <c r="H26" i="43"/>
  <c r="G27" i="43"/>
  <c r="H27" i="43"/>
  <c r="F25" i="43"/>
  <c r="F26" i="43"/>
  <c r="F27" i="43"/>
  <c r="F28" i="43"/>
  <c r="F29" i="43"/>
  <c r="D25" i="43"/>
  <c r="D26" i="43"/>
  <c r="D27" i="43"/>
  <c r="D28" i="43"/>
  <c r="D29" i="43"/>
  <c r="J16" i="43"/>
  <c r="K16" i="43"/>
  <c r="L16" i="43"/>
  <c r="J17" i="43"/>
  <c r="K17" i="43"/>
  <c r="L17" i="43"/>
  <c r="F16" i="43"/>
  <c r="G16" i="43"/>
  <c r="H16" i="43"/>
  <c r="F17" i="43"/>
  <c r="G17" i="43"/>
  <c r="H17" i="43"/>
  <c r="D16" i="43"/>
  <c r="D17" i="43"/>
  <c r="J60" i="43"/>
  <c r="F60" i="43"/>
  <c r="J9" i="43"/>
  <c r="K9" i="43"/>
  <c r="L9" i="43"/>
  <c r="G9" i="43"/>
  <c r="H9" i="43"/>
  <c r="F9" i="43"/>
  <c r="D9" i="43"/>
  <c r="L69" i="43"/>
  <c r="K69" i="43"/>
  <c r="J69" i="43"/>
  <c r="H69" i="43"/>
  <c r="G69" i="43"/>
  <c r="F69" i="43"/>
  <c r="D69" i="43"/>
  <c r="L68" i="43"/>
  <c r="K68" i="43"/>
  <c r="J68" i="43"/>
  <c r="H68" i="43"/>
  <c r="G68" i="43"/>
  <c r="F68" i="43"/>
  <c r="D68" i="43"/>
  <c r="L67" i="43"/>
  <c r="K67" i="43"/>
  <c r="J67" i="43"/>
  <c r="H67" i="43"/>
  <c r="G67" i="43"/>
  <c r="F67" i="43"/>
  <c r="D67" i="43"/>
  <c r="L64" i="43"/>
  <c r="K64" i="43"/>
  <c r="J64" i="43"/>
  <c r="H64" i="43"/>
  <c r="G64" i="43"/>
  <c r="F64" i="43"/>
  <c r="D64" i="43"/>
  <c r="L62" i="43"/>
  <c r="K62" i="43"/>
  <c r="J62" i="43"/>
  <c r="H62" i="43"/>
  <c r="G62" i="43"/>
  <c r="F62" i="43"/>
  <c r="D62" i="43"/>
  <c r="L61" i="43"/>
  <c r="K61" i="43"/>
  <c r="J61" i="43"/>
  <c r="H61" i="43"/>
  <c r="G61" i="43"/>
  <c r="F61" i="43"/>
  <c r="D61" i="43"/>
  <c r="L56" i="43"/>
  <c r="K56" i="43"/>
  <c r="J56" i="43"/>
  <c r="H56" i="43"/>
  <c r="G56" i="43"/>
  <c r="L54" i="43"/>
  <c r="K54" i="43"/>
  <c r="J54" i="43"/>
  <c r="H54" i="43"/>
  <c r="G54" i="43"/>
  <c r="F54" i="43"/>
  <c r="D54" i="43"/>
  <c r="L53" i="43"/>
  <c r="K53" i="43"/>
  <c r="H53" i="43"/>
  <c r="G53" i="43"/>
  <c r="F53" i="43"/>
  <c r="D53" i="43"/>
  <c r="L52" i="43"/>
  <c r="K52" i="43"/>
  <c r="J52" i="43"/>
  <c r="H52" i="43"/>
  <c r="G52" i="43"/>
  <c r="F52" i="43"/>
  <c r="D52" i="43"/>
  <c r="L51" i="43"/>
  <c r="K51" i="43"/>
  <c r="J51" i="43"/>
  <c r="H51" i="43"/>
  <c r="G51" i="43"/>
  <c r="F51" i="43"/>
  <c r="D51" i="43"/>
  <c r="L50" i="43"/>
  <c r="K50" i="43"/>
  <c r="J50" i="43"/>
  <c r="H50" i="43"/>
  <c r="G50" i="43"/>
  <c r="F50" i="43"/>
  <c r="D50" i="43"/>
  <c r="L49" i="43"/>
  <c r="K49" i="43"/>
  <c r="J49" i="43"/>
  <c r="H49" i="43"/>
  <c r="G49" i="43"/>
  <c r="F49" i="43"/>
  <c r="D49" i="43"/>
  <c r="J48" i="43"/>
  <c r="F48" i="43"/>
  <c r="D48" i="43"/>
  <c r="L47" i="43"/>
  <c r="K47" i="43"/>
  <c r="J47" i="43"/>
  <c r="H47" i="43"/>
  <c r="G47" i="43"/>
  <c r="F47" i="43"/>
  <c r="D47" i="43"/>
  <c r="L46" i="43"/>
  <c r="K46" i="43"/>
  <c r="J46" i="43"/>
  <c r="H46" i="43"/>
  <c r="G46" i="43"/>
  <c r="F46" i="43"/>
  <c r="D46" i="43"/>
  <c r="L45" i="43"/>
  <c r="K45" i="43"/>
  <c r="J45" i="43"/>
  <c r="H45" i="43"/>
  <c r="G45" i="43"/>
  <c r="F45" i="43"/>
  <c r="D45" i="43"/>
  <c r="L44" i="43"/>
  <c r="K44" i="43"/>
  <c r="J44" i="43"/>
  <c r="H44" i="43"/>
  <c r="G44" i="43"/>
  <c r="F44" i="43"/>
  <c r="D44" i="43"/>
  <c r="L43" i="43"/>
  <c r="K43" i="43"/>
  <c r="J43" i="43"/>
  <c r="H43" i="43"/>
  <c r="G43" i="43"/>
  <c r="F43" i="43"/>
  <c r="D43" i="43"/>
  <c r="L42" i="43"/>
  <c r="K42" i="43"/>
  <c r="J42" i="43"/>
  <c r="H42" i="43"/>
  <c r="G42" i="43"/>
  <c r="F42" i="43"/>
  <c r="D42" i="43"/>
  <c r="L41" i="43"/>
  <c r="K41" i="43"/>
  <c r="J41" i="43"/>
  <c r="H41" i="43"/>
  <c r="G41" i="43"/>
  <c r="F41" i="43"/>
  <c r="D41" i="43"/>
  <c r="L40" i="43"/>
  <c r="K40" i="43"/>
  <c r="J40" i="43"/>
  <c r="H40" i="43"/>
  <c r="G40" i="43"/>
  <c r="F40" i="43"/>
  <c r="D40" i="43"/>
  <c r="L39" i="43"/>
  <c r="K39" i="43"/>
  <c r="J39" i="43"/>
  <c r="H39" i="43"/>
  <c r="G39" i="43"/>
  <c r="F39" i="43"/>
  <c r="D39" i="43"/>
  <c r="L36" i="43"/>
  <c r="K36" i="43"/>
  <c r="J36" i="43"/>
  <c r="H36" i="43"/>
  <c r="G36" i="43"/>
  <c r="F36" i="43"/>
  <c r="D36" i="43"/>
  <c r="L35" i="43"/>
  <c r="K35" i="43"/>
  <c r="J35" i="43"/>
  <c r="H35" i="43"/>
  <c r="G35" i="43"/>
  <c r="F35" i="43"/>
  <c r="D35" i="43"/>
  <c r="L34" i="43"/>
  <c r="K34" i="43"/>
  <c r="J34" i="43"/>
  <c r="H34" i="43"/>
  <c r="G34" i="43"/>
  <c r="F34" i="43"/>
  <c r="D34" i="43"/>
  <c r="L33" i="43"/>
  <c r="K33" i="43"/>
  <c r="J33" i="43"/>
  <c r="H33" i="43"/>
  <c r="G33" i="43"/>
  <c r="F33" i="43"/>
  <c r="D33" i="43"/>
  <c r="L32" i="43"/>
  <c r="K32" i="43"/>
  <c r="J32" i="43"/>
  <c r="H32" i="43"/>
  <c r="G32" i="43"/>
  <c r="F32" i="43"/>
  <c r="D32" i="43"/>
  <c r="L31" i="43"/>
  <c r="K31" i="43"/>
  <c r="J31" i="43"/>
  <c r="H31" i="43"/>
  <c r="G31" i="43"/>
  <c r="F31" i="43"/>
  <c r="D31" i="43"/>
  <c r="I30" i="43"/>
  <c r="J30" i="43" s="1"/>
  <c r="E30" i="43"/>
  <c r="F30" i="43" s="1"/>
  <c r="C30" i="43"/>
  <c r="L29" i="43"/>
  <c r="K29" i="43"/>
  <c r="J29" i="43"/>
  <c r="H29" i="43"/>
  <c r="G29" i="43"/>
  <c r="L28" i="43"/>
  <c r="K28" i="43"/>
  <c r="J28" i="43"/>
  <c r="H28" i="43"/>
  <c r="G28" i="43"/>
  <c r="L23" i="43"/>
  <c r="K23" i="43"/>
  <c r="J23" i="43"/>
  <c r="H23" i="43"/>
  <c r="G23" i="43"/>
  <c r="F23" i="43"/>
  <c r="D23" i="43"/>
  <c r="L22" i="43"/>
  <c r="K22" i="43"/>
  <c r="J22" i="43"/>
  <c r="H22" i="43"/>
  <c r="G22" i="43"/>
  <c r="F22" i="43"/>
  <c r="D22" i="43"/>
  <c r="L21" i="43"/>
  <c r="K21" i="43"/>
  <c r="J21" i="43"/>
  <c r="H21" i="43"/>
  <c r="G21" i="43"/>
  <c r="F21" i="43"/>
  <c r="D21" i="43"/>
  <c r="L20" i="43"/>
  <c r="K20" i="43"/>
  <c r="J20" i="43"/>
  <c r="H20" i="43"/>
  <c r="G20" i="43"/>
  <c r="F20" i="43"/>
  <c r="D20" i="43"/>
  <c r="I19" i="43"/>
  <c r="J19" i="43" s="1"/>
  <c r="E19" i="43"/>
  <c r="F19" i="43" s="1"/>
  <c r="C19" i="43"/>
  <c r="L18" i="43"/>
  <c r="K18" i="43"/>
  <c r="J18" i="43"/>
  <c r="H18" i="43"/>
  <c r="G18" i="43"/>
  <c r="F18" i="43"/>
  <c r="D18" i="43"/>
  <c r="L15" i="43"/>
  <c r="K15" i="43"/>
  <c r="J15" i="43"/>
  <c r="H15" i="43"/>
  <c r="G15" i="43"/>
  <c r="F15" i="43"/>
  <c r="D15" i="43"/>
  <c r="L14" i="43"/>
  <c r="K14" i="43"/>
  <c r="J14" i="43"/>
  <c r="H14" i="43"/>
  <c r="G14" i="43"/>
  <c r="F14" i="43"/>
  <c r="D14" i="43"/>
  <c r="L13" i="43"/>
  <c r="K13" i="43"/>
  <c r="J13" i="43"/>
  <c r="H13" i="43"/>
  <c r="G13" i="43"/>
  <c r="F13" i="43"/>
  <c r="D13" i="43"/>
  <c r="J12" i="43"/>
  <c r="F12" i="43"/>
  <c r="D12" i="43"/>
  <c r="L11" i="43"/>
  <c r="K11" i="43"/>
  <c r="J11" i="43"/>
  <c r="H11" i="43"/>
  <c r="G11" i="43"/>
  <c r="F11" i="43"/>
  <c r="D11" i="43"/>
  <c r="L10" i="43"/>
  <c r="K10" i="43"/>
  <c r="J10" i="43"/>
  <c r="H10" i="43"/>
  <c r="G10" i="43"/>
  <c r="F10" i="43"/>
  <c r="D10" i="43"/>
  <c r="L8" i="43"/>
  <c r="K8" i="43"/>
  <c r="J8" i="43"/>
  <c r="H8" i="43"/>
  <c r="G8" i="43"/>
  <c r="F8" i="43"/>
  <c r="D8" i="43"/>
  <c r="I7" i="43"/>
  <c r="E7" i="43"/>
  <c r="C7" i="43"/>
  <c r="E6" i="43" l="1"/>
  <c r="F14" i="46"/>
  <c r="I6" i="43"/>
  <c r="I55" i="43" s="1"/>
  <c r="L60" i="43"/>
  <c r="K30" i="43"/>
  <c r="K38" i="43"/>
  <c r="K19" i="43"/>
  <c r="K48" i="43"/>
  <c r="G30" i="43"/>
  <c r="K12" i="43"/>
  <c r="G19" i="43"/>
  <c r="H38" i="43"/>
  <c r="D38" i="43"/>
  <c r="L38" i="43"/>
  <c r="F7" i="43"/>
  <c r="L12" i="43"/>
  <c r="J37" i="43"/>
  <c r="J38" i="43"/>
  <c r="G48" i="43"/>
  <c r="L48" i="43"/>
  <c r="L19" i="43"/>
  <c r="H19" i="43"/>
  <c r="D19" i="43"/>
  <c r="H48" i="43"/>
  <c r="L7" i="43"/>
  <c r="J7" i="43"/>
  <c r="H12" i="43"/>
  <c r="L30" i="43"/>
  <c r="H30" i="43"/>
  <c r="D30" i="43"/>
  <c r="F37" i="43"/>
  <c r="F38" i="43"/>
  <c r="G7" i="43"/>
  <c r="G60" i="43"/>
  <c r="K60" i="43"/>
  <c r="D7" i="43"/>
  <c r="H7" i="43"/>
  <c r="G12" i="43"/>
  <c r="G38" i="43"/>
  <c r="D60" i="43"/>
  <c r="H60" i="43"/>
  <c r="K73" i="10"/>
  <c r="L73" i="10"/>
  <c r="K74" i="10"/>
  <c r="L74" i="10"/>
  <c r="K75" i="10"/>
  <c r="L75" i="10"/>
  <c r="G73" i="10"/>
  <c r="G74" i="10"/>
  <c r="G75" i="10"/>
  <c r="H73" i="10"/>
  <c r="H74" i="10"/>
  <c r="H75" i="10"/>
  <c r="F73" i="10"/>
  <c r="F74" i="10"/>
  <c r="F75" i="10"/>
  <c r="D73" i="10"/>
  <c r="D74" i="10"/>
  <c r="D75" i="10"/>
  <c r="J6" i="43" l="1"/>
  <c r="I59" i="43"/>
  <c r="J59" i="43" s="1"/>
  <c r="F6" i="43"/>
  <c r="E59" i="43"/>
  <c r="F59" i="43" s="1"/>
  <c r="F10" i="46"/>
  <c r="C59" i="43"/>
  <c r="H37" i="43"/>
  <c r="D37" i="43"/>
  <c r="G6" i="43"/>
  <c r="L6" i="43"/>
  <c r="D6" i="43"/>
  <c r="G10" i="46" s="1"/>
  <c r="H6" i="43"/>
  <c r="K6" i="43"/>
  <c r="G37" i="43"/>
  <c r="E55" i="43"/>
  <c r="L37" i="43"/>
  <c r="K37" i="43"/>
  <c r="J68" i="10"/>
  <c r="L68" i="10"/>
  <c r="J69" i="10"/>
  <c r="L69" i="10"/>
  <c r="J70" i="10"/>
  <c r="K70" i="10"/>
  <c r="L70" i="10"/>
  <c r="G68" i="10"/>
  <c r="H68" i="10"/>
  <c r="G69" i="10"/>
  <c r="H69" i="10"/>
  <c r="G70" i="10"/>
  <c r="H70" i="10"/>
  <c r="F68" i="10"/>
  <c r="F69" i="10"/>
  <c r="F70" i="10"/>
  <c r="D68" i="10"/>
  <c r="D69" i="10"/>
  <c r="D70" i="10"/>
  <c r="I67" i="10"/>
  <c r="J67" i="10" s="1"/>
  <c r="E67" i="10"/>
  <c r="H67" i="10" s="1"/>
  <c r="K63" i="10"/>
  <c r="L63" i="10"/>
  <c r="J63" i="10"/>
  <c r="G63" i="10"/>
  <c r="H63" i="10"/>
  <c r="F63" i="10"/>
  <c r="D63" i="10"/>
  <c r="K41" i="10"/>
  <c r="L41" i="10"/>
  <c r="K42" i="10"/>
  <c r="L42" i="10"/>
  <c r="K43" i="10"/>
  <c r="L43" i="10"/>
  <c r="K44" i="10"/>
  <c r="L44" i="10"/>
  <c r="K45" i="10"/>
  <c r="L45" i="10"/>
  <c r="K46" i="10"/>
  <c r="L46" i="10"/>
  <c r="K47" i="10"/>
  <c r="L47" i="10"/>
  <c r="K48" i="10"/>
  <c r="L48" i="10"/>
  <c r="K49" i="10"/>
  <c r="L49" i="10"/>
  <c r="K51" i="10"/>
  <c r="L51" i="10"/>
  <c r="K52" i="10"/>
  <c r="L52" i="10"/>
  <c r="K53" i="10"/>
  <c r="L53" i="10"/>
  <c r="K54" i="10"/>
  <c r="L54" i="10"/>
  <c r="K55" i="10"/>
  <c r="L55" i="10"/>
  <c r="K56" i="10"/>
  <c r="L56" i="10"/>
  <c r="K57" i="10"/>
  <c r="L57" i="10"/>
  <c r="K58" i="10"/>
  <c r="L58" i="10"/>
  <c r="K59" i="10"/>
  <c r="L59" i="10"/>
  <c r="K60" i="10"/>
  <c r="L60" i="10"/>
  <c r="K61" i="10"/>
  <c r="L61" i="10"/>
  <c r="J41" i="10"/>
  <c r="J42" i="10"/>
  <c r="J43" i="10"/>
  <c r="J44" i="10"/>
  <c r="J45" i="10"/>
  <c r="J46" i="10"/>
  <c r="J47" i="10"/>
  <c r="J48" i="10"/>
  <c r="J49" i="10"/>
  <c r="J51" i="10"/>
  <c r="J52" i="10"/>
  <c r="J53" i="10"/>
  <c r="J54" i="10"/>
  <c r="J55" i="10"/>
  <c r="J56" i="10"/>
  <c r="J57" i="10"/>
  <c r="J58" i="10"/>
  <c r="J59" i="10"/>
  <c r="J60" i="10"/>
  <c r="J61" i="10"/>
  <c r="I50" i="10"/>
  <c r="I40" i="10"/>
  <c r="H41" i="10"/>
  <c r="H42" i="10"/>
  <c r="H43" i="10"/>
  <c r="H44" i="10"/>
  <c r="H45" i="10"/>
  <c r="H46" i="10"/>
  <c r="H47" i="10"/>
  <c r="H48" i="10"/>
  <c r="H49" i="10"/>
  <c r="H51" i="10"/>
  <c r="H52" i="10"/>
  <c r="H53" i="10"/>
  <c r="H54" i="10"/>
  <c r="H55" i="10"/>
  <c r="H56" i="10"/>
  <c r="H57" i="10"/>
  <c r="H58" i="10"/>
  <c r="H59" i="10"/>
  <c r="H60" i="10"/>
  <c r="H61" i="10"/>
  <c r="G41" i="10"/>
  <c r="G42" i="10"/>
  <c r="G43" i="10"/>
  <c r="G44" i="10"/>
  <c r="G45" i="10"/>
  <c r="G46" i="10"/>
  <c r="G47" i="10"/>
  <c r="G48" i="10"/>
  <c r="G49" i="10"/>
  <c r="G51" i="10"/>
  <c r="G52" i="10"/>
  <c r="G53" i="10"/>
  <c r="G54" i="10"/>
  <c r="G55" i="10"/>
  <c r="G56" i="10"/>
  <c r="G57" i="10"/>
  <c r="G58" i="10"/>
  <c r="G59" i="10"/>
  <c r="G60" i="10"/>
  <c r="G61" i="10"/>
  <c r="E50" i="10"/>
  <c r="E40" i="10"/>
  <c r="F41" i="10"/>
  <c r="F42" i="10"/>
  <c r="F43" i="10"/>
  <c r="F44" i="10"/>
  <c r="F45" i="10"/>
  <c r="F46" i="10"/>
  <c r="F47" i="10"/>
  <c r="F48" i="10"/>
  <c r="F49" i="10"/>
  <c r="F51" i="10"/>
  <c r="F52" i="10"/>
  <c r="F53" i="10"/>
  <c r="F54" i="10"/>
  <c r="F55" i="10"/>
  <c r="F56" i="10"/>
  <c r="F57" i="10"/>
  <c r="F58" i="10"/>
  <c r="F59" i="10"/>
  <c r="F60" i="10"/>
  <c r="F61" i="10"/>
  <c r="D41" i="10"/>
  <c r="D42" i="10"/>
  <c r="D43" i="10"/>
  <c r="D44" i="10"/>
  <c r="D45" i="10"/>
  <c r="D46" i="10"/>
  <c r="D47" i="10"/>
  <c r="D48" i="10"/>
  <c r="D49" i="10"/>
  <c r="D51" i="10"/>
  <c r="D52" i="10"/>
  <c r="D53" i="10"/>
  <c r="D54" i="10"/>
  <c r="D55" i="10"/>
  <c r="D56" i="10"/>
  <c r="D57" i="10"/>
  <c r="D58" i="10"/>
  <c r="D59" i="10"/>
  <c r="D60" i="10"/>
  <c r="D61" i="10"/>
  <c r="C50" i="10"/>
  <c r="C38" i="44" s="1"/>
  <c r="C40" i="10"/>
  <c r="L8" i="10"/>
  <c r="L9" i="10"/>
  <c r="L10" i="10"/>
  <c r="L11" i="10"/>
  <c r="L12" i="10"/>
  <c r="L13" i="10"/>
  <c r="L14" i="10"/>
  <c r="L16" i="10"/>
  <c r="L17" i="10"/>
  <c r="L18" i="10"/>
  <c r="L19" i="10"/>
  <c r="L21" i="10"/>
  <c r="L22" i="10"/>
  <c r="L23" i="10"/>
  <c r="L24" i="10"/>
  <c r="L26" i="10"/>
  <c r="L27" i="10"/>
  <c r="L28" i="10"/>
  <c r="L29" i="10"/>
  <c r="L30" i="10"/>
  <c r="L31" i="10"/>
  <c r="L33" i="10"/>
  <c r="L34" i="10"/>
  <c r="L35" i="10"/>
  <c r="L36" i="10"/>
  <c r="L37" i="10"/>
  <c r="L38" i="10"/>
  <c r="K8" i="10"/>
  <c r="K9" i="10"/>
  <c r="K10" i="10"/>
  <c r="K11" i="10"/>
  <c r="K12" i="10"/>
  <c r="K13" i="10"/>
  <c r="K14" i="10"/>
  <c r="K16" i="10"/>
  <c r="K17" i="10"/>
  <c r="K18" i="10"/>
  <c r="K19" i="10"/>
  <c r="K21" i="10"/>
  <c r="K22" i="10"/>
  <c r="K23" i="10"/>
  <c r="K24" i="10"/>
  <c r="K26" i="10"/>
  <c r="K27" i="10"/>
  <c r="K28" i="10"/>
  <c r="K29" i="10"/>
  <c r="K30" i="10"/>
  <c r="K31" i="10"/>
  <c r="K33" i="10"/>
  <c r="K34" i="10"/>
  <c r="K35" i="10"/>
  <c r="K36" i="10"/>
  <c r="K37" i="10"/>
  <c r="K38" i="10"/>
  <c r="J8" i="10"/>
  <c r="J9" i="10"/>
  <c r="J10" i="10"/>
  <c r="J11" i="10"/>
  <c r="J12" i="10"/>
  <c r="J13" i="10"/>
  <c r="J14" i="10"/>
  <c r="J16" i="10"/>
  <c r="J17" i="10"/>
  <c r="J18" i="10"/>
  <c r="J19" i="10"/>
  <c r="J21" i="10"/>
  <c r="J22" i="10"/>
  <c r="J23" i="10"/>
  <c r="J24" i="10"/>
  <c r="J26" i="10"/>
  <c r="J27" i="10"/>
  <c r="J28" i="10"/>
  <c r="J29" i="10"/>
  <c r="J30" i="10"/>
  <c r="J31" i="10"/>
  <c r="J33" i="10"/>
  <c r="J34" i="10"/>
  <c r="J35" i="10"/>
  <c r="J36" i="10"/>
  <c r="J37" i="10"/>
  <c r="J38" i="10"/>
  <c r="I32" i="10"/>
  <c r="I25" i="10"/>
  <c r="I20" i="10"/>
  <c r="I15" i="10"/>
  <c r="J15" i="10" s="1"/>
  <c r="I7" i="10"/>
  <c r="H8" i="10"/>
  <c r="H9" i="10"/>
  <c r="H10" i="10"/>
  <c r="H11" i="10"/>
  <c r="H12" i="10"/>
  <c r="H13" i="10"/>
  <c r="H14" i="10"/>
  <c r="H16" i="10"/>
  <c r="H17" i="10"/>
  <c r="H18" i="10"/>
  <c r="H19" i="10"/>
  <c r="H21" i="10"/>
  <c r="H22" i="10"/>
  <c r="H23" i="10"/>
  <c r="H24" i="10"/>
  <c r="H26" i="10"/>
  <c r="H27" i="10"/>
  <c r="H28" i="10"/>
  <c r="H29" i="10"/>
  <c r="H30" i="10"/>
  <c r="H31" i="10"/>
  <c r="H33" i="10"/>
  <c r="H34" i="10"/>
  <c r="H35" i="10"/>
  <c r="H36" i="10"/>
  <c r="H37" i="10"/>
  <c r="H38" i="10"/>
  <c r="G8" i="10"/>
  <c r="G9" i="10"/>
  <c r="G10" i="10"/>
  <c r="G11" i="10"/>
  <c r="G12" i="10"/>
  <c r="G13" i="10"/>
  <c r="G14" i="10"/>
  <c r="G16" i="10"/>
  <c r="G17" i="10"/>
  <c r="G18" i="10"/>
  <c r="G19" i="10"/>
  <c r="G21" i="10"/>
  <c r="G22" i="10"/>
  <c r="G23" i="10"/>
  <c r="G24" i="10"/>
  <c r="G26" i="10"/>
  <c r="G27" i="10"/>
  <c r="G28" i="10"/>
  <c r="G29" i="10"/>
  <c r="G30" i="10"/>
  <c r="G31" i="10"/>
  <c r="G33" i="10"/>
  <c r="G34" i="10"/>
  <c r="G35" i="10"/>
  <c r="G36" i="10"/>
  <c r="G37" i="10"/>
  <c r="G38" i="10"/>
  <c r="F8" i="10"/>
  <c r="F9" i="10"/>
  <c r="F10" i="10"/>
  <c r="F11" i="10"/>
  <c r="F12" i="10"/>
  <c r="F13" i="10"/>
  <c r="F14" i="10"/>
  <c r="F16" i="10"/>
  <c r="F17" i="10"/>
  <c r="F18" i="10"/>
  <c r="F19" i="10"/>
  <c r="F21" i="10"/>
  <c r="F22" i="10"/>
  <c r="F23" i="10"/>
  <c r="F24" i="10"/>
  <c r="F26" i="10"/>
  <c r="F27" i="10"/>
  <c r="F28" i="10"/>
  <c r="F29" i="10"/>
  <c r="F30" i="10"/>
  <c r="F31" i="10"/>
  <c r="F33" i="10"/>
  <c r="F34" i="10"/>
  <c r="F35" i="10"/>
  <c r="F36" i="10"/>
  <c r="F37" i="10"/>
  <c r="F38" i="10"/>
  <c r="E32" i="10"/>
  <c r="E25" i="10"/>
  <c r="E20" i="10"/>
  <c r="E15" i="10"/>
  <c r="F15" i="10" s="1"/>
  <c r="E7" i="10"/>
  <c r="D8" i="10"/>
  <c r="D9" i="10"/>
  <c r="D10" i="10"/>
  <c r="D11" i="10"/>
  <c r="D12" i="10"/>
  <c r="D13" i="10"/>
  <c r="D14" i="10"/>
  <c r="D16" i="10"/>
  <c r="D17" i="10"/>
  <c r="D18" i="10"/>
  <c r="D19" i="10"/>
  <c r="D21" i="10"/>
  <c r="D22" i="10"/>
  <c r="D23" i="10"/>
  <c r="D24" i="10"/>
  <c r="D26" i="10"/>
  <c r="D27" i="10"/>
  <c r="D28" i="10"/>
  <c r="D29" i="10"/>
  <c r="D30" i="10"/>
  <c r="D31" i="10"/>
  <c r="D33" i="10"/>
  <c r="D34" i="10"/>
  <c r="D35" i="10"/>
  <c r="D36" i="10"/>
  <c r="D37" i="10"/>
  <c r="D38" i="10"/>
  <c r="C32" i="10"/>
  <c r="C24" i="44" s="1"/>
  <c r="C25" i="10"/>
  <c r="C20" i="10"/>
  <c r="F18" i="46" l="1"/>
  <c r="G14" i="46"/>
  <c r="C39" i="10"/>
  <c r="C22" i="44"/>
  <c r="D22" i="44" s="1"/>
  <c r="C6" i="10"/>
  <c r="F7" i="10"/>
  <c r="E6" i="10"/>
  <c r="J50" i="10"/>
  <c r="I38" i="44"/>
  <c r="J32" i="10"/>
  <c r="I24" i="44"/>
  <c r="J24" i="44" s="1"/>
  <c r="J25" i="10"/>
  <c r="I23" i="44"/>
  <c r="J23" i="44" s="1"/>
  <c r="J20" i="10"/>
  <c r="I22" i="44"/>
  <c r="F67" i="10"/>
  <c r="E39" i="10"/>
  <c r="F39" i="10" s="1"/>
  <c r="F50" i="10"/>
  <c r="E38" i="44"/>
  <c r="H38" i="44" s="1"/>
  <c r="F40" i="10"/>
  <c r="F32" i="10"/>
  <c r="E24" i="44"/>
  <c r="F24" i="44" s="1"/>
  <c r="F25" i="10"/>
  <c r="E23" i="44"/>
  <c r="F23" i="44" s="1"/>
  <c r="F20" i="10"/>
  <c r="E22" i="44"/>
  <c r="C27" i="44"/>
  <c r="D38" i="44"/>
  <c r="D24" i="44"/>
  <c r="D25" i="10"/>
  <c r="C23" i="44"/>
  <c r="E57" i="43"/>
  <c r="F55" i="43"/>
  <c r="L59" i="43"/>
  <c r="H59" i="43"/>
  <c r="D59" i="43"/>
  <c r="K59" i="43"/>
  <c r="G59" i="43"/>
  <c r="I57" i="43"/>
  <c r="J55" i="43"/>
  <c r="K55" i="43"/>
  <c r="G55" i="43"/>
  <c r="C57" i="43"/>
  <c r="L55" i="43"/>
  <c r="D55" i="43"/>
  <c r="G18" i="46" s="1"/>
  <c r="H55" i="43"/>
  <c r="L50" i="10"/>
  <c r="K40" i="10"/>
  <c r="D67" i="10"/>
  <c r="K50" i="10"/>
  <c r="G40" i="10"/>
  <c r="G67" i="10"/>
  <c r="L67" i="10"/>
  <c r="K67" i="10"/>
  <c r="G50" i="10"/>
  <c r="D40" i="10"/>
  <c r="D50" i="10"/>
  <c r="H50" i="10"/>
  <c r="I39" i="10"/>
  <c r="J39" i="10" s="1"/>
  <c r="J40" i="10"/>
  <c r="L40" i="10"/>
  <c r="H40" i="10"/>
  <c r="L25" i="10"/>
  <c r="L15" i="10"/>
  <c r="K20" i="10"/>
  <c r="L20" i="10"/>
  <c r="D20" i="10"/>
  <c r="G25" i="10"/>
  <c r="G20" i="10"/>
  <c r="H25" i="10"/>
  <c r="I6" i="10"/>
  <c r="L7" i="10"/>
  <c r="L32" i="10"/>
  <c r="K25" i="10"/>
  <c r="G32" i="10"/>
  <c r="D32" i="10"/>
  <c r="G15" i="10"/>
  <c r="G7" i="10"/>
  <c r="H32" i="10"/>
  <c r="H20" i="10"/>
  <c r="J7" i="10"/>
  <c r="K32" i="10"/>
  <c r="D15" i="10"/>
  <c r="D7" i="10"/>
  <c r="H15" i="10"/>
  <c r="H7" i="10"/>
  <c r="K15" i="10"/>
  <c r="K7" i="10"/>
  <c r="I66" i="10" l="1"/>
  <c r="F6" i="10"/>
  <c r="E66" i="10"/>
  <c r="F66" i="10" s="1"/>
  <c r="C66" i="10"/>
  <c r="H22" i="44"/>
  <c r="C6" i="44"/>
  <c r="J10" i="46" s="1"/>
  <c r="C10" i="46"/>
  <c r="C62" i="10"/>
  <c r="C64" i="10" s="1"/>
  <c r="C65" i="10" s="1"/>
  <c r="K24" i="44"/>
  <c r="J38" i="44"/>
  <c r="I27" i="44"/>
  <c r="J27" i="44" s="1"/>
  <c r="L38" i="44"/>
  <c r="K38" i="44"/>
  <c r="L24" i="44"/>
  <c r="J22" i="44"/>
  <c r="I6" i="44"/>
  <c r="K22" i="44"/>
  <c r="L22" i="44"/>
  <c r="F38" i="44"/>
  <c r="E27" i="44"/>
  <c r="F27" i="44" s="1"/>
  <c r="G38" i="44"/>
  <c r="H24" i="44"/>
  <c r="G24" i="44"/>
  <c r="F22" i="44"/>
  <c r="E6" i="44"/>
  <c r="G22" i="44"/>
  <c r="C14" i="46"/>
  <c r="I14" i="46"/>
  <c r="D27" i="44"/>
  <c r="J14" i="46" s="1"/>
  <c r="D23" i="44"/>
  <c r="K23" i="44"/>
  <c r="L23" i="44"/>
  <c r="G23" i="44"/>
  <c r="H23" i="44"/>
  <c r="C58" i="43"/>
  <c r="C65" i="43"/>
  <c r="C71" i="43" s="1"/>
  <c r="C66" i="43" s="1"/>
  <c r="K57" i="43"/>
  <c r="H57" i="43"/>
  <c r="G57" i="43"/>
  <c r="L57" i="43"/>
  <c r="D57" i="43"/>
  <c r="I65" i="43"/>
  <c r="I71" i="43" s="1"/>
  <c r="J57" i="43"/>
  <c r="I58" i="43"/>
  <c r="J58" i="43" s="1"/>
  <c r="E65" i="43"/>
  <c r="E71" i="43" s="1"/>
  <c r="F57" i="43"/>
  <c r="E58" i="43"/>
  <c r="F58" i="43" s="1"/>
  <c r="E62" i="10"/>
  <c r="K39" i="10"/>
  <c r="H39" i="10"/>
  <c r="D39" i="10"/>
  <c r="D14" i="46" s="1"/>
  <c r="G39" i="10"/>
  <c r="L39" i="10"/>
  <c r="J6" i="10"/>
  <c r="J66" i="10"/>
  <c r="I62" i="10"/>
  <c r="L6" i="10"/>
  <c r="K6" i="10"/>
  <c r="H6" i="10"/>
  <c r="D6" i="10"/>
  <c r="D10" i="46" s="1"/>
  <c r="G6" i="10"/>
  <c r="E49" i="44" l="1"/>
  <c r="F49" i="44" s="1"/>
  <c r="K66" i="10"/>
  <c r="I49" i="44"/>
  <c r="J49" i="44" s="1"/>
  <c r="G66" i="10"/>
  <c r="G6" i="44"/>
  <c r="C49" i="44"/>
  <c r="D49" i="44" s="1"/>
  <c r="I10" i="46"/>
  <c r="C45" i="44"/>
  <c r="D45" i="44" s="1"/>
  <c r="J18" i="46" s="1"/>
  <c r="K6" i="44"/>
  <c r="G27" i="44"/>
  <c r="C18" i="46"/>
  <c r="H6" i="44"/>
  <c r="L6" i="44"/>
  <c r="K27" i="44"/>
  <c r="L27" i="44"/>
  <c r="J6" i="44"/>
  <c r="I45" i="44"/>
  <c r="H27" i="44"/>
  <c r="F6" i="44"/>
  <c r="E45" i="44"/>
  <c r="J65" i="43"/>
  <c r="F65" i="43"/>
  <c r="L65" i="43"/>
  <c r="H65" i="43"/>
  <c r="D65" i="43"/>
  <c r="K65" i="43"/>
  <c r="G65" i="43"/>
  <c r="L58" i="43"/>
  <c r="H58" i="43"/>
  <c r="D58" i="43"/>
  <c r="K58" i="43"/>
  <c r="G58" i="43"/>
  <c r="E64" i="10"/>
  <c r="E71" i="10" s="1"/>
  <c r="F62" i="10"/>
  <c r="L62" i="10"/>
  <c r="H62" i="10"/>
  <c r="C71" i="10"/>
  <c r="C76" i="10" s="1"/>
  <c r="C72" i="10" s="1"/>
  <c r="D62" i="10"/>
  <c r="D18" i="46" s="1"/>
  <c r="K62" i="10"/>
  <c r="G62" i="10"/>
  <c r="J62" i="10"/>
  <c r="I64" i="10"/>
  <c r="I71" i="10" s="1"/>
  <c r="H66" i="10"/>
  <c r="L66" i="10"/>
  <c r="D66" i="10"/>
  <c r="I18" i="46" l="1"/>
  <c r="G45" i="44"/>
  <c r="C47" i="44"/>
  <c r="C48" i="44" s="1"/>
  <c r="L45" i="44"/>
  <c r="K45" i="44"/>
  <c r="K49" i="44"/>
  <c r="H49" i="44"/>
  <c r="L49" i="44"/>
  <c r="J45" i="44"/>
  <c r="I47" i="44"/>
  <c r="H45" i="44"/>
  <c r="G49" i="44"/>
  <c r="E47" i="44"/>
  <c r="F45" i="44"/>
  <c r="F71" i="43"/>
  <c r="E66" i="43"/>
  <c r="F66" i="43" s="1"/>
  <c r="J71" i="43"/>
  <c r="I66" i="43"/>
  <c r="J66" i="43" s="1"/>
  <c r="I76" i="10"/>
  <c r="J71" i="10"/>
  <c r="K71" i="10"/>
  <c r="L71" i="10"/>
  <c r="G71" i="10"/>
  <c r="H71" i="10"/>
  <c r="D71" i="10"/>
  <c r="E76" i="10"/>
  <c r="F71" i="10"/>
  <c r="J64" i="10"/>
  <c r="I65" i="10"/>
  <c r="J65" i="10" s="1"/>
  <c r="H64" i="10"/>
  <c r="D64" i="10"/>
  <c r="G64" i="10"/>
  <c r="K64" i="10"/>
  <c r="L64" i="10"/>
  <c r="F64" i="10"/>
  <c r="E65" i="10"/>
  <c r="H47" i="44" l="1"/>
  <c r="C55" i="44"/>
  <c r="D55" i="44" s="1"/>
  <c r="D47" i="44"/>
  <c r="L47" i="44"/>
  <c r="K47" i="44"/>
  <c r="J47" i="44"/>
  <c r="I48" i="44"/>
  <c r="J48" i="44" s="1"/>
  <c r="I55" i="44"/>
  <c r="G47" i="44"/>
  <c r="E55" i="44"/>
  <c r="E48" i="44"/>
  <c r="F48" i="44" s="1"/>
  <c r="F47" i="44"/>
  <c r="D48" i="44"/>
  <c r="D76" i="10"/>
  <c r="G76" i="10"/>
  <c r="K76" i="10"/>
  <c r="H76" i="10"/>
  <c r="L76" i="10"/>
  <c r="E72" i="10"/>
  <c r="F72" i="10" s="1"/>
  <c r="F76" i="10"/>
  <c r="I72" i="10"/>
  <c r="J72" i="10" s="1"/>
  <c r="J76" i="10"/>
  <c r="D65" i="10"/>
  <c r="H65" i="10"/>
  <c r="L65" i="10"/>
  <c r="K65" i="10"/>
  <c r="G65" i="10"/>
  <c r="F65" i="10"/>
  <c r="C61" i="44" l="1"/>
  <c r="D61" i="44" s="1"/>
  <c r="G55" i="44"/>
  <c r="E61" i="44"/>
  <c r="K55" i="44"/>
  <c r="I61" i="44"/>
  <c r="L48" i="44"/>
  <c r="H48" i="44"/>
  <c r="K48" i="44"/>
  <c r="J55" i="44"/>
  <c r="L55" i="44"/>
  <c r="G48" i="44"/>
  <c r="H55" i="44"/>
  <c r="F55" i="44"/>
  <c r="K72" i="10"/>
  <c r="D72" i="10"/>
  <c r="H72" i="10"/>
  <c r="L72" i="10"/>
  <c r="G72" i="10"/>
  <c r="L61" i="44" l="1"/>
  <c r="C56" i="44"/>
  <c r="D56" i="44" s="1"/>
  <c r="H61" i="44"/>
  <c r="K61" i="44"/>
  <c r="J61" i="44"/>
  <c r="I56" i="44"/>
  <c r="J56" i="44" s="1"/>
  <c r="F61" i="44"/>
  <c r="E56" i="44"/>
  <c r="F56" i="44" s="1"/>
  <c r="G61" i="44"/>
  <c r="L56" i="44" l="1"/>
  <c r="K56" i="44"/>
  <c r="G56" i="44"/>
  <c r="H56" i="44"/>
  <c r="K71" i="43"/>
  <c r="L71" i="43"/>
  <c r="H71" i="43"/>
  <c r="D71" i="43"/>
  <c r="K66" i="43"/>
  <c r="G71" i="43"/>
  <c r="D66" i="43" l="1"/>
  <c r="L66" i="43"/>
  <c r="G66" i="43"/>
  <c r="H66" i="43"/>
</calcChain>
</file>

<file path=xl/sharedStrings.xml><?xml version="1.0" encoding="utf-8"?>
<sst xmlns="http://schemas.openxmlformats.org/spreadsheetml/2006/main" count="460" uniqueCount="188">
  <si>
    <t>Otplata duga</t>
  </si>
  <si>
    <t>Porezi</t>
  </si>
  <si>
    <t>Porez na dohodak fizičkih lica</t>
  </si>
  <si>
    <t>Porez na dobit pravnih lica</t>
  </si>
  <si>
    <t>Porez na promet nepokretnosti</t>
  </si>
  <si>
    <t>Porez na dodatu vrijednost</t>
  </si>
  <si>
    <t>Akcize</t>
  </si>
  <si>
    <t>Porez na međunarodnu trgovinu i transakcije</t>
  </si>
  <si>
    <t>Doprinosi</t>
  </si>
  <si>
    <t>Doprinosi za penzijsko i invalidsko osiguranje</t>
  </si>
  <si>
    <t>Doprinosi za zdravstveno osiguranje</t>
  </si>
  <si>
    <t>Doprinosi za osiguranje od nezaposlenosti</t>
  </si>
  <si>
    <t>Ostali doprinosi</t>
  </si>
  <si>
    <t>Takse</t>
  </si>
  <si>
    <t>Administrativne takse</t>
  </si>
  <si>
    <t>Sudske takse</t>
  </si>
  <si>
    <t>Boravišne takse</t>
  </si>
  <si>
    <t>Lokalne komunalne takse</t>
  </si>
  <si>
    <t>Ostale takse</t>
  </si>
  <si>
    <t>Naknade</t>
  </si>
  <si>
    <t>Naknade za korišćenje dobara od opšteg interesa</t>
  </si>
  <si>
    <t>Naknade za korišćenje prirodnih dobara</t>
  </si>
  <si>
    <t>Ekološke naknade</t>
  </si>
  <si>
    <t>Naknade za priređivanje igara na sreću</t>
  </si>
  <si>
    <t>Naknada za puteve</t>
  </si>
  <si>
    <t>Ostale naknade</t>
  </si>
  <si>
    <t>Ostali prihodi</t>
  </si>
  <si>
    <t>Prihodi od kapitala</t>
  </si>
  <si>
    <t>Novčane kazne i oduzete imovinske koristi</t>
  </si>
  <si>
    <t>Prihodi koje organi ostvaruju vršenjem svoje djelatnosti</t>
  </si>
  <si>
    <t>Bruto zarade i doprinosi na teret poslodavca</t>
  </si>
  <si>
    <t>Ostala lična primanja</t>
  </si>
  <si>
    <t>Tekuće održavanje</t>
  </si>
  <si>
    <t>Kamate</t>
  </si>
  <si>
    <t>Renta</t>
  </si>
  <si>
    <t>Subvencije</t>
  </si>
  <si>
    <t>Ostali izdaci</t>
  </si>
  <si>
    <t>Transferi za socijalnu zaštitu</t>
  </si>
  <si>
    <t>Prava iz oblasti socijalne zaštite</t>
  </si>
  <si>
    <t>Sredstva za tehnološke viškove</t>
  </si>
  <si>
    <t>Prava iz oblasti penzijskog i invalidskog osiguranja</t>
  </si>
  <si>
    <t>Ostala prava iz oblasti zdravstvene zaštite</t>
  </si>
  <si>
    <t>Ostala prava iz oblasti zdravstvenog osiguranja</t>
  </si>
  <si>
    <t>Transferi institucijama pojedinicima nevladinom i javnom sektoru</t>
  </si>
  <si>
    <t>Pozajmice i krediti</t>
  </si>
  <si>
    <t>Otplata garancija</t>
  </si>
  <si>
    <t>Otplata obaveza iz prethodnog perioda</t>
  </si>
  <si>
    <t>Rezerve</t>
  </si>
  <si>
    <t>Finansiranje</t>
  </si>
  <si>
    <t>Pozajmice i krediti iz inostranih izvora</t>
  </si>
  <si>
    <t>Donacije</t>
  </si>
  <si>
    <t>Povećanje/smanjenje depozita</t>
  </si>
  <si>
    <t>Izvorni prihodi</t>
  </si>
  <si>
    <t>Otplata duga rezidentima</t>
  </si>
  <si>
    <t>Otplata duga nerezidentima</t>
  </si>
  <si>
    <t>Nedostajuća sredstva</t>
  </si>
  <si>
    <t>Pozajmice i krediti iz domaćih izvora</t>
  </si>
  <si>
    <t>% BDP</t>
  </si>
  <si>
    <t>Neto povećanje obaveza</t>
  </si>
  <si>
    <t>BDP (u mil. €)</t>
  </si>
  <si>
    <t>Korigovani suficit/deficit</t>
  </si>
  <si>
    <t>Primici od otplate kredita</t>
  </si>
  <si>
    <t>Ostali državni prihodi</t>
  </si>
  <si>
    <t>mil.€</t>
  </si>
  <si>
    <t>%</t>
  </si>
  <si>
    <t>Izdaci za kupovinu hartija od vrijednosti</t>
  </si>
  <si>
    <t xml:space="preserve">mil.€ </t>
  </si>
  <si>
    <t xml:space="preserve">Kapitalni izdaci </t>
  </si>
  <si>
    <t>Porez na nepokretnosti</t>
  </si>
  <si>
    <t>Naknada za korišćenje građevinskog zemljišta</t>
  </si>
  <si>
    <t>Naknada za uređivanje i izgradnju građevinskog zemljišta</t>
  </si>
  <si>
    <t>Naknada za izgradnju i održavanje lokalnih puteva i drugih javnih objekata od opštinskog značaja</t>
  </si>
  <si>
    <t xml:space="preserve">Tekući izdaci </t>
  </si>
  <si>
    <t xml:space="preserve">Ekonomska klasifikacija KOD </t>
  </si>
  <si>
    <t xml:space="preserve">Naziv </t>
  </si>
  <si>
    <t xml:space="preserve">Ukupni izdaci </t>
  </si>
  <si>
    <t xml:space="preserve">Rashodi za materijal </t>
  </si>
  <si>
    <t xml:space="preserve">Rashodi za usluge </t>
  </si>
  <si>
    <t>Primarni suficit/deficit</t>
  </si>
  <si>
    <t xml:space="preserve">Gotovinski suficit/deficit tekuće potrošnje </t>
  </si>
  <si>
    <t xml:space="preserve">Gotovinski suficit/deficit </t>
  </si>
  <si>
    <t>GDP (mil. €)</t>
  </si>
  <si>
    <t>Taxes</t>
  </si>
  <si>
    <t>Personal income tax</t>
  </si>
  <si>
    <t>Tax on Profits of Legal Person</t>
  </si>
  <si>
    <t xml:space="preserve">Taxes on Immovable of Property </t>
  </si>
  <si>
    <t>Value Added Tax</t>
  </si>
  <si>
    <t>Excises</t>
  </si>
  <si>
    <t>Tax on International Trade and Transactions</t>
  </si>
  <si>
    <t>Other State Taxes</t>
  </si>
  <si>
    <t>Contributions</t>
  </si>
  <si>
    <t>Contributions for Pension and Disability Insurance</t>
  </si>
  <si>
    <t>Contributions for Health Insurance</t>
  </si>
  <si>
    <t>Contributions for Insurance from Unemployment</t>
  </si>
  <si>
    <t>Other contributions</t>
  </si>
  <si>
    <t>Duties</t>
  </si>
  <si>
    <t>Administrative duties</t>
  </si>
  <si>
    <t>Court duties</t>
  </si>
  <si>
    <t>Residential duty</t>
  </si>
  <si>
    <t>Other duties</t>
  </si>
  <si>
    <t>Fees</t>
  </si>
  <si>
    <t>Fees for use of goods of common interest</t>
  </si>
  <si>
    <t>Fees for use of natural resources</t>
  </si>
  <si>
    <t>Ecological fees</t>
  </si>
  <si>
    <t>Fee for organizing games of chance</t>
  </si>
  <si>
    <t xml:space="preserve">Road fees </t>
  </si>
  <si>
    <t>Other fees</t>
  </si>
  <si>
    <t>Other revenues</t>
  </si>
  <si>
    <t>Revenues from capital</t>
  </si>
  <si>
    <t>Fines and seized property gains</t>
  </si>
  <si>
    <t>Revenues from own activities of government bodies</t>
  </si>
  <si>
    <t>Receipts from repayment of loans</t>
  </si>
  <si>
    <t>Grants</t>
  </si>
  <si>
    <t>Total Expenditures</t>
  </si>
  <si>
    <t>Current expenditures</t>
  </si>
  <si>
    <t>Gross salaries and contributions charged to employer</t>
  </si>
  <si>
    <t>Other personal income</t>
  </si>
  <si>
    <t xml:space="preserve">Expenditures for supplies </t>
  </si>
  <si>
    <t>Expenditures for services</t>
  </si>
  <si>
    <t>Current maintenace</t>
  </si>
  <si>
    <t>Interests</t>
  </si>
  <si>
    <t>Rent</t>
  </si>
  <si>
    <t>Subsidies</t>
  </si>
  <si>
    <t>Other expenditures</t>
  </si>
  <si>
    <t>Social security transfers</t>
  </si>
  <si>
    <t>Social security related rights</t>
  </si>
  <si>
    <t>Funds for redundant labor</t>
  </si>
  <si>
    <t>Pension and disability insurance rights</t>
  </si>
  <si>
    <t>Other rights related to health care</t>
  </si>
  <si>
    <t>Other rights related to health care insurance</t>
  </si>
  <si>
    <t xml:space="preserve">Transfers to institutions, individuals, NGO and public sector </t>
  </si>
  <si>
    <t>Capital expenditures</t>
  </si>
  <si>
    <t>Loans and credits</t>
  </si>
  <si>
    <t>Repayment of Garantees</t>
  </si>
  <si>
    <t>Repayment of liabilities from the previous period</t>
  </si>
  <si>
    <t>Reserves</t>
  </si>
  <si>
    <t xml:space="preserve">Net increse of liabilities </t>
  </si>
  <si>
    <t>Cash Surplus/ Deficit</t>
  </si>
  <si>
    <t>Cash Surplus/Deficit of current expenditures</t>
  </si>
  <si>
    <t>Primary Surplus / Deficit</t>
  </si>
  <si>
    <t>Modified Surplus/Deficit</t>
  </si>
  <si>
    <t>Repayment of debt</t>
  </si>
  <si>
    <t>Repayment of principal to residents</t>
  </si>
  <si>
    <t>Repayment of principal to nonresidents</t>
  </si>
  <si>
    <t>Expenditures for the purchase of securities</t>
  </si>
  <si>
    <t>Financing needs</t>
  </si>
  <si>
    <t xml:space="preserve">Financing </t>
  </si>
  <si>
    <t>Borrowings and credits from domestic sources</t>
  </si>
  <si>
    <t>Borrowings and credits from foreign sources</t>
  </si>
  <si>
    <t xml:space="preserve">Revenues from selling assets </t>
  </si>
  <si>
    <t>Increase/Decrease of deposits</t>
  </si>
  <si>
    <t>Desription</t>
  </si>
  <si>
    <t>Total Revenues</t>
  </si>
  <si>
    <t>Tax on Proprety</t>
  </si>
  <si>
    <t xml:space="preserve">Registracione takse </t>
  </si>
  <si>
    <t xml:space="preserve">Transferi iz budžeta CG </t>
  </si>
  <si>
    <t>Transfers from Central Budget</t>
  </si>
  <si>
    <t>Lolacl utility duties</t>
  </si>
  <si>
    <t>Registration duties</t>
  </si>
  <si>
    <t>Residential duties</t>
  </si>
  <si>
    <t>Fees for usage of construction land</t>
  </si>
  <si>
    <t>Fee for landscaping and construction</t>
  </si>
  <si>
    <t>Fees for the construction and maintenance of local roads and other public buildings of municipal importance</t>
  </si>
  <si>
    <t xml:space="preserve">Lokalni porezi i ostali prihodi od egalizacionog fonda </t>
  </si>
  <si>
    <t xml:space="preserve">Local taxes and other revenues from Egalisation Fund </t>
  </si>
  <si>
    <t>mil. €</t>
  </si>
  <si>
    <t>% BDP-a</t>
  </si>
  <si>
    <t xml:space="preserve">Centralna država/Central Government </t>
  </si>
  <si>
    <t xml:space="preserve">Lokalna država/Local Government </t>
  </si>
  <si>
    <t xml:space="preserve">Opšta država/General Government </t>
  </si>
  <si>
    <t>Prihodi/Revenues</t>
  </si>
  <si>
    <t>Rashodi/Expenditures</t>
  </si>
  <si>
    <t>Budžetski bilans/ Budget balance</t>
  </si>
  <si>
    <t>Crna Gora / Montenegro</t>
  </si>
  <si>
    <t>Direktorat za državni budžet / Directorate for State Budget</t>
  </si>
  <si>
    <t>Odstupanje/Deviations</t>
  </si>
  <si>
    <t>Primici od prodaje imovine</t>
  </si>
  <si>
    <t>Transferi institucijama, pojedinicima nevladinom i javnom sektoru</t>
  </si>
  <si>
    <t>Ostvarenje</t>
  </si>
  <si>
    <t>Plan</t>
  </si>
  <si>
    <t xml:space="preserve">Doprinosi </t>
  </si>
  <si>
    <t xml:space="preserve">Porez na dobit </t>
  </si>
  <si>
    <t>Porez na dohodak</t>
  </si>
  <si>
    <t>Ministarstvo finansija i socijalnog staranja/ Ministry of finance and social welfare</t>
  </si>
  <si>
    <t>Q 1 2020</t>
  </si>
  <si>
    <t>Q 1 2021</t>
  </si>
  <si>
    <t>Plan Q 1 2021</t>
  </si>
  <si>
    <t>Q 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</si>
</sst>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numFmt numFmtId="166" formatCode="&quot;   &quot;@"/>
    <numFmt numFmtId="167" formatCode="&quot;      &quot;@"/>
    <numFmt numFmtId="168" formatCode="&quot;         &quot;@"/>
    <numFmt numFmtId="169" formatCode="&quot;            &quot;@"/>
    <numFmt numFmtId="170" formatCode="[&gt;0.05]#,##0.0;[&lt;-0.05]\-#,##0.0;\-\-&quot; &quot;;"/>
    <numFmt numFmtId="171" formatCode="[&gt;0.5]#,##0;[&lt;-0.5]\-#,##0;\-\-&quot; &quot;;"/>
    <numFmt numFmtId="172" formatCode="[Black]#,##0.0;[Black]\-#,##0.0;;"/>
    <numFmt numFmtId="173" formatCode="#,##0.0,,"/>
    <numFmt numFmtId="174" formatCode="0.0"/>
    <numFmt numFmtId="175" formatCode="_-* #,##0.00\ &quot;RSD&quot;_-;\-* #,##0.00\ &quot;RSD&quot;_-;_-* &quot;-&quot;??\ &quot;RSD&quot;_-;_-@_-"/>
    <numFmt numFmtId="176" formatCode="[$-409]General"/>
    <numFmt numFmtId="177" formatCode="0.0000000"/>
    <numFmt numFmtId="178" formatCode="0.00,,"/>
  </numFmts>
  <fonts count="31">
    <font>
      <sz val="10"/>
      <name val="Arial"/>
    </font>
    <font>
      <sz val="11"/>
      <color theme="1"/>
      <name val="Calibri"/>
      <family val="2"/>
      <charset val="238"/>
      <scheme val="minor"/>
    </font>
    <font>
      <sz val="11"/>
      <color theme="1"/>
      <name val="Calibri"/>
      <family val="2"/>
      <scheme val="minor"/>
    </font>
    <font>
      <sz val="10"/>
      <name val="Arial"/>
      <family val="2"/>
      <charset val="238"/>
    </font>
    <font>
      <sz val="10"/>
      <name val="Arial"/>
      <family val="2"/>
      <charset val="238"/>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1"/>
      <color theme="1"/>
      <name val="Calibri"/>
      <family val="2"/>
      <charset val="238"/>
      <scheme val="minor"/>
    </font>
    <font>
      <sz val="11"/>
      <color theme="1"/>
      <name val="Calibri"/>
      <family val="2"/>
      <scheme val="minor"/>
    </font>
    <font>
      <sz val="10"/>
      <name val="Century Gothic"/>
      <family val="2"/>
      <charset val="238"/>
    </font>
    <font>
      <b/>
      <sz val="10"/>
      <name val="Century Gothic"/>
      <family val="2"/>
      <charset val="238"/>
    </font>
    <font>
      <b/>
      <i/>
      <sz val="12"/>
      <name val="Century Gothic"/>
      <family val="2"/>
      <charset val="238"/>
    </font>
    <font>
      <b/>
      <i/>
      <sz val="10"/>
      <name val="Arial"/>
      <family val="2"/>
      <charset val="238"/>
    </font>
    <font>
      <sz val="9"/>
      <color theme="1"/>
      <name val="Calibri"/>
      <family val="2"/>
      <scheme val="minor"/>
    </font>
    <font>
      <sz val="11"/>
      <name val="Calibri"/>
      <family val="2"/>
      <scheme val="minor"/>
    </font>
    <font>
      <sz val="10"/>
      <color theme="1"/>
      <name val="Calibri"/>
      <family val="2"/>
      <scheme val="minor"/>
    </font>
    <font>
      <sz val="10"/>
      <name val="Calibri"/>
      <family val="2"/>
      <scheme val="minor"/>
    </font>
    <font>
      <i/>
      <sz val="8"/>
      <color theme="1"/>
      <name val="Calibri"/>
      <family val="2"/>
      <scheme val="minor"/>
    </font>
    <font>
      <i/>
      <sz val="8"/>
      <name val="Calibri"/>
      <family val="2"/>
      <scheme val="minor"/>
    </font>
    <font>
      <i/>
      <sz val="8"/>
      <color theme="0" tint="-4.9989318521683403E-2"/>
      <name val="Calibri"/>
      <family val="2"/>
      <scheme val="minor"/>
    </font>
    <font>
      <i/>
      <sz val="9"/>
      <color theme="1"/>
      <name val="Calibri"/>
      <family val="2"/>
      <charset val="238"/>
      <scheme val="minor"/>
    </font>
    <font>
      <b/>
      <i/>
      <sz val="9"/>
      <color theme="1"/>
      <name val="Calibri"/>
      <family val="2"/>
      <charset val="238"/>
      <scheme val="minor"/>
    </font>
    <font>
      <sz val="12"/>
      <color rgb="FF222222"/>
      <name val="Arial"/>
      <family val="2"/>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s>
  <cellStyleXfs count="62">
    <xf numFmtId="0" fontId="0" fillId="0" borderId="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0" fontId="5" fillId="0" borderId="0" applyProtection="0"/>
    <xf numFmtId="0" fontId="6" fillId="0" borderId="0">
      <protection locked="0"/>
    </xf>
    <xf numFmtId="0" fontId="6"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7" fillId="0" borderId="0">
      <protection locked="0"/>
    </xf>
    <xf numFmtId="2" fontId="5" fillId="0" borderId="0" applyProtection="0"/>
    <xf numFmtId="0" fontId="5" fillId="0" borderId="0" applyNumberFormat="0" applyFont="0" applyFill="0" applyBorder="0" applyAlignment="0" applyProtection="0"/>
    <xf numFmtId="0" fontId="8" fillId="0" borderId="0" applyProtection="0"/>
    <xf numFmtId="170" fontId="4" fillId="0" borderId="0" applyFont="0" applyFill="0" applyBorder="0" applyAlignment="0" applyProtection="0"/>
    <xf numFmtId="171" fontId="4" fillId="0" borderId="0" applyFont="0" applyFill="0" applyBorder="0" applyAlignment="0" applyProtection="0"/>
    <xf numFmtId="165" fontId="9" fillId="0" borderId="0"/>
    <xf numFmtId="0" fontId="10" fillId="0" borderId="0"/>
    <xf numFmtId="0" fontId="11" fillId="0" borderId="0"/>
    <xf numFmtId="0" fontId="11" fillId="0" borderId="0"/>
    <xf numFmtId="0" fontId="14" fillId="0" borderId="0"/>
    <xf numFmtId="0" fontId="14" fillId="0" borderId="0"/>
    <xf numFmtId="0" fontId="14" fillId="0" borderId="0"/>
    <xf numFmtId="0" fontId="13" fillId="0" borderId="0">
      <alignment vertical="center"/>
    </xf>
    <xf numFmtId="0" fontId="15" fillId="0" borderId="0"/>
    <xf numFmtId="0" fontId="4" fillId="0" borderId="0"/>
    <xf numFmtId="0" fontId="3" fillId="0" borderId="0"/>
    <xf numFmtId="0" fontId="3"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3" fillId="0" borderId="0"/>
    <xf numFmtId="172" fontId="4" fillId="0" borderId="0" applyFont="0" applyFill="0" applyBorder="0" applyAlignment="0" applyProtection="0"/>
    <xf numFmtId="0" fontId="12" fillId="0" borderId="0"/>
    <xf numFmtId="0" fontId="2" fillId="0" borderId="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3" fillId="0" borderId="0" applyFont="0" applyFill="0" applyBorder="0" applyAlignment="0" applyProtection="0"/>
    <xf numFmtId="0" fontId="3" fillId="0" borderId="0"/>
    <xf numFmtId="175" fontId="3" fillId="0" borderId="0" applyFont="0" applyFill="0" applyBorder="0" applyAlignment="0" applyProtection="0"/>
    <xf numFmtId="176" fontId="30" fillId="0" borderId="0"/>
  </cellStyleXfs>
  <cellXfs count="106">
    <xf numFmtId="0" fontId="0" fillId="0" borderId="0" xfId="0"/>
    <xf numFmtId="0" fontId="3" fillId="0" borderId="0" xfId="27" applyFont="1"/>
    <xf numFmtId="0" fontId="3" fillId="0" borderId="0" xfId="27" applyFont="1" applyFill="1"/>
    <xf numFmtId="0" fontId="3" fillId="2" borderId="0" xfId="27" applyFont="1" applyFill="1"/>
    <xf numFmtId="0" fontId="16" fillId="0" borderId="0" xfId="0" applyFont="1"/>
    <xf numFmtId="0" fontId="16" fillId="0" borderId="0" xfId="0" applyFont="1" applyAlignment="1">
      <alignment horizontal="center"/>
    </xf>
    <xf numFmtId="164" fontId="16" fillId="0" borderId="0" xfId="0" applyNumberFormat="1" applyFont="1"/>
    <xf numFmtId="0" fontId="16" fillId="0" borderId="0" xfId="27" applyFont="1"/>
    <xf numFmtId="0" fontId="17" fillId="0" borderId="0" xfId="0" applyFont="1"/>
    <xf numFmtId="0" fontId="17" fillId="0" borderId="0" xfId="0" applyFont="1" applyBorder="1" applyAlignment="1"/>
    <xf numFmtId="0" fontId="17" fillId="0" borderId="0" xfId="27" applyFont="1"/>
    <xf numFmtId="164" fontId="17" fillId="0" borderId="0" xfId="0" applyNumberFormat="1" applyFont="1"/>
    <xf numFmtId="164" fontId="17" fillId="0" borderId="1" xfId="0" applyNumberFormat="1" applyFont="1" applyBorder="1" applyAlignment="1">
      <alignment horizontal="center"/>
    </xf>
    <xf numFmtId="0" fontId="17" fillId="0" borderId="1" xfId="0" applyFont="1" applyBorder="1" applyAlignment="1">
      <alignment horizontal="center"/>
    </xf>
    <xf numFmtId="0" fontId="17" fillId="0" borderId="1" xfId="27" applyFont="1" applyBorder="1" applyAlignment="1">
      <alignment horizontal="center"/>
    </xf>
    <xf numFmtId="0" fontId="17" fillId="5" borderId="5" xfId="0" applyFont="1" applyFill="1" applyBorder="1"/>
    <xf numFmtId="0" fontId="18" fillId="5" borderId="1" xfId="0" applyFont="1" applyFill="1" applyBorder="1"/>
    <xf numFmtId="164" fontId="17" fillId="5" borderId="1" xfId="0" applyNumberFormat="1" applyFont="1" applyFill="1" applyBorder="1"/>
    <xf numFmtId="0" fontId="17" fillId="0" borderId="5" xfId="0" applyFont="1" applyBorder="1"/>
    <xf numFmtId="0" fontId="17" fillId="0" borderId="1" xfId="0" applyFont="1" applyBorder="1"/>
    <xf numFmtId="164" fontId="17" fillId="0" borderId="1" xfId="0" applyNumberFormat="1" applyFont="1" applyBorder="1"/>
    <xf numFmtId="0" fontId="16" fillId="0" borderId="5" xfId="0" applyFont="1" applyBorder="1"/>
    <xf numFmtId="0" fontId="16" fillId="0" borderId="1" xfId="0" applyFont="1" applyBorder="1"/>
    <xf numFmtId="164" fontId="16" fillId="0" borderId="1" xfId="0" applyNumberFormat="1" applyFont="1" applyBorder="1"/>
    <xf numFmtId="0" fontId="17" fillId="0" borderId="7" xfId="0" applyFont="1" applyBorder="1"/>
    <xf numFmtId="0" fontId="17" fillId="0" borderId="8" xfId="0" applyFont="1" applyBorder="1"/>
    <xf numFmtId="164" fontId="17" fillId="0" borderId="8" xfId="0" applyNumberFormat="1" applyFont="1" applyBorder="1"/>
    <xf numFmtId="0" fontId="16" fillId="0" borderId="1" xfId="0" applyFont="1" applyBorder="1" applyAlignment="1">
      <alignment wrapText="1"/>
    </xf>
    <xf numFmtId="0" fontId="17" fillId="0" borderId="14" xfId="0" applyFont="1" applyBorder="1"/>
    <xf numFmtId="0" fontId="17" fillId="0" borderId="15" xfId="0" applyFont="1" applyBorder="1"/>
    <xf numFmtId="164" fontId="17" fillId="0" borderId="15" xfId="0" applyNumberFormat="1" applyFont="1" applyBorder="1"/>
    <xf numFmtId="0" fontId="17" fillId="3" borderId="5" xfId="0" applyFont="1" applyFill="1" applyBorder="1"/>
    <xf numFmtId="0" fontId="18" fillId="3" borderId="1" xfId="0" applyFont="1" applyFill="1" applyBorder="1"/>
    <xf numFmtId="164" fontId="17" fillId="3" borderId="1" xfId="0" applyNumberFormat="1" applyFont="1" applyFill="1" applyBorder="1"/>
    <xf numFmtId="0" fontId="3" fillId="3" borderId="0" xfId="27" applyFont="1" applyFill="1"/>
    <xf numFmtId="0" fontId="17" fillId="4" borderId="5" xfId="0" applyFont="1" applyFill="1" applyBorder="1"/>
    <xf numFmtId="0" fontId="18" fillId="4" borderId="1" xfId="0" applyFont="1" applyFill="1" applyBorder="1"/>
    <xf numFmtId="164" fontId="17" fillId="4" borderId="1" xfId="0" applyNumberFormat="1" applyFont="1" applyFill="1" applyBorder="1"/>
    <xf numFmtId="0" fontId="3" fillId="4" borderId="0" xfId="27" applyFont="1" applyFill="1"/>
    <xf numFmtId="174" fontId="17" fillId="5" borderId="1" xfId="0" applyNumberFormat="1" applyFont="1" applyFill="1" applyBorder="1"/>
    <xf numFmtId="174" fontId="17" fillId="0" borderId="1" xfId="0" applyNumberFormat="1" applyFont="1" applyBorder="1"/>
    <xf numFmtId="174" fontId="16" fillId="0" borderId="1" xfId="0" applyNumberFormat="1" applyFont="1" applyBorder="1"/>
    <xf numFmtId="174" fontId="17" fillId="0" borderId="8" xfId="0" applyNumberFormat="1" applyFont="1" applyBorder="1"/>
    <xf numFmtId="174" fontId="17" fillId="3" borderId="1" xfId="0" applyNumberFormat="1" applyFont="1" applyFill="1" applyBorder="1"/>
    <xf numFmtId="174" fontId="17" fillId="4" borderId="1" xfId="0" applyNumberFormat="1" applyFont="1" applyFill="1" applyBorder="1"/>
    <xf numFmtId="0" fontId="0" fillId="6" borderId="16" xfId="0" applyFill="1" applyBorder="1" applyAlignment="1" applyProtection="1">
      <alignment vertical="center"/>
      <protection hidden="1"/>
    </xf>
    <xf numFmtId="0" fontId="0" fillId="6" borderId="17" xfId="0" applyFill="1" applyBorder="1" applyAlignment="1" applyProtection="1">
      <alignment vertical="center"/>
      <protection hidden="1"/>
    </xf>
    <xf numFmtId="0" fontId="0" fillId="6" borderId="18" xfId="0" applyFill="1" applyBorder="1" applyAlignment="1" applyProtection="1">
      <alignment vertical="center"/>
      <protection hidden="1"/>
    </xf>
    <xf numFmtId="0" fontId="0" fillId="6" borderId="19" xfId="0" applyFill="1" applyBorder="1" applyAlignment="1" applyProtection="1">
      <alignment vertical="center"/>
      <protection hidden="1"/>
    </xf>
    <xf numFmtId="0" fontId="0" fillId="6" borderId="0" xfId="0" applyFill="1" applyBorder="1" applyAlignment="1" applyProtection="1">
      <alignment vertical="center"/>
      <protection hidden="1"/>
    </xf>
    <xf numFmtId="0" fontId="0" fillId="6" borderId="20" xfId="0" applyFill="1" applyBorder="1" applyAlignment="1" applyProtection="1">
      <alignment vertical="center"/>
      <protection hidden="1"/>
    </xf>
    <xf numFmtId="0" fontId="28" fillId="6" borderId="0" xfId="0" applyFont="1" applyFill="1" applyBorder="1" applyAlignment="1" applyProtection="1">
      <alignment vertical="center"/>
      <protection hidden="1"/>
    </xf>
    <xf numFmtId="0" fontId="27" fillId="6" borderId="0" xfId="0" applyFont="1" applyFill="1" applyBorder="1" applyAlignment="1" applyProtection="1">
      <alignment vertical="center"/>
      <protection hidden="1"/>
    </xf>
    <xf numFmtId="0" fontId="20" fillId="6" borderId="0" xfId="0" applyFont="1" applyFill="1" applyBorder="1" applyAlignment="1" applyProtection="1">
      <alignment vertical="center"/>
      <protection hidden="1"/>
    </xf>
    <xf numFmtId="0" fontId="21" fillId="6" borderId="0" xfId="0" applyFont="1" applyFill="1" applyBorder="1" applyAlignment="1" applyProtection="1">
      <alignment vertical="center"/>
      <protection hidden="1"/>
    </xf>
    <xf numFmtId="0" fontId="0" fillId="6" borderId="0" xfId="0" applyFill="1"/>
    <xf numFmtId="173" fontId="22" fillId="6" borderId="21" xfId="0" applyNumberFormat="1" applyFont="1" applyFill="1" applyBorder="1" applyAlignment="1" applyProtection="1">
      <alignment vertical="center"/>
      <protection hidden="1"/>
    </xf>
    <xf numFmtId="174" fontId="22" fillId="6" borderId="1" xfId="0" applyNumberFormat="1" applyFont="1" applyFill="1" applyBorder="1" applyAlignment="1" applyProtection="1">
      <alignment vertical="center"/>
      <protection hidden="1"/>
    </xf>
    <xf numFmtId="173" fontId="23" fillId="6" borderId="21" xfId="0" applyNumberFormat="1" applyFont="1" applyFill="1" applyBorder="1" applyAlignment="1" applyProtection="1">
      <alignment vertical="center"/>
      <protection hidden="1"/>
    </xf>
    <xf numFmtId="0" fontId="24" fillId="6" borderId="0" xfId="0" applyFont="1" applyFill="1" applyBorder="1" applyAlignment="1" applyProtection="1">
      <alignment horizontal="center" vertical="top"/>
      <protection hidden="1"/>
    </xf>
    <xf numFmtId="0" fontId="25" fillId="6" borderId="0" xfId="0" applyFont="1" applyFill="1" applyBorder="1" applyAlignment="1" applyProtection="1">
      <alignment horizontal="center" vertical="top"/>
      <protection hidden="1"/>
    </xf>
    <xf numFmtId="0" fontId="0" fillId="6" borderId="0" xfId="0" applyFill="1" applyAlignment="1" applyProtection="1">
      <alignment vertical="center"/>
      <protection hidden="1"/>
    </xf>
    <xf numFmtId="0" fontId="21" fillId="6" borderId="0" xfId="0" applyFont="1" applyFill="1" applyAlignment="1" applyProtection="1">
      <alignment vertical="center"/>
      <protection hidden="1"/>
    </xf>
    <xf numFmtId="0" fontId="26" fillId="6" borderId="0" xfId="0" applyFont="1" applyFill="1" applyBorder="1" applyAlignment="1" applyProtection="1">
      <alignment horizontal="center" vertical="top"/>
      <protection hidden="1"/>
    </xf>
    <xf numFmtId="0" fontId="0" fillId="6" borderId="22" xfId="0" applyFill="1" applyBorder="1" applyAlignment="1" applyProtection="1">
      <alignment vertical="center"/>
      <protection hidden="1"/>
    </xf>
    <xf numFmtId="0" fontId="0" fillId="6" borderId="23" xfId="0" applyFill="1" applyBorder="1" applyAlignment="1" applyProtection="1">
      <alignment vertical="center"/>
      <protection hidden="1"/>
    </xf>
    <xf numFmtId="0" fontId="0" fillId="6" borderId="24" xfId="0" applyFill="1" applyBorder="1" applyAlignment="1" applyProtection="1">
      <alignment vertical="center"/>
      <protection hidden="1"/>
    </xf>
    <xf numFmtId="0" fontId="19" fillId="2" borderId="0" xfId="0" applyFont="1" applyFill="1" applyAlignment="1" applyProtection="1">
      <alignment vertical="center"/>
      <protection hidden="1"/>
    </xf>
    <xf numFmtId="0" fontId="29" fillId="0" borderId="0" xfId="0" applyFont="1" applyAlignment="1">
      <alignment vertical="center" wrapText="1"/>
    </xf>
    <xf numFmtId="164" fontId="17" fillId="2" borderId="1" xfId="0" applyNumberFormat="1" applyFont="1" applyFill="1" applyBorder="1"/>
    <xf numFmtId="164" fontId="16" fillId="2" borderId="1" xfId="0" applyNumberFormat="1" applyFont="1" applyFill="1" applyBorder="1"/>
    <xf numFmtId="164" fontId="17" fillId="2" borderId="15" xfId="0" applyNumberFormat="1" applyFont="1" applyFill="1" applyBorder="1"/>
    <xf numFmtId="0" fontId="18" fillId="3" borderId="6" xfId="0" applyFont="1" applyFill="1" applyBorder="1"/>
    <xf numFmtId="0" fontId="17" fillId="0" borderId="6" xfId="0" applyFont="1" applyBorder="1"/>
    <xf numFmtId="0" fontId="16" fillId="0" borderId="6" xfId="0" applyFont="1" applyBorder="1"/>
    <xf numFmtId="0" fontId="16" fillId="0" borderId="6" xfId="0" applyFont="1" applyBorder="1" applyAlignment="1">
      <alignment wrapText="1"/>
    </xf>
    <xf numFmtId="0" fontId="17" fillId="0" borderId="28" xfId="0" applyFont="1" applyBorder="1"/>
    <xf numFmtId="0" fontId="17" fillId="0" borderId="25" xfId="0" applyFont="1" applyBorder="1"/>
    <xf numFmtId="164" fontId="16" fillId="0" borderId="1" xfId="27" applyNumberFormat="1" applyFont="1" applyBorder="1" applyAlignment="1">
      <alignment horizontal="right"/>
    </xf>
    <xf numFmtId="0" fontId="17" fillId="0" borderId="1" xfId="0" applyFont="1" applyBorder="1" applyAlignment="1">
      <alignment wrapText="1"/>
    </xf>
    <xf numFmtId="2" fontId="3" fillId="0" borderId="0" xfId="27" applyNumberFormat="1" applyFont="1"/>
    <xf numFmtId="0" fontId="18" fillId="4" borderId="6" xfId="0" applyFont="1" applyFill="1" applyBorder="1"/>
    <xf numFmtId="0" fontId="18" fillId="5" borderId="6" xfId="0" applyFont="1" applyFill="1" applyBorder="1"/>
    <xf numFmtId="0" fontId="18" fillId="5" borderId="5" xfId="0" applyFont="1" applyFill="1" applyBorder="1"/>
    <xf numFmtId="164" fontId="16" fillId="0" borderId="1" xfId="28" applyNumberFormat="1" applyFont="1" applyBorder="1" applyAlignment="1">
      <alignment horizontal="right"/>
    </xf>
    <xf numFmtId="164" fontId="17" fillId="0" borderId="0" xfId="0" applyNumberFormat="1" applyFont="1" applyBorder="1" applyAlignment="1"/>
    <xf numFmtId="174" fontId="3" fillId="0" borderId="0" xfId="27" applyNumberFormat="1" applyFont="1"/>
    <xf numFmtId="177" fontId="3" fillId="0" borderId="0" xfId="27" applyNumberFormat="1" applyFont="1"/>
    <xf numFmtId="165" fontId="16" fillId="0" borderId="0" xfId="0" applyNumberFormat="1" applyFont="1"/>
    <xf numFmtId="165" fontId="16" fillId="0" borderId="0" xfId="27" applyNumberFormat="1" applyFont="1"/>
    <xf numFmtId="178" fontId="3" fillId="0" borderId="0" xfId="27" applyNumberFormat="1" applyFont="1"/>
    <xf numFmtId="0" fontId="19" fillId="6" borderId="0" xfId="0" applyFont="1" applyFill="1" applyBorder="1" applyAlignment="1" applyProtection="1">
      <alignment horizontal="center" vertical="center" wrapText="1"/>
      <protection hidden="1"/>
    </xf>
    <xf numFmtId="164" fontId="17" fillId="0" borderId="3" xfId="0" applyNumberFormat="1" applyFont="1" applyBorder="1" applyAlignment="1">
      <alignment horizontal="center"/>
    </xf>
    <xf numFmtId="164" fontId="17" fillId="0" borderId="4" xfId="0" applyNumberFormat="1" applyFont="1" applyBorder="1" applyAlignment="1">
      <alignment horizontal="center"/>
    </xf>
    <xf numFmtId="0" fontId="17" fillId="0" borderId="26" xfId="0" applyFont="1" applyBorder="1" applyAlignment="1">
      <alignment horizontal="center"/>
    </xf>
    <xf numFmtId="0" fontId="17" fillId="0" borderId="27"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2" xfId="0" applyFont="1" applyBorder="1" applyAlignment="1">
      <alignment horizontal="center" wrapText="1"/>
    </xf>
    <xf numFmtId="0" fontId="17" fillId="0" borderId="11" xfId="0" applyFont="1" applyBorder="1" applyAlignment="1">
      <alignment horizontal="center" wrapText="1"/>
    </xf>
    <xf numFmtId="0" fontId="17" fillId="0" borderId="9" xfId="27" applyFont="1" applyBorder="1" applyAlignment="1">
      <alignment horizontal="center"/>
    </xf>
    <xf numFmtId="0" fontId="17" fillId="0" borderId="10" xfId="27"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17" fillId="0" borderId="29" xfId="27" applyFont="1" applyBorder="1" applyAlignment="1">
      <alignment horizontal="center"/>
    </xf>
    <xf numFmtId="0" fontId="17" fillId="0" borderId="30" xfId="27" applyFont="1" applyBorder="1" applyAlignment="1">
      <alignment horizontal="center"/>
    </xf>
  </cellXfs>
  <cellStyles count="62">
    <cellStyle name="1 indent" xfId="1"/>
    <cellStyle name="1 indent 2" xfId="41"/>
    <cellStyle name="2 indents" xfId="2"/>
    <cellStyle name="2 indents 2" xfId="42"/>
    <cellStyle name="3 indents" xfId="3"/>
    <cellStyle name="3 indents 2" xfId="43"/>
    <cellStyle name="4 indents" xfId="4"/>
    <cellStyle name="4 indents 2" xfId="44"/>
    <cellStyle name="Currency 2" xfId="60"/>
    <cellStyle name="Date" xfId="5"/>
    <cellStyle name="Excel Built-in Normal" xfId="61"/>
    <cellStyle name="F2" xfId="6"/>
    <cellStyle name="F3" xfId="7"/>
    <cellStyle name="F4" xfId="8"/>
    <cellStyle name="F5" xfId="9"/>
    <cellStyle name="F6" xfId="10"/>
    <cellStyle name="F7" xfId="11"/>
    <cellStyle name="F8" xfId="12"/>
    <cellStyle name="Fixed" xfId="13"/>
    <cellStyle name="HEADING1" xfId="14"/>
    <cellStyle name="HEADING2" xfId="15"/>
    <cellStyle name="imf-one decimal" xfId="16"/>
    <cellStyle name="imf-one decimal 2" xfId="45"/>
    <cellStyle name="imf-zero decimal" xfId="17"/>
    <cellStyle name="imf-zero decimal 2" xfId="46"/>
    <cellStyle name="Label" xfId="18"/>
    <cellStyle name="Normal" xfId="0" builtinId="0"/>
    <cellStyle name="Normal - Style1" xfId="19"/>
    <cellStyle name="Normal - Style2" xfId="20"/>
    <cellStyle name="Normal - Style3" xfId="21"/>
    <cellStyle name="Normal 10" xfId="22"/>
    <cellStyle name="Normal 10 2" xfId="54"/>
    <cellStyle name="Normal 11" xfId="23"/>
    <cellStyle name="Normal 11 2" xfId="55"/>
    <cellStyle name="Normal 12" xfId="24"/>
    <cellStyle name="Normal 12 2" xfId="56"/>
    <cellStyle name="Normal 13" xfId="40"/>
    <cellStyle name="Normal 15" xfId="25"/>
    <cellStyle name="Normal 16" xfId="26"/>
    <cellStyle name="Normal 2" xfId="27"/>
    <cellStyle name="Normal 2 2" xfId="28"/>
    <cellStyle name="Normal 2 2 2" xfId="59"/>
    <cellStyle name="Normal 3" xfId="29"/>
    <cellStyle name="Normal 4" xfId="30"/>
    <cellStyle name="Normal 4 2" xfId="57"/>
    <cellStyle name="Normal 4 3" xfId="48"/>
    <cellStyle name="Normal 48" xfId="31"/>
    <cellStyle name="Normal 5" xfId="32"/>
    <cellStyle name="Normal 5 2" xfId="49"/>
    <cellStyle name="Normal 6" xfId="33"/>
    <cellStyle name="Normal 6 2" xfId="50"/>
    <cellStyle name="Normal 7" xfId="34"/>
    <cellStyle name="Normal 7 2" xfId="51"/>
    <cellStyle name="Normal 8" xfId="35"/>
    <cellStyle name="Normal 8 2" xfId="52"/>
    <cellStyle name="Normal 9" xfId="36"/>
    <cellStyle name="Normal 9 2" xfId="53"/>
    <cellStyle name="Obično_KnjigaZIKS i Min pomorstva i saobracaja" xfId="37"/>
    <cellStyle name="Percent 2" xfId="58"/>
    <cellStyle name="percentage difference" xfId="38"/>
    <cellStyle name="percentage difference 2" xfId="47"/>
    <cellStyle name="Publication"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Grafik!$C$4:$C$5</c:f>
              <c:strCache>
                <c:ptCount val="2"/>
                <c:pt idx="0">
                  <c:v>Ostvarenje</c:v>
                </c:pt>
              </c:strCache>
            </c:strRef>
          </c:tx>
          <c:spPr>
            <a:solidFill>
              <a:schemeClr val="accent1"/>
            </a:solidFill>
            <a:ln>
              <a:noFill/>
            </a:ln>
            <a:effectLst/>
            <a:sp3d/>
          </c:spPr>
          <c:invertIfNegative val="0"/>
          <c:cat>
            <c:strRef>
              <c:f>Grafik!$B$6:$B$8</c:f>
              <c:strCache>
                <c:ptCount val="3"/>
                <c:pt idx="0">
                  <c:v>Porez na dohodak</c:v>
                </c:pt>
                <c:pt idx="1">
                  <c:v>Porez na dobit </c:v>
                </c:pt>
                <c:pt idx="2">
                  <c:v>Doprinosi </c:v>
                </c:pt>
              </c:strCache>
            </c:strRef>
          </c:cat>
          <c:val>
            <c:numRef>
              <c:f>Grafik!$C$6:$C$8</c:f>
              <c:numCache>
                <c:formatCode>0.0,,</c:formatCode>
                <c:ptCount val="3"/>
                <c:pt idx="0">
                  <c:v>51122438.960000001</c:v>
                </c:pt>
                <c:pt idx="1">
                  <c:v>59697131.339999996</c:v>
                </c:pt>
                <c:pt idx="2">
                  <c:v>220406123.72</c:v>
                </c:pt>
              </c:numCache>
            </c:numRef>
          </c:val>
          <c:extLst>
            <c:ext xmlns:c16="http://schemas.microsoft.com/office/drawing/2014/chart" uri="{C3380CC4-5D6E-409C-BE32-E72D297353CC}">
              <c16:uniqueId val="{00000000-44A4-406A-9F2F-6E33B3B97DF6}"/>
            </c:ext>
          </c:extLst>
        </c:ser>
        <c:ser>
          <c:idx val="1"/>
          <c:order val="1"/>
          <c:tx>
            <c:strRef>
              <c:f>Grafik!$D$4:$D$5</c:f>
              <c:strCache>
                <c:ptCount val="2"/>
                <c:pt idx="0">
                  <c:v>Plan</c:v>
                </c:pt>
              </c:strCache>
            </c:strRef>
          </c:tx>
          <c:spPr>
            <a:solidFill>
              <a:schemeClr val="accent2"/>
            </a:solidFill>
            <a:ln>
              <a:solidFill>
                <a:sysClr val="windowText" lastClr="000000">
                  <a:lumMod val="25000"/>
                  <a:lumOff val="75000"/>
                </a:sysClr>
              </a:solidFill>
            </a:ln>
            <a:effectLst/>
            <a:sp3d>
              <a:contourClr>
                <a:sysClr val="windowText" lastClr="000000">
                  <a:lumMod val="25000"/>
                  <a:lumOff val="75000"/>
                </a:sysClr>
              </a:contourClr>
            </a:sp3d>
          </c:spPr>
          <c:invertIfNegative val="0"/>
          <c:cat>
            <c:strRef>
              <c:f>Grafik!$B$6:$B$8</c:f>
              <c:strCache>
                <c:ptCount val="3"/>
                <c:pt idx="0">
                  <c:v>Porez na dohodak</c:v>
                </c:pt>
                <c:pt idx="1">
                  <c:v>Porez na dobit </c:v>
                </c:pt>
                <c:pt idx="2">
                  <c:v>Doprinosi </c:v>
                </c:pt>
              </c:strCache>
            </c:strRef>
          </c:cat>
          <c:val>
            <c:numRef>
              <c:f>Grafik!$D$6:$D$8</c:f>
              <c:numCache>
                <c:formatCode>0.0,,</c:formatCode>
                <c:ptCount val="3"/>
                <c:pt idx="0">
                  <c:v>50118940.61699906</c:v>
                </c:pt>
                <c:pt idx="1">
                  <c:v>57763326.64507816</c:v>
                </c:pt>
                <c:pt idx="2">
                  <c:v>216723266.16736352</c:v>
                </c:pt>
              </c:numCache>
            </c:numRef>
          </c:val>
          <c:extLst>
            <c:ext xmlns:c16="http://schemas.microsoft.com/office/drawing/2014/chart" uri="{C3380CC4-5D6E-409C-BE32-E72D297353CC}">
              <c16:uniqueId val="{00000001-44A4-406A-9F2F-6E33B3B97DF6}"/>
            </c:ext>
          </c:extLst>
        </c:ser>
        <c:dLbls>
          <c:showLegendKey val="0"/>
          <c:showVal val="0"/>
          <c:showCatName val="0"/>
          <c:showSerName val="0"/>
          <c:showPercent val="0"/>
          <c:showBubbleSize val="0"/>
        </c:dLbls>
        <c:gapWidth val="150"/>
        <c:shape val="box"/>
        <c:axId val="1299302016"/>
        <c:axId val="1299304736"/>
        <c:axId val="0"/>
      </c:bar3DChart>
      <c:catAx>
        <c:axId val="12993020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299304736"/>
        <c:crosses val="autoZero"/>
        <c:auto val="1"/>
        <c:lblAlgn val="ctr"/>
        <c:lblOffset val="100"/>
        <c:noMultiLvlLbl val="0"/>
      </c:catAx>
      <c:valAx>
        <c:axId val="12993047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299302016"/>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0</xdr:row>
      <xdr:rowOff>9525</xdr:rowOff>
    </xdr:from>
    <xdr:to>
      <xdr:col>2</xdr:col>
      <xdr:colOff>428625</xdr:colOff>
      <xdr:row>4</xdr:row>
      <xdr:rowOff>152400</xdr:rowOff>
    </xdr:to>
    <xdr:pic>
      <xdr:nvPicPr>
        <xdr:cNvPr id="2"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581025" y="9525"/>
          <a:ext cx="1066800" cy="790575"/>
        </a:xfrm>
        <a:prstGeom prst="rect">
          <a:avLst/>
        </a:prstGeom>
        <a:noFill/>
        <a:ln w="1">
          <a:noFill/>
          <a:miter lim="800000"/>
          <a:headEnd/>
          <a:tailEnd type="none" w="med" len="med"/>
        </a:ln>
        <a:effectLst/>
      </xdr:spPr>
    </xdr:pic>
    <xdr:clientData/>
  </xdr:twoCellAnchor>
  <xdr:twoCellAnchor>
    <xdr:from>
      <xdr:col>13</xdr:col>
      <xdr:colOff>0</xdr:colOff>
      <xdr:row>4</xdr:row>
      <xdr:rowOff>171449</xdr:rowOff>
    </xdr:from>
    <xdr:to>
      <xdr:col>18</xdr:col>
      <xdr:colOff>0</xdr:colOff>
      <xdr:row>20</xdr:row>
      <xdr:rowOff>0</xdr:rowOff>
    </xdr:to>
    <xdr:sp macro="" textlink="">
      <xdr:nvSpPr>
        <xdr:cNvPr id="4" name="TextBox 3"/>
        <xdr:cNvSpPr txBox="1"/>
      </xdr:nvSpPr>
      <xdr:spPr>
        <a:xfrm>
          <a:off x="7924800" y="819149"/>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OPŠTE NAPOMENE:</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Obuhvat podataka: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Centralna država </a:t>
          </a:r>
          <a:r>
            <a:rPr lang="en-GB" sz="1100" b="0" i="0" u="none" strike="noStrike">
              <a:solidFill>
                <a:schemeClr val="dk1"/>
              </a:solidFill>
              <a:effectLst/>
              <a:latin typeface="+mn-lt"/>
              <a:ea typeface="+mn-ea"/>
              <a:cs typeface="+mn-cs"/>
            </a:rPr>
            <a:t>po</a:t>
          </a:r>
          <a:r>
            <a:rPr lang="en-GB"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ekonomskoj klasifikaciji;</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Lokalna država po ekonomskoj klasifikaciji;</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Opšta država po ekonomskoj klasifikaciji.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Kalendar objavljivanja:</a:t>
          </a:r>
          <a:r>
            <a:rPr lang="sr-Latn-CS"/>
            <a:t> </a:t>
          </a:r>
          <a:r>
            <a:rPr lang="sr-Latn-CS" sz="1100" b="0" i="0" u="none" strike="noStrike">
              <a:solidFill>
                <a:schemeClr val="dk1"/>
              </a:solidFill>
              <a:effectLst/>
              <a:latin typeface="+mn-lt"/>
              <a:ea typeface="+mn-ea"/>
              <a:cs typeface="+mn-cs"/>
            </a:rPr>
            <a:t>Podaci se objavljuju kvartalno u roku od 50 dana po isteku kvartala.</a:t>
          </a:r>
          <a:r>
            <a:rPr lang="sr-Latn-CS"/>
            <a:t> </a:t>
          </a:r>
          <a:r>
            <a:rPr lang="sr-Latn-CS" sz="1100" b="1" i="1" u="none" strike="noStrike">
              <a:solidFill>
                <a:schemeClr val="dk1"/>
              </a:solidFill>
              <a:effectLst/>
              <a:latin typeface="+mn-lt"/>
              <a:ea typeface="+mn-ea"/>
              <a:cs typeface="+mn-cs"/>
            </a:rPr>
            <a:t>Prikupljanje podataka:</a:t>
          </a:r>
          <a:r>
            <a:rPr lang="sr-Latn-CS"/>
            <a:t> </a:t>
          </a:r>
          <a:r>
            <a:rPr lang="sr-Latn-CS" sz="1100" b="0" i="0" u="none" strike="noStrike">
              <a:solidFill>
                <a:schemeClr val="dk1"/>
              </a:solidFill>
              <a:effectLst/>
              <a:latin typeface="+mn-lt"/>
              <a:ea typeface="+mn-ea"/>
              <a:cs typeface="+mn-cs"/>
            </a:rPr>
            <a:t>Podaci o opštoj državi prikupljaju se na bazi podataka o izvršenju budžeta na centralnom nivou države raspoloživih u SAP sistemu i podataka o izvršenju budžeta jedinica lokalne samouprave. </a:t>
          </a:r>
          <a:r>
            <a:rPr lang="sr-Latn-CS"/>
            <a:t> </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9525</xdr:colOff>
      <xdr:row>5</xdr:row>
      <xdr:rowOff>9524</xdr:rowOff>
    </xdr:from>
    <xdr:to>
      <xdr:col>24</xdr:col>
      <xdr:colOff>19050</xdr:colOff>
      <xdr:row>20</xdr:row>
      <xdr:rowOff>9524</xdr:rowOff>
    </xdr:to>
    <xdr:sp macro="" textlink="">
      <xdr:nvSpPr>
        <xdr:cNvPr id="5" name="TextBox 4"/>
        <xdr:cNvSpPr txBox="1"/>
      </xdr:nvSpPr>
      <xdr:spPr>
        <a:xfrm>
          <a:off x="11591925" y="828674"/>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METODOLOŠKE NAPOMENE: </a:t>
          </a:r>
          <a:r>
            <a:rPr lang="sr-Latn-CS"/>
            <a:t> </a:t>
          </a:r>
        </a:p>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Računovodstvena osnova: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na gotovinskoj osnovi sa određenim vremenskim prilagođavanjima.</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o kategorijama "Bruto zarade i doprinosi na teret poslodavca" i "Prava iz oblasti penzijskog i invalidskog osiguranja" kod centralne države dobijeni su na osnovu vremenskog prilagođavanja, dok su ostale kategorije prikazane na gotovinskoj osnovi.                      </a:t>
          </a:r>
        </a:p>
      </xdr:txBody>
    </xdr:sp>
    <xdr:clientData/>
  </xdr:twoCellAnchor>
  <xdr:twoCellAnchor>
    <xdr:from>
      <xdr:col>13</xdr:col>
      <xdr:colOff>0</xdr:colOff>
      <xdr:row>21</xdr:row>
      <xdr:rowOff>0</xdr:rowOff>
    </xdr:from>
    <xdr:to>
      <xdr:col>18</xdr:col>
      <xdr:colOff>0</xdr:colOff>
      <xdr:row>36</xdr:row>
      <xdr:rowOff>152401</xdr:rowOff>
    </xdr:to>
    <xdr:sp macro="" textlink="">
      <xdr:nvSpPr>
        <xdr:cNvPr id="7" name="TextBox 6"/>
        <xdr:cNvSpPr txBox="1"/>
      </xdr:nvSpPr>
      <xdr:spPr>
        <a:xfrm>
          <a:off x="7924800" y="3562350"/>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GENERALS</a:t>
          </a:r>
          <a:r>
            <a:rPr lang="sr-Latn-CS" sz="1100" b="1" i="1" u="none" strike="noStrike" baseline="0">
              <a:solidFill>
                <a:schemeClr val="dk1"/>
              </a:solidFill>
              <a:effectLst/>
              <a:latin typeface="+mn-lt"/>
              <a:ea typeface="+mn-ea"/>
              <a:cs typeface="+mn-cs"/>
            </a:rPr>
            <a:t> REMARKS</a:t>
          </a:r>
          <a:r>
            <a:rPr lang="sr-Latn-CS" sz="1100" b="1" i="1" u="none" strike="noStrike">
              <a:solidFill>
                <a:schemeClr val="dk1"/>
              </a:solidFill>
              <a:effectLst/>
              <a:latin typeface="+mn-lt"/>
              <a:ea typeface="+mn-ea"/>
              <a:cs typeface="+mn-cs"/>
            </a:rPr>
            <a:t>:</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Coverage of data: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Central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Local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Release</a:t>
          </a:r>
          <a:r>
            <a:rPr kumimoji="0" lang="sr-Latn-CS" sz="1100" b="0" i="0" u="none" strike="noStrike" kern="0" cap="none" spc="0" normalizeH="0" baseline="0" noProof="0">
              <a:ln>
                <a:noFill/>
              </a:ln>
              <a:solidFill>
                <a:schemeClr val="dk1"/>
              </a:solidFill>
              <a:effectLst/>
              <a:uLnTx/>
              <a:uFillTx/>
              <a:latin typeface="+mn-lt"/>
              <a:ea typeface="+mn-ea"/>
              <a:cs typeface="+mn-cs"/>
            </a:rPr>
            <a:t> </a:t>
          </a:r>
          <a:r>
            <a:rPr lang="sr-Latn-CS" sz="1100" b="1" i="1" u="none" strike="noStrike" noProof="0">
              <a:solidFill>
                <a:schemeClr val="dk1"/>
              </a:solidFill>
              <a:effectLst/>
              <a:latin typeface="+mn-lt"/>
              <a:ea typeface="+mn-ea"/>
              <a:cs typeface="+mn-cs"/>
            </a:rPr>
            <a:t>calendar: </a:t>
          </a:r>
          <a:r>
            <a:rPr kumimoji="0" lang="sr-Latn-CS" sz="1100" b="0" i="0" u="none" strike="noStrike" kern="0" cap="none" spc="0" normalizeH="0" baseline="0" noProof="0">
              <a:ln>
                <a:noFill/>
              </a:ln>
              <a:solidFill>
                <a:schemeClr val="dk1"/>
              </a:solidFill>
              <a:effectLst/>
              <a:uLnTx/>
              <a:uFillTx/>
              <a:latin typeface="+mn-lt"/>
              <a:ea typeface="+mn-ea"/>
              <a:cs typeface="+mn-cs"/>
            </a:rPr>
            <a:t>Data are published quarterly within 50 days of the end of quarter.</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Data collection</a:t>
          </a: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data is collected </a:t>
          </a:r>
          <a:r>
            <a:rPr lang="en-GB"/>
            <a:t>based on central government budget execution data allocated to the SAP system and local government budget execution data.</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0</xdr:colOff>
      <xdr:row>21</xdr:row>
      <xdr:rowOff>0</xdr:rowOff>
    </xdr:from>
    <xdr:to>
      <xdr:col>24</xdr:col>
      <xdr:colOff>9525</xdr:colOff>
      <xdr:row>36</xdr:row>
      <xdr:rowOff>152400</xdr:rowOff>
    </xdr:to>
    <xdr:sp macro="" textlink="">
      <xdr:nvSpPr>
        <xdr:cNvPr id="8" name="TextBox 7"/>
        <xdr:cNvSpPr txBox="1"/>
      </xdr:nvSpPr>
      <xdr:spPr>
        <a:xfrm>
          <a:off x="115824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i="1" u="none" strike="noStrike">
              <a:solidFill>
                <a:schemeClr val="dk1"/>
              </a:solidFill>
              <a:effectLst/>
              <a:latin typeface="+mn-lt"/>
              <a:ea typeface="+mn-ea"/>
              <a:cs typeface="+mn-cs"/>
            </a:rPr>
            <a:t>METHODOLOGICAL </a:t>
          </a:r>
          <a:r>
            <a:rPr lang="sr-Latn-ME" sz="1100" b="1" i="1" u="none" strike="noStrike">
              <a:solidFill>
                <a:schemeClr val="dk1"/>
              </a:solidFill>
              <a:effectLst/>
              <a:latin typeface="+mn-lt"/>
              <a:ea typeface="+mn-ea"/>
              <a:cs typeface="+mn-cs"/>
            </a:rPr>
            <a:t>REMARKS</a:t>
          </a:r>
          <a:r>
            <a:rPr lang="en-GB" sz="1100" b="1" i="1" u="none" strike="noStrike">
              <a:solidFill>
                <a:schemeClr val="dk1"/>
              </a:solidFill>
              <a:effectLst/>
              <a:latin typeface="+mn-lt"/>
              <a:ea typeface="+mn-ea"/>
              <a:cs typeface="+mn-cs"/>
            </a:rPr>
            <a:t>:</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 </a:t>
          </a:r>
          <a:r>
            <a:rPr lang="en-GB" sz="1100" b="1" i="1" u="none" strike="noStrike">
              <a:solidFill>
                <a:schemeClr val="dk1"/>
              </a:solidFill>
              <a:effectLst/>
              <a:latin typeface="+mn-lt"/>
              <a:ea typeface="+mn-ea"/>
              <a:cs typeface="+mn-cs"/>
            </a:rPr>
            <a:t>Accounting basis: </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Data on a cash basis with some time adjustments</a:t>
          </a:r>
          <a:r>
            <a:rPr lang="sr-Latn-ME"/>
            <a:t>.</a:t>
          </a:r>
        </a:p>
        <a:p>
          <a:pPr marL="0" marR="0" lvl="0" indent="0" defTabSz="914400" eaLnBrk="1" fontAlgn="auto" latinLnBrk="0" hangingPunct="1">
            <a:lnSpc>
              <a:spcPct val="100000"/>
            </a:lnSpc>
            <a:spcBef>
              <a:spcPts val="0"/>
            </a:spcBef>
            <a:spcAft>
              <a:spcPts val="0"/>
            </a:spcAft>
            <a:buClrTx/>
            <a:buSzTx/>
            <a:buFontTx/>
            <a:buNone/>
            <a:tabLst/>
            <a:defRPr/>
          </a:pPr>
          <a:r>
            <a:rPr lang="en-GB"/>
            <a:t>Data on the categories of "Gross </a:t>
          </a:r>
          <a:r>
            <a:rPr lang="sr-Latn-ME"/>
            <a:t>salaries</a:t>
          </a:r>
          <a:r>
            <a:rPr lang="en-GB"/>
            <a:t> and contributions at the expense of the employer" and "Rights in the field of pension and disability insurance" in the central government were obtained on the basis of time adjustment, while other categories are shown by cash. </a:t>
          </a:r>
          <a:endParaRPr lang="sr-Latn-ME"/>
        </a:p>
      </xdr:txBody>
    </xdr:sp>
    <xdr:clientData/>
  </xdr:twoCellAnchor>
  <xdr:twoCellAnchor>
    <xdr:from>
      <xdr:col>25</xdr:col>
      <xdr:colOff>0</xdr:colOff>
      <xdr:row>5</xdr:row>
      <xdr:rowOff>0</xdr:rowOff>
    </xdr:from>
    <xdr:to>
      <xdr:col>30</xdr:col>
      <xdr:colOff>9525</xdr:colOff>
      <xdr:row>20</xdr:row>
      <xdr:rowOff>0</xdr:rowOff>
    </xdr:to>
    <xdr:sp macro="" textlink="">
      <xdr:nvSpPr>
        <xdr:cNvPr id="9" name="TextBox 8"/>
        <xdr:cNvSpPr txBox="1"/>
      </xdr:nvSpPr>
      <xdr:spPr>
        <a:xfrm>
          <a:off x="18326100" y="8191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ME" sz="1100" b="1" i="0" baseline="0">
              <a:solidFill>
                <a:schemeClr val="dk1"/>
              </a:solidFill>
              <a:effectLst/>
              <a:latin typeface="+mn-lt"/>
              <a:ea typeface="+mn-ea"/>
              <a:cs typeface="+mn-cs"/>
            </a:rPr>
            <a:t>OSTALE NAPOMENE:                                                    </a:t>
          </a:r>
          <a:r>
            <a:rPr lang="sr-Latn-ME" sz="1100" b="0" i="0" baseline="0">
              <a:solidFill>
                <a:schemeClr val="dk1"/>
              </a:solidFill>
              <a:effectLst/>
              <a:latin typeface="+mn-lt"/>
              <a:ea typeface="+mn-ea"/>
              <a:cs typeface="+mn-cs"/>
            </a:rPr>
            <a:t>Plan izdataka budžeta pripremljen je u skladu sa Rješenjem o privremenom finansiranju budžeta za januar 2021. godine, Rješenjem o privremenom finansiranju budžeta za februar 2021. godine i Rješenjem o privremenom finansiranju budžeta za mart 2021. godine.</a:t>
          </a:r>
          <a:endParaRPr lang="sr-Latn-RS">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sr-Latn-CS" sz="1100" b="0" i="0" u="none" strike="noStrike">
            <a:solidFill>
              <a:schemeClr val="dk1"/>
            </a:solidFill>
            <a:effectLst/>
            <a:latin typeface="+mn-lt"/>
            <a:ea typeface="+mn-ea"/>
            <a:cs typeface="+mn-cs"/>
          </a:endParaRPr>
        </a:p>
      </xdr:txBody>
    </xdr:sp>
    <xdr:clientData/>
  </xdr:twoCellAnchor>
  <xdr:twoCellAnchor>
    <xdr:from>
      <xdr:col>25</xdr:col>
      <xdr:colOff>0</xdr:colOff>
      <xdr:row>21</xdr:row>
      <xdr:rowOff>0</xdr:rowOff>
    </xdr:from>
    <xdr:to>
      <xdr:col>30</xdr:col>
      <xdr:colOff>9525</xdr:colOff>
      <xdr:row>36</xdr:row>
      <xdr:rowOff>152400</xdr:rowOff>
    </xdr:to>
    <xdr:sp macro="" textlink="">
      <xdr:nvSpPr>
        <xdr:cNvPr id="10" name="TextBox 9"/>
        <xdr:cNvSpPr txBox="1"/>
      </xdr:nvSpPr>
      <xdr:spPr>
        <a:xfrm>
          <a:off x="183261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RS" sz="1100" b="1" i="0" baseline="0">
              <a:solidFill>
                <a:schemeClr val="dk1"/>
              </a:solidFill>
              <a:effectLst/>
              <a:latin typeface="+mn-lt"/>
              <a:ea typeface="+mn-ea"/>
              <a:cs typeface="+mn-cs"/>
            </a:rPr>
            <a:t>OTHER REMARKS</a:t>
          </a:r>
          <a:r>
            <a:rPr lang="en-US" sz="1100" b="1" i="0" baseline="0">
              <a:solidFill>
                <a:schemeClr val="dk1"/>
              </a:solidFill>
              <a:effectLst/>
              <a:latin typeface="+mn-lt"/>
              <a:ea typeface="+mn-ea"/>
              <a:cs typeface="+mn-cs"/>
            </a:rPr>
            <a:t>: </a:t>
          </a:r>
          <a:r>
            <a:rPr lang="sr-Latn-R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plan of budget expenditures was prepared in accordance with the Decision on temporary</a:t>
          </a:r>
          <a:r>
            <a:rPr lang="sr-Latn-RS" sz="1100" b="0"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financing of the budget for </a:t>
          </a:r>
          <a:r>
            <a:rPr lang="sr-Latn-RS" sz="1100" b="0" i="0" baseline="0">
              <a:solidFill>
                <a:schemeClr val="dk1"/>
              </a:solidFill>
              <a:effectLst/>
              <a:latin typeface="+mn-lt"/>
              <a:ea typeface="+mn-ea"/>
              <a:cs typeface="+mn-cs"/>
            </a:rPr>
            <a:t>January</a:t>
          </a:r>
          <a:r>
            <a:rPr lang="en-US" sz="1100" b="0" i="0" baseline="0">
              <a:solidFill>
                <a:schemeClr val="dk1"/>
              </a:solidFill>
              <a:effectLst/>
              <a:latin typeface="+mn-lt"/>
              <a:ea typeface="+mn-ea"/>
              <a:cs typeface="+mn-cs"/>
            </a:rPr>
            <a:t> 2021</a:t>
          </a:r>
          <a:r>
            <a:rPr lang="sr-Latn-RS" sz="1100" b="0" i="0" baseline="0">
              <a:solidFill>
                <a:schemeClr val="dk1"/>
              </a:solidFill>
              <a:effectLst/>
              <a:latin typeface="+mn-lt"/>
              <a:ea typeface="+mn-ea"/>
              <a:cs typeface="+mn-cs"/>
            </a:rPr>
            <a:t>, Decision on temporary financing of the budget for February 2021 and the Decision on temporary financing of the budget for March 2021. </a:t>
          </a:r>
          <a:endParaRPr lang="sr-Latn-R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r-Latn-M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16</xdr:row>
      <xdr:rowOff>19050</xdr:rowOff>
    </xdr:from>
    <xdr:to>
      <xdr:col>5</xdr:col>
      <xdr:colOff>123825</xdr:colOff>
      <xdr:row>33</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2"/>
  <sheetViews>
    <sheetView workbookViewId="0">
      <selection activeCell="G14" sqref="G14"/>
    </sheetView>
  </sheetViews>
  <sheetFormatPr defaultRowHeight="12.75"/>
  <cols>
    <col min="4" max="4" width="23" customWidth="1"/>
    <col min="7" max="7" width="24.28515625" customWidth="1"/>
    <col min="10" max="10" width="26.42578125" customWidth="1"/>
  </cols>
  <sheetData>
    <row r="2" spans="2:11">
      <c r="D2" s="67" t="s">
        <v>173</v>
      </c>
    </row>
    <row r="3" spans="2:11">
      <c r="D3" s="67" t="s">
        <v>183</v>
      </c>
    </row>
    <row r="4" spans="2:11">
      <c r="D4" s="67" t="s">
        <v>174</v>
      </c>
    </row>
    <row r="5" spans="2:11" ht="13.5" thickBot="1"/>
    <row r="6" spans="2:11">
      <c r="B6" s="45"/>
      <c r="C6" s="46"/>
      <c r="D6" s="46"/>
      <c r="E6" s="46"/>
      <c r="F6" s="46"/>
      <c r="G6" s="46"/>
      <c r="H6" s="46"/>
      <c r="I6" s="46"/>
      <c r="J6" s="46"/>
      <c r="K6" s="47"/>
    </row>
    <row r="7" spans="2:11">
      <c r="B7" s="48"/>
      <c r="C7" s="91" t="s">
        <v>167</v>
      </c>
      <c r="D7" s="91"/>
      <c r="E7" s="49"/>
      <c r="F7" s="91" t="s">
        <v>168</v>
      </c>
      <c r="G7" s="91"/>
      <c r="H7" s="49"/>
      <c r="I7" s="91" t="s">
        <v>169</v>
      </c>
      <c r="J7" s="91"/>
      <c r="K7" s="50"/>
    </row>
    <row r="8" spans="2:11">
      <c r="B8" s="48"/>
      <c r="C8" s="51"/>
      <c r="D8" s="49"/>
      <c r="E8" s="49"/>
      <c r="F8" s="49"/>
      <c r="G8" s="49"/>
      <c r="H8" s="49"/>
      <c r="I8" s="49"/>
      <c r="J8" s="49"/>
      <c r="K8" s="50"/>
    </row>
    <row r="9" spans="2:11" ht="15">
      <c r="B9" s="48"/>
      <c r="C9" s="52" t="s">
        <v>170</v>
      </c>
      <c r="D9" s="53"/>
      <c r="E9" s="53"/>
      <c r="F9" s="52" t="str">
        <f>+C9</f>
        <v>Prihodi/Revenues</v>
      </c>
      <c r="G9" s="54"/>
      <c r="H9" s="55"/>
      <c r="I9" s="52" t="str">
        <f>+F9</f>
        <v>Prihodi/Revenues</v>
      </c>
      <c r="J9" s="54"/>
      <c r="K9" s="50"/>
    </row>
    <row r="10" spans="2:11">
      <c r="B10" s="48"/>
      <c r="C10" s="56">
        <f>+'Centralna država-ek klas'!C6</f>
        <v>348377196.13999993</v>
      </c>
      <c r="D10" s="57">
        <f>+'Centralna država-ek klas'!D6</f>
        <v>7.5136349079066536</v>
      </c>
      <c r="E10" s="49"/>
      <c r="F10" s="58">
        <f>+'Lokalna država-ek klas '!C6</f>
        <v>42231552.710000001</v>
      </c>
      <c r="G10" s="57">
        <f>+'Lokalna država-ek klas '!D6</f>
        <v>0.91083019259802445</v>
      </c>
      <c r="H10" s="55"/>
      <c r="I10" s="58">
        <f>+'Opšta država-ek klas'!C6</f>
        <v>390608748.84999996</v>
      </c>
      <c r="J10" s="57">
        <f>+'Opšta država-ek klas'!D6</f>
        <v>8.4244651005046798</v>
      </c>
      <c r="K10" s="50"/>
    </row>
    <row r="11" spans="2:11">
      <c r="B11" s="48"/>
      <c r="C11" s="59" t="s">
        <v>165</v>
      </c>
      <c r="D11" s="59" t="s">
        <v>166</v>
      </c>
      <c r="E11" s="49"/>
      <c r="F11" s="60" t="str">
        <f>+C11</f>
        <v>mil. €</v>
      </c>
      <c r="G11" s="60" t="str">
        <f>+D11</f>
        <v>% BDP-a</v>
      </c>
      <c r="H11" s="55"/>
      <c r="I11" s="60" t="str">
        <f>+F11</f>
        <v>mil. €</v>
      </c>
      <c r="J11" s="60" t="str">
        <f>+G11</f>
        <v>% BDP-a</v>
      </c>
      <c r="K11" s="50"/>
    </row>
    <row r="12" spans="2:11" ht="15">
      <c r="B12" s="48"/>
      <c r="C12" s="53"/>
      <c r="D12" s="49"/>
      <c r="E12" s="61"/>
      <c r="F12" s="62"/>
      <c r="G12" s="62"/>
      <c r="H12" s="55"/>
      <c r="I12" s="62"/>
      <c r="J12" s="62"/>
      <c r="K12" s="50"/>
    </row>
    <row r="13" spans="2:11" ht="15">
      <c r="B13" s="48"/>
      <c r="C13" s="52" t="s">
        <v>171</v>
      </c>
      <c r="D13" s="55"/>
      <c r="E13" s="49"/>
      <c r="F13" s="52" t="str">
        <f>+C13</f>
        <v>Rashodi/Expenditures</v>
      </c>
      <c r="G13" s="54"/>
      <c r="H13" s="55"/>
      <c r="I13" s="52" t="str">
        <f>+F13</f>
        <v>Rashodi/Expenditures</v>
      </c>
      <c r="J13" s="54"/>
      <c r="K13" s="50"/>
    </row>
    <row r="14" spans="2:11">
      <c r="B14" s="48"/>
      <c r="C14" s="56">
        <f>+'Centralna država-ek klas'!C39</f>
        <v>451857614.15999991</v>
      </c>
      <c r="D14" s="57">
        <f>+'Centralna država-ek klas'!D39</f>
        <v>9.7454517137557684</v>
      </c>
      <c r="E14" s="49"/>
      <c r="F14" s="58">
        <f>+'Lokalna država-ek klas '!C37</f>
        <v>50908092.809999995</v>
      </c>
      <c r="G14" s="57">
        <f>+'Lokalna država-ek klas '!D37</f>
        <v>1.0979617135400939</v>
      </c>
      <c r="H14" s="55"/>
      <c r="I14" s="58">
        <f>+'Opšta država-ek klas'!C27</f>
        <v>502765706.97000003</v>
      </c>
      <c r="J14" s="57">
        <f>+'Opšta država-ek klas'!D27</f>
        <v>10.843413427295864</v>
      </c>
      <c r="K14" s="50"/>
    </row>
    <row r="15" spans="2:11">
      <c r="B15" s="48"/>
      <c r="C15" s="59" t="str">
        <f>+C11</f>
        <v>mil. €</v>
      </c>
      <c r="D15" s="59" t="str">
        <f>+D11</f>
        <v>% BDP-a</v>
      </c>
      <c r="E15" s="49"/>
      <c r="F15" s="60" t="str">
        <f>+C11</f>
        <v>mil. €</v>
      </c>
      <c r="G15" s="60" t="str">
        <f>+D11</f>
        <v>% BDP-a</v>
      </c>
      <c r="H15" s="55"/>
      <c r="I15" s="60" t="str">
        <f>+F11</f>
        <v>mil. €</v>
      </c>
      <c r="J15" s="60" t="str">
        <f>+G11</f>
        <v>% BDP-a</v>
      </c>
      <c r="K15" s="50"/>
    </row>
    <row r="16" spans="2:11" ht="15">
      <c r="B16" s="48"/>
      <c r="C16" s="49"/>
      <c r="D16" s="49"/>
      <c r="E16" s="49"/>
      <c r="F16" s="54"/>
      <c r="G16" s="54"/>
      <c r="H16" s="55"/>
      <c r="I16" s="54"/>
      <c r="J16" s="54"/>
      <c r="K16" s="50"/>
    </row>
    <row r="17" spans="2:11" ht="15">
      <c r="B17" s="48"/>
      <c r="C17" s="52" t="s">
        <v>172</v>
      </c>
      <c r="D17" s="49"/>
      <c r="E17" s="49"/>
      <c r="F17" s="52" t="str">
        <f>+C17</f>
        <v>Budžetski bilans/ Budget balance</v>
      </c>
      <c r="G17" s="54"/>
      <c r="H17" s="55"/>
      <c r="I17" s="52" t="str">
        <f>+F17</f>
        <v>Budžetski bilans/ Budget balance</v>
      </c>
      <c r="J17" s="54"/>
      <c r="K17" s="50"/>
    </row>
    <row r="18" spans="2:11">
      <c r="B18" s="48"/>
      <c r="C18" s="56">
        <f>+'Centralna država-ek klas'!C62</f>
        <v>-103480418.01999998</v>
      </c>
      <c r="D18" s="57">
        <f>+'Centralna država-ek klas'!D62</f>
        <v>-2.231816805849113</v>
      </c>
      <c r="E18" s="49"/>
      <c r="F18" s="58">
        <f>+'Lokalna država-ek klas '!C55</f>
        <v>-8676540.099999994</v>
      </c>
      <c r="G18" s="57">
        <f>+'Lokalna država-ek klas '!D55</f>
        <v>-0.1871315209420695</v>
      </c>
      <c r="H18" s="55"/>
      <c r="I18" s="58">
        <f>+'Opšta država-ek klas'!C45</f>
        <v>-112156958.12000006</v>
      </c>
      <c r="J18" s="57">
        <f>+'Opšta država-ek klas'!D45</f>
        <v>-2.4189483267911847</v>
      </c>
      <c r="K18" s="50"/>
    </row>
    <row r="19" spans="2:11">
      <c r="B19" s="48"/>
      <c r="C19" s="59" t="str">
        <f>+C15</f>
        <v>mil. €</v>
      </c>
      <c r="D19" s="59" t="str">
        <f>+D15</f>
        <v>% BDP-a</v>
      </c>
      <c r="E19" s="49"/>
      <c r="F19" s="59" t="str">
        <f>+F15</f>
        <v>mil. €</v>
      </c>
      <c r="G19" s="59" t="str">
        <f>++G15</f>
        <v>% BDP-a</v>
      </c>
      <c r="H19" s="63"/>
      <c r="I19" s="59" t="str">
        <f>+F19</f>
        <v>mil. €</v>
      </c>
      <c r="J19" s="59" t="str">
        <f>+J15</f>
        <v>% BDP-a</v>
      </c>
      <c r="K19" s="50"/>
    </row>
    <row r="20" spans="2:11" ht="13.5" thickBot="1">
      <c r="B20" s="64"/>
      <c r="C20" s="65"/>
      <c r="D20" s="65"/>
      <c r="E20" s="65"/>
      <c r="F20" s="65"/>
      <c r="G20" s="65"/>
      <c r="H20" s="65"/>
      <c r="I20" s="65"/>
      <c r="J20" s="65"/>
      <c r="K20" s="66"/>
    </row>
    <row r="41" spans="19:19" ht="15">
      <c r="S41" s="68"/>
    </row>
    <row r="42" spans="19:19" ht="15">
      <c r="S42" s="68"/>
    </row>
  </sheetData>
  <sheetProtection algorithmName="SHA-512" hashValue="4CnDCOa+HQCeUkJ9Sx5nsSy/qrJ9eELbXaisj6pZQcpbIDZSk/5zo2aEK2/3FSwQ7XEMLdvnmPus5qLjXDjgqg==" saltValue="kJ8YB7v3iL0y70peaKwoUQ==" spinCount="100000" sheet="1" objects="1" scenarios="1"/>
  <mergeCells count="3">
    <mergeCell ref="C7:D7"/>
    <mergeCell ref="F7:G7"/>
    <mergeCell ref="I7:J7"/>
  </mergeCells>
  <pageMargins left="0.11811023622047245" right="0.11811023622047245" top="0.74803149606299213" bottom="0.74803149606299213"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B77"/>
  <sheetViews>
    <sheetView tabSelected="1" zoomScale="90" zoomScaleNormal="90" zoomScaleSheetLayoutView="90" workbookViewId="0">
      <pane ySplit="5" topLeftCell="A6" activePane="bottomLeft" state="frozen"/>
      <selection pane="bottomLeft" activeCell="E12" sqref="E12"/>
    </sheetView>
  </sheetViews>
  <sheetFormatPr defaultColWidth="9.140625" defaultRowHeight="13.5"/>
  <cols>
    <col min="1" max="1" width="13.28515625" style="4" customWidth="1"/>
    <col min="2" max="2" width="52.7109375" style="4" customWidth="1"/>
    <col min="3" max="3" width="11.140625" style="6" customWidth="1"/>
    <col min="4" max="4" width="9.140625" style="4" customWidth="1"/>
    <col min="5" max="5" width="9.140625" style="6"/>
    <col min="6" max="6" width="9.140625" style="7" customWidth="1"/>
    <col min="7" max="7" width="11.140625" style="6" customWidth="1"/>
    <col min="8" max="8" width="10.42578125" style="7" customWidth="1"/>
    <col min="9" max="9" width="9.140625" style="6"/>
    <col min="10" max="10" width="10.28515625" style="7" customWidth="1"/>
    <col min="11" max="11" width="10.7109375" style="6" customWidth="1"/>
    <col min="12" max="12" width="11.140625" style="7" customWidth="1"/>
    <col min="13" max="13" width="54.85546875" style="4" customWidth="1"/>
    <col min="14" max="15" width="9.140625" style="1"/>
    <col min="16" max="17" width="13.85546875" style="1" bestFit="1" customWidth="1"/>
    <col min="18" max="16384" width="9.140625" style="1"/>
  </cols>
  <sheetData>
    <row r="1" spans="1:13" ht="18.75" customHeight="1" thickBot="1">
      <c r="B1" s="5"/>
      <c r="M1" s="5"/>
    </row>
    <row r="2" spans="1:13" ht="15.75" customHeight="1" thickBot="1">
      <c r="A2" s="8" t="s">
        <v>59</v>
      </c>
      <c r="B2" s="8"/>
      <c r="C2" s="92">
        <v>4636600000</v>
      </c>
      <c r="D2" s="93"/>
      <c r="E2" s="92">
        <v>4636600000</v>
      </c>
      <c r="F2" s="93"/>
      <c r="G2" s="9"/>
      <c r="H2" s="10"/>
      <c r="I2" s="92">
        <v>4193200000</v>
      </c>
      <c r="J2" s="93"/>
      <c r="K2" s="85"/>
      <c r="L2" s="10"/>
      <c r="M2" s="8" t="s">
        <v>81</v>
      </c>
    </row>
    <row r="3" spans="1:13" ht="15" customHeight="1" thickBot="1">
      <c r="A3" s="8"/>
      <c r="B3" s="8"/>
      <c r="C3" s="11"/>
      <c r="D3" s="8"/>
      <c r="E3" s="11"/>
      <c r="F3" s="10"/>
      <c r="G3" s="11"/>
      <c r="H3" s="10"/>
      <c r="I3" s="11"/>
      <c r="J3" s="10"/>
      <c r="K3" s="11"/>
      <c r="L3" s="10"/>
      <c r="M3" s="8"/>
    </row>
    <row r="4" spans="1:13" ht="15" customHeight="1">
      <c r="A4" s="98" t="s">
        <v>73</v>
      </c>
      <c r="B4" s="96" t="s">
        <v>74</v>
      </c>
      <c r="C4" s="102" t="s">
        <v>185</v>
      </c>
      <c r="D4" s="103"/>
      <c r="E4" s="100" t="s">
        <v>186</v>
      </c>
      <c r="F4" s="101"/>
      <c r="G4" s="100" t="s">
        <v>175</v>
      </c>
      <c r="H4" s="101"/>
      <c r="I4" s="100" t="s">
        <v>184</v>
      </c>
      <c r="J4" s="101"/>
      <c r="K4" s="100" t="s">
        <v>175</v>
      </c>
      <c r="L4" s="101"/>
      <c r="M4" s="94" t="s">
        <v>151</v>
      </c>
    </row>
    <row r="5" spans="1:13" ht="27" customHeight="1">
      <c r="A5" s="99"/>
      <c r="B5" s="97"/>
      <c r="C5" s="12" t="s">
        <v>63</v>
      </c>
      <c r="D5" s="13" t="s">
        <v>57</v>
      </c>
      <c r="E5" s="12" t="s">
        <v>63</v>
      </c>
      <c r="F5" s="13" t="s">
        <v>57</v>
      </c>
      <c r="G5" s="12" t="s">
        <v>66</v>
      </c>
      <c r="H5" s="13" t="s">
        <v>64</v>
      </c>
      <c r="I5" s="12" t="s">
        <v>63</v>
      </c>
      <c r="J5" s="14" t="s">
        <v>57</v>
      </c>
      <c r="K5" s="12" t="s">
        <v>63</v>
      </c>
      <c r="L5" s="14" t="s">
        <v>64</v>
      </c>
      <c r="M5" s="95"/>
    </row>
    <row r="6" spans="1:13" ht="15" customHeight="1">
      <c r="A6" s="15"/>
      <c r="B6" s="16" t="s">
        <v>52</v>
      </c>
      <c r="C6" s="17">
        <f>+C7+C15+C20+C25+C32+C37+C38</f>
        <v>348377196.13999993</v>
      </c>
      <c r="D6" s="39">
        <f>+C6/$C$2*100</f>
        <v>7.5136349079066536</v>
      </c>
      <c r="E6" s="17">
        <f>+E7+E15+E20+E25+E32+E37+E38</f>
        <v>332469039.98080844</v>
      </c>
      <c r="F6" s="39">
        <f>+E6/$E$2*100</f>
        <v>7.1705353056293069</v>
      </c>
      <c r="G6" s="17">
        <f>+C6-E6</f>
        <v>15908156.159191489</v>
      </c>
      <c r="H6" s="39">
        <f>+C6/E6*100-100</f>
        <v>4.7848533987133948</v>
      </c>
      <c r="I6" s="17">
        <f>+I7+I15+I20+I25+I32+I37+I38</f>
        <v>375366881.69</v>
      </c>
      <c r="J6" s="39">
        <f>+I6/$I$2*100</f>
        <v>8.9518000975388734</v>
      </c>
      <c r="K6" s="17">
        <f>+C6-I6</f>
        <v>-26989685.550000072</v>
      </c>
      <c r="L6" s="39">
        <f>+C6/I6*100-100</f>
        <v>-7.1902149247918317</v>
      </c>
      <c r="M6" s="82" t="s">
        <v>152</v>
      </c>
    </row>
    <row r="7" spans="1:13" ht="15" customHeight="1">
      <c r="A7" s="18">
        <v>711</v>
      </c>
      <c r="B7" s="19" t="s">
        <v>1</v>
      </c>
      <c r="C7" s="20">
        <f>+SUM(C8:C14)</f>
        <v>228312824.07999998</v>
      </c>
      <c r="D7" s="40">
        <f t="shared" ref="D7:D71" si="0">+C7/$C$2*100</f>
        <v>4.9241432101108566</v>
      </c>
      <c r="E7" s="20">
        <f>+SUM(E8:E14)</f>
        <v>211623290.14455384</v>
      </c>
      <c r="F7" s="40">
        <f t="shared" ref="F7:F38" si="1">+E7/$E$2*100</f>
        <v>4.5641912208202964</v>
      </c>
      <c r="G7" s="20">
        <f t="shared" ref="G7:G62" si="2">+C7-E7</f>
        <v>16689533.935446143</v>
      </c>
      <c r="H7" s="40">
        <f t="shared" ref="H7:H62" si="3">+C7/E7*100-100</f>
        <v>7.8864353370774865</v>
      </c>
      <c r="I7" s="20">
        <f>+SUM(I8:I14)</f>
        <v>248617029.26999998</v>
      </c>
      <c r="J7" s="40">
        <f t="shared" ref="J7:J71" si="4">+I7/$I$2*100</f>
        <v>5.9290524961842976</v>
      </c>
      <c r="K7" s="20">
        <f t="shared" ref="K7:K38" si="5">+C7-I7</f>
        <v>-20304205.189999998</v>
      </c>
      <c r="L7" s="40">
        <f t="shared" ref="L7:L38" si="6">+C7/I7*100-100</f>
        <v>-8.1668601903972871</v>
      </c>
      <c r="M7" s="73" t="s">
        <v>82</v>
      </c>
    </row>
    <row r="8" spans="1:13" ht="15" customHeight="1">
      <c r="A8" s="21">
        <v>7111</v>
      </c>
      <c r="B8" s="22" t="s">
        <v>2</v>
      </c>
      <c r="C8" s="23">
        <v>22794265.77</v>
      </c>
      <c r="D8" s="41">
        <f t="shared" si="0"/>
        <v>0.49161596363714788</v>
      </c>
      <c r="E8" s="23">
        <v>22454948.641956083</v>
      </c>
      <c r="F8" s="41">
        <f t="shared" si="1"/>
        <v>0.48429773200095078</v>
      </c>
      <c r="G8" s="23">
        <f t="shared" si="2"/>
        <v>339317.12804391608</v>
      </c>
      <c r="H8" s="41">
        <f t="shared" si="3"/>
        <v>1.5111017774047184</v>
      </c>
      <c r="I8" s="23">
        <v>23820985.240000002</v>
      </c>
      <c r="J8" s="41">
        <f t="shared" si="4"/>
        <v>0.5680860736430412</v>
      </c>
      <c r="K8" s="23">
        <f t="shared" si="5"/>
        <v>-1026719.4700000025</v>
      </c>
      <c r="L8" s="41">
        <f t="shared" si="6"/>
        <v>-4.3101469551139502</v>
      </c>
      <c r="M8" s="74" t="s">
        <v>83</v>
      </c>
    </row>
    <row r="9" spans="1:13" ht="15" customHeight="1">
      <c r="A9" s="21">
        <v>7112</v>
      </c>
      <c r="B9" s="22" t="s">
        <v>3</v>
      </c>
      <c r="C9" s="23">
        <v>30868426.009999998</v>
      </c>
      <c r="D9" s="41">
        <f t="shared" si="0"/>
        <v>0.66575564012422883</v>
      </c>
      <c r="E9" s="23">
        <v>18647009.191442244</v>
      </c>
      <c r="F9" s="41">
        <f t="shared" si="1"/>
        <v>0.40216989154644012</v>
      </c>
      <c r="G9" s="23">
        <f t="shared" si="2"/>
        <v>12221416.818557754</v>
      </c>
      <c r="H9" s="41">
        <f t="shared" si="3"/>
        <v>65.540895556412238</v>
      </c>
      <c r="I9" s="23">
        <v>24277400.609999999</v>
      </c>
      <c r="J9" s="41">
        <f t="shared" si="4"/>
        <v>0.57897072903748925</v>
      </c>
      <c r="K9" s="23">
        <f t="shared" si="5"/>
        <v>6591025.3999999985</v>
      </c>
      <c r="L9" s="41">
        <f t="shared" si="6"/>
        <v>27.148810146029874</v>
      </c>
      <c r="M9" s="74" t="s">
        <v>84</v>
      </c>
    </row>
    <row r="10" spans="1:13" ht="15" customHeight="1">
      <c r="A10" s="21">
        <v>71132</v>
      </c>
      <c r="B10" s="22" t="s">
        <v>4</v>
      </c>
      <c r="C10" s="23">
        <v>308911.34999999998</v>
      </c>
      <c r="D10" s="41">
        <f t="shared" si="0"/>
        <v>6.6624541690031482E-3</v>
      </c>
      <c r="E10" s="23">
        <v>390079.22281064914</v>
      </c>
      <c r="F10" s="41">
        <f t="shared" si="1"/>
        <v>8.4130445328613451E-3</v>
      </c>
      <c r="G10" s="23">
        <f t="shared" si="2"/>
        <v>-81167.872810649162</v>
      </c>
      <c r="H10" s="41">
        <f t="shared" si="3"/>
        <v>-20.808048228205521</v>
      </c>
      <c r="I10" s="23">
        <v>482272.25</v>
      </c>
      <c r="J10" s="41">
        <f t="shared" si="4"/>
        <v>1.1501293761327865E-2</v>
      </c>
      <c r="K10" s="23">
        <f t="shared" si="5"/>
        <v>-173360.90000000002</v>
      </c>
      <c r="L10" s="41">
        <f t="shared" si="6"/>
        <v>-35.946687788899325</v>
      </c>
      <c r="M10" s="74" t="s">
        <v>85</v>
      </c>
    </row>
    <row r="11" spans="1:13" ht="15" customHeight="1">
      <c r="A11" s="21">
        <v>7114</v>
      </c>
      <c r="B11" s="22" t="s">
        <v>5</v>
      </c>
      <c r="C11" s="23">
        <v>124572035.69</v>
      </c>
      <c r="D11" s="41">
        <f t="shared" si="0"/>
        <v>2.6867108590346374</v>
      </c>
      <c r="E11" s="23">
        <v>123198876.42972094</v>
      </c>
      <c r="F11" s="41">
        <f t="shared" si="1"/>
        <v>2.6570952083363011</v>
      </c>
      <c r="G11" s="23">
        <f t="shared" si="2"/>
        <v>1373159.2602790594</v>
      </c>
      <c r="H11" s="41">
        <f t="shared" si="3"/>
        <v>1.114587486568837</v>
      </c>
      <c r="I11" s="23">
        <v>142842604.22999999</v>
      </c>
      <c r="J11" s="41">
        <f t="shared" si="4"/>
        <v>3.4065297202613753</v>
      </c>
      <c r="K11" s="23">
        <f t="shared" si="5"/>
        <v>-18270568.539999992</v>
      </c>
      <c r="L11" s="41">
        <f t="shared" si="6"/>
        <v>-12.790699692496077</v>
      </c>
      <c r="M11" s="74" t="s">
        <v>86</v>
      </c>
    </row>
    <row r="12" spans="1:13" ht="15" customHeight="1">
      <c r="A12" s="21">
        <v>7115</v>
      </c>
      <c r="B12" s="22" t="s">
        <v>6</v>
      </c>
      <c r="C12" s="23">
        <v>42325324.729999997</v>
      </c>
      <c r="D12" s="41">
        <f t="shared" si="0"/>
        <v>0.91285262325842209</v>
      </c>
      <c r="E12" s="23">
        <v>39472720.931465149</v>
      </c>
      <c r="F12" s="41">
        <f t="shared" si="1"/>
        <v>0.85132901116044413</v>
      </c>
      <c r="G12" s="23">
        <f t="shared" si="2"/>
        <v>2852603.7985348478</v>
      </c>
      <c r="H12" s="41">
        <f t="shared" si="3"/>
        <v>7.2267726450570819</v>
      </c>
      <c r="I12" s="23">
        <v>49013508.640000001</v>
      </c>
      <c r="J12" s="41">
        <f t="shared" si="4"/>
        <v>1.1688807745874272</v>
      </c>
      <c r="K12" s="23">
        <f t="shared" si="5"/>
        <v>-6688183.9100000039</v>
      </c>
      <c r="L12" s="41">
        <f t="shared" si="6"/>
        <v>-13.645593012171688</v>
      </c>
      <c r="M12" s="74" t="s">
        <v>87</v>
      </c>
    </row>
    <row r="13" spans="1:13" ht="15" customHeight="1">
      <c r="A13" s="21">
        <v>7116</v>
      </c>
      <c r="B13" s="22" t="s">
        <v>7</v>
      </c>
      <c r="C13" s="23">
        <v>5055156.43</v>
      </c>
      <c r="D13" s="41">
        <f t="shared" si="0"/>
        <v>0.1090272274942846</v>
      </c>
      <c r="E13" s="23">
        <v>5131736.0986488108</v>
      </c>
      <c r="F13" s="41">
        <f t="shared" si="1"/>
        <v>0.11067886163673404</v>
      </c>
      <c r="G13" s="23">
        <f t="shared" si="2"/>
        <v>-76579.668648811057</v>
      </c>
      <c r="H13" s="41">
        <f t="shared" si="3"/>
        <v>-1.4922760480410204</v>
      </c>
      <c r="I13" s="23">
        <v>5823715.0499999998</v>
      </c>
      <c r="J13" s="41">
        <f t="shared" si="4"/>
        <v>0.13888474315558524</v>
      </c>
      <c r="K13" s="23">
        <f t="shared" si="5"/>
        <v>-768558.62000000011</v>
      </c>
      <c r="L13" s="41">
        <f t="shared" si="6"/>
        <v>-13.197050566545158</v>
      </c>
      <c r="M13" s="74" t="s">
        <v>88</v>
      </c>
    </row>
    <row r="14" spans="1:13" ht="15" customHeight="1">
      <c r="A14" s="21">
        <v>7118</v>
      </c>
      <c r="B14" s="22" t="s">
        <v>62</v>
      </c>
      <c r="C14" s="23">
        <v>2388704.1</v>
      </c>
      <c r="D14" s="41">
        <f t="shared" si="0"/>
        <v>5.1518442393132899E-2</v>
      </c>
      <c r="E14" s="23">
        <v>2327919.6285099816</v>
      </c>
      <c r="F14" s="41">
        <f t="shared" si="1"/>
        <v>5.0207471606564753E-2</v>
      </c>
      <c r="G14" s="23">
        <f t="shared" si="2"/>
        <v>60784.471490018535</v>
      </c>
      <c r="H14" s="41">
        <f t="shared" si="3"/>
        <v>2.6111069620098846</v>
      </c>
      <c r="I14" s="23">
        <v>2356543.25</v>
      </c>
      <c r="J14" s="41">
        <f t="shared" si="4"/>
        <v>5.6199161738052082E-2</v>
      </c>
      <c r="K14" s="23">
        <f t="shared" si="5"/>
        <v>32160.850000000093</v>
      </c>
      <c r="L14" s="41">
        <f t="shared" si="6"/>
        <v>1.3647468596216186</v>
      </c>
      <c r="M14" s="74" t="s">
        <v>89</v>
      </c>
    </row>
    <row r="15" spans="1:13" ht="15" customHeight="1">
      <c r="A15" s="18">
        <v>712</v>
      </c>
      <c r="B15" s="19" t="s">
        <v>8</v>
      </c>
      <c r="C15" s="20">
        <f>+SUM(C16:C19)</f>
        <v>100648998.08000001</v>
      </c>
      <c r="D15" s="40">
        <f t="shared" si="0"/>
        <v>2.1707500772117503</v>
      </c>
      <c r="E15" s="20">
        <f>+SUM(E16:E19)</f>
        <v>98217938.653918162</v>
      </c>
      <c r="F15" s="40">
        <f t="shared" si="1"/>
        <v>2.1183181351403646</v>
      </c>
      <c r="G15" s="20">
        <f t="shared" si="2"/>
        <v>2431059.4260818511</v>
      </c>
      <c r="H15" s="40">
        <f t="shared" si="3"/>
        <v>2.4751684462122086</v>
      </c>
      <c r="I15" s="20">
        <f>+SUM(I16:I19)</f>
        <v>103212812.68000001</v>
      </c>
      <c r="J15" s="40">
        <f t="shared" si="4"/>
        <v>2.4614330983497092</v>
      </c>
      <c r="K15" s="20">
        <f t="shared" si="5"/>
        <v>-2563814.599999994</v>
      </c>
      <c r="L15" s="40">
        <f t="shared" si="6"/>
        <v>-2.4840080736379377</v>
      </c>
      <c r="M15" s="73" t="s">
        <v>90</v>
      </c>
    </row>
    <row r="16" spans="1:13" ht="15" customHeight="1">
      <c r="A16" s="21">
        <v>7121</v>
      </c>
      <c r="B16" s="22" t="s">
        <v>9</v>
      </c>
      <c r="C16" s="23">
        <v>62607649.640000001</v>
      </c>
      <c r="D16" s="41">
        <f t="shared" si="0"/>
        <v>1.3502922322391409</v>
      </c>
      <c r="E16" s="23">
        <v>59501127.719372749</v>
      </c>
      <c r="F16" s="41">
        <f t="shared" si="1"/>
        <v>1.2832922339510147</v>
      </c>
      <c r="G16" s="23">
        <f t="shared" si="2"/>
        <v>3106521.9206272513</v>
      </c>
      <c r="H16" s="41">
        <f t="shared" si="3"/>
        <v>5.220946290763834</v>
      </c>
      <c r="I16" s="23">
        <v>64886914.579999998</v>
      </c>
      <c r="J16" s="41">
        <f t="shared" si="4"/>
        <v>1.5474319035581416</v>
      </c>
      <c r="K16" s="23">
        <f t="shared" si="5"/>
        <v>-2279264.9399999976</v>
      </c>
      <c r="L16" s="41">
        <f t="shared" si="6"/>
        <v>-3.5126727087475587</v>
      </c>
      <c r="M16" s="74" t="s">
        <v>91</v>
      </c>
    </row>
    <row r="17" spans="1:13" ht="15" customHeight="1">
      <c r="A17" s="21">
        <v>7122</v>
      </c>
      <c r="B17" s="22" t="s">
        <v>10</v>
      </c>
      <c r="C17" s="23">
        <v>32563618.57</v>
      </c>
      <c r="D17" s="41">
        <f t="shared" si="0"/>
        <v>0.70231675300867014</v>
      </c>
      <c r="E17" s="23">
        <v>33124139.453249708</v>
      </c>
      <c r="F17" s="41">
        <f t="shared" si="1"/>
        <v>0.71440580281347776</v>
      </c>
      <c r="G17" s="23">
        <f t="shared" si="2"/>
        <v>-560520.88324970752</v>
      </c>
      <c r="H17" s="41">
        <f t="shared" si="3"/>
        <v>-1.6921824762898581</v>
      </c>
      <c r="I17" s="23">
        <v>32701377.650000002</v>
      </c>
      <c r="J17" s="41">
        <f t="shared" si="4"/>
        <v>0.77986687136315946</v>
      </c>
      <c r="K17" s="23">
        <f t="shared" si="5"/>
        <v>-137759.08000000194</v>
      </c>
      <c r="L17" s="41">
        <f t="shared" si="6"/>
        <v>-0.42126384238127912</v>
      </c>
      <c r="M17" s="74" t="s">
        <v>92</v>
      </c>
    </row>
    <row r="18" spans="1:13" ht="15" customHeight="1">
      <c r="A18" s="21">
        <v>7123</v>
      </c>
      <c r="B18" s="22" t="s">
        <v>11</v>
      </c>
      <c r="C18" s="23">
        <v>3031537.26</v>
      </c>
      <c r="D18" s="41">
        <f t="shared" si="0"/>
        <v>6.5382764525730053E-2</v>
      </c>
      <c r="E18" s="23">
        <v>2955269.109705579</v>
      </c>
      <c r="F18" s="41">
        <f t="shared" si="1"/>
        <v>6.3737849064089622E-2</v>
      </c>
      <c r="G18" s="23">
        <f t="shared" si="2"/>
        <v>76268.150294420775</v>
      </c>
      <c r="H18" s="41">
        <f t="shared" si="3"/>
        <v>2.580751446423065</v>
      </c>
      <c r="I18" s="23">
        <v>3118159.7300000004</v>
      </c>
      <c r="J18" s="41">
        <f t="shared" si="4"/>
        <v>7.4362294429075659E-2</v>
      </c>
      <c r="K18" s="23">
        <f t="shared" si="5"/>
        <v>-86622.470000000671</v>
      </c>
      <c r="L18" s="41">
        <f t="shared" si="6"/>
        <v>-2.777999765906813</v>
      </c>
      <c r="M18" s="74" t="s">
        <v>93</v>
      </c>
    </row>
    <row r="19" spans="1:13" ht="15" customHeight="1">
      <c r="A19" s="21">
        <v>7124</v>
      </c>
      <c r="B19" s="22" t="s">
        <v>12</v>
      </c>
      <c r="C19" s="23">
        <v>2446192.6100000003</v>
      </c>
      <c r="D19" s="41">
        <f t="shared" si="0"/>
        <v>5.2758327438209039E-2</v>
      </c>
      <c r="E19" s="23">
        <v>2637402.3715901161</v>
      </c>
      <c r="F19" s="41">
        <f t="shared" si="1"/>
        <v>5.6882249311782693E-2</v>
      </c>
      <c r="G19" s="23">
        <f t="shared" si="2"/>
        <v>-191209.76159011573</v>
      </c>
      <c r="H19" s="41">
        <f t="shared" si="3"/>
        <v>-7.2499275669807446</v>
      </c>
      <c r="I19" s="23">
        <v>2506360.7200000002</v>
      </c>
      <c r="J19" s="41">
        <f t="shared" si="4"/>
        <v>5.9772028999332261E-2</v>
      </c>
      <c r="K19" s="23">
        <f t="shared" si="5"/>
        <v>-60168.10999999987</v>
      </c>
      <c r="L19" s="41">
        <f t="shared" si="6"/>
        <v>-2.4006165401443127</v>
      </c>
      <c r="M19" s="74" t="s">
        <v>94</v>
      </c>
    </row>
    <row r="20" spans="1:13" ht="15" customHeight="1">
      <c r="A20" s="18">
        <v>713</v>
      </c>
      <c r="B20" s="19" t="s">
        <v>13</v>
      </c>
      <c r="C20" s="20">
        <f>+SUM(C21:C24)</f>
        <v>2113532.15</v>
      </c>
      <c r="D20" s="40">
        <f t="shared" si="0"/>
        <v>4.5583663675969457E-2</v>
      </c>
      <c r="E20" s="20">
        <f>+SUM(E21:E24)</f>
        <v>2542476.6396894716</v>
      </c>
      <c r="F20" s="40">
        <f t="shared" si="1"/>
        <v>5.4834935937744717E-2</v>
      </c>
      <c r="G20" s="20">
        <f t="shared" si="2"/>
        <v>-428944.48968947167</v>
      </c>
      <c r="H20" s="40">
        <f t="shared" si="3"/>
        <v>-16.871128056533934</v>
      </c>
      <c r="I20" s="20">
        <f>+SUM(I21:I24)</f>
        <v>2372974.62</v>
      </c>
      <c r="J20" s="40">
        <f t="shared" si="4"/>
        <v>5.659101926929315E-2</v>
      </c>
      <c r="K20" s="20">
        <f t="shared" si="5"/>
        <v>-259442.4700000002</v>
      </c>
      <c r="L20" s="40">
        <f t="shared" si="6"/>
        <v>-10.933217229268138</v>
      </c>
      <c r="M20" s="73" t="s">
        <v>95</v>
      </c>
    </row>
    <row r="21" spans="1:13" ht="15" customHeight="1">
      <c r="A21" s="21">
        <v>7131</v>
      </c>
      <c r="B21" s="22" t="s">
        <v>14</v>
      </c>
      <c r="C21" s="23">
        <v>1653262.08</v>
      </c>
      <c r="D21" s="41">
        <f t="shared" si="0"/>
        <v>3.5656776085925032E-2</v>
      </c>
      <c r="E21" s="23">
        <v>2012688.7379458202</v>
      </c>
      <c r="F21" s="41">
        <f t="shared" si="1"/>
        <v>4.3408720569939614E-2</v>
      </c>
      <c r="G21" s="23">
        <f t="shared" si="2"/>
        <v>-359426.65794582013</v>
      </c>
      <c r="H21" s="41">
        <f t="shared" si="3"/>
        <v>-17.858034934535198</v>
      </c>
      <c r="I21" s="23">
        <v>1862456.23</v>
      </c>
      <c r="J21" s="41">
        <f t="shared" si="4"/>
        <v>4.4416107745874268E-2</v>
      </c>
      <c r="K21" s="23">
        <f t="shared" si="5"/>
        <v>-209194.14999999991</v>
      </c>
      <c r="L21" s="41">
        <f t="shared" si="6"/>
        <v>-11.232164634548212</v>
      </c>
      <c r="M21" s="74" t="s">
        <v>96</v>
      </c>
    </row>
    <row r="22" spans="1:13" ht="15" customHeight="1">
      <c r="A22" s="21">
        <v>7132</v>
      </c>
      <c r="B22" s="22" t="s">
        <v>15</v>
      </c>
      <c r="C22" s="23">
        <v>208322.68</v>
      </c>
      <c r="D22" s="41">
        <f t="shared" si="0"/>
        <v>4.4930052193417587E-3</v>
      </c>
      <c r="E22" s="23">
        <v>217002.59379176097</v>
      </c>
      <c r="F22" s="41">
        <f t="shared" si="1"/>
        <v>4.6802095024751104E-3</v>
      </c>
      <c r="G22" s="23">
        <f t="shared" si="2"/>
        <v>-8679.9137917609769</v>
      </c>
      <c r="H22" s="41">
        <f t="shared" si="3"/>
        <v>-3.9999124619175603</v>
      </c>
      <c r="I22" s="23">
        <v>232235.57</v>
      </c>
      <c r="J22" s="41">
        <f t="shared" si="4"/>
        <v>5.5383852427740151E-3</v>
      </c>
      <c r="K22" s="23">
        <f t="shared" si="5"/>
        <v>-23912.890000000014</v>
      </c>
      <c r="L22" s="41">
        <f t="shared" si="6"/>
        <v>-10.296824900681671</v>
      </c>
      <c r="M22" s="74" t="s">
        <v>97</v>
      </c>
    </row>
    <row r="23" spans="1:13" ht="15" customHeight="1">
      <c r="A23" s="21">
        <v>7133</v>
      </c>
      <c r="B23" s="22" t="s">
        <v>16</v>
      </c>
      <c r="C23" s="23">
        <v>56143.1</v>
      </c>
      <c r="D23" s="41">
        <f t="shared" si="0"/>
        <v>1.210867877323901E-3</v>
      </c>
      <c r="E23" s="23">
        <v>51306.071711999975</v>
      </c>
      <c r="F23" s="41">
        <f t="shared" si="1"/>
        <v>1.1065451346245088E-3</v>
      </c>
      <c r="G23" s="23">
        <f t="shared" si="2"/>
        <v>4837.0282880000232</v>
      </c>
      <c r="H23" s="41">
        <f t="shared" si="3"/>
        <v>9.4277892003739083</v>
      </c>
      <c r="I23" s="23">
        <v>96323.6</v>
      </c>
      <c r="J23" s="41">
        <f t="shared" si="4"/>
        <v>2.2971382237908997E-3</v>
      </c>
      <c r="K23" s="23">
        <f t="shared" si="5"/>
        <v>-40180.500000000007</v>
      </c>
      <c r="L23" s="41">
        <f t="shared" si="6"/>
        <v>-41.714076301134931</v>
      </c>
      <c r="M23" s="74" t="s">
        <v>98</v>
      </c>
    </row>
    <row r="24" spans="1:13" ht="15" customHeight="1">
      <c r="A24" s="21">
        <v>7136</v>
      </c>
      <c r="B24" s="22" t="s">
        <v>18</v>
      </c>
      <c r="C24" s="23">
        <v>195804.29</v>
      </c>
      <c r="D24" s="41">
        <f t="shared" si="0"/>
        <v>4.223014493378769E-3</v>
      </c>
      <c r="E24" s="23">
        <v>261479.23623989051</v>
      </c>
      <c r="F24" s="41">
        <f t="shared" si="1"/>
        <v>5.6394607307054846E-3</v>
      </c>
      <c r="G24" s="23">
        <f t="shared" si="2"/>
        <v>-65674.946239890502</v>
      </c>
      <c r="H24" s="41">
        <f t="shared" si="3"/>
        <v>-25.116696524093385</v>
      </c>
      <c r="I24" s="23">
        <v>181959.22</v>
      </c>
      <c r="J24" s="41">
        <f t="shared" si="4"/>
        <v>4.3393880568539543E-3</v>
      </c>
      <c r="K24" s="23">
        <f t="shared" si="5"/>
        <v>13845.070000000007</v>
      </c>
      <c r="L24" s="41">
        <f t="shared" si="6"/>
        <v>7.6088862108773583</v>
      </c>
      <c r="M24" s="74" t="s">
        <v>99</v>
      </c>
    </row>
    <row r="25" spans="1:13" ht="15" customHeight="1">
      <c r="A25" s="18">
        <v>714</v>
      </c>
      <c r="B25" s="19" t="s">
        <v>19</v>
      </c>
      <c r="C25" s="20">
        <f>+SUM(C26:C31)</f>
        <v>7646319.6999999993</v>
      </c>
      <c r="D25" s="40">
        <f t="shared" si="0"/>
        <v>0.16491221369106671</v>
      </c>
      <c r="E25" s="20">
        <f>+SUM(E26:E31)</f>
        <v>6201065.0991944354</v>
      </c>
      <c r="F25" s="40">
        <f t="shared" si="1"/>
        <v>0.1337416447223059</v>
      </c>
      <c r="G25" s="20">
        <f t="shared" si="2"/>
        <v>1445254.6008055639</v>
      </c>
      <c r="H25" s="40">
        <f t="shared" si="3"/>
        <v>23.306554240066163</v>
      </c>
      <c r="I25" s="20">
        <f>+SUM(I26:I31)</f>
        <v>5745309.6299999999</v>
      </c>
      <c r="J25" s="40">
        <f t="shared" si="4"/>
        <v>0.1370149201087475</v>
      </c>
      <c r="K25" s="20">
        <f t="shared" si="5"/>
        <v>1901010.0699999994</v>
      </c>
      <c r="L25" s="40">
        <f t="shared" si="6"/>
        <v>33.088035152598025</v>
      </c>
      <c r="M25" s="73" t="s">
        <v>100</v>
      </c>
    </row>
    <row r="26" spans="1:13" ht="15" customHeight="1">
      <c r="A26" s="21">
        <v>7141</v>
      </c>
      <c r="B26" s="22" t="s">
        <v>20</v>
      </c>
      <c r="C26" s="23">
        <v>131290.35</v>
      </c>
      <c r="D26" s="41">
        <f t="shared" si="0"/>
        <v>2.8316082905577365E-3</v>
      </c>
      <c r="E26" s="23">
        <v>102204.09276579524</v>
      </c>
      <c r="F26" s="41">
        <f t="shared" si="1"/>
        <v>2.2042896252813535E-3</v>
      </c>
      <c r="G26" s="23">
        <f t="shared" si="2"/>
        <v>29086.257234204764</v>
      </c>
      <c r="H26" s="41">
        <f t="shared" si="3"/>
        <v>28.458994593158877</v>
      </c>
      <c r="I26" s="23">
        <v>162379.6</v>
      </c>
      <c r="J26" s="41">
        <f t="shared" si="4"/>
        <v>3.8724506343603931E-3</v>
      </c>
      <c r="K26" s="23">
        <f t="shared" si="5"/>
        <v>-31089.25</v>
      </c>
      <c r="L26" s="41">
        <f t="shared" si="6"/>
        <v>-19.146031890705487</v>
      </c>
      <c r="M26" s="74" t="s">
        <v>101</v>
      </c>
    </row>
    <row r="27" spans="1:13" ht="15" customHeight="1">
      <c r="A27" s="21">
        <v>7142</v>
      </c>
      <c r="B27" s="22" t="s">
        <v>21</v>
      </c>
      <c r="C27" s="23">
        <v>679325.02</v>
      </c>
      <c r="D27" s="41">
        <f t="shared" si="0"/>
        <v>1.4651361342362938E-2</v>
      </c>
      <c r="E27" s="23">
        <v>1179779.5631520269</v>
      </c>
      <c r="F27" s="41">
        <f t="shared" si="1"/>
        <v>2.544492867946398E-2</v>
      </c>
      <c r="G27" s="23">
        <f t="shared" si="2"/>
        <v>-500454.54315202683</v>
      </c>
      <c r="H27" s="41">
        <f t="shared" si="3"/>
        <v>-42.419326354065525</v>
      </c>
      <c r="I27" s="23">
        <v>375360.96</v>
      </c>
      <c r="J27" s="41">
        <f t="shared" si="4"/>
        <v>8.951658876275876E-3</v>
      </c>
      <c r="K27" s="23">
        <f t="shared" si="5"/>
        <v>303964.06</v>
      </c>
      <c r="L27" s="41">
        <f t="shared" si="6"/>
        <v>80.979135390105569</v>
      </c>
      <c r="M27" s="74" t="s">
        <v>102</v>
      </c>
    </row>
    <row r="28" spans="1:13" ht="15" customHeight="1">
      <c r="A28" s="21">
        <v>7143</v>
      </c>
      <c r="B28" s="22" t="s">
        <v>22</v>
      </c>
      <c r="C28" s="23">
        <v>0</v>
      </c>
      <c r="D28" s="41">
        <f t="shared" si="0"/>
        <v>0</v>
      </c>
      <c r="E28" s="23">
        <v>0</v>
      </c>
      <c r="F28" s="41">
        <f t="shared" si="1"/>
        <v>0</v>
      </c>
      <c r="G28" s="23">
        <f t="shared" si="2"/>
        <v>0</v>
      </c>
      <c r="H28" s="41" t="e">
        <f t="shared" si="3"/>
        <v>#DIV/0!</v>
      </c>
      <c r="I28" s="23">
        <v>354.24</v>
      </c>
      <c r="J28" s="41">
        <f t="shared" si="4"/>
        <v>8.4479633692645231E-6</v>
      </c>
      <c r="K28" s="23">
        <f t="shared" si="5"/>
        <v>-354.24</v>
      </c>
      <c r="L28" s="41">
        <f t="shared" si="6"/>
        <v>-100</v>
      </c>
      <c r="M28" s="74" t="s">
        <v>103</v>
      </c>
    </row>
    <row r="29" spans="1:13" ht="15" customHeight="1">
      <c r="A29" s="21">
        <v>7144</v>
      </c>
      <c r="B29" s="22" t="s">
        <v>23</v>
      </c>
      <c r="C29" s="23">
        <v>1895543.72</v>
      </c>
      <c r="D29" s="41">
        <f t="shared" si="0"/>
        <v>4.0882192123538802E-2</v>
      </c>
      <c r="E29" s="23">
        <v>1972603.3580524002</v>
      </c>
      <c r="F29" s="41">
        <f t="shared" si="1"/>
        <v>4.2544178019505677E-2</v>
      </c>
      <c r="G29" s="23">
        <f t="shared" si="2"/>
        <v>-77059.638052400202</v>
      </c>
      <c r="H29" s="41">
        <f t="shared" si="3"/>
        <v>-3.9064943156379428</v>
      </c>
      <c r="I29" s="23">
        <v>2089292.64</v>
      </c>
      <c r="J29" s="41">
        <f t="shared" si="4"/>
        <v>4.9825733091672229E-2</v>
      </c>
      <c r="K29" s="23">
        <f t="shared" si="5"/>
        <v>-193748.91999999993</v>
      </c>
      <c r="L29" s="41">
        <f t="shared" si="6"/>
        <v>-9.2734218409920857</v>
      </c>
      <c r="M29" s="74" t="s">
        <v>104</v>
      </c>
    </row>
    <row r="30" spans="1:13" ht="15" customHeight="1">
      <c r="A30" s="21">
        <v>7148</v>
      </c>
      <c r="B30" s="22" t="s">
        <v>24</v>
      </c>
      <c r="C30" s="78">
        <v>426370.57</v>
      </c>
      <c r="D30" s="41">
        <f t="shared" si="0"/>
        <v>9.1957591769831343E-3</v>
      </c>
      <c r="E30" s="78">
        <v>539581.15394081117</v>
      </c>
      <c r="F30" s="41">
        <f t="shared" si="1"/>
        <v>1.1637431608092377E-2</v>
      </c>
      <c r="G30" s="78">
        <f t="shared" si="2"/>
        <v>-113210.58394081116</v>
      </c>
      <c r="H30" s="41">
        <f t="shared" si="3"/>
        <v>-20.981196825349031</v>
      </c>
      <c r="I30" s="78">
        <v>572177.28</v>
      </c>
      <c r="J30" s="41">
        <f t="shared" si="4"/>
        <v>1.3645361060765049E-2</v>
      </c>
      <c r="K30" s="78">
        <f t="shared" si="5"/>
        <v>-145806.71000000002</v>
      </c>
      <c r="L30" s="41">
        <f t="shared" si="6"/>
        <v>-25.482785684884234</v>
      </c>
      <c r="M30" s="74" t="s">
        <v>105</v>
      </c>
    </row>
    <row r="31" spans="1:13" ht="15" customHeight="1">
      <c r="A31" s="21">
        <v>7149</v>
      </c>
      <c r="B31" s="22" t="s">
        <v>25</v>
      </c>
      <c r="C31" s="78">
        <v>4513790.04</v>
      </c>
      <c r="D31" s="41">
        <f t="shared" si="0"/>
        <v>9.7351292757624122E-2</v>
      </c>
      <c r="E31" s="78">
        <v>2406896.9312834013</v>
      </c>
      <c r="F31" s="41">
        <f t="shared" si="1"/>
        <v>5.1910816789962497E-2</v>
      </c>
      <c r="G31" s="78">
        <f t="shared" si="2"/>
        <v>2106893.1087165987</v>
      </c>
      <c r="H31" s="41">
        <f t="shared" si="3"/>
        <v>87.535659767249143</v>
      </c>
      <c r="I31" s="78">
        <v>2545744.91</v>
      </c>
      <c r="J31" s="41">
        <f t="shared" si="4"/>
        <v>6.0711268482304681E-2</v>
      </c>
      <c r="K31" s="78">
        <f t="shared" si="5"/>
        <v>1968045.13</v>
      </c>
      <c r="L31" s="41">
        <f t="shared" si="6"/>
        <v>77.307240103644148</v>
      </c>
      <c r="M31" s="74" t="s">
        <v>106</v>
      </c>
    </row>
    <row r="32" spans="1:13" ht="15" customHeight="1">
      <c r="A32" s="18">
        <v>715</v>
      </c>
      <c r="B32" s="19" t="s">
        <v>26</v>
      </c>
      <c r="C32" s="20">
        <f>+SUM(C33:C36)</f>
        <v>5013858.47</v>
      </c>
      <c r="D32" s="40">
        <f t="shared" si="0"/>
        <v>0.1081365325885347</v>
      </c>
      <c r="E32" s="20">
        <f>+SUM(E33:E36)</f>
        <v>5549015.7262957878</v>
      </c>
      <c r="F32" s="40">
        <f t="shared" si="1"/>
        <v>0.11967855166060881</v>
      </c>
      <c r="G32" s="20">
        <f t="shared" si="2"/>
        <v>-535157.2562957881</v>
      </c>
      <c r="H32" s="40">
        <f t="shared" si="3"/>
        <v>-9.6441834496841352</v>
      </c>
      <c r="I32" s="20">
        <f>+SUM(I33:I36)</f>
        <v>7826539.5499999989</v>
      </c>
      <c r="J32" s="40">
        <f t="shared" si="4"/>
        <v>0.18664837236478105</v>
      </c>
      <c r="K32" s="20">
        <f t="shared" si="5"/>
        <v>-2812681.0799999991</v>
      </c>
      <c r="L32" s="40">
        <f t="shared" si="6"/>
        <v>-35.937735470844189</v>
      </c>
      <c r="M32" s="73" t="s">
        <v>107</v>
      </c>
    </row>
    <row r="33" spans="1:106" ht="15" customHeight="1">
      <c r="A33" s="21">
        <v>7151</v>
      </c>
      <c r="B33" s="22" t="s">
        <v>27</v>
      </c>
      <c r="C33" s="78">
        <v>391443.33</v>
      </c>
      <c r="D33" s="41">
        <f t="shared" si="0"/>
        <v>8.4424649527671137E-3</v>
      </c>
      <c r="E33" s="78">
        <v>631015.78411257581</v>
      </c>
      <c r="F33" s="41">
        <f t="shared" si="1"/>
        <v>1.3609450548086438E-2</v>
      </c>
      <c r="G33" s="78">
        <f t="shared" si="2"/>
        <v>-239572.4541125758</v>
      </c>
      <c r="H33" s="41">
        <f t="shared" si="3"/>
        <v>-37.966158714951426</v>
      </c>
      <c r="I33" s="78">
        <v>2453715.86</v>
      </c>
      <c r="J33" s="41">
        <f t="shared" si="4"/>
        <v>5.8516547267003713E-2</v>
      </c>
      <c r="K33" s="78">
        <f t="shared" si="5"/>
        <v>-2062272.5299999998</v>
      </c>
      <c r="L33" s="41">
        <f t="shared" si="6"/>
        <v>-84.04691690748578</v>
      </c>
      <c r="M33" s="74" t="s">
        <v>108</v>
      </c>
    </row>
    <row r="34" spans="1:106" ht="15" customHeight="1">
      <c r="A34" s="21">
        <v>7152</v>
      </c>
      <c r="B34" s="22" t="s">
        <v>28</v>
      </c>
      <c r="C34" s="78">
        <v>2754459.01</v>
      </c>
      <c r="D34" s="41">
        <f t="shared" si="0"/>
        <v>5.9406871630073757E-2</v>
      </c>
      <c r="E34" s="78">
        <v>1850537.4073670602</v>
      </c>
      <c r="F34" s="41">
        <f t="shared" si="1"/>
        <v>3.9911517218803871E-2</v>
      </c>
      <c r="G34" s="78">
        <f t="shared" si="2"/>
        <v>903921.60263293958</v>
      </c>
      <c r="H34" s="41">
        <f t="shared" si="3"/>
        <v>48.846437744754212</v>
      </c>
      <c r="I34" s="78">
        <v>2674628.9</v>
      </c>
      <c r="J34" s="41">
        <f t="shared" si="4"/>
        <v>6.3784911284937518E-2</v>
      </c>
      <c r="K34" s="78">
        <f t="shared" si="5"/>
        <v>79830.10999999987</v>
      </c>
      <c r="L34" s="41">
        <f t="shared" si="6"/>
        <v>2.9847172443249832</v>
      </c>
      <c r="M34" s="74" t="s">
        <v>109</v>
      </c>
    </row>
    <row r="35" spans="1:106">
      <c r="A35" s="21">
        <v>7153</v>
      </c>
      <c r="B35" s="22" t="s">
        <v>29</v>
      </c>
      <c r="C35" s="78">
        <v>401238.36</v>
      </c>
      <c r="D35" s="41">
        <f t="shared" si="0"/>
        <v>8.6537195358667995E-3</v>
      </c>
      <c r="E35" s="78">
        <v>609038.38001018204</v>
      </c>
      <c r="F35" s="41">
        <f t="shared" si="1"/>
        <v>1.3135452271280292E-2</v>
      </c>
      <c r="G35" s="78">
        <f t="shared" si="2"/>
        <v>-207800.02001018205</v>
      </c>
      <c r="H35" s="41">
        <f t="shared" si="3"/>
        <v>-34.119363710166837</v>
      </c>
      <c r="I35" s="78">
        <v>529300.68000000005</v>
      </c>
      <c r="J35" s="41">
        <f t="shared" si="4"/>
        <v>1.2622834112372415E-2</v>
      </c>
      <c r="K35" s="78">
        <f t="shared" si="5"/>
        <v>-128062.32000000007</v>
      </c>
      <c r="L35" s="41">
        <f t="shared" si="6"/>
        <v>-24.194626011060492</v>
      </c>
      <c r="M35" s="74" t="s">
        <v>110</v>
      </c>
    </row>
    <row r="36" spans="1:106" s="3" customFormat="1" ht="15" customHeight="1">
      <c r="A36" s="21">
        <v>7155</v>
      </c>
      <c r="B36" s="22" t="s">
        <v>26</v>
      </c>
      <c r="C36" s="78">
        <v>1466717.77</v>
      </c>
      <c r="D36" s="41">
        <f t="shared" si="0"/>
        <v>3.1633476469827032E-2</v>
      </c>
      <c r="E36" s="78">
        <v>2458424.1548059694</v>
      </c>
      <c r="F36" s="41">
        <f t="shared" si="1"/>
        <v>5.3022131622438198E-2</v>
      </c>
      <c r="G36" s="78">
        <f t="shared" si="2"/>
        <v>-991706.38480596943</v>
      </c>
      <c r="H36" s="41">
        <f t="shared" si="3"/>
        <v>-40.339108402725557</v>
      </c>
      <c r="I36" s="78">
        <v>2168894.11</v>
      </c>
      <c r="J36" s="41">
        <f t="shared" si="4"/>
        <v>5.1724079700467426E-2</v>
      </c>
      <c r="K36" s="78">
        <f t="shared" si="5"/>
        <v>-702176.33999999985</v>
      </c>
      <c r="L36" s="41">
        <f t="shared" si="6"/>
        <v>-32.374855773848722</v>
      </c>
      <c r="M36" s="74" t="s">
        <v>107</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row>
    <row r="37" spans="1:106" ht="15" customHeight="1">
      <c r="A37" s="18">
        <v>73</v>
      </c>
      <c r="B37" s="19" t="s">
        <v>61</v>
      </c>
      <c r="C37" s="20">
        <v>1580205.76</v>
      </c>
      <c r="D37" s="40">
        <f t="shared" si="0"/>
        <v>3.4081131863865764E-2</v>
      </c>
      <c r="E37" s="20">
        <v>700908.14477311913</v>
      </c>
      <c r="F37" s="40">
        <f t="shared" si="1"/>
        <v>1.5116855988722751E-2</v>
      </c>
      <c r="G37" s="20">
        <f t="shared" si="2"/>
        <v>879297.61522688088</v>
      </c>
      <c r="H37" s="40">
        <f t="shared" si="3"/>
        <v>125.45119097046671</v>
      </c>
      <c r="I37" s="20">
        <v>1689108.29</v>
      </c>
      <c r="J37" s="40">
        <f t="shared" si="4"/>
        <v>4.0282082657636172E-2</v>
      </c>
      <c r="K37" s="20">
        <f t="shared" si="5"/>
        <v>-108902.53000000003</v>
      </c>
      <c r="L37" s="40">
        <f t="shared" si="6"/>
        <v>-6.4473385540011776</v>
      </c>
      <c r="M37" s="73" t="s">
        <v>111</v>
      </c>
    </row>
    <row r="38" spans="1:106" ht="15" customHeight="1">
      <c r="A38" s="18">
        <v>74</v>
      </c>
      <c r="B38" s="19" t="s">
        <v>50</v>
      </c>
      <c r="C38" s="20">
        <v>3061457.9000000004</v>
      </c>
      <c r="D38" s="40">
        <f t="shared" si="0"/>
        <v>6.6028078764612003E-2</v>
      </c>
      <c r="E38" s="20">
        <v>7634345.5723836739</v>
      </c>
      <c r="F38" s="40">
        <f t="shared" si="1"/>
        <v>0.16465396135926486</v>
      </c>
      <c r="G38" s="20">
        <f t="shared" si="2"/>
        <v>-4572887.6723836735</v>
      </c>
      <c r="H38" s="40">
        <f t="shared" si="3"/>
        <v>-59.898882347238043</v>
      </c>
      <c r="I38" s="20">
        <v>5903107.6500000004</v>
      </c>
      <c r="J38" s="40">
        <f t="shared" si="4"/>
        <v>0.14077810860440715</v>
      </c>
      <c r="K38" s="20">
        <f t="shared" si="5"/>
        <v>-2841649.75</v>
      </c>
      <c r="L38" s="40">
        <f t="shared" si="6"/>
        <v>-48.138199715873384</v>
      </c>
      <c r="M38" s="73" t="s">
        <v>112</v>
      </c>
    </row>
    <row r="39" spans="1:106" ht="15" customHeight="1">
      <c r="A39" s="15"/>
      <c r="B39" s="16" t="s">
        <v>75</v>
      </c>
      <c r="C39" s="17">
        <f>+C40+C50+C56+C57+C58+C59+C60+C61</f>
        <v>451857614.15999991</v>
      </c>
      <c r="D39" s="39">
        <f t="shared" si="0"/>
        <v>9.7454517137557684</v>
      </c>
      <c r="E39" s="17">
        <f>+E40+E50+E56+E57+E58+E59+E60+E61</f>
        <v>529387500.13429999</v>
      </c>
      <c r="F39" s="39">
        <f t="shared" ref="F39:F76" si="7">+E39/$E$2*100</f>
        <v>11.41757969491222</v>
      </c>
      <c r="G39" s="17">
        <f t="shared" si="2"/>
        <v>-77529885.974300086</v>
      </c>
      <c r="H39" s="39">
        <f t="shared" si="3"/>
        <v>-14.645205252226688</v>
      </c>
      <c r="I39" s="17">
        <f>+I40+I50+I56+I57+I58+I59+I60+I61</f>
        <v>452527454.9920001</v>
      </c>
      <c r="J39" s="39">
        <f t="shared" si="4"/>
        <v>10.791935872173998</v>
      </c>
      <c r="K39" s="17">
        <f t="shared" ref="K39:K61" si="8">+C39-I39</f>
        <v>-669840.83200019598</v>
      </c>
      <c r="L39" s="39">
        <f t="shared" ref="L39:L61" si="9">+C39/I39*100-100</f>
        <v>-0.14802214199622199</v>
      </c>
      <c r="M39" s="82" t="s">
        <v>113</v>
      </c>
    </row>
    <row r="40" spans="1:106" ht="15" customHeight="1">
      <c r="A40" s="18">
        <v>41</v>
      </c>
      <c r="B40" s="19" t="s">
        <v>72</v>
      </c>
      <c r="C40" s="20">
        <f>+SUM(C41:C49)</f>
        <v>189123591.36999997</v>
      </c>
      <c r="D40" s="40">
        <f t="shared" si="0"/>
        <v>4.0789283390846736</v>
      </c>
      <c r="E40" s="20">
        <f>+SUM(E41:E49)</f>
        <v>217704230.01679999</v>
      </c>
      <c r="F40" s="40">
        <f t="shared" si="7"/>
        <v>4.6953420613553032</v>
      </c>
      <c r="G40" s="20">
        <f t="shared" si="2"/>
        <v>-28580638.646800011</v>
      </c>
      <c r="H40" s="40">
        <f t="shared" si="3"/>
        <v>-13.128196289339201</v>
      </c>
      <c r="I40" s="20">
        <f>+SUM(I41:I49)</f>
        <v>201110162.72000003</v>
      </c>
      <c r="J40" s="40">
        <f t="shared" si="4"/>
        <v>4.7961023256701329</v>
      </c>
      <c r="K40" s="20">
        <f t="shared" si="8"/>
        <v>-11986571.350000054</v>
      </c>
      <c r="L40" s="40">
        <f t="shared" si="9"/>
        <v>-5.9602017063099026</v>
      </c>
      <c r="M40" s="73" t="s">
        <v>114</v>
      </c>
    </row>
    <row r="41" spans="1:106" ht="15" customHeight="1">
      <c r="A41" s="21">
        <v>411</v>
      </c>
      <c r="B41" s="22" t="s">
        <v>30</v>
      </c>
      <c r="C41" s="23">
        <v>134577340.59</v>
      </c>
      <c r="D41" s="41">
        <f t="shared" si="0"/>
        <v>2.9025005519130396</v>
      </c>
      <c r="E41" s="23">
        <v>133823463.34920001</v>
      </c>
      <c r="F41" s="41">
        <f t="shared" si="7"/>
        <v>2.8862412834663331</v>
      </c>
      <c r="G41" s="23">
        <f t="shared" si="2"/>
        <v>753877.24079999328</v>
      </c>
      <c r="H41" s="41">
        <f t="shared" si="3"/>
        <v>0.56333711737292447</v>
      </c>
      <c r="I41" s="23">
        <v>123686681.81999999</v>
      </c>
      <c r="J41" s="41">
        <f t="shared" si="4"/>
        <v>2.9496966951254411</v>
      </c>
      <c r="K41" s="23">
        <f t="shared" si="8"/>
        <v>10890658.770000011</v>
      </c>
      <c r="L41" s="41">
        <f t="shared" si="9"/>
        <v>8.8050375430469359</v>
      </c>
      <c r="M41" s="74" t="s">
        <v>115</v>
      </c>
    </row>
    <row r="42" spans="1:106" ht="15" customHeight="1">
      <c r="A42" s="21">
        <v>412</v>
      </c>
      <c r="B42" s="22" t="s">
        <v>31</v>
      </c>
      <c r="C42" s="23">
        <v>1862653.66</v>
      </c>
      <c r="D42" s="41">
        <f t="shared" si="0"/>
        <v>4.0172834835871106E-2</v>
      </c>
      <c r="E42" s="23">
        <v>3097937.490199999</v>
      </c>
      <c r="F42" s="41">
        <f t="shared" si="7"/>
        <v>6.6814853345123562E-2</v>
      </c>
      <c r="G42" s="23">
        <f t="shared" si="2"/>
        <v>-1235283.830199999</v>
      </c>
      <c r="H42" s="41">
        <f t="shared" si="3"/>
        <v>-39.874394951728057</v>
      </c>
      <c r="I42" s="23">
        <v>2667645.4</v>
      </c>
      <c r="J42" s="41">
        <f t="shared" si="4"/>
        <v>6.3618367833635406E-2</v>
      </c>
      <c r="K42" s="23">
        <f t="shared" si="8"/>
        <v>-804991.74</v>
      </c>
      <c r="L42" s="41">
        <f t="shared" si="9"/>
        <v>-30.176114861442983</v>
      </c>
      <c r="M42" s="74" t="s">
        <v>116</v>
      </c>
    </row>
    <row r="43" spans="1:106" ht="15" customHeight="1">
      <c r="A43" s="21">
        <v>413</v>
      </c>
      <c r="B43" s="22" t="s">
        <v>76</v>
      </c>
      <c r="C43" s="23">
        <v>5105302.79</v>
      </c>
      <c r="D43" s="41">
        <f t="shared" si="0"/>
        <v>0.11010876051416986</v>
      </c>
      <c r="E43" s="23">
        <v>8469578.4018999971</v>
      </c>
      <c r="F43" s="41">
        <f t="shared" si="7"/>
        <v>0.18266786873786819</v>
      </c>
      <c r="G43" s="23">
        <f t="shared" si="2"/>
        <v>-3364275.6118999971</v>
      </c>
      <c r="H43" s="41">
        <f t="shared" si="3"/>
        <v>-39.721878141482016</v>
      </c>
      <c r="I43" s="23">
        <v>7530647.6399999997</v>
      </c>
      <c r="J43" s="41">
        <f t="shared" si="4"/>
        <v>0.17959190212725365</v>
      </c>
      <c r="K43" s="23">
        <f t="shared" si="8"/>
        <v>-2425344.8499999996</v>
      </c>
      <c r="L43" s="41">
        <f t="shared" si="9"/>
        <v>-32.206324952949188</v>
      </c>
      <c r="M43" s="74" t="s">
        <v>117</v>
      </c>
    </row>
    <row r="44" spans="1:106" ht="15" customHeight="1">
      <c r="A44" s="21">
        <v>414</v>
      </c>
      <c r="B44" s="22" t="s">
        <v>77</v>
      </c>
      <c r="C44" s="23">
        <v>7029940.4100000001</v>
      </c>
      <c r="D44" s="41">
        <f t="shared" si="0"/>
        <v>0.15161843613854981</v>
      </c>
      <c r="E44" s="23">
        <v>21077992.4791</v>
      </c>
      <c r="F44" s="41">
        <f t="shared" si="7"/>
        <v>0.45460019150023723</v>
      </c>
      <c r="G44" s="23">
        <f t="shared" si="2"/>
        <v>-14048052.0691</v>
      </c>
      <c r="H44" s="41">
        <f t="shared" si="3"/>
        <v>-66.64796034550929</v>
      </c>
      <c r="I44" s="23">
        <v>13391715.6</v>
      </c>
      <c r="J44" s="41">
        <f t="shared" si="4"/>
        <v>0.31936744252599447</v>
      </c>
      <c r="K44" s="23">
        <f t="shared" si="8"/>
        <v>-6361775.1899999995</v>
      </c>
      <c r="L44" s="41">
        <f t="shared" si="9"/>
        <v>-47.50530387607693</v>
      </c>
      <c r="M44" s="74" t="s">
        <v>118</v>
      </c>
    </row>
    <row r="45" spans="1:106" ht="15.75" customHeight="1">
      <c r="A45" s="21">
        <v>415</v>
      </c>
      <c r="B45" s="22" t="s">
        <v>32</v>
      </c>
      <c r="C45" s="23">
        <v>3543684.37</v>
      </c>
      <c r="D45" s="41">
        <f t="shared" si="0"/>
        <v>7.6428511624897555E-2</v>
      </c>
      <c r="E45" s="23">
        <v>4899845.5792000005</v>
      </c>
      <c r="F45" s="41">
        <f t="shared" si="7"/>
        <v>0.10567755638183152</v>
      </c>
      <c r="G45" s="23">
        <f t="shared" si="2"/>
        <v>-1356161.2092000004</v>
      </c>
      <c r="H45" s="41">
        <f t="shared" si="3"/>
        <v>-27.67763161673804</v>
      </c>
      <c r="I45" s="23">
        <v>3373826.1500000004</v>
      </c>
      <c r="J45" s="41">
        <f t="shared" si="4"/>
        <v>8.0459461747591346E-2</v>
      </c>
      <c r="K45" s="23">
        <f t="shared" si="8"/>
        <v>169858.21999999974</v>
      </c>
      <c r="L45" s="41">
        <f t="shared" si="9"/>
        <v>5.0345872148747048</v>
      </c>
      <c r="M45" s="74" t="s">
        <v>119</v>
      </c>
    </row>
    <row r="46" spans="1:106" ht="15" customHeight="1">
      <c r="A46" s="21">
        <v>416</v>
      </c>
      <c r="B46" s="22" t="s">
        <v>33</v>
      </c>
      <c r="C46" s="23">
        <v>24338190.810000002</v>
      </c>
      <c r="D46" s="41">
        <f t="shared" si="0"/>
        <v>0.52491461005909512</v>
      </c>
      <c r="E46" s="23">
        <v>24665778.945100002</v>
      </c>
      <c r="F46" s="41">
        <f t="shared" si="7"/>
        <v>0.53197987631238408</v>
      </c>
      <c r="G46" s="23">
        <f t="shared" si="2"/>
        <v>-327588.13509999961</v>
      </c>
      <c r="H46" s="41">
        <f t="shared" si="3"/>
        <v>-1.3281078040516405</v>
      </c>
      <c r="I46" s="23">
        <v>36970607.670000002</v>
      </c>
      <c r="J46" s="41">
        <f t="shared" si="4"/>
        <v>0.88168004554993806</v>
      </c>
      <c r="K46" s="23">
        <f t="shared" si="8"/>
        <v>-12632416.859999999</v>
      </c>
      <c r="L46" s="41">
        <f t="shared" si="9"/>
        <v>-34.168810458180914</v>
      </c>
      <c r="M46" s="74" t="s">
        <v>120</v>
      </c>
    </row>
    <row r="47" spans="1:106" ht="15" customHeight="1">
      <c r="A47" s="21">
        <v>417</v>
      </c>
      <c r="B47" s="22" t="s">
        <v>34</v>
      </c>
      <c r="C47" s="23">
        <v>1808986.5699999998</v>
      </c>
      <c r="D47" s="41">
        <f t="shared" si="0"/>
        <v>3.9015368373377039E-2</v>
      </c>
      <c r="E47" s="23">
        <v>2253007.3682999997</v>
      </c>
      <c r="F47" s="41">
        <f t="shared" si="7"/>
        <v>4.8591799342190392E-2</v>
      </c>
      <c r="G47" s="23">
        <f t="shared" si="2"/>
        <v>-444020.79829999991</v>
      </c>
      <c r="H47" s="41">
        <f t="shared" si="3"/>
        <v>-19.70791594148379</v>
      </c>
      <c r="I47" s="23">
        <v>2255521.7199999997</v>
      </c>
      <c r="J47" s="41">
        <f t="shared" si="4"/>
        <v>5.3789986645044349E-2</v>
      </c>
      <c r="K47" s="23">
        <f t="shared" si="8"/>
        <v>-446535.14999999991</v>
      </c>
      <c r="L47" s="41">
        <f t="shared" si="9"/>
        <v>-19.797421857679993</v>
      </c>
      <c r="M47" s="74" t="s">
        <v>121</v>
      </c>
    </row>
    <row r="48" spans="1:106" ht="15" customHeight="1">
      <c r="A48" s="21">
        <v>418</v>
      </c>
      <c r="B48" s="22" t="s">
        <v>35</v>
      </c>
      <c r="C48" s="23">
        <v>4315078.8499999996</v>
      </c>
      <c r="D48" s="41">
        <f t="shared" si="0"/>
        <v>9.3065583617305769E-2</v>
      </c>
      <c r="E48" s="23">
        <v>8667836.5811000001</v>
      </c>
      <c r="F48" s="41">
        <f t="shared" si="7"/>
        <v>0.18694380755510503</v>
      </c>
      <c r="G48" s="23">
        <f t="shared" si="2"/>
        <v>-4352757.7311000004</v>
      </c>
      <c r="H48" s="41">
        <f t="shared" si="3"/>
        <v>-50.21734882024748</v>
      </c>
      <c r="I48" s="23">
        <v>2823834.6799999997</v>
      </c>
      <c r="J48" s="41">
        <f t="shared" si="4"/>
        <v>6.7343190880473136E-2</v>
      </c>
      <c r="K48" s="23">
        <f t="shared" si="8"/>
        <v>1491244.17</v>
      </c>
      <c r="L48" s="41">
        <f t="shared" si="9"/>
        <v>52.809188178112464</v>
      </c>
      <c r="M48" s="74" t="s">
        <v>122</v>
      </c>
    </row>
    <row r="49" spans="1:16" ht="15" customHeight="1">
      <c r="A49" s="21">
        <v>419</v>
      </c>
      <c r="B49" s="22" t="s">
        <v>36</v>
      </c>
      <c r="C49" s="23">
        <v>6542413.3200000003</v>
      </c>
      <c r="D49" s="41">
        <f t="shared" si="0"/>
        <v>0.1411036820083682</v>
      </c>
      <c r="E49" s="23">
        <v>10748789.822699998</v>
      </c>
      <c r="F49" s="41">
        <f t="shared" si="7"/>
        <v>0.23182482471423022</v>
      </c>
      <c r="G49" s="23">
        <f t="shared" si="2"/>
        <v>-4206376.5026999973</v>
      </c>
      <c r="H49" s="41">
        <f t="shared" si="3"/>
        <v>-39.133489184212124</v>
      </c>
      <c r="I49" s="23">
        <v>8409682.0399999991</v>
      </c>
      <c r="J49" s="41">
        <f t="shared" si="4"/>
        <v>0.20055523323476102</v>
      </c>
      <c r="K49" s="23">
        <f t="shared" si="8"/>
        <v>-1867268.7199999988</v>
      </c>
      <c r="L49" s="41">
        <f t="shared" si="9"/>
        <v>-22.203796898842072</v>
      </c>
      <c r="M49" s="74" t="s">
        <v>123</v>
      </c>
    </row>
    <row r="50" spans="1:16" ht="15" customHeight="1">
      <c r="A50" s="18">
        <v>42</v>
      </c>
      <c r="B50" s="19" t="s">
        <v>37</v>
      </c>
      <c r="C50" s="20">
        <f>+SUM(C51:C55)</f>
        <v>137224210.57999998</v>
      </c>
      <c r="D50" s="40">
        <f t="shared" si="0"/>
        <v>2.9595869943493072</v>
      </c>
      <c r="E50" s="20">
        <f>+SUM(E51:E55)</f>
        <v>143402177.27289999</v>
      </c>
      <c r="F50" s="40">
        <f t="shared" si="7"/>
        <v>3.0928304635487209</v>
      </c>
      <c r="G50" s="20">
        <f t="shared" si="2"/>
        <v>-6177966.692900002</v>
      </c>
      <c r="H50" s="40">
        <f t="shared" si="3"/>
        <v>-4.3081400927010236</v>
      </c>
      <c r="I50" s="20">
        <f>+SUM(I51:I55)</f>
        <v>138297194.06200001</v>
      </c>
      <c r="J50" s="40">
        <f t="shared" si="4"/>
        <v>3.2981301645998289</v>
      </c>
      <c r="K50" s="20">
        <f t="shared" si="8"/>
        <v>-1072983.4820000231</v>
      </c>
      <c r="L50" s="40">
        <f t="shared" si="9"/>
        <v>-0.77585339983036761</v>
      </c>
      <c r="M50" s="73" t="s">
        <v>124</v>
      </c>
    </row>
    <row r="51" spans="1:16" ht="15" customHeight="1">
      <c r="A51" s="21">
        <v>421</v>
      </c>
      <c r="B51" s="22" t="s">
        <v>38</v>
      </c>
      <c r="C51" s="23">
        <v>19725106.289999999</v>
      </c>
      <c r="D51" s="41">
        <f t="shared" si="0"/>
        <v>0.42542178083078114</v>
      </c>
      <c r="E51" s="23">
        <v>20932121.699999999</v>
      </c>
      <c r="F51" s="41">
        <f t="shared" si="7"/>
        <v>0.45145411939783459</v>
      </c>
      <c r="G51" s="23">
        <f t="shared" si="2"/>
        <v>-1207015.4100000001</v>
      </c>
      <c r="H51" s="41">
        <f t="shared" si="3"/>
        <v>-5.7663309400690252</v>
      </c>
      <c r="I51" s="23">
        <v>20375195.18</v>
      </c>
      <c r="J51" s="41">
        <f t="shared" si="4"/>
        <v>0.48591040684918435</v>
      </c>
      <c r="K51" s="23">
        <f t="shared" si="8"/>
        <v>-650088.8900000006</v>
      </c>
      <c r="L51" s="41">
        <f t="shared" si="9"/>
        <v>-3.1905897551259699</v>
      </c>
      <c r="M51" s="74" t="s">
        <v>125</v>
      </c>
    </row>
    <row r="52" spans="1:16" ht="15" customHeight="1">
      <c r="A52" s="21">
        <v>422</v>
      </c>
      <c r="B52" s="22" t="s">
        <v>39</v>
      </c>
      <c r="C52" s="23">
        <v>3000939.4699999997</v>
      </c>
      <c r="D52" s="41">
        <f t="shared" si="0"/>
        <v>6.472284583531035E-2</v>
      </c>
      <c r="E52" s="23">
        <v>4916224.7108999994</v>
      </c>
      <c r="F52" s="41">
        <f t="shared" si="7"/>
        <v>0.10603081376223955</v>
      </c>
      <c r="G52" s="23">
        <f t="shared" si="2"/>
        <v>-1915285.2408999996</v>
      </c>
      <c r="H52" s="41">
        <f t="shared" si="3"/>
        <v>-38.958456000872545</v>
      </c>
      <c r="I52" s="23">
        <v>3264141.05</v>
      </c>
      <c r="J52" s="41">
        <f t="shared" si="4"/>
        <v>7.7843676666984635E-2</v>
      </c>
      <c r="K52" s="23">
        <f t="shared" si="8"/>
        <v>-263201.58000000007</v>
      </c>
      <c r="L52" s="41">
        <f t="shared" si="9"/>
        <v>-8.0634254454169536</v>
      </c>
      <c r="M52" s="74" t="s">
        <v>126</v>
      </c>
    </row>
    <row r="53" spans="1:16">
      <c r="A53" s="21">
        <v>423</v>
      </c>
      <c r="B53" s="22" t="s">
        <v>40</v>
      </c>
      <c r="C53" s="23">
        <v>108411366.19</v>
      </c>
      <c r="D53" s="41">
        <f t="shared" si="0"/>
        <v>2.3381651682267175</v>
      </c>
      <c r="E53" s="23">
        <v>110756928.98719999</v>
      </c>
      <c r="F53" s="41">
        <f t="shared" si="7"/>
        <v>2.388753159366777</v>
      </c>
      <c r="G53" s="23">
        <f t="shared" si="2"/>
        <v>-2345562.7971999943</v>
      </c>
      <c r="H53" s="41">
        <f t="shared" si="3"/>
        <v>-2.1177571630494327</v>
      </c>
      <c r="I53" s="23">
        <v>107118745.12199999</v>
      </c>
      <c r="J53" s="41">
        <f t="shared" si="4"/>
        <v>2.554582302823619</v>
      </c>
      <c r="K53" s="23">
        <f t="shared" si="8"/>
        <v>1292621.0680000037</v>
      </c>
      <c r="L53" s="41">
        <f t="shared" si="9"/>
        <v>1.206717896599514</v>
      </c>
      <c r="M53" s="74" t="s">
        <v>127</v>
      </c>
    </row>
    <row r="54" spans="1:16" ht="15" customHeight="1">
      <c r="A54" s="21">
        <v>424</v>
      </c>
      <c r="B54" s="22" t="s">
        <v>41</v>
      </c>
      <c r="C54" s="23">
        <v>3813002.13</v>
      </c>
      <c r="D54" s="41">
        <f t="shared" si="0"/>
        <v>8.2237029935728762E-2</v>
      </c>
      <c r="E54" s="23">
        <v>4173566.7073999997</v>
      </c>
      <c r="F54" s="41">
        <f t="shared" si="7"/>
        <v>9.0013516529353396E-2</v>
      </c>
      <c r="G54" s="23">
        <f t="shared" si="2"/>
        <v>-360564.57739999983</v>
      </c>
      <c r="H54" s="41">
        <f t="shared" si="3"/>
        <v>-8.6392431864260431</v>
      </c>
      <c r="I54" s="23">
        <v>5048185.93</v>
      </c>
      <c r="J54" s="41">
        <f t="shared" si="4"/>
        <v>0.12038981994658016</v>
      </c>
      <c r="K54" s="23">
        <f t="shared" si="8"/>
        <v>-1235183.7999999998</v>
      </c>
      <c r="L54" s="41">
        <f t="shared" si="9"/>
        <v>-24.467874542013945</v>
      </c>
      <c r="M54" s="74" t="s">
        <v>128</v>
      </c>
    </row>
    <row r="55" spans="1:16" ht="15" customHeight="1">
      <c r="A55" s="21">
        <v>425</v>
      </c>
      <c r="B55" s="22" t="s">
        <v>42</v>
      </c>
      <c r="C55" s="23">
        <v>2273796.5</v>
      </c>
      <c r="D55" s="41">
        <f t="shared" si="0"/>
        <v>4.9040169520769526E-2</v>
      </c>
      <c r="E55" s="23">
        <v>2623335.1673999997</v>
      </c>
      <c r="F55" s="41">
        <f t="shared" si="7"/>
        <v>5.6578854492516054E-2</v>
      </c>
      <c r="G55" s="23">
        <f t="shared" si="2"/>
        <v>-349538.66739999969</v>
      </c>
      <c r="H55" s="41">
        <f t="shared" si="3"/>
        <v>-13.324209263981672</v>
      </c>
      <c r="I55" s="23">
        <v>2490926.7799999998</v>
      </c>
      <c r="J55" s="41">
        <f t="shared" si="4"/>
        <v>5.9403958313459883E-2</v>
      </c>
      <c r="K55" s="23">
        <f t="shared" si="8"/>
        <v>-217130.2799999998</v>
      </c>
      <c r="L55" s="41">
        <f t="shared" si="9"/>
        <v>-8.7168471487548089</v>
      </c>
      <c r="M55" s="74" t="s">
        <v>129</v>
      </c>
      <c r="P55" s="80"/>
    </row>
    <row r="56" spans="1:16" ht="24.75" customHeight="1">
      <c r="A56" s="18">
        <v>43</v>
      </c>
      <c r="B56" s="79" t="s">
        <v>43</v>
      </c>
      <c r="C56" s="20">
        <v>57217891.18</v>
      </c>
      <c r="D56" s="40">
        <f t="shared" si="0"/>
        <v>1.2340484661174136</v>
      </c>
      <c r="E56" s="20">
        <v>70132038.13350001</v>
      </c>
      <c r="F56" s="40">
        <f t="shared" si="7"/>
        <v>1.5125746912284865</v>
      </c>
      <c r="G56" s="20">
        <f t="shared" si="2"/>
        <v>-12914146.95350001</v>
      </c>
      <c r="H56" s="40">
        <f t="shared" si="3"/>
        <v>-18.414047698025342</v>
      </c>
      <c r="I56" s="20">
        <v>79447236.549999997</v>
      </c>
      <c r="J56" s="40">
        <f t="shared" si="4"/>
        <v>1.89466842864638</v>
      </c>
      <c r="K56" s="20">
        <f t="shared" si="8"/>
        <v>-22229345.369999997</v>
      </c>
      <c r="L56" s="40">
        <f t="shared" si="9"/>
        <v>-27.980010803786726</v>
      </c>
      <c r="M56" s="73" t="s">
        <v>130</v>
      </c>
    </row>
    <row r="57" spans="1:16" ht="15" customHeight="1">
      <c r="A57" s="18">
        <v>44</v>
      </c>
      <c r="B57" s="19" t="s">
        <v>67</v>
      </c>
      <c r="C57" s="20">
        <v>27125934.200000003</v>
      </c>
      <c r="D57" s="40">
        <f t="shared" si="0"/>
        <v>0.58503934348444986</v>
      </c>
      <c r="E57" s="20">
        <v>44151401.146699995</v>
      </c>
      <c r="F57" s="40">
        <f t="shared" si="7"/>
        <v>0.95223657737781986</v>
      </c>
      <c r="G57" s="20">
        <f t="shared" si="2"/>
        <v>-17025466.946699992</v>
      </c>
      <c r="H57" s="40">
        <f t="shared" si="3"/>
        <v>-38.561555249696809</v>
      </c>
      <c r="I57" s="20">
        <v>26100854.98</v>
      </c>
      <c r="J57" s="40">
        <f t="shared" si="4"/>
        <v>0.6224567151578746</v>
      </c>
      <c r="K57" s="20">
        <f t="shared" si="8"/>
        <v>1025079.2200000025</v>
      </c>
      <c r="L57" s="40">
        <f t="shared" si="9"/>
        <v>3.9273779375636337</v>
      </c>
      <c r="M57" s="73" t="s">
        <v>131</v>
      </c>
    </row>
    <row r="58" spans="1:16" ht="15" customHeight="1">
      <c r="A58" s="18">
        <v>45</v>
      </c>
      <c r="B58" s="19" t="s">
        <v>44</v>
      </c>
      <c r="C58" s="20">
        <v>264894</v>
      </c>
      <c r="D58" s="40">
        <f t="shared" si="0"/>
        <v>5.7131087434758232E-3</v>
      </c>
      <c r="E58" s="20">
        <v>290008.33480000001</v>
      </c>
      <c r="F58" s="40">
        <f t="shared" si="7"/>
        <v>6.2547628607169054E-3</v>
      </c>
      <c r="G58" s="20">
        <f t="shared" si="2"/>
        <v>-25114.334800000011</v>
      </c>
      <c r="H58" s="40">
        <f t="shared" si="3"/>
        <v>-8.6598665577386669</v>
      </c>
      <c r="I58" s="20">
        <v>277634</v>
      </c>
      <c r="J58" s="40">
        <f t="shared" si="4"/>
        <v>6.6210531336449493E-3</v>
      </c>
      <c r="K58" s="20">
        <f t="shared" si="8"/>
        <v>-12740</v>
      </c>
      <c r="L58" s="40">
        <f t="shared" si="9"/>
        <v>-4.5887751500176535</v>
      </c>
      <c r="M58" s="73" t="s">
        <v>132</v>
      </c>
    </row>
    <row r="59" spans="1:16" ht="15" customHeight="1">
      <c r="A59" s="18">
        <v>462</v>
      </c>
      <c r="B59" s="19" t="s">
        <v>45</v>
      </c>
      <c r="C59" s="20">
        <v>3836366.14</v>
      </c>
      <c r="D59" s="40">
        <f t="shared" si="0"/>
        <v>8.2740933873959366E-2</v>
      </c>
      <c r="E59" s="20">
        <v>3876366.14</v>
      </c>
      <c r="F59" s="40">
        <f t="shared" si="7"/>
        <v>8.3603634991157319E-2</v>
      </c>
      <c r="G59" s="20">
        <f t="shared" si="2"/>
        <v>-40000</v>
      </c>
      <c r="H59" s="40">
        <f t="shared" si="3"/>
        <v>-1.0318942678619152</v>
      </c>
      <c r="I59" s="20">
        <v>0</v>
      </c>
      <c r="J59" s="40">
        <f t="shared" si="4"/>
        <v>0</v>
      </c>
      <c r="K59" s="20">
        <f t="shared" si="8"/>
        <v>3836366.14</v>
      </c>
      <c r="L59" s="40" t="e">
        <f t="shared" si="9"/>
        <v>#DIV/0!</v>
      </c>
      <c r="M59" s="73" t="s">
        <v>133</v>
      </c>
    </row>
    <row r="60" spans="1:16" ht="15" customHeight="1">
      <c r="A60" s="18">
        <v>463</v>
      </c>
      <c r="B60" s="19" t="s">
        <v>46</v>
      </c>
      <c r="C60" s="20">
        <v>4255923.5</v>
      </c>
      <c r="D60" s="40">
        <f t="shared" si="0"/>
        <v>9.1789748953974903E-2</v>
      </c>
      <c r="E60" s="20">
        <v>6923916.6295999903</v>
      </c>
      <c r="F60" s="40">
        <f t="shared" si="7"/>
        <v>0.14933176529353384</v>
      </c>
      <c r="G60" s="20">
        <f t="shared" si="2"/>
        <v>-2667993.1295999903</v>
      </c>
      <c r="H60" s="40">
        <f t="shared" si="3"/>
        <v>-38.533004834203588</v>
      </c>
      <c r="I60" s="20">
        <v>4516158.68</v>
      </c>
      <c r="J60" s="40">
        <f t="shared" si="4"/>
        <v>0.10770196222455403</v>
      </c>
      <c r="K60" s="20">
        <f t="shared" si="8"/>
        <v>-260235.1799999997</v>
      </c>
      <c r="L60" s="40">
        <f t="shared" si="9"/>
        <v>-5.7623125855267716</v>
      </c>
      <c r="M60" s="73" t="s">
        <v>134</v>
      </c>
    </row>
    <row r="61" spans="1:16" ht="15" customHeight="1">
      <c r="A61" s="18">
        <v>47</v>
      </c>
      <c r="B61" s="19" t="s">
        <v>47</v>
      </c>
      <c r="C61" s="20">
        <v>32808803.189999998</v>
      </c>
      <c r="D61" s="40">
        <f t="shared" si="0"/>
        <v>0.70760477914851394</v>
      </c>
      <c r="E61" s="20">
        <v>42907362.460000001</v>
      </c>
      <c r="F61" s="40">
        <f t="shared" si="7"/>
        <v>0.92540573825648109</v>
      </c>
      <c r="G61" s="20">
        <f t="shared" si="2"/>
        <v>-10098559.270000003</v>
      </c>
      <c r="H61" s="40">
        <f t="shared" si="3"/>
        <v>-23.535726017683544</v>
      </c>
      <c r="I61" s="20">
        <v>2778214</v>
      </c>
      <c r="J61" s="40">
        <f t="shared" si="4"/>
        <v>6.6255222741581604E-2</v>
      </c>
      <c r="K61" s="20">
        <f t="shared" si="8"/>
        <v>30030589.189999998</v>
      </c>
      <c r="L61" s="40">
        <f t="shared" si="9"/>
        <v>1080.9314613633073</v>
      </c>
      <c r="M61" s="73" t="s">
        <v>135</v>
      </c>
    </row>
    <row r="62" spans="1:16" s="2" customFormat="1" ht="15" customHeight="1">
      <c r="A62" s="15"/>
      <c r="B62" s="16" t="s">
        <v>80</v>
      </c>
      <c r="C62" s="17">
        <f>+C6-C39</f>
        <v>-103480418.01999998</v>
      </c>
      <c r="D62" s="39">
        <f t="shared" si="0"/>
        <v>-2.231816805849113</v>
      </c>
      <c r="E62" s="17">
        <f>+E6-E39</f>
        <v>-196918460.15349156</v>
      </c>
      <c r="F62" s="39">
        <f t="shared" si="7"/>
        <v>-4.2470443892829133</v>
      </c>
      <c r="G62" s="17">
        <f t="shared" si="2"/>
        <v>93438042.133491576</v>
      </c>
      <c r="H62" s="39">
        <f t="shared" si="3"/>
        <v>-47.450118216778478</v>
      </c>
      <c r="I62" s="17">
        <f>+I6-I39</f>
        <v>-77160573.302000105</v>
      </c>
      <c r="J62" s="39">
        <f t="shared" si="4"/>
        <v>-1.8401357746351261</v>
      </c>
      <c r="K62" s="17">
        <f t="shared" ref="K62" si="10">+C62-I62</f>
        <v>-26319844.717999876</v>
      </c>
      <c r="L62" s="39">
        <f t="shared" ref="L62" si="11">+C62/I62*100-100</f>
        <v>34.11048362093706</v>
      </c>
      <c r="M62" s="82" t="s">
        <v>137</v>
      </c>
    </row>
    <row r="63" spans="1:16" ht="15" hidden="1" customHeight="1">
      <c r="A63" s="18"/>
      <c r="B63" s="19" t="s">
        <v>58</v>
      </c>
      <c r="C63" s="20">
        <v>0</v>
      </c>
      <c r="D63" s="40">
        <f t="shared" si="0"/>
        <v>0</v>
      </c>
      <c r="E63" s="20">
        <v>0</v>
      </c>
      <c r="F63" s="40">
        <f t="shared" si="7"/>
        <v>0</v>
      </c>
      <c r="G63" s="20">
        <f t="shared" ref="G63:G64" si="12">+C63-E63</f>
        <v>0</v>
      </c>
      <c r="H63" s="40" t="e">
        <f t="shared" ref="H63:H64" si="13">+C63/E63*100-100</f>
        <v>#DIV/0!</v>
      </c>
      <c r="I63" s="20">
        <v>0</v>
      </c>
      <c r="J63" s="40">
        <f t="shared" si="4"/>
        <v>0</v>
      </c>
      <c r="K63" s="20">
        <f t="shared" ref="K63:K64" si="14">+C63-I63</f>
        <v>0</v>
      </c>
      <c r="L63" s="40" t="e">
        <f t="shared" ref="L63:L64" si="15">+C63/I63*100-100</f>
        <v>#DIV/0!</v>
      </c>
      <c r="M63" s="73" t="s">
        <v>136</v>
      </c>
    </row>
    <row r="64" spans="1:16" s="2" customFormat="1" ht="15" hidden="1" customHeight="1">
      <c r="A64" s="15"/>
      <c r="B64" s="16" t="s">
        <v>60</v>
      </c>
      <c r="C64" s="17">
        <f>+C62-C63</f>
        <v>-103480418.01999998</v>
      </c>
      <c r="D64" s="39">
        <f t="shared" si="0"/>
        <v>-2.231816805849113</v>
      </c>
      <c r="E64" s="17">
        <f>+E62-E63</f>
        <v>-196918460.15349156</v>
      </c>
      <c r="F64" s="39">
        <f t="shared" si="7"/>
        <v>-4.2470443892829133</v>
      </c>
      <c r="G64" s="17">
        <f t="shared" si="12"/>
        <v>93438042.133491576</v>
      </c>
      <c r="H64" s="39">
        <f t="shared" si="13"/>
        <v>-47.450118216778478</v>
      </c>
      <c r="I64" s="17">
        <f>+I62-I63</f>
        <v>-77160573.302000105</v>
      </c>
      <c r="J64" s="39">
        <f t="shared" si="4"/>
        <v>-1.8401357746351261</v>
      </c>
      <c r="K64" s="17">
        <f t="shared" si="14"/>
        <v>-26319844.717999876</v>
      </c>
      <c r="L64" s="39">
        <f t="shared" si="15"/>
        <v>34.11048362093706</v>
      </c>
      <c r="M64" s="82" t="s">
        <v>140</v>
      </c>
    </row>
    <row r="65" spans="1:13" s="2" customFormat="1" ht="15" customHeight="1">
      <c r="A65" s="15"/>
      <c r="B65" s="16" t="s">
        <v>78</v>
      </c>
      <c r="C65" s="17">
        <f>+C64+C46</f>
        <v>-79142227.209999979</v>
      </c>
      <c r="D65" s="39">
        <f t="shared" si="0"/>
        <v>-1.7069021957900179</v>
      </c>
      <c r="E65" s="17">
        <f>+E64+E46</f>
        <v>-172252681.20839155</v>
      </c>
      <c r="F65" s="39">
        <f t="shared" si="7"/>
        <v>-3.7150645129705291</v>
      </c>
      <c r="G65" s="17">
        <f t="shared" ref="G65" si="16">+C65-E65</f>
        <v>93110453.998391569</v>
      </c>
      <c r="H65" s="39">
        <f t="shared" ref="H65" si="17">+C65/E65*100-100</f>
        <v>-54.054574561743053</v>
      </c>
      <c r="I65" s="17">
        <f>+I64+I46</f>
        <v>-40189965.632000104</v>
      </c>
      <c r="J65" s="39">
        <f t="shared" si="4"/>
        <v>-0.95845572908518795</v>
      </c>
      <c r="K65" s="17">
        <f t="shared" ref="K65" si="18">+C65-I65</f>
        <v>-38952261.577999875</v>
      </c>
      <c r="L65" s="39">
        <f t="shared" ref="L65" si="19">+C65/I65*100-100</f>
        <v>96.920365482933533</v>
      </c>
      <c r="M65" s="82" t="s">
        <v>139</v>
      </c>
    </row>
    <row r="66" spans="1:13" s="2" customFormat="1" ht="15" customHeight="1">
      <c r="A66" s="15"/>
      <c r="B66" s="16" t="s">
        <v>79</v>
      </c>
      <c r="C66" s="17">
        <f>+C6-(C39-C57)</f>
        <v>-76354483.819999993</v>
      </c>
      <c r="D66" s="39">
        <f t="shared" si="0"/>
        <v>-1.6467774623646636</v>
      </c>
      <c r="E66" s="17">
        <f>+E6-(E39-E57)</f>
        <v>-152767059.00679153</v>
      </c>
      <c r="F66" s="39">
        <f>+E66/$E$2*100</f>
        <v>-3.294807811905093</v>
      </c>
      <c r="G66" s="17">
        <f>+C66-E66</f>
        <v>76412575.186791539</v>
      </c>
      <c r="H66" s="39">
        <f t="shared" ref="H66" si="20">+C66/E66*100-100</f>
        <v>-50.019013053982064</v>
      </c>
      <c r="I66" s="17">
        <f>+I6-(I39-I57)</f>
        <v>-51059718.322000086</v>
      </c>
      <c r="J66" s="39">
        <f t="shared" si="4"/>
        <v>-1.2176790594772509</v>
      </c>
      <c r="K66" s="17">
        <f>+C66-I66</f>
        <v>-25294765.497999907</v>
      </c>
      <c r="L66" s="39">
        <f t="shared" ref="L66" si="21">+C66/I66*100-100</f>
        <v>49.539571171314435</v>
      </c>
      <c r="M66" s="82" t="s">
        <v>138</v>
      </c>
    </row>
    <row r="67" spans="1:13" s="2" customFormat="1" ht="15" customHeight="1">
      <c r="A67" s="15"/>
      <c r="B67" s="16" t="s">
        <v>0</v>
      </c>
      <c r="C67" s="17">
        <f>+C68+C69</f>
        <v>286369561.40999997</v>
      </c>
      <c r="D67" s="39">
        <f t="shared" si="0"/>
        <v>6.1762835139973253</v>
      </c>
      <c r="E67" s="17">
        <f>+E68+E69</f>
        <v>300411380</v>
      </c>
      <c r="F67" s="39">
        <f t="shared" si="7"/>
        <v>6.4791308286244229</v>
      </c>
      <c r="G67" s="17">
        <f t="shared" ref="G67" si="22">+C67-E67</f>
        <v>-14041818.590000033</v>
      </c>
      <c r="H67" s="39">
        <f t="shared" ref="H67" si="23">+C67/E67*100-100</f>
        <v>-4.6741966266391302</v>
      </c>
      <c r="I67" s="17">
        <f>+I68+I69</f>
        <v>421951513.66000003</v>
      </c>
      <c r="J67" s="39">
        <f t="shared" si="4"/>
        <v>10.06275669321759</v>
      </c>
      <c r="K67" s="17">
        <f t="shared" ref="K67" si="24">+C67-I67</f>
        <v>-135581952.25000006</v>
      </c>
      <c r="L67" s="39">
        <f t="shared" ref="L67" si="25">+C67/I67*100-100</f>
        <v>-32.132116572817722</v>
      </c>
      <c r="M67" s="82" t="s">
        <v>141</v>
      </c>
    </row>
    <row r="68" spans="1:13">
      <c r="A68" s="21">
        <v>4611</v>
      </c>
      <c r="B68" s="22" t="s">
        <v>53</v>
      </c>
      <c r="C68" s="23">
        <v>37833912.020000003</v>
      </c>
      <c r="D68" s="41">
        <f t="shared" si="0"/>
        <v>0.81598395419057079</v>
      </c>
      <c r="E68" s="23">
        <v>37833912.019999996</v>
      </c>
      <c r="F68" s="41">
        <f t="shared" si="7"/>
        <v>0.81598395419057068</v>
      </c>
      <c r="G68" s="23">
        <f t="shared" ref="G68:G76" si="26">+C68-E68</f>
        <v>0</v>
      </c>
      <c r="H68" s="41">
        <f t="shared" ref="H68:H76" si="27">+C68/E68*100-100</f>
        <v>0</v>
      </c>
      <c r="I68" s="23">
        <v>79786117.120000005</v>
      </c>
      <c r="J68" s="41">
        <f t="shared" si="4"/>
        <v>1.9027500982543168</v>
      </c>
      <c r="K68" s="23">
        <f t="shared" ref="K68:K70" si="28">+C68-I68</f>
        <v>-41952205.100000001</v>
      </c>
      <c r="L68" s="41">
        <f t="shared" ref="L68:L70" si="29">+C68/I68*100-100</f>
        <v>-52.580833125270402</v>
      </c>
      <c r="M68" s="74" t="s">
        <v>142</v>
      </c>
    </row>
    <row r="69" spans="1:13" ht="15" customHeight="1">
      <c r="A69" s="21">
        <v>4612</v>
      </c>
      <c r="B69" s="22" t="s">
        <v>54</v>
      </c>
      <c r="C69" s="23">
        <v>248535649.38999999</v>
      </c>
      <c r="D69" s="41">
        <f t="shared" si="0"/>
        <v>5.3602995598067551</v>
      </c>
      <c r="E69" s="23">
        <v>262577467.97999999</v>
      </c>
      <c r="F69" s="41">
        <f t="shared" si="7"/>
        <v>5.6631468744338518</v>
      </c>
      <c r="G69" s="23">
        <f t="shared" si="26"/>
        <v>-14041818.590000004</v>
      </c>
      <c r="H69" s="41">
        <f t="shared" si="27"/>
        <v>-5.347686036438418</v>
      </c>
      <c r="I69" s="23">
        <v>342165396.54000002</v>
      </c>
      <c r="J69" s="41">
        <f t="shared" si="4"/>
        <v>8.1600065949632743</v>
      </c>
      <c r="K69" s="23">
        <f t="shared" si="28"/>
        <v>-93629747.150000036</v>
      </c>
      <c r="L69" s="41">
        <f t="shared" si="29"/>
        <v>-27.363885447444559</v>
      </c>
      <c r="M69" s="74" t="s">
        <v>143</v>
      </c>
    </row>
    <row r="70" spans="1:13" s="2" customFormat="1" ht="15" customHeight="1">
      <c r="A70" s="83">
        <v>4418</v>
      </c>
      <c r="B70" s="16" t="s">
        <v>65</v>
      </c>
      <c r="C70" s="17">
        <v>0</v>
      </c>
      <c r="D70" s="39">
        <f t="shared" si="0"/>
        <v>0</v>
      </c>
      <c r="E70" s="17">
        <v>536784</v>
      </c>
      <c r="F70" s="39">
        <f t="shared" si="7"/>
        <v>1.1577103912349566E-2</v>
      </c>
      <c r="G70" s="17">
        <f t="shared" si="26"/>
        <v>-536784</v>
      </c>
      <c r="H70" s="39">
        <f t="shared" si="27"/>
        <v>-100</v>
      </c>
      <c r="I70" s="17">
        <v>0</v>
      </c>
      <c r="J70" s="39">
        <f t="shared" si="4"/>
        <v>0</v>
      </c>
      <c r="K70" s="17">
        <f t="shared" si="28"/>
        <v>0</v>
      </c>
      <c r="L70" s="39" t="e">
        <f t="shared" si="29"/>
        <v>#DIV/0!</v>
      </c>
      <c r="M70" s="82" t="s">
        <v>144</v>
      </c>
    </row>
    <row r="71" spans="1:13" s="2" customFormat="1" ht="15" customHeight="1">
      <c r="A71" s="15"/>
      <c r="B71" s="16" t="s">
        <v>55</v>
      </c>
      <c r="C71" s="17">
        <f>+C64-C67-C70</f>
        <v>-389849979.42999995</v>
      </c>
      <c r="D71" s="39">
        <f t="shared" si="0"/>
        <v>-8.4081003198464384</v>
      </c>
      <c r="E71" s="17">
        <f>+E64-E67-E70</f>
        <v>-497866624.15349156</v>
      </c>
      <c r="F71" s="39">
        <f t="shared" si="7"/>
        <v>-10.737752321819686</v>
      </c>
      <c r="G71" s="17">
        <f t="shared" si="26"/>
        <v>108016644.72349161</v>
      </c>
      <c r="H71" s="39">
        <f t="shared" si="27"/>
        <v>-21.695899962595249</v>
      </c>
      <c r="I71" s="17">
        <f>+I64-I67-I70</f>
        <v>-499112086.96200013</v>
      </c>
      <c r="J71" s="39">
        <f t="shared" si="4"/>
        <v>-11.902892467852718</v>
      </c>
      <c r="K71" s="17">
        <f t="shared" ref="K71:K76" si="30">+C71-I71</f>
        <v>109262107.53200018</v>
      </c>
      <c r="L71" s="39">
        <f t="shared" ref="L71:L76" si="31">+C71/I71*100-100</f>
        <v>-21.891296641814023</v>
      </c>
      <c r="M71" s="82" t="s">
        <v>145</v>
      </c>
    </row>
    <row r="72" spans="1:13" s="2" customFormat="1" ht="15" customHeight="1">
      <c r="A72" s="15"/>
      <c r="B72" s="16" t="s">
        <v>48</v>
      </c>
      <c r="C72" s="17">
        <f>+SUM(C73:C76)</f>
        <v>389849979.42999995</v>
      </c>
      <c r="D72" s="39">
        <f t="shared" ref="D72:D76" si="32">+C72/$C$2*100</f>
        <v>8.4081003198464384</v>
      </c>
      <c r="E72" s="17">
        <f>+SUM(E73:E76)</f>
        <v>497866624.15349156</v>
      </c>
      <c r="F72" s="39">
        <f t="shared" si="7"/>
        <v>10.737752321819686</v>
      </c>
      <c r="G72" s="17">
        <f t="shared" si="26"/>
        <v>-108016644.72349161</v>
      </c>
      <c r="H72" s="39">
        <f t="shared" si="27"/>
        <v>-21.695899962595249</v>
      </c>
      <c r="I72" s="17">
        <f>+SUM(I73:I76)</f>
        <v>499112086.96200013</v>
      </c>
      <c r="J72" s="39">
        <f t="shared" ref="J72:J76" si="33">+I72/$I$2*100</f>
        <v>11.902892467852718</v>
      </c>
      <c r="K72" s="17">
        <f t="shared" si="30"/>
        <v>-109262107.53200018</v>
      </c>
      <c r="L72" s="39">
        <f t="shared" si="31"/>
        <v>-21.891296641814023</v>
      </c>
      <c r="M72" s="82" t="s">
        <v>146</v>
      </c>
    </row>
    <row r="73" spans="1:13">
      <c r="A73" s="21">
        <v>7511</v>
      </c>
      <c r="B73" s="22" t="s">
        <v>56</v>
      </c>
      <c r="C73" s="23">
        <v>0</v>
      </c>
      <c r="D73" s="41">
        <f t="shared" si="32"/>
        <v>0</v>
      </c>
      <c r="E73" s="23">
        <v>0</v>
      </c>
      <c r="F73" s="41">
        <f t="shared" si="7"/>
        <v>0</v>
      </c>
      <c r="G73" s="23">
        <f t="shared" si="26"/>
        <v>0</v>
      </c>
      <c r="H73" s="41" t="e">
        <f t="shared" si="27"/>
        <v>#DIV/0!</v>
      </c>
      <c r="I73" s="23">
        <v>37900000</v>
      </c>
      <c r="J73" s="41">
        <f t="shared" si="33"/>
        <v>0.90384431937422494</v>
      </c>
      <c r="K73" s="23">
        <f t="shared" si="30"/>
        <v>-37900000</v>
      </c>
      <c r="L73" s="41">
        <f t="shared" si="31"/>
        <v>-100</v>
      </c>
      <c r="M73" s="74" t="s">
        <v>147</v>
      </c>
    </row>
    <row r="74" spans="1:13" ht="15" customHeight="1">
      <c r="A74" s="21">
        <v>7512</v>
      </c>
      <c r="B74" s="22" t="s">
        <v>49</v>
      </c>
      <c r="C74" s="23">
        <v>10575303</v>
      </c>
      <c r="D74" s="41">
        <f t="shared" si="32"/>
        <v>0.22808314282016995</v>
      </c>
      <c r="E74" s="23">
        <v>7600000</v>
      </c>
      <c r="F74" s="41">
        <f t="shared" si="7"/>
        <v>0.16391321226760988</v>
      </c>
      <c r="G74" s="23">
        <f t="shared" si="26"/>
        <v>2975303</v>
      </c>
      <c r="H74" s="41">
        <f t="shared" si="27"/>
        <v>39.148723684210523</v>
      </c>
      <c r="I74" s="23">
        <v>5661751.96</v>
      </c>
      <c r="J74" s="41">
        <f t="shared" si="33"/>
        <v>0.13502222550796528</v>
      </c>
      <c r="K74" s="23">
        <f t="shared" si="30"/>
        <v>4913551.04</v>
      </c>
      <c r="L74" s="41">
        <f t="shared" si="31"/>
        <v>86.784992961789868</v>
      </c>
      <c r="M74" s="74" t="s">
        <v>148</v>
      </c>
    </row>
    <row r="75" spans="1:13" ht="15" customHeight="1">
      <c r="A75" s="18">
        <v>72</v>
      </c>
      <c r="B75" s="19" t="s">
        <v>176</v>
      </c>
      <c r="C75" s="20">
        <v>116481.33</v>
      </c>
      <c r="D75" s="40">
        <f t="shared" si="32"/>
        <v>2.5122143380925679E-3</v>
      </c>
      <c r="E75" s="20">
        <v>162782.51</v>
      </c>
      <c r="F75" s="40">
        <f t="shared" si="7"/>
        <v>3.5108163309321488E-3</v>
      </c>
      <c r="G75" s="20">
        <f t="shared" si="26"/>
        <v>-46301.180000000008</v>
      </c>
      <c r="H75" s="40">
        <f t="shared" si="27"/>
        <v>-28.44358401894651</v>
      </c>
      <c r="I75" s="20">
        <v>1103988.94</v>
      </c>
      <c r="J75" s="40">
        <f t="shared" si="33"/>
        <v>2.6328077363350185E-2</v>
      </c>
      <c r="K75" s="20">
        <f t="shared" si="30"/>
        <v>-987507.61</v>
      </c>
      <c r="L75" s="40">
        <f t="shared" si="31"/>
        <v>-89.449049190655842</v>
      </c>
      <c r="M75" s="73" t="s">
        <v>149</v>
      </c>
    </row>
    <row r="76" spans="1:13" ht="15" customHeight="1" thickBot="1">
      <c r="A76" s="24"/>
      <c r="B76" s="25" t="s">
        <v>51</v>
      </c>
      <c r="C76" s="26">
        <f>+-C71-SUM(C73:C75)</f>
        <v>379158195.09999996</v>
      </c>
      <c r="D76" s="42">
        <f t="shared" si="32"/>
        <v>8.1775049626881753</v>
      </c>
      <c r="E76" s="26">
        <f>+-E71-SUM(E73:E75)</f>
        <v>490103841.64349157</v>
      </c>
      <c r="F76" s="42">
        <f t="shared" si="7"/>
        <v>10.570328293221145</v>
      </c>
      <c r="G76" s="26">
        <f t="shared" si="26"/>
        <v>-110945646.5434916</v>
      </c>
      <c r="H76" s="42">
        <f t="shared" si="27"/>
        <v>-22.637171374019758</v>
      </c>
      <c r="I76" s="26">
        <f>+-I71-SUM(I73:I75)</f>
        <v>454446346.06200016</v>
      </c>
      <c r="J76" s="42">
        <f t="shared" si="33"/>
        <v>10.837697845607178</v>
      </c>
      <c r="K76" s="26">
        <f t="shared" si="30"/>
        <v>-75288150.962000191</v>
      </c>
      <c r="L76" s="42">
        <f t="shared" si="31"/>
        <v>-16.56700545937025</v>
      </c>
      <c r="M76" s="77" t="s">
        <v>150</v>
      </c>
    </row>
    <row r="77" spans="1:13" ht="13.5" customHeight="1"/>
  </sheetData>
  <sheetProtection algorithmName="SHA-512" hashValue="jN8RgkBg3Uuf8rLj0wMpkaD5TKcp5UNre9DHln0Mj1dT7JWRIUtek/QjfeBJUfTXunS1fl/XNMzv2PH6C+YUuw==" saltValue="2TdS512XeZsHIkj10oQMig==" spinCount="100000" sheet="1" formatCells="0" formatColumns="0" formatRows="0" sort="0" autoFilter="0"/>
  <mergeCells count="11">
    <mergeCell ref="A4:A5"/>
    <mergeCell ref="K4:L4"/>
    <mergeCell ref="C4:D4"/>
    <mergeCell ref="E4:F4"/>
    <mergeCell ref="G4:H4"/>
    <mergeCell ref="I4:J4"/>
    <mergeCell ref="C2:D2"/>
    <mergeCell ref="I2:J2"/>
    <mergeCell ref="E2:F2"/>
    <mergeCell ref="M4:M5"/>
    <mergeCell ref="B4:B5"/>
  </mergeCells>
  <printOptions horizontalCentered="1" verticalCentered="1"/>
  <pageMargins left="0" right="0" top="0.196850393700787" bottom="0.196850393700787" header="0" footer="0"/>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8"/>
  <sheetViews>
    <sheetView zoomScale="90" zoomScaleNormal="90" zoomScaleSheetLayoutView="90" workbookViewId="0">
      <pane ySplit="5" topLeftCell="A6" activePane="bottomLeft" state="frozen"/>
      <selection pane="bottomLeft" activeCell="C8" sqref="C8 C2:D2"/>
    </sheetView>
  </sheetViews>
  <sheetFormatPr defaultColWidth="9.140625" defaultRowHeight="13.5"/>
  <cols>
    <col min="1" max="1" width="14" style="4" customWidth="1"/>
    <col min="2" max="2" width="60.85546875" style="4" customWidth="1"/>
    <col min="3" max="3" width="9.140625" style="6"/>
    <col min="4" max="4" width="9.140625" style="4"/>
    <col min="5" max="5" width="9.140625" style="6"/>
    <col min="6" max="6" width="10" style="7" customWidth="1"/>
    <col min="7" max="7" width="11.42578125" style="6" customWidth="1"/>
    <col min="8" max="8" width="11.28515625" style="7" customWidth="1"/>
    <col min="9" max="9" width="9.140625" style="6"/>
    <col min="10" max="10" width="11.85546875" style="7" customWidth="1"/>
    <col min="11" max="11" width="11.140625" style="6" customWidth="1"/>
    <col min="12" max="12" width="11.7109375" style="7" customWidth="1"/>
    <col min="13" max="13" width="54.42578125" style="4" customWidth="1"/>
    <col min="14" max="15" width="9.140625" style="1"/>
    <col min="16" max="16" width="19.85546875" style="1" customWidth="1"/>
    <col min="17" max="17" width="12.140625" style="1" bestFit="1" customWidth="1"/>
    <col min="18" max="16384" width="9.140625" style="1"/>
  </cols>
  <sheetData>
    <row r="1" spans="1:16384" ht="18.75" customHeight="1" thickBot="1">
      <c r="B1" s="5"/>
      <c r="M1" s="5"/>
    </row>
    <row r="2" spans="1:16384" ht="15.75" customHeight="1" thickBot="1">
      <c r="A2" s="8" t="s">
        <v>59</v>
      </c>
      <c r="B2" s="8"/>
      <c r="C2" s="92">
        <f>'Centralna država-ek klas'!C2:D2</f>
        <v>4636600000</v>
      </c>
      <c r="D2" s="93"/>
      <c r="E2" s="92">
        <f>'Centralna država-ek klas'!E2:F2</f>
        <v>4636600000</v>
      </c>
      <c r="F2" s="93"/>
      <c r="G2" s="9"/>
      <c r="H2" s="10"/>
      <c r="I2" s="92">
        <f>'Centralna država-ek klas'!I2:J2</f>
        <v>4193200000</v>
      </c>
      <c r="J2" s="93"/>
      <c r="K2" s="9"/>
      <c r="L2" s="10"/>
      <c r="M2" s="8" t="s">
        <v>81</v>
      </c>
    </row>
    <row r="3" spans="1:16384" ht="15" customHeight="1" thickBot="1">
      <c r="A3" s="8"/>
      <c r="B3" s="8"/>
      <c r="C3" s="11"/>
      <c r="D3" s="8"/>
      <c r="E3" s="11"/>
      <c r="F3" s="10"/>
      <c r="G3" s="11"/>
      <c r="H3" s="10"/>
      <c r="I3" s="11"/>
      <c r="J3" s="10"/>
      <c r="K3" s="11"/>
      <c r="L3" s="10"/>
      <c r="M3" s="8"/>
    </row>
    <row r="4" spans="1:16384" ht="15" customHeight="1">
      <c r="A4" s="98" t="s">
        <v>73</v>
      </c>
      <c r="B4" s="96" t="s">
        <v>74</v>
      </c>
      <c r="C4" s="102" t="s">
        <v>185</v>
      </c>
      <c r="D4" s="103"/>
      <c r="E4" s="100" t="s">
        <v>186</v>
      </c>
      <c r="F4" s="101"/>
      <c r="G4" s="100" t="s">
        <v>175</v>
      </c>
      <c r="H4" s="101"/>
      <c r="I4" s="100" t="s">
        <v>184</v>
      </c>
      <c r="J4" s="101"/>
      <c r="K4" s="100" t="s">
        <v>175</v>
      </c>
      <c r="L4" s="101"/>
      <c r="M4" s="94" t="s">
        <v>151</v>
      </c>
    </row>
    <row r="5" spans="1:16384" ht="23.25" customHeight="1">
      <c r="A5" s="99"/>
      <c r="B5" s="97"/>
      <c r="C5" s="12" t="s">
        <v>63</v>
      </c>
      <c r="D5" s="13" t="s">
        <v>57</v>
      </c>
      <c r="E5" s="12" t="s">
        <v>63</v>
      </c>
      <c r="F5" s="13" t="s">
        <v>57</v>
      </c>
      <c r="G5" s="12" t="s">
        <v>66</v>
      </c>
      <c r="H5" s="13" t="s">
        <v>64</v>
      </c>
      <c r="I5" s="12" t="s">
        <v>63</v>
      </c>
      <c r="J5" s="14" t="s">
        <v>57</v>
      </c>
      <c r="K5" s="12" t="s">
        <v>63</v>
      </c>
      <c r="L5" s="14" t="s">
        <v>64</v>
      </c>
      <c r="M5" s="95"/>
    </row>
    <row r="6" spans="1:16384" s="34" customFormat="1" ht="15" customHeight="1">
      <c r="A6" s="31"/>
      <c r="B6" s="32" t="s">
        <v>52</v>
      </c>
      <c r="C6" s="33">
        <f>+C7+C12+C19+C30+C35+C36</f>
        <v>42231552.710000001</v>
      </c>
      <c r="D6" s="43">
        <f>+C6/$C$2*100</f>
        <v>0.91083019259802445</v>
      </c>
      <c r="E6" s="33">
        <f>+E7+E12+E19+E30+E35+E36</f>
        <v>43185885</v>
      </c>
      <c r="F6" s="43">
        <f t="shared" ref="F6:F62" si="0">+E6/$E$2*100</f>
        <v>0.93141278091705115</v>
      </c>
      <c r="G6" s="33">
        <f>+C6-E6</f>
        <v>-954332.28999999911</v>
      </c>
      <c r="H6" s="43">
        <f>+C6/E6*100-100</f>
        <v>-2.2098245526287172</v>
      </c>
      <c r="I6" s="33">
        <f>+I7+I12+I19+I30+I35+I36</f>
        <v>48176986.390000001</v>
      </c>
      <c r="J6" s="43">
        <f>+I6/$I$2*100</f>
        <v>1.1489312789754842</v>
      </c>
      <c r="K6" s="33">
        <f>+C6-I6</f>
        <v>-5945433.6799999997</v>
      </c>
      <c r="L6" s="43">
        <f>+C6/I6*100-100</f>
        <v>-12.340816903470909</v>
      </c>
      <c r="M6" s="72" t="s">
        <v>152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c r="XFC6" s="1"/>
      <c r="XFD6" s="1"/>
    </row>
    <row r="7" spans="1:16384" ht="15" customHeight="1">
      <c r="A7" s="18">
        <v>711</v>
      </c>
      <c r="B7" s="19" t="s">
        <v>1</v>
      </c>
      <c r="C7" s="20">
        <f>+SUM(C8:C11)</f>
        <v>28081289.459999997</v>
      </c>
      <c r="D7" s="40">
        <f t="shared" ref="D7:D65" si="1">+C7/$C$2*100</f>
        <v>0.60564399473752317</v>
      </c>
      <c r="E7" s="20">
        <f>+SUM(E8:E11)</f>
        <v>28467205</v>
      </c>
      <c r="F7" s="40">
        <f t="shared" si="0"/>
        <v>0.61396723892507443</v>
      </c>
      <c r="G7" s="20">
        <f t="shared" ref="G7:G64" si="2">+C7-E7</f>
        <v>-385915.54000000283</v>
      </c>
      <c r="H7" s="40">
        <f t="shared" ref="H7:H64" si="3">+C7/E7*100-100</f>
        <v>-1.3556495623648459</v>
      </c>
      <c r="I7" s="69">
        <f>+SUM(I8:I11)</f>
        <v>32460677.350000001</v>
      </c>
      <c r="J7" s="40">
        <f t="shared" ref="J7:J65" si="4">+I7/$I$2*100</f>
        <v>0.77412661809596495</v>
      </c>
      <c r="K7" s="20">
        <f>+C7-I7</f>
        <v>-4379387.8900000043</v>
      </c>
      <c r="L7" s="40">
        <f t="shared" ref="L7:L64" si="5">+C7/I7*100-100</f>
        <v>-13.491363235524119</v>
      </c>
      <c r="M7" s="73" t="s">
        <v>82</v>
      </c>
    </row>
    <row r="8" spans="1:16384" ht="15" customHeight="1">
      <c r="A8" s="21">
        <v>7111</v>
      </c>
      <c r="B8" s="22" t="s">
        <v>2</v>
      </c>
      <c r="C8" s="23">
        <v>11997730.52</v>
      </c>
      <c r="D8" s="41">
        <f t="shared" si="1"/>
        <v>0.25876138808609755</v>
      </c>
      <c r="E8" s="23">
        <v>12235628</v>
      </c>
      <c r="F8" s="41">
        <f t="shared" si="0"/>
        <v>0.26389224863046201</v>
      </c>
      <c r="G8" s="23">
        <f t="shared" si="2"/>
        <v>-237897.48000000045</v>
      </c>
      <c r="H8" s="41">
        <f t="shared" si="3"/>
        <v>-1.944301346853635</v>
      </c>
      <c r="I8" s="23">
        <v>13146242.6</v>
      </c>
      <c r="J8" s="41">
        <f t="shared" si="4"/>
        <v>0.3135133692645235</v>
      </c>
      <c r="K8" s="23">
        <f t="shared" ref="K8:K64" si="6">+C8-I8</f>
        <v>-1148512.08</v>
      </c>
      <c r="L8" s="41">
        <f t="shared" si="5"/>
        <v>-8.7364284605549614</v>
      </c>
      <c r="M8" s="74" t="s">
        <v>83</v>
      </c>
    </row>
    <row r="9" spans="1:16384" ht="15" customHeight="1">
      <c r="A9" s="21">
        <v>71131</v>
      </c>
      <c r="B9" s="22" t="s">
        <v>68</v>
      </c>
      <c r="C9" s="23">
        <v>6600548.5199999986</v>
      </c>
      <c r="D9" s="41">
        <f t="shared" si="1"/>
        <v>0.14235751455808132</v>
      </c>
      <c r="E9" s="23">
        <v>5980634</v>
      </c>
      <c r="F9" s="41">
        <f t="shared" si="0"/>
        <v>0.12898749083380062</v>
      </c>
      <c r="G9" s="23">
        <f t="shared" ref="G9" si="7">+C9-E9</f>
        <v>619914.51999999862</v>
      </c>
      <c r="H9" s="41">
        <f t="shared" ref="H9" si="8">+C9/E9*100-100</f>
        <v>10.365364608501352</v>
      </c>
      <c r="I9" s="23">
        <v>4813308</v>
      </c>
      <c r="J9" s="41">
        <f t="shared" ref="J9" si="9">+I9/$I$2*100</f>
        <v>0.11478841934560717</v>
      </c>
      <c r="K9" s="23">
        <f t="shared" ref="K9" si="10">+C9-I9</f>
        <v>1787240.5199999986</v>
      </c>
      <c r="L9" s="41">
        <f t="shared" ref="L9" si="11">+C9/I9*100-100</f>
        <v>37.131231161604404</v>
      </c>
      <c r="M9" s="74" t="s">
        <v>153</v>
      </c>
    </row>
    <row r="10" spans="1:16384" ht="15" customHeight="1">
      <c r="A10" s="21">
        <v>71132</v>
      </c>
      <c r="B10" s="22" t="s">
        <v>4</v>
      </c>
      <c r="C10" s="23">
        <v>2874647.33</v>
      </c>
      <c r="D10" s="41">
        <f t="shared" si="1"/>
        <v>6.1999036578527365E-2</v>
      </c>
      <c r="E10" s="23">
        <v>3120354</v>
      </c>
      <c r="F10" s="41">
        <f t="shared" si="0"/>
        <v>6.7298322046327047E-2</v>
      </c>
      <c r="G10" s="23">
        <f t="shared" si="2"/>
        <v>-245706.66999999993</v>
      </c>
      <c r="H10" s="41">
        <f t="shared" si="3"/>
        <v>-7.8743203495500751</v>
      </c>
      <c r="I10" s="23">
        <v>4610967.09</v>
      </c>
      <c r="J10" s="41">
        <f t="shared" si="4"/>
        <v>0.10996296599255938</v>
      </c>
      <c r="K10" s="23">
        <f t="shared" si="6"/>
        <v>-1736319.7599999998</v>
      </c>
      <c r="L10" s="41">
        <f t="shared" si="5"/>
        <v>-37.656303463228582</v>
      </c>
      <c r="M10" s="74" t="s">
        <v>85</v>
      </c>
    </row>
    <row r="11" spans="1:16384" ht="15" customHeight="1">
      <c r="A11" s="21"/>
      <c r="B11" s="22" t="s">
        <v>163</v>
      </c>
      <c r="C11" s="23">
        <v>6608363.0899999999</v>
      </c>
      <c r="D11" s="41">
        <f t="shared" si="1"/>
        <v>0.14252605551481687</v>
      </c>
      <c r="E11" s="23">
        <v>7130589</v>
      </c>
      <c r="F11" s="41">
        <f t="shared" si="0"/>
        <v>0.15378917741448475</v>
      </c>
      <c r="G11" s="23">
        <f t="shared" si="2"/>
        <v>-522225.91000000015</v>
      </c>
      <c r="H11" s="41">
        <f t="shared" si="3"/>
        <v>-7.3237415590773765</v>
      </c>
      <c r="I11" s="23">
        <v>9890159.6600000001</v>
      </c>
      <c r="J11" s="41">
        <f t="shared" si="4"/>
        <v>0.23586186349327481</v>
      </c>
      <c r="K11" s="23">
        <f t="shared" si="6"/>
        <v>-3281796.5700000003</v>
      </c>
      <c r="L11" s="41">
        <f t="shared" si="5"/>
        <v>-33.182442779695236</v>
      </c>
      <c r="M11" s="74" t="s">
        <v>164</v>
      </c>
      <c r="P11" s="87"/>
    </row>
    <row r="12" spans="1:16384" ht="15" customHeight="1">
      <c r="A12" s="18">
        <v>713</v>
      </c>
      <c r="B12" s="19" t="s">
        <v>13</v>
      </c>
      <c r="C12" s="69">
        <f>C13+C17+C18</f>
        <v>665274.47</v>
      </c>
      <c r="D12" s="40">
        <f t="shared" si="1"/>
        <v>1.4348325712806797E-2</v>
      </c>
      <c r="E12" s="20">
        <f>+SUM(E13:E18)</f>
        <v>731187</v>
      </c>
      <c r="F12" s="40">
        <f t="shared" si="0"/>
        <v>1.5769896044515379E-2</v>
      </c>
      <c r="G12" s="20">
        <f t="shared" si="2"/>
        <v>-65912.530000000028</v>
      </c>
      <c r="H12" s="40">
        <f t="shared" si="3"/>
        <v>-9.0144559462900844</v>
      </c>
      <c r="I12" s="69">
        <f>I13+I17+I18</f>
        <v>913398.01</v>
      </c>
      <c r="J12" s="40">
        <f t="shared" si="4"/>
        <v>2.178283912048078E-2</v>
      </c>
      <c r="K12" s="20">
        <f t="shared" si="6"/>
        <v>-248123.54000000004</v>
      </c>
      <c r="L12" s="40">
        <f t="shared" si="5"/>
        <v>-27.164887298145089</v>
      </c>
      <c r="M12" s="73" t="s">
        <v>95</v>
      </c>
    </row>
    <row r="13" spans="1:16384" ht="30.75" customHeight="1">
      <c r="A13" s="21">
        <v>7131</v>
      </c>
      <c r="B13" s="22" t="s">
        <v>14</v>
      </c>
      <c r="C13" s="23">
        <v>167854.7</v>
      </c>
      <c r="D13" s="41">
        <f t="shared" si="1"/>
        <v>3.6202109304231548E-3</v>
      </c>
      <c r="E13" s="23">
        <v>150268</v>
      </c>
      <c r="F13" s="41">
        <f t="shared" si="0"/>
        <v>3.2409092869775265E-3</v>
      </c>
      <c r="G13" s="23">
        <f t="shared" si="2"/>
        <v>17586.700000000012</v>
      </c>
      <c r="H13" s="41">
        <f t="shared" si="3"/>
        <v>11.70355631272129</v>
      </c>
      <c r="I13" s="23">
        <v>236794.41</v>
      </c>
      <c r="J13" s="41">
        <f t="shared" si="4"/>
        <v>5.6471050748831443E-3</v>
      </c>
      <c r="K13" s="23">
        <f t="shared" si="6"/>
        <v>-68939.709999999992</v>
      </c>
      <c r="L13" s="41">
        <f t="shared" si="5"/>
        <v>-29.113740480613544</v>
      </c>
      <c r="M13" s="74" t="s">
        <v>96</v>
      </c>
      <c r="P13" s="86"/>
    </row>
    <row r="14" spans="1:16384" hidden="1">
      <c r="A14" s="21">
        <v>7132</v>
      </c>
      <c r="B14" s="22" t="s">
        <v>15</v>
      </c>
      <c r="C14" s="23">
        <v>426801.45999999996</v>
      </c>
      <c r="D14" s="41">
        <f t="shared" si="1"/>
        <v>9.205052409092869E-3</v>
      </c>
      <c r="E14" s="23"/>
      <c r="F14" s="41">
        <f t="shared" si="0"/>
        <v>0</v>
      </c>
      <c r="G14" s="23">
        <f t="shared" si="2"/>
        <v>426801.45999999996</v>
      </c>
      <c r="H14" s="41" t="e">
        <f t="shared" si="3"/>
        <v>#DIV/0!</v>
      </c>
      <c r="I14" s="23"/>
      <c r="J14" s="41">
        <f t="shared" si="4"/>
        <v>0</v>
      </c>
      <c r="K14" s="23">
        <f t="shared" si="6"/>
        <v>426801.45999999996</v>
      </c>
      <c r="L14" s="41" t="e">
        <f t="shared" si="5"/>
        <v>#DIV/0!</v>
      </c>
      <c r="M14" s="74" t="s">
        <v>97</v>
      </c>
    </row>
    <row r="15" spans="1:16384" ht="14.25" hidden="1" customHeight="1">
      <c r="A15" s="21">
        <v>7133</v>
      </c>
      <c r="B15" s="22" t="s">
        <v>16</v>
      </c>
      <c r="C15" s="23">
        <v>70618.31</v>
      </c>
      <c r="D15" s="41">
        <f t="shared" si="1"/>
        <v>1.5230623732907734E-3</v>
      </c>
      <c r="E15" s="23"/>
      <c r="F15" s="41">
        <f t="shared" si="0"/>
        <v>0</v>
      </c>
      <c r="G15" s="23">
        <f t="shared" si="2"/>
        <v>70618.31</v>
      </c>
      <c r="H15" s="41" t="e">
        <f t="shared" si="3"/>
        <v>#DIV/0!</v>
      </c>
      <c r="I15" s="23"/>
      <c r="J15" s="41">
        <f t="shared" si="4"/>
        <v>0</v>
      </c>
      <c r="K15" s="23">
        <f t="shared" si="6"/>
        <v>70618.31</v>
      </c>
      <c r="L15" s="41" t="e">
        <f t="shared" si="5"/>
        <v>#DIV/0!</v>
      </c>
      <c r="M15" s="74" t="s">
        <v>159</v>
      </c>
    </row>
    <row r="16" spans="1:16384" ht="24" hidden="1" customHeight="1">
      <c r="A16" s="21">
        <v>7134</v>
      </c>
      <c r="B16" s="22" t="s">
        <v>154</v>
      </c>
      <c r="C16" s="23">
        <v>167854.7</v>
      </c>
      <c r="D16" s="41">
        <f t="shared" si="1"/>
        <v>3.6202109304231548E-3</v>
      </c>
      <c r="E16" s="23"/>
      <c r="F16" s="41">
        <f t="shared" ref="F16:F17" si="12">+E16/$E$2*100</f>
        <v>0</v>
      </c>
      <c r="G16" s="23">
        <f t="shared" ref="G16:G17" si="13">+C16-E16</f>
        <v>167854.7</v>
      </c>
      <c r="H16" s="41" t="e">
        <f t="shared" ref="H16:H17" si="14">+C16/E16*100-100</f>
        <v>#DIV/0!</v>
      </c>
      <c r="I16" s="23"/>
      <c r="J16" s="41">
        <f t="shared" ref="J16:J17" si="15">+I16/$I$2*100</f>
        <v>0</v>
      </c>
      <c r="K16" s="23">
        <f t="shared" ref="K16:K17" si="16">+C16-I16</f>
        <v>167854.7</v>
      </c>
      <c r="L16" s="41" t="e">
        <f t="shared" ref="L16:L17" si="17">+C16/I16*100-100</f>
        <v>#DIV/0!</v>
      </c>
      <c r="M16" s="74" t="s">
        <v>158</v>
      </c>
    </row>
    <row r="17" spans="1:16" ht="15" customHeight="1">
      <c r="A17" s="21">
        <v>7135</v>
      </c>
      <c r="B17" s="22" t="s">
        <v>17</v>
      </c>
      <c r="C17" s="23">
        <v>426801.45999999996</v>
      </c>
      <c r="D17" s="41">
        <f t="shared" si="1"/>
        <v>9.205052409092869E-3</v>
      </c>
      <c r="E17" s="23">
        <v>510369</v>
      </c>
      <c r="F17" s="41">
        <f t="shared" si="12"/>
        <v>1.1007397662079973E-2</v>
      </c>
      <c r="G17" s="23">
        <f t="shared" si="13"/>
        <v>-83567.540000000037</v>
      </c>
      <c r="H17" s="41">
        <f t="shared" si="14"/>
        <v>-16.373945125977485</v>
      </c>
      <c r="I17" s="23">
        <v>640966.23</v>
      </c>
      <c r="J17" s="41">
        <f t="shared" si="15"/>
        <v>1.5285849232090051E-2</v>
      </c>
      <c r="K17" s="23">
        <f t="shared" si="16"/>
        <v>-214164.77000000002</v>
      </c>
      <c r="L17" s="41">
        <f t="shared" si="17"/>
        <v>-33.412800858478931</v>
      </c>
      <c r="M17" s="74" t="s">
        <v>157</v>
      </c>
    </row>
    <row r="18" spans="1:16" ht="15" customHeight="1">
      <c r="A18" s="21">
        <v>7136</v>
      </c>
      <c r="B18" s="22" t="s">
        <v>18</v>
      </c>
      <c r="C18" s="23">
        <v>70618.31</v>
      </c>
      <c r="D18" s="41">
        <f t="shared" si="1"/>
        <v>1.5230623732907734E-3</v>
      </c>
      <c r="E18" s="23">
        <v>70550</v>
      </c>
      <c r="F18" s="41">
        <f t="shared" si="0"/>
        <v>1.5215890954578786E-3</v>
      </c>
      <c r="G18" s="23">
        <f t="shared" si="2"/>
        <v>68.309999999997672</v>
      </c>
      <c r="H18" s="41">
        <f t="shared" si="3"/>
        <v>9.682494684619769E-2</v>
      </c>
      <c r="I18" s="23">
        <v>35637.370000000003</v>
      </c>
      <c r="J18" s="41">
        <f t="shared" si="4"/>
        <v>8.4988481350758375E-4</v>
      </c>
      <c r="K18" s="23">
        <f t="shared" si="6"/>
        <v>34980.939999999995</v>
      </c>
      <c r="L18" s="41">
        <f t="shared" si="5"/>
        <v>98.158029057699821</v>
      </c>
      <c r="M18" s="74" t="s">
        <v>99</v>
      </c>
    </row>
    <row r="19" spans="1:16" ht="15" customHeight="1">
      <c r="A19" s="18">
        <v>714</v>
      </c>
      <c r="B19" s="19" t="s">
        <v>19</v>
      </c>
      <c r="C19" s="20">
        <f>+SUM(C20:C29)</f>
        <v>10459032.880000003</v>
      </c>
      <c r="D19" s="40">
        <f t="shared" si="1"/>
        <v>0.22557548375965153</v>
      </c>
      <c r="E19" s="20">
        <f>+SUM(E20:E29)</f>
        <v>10682462</v>
      </c>
      <c r="F19" s="40">
        <f t="shared" si="0"/>
        <v>0.2303942975456153</v>
      </c>
      <c r="G19" s="20">
        <f t="shared" si="2"/>
        <v>-223429.11999999732</v>
      </c>
      <c r="H19" s="40">
        <f t="shared" si="3"/>
        <v>-2.0915508054229122</v>
      </c>
      <c r="I19" s="69">
        <f>+SUM(I20:I29)</f>
        <v>11604034.75</v>
      </c>
      <c r="J19" s="40">
        <f t="shared" si="4"/>
        <v>0.27673458814270724</v>
      </c>
      <c r="K19" s="20">
        <f t="shared" si="6"/>
        <v>-1145001.8699999973</v>
      </c>
      <c r="L19" s="40">
        <f t="shared" si="5"/>
        <v>-9.867273708396965</v>
      </c>
      <c r="M19" s="73" t="s">
        <v>100</v>
      </c>
      <c r="P19" s="86"/>
    </row>
    <row r="20" spans="1:16" ht="15" customHeight="1">
      <c r="A20" s="21">
        <v>7141</v>
      </c>
      <c r="B20" s="22" t="s">
        <v>20</v>
      </c>
      <c r="C20" s="23">
        <v>310925.03999999992</v>
      </c>
      <c r="D20" s="41">
        <f t="shared" si="1"/>
        <v>6.7058844843204055E-3</v>
      </c>
      <c r="E20" s="23">
        <v>290653</v>
      </c>
      <c r="F20" s="41">
        <f t="shared" si="0"/>
        <v>6.2686666954233708E-3</v>
      </c>
      <c r="G20" s="23">
        <f t="shared" si="2"/>
        <v>20272.039999999921</v>
      </c>
      <c r="H20" s="41">
        <f t="shared" si="3"/>
        <v>6.9746536247690329</v>
      </c>
      <c r="I20" s="23">
        <v>400159.96</v>
      </c>
      <c r="J20" s="41">
        <f t="shared" si="4"/>
        <v>9.5430687780215587E-3</v>
      </c>
      <c r="K20" s="23">
        <f t="shared" si="6"/>
        <v>-89234.9200000001</v>
      </c>
      <c r="L20" s="41">
        <f t="shared" si="5"/>
        <v>-22.299812305059234</v>
      </c>
      <c r="M20" s="74" t="s">
        <v>101</v>
      </c>
      <c r="P20" s="80"/>
    </row>
    <row r="21" spans="1:16" ht="15" customHeight="1">
      <c r="A21" s="21">
        <v>7142</v>
      </c>
      <c r="B21" s="22" t="s">
        <v>21</v>
      </c>
      <c r="C21" s="23">
        <v>553887.89</v>
      </c>
      <c r="D21" s="41">
        <f t="shared" si="1"/>
        <v>1.1945992537635336E-2</v>
      </c>
      <c r="E21" s="23">
        <v>420180</v>
      </c>
      <c r="F21" s="41">
        <f t="shared" si="0"/>
        <v>9.0622438856058328E-3</v>
      </c>
      <c r="G21" s="23">
        <f t="shared" si="2"/>
        <v>133707.89000000001</v>
      </c>
      <c r="H21" s="41">
        <f t="shared" si="3"/>
        <v>31.821574087295943</v>
      </c>
      <c r="I21" s="23">
        <v>657739.29</v>
      </c>
      <c r="J21" s="41">
        <f t="shared" si="4"/>
        <v>1.5685855432605169E-2</v>
      </c>
      <c r="K21" s="23">
        <f t="shared" si="6"/>
        <v>-103851.40000000002</v>
      </c>
      <c r="L21" s="41">
        <f t="shared" si="5"/>
        <v>-15.789143446182152</v>
      </c>
      <c r="M21" s="74" t="s">
        <v>102</v>
      </c>
    </row>
    <row r="22" spans="1:16" ht="21" hidden="1" customHeight="1">
      <c r="A22" s="21">
        <v>7143</v>
      </c>
      <c r="B22" s="22" t="s">
        <v>22</v>
      </c>
      <c r="C22" s="23"/>
      <c r="D22" s="41">
        <f t="shared" si="1"/>
        <v>0</v>
      </c>
      <c r="E22" s="23"/>
      <c r="F22" s="41">
        <f t="shared" si="0"/>
        <v>0</v>
      </c>
      <c r="G22" s="23">
        <f t="shared" si="2"/>
        <v>0</v>
      </c>
      <c r="H22" s="41" t="e">
        <f t="shared" si="3"/>
        <v>#DIV/0!</v>
      </c>
      <c r="I22" s="23"/>
      <c r="J22" s="41">
        <f t="shared" si="4"/>
        <v>0</v>
      </c>
      <c r="K22" s="23">
        <f t="shared" si="6"/>
        <v>0</v>
      </c>
      <c r="L22" s="41" t="e">
        <f t="shared" si="5"/>
        <v>#DIV/0!</v>
      </c>
      <c r="M22" s="74" t="s">
        <v>103</v>
      </c>
    </row>
    <row r="23" spans="1:16" ht="24" customHeight="1">
      <c r="A23" s="21">
        <v>7144</v>
      </c>
      <c r="B23" s="22" t="s">
        <v>23</v>
      </c>
      <c r="C23" s="23">
        <v>1632887.52</v>
      </c>
      <c r="D23" s="41">
        <f>+C23/$C$2*100</f>
        <v>3.5217347194064622E-2</v>
      </c>
      <c r="E23" s="23">
        <v>1756328</v>
      </c>
      <c r="F23" s="41">
        <f>+E23/$E$2*100</f>
        <v>3.7879653194150889E-2</v>
      </c>
      <c r="G23" s="23">
        <f>+C23-E23</f>
        <v>-123440.47999999998</v>
      </c>
      <c r="H23" s="41">
        <f>+C23/E23*100-100</f>
        <v>-7.0283272828309862</v>
      </c>
      <c r="I23" s="23"/>
      <c r="J23" s="41">
        <f>+I23/$I$2*100</f>
        <v>0</v>
      </c>
      <c r="K23" s="23">
        <f>+C23-I23</f>
        <v>1632887.52</v>
      </c>
      <c r="L23" s="41" t="e">
        <f>+C23/I23*100-100</f>
        <v>#DIV/0!</v>
      </c>
      <c r="M23" s="74" t="s">
        <v>104</v>
      </c>
    </row>
    <row r="24" spans="1:16" ht="15.75" hidden="1" customHeight="1">
      <c r="A24" s="21"/>
      <c r="B24" s="22" t="s">
        <v>24</v>
      </c>
      <c r="C24" s="23"/>
      <c r="D24" s="41"/>
      <c r="E24" s="23"/>
      <c r="F24" s="41"/>
      <c r="G24" s="23"/>
      <c r="H24" s="41"/>
      <c r="I24" s="23"/>
      <c r="J24" s="41"/>
      <c r="K24" s="23"/>
      <c r="L24" s="41"/>
      <c r="M24" s="74"/>
    </row>
    <row r="25" spans="1:16" ht="17.25" customHeight="1">
      <c r="A25" s="21">
        <v>7145</v>
      </c>
      <c r="B25" s="22" t="s">
        <v>69</v>
      </c>
      <c r="C25" s="23"/>
      <c r="D25" s="41">
        <f t="shared" ref="D25:D29" si="18">+C25/$C$2*100</f>
        <v>0</v>
      </c>
      <c r="E25" s="23"/>
      <c r="F25" s="41">
        <f t="shared" ref="F25:F29" si="19">+E25/$E$2*100</f>
        <v>0</v>
      </c>
      <c r="G25" s="23">
        <f t="shared" ref="G25:G27" si="20">+C25-E25</f>
        <v>0</v>
      </c>
      <c r="H25" s="41" t="e">
        <f t="shared" ref="H25:H27" si="21">+C25/E25*100-100</f>
        <v>#DIV/0!</v>
      </c>
      <c r="I25" s="23">
        <v>8956361.5199999996</v>
      </c>
      <c r="J25" s="41">
        <f t="shared" ref="J25:J27" si="22">+I25/$I$2*100</f>
        <v>0.21359251931698942</v>
      </c>
      <c r="K25" s="23">
        <f t="shared" ref="K25:K27" si="23">+C25-I25</f>
        <v>-8956361.5199999996</v>
      </c>
      <c r="L25" s="41">
        <f t="shared" ref="L25:L27" si="24">+C25/I25*100-100</f>
        <v>-100</v>
      </c>
      <c r="M25" s="74" t="s">
        <v>160</v>
      </c>
    </row>
    <row r="26" spans="1:16" ht="15" customHeight="1">
      <c r="A26" s="21">
        <v>7146</v>
      </c>
      <c r="B26" s="22" t="s">
        <v>70</v>
      </c>
      <c r="C26" s="23">
        <v>6852048.620000002</v>
      </c>
      <c r="D26" s="41">
        <f t="shared" si="18"/>
        <v>0.14778174998921628</v>
      </c>
      <c r="E26" s="23">
        <v>7146230</v>
      </c>
      <c r="F26" s="41">
        <f t="shared" si="19"/>
        <v>0.15412651511883707</v>
      </c>
      <c r="G26" s="23">
        <f t="shared" si="20"/>
        <v>-294181.37999999803</v>
      </c>
      <c r="H26" s="41">
        <f t="shared" si="21"/>
        <v>-4.1165954636220476</v>
      </c>
      <c r="I26" s="23"/>
      <c r="J26" s="41">
        <f t="shared" si="22"/>
        <v>0</v>
      </c>
      <c r="K26" s="23">
        <f t="shared" si="23"/>
        <v>6852048.620000002</v>
      </c>
      <c r="L26" s="41" t="e">
        <f t="shared" si="24"/>
        <v>#DIV/0!</v>
      </c>
      <c r="M26" s="74" t="s">
        <v>161</v>
      </c>
    </row>
    <row r="27" spans="1:16" ht="28.5" customHeight="1">
      <c r="A27" s="21">
        <v>7147</v>
      </c>
      <c r="B27" s="27" t="s">
        <v>71</v>
      </c>
      <c r="C27" s="23">
        <v>683119.41</v>
      </c>
      <c r="D27" s="41">
        <f t="shared" si="18"/>
        <v>1.4733196954665058E-2</v>
      </c>
      <c r="E27" s="23">
        <v>670329</v>
      </c>
      <c r="F27" s="41">
        <f t="shared" si="19"/>
        <v>1.4457339429754561E-2</v>
      </c>
      <c r="G27" s="23">
        <f t="shared" si="20"/>
        <v>12790.410000000033</v>
      </c>
      <c r="H27" s="41">
        <f t="shared" si="21"/>
        <v>1.9080794654565238</v>
      </c>
      <c r="I27" s="23">
        <v>1179260.4099999999</v>
      </c>
      <c r="J27" s="41">
        <f t="shared" si="22"/>
        <v>2.8123161547267E-2</v>
      </c>
      <c r="K27" s="23">
        <f t="shared" si="23"/>
        <v>-496140.99999999988</v>
      </c>
      <c r="L27" s="41">
        <f t="shared" si="24"/>
        <v>-42.072217111062002</v>
      </c>
      <c r="M27" s="75" t="s">
        <v>162</v>
      </c>
    </row>
    <row r="28" spans="1:16" ht="15" hidden="1" customHeight="1">
      <c r="A28" s="21">
        <v>7148</v>
      </c>
      <c r="B28" s="22" t="s">
        <v>24</v>
      </c>
      <c r="C28" s="84"/>
      <c r="D28" s="41">
        <f t="shared" si="18"/>
        <v>0</v>
      </c>
      <c r="E28" s="78"/>
      <c r="F28" s="41">
        <f t="shared" si="19"/>
        <v>0</v>
      </c>
      <c r="G28" s="78">
        <f t="shared" si="2"/>
        <v>0</v>
      </c>
      <c r="H28" s="41" t="e">
        <f t="shared" si="3"/>
        <v>#DIV/0!</v>
      </c>
      <c r="I28" s="78"/>
      <c r="J28" s="41">
        <f t="shared" si="4"/>
        <v>0</v>
      </c>
      <c r="K28" s="78">
        <f t="shared" si="6"/>
        <v>0</v>
      </c>
      <c r="L28" s="41" t="e">
        <f t="shared" si="5"/>
        <v>#DIV/0!</v>
      </c>
      <c r="M28" s="74" t="s">
        <v>105</v>
      </c>
    </row>
    <row r="29" spans="1:16" ht="15" customHeight="1">
      <c r="A29" s="21">
        <v>7149</v>
      </c>
      <c r="B29" s="22" t="s">
        <v>25</v>
      </c>
      <c r="C29" s="84">
        <v>426164.39999999997</v>
      </c>
      <c r="D29" s="41">
        <f t="shared" si="18"/>
        <v>9.1913125997498159E-3</v>
      </c>
      <c r="E29" s="78">
        <v>398742</v>
      </c>
      <c r="F29" s="41">
        <f t="shared" si="19"/>
        <v>8.5998792218435934E-3</v>
      </c>
      <c r="G29" s="78">
        <f t="shared" si="2"/>
        <v>27422.399999999965</v>
      </c>
      <c r="H29" s="41">
        <f t="shared" si="3"/>
        <v>6.8772288848428076</v>
      </c>
      <c r="I29" s="23">
        <v>410513.57</v>
      </c>
      <c r="J29" s="41">
        <f t="shared" si="4"/>
        <v>9.7899830678240957E-3</v>
      </c>
      <c r="K29" s="78">
        <f t="shared" si="6"/>
        <v>15650.829999999958</v>
      </c>
      <c r="L29" s="41">
        <f t="shared" si="5"/>
        <v>3.812500035017095</v>
      </c>
      <c r="M29" s="74" t="s">
        <v>106</v>
      </c>
    </row>
    <row r="30" spans="1:16" ht="15" customHeight="1">
      <c r="A30" s="18">
        <v>715</v>
      </c>
      <c r="B30" s="19" t="s">
        <v>26</v>
      </c>
      <c r="C30" s="20">
        <f>+SUM(C31:C34)</f>
        <v>2210657.04</v>
      </c>
      <c r="D30" s="40">
        <f t="shared" si="1"/>
        <v>4.7678407453737658E-2</v>
      </c>
      <c r="E30" s="20">
        <f>+SUM(E31:E34)</f>
        <v>2401710</v>
      </c>
      <c r="F30" s="40">
        <f t="shared" si="0"/>
        <v>5.1798947504637011E-2</v>
      </c>
      <c r="G30" s="20">
        <f t="shared" si="2"/>
        <v>-191052.95999999996</v>
      </c>
      <c r="H30" s="40">
        <f t="shared" si="3"/>
        <v>-7.9548721535905713</v>
      </c>
      <c r="I30" s="20">
        <f>+SUM(I31:I34)</f>
        <v>2661725.8200000003</v>
      </c>
      <c r="J30" s="40">
        <f t="shared" si="4"/>
        <v>6.3477196890203202E-2</v>
      </c>
      <c r="K30" s="20">
        <f t="shared" si="6"/>
        <v>-451068.78000000026</v>
      </c>
      <c r="L30" s="40">
        <f t="shared" si="5"/>
        <v>-16.946477980966506</v>
      </c>
      <c r="M30" s="73" t="s">
        <v>107</v>
      </c>
    </row>
    <row r="31" spans="1:16" ht="15" customHeight="1">
      <c r="A31" s="21">
        <v>7151</v>
      </c>
      <c r="B31" s="22" t="s">
        <v>27</v>
      </c>
      <c r="C31" s="84">
        <v>340860.39</v>
      </c>
      <c r="D31" s="41">
        <f t="shared" si="1"/>
        <v>7.3515159815381956E-3</v>
      </c>
      <c r="E31" s="78">
        <v>430680</v>
      </c>
      <c r="F31" s="41">
        <f t="shared" si="0"/>
        <v>9.2887029288702926E-3</v>
      </c>
      <c r="G31" s="78">
        <f t="shared" si="2"/>
        <v>-89819.609999999986</v>
      </c>
      <c r="H31" s="41">
        <f t="shared" si="3"/>
        <v>-20.855300919476178</v>
      </c>
      <c r="I31" s="78">
        <v>350056.45</v>
      </c>
      <c r="J31" s="41">
        <f t="shared" si="4"/>
        <v>8.348193503768005E-3</v>
      </c>
      <c r="K31" s="78">
        <f t="shared" si="6"/>
        <v>-9196.0599999999977</v>
      </c>
      <c r="L31" s="41">
        <f t="shared" si="5"/>
        <v>-2.6270220131638666</v>
      </c>
      <c r="M31" s="74" t="s">
        <v>108</v>
      </c>
    </row>
    <row r="32" spans="1:16" ht="15" customHeight="1">
      <c r="A32" s="21">
        <v>7152</v>
      </c>
      <c r="B32" s="22" t="s">
        <v>28</v>
      </c>
      <c r="C32" s="84">
        <v>244391.86000000002</v>
      </c>
      <c r="D32" s="41">
        <f t="shared" si="1"/>
        <v>5.2709282664021055E-3</v>
      </c>
      <c r="E32" s="78">
        <v>230485</v>
      </c>
      <c r="F32" s="41">
        <f t="shared" si="0"/>
        <v>4.9709916749342189E-3</v>
      </c>
      <c r="G32" s="78">
        <f t="shared" si="2"/>
        <v>13906.860000000015</v>
      </c>
      <c r="H32" s="41">
        <f t="shared" si="3"/>
        <v>6.0337375534199538</v>
      </c>
      <c r="I32" s="78">
        <v>475592.91</v>
      </c>
      <c r="J32" s="41">
        <f t="shared" si="4"/>
        <v>1.1342003958790422E-2</v>
      </c>
      <c r="K32" s="78">
        <f t="shared" si="6"/>
        <v>-231201.04999999996</v>
      </c>
      <c r="L32" s="41">
        <f t="shared" si="5"/>
        <v>-48.613224700931724</v>
      </c>
      <c r="M32" s="74" t="s">
        <v>109</v>
      </c>
      <c r="P32" s="80"/>
    </row>
    <row r="33" spans="1:16384">
      <c r="A33" s="21">
        <v>7153</v>
      </c>
      <c r="B33" s="22" t="s">
        <v>29</v>
      </c>
      <c r="C33" s="84">
        <v>440526.69</v>
      </c>
      <c r="D33" s="41">
        <f t="shared" si="1"/>
        <v>9.5010716904628395E-3</v>
      </c>
      <c r="E33" s="78">
        <v>520360</v>
      </c>
      <c r="F33" s="41">
        <f t="shared" si="0"/>
        <v>1.1222878833628089E-2</v>
      </c>
      <c r="G33" s="78">
        <f t="shared" si="2"/>
        <v>-79833.31</v>
      </c>
      <c r="H33" s="41">
        <f t="shared" si="3"/>
        <v>-15.341938273502961</v>
      </c>
      <c r="I33" s="78">
        <v>471300.03</v>
      </c>
      <c r="J33" s="41">
        <f t="shared" si="4"/>
        <v>1.1239626776686065E-2</v>
      </c>
      <c r="K33" s="78">
        <f t="shared" si="6"/>
        <v>-30773.340000000026</v>
      </c>
      <c r="L33" s="41">
        <f t="shared" si="5"/>
        <v>-6.5294585277238468</v>
      </c>
      <c r="M33" s="74" t="s">
        <v>110</v>
      </c>
    </row>
    <row r="34" spans="1:16384" s="3" customFormat="1" ht="15" customHeight="1">
      <c r="A34" s="21">
        <v>7155</v>
      </c>
      <c r="B34" s="22" t="s">
        <v>26</v>
      </c>
      <c r="C34" s="84">
        <v>1184878.0999999999</v>
      </c>
      <c r="D34" s="41">
        <f t="shared" si="1"/>
        <v>2.5554891515334511E-2</v>
      </c>
      <c r="E34" s="78">
        <v>1220185</v>
      </c>
      <c r="F34" s="41">
        <f t="shared" si="0"/>
        <v>2.6316374067204416E-2</v>
      </c>
      <c r="G34" s="78">
        <f t="shared" si="2"/>
        <v>-35306.90000000014</v>
      </c>
      <c r="H34" s="41">
        <f t="shared" si="3"/>
        <v>-2.8935694177522464</v>
      </c>
      <c r="I34" s="78">
        <v>1364776.43</v>
      </c>
      <c r="J34" s="41">
        <f t="shared" si="4"/>
        <v>3.2547372650958695E-2</v>
      </c>
      <c r="K34" s="78">
        <f t="shared" si="6"/>
        <v>-179898.33000000007</v>
      </c>
      <c r="L34" s="41">
        <f t="shared" si="5"/>
        <v>-13.181523804598541</v>
      </c>
      <c r="M34" s="74" t="s">
        <v>107</v>
      </c>
    </row>
    <row r="35" spans="1:16384" ht="15" customHeight="1">
      <c r="A35" s="18">
        <v>73</v>
      </c>
      <c r="B35" s="19" t="s">
        <v>61</v>
      </c>
      <c r="C35" s="20">
        <v>56866.450000000004</v>
      </c>
      <c r="D35" s="40">
        <f t="shared" si="1"/>
        <v>1.2264687486520296E-3</v>
      </c>
      <c r="E35" s="20">
        <v>72365</v>
      </c>
      <c r="F35" s="40">
        <f t="shared" si="0"/>
        <v>1.5607341586507356E-3</v>
      </c>
      <c r="G35" s="20">
        <f t="shared" si="2"/>
        <v>-15498.549999999996</v>
      </c>
      <c r="H35" s="40">
        <f t="shared" si="3"/>
        <v>-21.417190630829822</v>
      </c>
      <c r="I35" s="20">
        <v>24281.690000000002</v>
      </c>
      <c r="J35" s="40">
        <f t="shared" si="4"/>
        <v>5.7907302298960224E-4</v>
      </c>
      <c r="K35" s="20">
        <f t="shared" si="6"/>
        <v>32584.760000000002</v>
      </c>
      <c r="L35" s="40">
        <f t="shared" si="5"/>
        <v>134.19477804057297</v>
      </c>
      <c r="M35" s="73" t="s">
        <v>111</v>
      </c>
    </row>
    <row r="36" spans="1:16384" ht="15" customHeight="1">
      <c r="A36" s="18">
        <v>74</v>
      </c>
      <c r="B36" s="19" t="s">
        <v>50</v>
      </c>
      <c r="C36" s="20">
        <v>758432.41</v>
      </c>
      <c r="D36" s="40">
        <f t="shared" si="1"/>
        <v>1.6357512185653282E-2</v>
      </c>
      <c r="E36" s="20">
        <v>830956</v>
      </c>
      <c r="F36" s="40">
        <f t="shared" si="0"/>
        <v>1.7921666738558426E-2</v>
      </c>
      <c r="G36" s="20">
        <f t="shared" si="2"/>
        <v>-72523.589999999967</v>
      </c>
      <c r="H36" s="40">
        <f t="shared" si="3"/>
        <v>-8.7277292660501899</v>
      </c>
      <c r="I36" s="20">
        <v>512868.77</v>
      </c>
      <c r="J36" s="40">
        <f t="shared" si="4"/>
        <v>1.2230963703138416E-2</v>
      </c>
      <c r="K36" s="20">
        <f t="shared" si="6"/>
        <v>245563.64</v>
      </c>
      <c r="L36" s="40">
        <f t="shared" si="5"/>
        <v>47.880404182145867</v>
      </c>
      <c r="M36" s="73" t="s">
        <v>112</v>
      </c>
    </row>
    <row r="37" spans="1:16384" s="34" customFormat="1" ht="15" customHeight="1">
      <c r="A37" s="31"/>
      <c r="B37" s="32" t="s">
        <v>75</v>
      </c>
      <c r="C37" s="33">
        <f>+C38+C48+C49++C50+C51+C52+C53+C54</f>
        <v>50908092.809999995</v>
      </c>
      <c r="D37" s="43">
        <f t="shared" si="1"/>
        <v>1.0979617135400939</v>
      </c>
      <c r="E37" s="33">
        <f>+E38+E48+E49++E50+E51+E52+E53+E54</f>
        <v>54595545</v>
      </c>
      <c r="F37" s="43">
        <f t="shared" si="0"/>
        <v>1.1774909416382695</v>
      </c>
      <c r="G37" s="33">
        <f t="shared" si="2"/>
        <v>-3687452.1900000051</v>
      </c>
      <c r="H37" s="43">
        <f t="shared" si="3"/>
        <v>-6.7541265317527319</v>
      </c>
      <c r="I37" s="33">
        <f>+I38+I48+I49++I50+I51+I52+I53+I54</f>
        <v>56041129.530000001</v>
      </c>
      <c r="J37" s="43">
        <f t="shared" si="4"/>
        <v>1.3364764268339218</v>
      </c>
      <c r="K37" s="33">
        <f t="shared" si="6"/>
        <v>-5133036.7200000063</v>
      </c>
      <c r="L37" s="43">
        <f t="shared" si="5"/>
        <v>-9.1594098174844589</v>
      </c>
      <c r="M37" s="72" t="s">
        <v>113</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c r="DCO37" s="1"/>
      <c r="DCP37" s="1"/>
      <c r="DCQ37" s="1"/>
      <c r="DCR37" s="1"/>
      <c r="DCS37" s="1"/>
      <c r="DCT37" s="1"/>
      <c r="DCU37" s="1"/>
      <c r="DCV37" s="1"/>
      <c r="DCW37" s="1"/>
      <c r="DCX37" s="1"/>
      <c r="DCY37" s="1"/>
      <c r="DCZ37" s="1"/>
      <c r="DDA37" s="1"/>
      <c r="DDB37" s="1"/>
      <c r="DDC37" s="1"/>
      <c r="DDD37" s="1"/>
      <c r="DDE37" s="1"/>
      <c r="DDF37" s="1"/>
      <c r="DDG37" s="1"/>
      <c r="DDH37" s="1"/>
      <c r="DDI37" s="1"/>
      <c r="DDJ37" s="1"/>
      <c r="DDK37" s="1"/>
      <c r="DDL37" s="1"/>
      <c r="DDM37" s="1"/>
      <c r="DDN37" s="1"/>
      <c r="DDO37" s="1"/>
      <c r="DDP37" s="1"/>
      <c r="DDQ37" s="1"/>
      <c r="DDR37" s="1"/>
      <c r="DDS37" s="1"/>
      <c r="DDT37" s="1"/>
      <c r="DDU37" s="1"/>
      <c r="DDV37" s="1"/>
      <c r="DDW37" s="1"/>
      <c r="DDX37" s="1"/>
      <c r="DDY37" s="1"/>
      <c r="DDZ37" s="1"/>
      <c r="DEA37" s="1"/>
      <c r="DEB37" s="1"/>
      <c r="DEC37" s="1"/>
      <c r="DED37" s="1"/>
      <c r="DEE37" s="1"/>
      <c r="DEF37" s="1"/>
      <c r="DEG37" s="1"/>
      <c r="DEH37" s="1"/>
      <c r="DEI37" s="1"/>
      <c r="DEJ37" s="1"/>
      <c r="DEK37" s="1"/>
      <c r="DEL37" s="1"/>
      <c r="DEM37" s="1"/>
      <c r="DEN37" s="1"/>
      <c r="DEO37" s="1"/>
      <c r="DEP37" s="1"/>
      <c r="DEQ37" s="1"/>
      <c r="DER37" s="1"/>
      <c r="DES37" s="1"/>
      <c r="DET37" s="1"/>
      <c r="DEU37" s="1"/>
      <c r="DEV37" s="1"/>
      <c r="DEW37" s="1"/>
      <c r="DEX37" s="1"/>
      <c r="DEY37" s="1"/>
      <c r="DEZ37" s="1"/>
      <c r="DFA37" s="1"/>
      <c r="DFB37" s="1"/>
      <c r="DFC37" s="1"/>
      <c r="DFD37" s="1"/>
      <c r="DFE37" s="1"/>
      <c r="DFF37" s="1"/>
      <c r="DFG37" s="1"/>
      <c r="DFH37" s="1"/>
      <c r="DFI37" s="1"/>
      <c r="DFJ37" s="1"/>
      <c r="DFK37" s="1"/>
      <c r="DFL37" s="1"/>
      <c r="DFM37" s="1"/>
      <c r="DFN37" s="1"/>
      <c r="DFO37" s="1"/>
      <c r="DFP37" s="1"/>
      <c r="DFQ37" s="1"/>
      <c r="DFR37" s="1"/>
      <c r="DFS37" s="1"/>
      <c r="DFT37" s="1"/>
      <c r="DFU37" s="1"/>
      <c r="DFV37" s="1"/>
      <c r="DFW37" s="1"/>
      <c r="DFX37" s="1"/>
      <c r="DFY37" s="1"/>
      <c r="DFZ37" s="1"/>
      <c r="DGA37" s="1"/>
      <c r="DGB37" s="1"/>
      <c r="DGC37" s="1"/>
      <c r="DGD37" s="1"/>
      <c r="DGE37" s="1"/>
      <c r="DGF37" s="1"/>
      <c r="DGG37" s="1"/>
      <c r="DGH37" s="1"/>
      <c r="DGI37" s="1"/>
      <c r="DGJ37" s="1"/>
      <c r="DGK37" s="1"/>
      <c r="DGL37" s="1"/>
      <c r="DGM37" s="1"/>
      <c r="DGN37" s="1"/>
      <c r="DGO37" s="1"/>
      <c r="DGP37" s="1"/>
      <c r="DGQ37" s="1"/>
      <c r="DGR37" s="1"/>
      <c r="DGS37" s="1"/>
      <c r="DGT37" s="1"/>
      <c r="DGU37" s="1"/>
      <c r="DGV37" s="1"/>
      <c r="DGW37" s="1"/>
      <c r="DGX37" s="1"/>
      <c r="DGY37" s="1"/>
      <c r="DGZ37" s="1"/>
      <c r="DHA37" s="1"/>
      <c r="DHB37" s="1"/>
      <c r="DHC37" s="1"/>
      <c r="DHD37" s="1"/>
      <c r="DHE37" s="1"/>
      <c r="DHF37" s="1"/>
      <c r="DHG37" s="1"/>
      <c r="DHH37" s="1"/>
      <c r="DHI37" s="1"/>
      <c r="DHJ37" s="1"/>
      <c r="DHK37" s="1"/>
      <c r="DHL37" s="1"/>
      <c r="DHM37" s="1"/>
      <c r="DHN37" s="1"/>
      <c r="DHO37" s="1"/>
      <c r="DHP37" s="1"/>
      <c r="DHQ37" s="1"/>
      <c r="DHR37" s="1"/>
      <c r="DHS37" s="1"/>
      <c r="DHT37" s="1"/>
      <c r="DHU37" s="1"/>
      <c r="DHV37" s="1"/>
      <c r="DHW37" s="1"/>
      <c r="DHX37" s="1"/>
      <c r="DHY37" s="1"/>
      <c r="DHZ37" s="1"/>
      <c r="DIA37" s="1"/>
      <c r="DIB37" s="1"/>
      <c r="DIC37" s="1"/>
      <c r="DID37" s="1"/>
      <c r="DIE37" s="1"/>
      <c r="DIF37" s="1"/>
      <c r="DIG37" s="1"/>
      <c r="DIH37" s="1"/>
      <c r="DII37" s="1"/>
      <c r="DIJ37" s="1"/>
      <c r="DIK37" s="1"/>
      <c r="DIL37" s="1"/>
      <c r="DIM37" s="1"/>
      <c r="DIN37" s="1"/>
      <c r="DIO37" s="1"/>
      <c r="DIP37" s="1"/>
      <c r="DIQ37" s="1"/>
      <c r="DIR37" s="1"/>
      <c r="DIS37" s="1"/>
      <c r="DIT37" s="1"/>
      <c r="DIU37" s="1"/>
      <c r="DIV37" s="1"/>
      <c r="DIW37" s="1"/>
      <c r="DIX37" s="1"/>
      <c r="DIY37" s="1"/>
      <c r="DIZ37" s="1"/>
      <c r="DJA37" s="1"/>
      <c r="DJB37" s="1"/>
      <c r="DJC37" s="1"/>
      <c r="DJD37" s="1"/>
      <c r="DJE37" s="1"/>
      <c r="DJF37" s="1"/>
      <c r="DJG37" s="1"/>
      <c r="DJH37" s="1"/>
      <c r="DJI37" s="1"/>
      <c r="DJJ37" s="1"/>
      <c r="DJK37" s="1"/>
      <c r="DJL37" s="1"/>
      <c r="DJM37" s="1"/>
      <c r="DJN37" s="1"/>
      <c r="DJO37" s="1"/>
      <c r="DJP37" s="1"/>
      <c r="DJQ37" s="1"/>
      <c r="DJR37" s="1"/>
      <c r="DJS37" s="1"/>
      <c r="DJT37" s="1"/>
      <c r="DJU37" s="1"/>
      <c r="DJV37" s="1"/>
      <c r="DJW37" s="1"/>
      <c r="DJX37" s="1"/>
      <c r="DJY37" s="1"/>
      <c r="DJZ37" s="1"/>
      <c r="DKA37" s="1"/>
      <c r="DKB37" s="1"/>
      <c r="DKC37" s="1"/>
      <c r="DKD37" s="1"/>
      <c r="DKE37" s="1"/>
      <c r="DKF37" s="1"/>
      <c r="DKG37" s="1"/>
      <c r="DKH37" s="1"/>
      <c r="DKI37" s="1"/>
      <c r="DKJ37" s="1"/>
      <c r="DKK37" s="1"/>
      <c r="DKL37" s="1"/>
      <c r="DKM37" s="1"/>
      <c r="DKN37" s="1"/>
      <c r="DKO37" s="1"/>
      <c r="DKP37" s="1"/>
      <c r="DKQ37" s="1"/>
      <c r="DKR37" s="1"/>
      <c r="DKS37" s="1"/>
      <c r="DKT37" s="1"/>
      <c r="DKU37" s="1"/>
      <c r="DKV37" s="1"/>
      <c r="DKW37" s="1"/>
      <c r="DKX37" s="1"/>
      <c r="DKY37" s="1"/>
      <c r="DKZ37" s="1"/>
      <c r="DLA37" s="1"/>
      <c r="DLB37" s="1"/>
      <c r="DLC37" s="1"/>
      <c r="DLD37" s="1"/>
      <c r="DLE37" s="1"/>
      <c r="DLF37" s="1"/>
      <c r="DLG37" s="1"/>
      <c r="DLH37" s="1"/>
      <c r="DLI37" s="1"/>
      <c r="DLJ37" s="1"/>
      <c r="DLK37" s="1"/>
      <c r="DLL37" s="1"/>
      <c r="DLM37" s="1"/>
      <c r="DLN37" s="1"/>
      <c r="DLO37" s="1"/>
      <c r="DLP37" s="1"/>
      <c r="DLQ37" s="1"/>
      <c r="DLR37" s="1"/>
      <c r="DLS37" s="1"/>
      <c r="DLT37" s="1"/>
      <c r="DLU37" s="1"/>
      <c r="DLV37" s="1"/>
      <c r="DLW37" s="1"/>
      <c r="DLX37" s="1"/>
      <c r="DLY37" s="1"/>
      <c r="DLZ37" s="1"/>
      <c r="DMA37" s="1"/>
      <c r="DMB37" s="1"/>
      <c r="DMC37" s="1"/>
      <c r="DMD37" s="1"/>
      <c r="DME37" s="1"/>
      <c r="DMF37" s="1"/>
      <c r="DMG37" s="1"/>
      <c r="DMH37" s="1"/>
      <c r="DMI37" s="1"/>
      <c r="DMJ37" s="1"/>
      <c r="DMK37" s="1"/>
      <c r="DML37" s="1"/>
      <c r="DMM37" s="1"/>
      <c r="DMN37" s="1"/>
      <c r="DMO37" s="1"/>
      <c r="DMP37" s="1"/>
      <c r="DMQ37" s="1"/>
      <c r="DMR37" s="1"/>
      <c r="DMS37" s="1"/>
      <c r="DMT37" s="1"/>
      <c r="DMU37" s="1"/>
      <c r="DMV37" s="1"/>
      <c r="DMW37" s="1"/>
      <c r="DMX37" s="1"/>
      <c r="DMY37" s="1"/>
      <c r="DMZ37" s="1"/>
      <c r="DNA37" s="1"/>
      <c r="DNB37" s="1"/>
      <c r="DNC37" s="1"/>
      <c r="DND37" s="1"/>
      <c r="DNE37" s="1"/>
      <c r="DNF37" s="1"/>
      <c r="DNG37" s="1"/>
      <c r="DNH37" s="1"/>
      <c r="DNI37" s="1"/>
      <c r="DNJ37" s="1"/>
      <c r="DNK37" s="1"/>
      <c r="DNL37" s="1"/>
      <c r="DNM37" s="1"/>
      <c r="DNN37" s="1"/>
      <c r="DNO37" s="1"/>
      <c r="DNP37" s="1"/>
      <c r="DNQ37" s="1"/>
      <c r="DNR37" s="1"/>
      <c r="DNS37" s="1"/>
      <c r="DNT37" s="1"/>
      <c r="DNU37" s="1"/>
      <c r="DNV37" s="1"/>
      <c r="DNW37" s="1"/>
      <c r="DNX37" s="1"/>
      <c r="DNY37" s="1"/>
      <c r="DNZ37" s="1"/>
      <c r="DOA37" s="1"/>
      <c r="DOB37" s="1"/>
      <c r="DOC37" s="1"/>
      <c r="DOD37" s="1"/>
      <c r="DOE37" s="1"/>
      <c r="DOF37" s="1"/>
      <c r="DOG37" s="1"/>
      <c r="DOH37" s="1"/>
      <c r="DOI37" s="1"/>
      <c r="DOJ37" s="1"/>
      <c r="DOK37" s="1"/>
      <c r="DOL37" s="1"/>
      <c r="DOM37" s="1"/>
      <c r="DON37" s="1"/>
      <c r="DOO37" s="1"/>
      <c r="DOP37" s="1"/>
      <c r="DOQ37" s="1"/>
      <c r="DOR37" s="1"/>
      <c r="DOS37" s="1"/>
      <c r="DOT37" s="1"/>
      <c r="DOU37" s="1"/>
      <c r="DOV37" s="1"/>
      <c r="DOW37" s="1"/>
      <c r="DOX37" s="1"/>
      <c r="DOY37" s="1"/>
      <c r="DOZ37" s="1"/>
      <c r="DPA37" s="1"/>
      <c r="DPB37" s="1"/>
      <c r="DPC37" s="1"/>
      <c r="DPD37" s="1"/>
      <c r="DPE37" s="1"/>
      <c r="DPF37" s="1"/>
      <c r="DPG37" s="1"/>
      <c r="DPH37" s="1"/>
      <c r="DPI37" s="1"/>
      <c r="DPJ37" s="1"/>
      <c r="DPK37" s="1"/>
      <c r="DPL37" s="1"/>
      <c r="DPM37" s="1"/>
      <c r="DPN37" s="1"/>
      <c r="DPO37" s="1"/>
      <c r="DPP37" s="1"/>
      <c r="DPQ37" s="1"/>
      <c r="DPR37" s="1"/>
      <c r="DPS37" s="1"/>
      <c r="DPT37" s="1"/>
      <c r="DPU37" s="1"/>
      <c r="DPV37" s="1"/>
      <c r="DPW37" s="1"/>
      <c r="DPX37" s="1"/>
      <c r="DPY37" s="1"/>
      <c r="DPZ37" s="1"/>
      <c r="DQA37" s="1"/>
      <c r="DQB37" s="1"/>
      <c r="DQC37" s="1"/>
      <c r="DQD37" s="1"/>
      <c r="DQE37" s="1"/>
      <c r="DQF37" s="1"/>
      <c r="DQG37" s="1"/>
      <c r="DQH37" s="1"/>
      <c r="DQI37" s="1"/>
      <c r="DQJ37" s="1"/>
      <c r="DQK37" s="1"/>
      <c r="DQL37" s="1"/>
      <c r="DQM37" s="1"/>
      <c r="DQN37" s="1"/>
      <c r="DQO37" s="1"/>
      <c r="DQP37" s="1"/>
      <c r="DQQ37" s="1"/>
      <c r="DQR37" s="1"/>
      <c r="DQS37" s="1"/>
      <c r="DQT37" s="1"/>
      <c r="DQU37" s="1"/>
      <c r="DQV37" s="1"/>
      <c r="DQW37" s="1"/>
      <c r="DQX37" s="1"/>
      <c r="DQY37" s="1"/>
      <c r="DQZ37" s="1"/>
      <c r="DRA37" s="1"/>
      <c r="DRB37" s="1"/>
      <c r="DRC37" s="1"/>
      <c r="DRD37" s="1"/>
      <c r="DRE37" s="1"/>
      <c r="DRF37" s="1"/>
      <c r="DRG37" s="1"/>
      <c r="DRH37" s="1"/>
      <c r="DRI37" s="1"/>
      <c r="DRJ37" s="1"/>
      <c r="DRK37" s="1"/>
      <c r="DRL37" s="1"/>
      <c r="DRM37" s="1"/>
      <c r="DRN37" s="1"/>
      <c r="DRO37" s="1"/>
      <c r="DRP37" s="1"/>
      <c r="DRQ37" s="1"/>
      <c r="DRR37" s="1"/>
      <c r="DRS37" s="1"/>
      <c r="DRT37" s="1"/>
      <c r="DRU37" s="1"/>
      <c r="DRV37" s="1"/>
      <c r="DRW37" s="1"/>
      <c r="DRX37" s="1"/>
      <c r="DRY37" s="1"/>
      <c r="DRZ37" s="1"/>
      <c r="DSA37" s="1"/>
      <c r="DSB37" s="1"/>
      <c r="DSC37" s="1"/>
      <c r="DSD37" s="1"/>
      <c r="DSE37" s="1"/>
      <c r="DSF37" s="1"/>
      <c r="DSG37" s="1"/>
      <c r="DSH37" s="1"/>
      <c r="DSI37" s="1"/>
      <c r="DSJ37" s="1"/>
      <c r="DSK37" s="1"/>
      <c r="DSL37" s="1"/>
      <c r="DSM37" s="1"/>
      <c r="DSN37" s="1"/>
      <c r="DSO37" s="1"/>
      <c r="DSP37" s="1"/>
      <c r="DSQ37" s="1"/>
      <c r="DSR37" s="1"/>
      <c r="DSS37" s="1"/>
      <c r="DST37" s="1"/>
      <c r="DSU37" s="1"/>
      <c r="DSV37" s="1"/>
      <c r="DSW37" s="1"/>
      <c r="DSX37" s="1"/>
      <c r="DSY37" s="1"/>
      <c r="DSZ37" s="1"/>
      <c r="DTA37" s="1"/>
      <c r="DTB37" s="1"/>
      <c r="DTC37" s="1"/>
      <c r="DTD37" s="1"/>
      <c r="DTE37" s="1"/>
      <c r="DTF37" s="1"/>
      <c r="DTG37" s="1"/>
      <c r="DTH37" s="1"/>
      <c r="DTI37" s="1"/>
      <c r="DTJ37" s="1"/>
      <c r="DTK37" s="1"/>
      <c r="DTL37" s="1"/>
      <c r="DTM37" s="1"/>
      <c r="DTN37" s="1"/>
      <c r="DTO37" s="1"/>
      <c r="DTP37" s="1"/>
      <c r="DTQ37" s="1"/>
      <c r="DTR37" s="1"/>
      <c r="DTS37" s="1"/>
      <c r="DTT37" s="1"/>
      <c r="DTU37" s="1"/>
      <c r="DTV37" s="1"/>
      <c r="DTW37" s="1"/>
      <c r="DTX37" s="1"/>
      <c r="DTY37" s="1"/>
      <c r="DTZ37" s="1"/>
      <c r="DUA37" s="1"/>
      <c r="DUB37" s="1"/>
      <c r="DUC37" s="1"/>
      <c r="DUD37" s="1"/>
      <c r="DUE37" s="1"/>
      <c r="DUF37" s="1"/>
      <c r="DUG37" s="1"/>
      <c r="DUH37" s="1"/>
      <c r="DUI37" s="1"/>
      <c r="DUJ37" s="1"/>
      <c r="DUK37" s="1"/>
      <c r="DUL37" s="1"/>
      <c r="DUM37" s="1"/>
      <c r="DUN37" s="1"/>
      <c r="DUO37" s="1"/>
      <c r="DUP37" s="1"/>
      <c r="DUQ37" s="1"/>
      <c r="DUR37" s="1"/>
      <c r="DUS37" s="1"/>
      <c r="DUT37" s="1"/>
      <c r="DUU37" s="1"/>
      <c r="DUV37" s="1"/>
      <c r="DUW37" s="1"/>
      <c r="DUX37" s="1"/>
      <c r="DUY37" s="1"/>
      <c r="DUZ37" s="1"/>
      <c r="DVA37" s="1"/>
      <c r="DVB37" s="1"/>
      <c r="DVC37" s="1"/>
      <c r="DVD37" s="1"/>
      <c r="DVE37" s="1"/>
      <c r="DVF37" s="1"/>
      <c r="DVG37" s="1"/>
      <c r="DVH37" s="1"/>
      <c r="DVI37" s="1"/>
      <c r="DVJ37" s="1"/>
      <c r="DVK37" s="1"/>
      <c r="DVL37" s="1"/>
      <c r="DVM37" s="1"/>
      <c r="DVN37" s="1"/>
      <c r="DVO37" s="1"/>
      <c r="DVP37" s="1"/>
      <c r="DVQ37" s="1"/>
      <c r="DVR37" s="1"/>
      <c r="DVS37" s="1"/>
      <c r="DVT37" s="1"/>
      <c r="DVU37" s="1"/>
      <c r="DVV37" s="1"/>
      <c r="DVW37" s="1"/>
      <c r="DVX37" s="1"/>
      <c r="DVY37" s="1"/>
      <c r="DVZ37" s="1"/>
      <c r="DWA37" s="1"/>
      <c r="DWB37" s="1"/>
      <c r="DWC37" s="1"/>
      <c r="DWD37" s="1"/>
      <c r="DWE37" s="1"/>
      <c r="DWF37" s="1"/>
      <c r="DWG37" s="1"/>
      <c r="DWH37" s="1"/>
      <c r="DWI37" s="1"/>
      <c r="DWJ37" s="1"/>
      <c r="DWK37" s="1"/>
      <c r="DWL37" s="1"/>
      <c r="DWM37" s="1"/>
      <c r="DWN37" s="1"/>
      <c r="DWO37" s="1"/>
      <c r="DWP37" s="1"/>
      <c r="DWQ37" s="1"/>
      <c r="DWR37" s="1"/>
      <c r="DWS37" s="1"/>
      <c r="DWT37" s="1"/>
      <c r="DWU37" s="1"/>
      <c r="DWV37" s="1"/>
      <c r="DWW37" s="1"/>
      <c r="DWX37" s="1"/>
      <c r="DWY37" s="1"/>
      <c r="DWZ37" s="1"/>
      <c r="DXA37" s="1"/>
      <c r="DXB37" s="1"/>
      <c r="DXC37" s="1"/>
      <c r="DXD37" s="1"/>
      <c r="DXE37" s="1"/>
      <c r="DXF37" s="1"/>
      <c r="DXG37" s="1"/>
      <c r="DXH37" s="1"/>
      <c r="DXI37" s="1"/>
      <c r="DXJ37" s="1"/>
      <c r="DXK37" s="1"/>
      <c r="DXL37" s="1"/>
      <c r="DXM37" s="1"/>
      <c r="DXN37" s="1"/>
      <c r="DXO37" s="1"/>
      <c r="DXP37" s="1"/>
      <c r="DXQ37" s="1"/>
      <c r="DXR37" s="1"/>
      <c r="DXS37" s="1"/>
      <c r="DXT37" s="1"/>
      <c r="DXU37" s="1"/>
      <c r="DXV37" s="1"/>
      <c r="DXW37" s="1"/>
      <c r="DXX37" s="1"/>
      <c r="DXY37" s="1"/>
      <c r="DXZ37" s="1"/>
      <c r="DYA37" s="1"/>
      <c r="DYB37" s="1"/>
      <c r="DYC37" s="1"/>
      <c r="DYD37" s="1"/>
      <c r="DYE37" s="1"/>
      <c r="DYF37" s="1"/>
      <c r="DYG37" s="1"/>
      <c r="DYH37" s="1"/>
      <c r="DYI37" s="1"/>
      <c r="DYJ37" s="1"/>
      <c r="DYK37" s="1"/>
      <c r="DYL37" s="1"/>
      <c r="DYM37" s="1"/>
      <c r="DYN37" s="1"/>
      <c r="DYO37" s="1"/>
      <c r="DYP37" s="1"/>
      <c r="DYQ37" s="1"/>
      <c r="DYR37" s="1"/>
      <c r="DYS37" s="1"/>
      <c r="DYT37" s="1"/>
      <c r="DYU37" s="1"/>
      <c r="DYV37" s="1"/>
      <c r="DYW37" s="1"/>
      <c r="DYX37" s="1"/>
      <c r="DYY37" s="1"/>
      <c r="DYZ37" s="1"/>
      <c r="DZA37" s="1"/>
      <c r="DZB37" s="1"/>
      <c r="DZC37" s="1"/>
      <c r="DZD37" s="1"/>
      <c r="DZE37" s="1"/>
      <c r="DZF37" s="1"/>
      <c r="DZG37" s="1"/>
      <c r="DZH37" s="1"/>
      <c r="DZI37" s="1"/>
      <c r="DZJ37" s="1"/>
      <c r="DZK37" s="1"/>
      <c r="DZL37" s="1"/>
      <c r="DZM37" s="1"/>
      <c r="DZN37" s="1"/>
      <c r="DZO37" s="1"/>
      <c r="DZP37" s="1"/>
      <c r="DZQ37" s="1"/>
      <c r="DZR37" s="1"/>
      <c r="DZS37" s="1"/>
      <c r="DZT37" s="1"/>
      <c r="DZU37" s="1"/>
      <c r="DZV37" s="1"/>
      <c r="DZW37" s="1"/>
      <c r="DZX37" s="1"/>
      <c r="DZY37" s="1"/>
      <c r="DZZ37" s="1"/>
      <c r="EAA37" s="1"/>
      <c r="EAB37" s="1"/>
      <c r="EAC37" s="1"/>
      <c r="EAD37" s="1"/>
      <c r="EAE37" s="1"/>
      <c r="EAF37" s="1"/>
      <c r="EAG37" s="1"/>
      <c r="EAH37" s="1"/>
      <c r="EAI37" s="1"/>
      <c r="EAJ37" s="1"/>
      <c r="EAK37" s="1"/>
      <c r="EAL37" s="1"/>
      <c r="EAM37" s="1"/>
      <c r="EAN37" s="1"/>
      <c r="EAO37" s="1"/>
      <c r="EAP37" s="1"/>
      <c r="EAQ37" s="1"/>
      <c r="EAR37" s="1"/>
      <c r="EAS37" s="1"/>
      <c r="EAT37" s="1"/>
      <c r="EAU37" s="1"/>
      <c r="EAV37" s="1"/>
      <c r="EAW37" s="1"/>
      <c r="EAX37" s="1"/>
      <c r="EAY37" s="1"/>
      <c r="EAZ37" s="1"/>
      <c r="EBA37" s="1"/>
      <c r="EBB37" s="1"/>
      <c r="EBC37" s="1"/>
      <c r="EBD37" s="1"/>
      <c r="EBE37" s="1"/>
      <c r="EBF37" s="1"/>
      <c r="EBG37" s="1"/>
      <c r="EBH37" s="1"/>
      <c r="EBI37" s="1"/>
      <c r="EBJ37" s="1"/>
      <c r="EBK37" s="1"/>
      <c r="EBL37" s="1"/>
      <c r="EBM37" s="1"/>
      <c r="EBN37" s="1"/>
      <c r="EBO37" s="1"/>
      <c r="EBP37" s="1"/>
      <c r="EBQ37" s="1"/>
      <c r="EBR37" s="1"/>
      <c r="EBS37" s="1"/>
      <c r="EBT37" s="1"/>
      <c r="EBU37" s="1"/>
      <c r="EBV37" s="1"/>
      <c r="EBW37" s="1"/>
      <c r="EBX37" s="1"/>
      <c r="EBY37" s="1"/>
      <c r="EBZ37" s="1"/>
      <c r="ECA37" s="1"/>
      <c r="ECB37" s="1"/>
      <c r="ECC37" s="1"/>
      <c r="ECD37" s="1"/>
      <c r="ECE37" s="1"/>
      <c r="ECF37" s="1"/>
      <c r="ECG37" s="1"/>
      <c r="ECH37" s="1"/>
      <c r="ECI37" s="1"/>
      <c r="ECJ37" s="1"/>
      <c r="ECK37" s="1"/>
      <c r="ECL37" s="1"/>
      <c r="ECM37" s="1"/>
      <c r="ECN37" s="1"/>
      <c r="ECO37" s="1"/>
      <c r="ECP37" s="1"/>
      <c r="ECQ37" s="1"/>
      <c r="ECR37" s="1"/>
      <c r="ECS37" s="1"/>
      <c r="ECT37" s="1"/>
      <c r="ECU37" s="1"/>
      <c r="ECV37" s="1"/>
      <c r="ECW37" s="1"/>
      <c r="ECX37" s="1"/>
      <c r="ECY37" s="1"/>
      <c r="ECZ37" s="1"/>
      <c r="EDA37" s="1"/>
      <c r="EDB37" s="1"/>
      <c r="EDC37" s="1"/>
      <c r="EDD37" s="1"/>
      <c r="EDE37" s="1"/>
      <c r="EDF37" s="1"/>
      <c r="EDG37" s="1"/>
      <c r="EDH37" s="1"/>
      <c r="EDI37" s="1"/>
      <c r="EDJ37" s="1"/>
      <c r="EDK37" s="1"/>
      <c r="EDL37" s="1"/>
      <c r="EDM37" s="1"/>
      <c r="EDN37" s="1"/>
      <c r="EDO37" s="1"/>
      <c r="EDP37" s="1"/>
      <c r="EDQ37" s="1"/>
      <c r="EDR37" s="1"/>
      <c r="EDS37" s="1"/>
      <c r="EDT37" s="1"/>
      <c r="EDU37" s="1"/>
      <c r="EDV37" s="1"/>
      <c r="EDW37" s="1"/>
      <c r="EDX37" s="1"/>
      <c r="EDY37" s="1"/>
      <c r="EDZ37" s="1"/>
      <c r="EEA37" s="1"/>
      <c r="EEB37" s="1"/>
      <c r="EEC37" s="1"/>
      <c r="EED37" s="1"/>
      <c r="EEE37" s="1"/>
      <c r="EEF37" s="1"/>
      <c r="EEG37" s="1"/>
      <c r="EEH37" s="1"/>
      <c r="EEI37" s="1"/>
      <c r="EEJ37" s="1"/>
      <c r="EEK37" s="1"/>
      <c r="EEL37" s="1"/>
      <c r="EEM37" s="1"/>
      <c r="EEN37" s="1"/>
      <c r="EEO37" s="1"/>
      <c r="EEP37" s="1"/>
      <c r="EEQ37" s="1"/>
      <c r="EER37" s="1"/>
      <c r="EES37" s="1"/>
      <c r="EET37" s="1"/>
      <c r="EEU37" s="1"/>
      <c r="EEV37" s="1"/>
      <c r="EEW37" s="1"/>
      <c r="EEX37" s="1"/>
      <c r="EEY37" s="1"/>
      <c r="EEZ37" s="1"/>
      <c r="EFA37" s="1"/>
      <c r="EFB37" s="1"/>
      <c r="EFC37" s="1"/>
      <c r="EFD37" s="1"/>
      <c r="EFE37" s="1"/>
      <c r="EFF37" s="1"/>
      <c r="EFG37" s="1"/>
      <c r="EFH37" s="1"/>
      <c r="EFI37" s="1"/>
      <c r="EFJ37" s="1"/>
      <c r="EFK37" s="1"/>
      <c r="EFL37" s="1"/>
      <c r="EFM37" s="1"/>
      <c r="EFN37" s="1"/>
      <c r="EFO37" s="1"/>
      <c r="EFP37" s="1"/>
      <c r="EFQ37" s="1"/>
      <c r="EFR37" s="1"/>
      <c r="EFS37" s="1"/>
      <c r="EFT37" s="1"/>
      <c r="EFU37" s="1"/>
      <c r="EFV37" s="1"/>
      <c r="EFW37" s="1"/>
      <c r="EFX37" s="1"/>
      <c r="EFY37" s="1"/>
      <c r="EFZ37" s="1"/>
      <c r="EGA37" s="1"/>
      <c r="EGB37" s="1"/>
      <c r="EGC37" s="1"/>
      <c r="EGD37" s="1"/>
      <c r="EGE37" s="1"/>
      <c r="EGF37" s="1"/>
      <c r="EGG37" s="1"/>
      <c r="EGH37" s="1"/>
      <c r="EGI37" s="1"/>
      <c r="EGJ37" s="1"/>
      <c r="EGK37" s="1"/>
      <c r="EGL37" s="1"/>
      <c r="EGM37" s="1"/>
      <c r="EGN37" s="1"/>
      <c r="EGO37" s="1"/>
      <c r="EGP37" s="1"/>
      <c r="EGQ37" s="1"/>
      <c r="EGR37" s="1"/>
      <c r="EGS37" s="1"/>
      <c r="EGT37" s="1"/>
      <c r="EGU37" s="1"/>
      <c r="EGV37" s="1"/>
      <c r="EGW37" s="1"/>
      <c r="EGX37" s="1"/>
      <c r="EGY37" s="1"/>
      <c r="EGZ37" s="1"/>
      <c r="EHA37" s="1"/>
      <c r="EHB37" s="1"/>
      <c r="EHC37" s="1"/>
      <c r="EHD37" s="1"/>
      <c r="EHE37" s="1"/>
      <c r="EHF37" s="1"/>
      <c r="EHG37" s="1"/>
      <c r="EHH37" s="1"/>
      <c r="EHI37" s="1"/>
      <c r="EHJ37" s="1"/>
      <c r="EHK37" s="1"/>
      <c r="EHL37" s="1"/>
      <c r="EHM37" s="1"/>
      <c r="EHN37" s="1"/>
      <c r="EHO37" s="1"/>
      <c r="EHP37" s="1"/>
      <c r="EHQ37" s="1"/>
      <c r="EHR37" s="1"/>
      <c r="EHS37" s="1"/>
      <c r="EHT37" s="1"/>
      <c r="EHU37" s="1"/>
      <c r="EHV37" s="1"/>
      <c r="EHW37" s="1"/>
      <c r="EHX37" s="1"/>
      <c r="EHY37" s="1"/>
      <c r="EHZ37" s="1"/>
      <c r="EIA37" s="1"/>
      <c r="EIB37" s="1"/>
      <c r="EIC37" s="1"/>
      <c r="EID37" s="1"/>
      <c r="EIE37" s="1"/>
      <c r="EIF37" s="1"/>
      <c r="EIG37" s="1"/>
      <c r="EIH37" s="1"/>
      <c r="EII37" s="1"/>
      <c r="EIJ37" s="1"/>
      <c r="EIK37" s="1"/>
      <c r="EIL37" s="1"/>
      <c r="EIM37" s="1"/>
      <c r="EIN37" s="1"/>
      <c r="EIO37" s="1"/>
      <c r="EIP37" s="1"/>
      <c r="EIQ37" s="1"/>
      <c r="EIR37" s="1"/>
      <c r="EIS37" s="1"/>
      <c r="EIT37" s="1"/>
      <c r="EIU37" s="1"/>
      <c r="EIV37" s="1"/>
      <c r="EIW37" s="1"/>
      <c r="EIX37" s="1"/>
      <c r="EIY37" s="1"/>
      <c r="EIZ37" s="1"/>
      <c r="EJA37" s="1"/>
      <c r="EJB37" s="1"/>
      <c r="EJC37" s="1"/>
      <c r="EJD37" s="1"/>
      <c r="EJE37" s="1"/>
      <c r="EJF37" s="1"/>
      <c r="EJG37" s="1"/>
      <c r="EJH37" s="1"/>
      <c r="EJI37" s="1"/>
      <c r="EJJ37" s="1"/>
      <c r="EJK37" s="1"/>
      <c r="EJL37" s="1"/>
      <c r="EJM37" s="1"/>
      <c r="EJN37" s="1"/>
      <c r="EJO37" s="1"/>
      <c r="EJP37" s="1"/>
      <c r="EJQ37" s="1"/>
      <c r="EJR37" s="1"/>
      <c r="EJS37" s="1"/>
      <c r="EJT37" s="1"/>
      <c r="EJU37" s="1"/>
      <c r="EJV37" s="1"/>
      <c r="EJW37" s="1"/>
      <c r="EJX37" s="1"/>
      <c r="EJY37" s="1"/>
      <c r="EJZ37" s="1"/>
      <c r="EKA37" s="1"/>
      <c r="EKB37" s="1"/>
      <c r="EKC37" s="1"/>
      <c r="EKD37" s="1"/>
      <c r="EKE37" s="1"/>
      <c r="EKF37" s="1"/>
      <c r="EKG37" s="1"/>
      <c r="EKH37" s="1"/>
      <c r="EKI37" s="1"/>
      <c r="EKJ37" s="1"/>
      <c r="EKK37" s="1"/>
      <c r="EKL37" s="1"/>
      <c r="EKM37" s="1"/>
      <c r="EKN37" s="1"/>
      <c r="EKO37" s="1"/>
      <c r="EKP37" s="1"/>
      <c r="EKQ37" s="1"/>
      <c r="EKR37" s="1"/>
      <c r="EKS37" s="1"/>
      <c r="EKT37" s="1"/>
      <c r="EKU37" s="1"/>
      <c r="EKV37" s="1"/>
      <c r="EKW37" s="1"/>
      <c r="EKX37" s="1"/>
      <c r="EKY37" s="1"/>
      <c r="EKZ37" s="1"/>
      <c r="ELA37" s="1"/>
      <c r="ELB37" s="1"/>
      <c r="ELC37" s="1"/>
      <c r="ELD37" s="1"/>
      <c r="ELE37" s="1"/>
      <c r="ELF37" s="1"/>
      <c r="ELG37" s="1"/>
      <c r="ELH37" s="1"/>
      <c r="ELI37" s="1"/>
      <c r="ELJ37" s="1"/>
      <c r="ELK37" s="1"/>
      <c r="ELL37" s="1"/>
      <c r="ELM37" s="1"/>
      <c r="ELN37" s="1"/>
      <c r="ELO37" s="1"/>
      <c r="ELP37" s="1"/>
      <c r="ELQ37" s="1"/>
      <c r="ELR37" s="1"/>
      <c r="ELS37" s="1"/>
      <c r="ELT37" s="1"/>
      <c r="ELU37" s="1"/>
      <c r="ELV37" s="1"/>
      <c r="ELW37" s="1"/>
      <c r="ELX37" s="1"/>
      <c r="ELY37" s="1"/>
      <c r="ELZ37" s="1"/>
      <c r="EMA37" s="1"/>
      <c r="EMB37" s="1"/>
      <c r="EMC37" s="1"/>
      <c r="EMD37" s="1"/>
      <c r="EME37" s="1"/>
      <c r="EMF37" s="1"/>
      <c r="EMG37" s="1"/>
      <c r="EMH37" s="1"/>
      <c r="EMI37" s="1"/>
      <c r="EMJ37" s="1"/>
      <c r="EMK37" s="1"/>
      <c r="EML37" s="1"/>
      <c r="EMM37" s="1"/>
      <c r="EMN37" s="1"/>
      <c r="EMO37" s="1"/>
      <c r="EMP37" s="1"/>
      <c r="EMQ37" s="1"/>
      <c r="EMR37" s="1"/>
      <c r="EMS37" s="1"/>
      <c r="EMT37" s="1"/>
      <c r="EMU37" s="1"/>
      <c r="EMV37" s="1"/>
      <c r="EMW37" s="1"/>
      <c r="EMX37" s="1"/>
      <c r="EMY37" s="1"/>
      <c r="EMZ37" s="1"/>
      <c r="ENA37" s="1"/>
      <c r="ENB37" s="1"/>
      <c r="ENC37" s="1"/>
      <c r="END37" s="1"/>
      <c r="ENE37" s="1"/>
      <c r="ENF37" s="1"/>
      <c r="ENG37" s="1"/>
      <c r="ENH37" s="1"/>
      <c r="ENI37" s="1"/>
      <c r="ENJ37" s="1"/>
      <c r="ENK37" s="1"/>
      <c r="ENL37" s="1"/>
      <c r="ENM37" s="1"/>
      <c r="ENN37" s="1"/>
      <c r="ENO37" s="1"/>
      <c r="ENP37" s="1"/>
      <c r="ENQ37" s="1"/>
      <c r="ENR37" s="1"/>
      <c r="ENS37" s="1"/>
      <c r="ENT37" s="1"/>
      <c r="ENU37" s="1"/>
      <c r="ENV37" s="1"/>
      <c r="ENW37" s="1"/>
      <c r="ENX37" s="1"/>
      <c r="ENY37" s="1"/>
      <c r="ENZ37" s="1"/>
      <c r="EOA37" s="1"/>
      <c r="EOB37" s="1"/>
      <c r="EOC37" s="1"/>
      <c r="EOD37" s="1"/>
      <c r="EOE37" s="1"/>
      <c r="EOF37" s="1"/>
      <c r="EOG37" s="1"/>
      <c r="EOH37" s="1"/>
      <c r="EOI37" s="1"/>
      <c r="EOJ37" s="1"/>
      <c r="EOK37" s="1"/>
      <c r="EOL37" s="1"/>
      <c r="EOM37" s="1"/>
      <c r="EON37" s="1"/>
      <c r="EOO37" s="1"/>
      <c r="EOP37" s="1"/>
      <c r="EOQ37" s="1"/>
      <c r="EOR37" s="1"/>
      <c r="EOS37" s="1"/>
      <c r="EOT37" s="1"/>
      <c r="EOU37" s="1"/>
      <c r="EOV37" s="1"/>
      <c r="EOW37" s="1"/>
      <c r="EOX37" s="1"/>
      <c r="EOY37" s="1"/>
      <c r="EOZ37" s="1"/>
      <c r="EPA37" s="1"/>
      <c r="EPB37" s="1"/>
      <c r="EPC37" s="1"/>
      <c r="EPD37" s="1"/>
      <c r="EPE37" s="1"/>
      <c r="EPF37" s="1"/>
      <c r="EPG37" s="1"/>
      <c r="EPH37" s="1"/>
      <c r="EPI37" s="1"/>
      <c r="EPJ37" s="1"/>
      <c r="EPK37" s="1"/>
      <c r="EPL37" s="1"/>
      <c r="EPM37" s="1"/>
      <c r="EPN37" s="1"/>
      <c r="EPO37" s="1"/>
      <c r="EPP37" s="1"/>
      <c r="EPQ37" s="1"/>
      <c r="EPR37" s="1"/>
      <c r="EPS37" s="1"/>
      <c r="EPT37" s="1"/>
      <c r="EPU37" s="1"/>
      <c r="EPV37" s="1"/>
      <c r="EPW37" s="1"/>
      <c r="EPX37" s="1"/>
      <c r="EPY37" s="1"/>
      <c r="EPZ37" s="1"/>
      <c r="EQA37" s="1"/>
      <c r="EQB37" s="1"/>
      <c r="EQC37" s="1"/>
      <c r="EQD37" s="1"/>
      <c r="EQE37" s="1"/>
      <c r="EQF37" s="1"/>
      <c r="EQG37" s="1"/>
      <c r="EQH37" s="1"/>
      <c r="EQI37" s="1"/>
      <c r="EQJ37" s="1"/>
      <c r="EQK37" s="1"/>
      <c r="EQL37" s="1"/>
      <c r="EQM37" s="1"/>
      <c r="EQN37" s="1"/>
      <c r="EQO37" s="1"/>
      <c r="EQP37" s="1"/>
      <c r="EQQ37" s="1"/>
      <c r="EQR37" s="1"/>
      <c r="EQS37" s="1"/>
      <c r="EQT37" s="1"/>
      <c r="EQU37" s="1"/>
      <c r="EQV37" s="1"/>
      <c r="EQW37" s="1"/>
      <c r="EQX37" s="1"/>
      <c r="EQY37" s="1"/>
      <c r="EQZ37" s="1"/>
      <c r="ERA37" s="1"/>
      <c r="ERB37" s="1"/>
      <c r="ERC37" s="1"/>
      <c r="ERD37" s="1"/>
      <c r="ERE37" s="1"/>
      <c r="ERF37" s="1"/>
      <c r="ERG37" s="1"/>
      <c r="ERH37" s="1"/>
      <c r="ERI37" s="1"/>
      <c r="ERJ37" s="1"/>
      <c r="ERK37" s="1"/>
      <c r="ERL37" s="1"/>
      <c r="ERM37" s="1"/>
      <c r="ERN37" s="1"/>
      <c r="ERO37" s="1"/>
      <c r="ERP37" s="1"/>
      <c r="ERQ37" s="1"/>
      <c r="ERR37" s="1"/>
      <c r="ERS37" s="1"/>
      <c r="ERT37" s="1"/>
      <c r="ERU37" s="1"/>
      <c r="ERV37" s="1"/>
      <c r="ERW37" s="1"/>
      <c r="ERX37" s="1"/>
      <c r="ERY37" s="1"/>
      <c r="ERZ37" s="1"/>
      <c r="ESA37" s="1"/>
      <c r="ESB37" s="1"/>
      <c r="ESC37" s="1"/>
      <c r="ESD37" s="1"/>
      <c r="ESE37" s="1"/>
      <c r="ESF37" s="1"/>
      <c r="ESG37" s="1"/>
      <c r="ESH37" s="1"/>
      <c r="ESI37" s="1"/>
      <c r="ESJ37" s="1"/>
      <c r="ESK37" s="1"/>
      <c r="ESL37" s="1"/>
      <c r="ESM37" s="1"/>
      <c r="ESN37" s="1"/>
      <c r="ESO37" s="1"/>
      <c r="ESP37" s="1"/>
      <c r="ESQ37" s="1"/>
      <c r="ESR37" s="1"/>
      <c r="ESS37" s="1"/>
      <c r="EST37" s="1"/>
      <c r="ESU37" s="1"/>
      <c r="ESV37" s="1"/>
      <c r="ESW37" s="1"/>
      <c r="ESX37" s="1"/>
      <c r="ESY37" s="1"/>
      <c r="ESZ37" s="1"/>
      <c r="ETA37" s="1"/>
      <c r="ETB37" s="1"/>
      <c r="ETC37" s="1"/>
      <c r="ETD37" s="1"/>
      <c r="ETE37" s="1"/>
      <c r="ETF37" s="1"/>
      <c r="ETG37" s="1"/>
      <c r="ETH37" s="1"/>
      <c r="ETI37" s="1"/>
      <c r="ETJ37" s="1"/>
      <c r="ETK37" s="1"/>
      <c r="ETL37" s="1"/>
      <c r="ETM37" s="1"/>
      <c r="ETN37" s="1"/>
      <c r="ETO37" s="1"/>
      <c r="ETP37" s="1"/>
      <c r="ETQ37" s="1"/>
      <c r="ETR37" s="1"/>
      <c r="ETS37" s="1"/>
      <c r="ETT37" s="1"/>
      <c r="ETU37" s="1"/>
      <c r="ETV37" s="1"/>
      <c r="ETW37" s="1"/>
      <c r="ETX37" s="1"/>
      <c r="ETY37" s="1"/>
      <c r="ETZ37" s="1"/>
      <c r="EUA37" s="1"/>
      <c r="EUB37" s="1"/>
      <c r="EUC37" s="1"/>
      <c r="EUD37" s="1"/>
      <c r="EUE37" s="1"/>
      <c r="EUF37" s="1"/>
      <c r="EUG37" s="1"/>
      <c r="EUH37" s="1"/>
      <c r="EUI37" s="1"/>
      <c r="EUJ37" s="1"/>
      <c r="EUK37" s="1"/>
      <c r="EUL37" s="1"/>
      <c r="EUM37" s="1"/>
      <c r="EUN37" s="1"/>
      <c r="EUO37" s="1"/>
      <c r="EUP37" s="1"/>
      <c r="EUQ37" s="1"/>
      <c r="EUR37" s="1"/>
      <c r="EUS37" s="1"/>
      <c r="EUT37" s="1"/>
      <c r="EUU37" s="1"/>
      <c r="EUV37" s="1"/>
      <c r="EUW37" s="1"/>
      <c r="EUX37" s="1"/>
      <c r="EUY37" s="1"/>
      <c r="EUZ37" s="1"/>
      <c r="EVA37" s="1"/>
      <c r="EVB37" s="1"/>
      <c r="EVC37" s="1"/>
      <c r="EVD37" s="1"/>
      <c r="EVE37" s="1"/>
      <c r="EVF37" s="1"/>
      <c r="EVG37" s="1"/>
      <c r="EVH37" s="1"/>
      <c r="EVI37" s="1"/>
      <c r="EVJ37" s="1"/>
      <c r="EVK37" s="1"/>
      <c r="EVL37" s="1"/>
      <c r="EVM37" s="1"/>
      <c r="EVN37" s="1"/>
      <c r="EVO37" s="1"/>
      <c r="EVP37" s="1"/>
      <c r="EVQ37" s="1"/>
      <c r="EVR37" s="1"/>
      <c r="EVS37" s="1"/>
      <c r="EVT37" s="1"/>
      <c r="EVU37" s="1"/>
      <c r="EVV37" s="1"/>
      <c r="EVW37" s="1"/>
      <c r="EVX37" s="1"/>
      <c r="EVY37" s="1"/>
      <c r="EVZ37" s="1"/>
      <c r="EWA37" s="1"/>
      <c r="EWB37" s="1"/>
      <c r="EWC37" s="1"/>
      <c r="EWD37" s="1"/>
      <c r="EWE37" s="1"/>
      <c r="EWF37" s="1"/>
      <c r="EWG37" s="1"/>
      <c r="EWH37" s="1"/>
      <c r="EWI37" s="1"/>
      <c r="EWJ37" s="1"/>
      <c r="EWK37" s="1"/>
      <c r="EWL37" s="1"/>
      <c r="EWM37" s="1"/>
      <c r="EWN37" s="1"/>
      <c r="EWO37" s="1"/>
      <c r="EWP37" s="1"/>
      <c r="EWQ37" s="1"/>
      <c r="EWR37" s="1"/>
      <c r="EWS37" s="1"/>
      <c r="EWT37" s="1"/>
      <c r="EWU37" s="1"/>
      <c r="EWV37" s="1"/>
      <c r="EWW37" s="1"/>
      <c r="EWX37" s="1"/>
      <c r="EWY37" s="1"/>
      <c r="EWZ37" s="1"/>
      <c r="EXA37" s="1"/>
      <c r="EXB37" s="1"/>
      <c r="EXC37" s="1"/>
      <c r="EXD37" s="1"/>
      <c r="EXE37" s="1"/>
      <c r="EXF37" s="1"/>
      <c r="EXG37" s="1"/>
      <c r="EXH37" s="1"/>
      <c r="EXI37" s="1"/>
      <c r="EXJ37" s="1"/>
      <c r="EXK37" s="1"/>
      <c r="EXL37" s="1"/>
      <c r="EXM37" s="1"/>
      <c r="EXN37" s="1"/>
      <c r="EXO37" s="1"/>
      <c r="EXP37" s="1"/>
      <c r="EXQ37" s="1"/>
      <c r="EXR37" s="1"/>
      <c r="EXS37" s="1"/>
      <c r="EXT37" s="1"/>
      <c r="EXU37" s="1"/>
      <c r="EXV37" s="1"/>
      <c r="EXW37" s="1"/>
      <c r="EXX37" s="1"/>
      <c r="EXY37" s="1"/>
      <c r="EXZ37" s="1"/>
      <c r="EYA37" s="1"/>
      <c r="EYB37" s="1"/>
      <c r="EYC37" s="1"/>
      <c r="EYD37" s="1"/>
      <c r="EYE37" s="1"/>
      <c r="EYF37" s="1"/>
      <c r="EYG37" s="1"/>
      <c r="EYH37" s="1"/>
      <c r="EYI37" s="1"/>
      <c r="EYJ37" s="1"/>
      <c r="EYK37" s="1"/>
      <c r="EYL37" s="1"/>
      <c r="EYM37" s="1"/>
      <c r="EYN37" s="1"/>
      <c r="EYO37" s="1"/>
      <c r="EYP37" s="1"/>
      <c r="EYQ37" s="1"/>
      <c r="EYR37" s="1"/>
      <c r="EYS37" s="1"/>
      <c r="EYT37" s="1"/>
      <c r="EYU37" s="1"/>
      <c r="EYV37" s="1"/>
      <c r="EYW37" s="1"/>
      <c r="EYX37" s="1"/>
      <c r="EYY37" s="1"/>
      <c r="EYZ37" s="1"/>
      <c r="EZA37" s="1"/>
      <c r="EZB37" s="1"/>
      <c r="EZC37" s="1"/>
      <c r="EZD37" s="1"/>
      <c r="EZE37" s="1"/>
      <c r="EZF37" s="1"/>
      <c r="EZG37" s="1"/>
      <c r="EZH37" s="1"/>
      <c r="EZI37" s="1"/>
      <c r="EZJ37" s="1"/>
      <c r="EZK37" s="1"/>
      <c r="EZL37" s="1"/>
      <c r="EZM37" s="1"/>
      <c r="EZN37" s="1"/>
      <c r="EZO37" s="1"/>
      <c r="EZP37" s="1"/>
      <c r="EZQ37" s="1"/>
      <c r="EZR37" s="1"/>
      <c r="EZS37" s="1"/>
      <c r="EZT37" s="1"/>
      <c r="EZU37" s="1"/>
      <c r="EZV37" s="1"/>
      <c r="EZW37" s="1"/>
      <c r="EZX37" s="1"/>
      <c r="EZY37" s="1"/>
      <c r="EZZ37" s="1"/>
      <c r="FAA37" s="1"/>
      <c r="FAB37" s="1"/>
      <c r="FAC37" s="1"/>
      <c r="FAD37" s="1"/>
      <c r="FAE37" s="1"/>
      <c r="FAF37" s="1"/>
      <c r="FAG37" s="1"/>
      <c r="FAH37" s="1"/>
      <c r="FAI37" s="1"/>
      <c r="FAJ37" s="1"/>
      <c r="FAK37" s="1"/>
      <c r="FAL37" s="1"/>
      <c r="FAM37" s="1"/>
      <c r="FAN37" s="1"/>
      <c r="FAO37" s="1"/>
      <c r="FAP37" s="1"/>
      <c r="FAQ37" s="1"/>
      <c r="FAR37" s="1"/>
      <c r="FAS37" s="1"/>
      <c r="FAT37" s="1"/>
      <c r="FAU37" s="1"/>
      <c r="FAV37" s="1"/>
      <c r="FAW37" s="1"/>
      <c r="FAX37" s="1"/>
      <c r="FAY37" s="1"/>
      <c r="FAZ37" s="1"/>
      <c r="FBA37" s="1"/>
      <c r="FBB37" s="1"/>
      <c r="FBC37" s="1"/>
      <c r="FBD37" s="1"/>
      <c r="FBE37" s="1"/>
      <c r="FBF37" s="1"/>
      <c r="FBG37" s="1"/>
      <c r="FBH37" s="1"/>
      <c r="FBI37" s="1"/>
      <c r="FBJ37" s="1"/>
      <c r="FBK37" s="1"/>
      <c r="FBL37" s="1"/>
      <c r="FBM37" s="1"/>
      <c r="FBN37" s="1"/>
      <c r="FBO37" s="1"/>
      <c r="FBP37" s="1"/>
      <c r="FBQ37" s="1"/>
      <c r="FBR37" s="1"/>
      <c r="FBS37" s="1"/>
      <c r="FBT37" s="1"/>
      <c r="FBU37" s="1"/>
      <c r="FBV37" s="1"/>
      <c r="FBW37" s="1"/>
      <c r="FBX37" s="1"/>
      <c r="FBY37" s="1"/>
      <c r="FBZ37" s="1"/>
      <c r="FCA37" s="1"/>
      <c r="FCB37" s="1"/>
      <c r="FCC37" s="1"/>
      <c r="FCD37" s="1"/>
      <c r="FCE37" s="1"/>
      <c r="FCF37" s="1"/>
      <c r="FCG37" s="1"/>
      <c r="FCH37" s="1"/>
      <c r="FCI37" s="1"/>
      <c r="FCJ37" s="1"/>
      <c r="FCK37" s="1"/>
      <c r="FCL37" s="1"/>
      <c r="FCM37" s="1"/>
      <c r="FCN37" s="1"/>
      <c r="FCO37" s="1"/>
      <c r="FCP37" s="1"/>
      <c r="FCQ37" s="1"/>
      <c r="FCR37" s="1"/>
      <c r="FCS37" s="1"/>
      <c r="FCT37" s="1"/>
      <c r="FCU37" s="1"/>
      <c r="FCV37" s="1"/>
      <c r="FCW37" s="1"/>
      <c r="FCX37" s="1"/>
      <c r="FCY37" s="1"/>
      <c r="FCZ37" s="1"/>
      <c r="FDA37" s="1"/>
      <c r="FDB37" s="1"/>
      <c r="FDC37" s="1"/>
      <c r="FDD37" s="1"/>
      <c r="FDE37" s="1"/>
      <c r="FDF37" s="1"/>
      <c r="FDG37" s="1"/>
      <c r="FDH37" s="1"/>
      <c r="FDI37" s="1"/>
      <c r="FDJ37" s="1"/>
      <c r="FDK37" s="1"/>
      <c r="FDL37" s="1"/>
      <c r="FDM37" s="1"/>
      <c r="FDN37" s="1"/>
      <c r="FDO37" s="1"/>
      <c r="FDP37" s="1"/>
      <c r="FDQ37" s="1"/>
      <c r="FDR37" s="1"/>
      <c r="FDS37" s="1"/>
      <c r="FDT37" s="1"/>
      <c r="FDU37" s="1"/>
      <c r="FDV37" s="1"/>
      <c r="FDW37" s="1"/>
      <c r="FDX37" s="1"/>
      <c r="FDY37" s="1"/>
      <c r="FDZ37" s="1"/>
      <c r="FEA37" s="1"/>
      <c r="FEB37" s="1"/>
      <c r="FEC37" s="1"/>
      <c r="FED37" s="1"/>
      <c r="FEE37" s="1"/>
      <c r="FEF37" s="1"/>
      <c r="FEG37" s="1"/>
      <c r="FEH37" s="1"/>
      <c r="FEI37" s="1"/>
      <c r="FEJ37" s="1"/>
      <c r="FEK37" s="1"/>
      <c r="FEL37" s="1"/>
      <c r="FEM37" s="1"/>
      <c r="FEN37" s="1"/>
      <c r="FEO37" s="1"/>
      <c r="FEP37" s="1"/>
      <c r="FEQ37" s="1"/>
      <c r="FER37" s="1"/>
      <c r="FES37" s="1"/>
      <c r="FET37" s="1"/>
      <c r="FEU37" s="1"/>
      <c r="FEV37" s="1"/>
      <c r="FEW37" s="1"/>
      <c r="FEX37" s="1"/>
      <c r="FEY37" s="1"/>
      <c r="FEZ37" s="1"/>
      <c r="FFA37" s="1"/>
      <c r="FFB37" s="1"/>
      <c r="FFC37" s="1"/>
      <c r="FFD37" s="1"/>
      <c r="FFE37" s="1"/>
      <c r="FFF37" s="1"/>
      <c r="FFG37" s="1"/>
      <c r="FFH37" s="1"/>
      <c r="FFI37" s="1"/>
      <c r="FFJ37" s="1"/>
      <c r="FFK37" s="1"/>
      <c r="FFL37" s="1"/>
      <c r="FFM37" s="1"/>
      <c r="FFN37" s="1"/>
      <c r="FFO37" s="1"/>
      <c r="FFP37" s="1"/>
      <c r="FFQ37" s="1"/>
      <c r="FFR37" s="1"/>
      <c r="FFS37" s="1"/>
      <c r="FFT37" s="1"/>
      <c r="FFU37" s="1"/>
      <c r="FFV37" s="1"/>
      <c r="FFW37" s="1"/>
      <c r="FFX37" s="1"/>
      <c r="FFY37" s="1"/>
      <c r="FFZ37" s="1"/>
      <c r="FGA37" s="1"/>
      <c r="FGB37" s="1"/>
      <c r="FGC37" s="1"/>
      <c r="FGD37" s="1"/>
      <c r="FGE37" s="1"/>
      <c r="FGF37" s="1"/>
      <c r="FGG37" s="1"/>
      <c r="FGH37" s="1"/>
      <c r="FGI37" s="1"/>
      <c r="FGJ37" s="1"/>
      <c r="FGK37" s="1"/>
      <c r="FGL37" s="1"/>
      <c r="FGM37" s="1"/>
      <c r="FGN37" s="1"/>
      <c r="FGO37" s="1"/>
      <c r="FGP37" s="1"/>
      <c r="FGQ37" s="1"/>
      <c r="FGR37" s="1"/>
      <c r="FGS37" s="1"/>
      <c r="FGT37" s="1"/>
      <c r="FGU37" s="1"/>
      <c r="FGV37" s="1"/>
      <c r="FGW37" s="1"/>
      <c r="FGX37" s="1"/>
      <c r="FGY37" s="1"/>
      <c r="FGZ37" s="1"/>
      <c r="FHA37" s="1"/>
      <c r="FHB37" s="1"/>
      <c r="FHC37" s="1"/>
      <c r="FHD37" s="1"/>
      <c r="FHE37" s="1"/>
      <c r="FHF37" s="1"/>
      <c r="FHG37" s="1"/>
      <c r="FHH37" s="1"/>
      <c r="FHI37" s="1"/>
      <c r="FHJ37" s="1"/>
      <c r="FHK37" s="1"/>
      <c r="FHL37" s="1"/>
      <c r="FHM37" s="1"/>
      <c r="FHN37" s="1"/>
      <c r="FHO37" s="1"/>
      <c r="FHP37" s="1"/>
      <c r="FHQ37" s="1"/>
      <c r="FHR37" s="1"/>
      <c r="FHS37" s="1"/>
      <c r="FHT37" s="1"/>
      <c r="FHU37" s="1"/>
      <c r="FHV37" s="1"/>
      <c r="FHW37" s="1"/>
      <c r="FHX37" s="1"/>
      <c r="FHY37" s="1"/>
      <c r="FHZ37" s="1"/>
      <c r="FIA37" s="1"/>
      <c r="FIB37" s="1"/>
      <c r="FIC37" s="1"/>
      <c r="FID37" s="1"/>
      <c r="FIE37" s="1"/>
      <c r="FIF37" s="1"/>
      <c r="FIG37" s="1"/>
      <c r="FIH37" s="1"/>
      <c r="FII37" s="1"/>
      <c r="FIJ37" s="1"/>
      <c r="FIK37" s="1"/>
      <c r="FIL37" s="1"/>
      <c r="FIM37" s="1"/>
      <c r="FIN37" s="1"/>
      <c r="FIO37" s="1"/>
      <c r="FIP37" s="1"/>
      <c r="FIQ37" s="1"/>
      <c r="FIR37" s="1"/>
      <c r="FIS37" s="1"/>
      <c r="FIT37" s="1"/>
      <c r="FIU37" s="1"/>
      <c r="FIV37" s="1"/>
      <c r="FIW37" s="1"/>
      <c r="FIX37" s="1"/>
      <c r="FIY37" s="1"/>
      <c r="FIZ37" s="1"/>
      <c r="FJA37" s="1"/>
      <c r="FJB37" s="1"/>
      <c r="FJC37" s="1"/>
      <c r="FJD37" s="1"/>
      <c r="FJE37" s="1"/>
      <c r="FJF37" s="1"/>
      <c r="FJG37" s="1"/>
      <c r="FJH37" s="1"/>
      <c r="FJI37" s="1"/>
      <c r="FJJ37" s="1"/>
      <c r="FJK37" s="1"/>
      <c r="FJL37" s="1"/>
      <c r="FJM37" s="1"/>
      <c r="FJN37" s="1"/>
      <c r="FJO37" s="1"/>
      <c r="FJP37" s="1"/>
      <c r="FJQ37" s="1"/>
      <c r="FJR37" s="1"/>
      <c r="FJS37" s="1"/>
      <c r="FJT37" s="1"/>
      <c r="FJU37" s="1"/>
      <c r="FJV37" s="1"/>
      <c r="FJW37" s="1"/>
      <c r="FJX37" s="1"/>
      <c r="FJY37" s="1"/>
      <c r="FJZ37" s="1"/>
      <c r="FKA37" s="1"/>
      <c r="FKB37" s="1"/>
      <c r="FKC37" s="1"/>
      <c r="FKD37" s="1"/>
      <c r="FKE37" s="1"/>
      <c r="FKF37" s="1"/>
      <c r="FKG37" s="1"/>
      <c r="FKH37" s="1"/>
      <c r="FKI37" s="1"/>
      <c r="FKJ37" s="1"/>
      <c r="FKK37" s="1"/>
      <c r="FKL37" s="1"/>
      <c r="FKM37" s="1"/>
      <c r="FKN37" s="1"/>
      <c r="FKO37" s="1"/>
      <c r="FKP37" s="1"/>
      <c r="FKQ37" s="1"/>
      <c r="FKR37" s="1"/>
      <c r="FKS37" s="1"/>
      <c r="FKT37" s="1"/>
      <c r="FKU37" s="1"/>
      <c r="FKV37" s="1"/>
      <c r="FKW37" s="1"/>
      <c r="FKX37" s="1"/>
      <c r="FKY37" s="1"/>
      <c r="FKZ37" s="1"/>
      <c r="FLA37" s="1"/>
      <c r="FLB37" s="1"/>
      <c r="FLC37" s="1"/>
      <c r="FLD37" s="1"/>
      <c r="FLE37" s="1"/>
      <c r="FLF37" s="1"/>
      <c r="FLG37" s="1"/>
      <c r="FLH37" s="1"/>
      <c r="FLI37" s="1"/>
      <c r="FLJ37" s="1"/>
      <c r="FLK37" s="1"/>
      <c r="FLL37" s="1"/>
      <c r="FLM37" s="1"/>
      <c r="FLN37" s="1"/>
      <c r="FLO37" s="1"/>
      <c r="FLP37" s="1"/>
      <c r="FLQ37" s="1"/>
      <c r="FLR37" s="1"/>
      <c r="FLS37" s="1"/>
      <c r="FLT37" s="1"/>
      <c r="FLU37" s="1"/>
      <c r="FLV37" s="1"/>
      <c r="FLW37" s="1"/>
      <c r="FLX37" s="1"/>
      <c r="FLY37" s="1"/>
      <c r="FLZ37" s="1"/>
      <c r="FMA37" s="1"/>
      <c r="FMB37" s="1"/>
      <c r="FMC37" s="1"/>
      <c r="FMD37" s="1"/>
      <c r="FME37" s="1"/>
      <c r="FMF37" s="1"/>
      <c r="FMG37" s="1"/>
      <c r="FMH37" s="1"/>
      <c r="FMI37" s="1"/>
      <c r="FMJ37" s="1"/>
      <c r="FMK37" s="1"/>
      <c r="FML37" s="1"/>
      <c r="FMM37" s="1"/>
      <c r="FMN37" s="1"/>
      <c r="FMO37" s="1"/>
      <c r="FMP37" s="1"/>
      <c r="FMQ37" s="1"/>
      <c r="FMR37" s="1"/>
      <c r="FMS37" s="1"/>
      <c r="FMT37" s="1"/>
      <c r="FMU37" s="1"/>
      <c r="FMV37" s="1"/>
      <c r="FMW37" s="1"/>
      <c r="FMX37" s="1"/>
      <c r="FMY37" s="1"/>
      <c r="FMZ37" s="1"/>
      <c r="FNA37" s="1"/>
      <c r="FNB37" s="1"/>
      <c r="FNC37" s="1"/>
      <c r="FND37" s="1"/>
      <c r="FNE37" s="1"/>
      <c r="FNF37" s="1"/>
      <c r="FNG37" s="1"/>
      <c r="FNH37" s="1"/>
      <c r="FNI37" s="1"/>
      <c r="FNJ37" s="1"/>
      <c r="FNK37" s="1"/>
      <c r="FNL37" s="1"/>
      <c r="FNM37" s="1"/>
      <c r="FNN37" s="1"/>
      <c r="FNO37" s="1"/>
      <c r="FNP37" s="1"/>
      <c r="FNQ37" s="1"/>
      <c r="FNR37" s="1"/>
      <c r="FNS37" s="1"/>
      <c r="FNT37" s="1"/>
      <c r="FNU37" s="1"/>
      <c r="FNV37" s="1"/>
      <c r="FNW37" s="1"/>
      <c r="FNX37" s="1"/>
      <c r="FNY37" s="1"/>
      <c r="FNZ37" s="1"/>
      <c r="FOA37" s="1"/>
      <c r="FOB37" s="1"/>
      <c r="FOC37" s="1"/>
      <c r="FOD37" s="1"/>
      <c r="FOE37" s="1"/>
      <c r="FOF37" s="1"/>
      <c r="FOG37" s="1"/>
      <c r="FOH37" s="1"/>
      <c r="FOI37" s="1"/>
      <c r="FOJ37" s="1"/>
      <c r="FOK37" s="1"/>
      <c r="FOL37" s="1"/>
      <c r="FOM37" s="1"/>
      <c r="FON37" s="1"/>
      <c r="FOO37" s="1"/>
      <c r="FOP37" s="1"/>
      <c r="FOQ37" s="1"/>
      <c r="FOR37" s="1"/>
      <c r="FOS37" s="1"/>
      <c r="FOT37" s="1"/>
      <c r="FOU37" s="1"/>
      <c r="FOV37" s="1"/>
      <c r="FOW37" s="1"/>
      <c r="FOX37" s="1"/>
      <c r="FOY37" s="1"/>
      <c r="FOZ37" s="1"/>
      <c r="FPA37" s="1"/>
      <c r="FPB37" s="1"/>
      <c r="FPC37" s="1"/>
      <c r="FPD37" s="1"/>
      <c r="FPE37" s="1"/>
      <c r="FPF37" s="1"/>
      <c r="FPG37" s="1"/>
      <c r="FPH37" s="1"/>
      <c r="FPI37" s="1"/>
      <c r="FPJ37" s="1"/>
      <c r="FPK37" s="1"/>
      <c r="FPL37" s="1"/>
      <c r="FPM37" s="1"/>
      <c r="FPN37" s="1"/>
      <c r="FPO37" s="1"/>
      <c r="FPP37" s="1"/>
      <c r="FPQ37" s="1"/>
      <c r="FPR37" s="1"/>
      <c r="FPS37" s="1"/>
      <c r="FPT37" s="1"/>
      <c r="FPU37" s="1"/>
      <c r="FPV37" s="1"/>
      <c r="FPW37" s="1"/>
      <c r="FPX37" s="1"/>
      <c r="FPY37" s="1"/>
      <c r="FPZ37" s="1"/>
      <c r="FQA37" s="1"/>
      <c r="FQB37" s="1"/>
      <c r="FQC37" s="1"/>
      <c r="FQD37" s="1"/>
      <c r="FQE37" s="1"/>
      <c r="FQF37" s="1"/>
      <c r="FQG37" s="1"/>
      <c r="FQH37" s="1"/>
      <c r="FQI37" s="1"/>
      <c r="FQJ37" s="1"/>
      <c r="FQK37" s="1"/>
      <c r="FQL37" s="1"/>
      <c r="FQM37" s="1"/>
      <c r="FQN37" s="1"/>
      <c r="FQO37" s="1"/>
      <c r="FQP37" s="1"/>
      <c r="FQQ37" s="1"/>
      <c r="FQR37" s="1"/>
      <c r="FQS37" s="1"/>
      <c r="FQT37" s="1"/>
      <c r="FQU37" s="1"/>
      <c r="FQV37" s="1"/>
      <c r="FQW37" s="1"/>
      <c r="FQX37" s="1"/>
      <c r="FQY37" s="1"/>
      <c r="FQZ37" s="1"/>
      <c r="FRA37" s="1"/>
      <c r="FRB37" s="1"/>
      <c r="FRC37" s="1"/>
      <c r="FRD37" s="1"/>
      <c r="FRE37" s="1"/>
      <c r="FRF37" s="1"/>
      <c r="FRG37" s="1"/>
      <c r="FRH37" s="1"/>
      <c r="FRI37" s="1"/>
      <c r="FRJ37" s="1"/>
      <c r="FRK37" s="1"/>
      <c r="FRL37" s="1"/>
      <c r="FRM37" s="1"/>
      <c r="FRN37" s="1"/>
      <c r="FRO37" s="1"/>
      <c r="FRP37" s="1"/>
      <c r="FRQ37" s="1"/>
      <c r="FRR37" s="1"/>
      <c r="FRS37" s="1"/>
      <c r="FRT37" s="1"/>
      <c r="FRU37" s="1"/>
      <c r="FRV37" s="1"/>
      <c r="FRW37" s="1"/>
      <c r="FRX37" s="1"/>
      <c r="FRY37" s="1"/>
      <c r="FRZ37" s="1"/>
      <c r="FSA37" s="1"/>
      <c r="FSB37" s="1"/>
      <c r="FSC37" s="1"/>
      <c r="FSD37" s="1"/>
      <c r="FSE37" s="1"/>
      <c r="FSF37" s="1"/>
      <c r="FSG37" s="1"/>
      <c r="FSH37" s="1"/>
      <c r="FSI37" s="1"/>
      <c r="FSJ37" s="1"/>
      <c r="FSK37" s="1"/>
      <c r="FSL37" s="1"/>
      <c r="FSM37" s="1"/>
      <c r="FSN37" s="1"/>
      <c r="FSO37" s="1"/>
      <c r="FSP37" s="1"/>
      <c r="FSQ37" s="1"/>
      <c r="FSR37" s="1"/>
      <c r="FSS37" s="1"/>
      <c r="FST37" s="1"/>
      <c r="FSU37" s="1"/>
      <c r="FSV37" s="1"/>
      <c r="FSW37" s="1"/>
      <c r="FSX37" s="1"/>
      <c r="FSY37" s="1"/>
      <c r="FSZ37" s="1"/>
      <c r="FTA37" s="1"/>
      <c r="FTB37" s="1"/>
      <c r="FTC37" s="1"/>
      <c r="FTD37" s="1"/>
      <c r="FTE37" s="1"/>
      <c r="FTF37" s="1"/>
      <c r="FTG37" s="1"/>
      <c r="FTH37" s="1"/>
      <c r="FTI37" s="1"/>
      <c r="FTJ37" s="1"/>
      <c r="FTK37" s="1"/>
      <c r="FTL37" s="1"/>
      <c r="FTM37" s="1"/>
      <c r="FTN37" s="1"/>
      <c r="FTO37" s="1"/>
      <c r="FTP37" s="1"/>
      <c r="FTQ37" s="1"/>
      <c r="FTR37" s="1"/>
      <c r="FTS37" s="1"/>
      <c r="FTT37" s="1"/>
      <c r="FTU37" s="1"/>
      <c r="FTV37" s="1"/>
      <c r="FTW37" s="1"/>
      <c r="FTX37" s="1"/>
      <c r="FTY37" s="1"/>
      <c r="FTZ37" s="1"/>
      <c r="FUA37" s="1"/>
      <c r="FUB37" s="1"/>
      <c r="FUC37" s="1"/>
      <c r="FUD37" s="1"/>
      <c r="FUE37" s="1"/>
      <c r="FUF37" s="1"/>
      <c r="FUG37" s="1"/>
      <c r="FUH37" s="1"/>
      <c r="FUI37" s="1"/>
      <c r="FUJ37" s="1"/>
      <c r="FUK37" s="1"/>
      <c r="FUL37" s="1"/>
      <c r="FUM37" s="1"/>
      <c r="FUN37" s="1"/>
      <c r="FUO37" s="1"/>
      <c r="FUP37" s="1"/>
      <c r="FUQ37" s="1"/>
      <c r="FUR37" s="1"/>
      <c r="FUS37" s="1"/>
      <c r="FUT37" s="1"/>
      <c r="FUU37" s="1"/>
      <c r="FUV37" s="1"/>
      <c r="FUW37" s="1"/>
      <c r="FUX37" s="1"/>
      <c r="FUY37" s="1"/>
      <c r="FUZ37" s="1"/>
      <c r="FVA37" s="1"/>
      <c r="FVB37" s="1"/>
      <c r="FVC37" s="1"/>
      <c r="FVD37" s="1"/>
      <c r="FVE37" s="1"/>
      <c r="FVF37" s="1"/>
      <c r="FVG37" s="1"/>
      <c r="FVH37" s="1"/>
      <c r="FVI37" s="1"/>
      <c r="FVJ37" s="1"/>
      <c r="FVK37" s="1"/>
      <c r="FVL37" s="1"/>
      <c r="FVM37" s="1"/>
      <c r="FVN37" s="1"/>
      <c r="FVO37" s="1"/>
      <c r="FVP37" s="1"/>
      <c r="FVQ37" s="1"/>
      <c r="FVR37" s="1"/>
      <c r="FVS37" s="1"/>
      <c r="FVT37" s="1"/>
      <c r="FVU37" s="1"/>
      <c r="FVV37" s="1"/>
      <c r="FVW37" s="1"/>
      <c r="FVX37" s="1"/>
      <c r="FVY37" s="1"/>
      <c r="FVZ37" s="1"/>
      <c r="FWA37" s="1"/>
      <c r="FWB37" s="1"/>
      <c r="FWC37" s="1"/>
      <c r="FWD37" s="1"/>
      <c r="FWE37" s="1"/>
      <c r="FWF37" s="1"/>
      <c r="FWG37" s="1"/>
      <c r="FWH37" s="1"/>
      <c r="FWI37" s="1"/>
      <c r="FWJ37" s="1"/>
      <c r="FWK37" s="1"/>
      <c r="FWL37" s="1"/>
      <c r="FWM37" s="1"/>
      <c r="FWN37" s="1"/>
      <c r="FWO37" s="1"/>
      <c r="FWP37" s="1"/>
      <c r="FWQ37" s="1"/>
      <c r="FWR37" s="1"/>
      <c r="FWS37" s="1"/>
      <c r="FWT37" s="1"/>
      <c r="FWU37" s="1"/>
      <c r="FWV37" s="1"/>
      <c r="FWW37" s="1"/>
      <c r="FWX37" s="1"/>
      <c r="FWY37" s="1"/>
      <c r="FWZ37" s="1"/>
      <c r="FXA37" s="1"/>
      <c r="FXB37" s="1"/>
      <c r="FXC37" s="1"/>
      <c r="FXD37" s="1"/>
      <c r="FXE37" s="1"/>
      <c r="FXF37" s="1"/>
      <c r="FXG37" s="1"/>
      <c r="FXH37" s="1"/>
      <c r="FXI37" s="1"/>
      <c r="FXJ37" s="1"/>
      <c r="FXK37" s="1"/>
      <c r="FXL37" s="1"/>
      <c r="FXM37" s="1"/>
      <c r="FXN37" s="1"/>
      <c r="FXO37" s="1"/>
      <c r="FXP37" s="1"/>
      <c r="FXQ37" s="1"/>
      <c r="FXR37" s="1"/>
      <c r="FXS37" s="1"/>
      <c r="FXT37" s="1"/>
      <c r="FXU37" s="1"/>
      <c r="FXV37" s="1"/>
      <c r="FXW37" s="1"/>
      <c r="FXX37" s="1"/>
      <c r="FXY37" s="1"/>
      <c r="FXZ37" s="1"/>
      <c r="FYA37" s="1"/>
      <c r="FYB37" s="1"/>
      <c r="FYC37" s="1"/>
      <c r="FYD37" s="1"/>
      <c r="FYE37" s="1"/>
      <c r="FYF37" s="1"/>
      <c r="FYG37" s="1"/>
      <c r="FYH37" s="1"/>
      <c r="FYI37" s="1"/>
      <c r="FYJ37" s="1"/>
      <c r="FYK37" s="1"/>
      <c r="FYL37" s="1"/>
      <c r="FYM37" s="1"/>
      <c r="FYN37" s="1"/>
      <c r="FYO37" s="1"/>
      <c r="FYP37" s="1"/>
      <c r="FYQ37" s="1"/>
      <c r="FYR37" s="1"/>
      <c r="FYS37" s="1"/>
      <c r="FYT37" s="1"/>
      <c r="FYU37" s="1"/>
      <c r="FYV37" s="1"/>
      <c r="FYW37" s="1"/>
      <c r="FYX37" s="1"/>
      <c r="FYY37" s="1"/>
      <c r="FYZ37" s="1"/>
      <c r="FZA37" s="1"/>
      <c r="FZB37" s="1"/>
      <c r="FZC37" s="1"/>
      <c r="FZD37" s="1"/>
      <c r="FZE37" s="1"/>
      <c r="FZF37" s="1"/>
      <c r="FZG37" s="1"/>
      <c r="FZH37" s="1"/>
      <c r="FZI37" s="1"/>
      <c r="FZJ37" s="1"/>
      <c r="FZK37" s="1"/>
      <c r="FZL37" s="1"/>
      <c r="FZM37" s="1"/>
      <c r="FZN37" s="1"/>
      <c r="FZO37" s="1"/>
      <c r="FZP37" s="1"/>
      <c r="FZQ37" s="1"/>
      <c r="FZR37" s="1"/>
      <c r="FZS37" s="1"/>
      <c r="FZT37" s="1"/>
      <c r="FZU37" s="1"/>
      <c r="FZV37" s="1"/>
      <c r="FZW37" s="1"/>
      <c r="FZX37" s="1"/>
      <c r="FZY37" s="1"/>
      <c r="FZZ37" s="1"/>
      <c r="GAA37" s="1"/>
      <c r="GAB37" s="1"/>
      <c r="GAC37" s="1"/>
      <c r="GAD37" s="1"/>
      <c r="GAE37" s="1"/>
      <c r="GAF37" s="1"/>
      <c r="GAG37" s="1"/>
      <c r="GAH37" s="1"/>
      <c r="GAI37" s="1"/>
      <c r="GAJ37" s="1"/>
      <c r="GAK37" s="1"/>
      <c r="GAL37" s="1"/>
      <c r="GAM37" s="1"/>
      <c r="GAN37" s="1"/>
      <c r="GAO37" s="1"/>
      <c r="GAP37" s="1"/>
      <c r="GAQ37" s="1"/>
      <c r="GAR37" s="1"/>
      <c r="GAS37" s="1"/>
      <c r="GAT37" s="1"/>
      <c r="GAU37" s="1"/>
      <c r="GAV37" s="1"/>
      <c r="GAW37" s="1"/>
      <c r="GAX37" s="1"/>
      <c r="GAY37" s="1"/>
      <c r="GAZ37" s="1"/>
      <c r="GBA37" s="1"/>
      <c r="GBB37" s="1"/>
      <c r="GBC37" s="1"/>
      <c r="GBD37" s="1"/>
      <c r="GBE37" s="1"/>
      <c r="GBF37" s="1"/>
      <c r="GBG37" s="1"/>
      <c r="GBH37" s="1"/>
      <c r="GBI37" s="1"/>
      <c r="GBJ37" s="1"/>
      <c r="GBK37" s="1"/>
      <c r="GBL37" s="1"/>
      <c r="GBM37" s="1"/>
      <c r="GBN37" s="1"/>
      <c r="GBO37" s="1"/>
      <c r="GBP37" s="1"/>
      <c r="GBQ37" s="1"/>
      <c r="GBR37" s="1"/>
      <c r="GBS37" s="1"/>
      <c r="GBT37" s="1"/>
      <c r="GBU37" s="1"/>
      <c r="GBV37" s="1"/>
      <c r="GBW37" s="1"/>
      <c r="GBX37" s="1"/>
      <c r="GBY37" s="1"/>
      <c r="GBZ37" s="1"/>
      <c r="GCA37" s="1"/>
      <c r="GCB37" s="1"/>
      <c r="GCC37" s="1"/>
      <c r="GCD37" s="1"/>
      <c r="GCE37" s="1"/>
      <c r="GCF37" s="1"/>
      <c r="GCG37" s="1"/>
      <c r="GCH37" s="1"/>
      <c r="GCI37" s="1"/>
      <c r="GCJ37" s="1"/>
      <c r="GCK37" s="1"/>
      <c r="GCL37" s="1"/>
      <c r="GCM37" s="1"/>
      <c r="GCN37" s="1"/>
      <c r="GCO37" s="1"/>
      <c r="GCP37" s="1"/>
      <c r="GCQ37" s="1"/>
      <c r="GCR37" s="1"/>
      <c r="GCS37" s="1"/>
      <c r="GCT37" s="1"/>
      <c r="GCU37" s="1"/>
      <c r="GCV37" s="1"/>
      <c r="GCW37" s="1"/>
      <c r="GCX37" s="1"/>
      <c r="GCY37" s="1"/>
      <c r="GCZ37" s="1"/>
      <c r="GDA37" s="1"/>
      <c r="GDB37" s="1"/>
      <c r="GDC37" s="1"/>
      <c r="GDD37" s="1"/>
      <c r="GDE37" s="1"/>
      <c r="GDF37" s="1"/>
      <c r="GDG37" s="1"/>
      <c r="GDH37" s="1"/>
      <c r="GDI37" s="1"/>
      <c r="GDJ37" s="1"/>
      <c r="GDK37" s="1"/>
      <c r="GDL37" s="1"/>
      <c r="GDM37" s="1"/>
      <c r="GDN37" s="1"/>
      <c r="GDO37" s="1"/>
      <c r="GDP37" s="1"/>
      <c r="GDQ37" s="1"/>
      <c r="GDR37" s="1"/>
      <c r="GDS37" s="1"/>
      <c r="GDT37" s="1"/>
      <c r="GDU37" s="1"/>
      <c r="GDV37" s="1"/>
      <c r="GDW37" s="1"/>
      <c r="GDX37" s="1"/>
      <c r="GDY37" s="1"/>
      <c r="GDZ37" s="1"/>
      <c r="GEA37" s="1"/>
      <c r="GEB37" s="1"/>
      <c r="GEC37" s="1"/>
      <c r="GED37" s="1"/>
      <c r="GEE37" s="1"/>
      <c r="GEF37" s="1"/>
      <c r="GEG37" s="1"/>
      <c r="GEH37" s="1"/>
      <c r="GEI37" s="1"/>
      <c r="GEJ37" s="1"/>
      <c r="GEK37" s="1"/>
      <c r="GEL37" s="1"/>
      <c r="GEM37" s="1"/>
      <c r="GEN37" s="1"/>
      <c r="GEO37" s="1"/>
      <c r="GEP37" s="1"/>
      <c r="GEQ37" s="1"/>
      <c r="GER37" s="1"/>
      <c r="GES37" s="1"/>
      <c r="GET37" s="1"/>
      <c r="GEU37" s="1"/>
      <c r="GEV37" s="1"/>
      <c r="GEW37" s="1"/>
      <c r="GEX37" s="1"/>
      <c r="GEY37" s="1"/>
      <c r="GEZ37" s="1"/>
      <c r="GFA37" s="1"/>
      <c r="GFB37" s="1"/>
      <c r="GFC37" s="1"/>
      <c r="GFD37" s="1"/>
      <c r="GFE37" s="1"/>
      <c r="GFF37" s="1"/>
      <c r="GFG37" s="1"/>
      <c r="GFH37" s="1"/>
      <c r="GFI37" s="1"/>
      <c r="GFJ37" s="1"/>
      <c r="GFK37" s="1"/>
      <c r="GFL37" s="1"/>
      <c r="GFM37" s="1"/>
      <c r="GFN37" s="1"/>
      <c r="GFO37" s="1"/>
      <c r="GFP37" s="1"/>
      <c r="GFQ37" s="1"/>
      <c r="GFR37" s="1"/>
      <c r="GFS37" s="1"/>
      <c r="GFT37" s="1"/>
      <c r="GFU37" s="1"/>
      <c r="GFV37" s="1"/>
      <c r="GFW37" s="1"/>
      <c r="GFX37" s="1"/>
      <c r="GFY37" s="1"/>
      <c r="GFZ37" s="1"/>
      <c r="GGA37" s="1"/>
      <c r="GGB37" s="1"/>
      <c r="GGC37" s="1"/>
      <c r="GGD37" s="1"/>
      <c r="GGE37" s="1"/>
      <c r="GGF37" s="1"/>
      <c r="GGG37" s="1"/>
      <c r="GGH37" s="1"/>
      <c r="GGI37" s="1"/>
      <c r="GGJ37" s="1"/>
      <c r="GGK37" s="1"/>
      <c r="GGL37" s="1"/>
      <c r="GGM37" s="1"/>
      <c r="GGN37" s="1"/>
      <c r="GGO37" s="1"/>
      <c r="GGP37" s="1"/>
      <c r="GGQ37" s="1"/>
      <c r="GGR37" s="1"/>
      <c r="GGS37" s="1"/>
      <c r="GGT37" s="1"/>
      <c r="GGU37" s="1"/>
      <c r="GGV37" s="1"/>
      <c r="GGW37" s="1"/>
      <c r="GGX37" s="1"/>
      <c r="GGY37" s="1"/>
      <c r="GGZ37" s="1"/>
      <c r="GHA37" s="1"/>
      <c r="GHB37" s="1"/>
      <c r="GHC37" s="1"/>
      <c r="GHD37" s="1"/>
      <c r="GHE37" s="1"/>
      <c r="GHF37" s="1"/>
      <c r="GHG37" s="1"/>
      <c r="GHH37" s="1"/>
      <c r="GHI37" s="1"/>
      <c r="GHJ37" s="1"/>
      <c r="GHK37" s="1"/>
      <c r="GHL37" s="1"/>
      <c r="GHM37" s="1"/>
      <c r="GHN37" s="1"/>
      <c r="GHO37" s="1"/>
      <c r="GHP37" s="1"/>
      <c r="GHQ37" s="1"/>
      <c r="GHR37" s="1"/>
      <c r="GHS37" s="1"/>
      <c r="GHT37" s="1"/>
      <c r="GHU37" s="1"/>
      <c r="GHV37" s="1"/>
      <c r="GHW37" s="1"/>
      <c r="GHX37" s="1"/>
      <c r="GHY37" s="1"/>
      <c r="GHZ37" s="1"/>
      <c r="GIA37" s="1"/>
      <c r="GIB37" s="1"/>
      <c r="GIC37" s="1"/>
      <c r="GID37" s="1"/>
      <c r="GIE37" s="1"/>
      <c r="GIF37" s="1"/>
      <c r="GIG37" s="1"/>
      <c r="GIH37" s="1"/>
      <c r="GII37" s="1"/>
      <c r="GIJ37" s="1"/>
      <c r="GIK37" s="1"/>
      <c r="GIL37" s="1"/>
      <c r="GIM37" s="1"/>
      <c r="GIN37" s="1"/>
      <c r="GIO37" s="1"/>
      <c r="GIP37" s="1"/>
      <c r="GIQ37" s="1"/>
      <c r="GIR37" s="1"/>
      <c r="GIS37" s="1"/>
      <c r="GIT37" s="1"/>
      <c r="GIU37" s="1"/>
      <c r="GIV37" s="1"/>
      <c r="GIW37" s="1"/>
      <c r="GIX37" s="1"/>
      <c r="GIY37" s="1"/>
      <c r="GIZ37" s="1"/>
      <c r="GJA37" s="1"/>
      <c r="GJB37" s="1"/>
      <c r="GJC37" s="1"/>
      <c r="GJD37" s="1"/>
      <c r="GJE37" s="1"/>
      <c r="GJF37" s="1"/>
      <c r="GJG37" s="1"/>
      <c r="GJH37" s="1"/>
      <c r="GJI37" s="1"/>
      <c r="GJJ37" s="1"/>
      <c r="GJK37" s="1"/>
      <c r="GJL37" s="1"/>
      <c r="GJM37" s="1"/>
      <c r="GJN37" s="1"/>
      <c r="GJO37" s="1"/>
      <c r="GJP37" s="1"/>
      <c r="GJQ37" s="1"/>
      <c r="GJR37" s="1"/>
      <c r="GJS37" s="1"/>
      <c r="GJT37" s="1"/>
      <c r="GJU37" s="1"/>
      <c r="GJV37" s="1"/>
      <c r="GJW37" s="1"/>
      <c r="GJX37" s="1"/>
      <c r="GJY37" s="1"/>
      <c r="GJZ37" s="1"/>
      <c r="GKA37" s="1"/>
      <c r="GKB37" s="1"/>
      <c r="GKC37" s="1"/>
      <c r="GKD37" s="1"/>
      <c r="GKE37" s="1"/>
      <c r="GKF37" s="1"/>
      <c r="GKG37" s="1"/>
      <c r="GKH37" s="1"/>
      <c r="GKI37" s="1"/>
      <c r="GKJ37" s="1"/>
      <c r="GKK37" s="1"/>
      <c r="GKL37" s="1"/>
      <c r="GKM37" s="1"/>
      <c r="GKN37" s="1"/>
      <c r="GKO37" s="1"/>
      <c r="GKP37" s="1"/>
      <c r="GKQ37" s="1"/>
      <c r="GKR37" s="1"/>
      <c r="GKS37" s="1"/>
      <c r="GKT37" s="1"/>
      <c r="GKU37" s="1"/>
      <c r="GKV37" s="1"/>
      <c r="GKW37" s="1"/>
      <c r="GKX37" s="1"/>
      <c r="GKY37" s="1"/>
      <c r="GKZ37" s="1"/>
      <c r="GLA37" s="1"/>
      <c r="GLB37" s="1"/>
      <c r="GLC37" s="1"/>
      <c r="GLD37" s="1"/>
      <c r="GLE37" s="1"/>
      <c r="GLF37" s="1"/>
      <c r="GLG37" s="1"/>
      <c r="GLH37" s="1"/>
      <c r="GLI37" s="1"/>
      <c r="GLJ37" s="1"/>
      <c r="GLK37" s="1"/>
      <c r="GLL37" s="1"/>
      <c r="GLM37" s="1"/>
      <c r="GLN37" s="1"/>
      <c r="GLO37" s="1"/>
      <c r="GLP37" s="1"/>
      <c r="GLQ37" s="1"/>
      <c r="GLR37" s="1"/>
      <c r="GLS37" s="1"/>
      <c r="GLT37" s="1"/>
      <c r="GLU37" s="1"/>
      <c r="GLV37" s="1"/>
      <c r="GLW37" s="1"/>
      <c r="GLX37" s="1"/>
      <c r="GLY37" s="1"/>
      <c r="GLZ37" s="1"/>
      <c r="GMA37" s="1"/>
      <c r="GMB37" s="1"/>
      <c r="GMC37" s="1"/>
      <c r="GMD37" s="1"/>
      <c r="GME37" s="1"/>
      <c r="GMF37" s="1"/>
      <c r="GMG37" s="1"/>
      <c r="GMH37" s="1"/>
      <c r="GMI37" s="1"/>
      <c r="GMJ37" s="1"/>
      <c r="GMK37" s="1"/>
      <c r="GML37" s="1"/>
      <c r="GMM37" s="1"/>
      <c r="GMN37" s="1"/>
      <c r="GMO37" s="1"/>
      <c r="GMP37" s="1"/>
      <c r="GMQ37" s="1"/>
      <c r="GMR37" s="1"/>
      <c r="GMS37" s="1"/>
      <c r="GMT37" s="1"/>
      <c r="GMU37" s="1"/>
      <c r="GMV37" s="1"/>
      <c r="GMW37" s="1"/>
      <c r="GMX37" s="1"/>
      <c r="GMY37" s="1"/>
      <c r="GMZ37" s="1"/>
      <c r="GNA37" s="1"/>
      <c r="GNB37" s="1"/>
      <c r="GNC37" s="1"/>
      <c r="GND37" s="1"/>
      <c r="GNE37" s="1"/>
      <c r="GNF37" s="1"/>
      <c r="GNG37" s="1"/>
      <c r="GNH37" s="1"/>
      <c r="GNI37" s="1"/>
      <c r="GNJ37" s="1"/>
      <c r="GNK37" s="1"/>
      <c r="GNL37" s="1"/>
      <c r="GNM37" s="1"/>
      <c r="GNN37" s="1"/>
      <c r="GNO37" s="1"/>
      <c r="GNP37" s="1"/>
      <c r="GNQ37" s="1"/>
      <c r="GNR37" s="1"/>
      <c r="GNS37" s="1"/>
      <c r="GNT37" s="1"/>
      <c r="GNU37" s="1"/>
      <c r="GNV37" s="1"/>
      <c r="GNW37" s="1"/>
      <c r="GNX37" s="1"/>
      <c r="GNY37" s="1"/>
      <c r="GNZ37" s="1"/>
      <c r="GOA37" s="1"/>
      <c r="GOB37" s="1"/>
      <c r="GOC37" s="1"/>
      <c r="GOD37" s="1"/>
      <c r="GOE37" s="1"/>
      <c r="GOF37" s="1"/>
      <c r="GOG37" s="1"/>
      <c r="GOH37" s="1"/>
      <c r="GOI37" s="1"/>
      <c r="GOJ37" s="1"/>
      <c r="GOK37" s="1"/>
      <c r="GOL37" s="1"/>
      <c r="GOM37" s="1"/>
      <c r="GON37" s="1"/>
      <c r="GOO37" s="1"/>
      <c r="GOP37" s="1"/>
      <c r="GOQ37" s="1"/>
      <c r="GOR37" s="1"/>
      <c r="GOS37" s="1"/>
      <c r="GOT37" s="1"/>
      <c r="GOU37" s="1"/>
      <c r="GOV37" s="1"/>
      <c r="GOW37" s="1"/>
      <c r="GOX37" s="1"/>
      <c r="GOY37" s="1"/>
      <c r="GOZ37" s="1"/>
      <c r="GPA37" s="1"/>
      <c r="GPB37" s="1"/>
      <c r="GPC37" s="1"/>
      <c r="GPD37" s="1"/>
      <c r="GPE37" s="1"/>
      <c r="GPF37" s="1"/>
      <c r="GPG37" s="1"/>
      <c r="GPH37" s="1"/>
      <c r="GPI37" s="1"/>
      <c r="GPJ37" s="1"/>
      <c r="GPK37" s="1"/>
      <c r="GPL37" s="1"/>
      <c r="GPM37" s="1"/>
      <c r="GPN37" s="1"/>
      <c r="GPO37" s="1"/>
      <c r="GPP37" s="1"/>
      <c r="GPQ37" s="1"/>
      <c r="GPR37" s="1"/>
      <c r="GPS37" s="1"/>
      <c r="GPT37" s="1"/>
      <c r="GPU37" s="1"/>
      <c r="GPV37" s="1"/>
      <c r="GPW37" s="1"/>
      <c r="GPX37" s="1"/>
      <c r="GPY37" s="1"/>
      <c r="GPZ37" s="1"/>
      <c r="GQA37" s="1"/>
      <c r="GQB37" s="1"/>
      <c r="GQC37" s="1"/>
      <c r="GQD37" s="1"/>
      <c r="GQE37" s="1"/>
      <c r="GQF37" s="1"/>
      <c r="GQG37" s="1"/>
      <c r="GQH37" s="1"/>
      <c r="GQI37" s="1"/>
      <c r="GQJ37" s="1"/>
      <c r="GQK37" s="1"/>
      <c r="GQL37" s="1"/>
      <c r="GQM37" s="1"/>
      <c r="GQN37" s="1"/>
      <c r="GQO37" s="1"/>
      <c r="GQP37" s="1"/>
      <c r="GQQ37" s="1"/>
      <c r="GQR37" s="1"/>
      <c r="GQS37" s="1"/>
      <c r="GQT37" s="1"/>
      <c r="GQU37" s="1"/>
      <c r="GQV37" s="1"/>
      <c r="GQW37" s="1"/>
      <c r="GQX37" s="1"/>
      <c r="GQY37" s="1"/>
      <c r="GQZ37" s="1"/>
      <c r="GRA37" s="1"/>
      <c r="GRB37" s="1"/>
      <c r="GRC37" s="1"/>
      <c r="GRD37" s="1"/>
      <c r="GRE37" s="1"/>
      <c r="GRF37" s="1"/>
      <c r="GRG37" s="1"/>
      <c r="GRH37" s="1"/>
      <c r="GRI37" s="1"/>
      <c r="GRJ37" s="1"/>
      <c r="GRK37" s="1"/>
      <c r="GRL37" s="1"/>
      <c r="GRM37" s="1"/>
      <c r="GRN37" s="1"/>
      <c r="GRO37" s="1"/>
      <c r="GRP37" s="1"/>
      <c r="GRQ37" s="1"/>
      <c r="GRR37" s="1"/>
      <c r="GRS37" s="1"/>
      <c r="GRT37" s="1"/>
      <c r="GRU37" s="1"/>
      <c r="GRV37" s="1"/>
      <c r="GRW37" s="1"/>
      <c r="GRX37" s="1"/>
      <c r="GRY37" s="1"/>
      <c r="GRZ37" s="1"/>
      <c r="GSA37" s="1"/>
      <c r="GSB37" s="1"/>
      <c r="GSC37" s="1"/>
      <c r="GSD37" s="1"/>
      <c r="GSE37" s="1"/>
      <c r="GSF37" s="1"/>
      <c r="GSG37" s="1"/>
      <c r="GSH37" s="1"/>
      <c r="GSI37" s="1"/>
      <c r="GSJ37" s="1"/>
      <c r="GSK37" s="1"/>
      <c r="GSL37" s="1"/>
      <c r="GSM37" s="1"/>
      <c r="GSN37" s="1"/>
      <c r="GSO37" s="1"/>
      <c r="GSP37" s="1"/>
      <c r="GSQ37" s="1"/>
      <c r="GSR37" s="1"/>
      <c r="GSS37" s="1"/>
      <c r="GST37" s="1"/>
      <c r="GSU37" s="1"/>
      <c r="GSV37" s="1"/>
      <c r="GSW37" s="1"/>
      <c r="GSX37" s="1"/>
      <c r="GSY37" s="1"/>
      <c r="GSZ37" s="1"/>
      <c r="GTA37" s="1"/>
      <c r="GTB37" s="1"/>
      <c r="GTC37" s="1"/>
      <c r="GTD37" s="1"/>
      <c r="GTE37" s="1"/>
      <c r="GTF37" s="1"/>
      <c r="GTG37" s="1"/>
      <c r="GTH37" s="1"/>
      <c r="GTI37" s="1"/>
      <c r="GTJ37" s="1"/>
      <c r="GTK37" s="1"/>
      <c r="GTL37" s="1"/>
      <c r="GTM37" s="1"/>
      <c r="GTN37" s="1"/>
      <c r="GTO37" s="1"/>
      <c r="GTP37" s="1"/>
      <c r="GTQ37" s="1"/>
      <c r="GTR37" s="1"/>
      <c r="GTS37" s="1"/>
      <c r="GTT37" s="1"/>
      <c r="GTU37" s="1"/>
      <c r="GTV37" s="1"/>
      <c r="GTW37" s="1"/>
      <c r="GTX37" s="1"/>
      <c r="GTY37" s="1"/>
      <c r="GTZ37" s="1"/>
      <c r="GUA37" s="1"/>
      <c r="GUB37" s="1"/>
      <c r="GUC37" s="1"/>
      <c r="GUD37" s="1"/>
      <c r="GUE37" s="1"/>
      <c r="GUF37" s="1"/>
      <c r="GUG37" s="1"/>
      <c r="GUH37" s="1"/>
      <c r="GUI37" s="1"/>
      <c r="GUJ37" s="1"/>
      <c r="GUK37" s="1"/>
      <c r="GUL37" s="1"/>
      <c r="GUM37" s="1"/>
      <c r="GUN37" s="1"/>
      <c r="GUO37" s="1"/>
      <c r="GUP37" s="1"/>
      <c r="GUQ37" s="1"/>
      <c r="GUR37" s="1"/>
      <c r="GUS37" s="1"/>
      <c r="GUT37" s="1"/>
      <c r="GUU37" s="1"/>
      <c r="GUV37" s="1"/>
      <c r="GUW37" s="1"/>
      <c r="GUX37" s="1"/>
      <c r="GUY37" s="1"/>
      <c r="GUZ37" s="1"/>
      <c r="GVA37" s="1"/>
      <c r="GVB37" s="1"/>
      <c r="GVC37" s="1"/>
      <c r="GVD37" s="1"/>
      <c r="GVE37" s="1"/>
      <c r="GVF37" s="1"/>
      <c r="GVG37" s="1"/>
      <c r="GVH37" s="1"/>
      <c r="GVI37" s="1"/>
      <c r="GVJ37" s="1"/>
      <c r="GVK37" s="1"/>
      <c r="GVL37" s="1"/>
      <c r="GVM37" s="1"/>
      <c r="GVN37" s="1"/>
      <c r="GVO37" s="1"/>
      <c r="GVP37" s="1"/>
      <c r="GVQ37" s="1"/>
      <c r="GVR37" s="1"/>
      <c r="GVS37" s="1"/>
      <c r="GVT37" s="1"/>
      <c r="GVU37" s="1"/>
      <c r="GVV37" s="1"/>
      <c r="GVW37" s="1"/>
      <c r="GVX37" s="1"/>
      <c r="GVY37" s="1"/>
      <c r="GVZ37" s="1"/>
      <c r="GWA37" s="1"/>
      <c r="GWB37" s="1"/>
      <c r="GWC37" s="1"/>
      <c r="GWD37" s="1"/>
      <c r="GWE37" s="1"/>
      <c r="GWF37" s="1"/>
      <c r="GWG37" s="1"/>
      <c r="GWH37" s="1"/>
      <c r="GWI37" s="1"/>
      <c r="GWJ37" s="1"/>
      <c r="GWK37" s="1"/>
      <c r="GWL37" s="1"/>
      <c r="GWM37" s="1"/>
      <c r="GWN37" s="1"/>
      <c r="GWO37" s="1"/>
      <c r="GWP37" s="1"/>
      <c r="GWQ37" s="1"/>
      <c r="GWR37" s="1"/>
      <c r="GWS37" s="1"/>
      <c r="GWT37" s="1"/>
      <c r="GWU37" s="1"/>
      <c r="GWV37" s="1"/>
      <c r="GWW37" s="1"/>
      <c r="GWX37" s="1"/>
      <c r="GWY37" s="1"/>
      <c r="GWZ37" s="1"/>
      <c r="GXA37" s="1"/>
      <c r="GXB37" s="1"/>
      <c r="GXC37" s="1"/>
      <c r="GXD37" s="1"/>
      <c r="GXE37" s="1"/>
      <c r="GXF37" s="1"/>
      <c r="GXG37" s="1"/>
      <c r="GXH37" s="1"/>
      <c r="GXI37" s="1"/>
      <c r="GXJ37" s="1"/>
      <c r="GXK37" s="1"/>
      <c r="GXL37" s="1"/>
      <c r="GXM37" s="1"/>
      <c r="GXN37" s="1"/>
      <c r="GXO37" s="1"/>
      <c r="GXP37" s="1"/>
      <c r="GXQ37" s="1"/>
      <c r="GXR37" s="1"/>
      <c r="GXS37" s="1"/>
      <c r="GXT37" s="1"/>
      <c r="GXU37" s="1"/>
      <c r="GXV37" s="1"/>
      <c r="GXW37" s="1"/>
      <c r="GXX37" s="1"/>
      <c r="GXY37" s="1"/>
      <c r="GXZ37" s="1"/>
      <c r="GYA37" s="1"/>
      <c r="GYB37" s="1"/>
      <c r="GYC37" s="1"/>
      <c r="GYD37" s="1"/>
      <c r="GYE37" s="1"/>
      <c r="GYF37" s="1"/>
      <c r="GYG37" s="1"/>
      <c r="GYH37" s="1"/>
      <c r="GYI37" s="1"/>
      <c r="GYJ37" s="1"/>
      <c r="GYK37" s="1"/>
      <c r="GYL37" s="1"/>
      <c r="GYM37" s="1"/>
      <c r="GYN37" s="1"/>
      <c r="GYO37" s="1"/>
      <c r="GYP37" s="1"/>
      <c r="GYQ37" s="1"/>
      <c r="GYR37" s="1"/>
      <c r="GYS37" s="1"/>
      <c r="GYT37" s="1"/>
      <c r="GYU37" s="1"/>
      <c r="GYV37" s="1"/>
      <c r="GYW37" s="1"/>
      <c r="GYX37" s="1"/>
      <c r="GYY37" s="1"/>
      <c r="GYZ37" s="1"/>
      <c r="GZA37" s="1"/>
      <c r="GZB37" s="1"/>
      <c r="GZC37" s="1"/>
      <c r="GZD37" s="1"/>
      <c r="GZE37" s="1"/>
      <c r="GZF37" s="1"/>
      <c r="GZG37" s="1"/>
      <c r="GZH37" s="1"/>
      <c r="GZI37" s="1"/>
      <c r="GZJ37" s="1"/>
      <c r="GZK37" s="1"/>
      <c r="GZL37" s="1"/>
      <c r="GZM37" s="1"/>
      <c r="GZN37" s="1"/>
      <c r="GZO37" s="1"/>
      <c r="GZP37" s="1"/>
      <c r="GZQ37" s="1"/>
      <c r="GZR37" s="1"/>
      <c r="GZS37" s="1"/>
      <c r="GZT37" s="1"/>
      <c r="GZU37" s="1"/>
      <c r="GZV37" s="1"/>
      <c r="GZW37" s="1"/>
      <c r="GZX37" s="1"/>
      <c r="GZY37" s="1"/>
      <c r="GZZ37" s="1"/>
      <c r="HAA37" s="1"/>
      <c r="HAB37" s="1"/>
      <c r="HAC37" s="1"/>
      <c r="HAD37" s="1"/>
      <c r="HAE37" s="1"/>
      <c r="HAF37" s="1"/>
      <c r="HAG37" s="1"/>
      <c r="HAH37" s="1"/>
      <c r="HAI37" s="1"/>
      <c r="HAJ37" s="1"/>
      <c r="HAK37" s="1"/>
      <c r="HAL37" s="1"/>
      <c r="HAM37" s="1"/>
      <c r="HAN37" s="1"/>
      <c r="HAO37" s="1"/>
      <c r="HAP37" s="1"/>
      <c r="HAQ37" s="1"/>
      <c r="HAR37" s="1"/>
      <c r="HAS37" s="1"/>
      <c r="HAT37" s="1"/>
      <c r="HAU37" s="1"/>
      <c r="HAV37" s="1"/>
      <c r="HAW37" s="1"/>
      <c r="HAX37" s="1"/>
      <c r="HAY37" s="1"/>
      <c r="HAZ37" s="1"/>
      <c r="HBA37" s="1"/>
      <c r="HBB37" s="1"/>
      <c r="HBC37" s="1"/>
      <c r="HBD37" s="1"/>
      <c r="HBE37" s="1"/>
      <c r="HBF37" s="1"/>
      <c r="HBG37" s="1"/>
      <c r="HBH37" s="1"/>
      <c r="HBI37" s="1"/>
      <c r="HBJ37" s="1"/>
      <c r="HBK37" s="1"/>
      <c r="HBL37" s="1"/>
      <c r="HBM37" s="1"/>
      <c r="HBN37" s="1"/>
      <c r="HBO37" s="1"/>
      <c r="HBP37" s="1"/>
      <c r="HBQ37" s="1"/>
      <c r="HBR37" s="1"/>
      <c r="HBS37" s="1"/>
      <c r="HBT37" s="1"/>
      <c r="HBU37" s="1"/>
      <c r="HBV37" s="1"/>
      <c r="HBW37" s="1"/>
      <c r="HBX37" s="1"/>
      <c r="HBY37" s="1"/>
      <c r="HBZ37" s="1"/>
      <c r="HCA37" s="1"/>
      <c r="HCB37" s="1"/>
      <c r="HCC37" s="1"/>
      <c r="HCD37" s="1"/>
      <c r="HCE37" s="1"/>
      <c r="HCF37" s="1"/>
      <c r="HCG37" s="1"/>
      <c r="HCH37" s="1"/>
      <c r="HCI37" s="1"/>
      <c r="HCJ37" s="1"/>
      <c r="HCK37" s="1"/>
      <c r="HCL37" s="1"/>
      <c r="HCM37" s="1"/>
      <c r="HCN37" s="1"/>
      <c r="HCO37" s="1"/>
      <c r="HCP37" s="1"/>
      <c r="HCQ37" s="1"/>
      <c r="HCR37" s="1"/>
      <c r="HCS37" s="1"/>
      <c r="HCT37" s="1"/>
      <c r="HCU37" s="1"/>
      <c r="HCV37" s="1"/>
      <c r="HCW37" s="1"/>
      <c r="HCX37" s="1"/>
      <c r="HCY37" s="1"/>
      <c r="HCZ37" s="1"/>
      <c r="HDA37" s="1"/>
      <c r="HDB37" s="1"/>
      <c r="HDC37" s="1"/>
      <c r="HDD37" s="1"/>
      <c r="HDE37" s="1"/>
      <c r="HDF37" s="1"/>
      <c r="HDG37" s="1"/>
      <c r="HDH37" s="1"/>
      <c r="HDI37" s="1"/>
      <c r="HDJ37" s="1"/>
      <c r="HDK37" s="1"/>
      <c r="HDL37" s="1"/>
      <c r="HDM37" s="1"/>
      <c r="HDN37" s="1"/>
      <c r="HDO37" s="1"/>
      <c r="HDP37" s="1"/>
      <c r="HDQ37" s="1"/>
      <c r="HDR37" s="1"/>
      <c r="HDS37" s="1"/>
      <c r="HDT37" s="1"/>
      <c r="HDU37" s="1"/>
      <c r="HDV37" s="1"/>
      <c r="HDW37" s="1"/>
      <c r="HDX37" s="1"/>
      <c r="HDY37" s="1"/>
      <c r="HDZ37" s="1"/>
      <c r="HEA37" s="1"/>
      <c r="HEB37" s="1"/>
      <c r="HEC37" s="1"/>
      <c r="HED37" s="1"/>
      <c r="HEE37" s="1"/>
      <c r="HEF37" s="1"/>
      <c r="HEG37" s="1"/>
      <c r="HEH37" s="1"/>
      <c r="HEI37" s="1"/>
      <c r="HEJ37" s="1"/>
      <c r="HEK37" s="1"/>
      <c r="HEL37" s="1"/>
      <c r="HEM37" s="1"/>
      <c r="HEN37" s="1"/>
      <c r="HEO37" s="1"/>
      <c r="HEP37" s="1"/>
      <c r="HEQ37" s="1"/>
      <c r="HER37" s="1"/>
      <c r="HES37" s="1"/>
      <c r="HET37" s="1"/>
      <c r="HEU37" s="1"/>
      <c r="HEV37" s="1"/>
      <c r="HEW37" s="1"/>
      <c r="HEX37" s="1"/>
      <c r="HEY37" s="1"/>
      <c r="HEZ37" s="1"/>
      <c r="HFA37" s="1"/>
      <c r="HFB37" s="1"/>
      <c r="HFC37" s="1"/>
      <c r="HFD37" s="1"/>
      <c r="HFE37" s="1"/>
      <c r="HFF37" s="1"/>
      <c r="HFG37" s="1"/>
      <c r="HFH37" s="1"/>
      <c r="HFI37" s="1"/>
      <c r="HFJ37" s="1"/>
      <c r="HFK37" s="1"/>
      <c r="HFL37" s="1"/>
      <c r="HFM37" s="1"/>
      <c r="HFN37" s="1"/>
      <c r="HFO37" s="1"/>
      <c r="HFP37" s="1"/>
      <c r="HFQ37" s="1"/>
      <c r="HFR37" s="1"/>
      <c r="HFS37" s="1"/>
      <c r="HFT37" s="1"/>
      <c r="HFU37" s="1"/>
      <c r="HFV37" s="1"/>
      <c r="HFW37" s="1"/>
      <c r="HFX37" s="1"/>
      <c r="HFY37" s="1"/>
      <c r="HFZ37" s="1"/>
      <c r="HGA37" s="1"/>
      <c r="HGB37" s="1"/>
      <c r="HGC37" s="1"/>
      <c r="HGD37" s="1"/>
      <c r="HGE37" s="1"/>
      <c r="HGF37" s="1"/>
      <c r="HGG37" s="1"/>
      <c r="HGH37" s="1"/>
      <c r="HGI37" s="1"/>
      <c r="HGJ37" s="1"/>
      <c r="HGK37" s="1"/>
      <c r="HGL37" s="1"/>
      <c r="HGM37" s="1"/>
      <c r="HGN37" s="1"/>
      <c r="HGO37" s="1"/>
      <c r="HGP37" s="1"/>
      <c r="HGQ37" s="1"/>
      <c r="HGR37" s="1"/>
      <c r="HGS37" s="1"/>
      <c r="HGT37" s="1"/>
      <c r="HGU37" s="1"/>
      <c r="HGV37" s="1"/>
      <c r="HGW37" s="1"/>
      <c r="HGX37" s="1"/>
      <c r="HGY37" s="1"/>
      <c r="HGZ37" s="1"/>
      <c r="HHA37" s="1"/>
      <c r="HHB37" s="1"/>
      <c r="HHC37" s="1"/>
      <c r="HHD37" s="1"/>
      <c r="HHE37" s="1"/>
      <c r="HHF37" s="1"/>
      <c r="HHG37" s="1"/>
      <c r="HHH37" s="1"/>
      <c r="HHI37" s="1"/>
      <c r="HHJ37" s="1"/>
      <c r="HHK37" s="1"/>
      <c r="HHL37" s="1"/>
      <c r="HHM37" s="1"/>
      <c r="HHN37" s="1"/>
      <c r="HHO37" s="1"/>
      <c r="HHP37" s="1"/>
      <c r="HHQ37" s="1"/>
      <c r="HHR37" s="1"/>
      <c r="HHS37" s="1"/>
      <c r="HHT37" s="1"/>
      <c r="HHU37" s="1"/>
      <c r="HHV37" s="1"/>
      <c r="HHW37" s="1"/>
      <c r="HHX37" s="1"/>
      <c r="HHY37" s="1"/>
      <c r="HHZ37" s="1"/>
      <c r="HIA37" s="1"/>
      <c r="HIB37" s="1"/>
      <c r="HIC37" s="1"/>
      <c r="HID37" s="1"/>
      <c r="HIE37" s="1"/>
      <c r="HIF37" s="1"/>
      <c r="HIG37" s="1"/>
      <c r="HIH37" s="1"/>
      <c r="HII37" s="1"/>
      <c r="HIJ37" s="1"/>
      <c r="HIK37" s="1"/>
      <c r="HIL37" s="1"/>
      <c r="HIM37" s="1"/>
      <c r="HIN37" s="1"/>
      <c r="HIO37" s="1"/>
      <c r="HIP37" s="1"/>
      <c r="HIQ37" s="1"/>
      <c r="HIR37" s="1"/>
      <c r="HIS37" s="1"/>
      <c r="HIT37" s="1"/>
      <c r="HIU37" s="1"/>
      <c r="HIV37" s="1"/>
      <c r="HIW37" s="1"/>
      <c r="HIX37" s="1"/>
      <c r="HIY37" s="1"/>
      <c r="HIZ37" s="1"/>
      <c r="HJA37" s="1"/>
      <c r="HJB37" s="1"/>
      <c r="HJC37" s="1"/>
      <c r="HJD37" s="1"/>
      <c r="HJE37" s="1"/>
      <c r="HJF37" s="1"/>
      <c r="HJG37" s="1"/>
      <c r="HJH37" s="1"/>
      <c r="HJI37" s="1"/>
      <c r="HJJ37" s="1"/>
      <c r="HJK37" s="1"/>
      <c r="HJL37" s="1"/>
      <c r="HJM37" s="1"/>
      <c r="HJN37" s="1"/>
      <c r="HJO37" s="1"/>
      <c r="HJP37" s="1"/>
      <c r="HJQ37" s="1"/>
      <c r="HJR37" s="1"/>
      <c r="HJS37" s="1"/>
      <c r="HJT37" s="1"/>
      <c r="HJU37" s="1"/>
      <c r="HJV37" s="1"/>
      <c r="HJW37" s="1"/>
      <c r="HJX37" s="1"/>
      <c r="HJY37" s="1"/>
      <c r="HJZ37" s="1"/>
      <c r="HKA37" s="1"/>
      <c r="HKB37" s="1"/>
      <c r="HKC37" s="1"/>
      <c r="HKD37" s="1"/>
      <c r="HKE37" s="1"/>
      <c r="HKF37" s="1"/>
      <c r="HKG37" s="1"/>
      <c r="HKH37" s="1"/>
      <c r="HKI37" s="1"/>
      <c r="HKJ37" s="1"/>
      <c r="HKK37" s="1"/>
      <c r="HKL37" s="1"/>
      <c r="HKM37" s="1"/>
      <c r="HKN37" s="1"/>
      <c r="HKO37" s="1"/>
      <c r="HKP37" s="1"/>
      <c r="HKQ37" s="1"/>
      <c r="HKR37" s="1"/>
      <c r="HKS37" s="1"/>
      <c r="HKT37" s="1"/>
      <c r="HKU37" s="1"/>
      <c r="HKV37" s="1"/>
      <c r="HKW37" s="1"/>
      <c r="HKX37" s="1"/>
      <c r="HKY37" s="1"/>
      <c r="HKZ37" s="1"/>
      <c r="HLA37" s="1"/>
      <c r="HLB37" s="1"/>
      <c r="HLC37" s="1"/>
      <c r="HLD37" s="1"/>
      <c r="HLE37" s="1"/>
      <c r="HLF37" s="1"/>
      <c r="HLG37" s="1"/>
      <c r="HLH37" s="1"/>
      <c r="HLI37" s="1"/>
      <c r="HLJ37" s="1"/>
      <c r="HLK37" s="1"/>
      <c r="HLL37" s="1"/>
      <c r="HLM37" s="1"/>
      <c r="HLN37" s="1"/>
      <c r="HLO37" s="1"/>
      <c r="HLP37" s="1"/>
      <c r="HLQ37" s="1"/>
      <c r="HLR37" s="1"/>
      <c r="HLS37" s="1"/>
      <c r="HLT37" s="1"/>
      <c r="HLU37" s="1"/>
      <c r="HLV37" s="1"/>
      <c r="HLW37" s="1"/>
      <c r="HLX37" s="1"/>
      <c r="HLY37" s="1"/>
      <c r="HLZ37" s="1"/>
      <c r="HMA37" s="1"/>
      <c r="HMB37" s="1"/>
      <c r="HMC37" s="1"/>
      <c r="HMD37" s="1"/>
      <c r="HME37" s="1"/>
      <c r="HMF37" s="1"/>
      <c r="HMG37" s="1"/>
      <c r="HMH37" s="1"/>
      <c r="HMI37" s="1"/>
      <c r="HMJ37" s="1"/>
      <c r="HMK37" s="1"/>
      <c r="HML37" s="1"/>
      <c r="HMM37" s="1"/>
      <c r="HMN37" s="1"/>
      <c r="HMO37" s="1"/>
      <c r="HMP37" s="1"/>
      <c r="HMQ37" s="1"/>
      <c r="HMR37" s="1"/>
      <c r="HMS37" s="1"/>
      <c r="HMT37" s="1"/>
      <c r="HMU37" s="1"/>
      <c r="HMV37" s="1"/>
      <c r="HMW37" s="1"/>
      <c r="HMX37" s="1"/>
      <c r="HMY37" s="1"/>
      <c r="HMZ37" s="1"/>
      <c r="HNA37" s="1"/>
      <c r="HNB37" s="1"/>
      <c r="HNC37" s="1"/>
      <c r="HND37" s="1"/>
      <c r="HNE37" s="1"/>
      <c r="HNF37" s="1"/>
      <c r="HNG37" s="1"/>
      <c r="HNH37" s="1"/>
      <c r="HNI37" s="1"/>
      <c r="HNJ37" s="1"/>
      <c r="HNK37" s="1"/>
      <c r="HNL37" s="1"/>
      <c r="HNM37" s="1"/>
      <c r="HNN37" s="1"/>
      <c r="HNO37" s="1"/>
      <c r="HNP37" s="1"/>
      <c r="HNQ37" s="1"/>
      <c r="HNR37" s="1"/>
      <c r="HNS37" s="1"/>
      <c r="HNT37" s="1"/>
      <c r="HNU37" s="1"/>
      <c r="HNV37" s="1"/>
      <c r="HNW37" s="1"/>
      <c r="HNX37" s="1"/>
      <c r="HNY37" s="1"/>
      <c r="HNZ37" s="1"/>
      <c r="HOA37" s="1"/>
      <c r="HOB37" s="1"/>
      <c r="HOC37" s="1"/>
      <c r="HOD37" s="1"/>
      <c r="HOE37" s="1"/>
      <c r="HOF37" s="1"/>
      <c r="HOG37" s="1"/>
      <c r="HOH37" s="1"/>
      <c r="HOI37" s="1"/>
      <c r="HOJ37" s="1"/>
      <c r="HOK37" s="1"/>
      <c r="HOL37" s="1"/>
      <c r="HOM37" s="1"/>
      <c r="HON37" s="1"/>
      <c r="HOO37" s="1"/>
      <c r="HOP37" s="1"/>
      <c r="HOQ37" s="1"/>
      <c r="HOR37" s="1"/>
      <c r="HOS37" s="1"/>
      <c r="HOT37" s="1"/>
      <c r="HOU37" s="1"/>
      <c r="HOV37" s="1"/>
      <c r="HOW37" s="1"/>
      <c r="HOX37" s="1"/>
      <c r="HOY37" s="1"/>
      <c r="HOZ37" s="1"/>
      <c r="HPA37" s="1"/>
      <c r="HPB37" s="1"/>
      <c r="HPC37" s="1"/>
      <c r="HPD37" s="1"/>
      <c r="HPE37" s="1"/>
      <c r="HPF37" s="1"/>
      <c r="HPG37" s="1"/>
      <c r="HPH37" s="1"/>
      <c r="HPI37" s="1"/>
      <c r="HPJ37" s="1"/>
      <c r="HPK37" s="1"/>
      <c r="HPL37" s="1"/>
      <c r="HPM37" s="1"/>
      <c r="HPN37" s="1"/>
      <c r="HPO37" s="1"/>
      <c r="HPP37" s="1"/>
      <c r="HPQ37" s="1"/>
      <c r="HPR37" s="1"/>
      <c r="HPS37" s="1"/>
      <c r="HPT37" s="1"/>
      <c r="HPU37" s="1"/>
      <c r="HPV37" s="1"/>
      <c r="HPW37" s="1"/>
      <c r="HPX37" s="1"/>
      <c r="HPY37" s="1"/>
      <c r="HPZ37" s="1"/>
      <c r="HQA37" s="1"/>
      <c r="HQB37" s="1"/>
      <c r="HQC37" s="1"/>
      <c r="HQD37" s="1"/>
      <c r="HQE37" s="1"/>
      <c r="HQF37" s="1"/>
      <c r="HQG37" s="1"/>
      <c r="HQH37" s="1"/>
      <c r="HQI37" s="1"/>
      <c r="HQJ37" s="1"/>
      <c r="HQK37" s="1"/>
      <c r="HQL37" s="1"/>
      <c r="HQM37" s="1"/>
      <c r="HQN37" s="1"/>
      <c r="HQO37" s="1"/>
      <c r="HQP37" s="1"/>
      <c r="HQQ37" s="1"/>
      <c r="HQR37" s="1"/>
      <c r="HQS37" s="1"/>
      <c r="HQT37" s="1"/>
      <c r="HQU37" s="1"/>
      <c r="HQV37" s="1"/>
      <c r="HQW37" s="1"/>
      <c r="HQX37" s="1"/>
      <c r="HQY37" s="1"/>
      <c r="HQZ37" s="1"/>
      <c r="HRA37" s="1"/>
      <c r="HRB37" s="1"/>
      <c r="HRC37" s="1"/>
      <c r="HRD37" s="1"/>
      <c r="HRE37" s="1"/>
      <c r="HRF37" s="1"/>
      <c r="HRG37" s="1"/>
      <c r="HRH37" s="1"/>
      <c r="HRI37" s="1"/>
      <c r="HRJ37" s="1"/>
      <c r="HRK37" s="1"/>
      <c r="HRL37" s="1"/>
      <c r="HRM37" s="1"/>
      <c r="HRN37" s="1"/>
      <c r="HRO37" s="1"/>
      <c r="HRP37" s="1"/>
      <c r="HRQ37" s="1"/>
      <c r="HRR37" s="1"/>
      <c r="HRS37" s="1"/>
      <c r="HRT37" s="1"/>
      <c r="HRU37" s="1"/>
      <c r="HRV37" s="1"/>
      <c r="HRW37" s="1"/>
      <c r="HRX37" s="1"/>
      <c r="HRY37" s="1"/>
      <c r="HRZ37" s="1"/>
      <c r="HSA37" s="1"/>
      <c r="HSB37" s="1"/>
      <c r="HSC37" s="1"/>
      <c r="HSD37" s="1"/>
      <c r="HSE37" s="1"/>
      <c r="HSF37" s="1"/>
      <c r="HSG37" s="1"/>
      <c r="HSH37" s="1"/>
      <c r="HSI37" s="1"/>
      <c r="HSJ37" s="1"/>
      <c r="HSK37" s="1"/>
      <c r="HSL37" s="1"/>
      <c r="HSM37" s="1"/>
      <c r="HSN37" s="1"/>
      <c r="HSO37" s="1"/>
      <c r="HSP37" s="1"/>
      <c r="HSQ37" s="1"/>
      <c r="HSR37" s="1"/>
      <c r="HSS37" s="1"/>
      <c r="HST37" s="1"/>
      <c r="HSU37" s="1"/>
      <c r="HSV37" s="1"/>
      <c r="HSW37" s="1"/>
      <c r="HSX37" s="1"/>
      <c r="HSY37" s="1"/>
      <c r="HSZ37" s="1"/>
      <c r="HTA37" s="1"/>
      <c r="HTB37" s="1"/>
      <c r="HTC37" s="1"/>
      <c r="HTD37" s="1"/>
      <c r="HTE37" s="1"/>
      <c r="HTF37" s="1"/>
      <c r="HTG37" s="1"/>
      <c r="HTH37" s="1"/>
      <c r="HTI37" s="1"/>
      <c r="HTJ37" s="1"/>
      <c r="HTK37" s="1"/>
      <c r="HTL37" s="1"/>
      <c r="HTM37" s="1"/>
      <c r="HTN37" s="1"/>
      <c r="HTO37" s="1"/>
      <c r="HTP37" s="1"/>
      <c r="HTQ37" s="1"/>
      <c r="HTR37" s="1"/>
      <c r="HTS37" s="1"/>
      <c r="HTT37" s="1"/>
      <c r="HTU37" s="1"/>
      <c r="HTV37" s="1"/>
      <c r="HTW37" s="1"/>
      <c r="HTX37" s="1"/>
      <c r="HTY37" s="1"/>
      <c r="HTZ37" s="1"/>
      <c r="HUA37" s="1"/>
      <c r="HUB37" s="1"/>
      <c r="HUC37" s="1"/>
      <c r="HUD37" s="1"/>
      <c r="HUE37" s="1"/>
      <c r="HUF37" s="1"/>
      <c r="HUG37" s="1"/>
      <c r="HUH37" s="1"/>
      <c r="HUI37" s="1"/>
      <c r="HUJ37" s="1"/>
      <c r="HUK37" s="1"/>
      <c r="HUL37" s="1"/>
      <c r="HUM37" s="1"/>
      <c r="HUN37" s="1"/>
      <c r="HUO37" s="1"/>
      <c r="HUP37" s="1"/>
      <c r="HUQ37" s="1"/>
      <c r="HUR37" s="1"/>
      <c r="HUS37" s="1"/>
      <c r="HUT37" s="1"/>
      <c r="HUU37" s="1"/>
      <c r="HUV37" s="1"/>
      <c r="HUW37" s="1"/>
      <c r="HUX37" s="1"/>
      <c r="HUY37" s="1"/>
      <c r="HUZ37" s="1"/>
      <c r="HVA37" s="1"/>
      <c r="HVB37" s="1"/>
      <c r="HVC37" s="1"/>
      <c r="HVD37" s="1"/>
      <c r="HVE37" s="1"/>
      <c r="HVF37" s="1"/>
      <c r="HVG37" s="1"/>
      <c r="HVH37" s="1"/>
      <c r="HVI37" s="1"/>
      <c r="HVJ37" s="1"/>
      <c r="HVK37" s="1"/>
      <c r="HVL37" s="1"/>
      <c r="HVM37" s="1"/>
      <c r="HVN37" s="1"/>
      <c r="HVO37" s="1"/>
      <c r="HVP37" s="1"/>
      <c r="HVQ37" s="1"/>
      <c r="HVR37" s="1"/>
      <c r="HVS37" s="1"/>
      <c r="HVT37" s="1"/>
      <c r="HVU37" s="1"/>
      <c r="HVV37" s="1"/>
      <c r="HVW37" s="1"/>
      <c r="HVX37" s="1"/>
      <c r="HVY37" s="1"/>
      <c r="HVZ37" s="1"/>
      <c r="HWA37" s="1"/>
      <c r="HWB37" s="1"/>
      <c r="HWC37" s="1"/>
      <c r="HWD37" s="1"/>
      <c r="HWE37" s="1"/>
      <c r="HWF37" s="1"/>
      <c r="HWG37" s="1"/>
      <c r="HWH37" s="1"/>
      <c r="HWI37" s="1"/>
      <c r="HWJ37" s="1"/>
      <c r="HWK37" s="1"/>
      <c r="HWL37" s="1"/>
      <c r="HWM37" s="1"/>
      <c r="HWN37" s="1"/>
      <c r="HWO37" s="1"/>
      <c r="HWP37" s="1"/>
      <c r="HWQ37" s="1"/>
      <c r="HWR37" s="1"/>
      <c r="HWS37" s="1"/>
      <c r="HWT37" s="1"/>
      <c r="HWU37" s="1"/>
      <c r="HWV37" s="1"/>
      <c r="HWW37" s="1"/>
      <c r="HWX37" s="1"/>
      <c r="HWY37" s="1"/>
      <c r="HWZ37" s="1"/>
      <c r="HXA37" s="1"/>
      <c r="HXB37" s="1"/>
      <c r="HXC37" s="1"/>
      <c r="HXD37" s="1"/>
      <c r="HXE37" s="1"/>
      <c r="HXF37" s="1"/>
      <c r="HXG37" s="1"/>
      <c r="HXH37" s="1"/>
      <c r="HXI37" s="1"/>
      <c r="HXJ37" s="1"/>
      <c r="HXK37" s="1"/>
      <c r="HXL37" s="1"/>
      <c r="HXM37" s="1"/>
      <c r="HXN37" s="1"/>
      <c r="HXO37" s="1"/>
      <c r="HXP37" s="1"/>
      <c r="HXQ37" s="1"/>
      <c r="HXR37" s="1"/>
      <c r="HXS37" s="1"/>
      <c r="HXT37" s="1"/>
      <c r="HXU37" s="1"/>
      <c r="HXV37" s="1"/>
      <c r="HXW37" s="1"/>
      <c r="HXX37" s="1"/>
      <c r="HXY37" s="1"/>
      <c r="HXZ37" s="1"/>
      <c r="HYA37" s="1"/>
      <c r="HYB37" s="1"/>
      <c r="HYC37" s="1"/>
      <c r="HYD37" s="1"/>
      <c r="HYE37" s="1"/>
      <c r="HYF37" s="1"/>
      <c r="HYG37" s="1"/>
      <c r="HYH37" s="1"/>
      <c r="HYI37" s="1"/>
      <c r="HYJ37" s="1"/>
      <c r="HYK37" s="1"/>
      <c r="HYL37" s="1"/>
      <c r="HYM37" s="1"/>
      <c r="HYN37" s="1"/>
      <c r="HYO37" s="1"/>
      <c r="HYP37" s="1"/>
      <c r="HYQ37" s="1"/>
      <c r="HYR37" s="1"/>
      <c r="HYS37" s="1"/>
      <c r="HYT37" s="1"/>
      <c r="HYU37" s="1"/>
      <c r="HYV37" s="1"/>
      <c r="HYW37" s="1"/>
      <c r="HYX37" s="1"/>
      <c r="HYY37" s="1"/>
      <c r="HYZ37" s="1"/>
      <c r="HZA37" s="1"/>
      <c r="HZB37" s="1"/>
      <c r="HZC37" s="1"/>
      <c r="HZD37" s="1"/>
      <c r="HZE37" s="1"/>
      <c r="HZF37" s="1"/>
      <c r="HZG37" s="1"/>
      <c r="HZH37" s="1"/>
      <c r="HZI37" s="1"/>
      <c r="HZJ37" s="1"/>
      <c r="HZK37" s="1"/>
      <c r="HZL37" s="1"/>
      <c r="HZM37" s="1"/>
      <c r="HZN37" s="1"/>
      <c r="HZO37" s="1"/>
      <c r="HZP37" s="1"/>
      <c r="HZQ37" s="1"/>
      <c r="HZR37" s="1"/>
      <c r="HZS37" s="1"/>
      <c r="HZT37" s="1"/>
      <c r="HZU37" s="1"/>
      <c r="HZV37" s="1"/>
      <c r="HZW37" s="1"/>
      <c r="HZX37" s="1"/>
      <c r="HZY37" s="1"/>
      <c r="HZZ37" s="1"/>
      <c r="IAA37" s="1"/>
      <c r="IAB37" s="1"/>
      <c r="IAC37" s="1"/>
      <c r="IAD37" s="1"/>
      <c r="IAE37" s="1"/>
      <c r="IAF37" s="1"/>
      <c r="IAG37" s="1"/>
      <c r="IAH37" s="1"/>
      <c r="IAI37" s="1"/>
      <c r="IAJ37" s="1"/>
      <c r="IAK37" s="1"/>
      <c r="IAL37" s="1"/>
      <c r="IAM37" s="1"/>
      <c r="IAN37" s="1"/>
      <c r="IAO37" s="1"/>
      <c r="IAP37" s="1"/>
      <c r="IAQ37" s="1"/>
      <c r="IAR37" s="1"/>
      <c r="IAS37" s="1"/>
      <c r="IAT37" s="1"/>
      <c r="IAU37" s="1"/>
      <c r="IAV37" s="1"/>
      <c r="IAW37" s="1"/>
      <c r="IAX37" s="1"/>
      <c r="IAY37" s="1"/>
      <c r="IAZ37" s="1"/>
      <c r="IBA37" s="1"/>
      <c r="IBB37" s="1"/>
      <c r="IBC37" s="1"/>
      <c r="IBD37" s="1"/>
      <c r="IBE37" s="1"/>
      <c r="IBF37" s="1"/>
      <c r="IBG37" s="1"/>
      <c r="IBH37" s="1"/>
      <c r="IBI37" s="1"/>
      <c r="IBJ37" s="1"/>
      <c r="IBK37" s="1"/>
      <c r="IBL37" s="1"/>
      <c r="IBM37" s="1"/>
      <c r="IBN37" s="1"/>
      <c r="IBO37" s="1"/>
      <c r="IBP37" s="1"/>
      <c r="IBQ37" s="1"/>
      <c r="IBR37" s="1"/>
      <c r="IBS37" s="1"/>
      <c r="IBT37" s="1"/>
      <c r="IBU37" s="1"/>
      <c r="IBV37" s="1"/>
      <c r="IBW37" s="1"/>
      <c r="IBX37" s="1"/>
      <c r="IBY37" s="1"/>
      <c r="IBZ37" s="1"/>
      <c r="ICA37" s="1"/>
      <c r="ICB37" s="1"/>
      <c r="ICC37" s="1"/>
      <c r="ICD37" s="1"/>
      <c r="ICE37" s="1"/>
      <c r="ICF37" s="1"/>
      <c r="ICG37" s="1"/>
      <c r="ICH37" s="1"/>
      <c r="ICI37" s="1"/>
      <c r="ICJ37" s="1"/>
      <c r="ICK37" s="1"/>
      <c r="ICL37" s="1"/>
      <c r="ICM37" s="1"/>
      <c r="ICN37" s="1"/>
      <c r="ICO37" s="1"/>
      <c r="ICP37" s="1"/>
      <c r="ICQ37" s="1"/>
      <c r="ICR37" s="1"/>
      <c r="ICS37" s="1"/>
      <c r="ICT37" s="1"/>
      <c r="ICU37" s="1"/>
      <c r="ICV37" s="1"/>
      <c r="ICW37" s="1"/>
      <c r="ICX37" s="1"/>
      <c r="ICY37" s="1"/>
      <c r="ICZ37" s="1"/>
      <c r="IDA37" s="1"/>
      <c r="IDB37" s="1"/>
      <c r="IDC37" s="1"/>
      <c r="IDD37" s="1"/>
      <c r="IDE37" s="1"/>
      <c r="IDF37" s="1"/>
      <c r="IDG37" s="1"/>
      <c r="IDH37" s="1"/>
      <c r="IDI37" s="1"/>
      <c r="IDJ37" s="1"/>
      <c r="IDK37" s="1"/>
      <c r="IDL37" s="1"/>
      <c r="IDM37" s="1"/>
      <c r="IDN37" s="1"/>
      <c r="IDO37" s="1"/>
      <c r="IDP37" s="1"/>
      <c r="IDQ37" s="1"/>
      <c r="IDR37" s="1"/>
      <c r="IDS37" s="1"/>
      <c r="IDT37" s="1"/>
      <c r="IDU37" s="1"/>
      <c r="IDV37" s="1"/>
      <c r="IDW37" s="1"/>
      <c r="IDX37" s="1"/>
      <c r="IDY37" s="1"/>
      <c r="IDZ37" s="1"/>
      <c r="IEA37" s="1"/>
      <c r="IEB37" s="1"/>
      <c r="IEC37" s="1"/>
      <c r="IED37" s="1"/>
      <c r="IEE37" s="1"/>
      <c r="IEF37" s="1"/>
      <c r="IEG37" s="1"/>
      <c r="IEH37" s="1"/>
      <c r="IEI37" s="1"/>
      <c r="IEJ37" s="1"/>
      <c r="IEK37" s="1"/>
      <c r="IEL37" s="1"/>
      <c r="IEM37" s="1"/>
      <c r="IEN37" s="1"/>
      <c r="IEO37" s="1"/>
      <c r="IEP37" s="1"/>
      <c r="IEQ37" s="1"/>
      <c r="IER37" s="1"/>
      <c r="IES37" s="1"/>
      <c r="IET37" s="1"/>
      <c r="IEU37" s="1"/>
      <c r="IEV37" s="1"/>
      <c r="IEW37" s="1"/>
      <c r="IEX37" s="1"/>
      <c r="IEY37" s="1"/>
      <c r="IEZ37" s="1"/>
      <c r="IFA37" s="1"/>
      <c r="IFB37" s="1"/>
      <c r="IFC37" s="1"/>
      <c r="IFD37" s="1"/>
      <c r="IFE37" s="1"/>
      <c r="IFF37" s="1"/>
      <c r="IFG37" s="1"/>
      <c r="IFH37" s="1"/>
      <c r="IFI37" s="1"/>
      <c r="IFJ37" s="1"/>
      <c r="IFK37" s="1"/>
      <c r="IFL37" s="1"/>
      <c r="IFM37" s="1"/>
      <c r="IFN37" s="1"/>
      <c r="IFO37" s="1"/>
      <c r="IFP37" s="1"/>
      <c r="IFQ37" s="1"/>
      <c r="IFR37" s="1"/>
      <c r="IFS37" s="1"/>
      <c r="IFT37" s="1"/>
      <c r="IFU37" s="1"/>
      <c r="IFV37" s="1"/>
      <c r="IFW37" s="1"/>
      <c r="IFX37" s="1"/>
      <c r="IFY37" s="1"/>
      <c r="IFZ37" s="1"/>
      <c r="IGA37" s="1"/>
      <c r="IGB37" s="1"/>
      <c r="IGC37" s="1"/>
      <c r="IGD37" s="1"/>
      <c r="IGE37" s="1"/>
      <c r="IGF37" s="1"/>
      <c r="IGG37" s="1"/>
      <c r="IGH37" s="1"/>
      <c r="IGI37" s="1"/>
      <c r="IGJ37" s="1"/>
      <c r="IGK37" s="1"/>
      <c r="IGL37" s="1"/>
      <c r="IGM37" s="1"/>
      <c r="IGN37" s="1"/>
      <c r="IGO37" s="1"/>
      <c r="IGP37" s="1"/>
      <c r="IGQ37" s="1"/>
      <c r="IGR37" s="1"/>
      <c r="IGS37" s="1"/>
      <c r="IGT37" s="1"/>
      <c r="IGU37" s="1"/>
      <c r="IGV37" s="1"/>
      <c r="IGW37" s="1"/>
      <c r="IGX37" s="1"/>
      <c r="IGY37" s="1"/>
      <c r="IGZ37" s="1"/>
      <c r="IHA37" s="1"/>
      <c r="IHB37" s="1"/>
      <c r="IHC37" s="1"/>
      <c r="IHD37" s="1"/>
      <c r="IHE37" s="1"/>
      <c r="IHF37" s="1"/>
      <c r="IHG37" s="1"/>
      <c r="IHH37" s="1"/>
      <c r="IHI37" s="1"/>
      <c r="IHJ37" s="1"/>
      <c r="IHK37" s="1"/>
      <c r="IHL37" s="1"/>
      <c r="IHM37" s="1"/>
      <c r="IHN37" s="1"/>
      <c r="IHO37" s="1"/>
      <c r="IHP37" s="1"/>
      <c r="IHQ37" s="1"/>
      <c r="IHR37" s="1"/>
      <c r="IHS37" s="1"/>
      <c r="IHT37" s="1"/>
      <c r="IHU37" s="1"/>
      <c r="IHV37" s="1"/>
      <c r="IHW37" s="1"/>
      <c r="IHX37" s="1"/>
      <c r="IHY37" s="1"/>
      <c r="IHZ37" s="1"/>
      <c r="IIA37" s="1"/>
      <c r="IIB37" s="1"/>
      <c r="IIC37" s="1"/>
      <c r="IID37" s="1"/>
      <c r="IIE37" s="1"/>
      <c r="IIF37" s="1"/>
      <c r="IIG37" s="1"/>
      <c r="IIH37" s="1"/>
      <c r="III37" s="1"/>
      <c r="IIJ37" s="1"/>
      <c r="IIK37" s="1"/>
      <c r="IIL37" s="1"/>
      <c r="IIM37" s="1"/>
      <c r="IIN37" s="1"/>
      <c r="IIO37" s="1"/>
      <c r="IIP37" s="1"/>
      <c r="IIQ37" s="1"/>
      <c r="IIR37" s="1"/>
      <c r="IIS37" s="1"/>
      <c r="IIT37" s="1"/>
      <c r="IIU37" s="1"/>
      <c r="IIV37" s="1"/>
      <c r="IIW37" s="1"/>
      <c r="IIX37" s="1"/>
      <c r="IIY37" s="1"/>
      <c r="IIZ37" s="1"/>
      <c r="IJA37" s="1"/>
      <c r="IJB37" s="1"/>
      <c r="IJC37" s="1"/>
      <c r="IJD37" s="1"/>
      <c r="IJE37" s="1"/>
      <c r="IJF37" s="1"/>
      <c r="IJG37" s="1"/>
      <c r="IJH37" s="1"/>
      <c r="IJI37" s="1"/>
      <c r="IJJ37" s="1"/>
      <c r="IJK37" s="1"/>
      <c r="IJL37" s="1"/>
      <c r="IJM37" s="1"/>
      <c r="IJN37" s="1"/>
      <c r="IJO37" s="1"/>
      <c r="IJP37" s="1"/>
      <c r="IJQ37" s="1"/>
      <c r="IJR37" s="1"/>
      <c r="IJS37" s="1"/>
      <c r="IJT37" s="1"/>
      <c r="IJU37" s="1"/>
      <c r="IJV37" s="1"/>
      <c r="IJW37" s="1"/>
      <c r="IJX37" s="1"/>
      <c r="IJY37" s="1"/>
      <c r="IJZ37" s="1"/>
      <c r="IKA37" s="1"/>
      <c r="IKB37" s="1"/>
      <c r="IKC37" s="1"/>
      <c r="IKD37" s="1"/>
      <c r="IKE37" s="1"/>
      <c r="IKF37" s="1"/>
      <c r="IKG37" s="1"/>
      <c r="IKH37" s="1"/>
      <c r="IKI37" s="1"/>
      <c r="IKJ37" s="1"/>
      <c r="IKK37" s="1"/>
      <c r="IKL37" s="1"/>
      <c r="IKM37" s="1"/>
      <c r="IKN37" s="1"/>
      <c r="IKO37" s="1"/>
      <c r="IKP37" s="1"/>
      <c r="IKQ37" s="1"/>
      <c r="IKR37" s="1"/>
      <c r="IKS37" s="1"/>
      <c r="IKT37" s="1"/>
      <c r="IKU37" s="1"/>
      <c r="IKV37" s="1"/>
      <c r="IKW37" s="1"/>
      <c r="IKX37" s="1"/>
      <c r="IKY37" s="1"/>
      <c r="IKZ37" s="1"/>
      <c r="ILA37" s="1"/>
      <c r="ILB37" s="1"/>
      <c r="ILC37" s="1"/>
      <c r="ILD37" s="1"/>
      <c r="ILE37" s="1"/>
      <c r="ILF37" s="1"/>
      <c r="ILG37" s="1"/>
      <c r="ILH37" s="1"/>
      <c r="ILI37" s="1"/>
      <c r="ILJ37" s="1"/>
      <c r="ILK37" s="1"/>
      <c r="ILL37" s="1"/>
      <c r="ILM37" s="1"/>
      <c r="ILN37" s="1"/>
      <c r="ILO37" s="1"/>
      <c r="ILP37" s="1"/>
      <c r="ILQ37" s="1"/>
      <c r="ILR37" s="1"/>
      <c r="ILS37" s="1"/>
      <c r="ILT37" s="1"/>
      <c r="ILU37" s="1"/>
      <c r="ILV37" s="1"/>
      <c r="ILW37" s="1"/>
      <c r="ILX37" s="1"/>
      <c r="ILY37" s="1"/>
      <c r="ILZ37" s="1"/>
      <c r="IMA37" s="1"/>
      <c r="IMB37" s="1"/>
      <c r="IMC37" s="1"/>
      <c r="IMD37" s="1"/>
      <c r="IME37" s="1"/>
      <c r="IMF37" s="1"/>
      <c r="IMG37" s="1"/>
      <c r="IMH37" s="1"/>
      <c r="IMI37" s="1"/>
      <c r="IMJ37" s="1"/>
      <c r="IMK37" s="1"/>
      <c r="IML37" s="1"/>
      <c r="IMM37" s="1"/>
      <c r="IMN37" s="1"/>
      <c r="IMO37" s="1"/>
      <c r="IMP37" s="1"/>
      <c r="IMQ37" s="1"/>
      <c r="IMR37" s="1"/>
      <c r="IMS37" s="1"/>
      <c r="IMT37" s="1"/>
      <c r="IMU37" s="1"/>
      <c r="IMV37" s="1"/>
      <c r="IMW37" s="1"/>
      <c r="IMX37" s="1"/>
      <c r="IMY37" s="1"/>
      <c r="IMZ37" s="1"/>
      <c r="INA37" s="1"/>
      <c r="INB37" s="1"/>
      <c r="INC37" s="1"/>
      <c r="IND37" s="1"/>
      <c r="INE37" s="1"/>
      <c r="INF37" s="1"/>
      <c r="ING37" s="1"/>
      <c r="INH37" s="1"/>
      <c r="INI37" s="1"/>
      <c r="INJ37" s="1"/>
      <c r="INK37" s="1"/>
      <c r="INL37" s="1"/>
      <c r="INM37" s="1"/>
      <c r="INN37" s="1"/>
      <c r="INO37" s="1"/>
      <c r="INP37" s="1"/>
      <c r="INQ37" s="1"/>
      <c r="INR37" s="1"/>
      <c r="INS37" s="1"/>
      <c r="INT37" s="1"/>
      <c r="INU37" s="1"/>
      <c r="INV37" s="1"/>
      <c r="INW37" s="1"/>
      <c r="INX37" s="1"/>
      <c r="INY37" s="1"/>
      <c r="INZ37" s="1"/>
      <c r="IOA37" s="1"/>
      <c r="IOB37" s="1"/>
      <c r="IOC37" s="1"/>
      <c r="IOD37" s="1"/>
      <c r="IOE37" s="1"/>
      <c r="IOF37" s="1"/>
      <c r="IOG37" s="1"/>
      <c r="IOH37" s="1"/>
      <c r="IOI37" s="1"/>
      <c r="IOJ37" s="1"/>
      <c r="IOK37" s="1"/>
      <c r="IOL37" s="1"/>
      <c r="IOM37" s="1"/>
      <c r="ION37" s="1"/>
      <c r="IOO37" s="1"/>
      <c r="IOP37" s="1"/>
      <c r="IOQ37" s="1"/>
      <c r="IOR37" s="1"/>
      <c r="IOS37" s="1"/>
      <c r="IOT37" s="1"/>
      <c r="IOU37" s="1"/>
      <c r="IOV37" s="1"/>
      <c r="IOW37" s="1"/>
      <c r="IOX37" s="1"/>
      <c r="IOY37" s="1"/>
      <c r="IOZ37" s="1"/>
      <c r="IPA37" s="1"/>
      <c r="IPB37" s="1"/>
      <c r="IPC37" s="1"/>
      <c r="IPD37" s="1"/>
      <c r="IPE37" s="1"/>
      <c r="IPF37" s="1"/>
      <c r="IPG37" s="1"/>
      <c r="IPH37" s="1"/>
      <c r="IPI37" s="1"/>
      <c r="IPJ37" s="1"/>
      <c r="IPK37" s="1"/>
      <c r="IPL37" s="1"/>
      <c r="IPM37" s="1"/>
      <c r="IPN37" s="1"/>
      <c r="IPO37" s="1"/>
      <c r="IPP37" s="1"/>
      <c r="IPQ37" s="1"/>
      <c r="IPR37" s="1"/>
      <c r="IPS37" s="1"/>
      <c r="IPT37" s="1"/>
      <c r="IPU37" s="1"/>
      <c r="IPV37" s="1"/>
      <c r="IPW37" s="1"/>
      <c r="IPX37" s="1"/>
      <c r="IPY37" s="1"/>
      <c r="IPZ37" s="1"/>
      <c r="IQA37" s="1"/>
      <c r="IQB37" s="1"/>
      <c r="IQC37" s="1"/>
      <c r="IQD37" s="1"/>
      <c r="IQE37" s="1"/>
      <c r="IQF37" s="1"/>
      <c r="IQG37" s="1"/>
      <c r="IQH37" s="1"/>
      <c r="IQI37" s="1"/>
      <c r="IQJ37" s="1"/>
      <c r="IQK37" s="1"/>
      <c r="IQL37" s="1"/>
      <c r="IQM37" s="1"/>
      <c r="IQN37" s="1"/>
      <c r="IQO37" s="1"/>
      <c r="IQP37" s="1"/>
      <c r="IQQ37" s="1"/>
      <c r="IQR37" s="1"/>
      <c r="IQS37" s="1"/>
      <c r="IQT37" s="1"/>
      <c r="IQU37" s="1"/>
      <c r="IQV37" s="1"/>
      <c r="IQW37" s="1"/>
      <c r="IQX37" s="1"/>
      <c r="IQY37" s="1"/>
      <c r="IQZ37" s="1"/>
      <c r="IRA37" s="1"/>
      <c r="IRB37" s="1"/>
      <c r="IRC37" s="1"/>
      <c r="IRD37" s="1"/>
      <c r="IRE37" s="1"/>
      <c r="IRF37" s="1"/>
      <c r="IRG37" s="1"/>
      <c r="IRH37" s="1"/>
      <c r="IRI37" s="1"/>
      <c r="IRJ37" s="1"/>
      <c r="IRK37" s="1"/>
      <c r="IRL37" s="1"/>
      <c r="IRM37" s="1"/>
      <c r="IRN37" s="1"/>
      <c r="IRO37" s="1"/>
      <c r="IRP37" s="1"/>
      <c r="IRQ37" s="1"/>
      <c r="IRR37" s="1"/>
      <c r="IRS37" s="1"/>
      <c r="IRT37" s="1"/>
      <c r="IRU37" s="1"/>
      <c r="IRV37" s="1"/>
      <c r="IRW37" s="1"/>
      <c r="IRX37" s="1"/>
      <c r="IRY37" s="1"/>
      <c r="IRZ37" s="1"/>
      <c r="ISA37" s="1"/>
      <c r="ISB37" s="1"/>
      <c r="ISC37" s="1"/>
      <c r="ISD37" s="1"/>
      <c r="ISE37" s="1"/>
      <c r="ISF37" s="1"/>
      <c r="ISG37" s="1"/>
      <c r="ISH37" s="1"/>
      <c r="ISI37" s="1"/>
      <c r="ISJ37" s="1"/>
      <c r="ISK37" s="1"/>
      <c r="ISL37" s="1"/>
      <c r="ISM37" s="1"/>
      <c r="ISN37" s="1"/>
      <c r="ISO37" s="1"/>
      <c r="ISP37" s="1"/>
      <c r="ISQ37" s="1"/>
      <c r="ISR37" s="1"/>
      <c r="ISS37" s="1"/>
      <c r="IST37" s="1"/>
      <c r="ISU37" s="1"/>
      <c r="ISV37" s="1"/>
      <c r="ISW37" s="1"/>
      <c r="ISX37" s="1"/>
      <c r="ISY37" s="1"/>
      <c r="ISZ37" s="1"/>
      <c r="ITA37" s="1"/>
      <c r="ITB37" s="1"/>
      <c r="ITC37" s="1"/>
      <c r="ITD37" s="1"/>
      <c r="ITE37" s="1"/>
      <c r="ITF37" s="1"/>
      <c r="ITG37" s="1"/>
      <c r="ITH37" s="1"/>
      <c r="ITI37" s="1"/>
      <c r="ITJ37" s="1"/>
      <c r="ITK37" s="1"/>
      <c r="ITL37" s="1"/>
      <c r="ITM37" s="1"/>
      <c r="ITN37" s="1"/>
      <c r="ITO37" s="1"/>
      <c r="ITP37" s="1"/>
      <c r="ITQ37" s="1"/>
      <c r="ITR37" s="1"/>
      <c r="ITS37" s="1"/>
      <c r="ITT37" s="1"/>
      <c r="ITU37" s="1"/>
      <c r="ITV37" s="1"/>
      <c r="ITW37" s="1"/>
      <c r="ITX37" s="1"/>
      <c r="ITY37" s="1"/>
      <c r="ITZ37" s="1"/>
      <c r="IUA37" s="1"/>
      <c r="IUB37" s="1"/>
      <c r="IUC37" s="1"/>
      <c r="IUD37" s="1"/>
      <c r="IUE37" s="1"/>
      <c r="IUF37" s="1"/>
      <c r="IUG37" s="1"/>
      <c r="IUH37" s="1"/>
      <c r="IUI37" s="1"/>
      <c r="IUJ37" s="1"/>
      <c r="IUK37" s="1"/>
      <c r="IUL37" s="1"/>
      <c r="IUM37" s="1"/>
      <c r="IUN37" s="1"/>
      <c r="IUO37" s="1"/>
      <c r="IUP37" s="1"/>
      <c r="IUQ37" s="1"/>
      <c r="IUR37" s="1"/>
      <c r="IUS37" s="1"/>
      <c r="IUT37" s="1"/>
      <c r="IUU37" s="1"/>
      <c r="IUV37" s="1"/>
      <c r="IUW37" s="1"/>
      <c r="IUX37" s="1"/>
      <c r="IUY37" s="1"/>
      <c r="IUZ37" s="1"/>
      <c r="IVA37" s="1"/>
      <c r="IVB37" s="1"/>
      <c r="IVC37" s="1"/>
      <c r="IVD37" s="1"/>
      <c r="IVE37" s="1"/>
      <c r="IVF37" s="1"/>
      <c r="IVG37" s="1"/>
      <c r="IVH37" s="1"/>
      <c r="IVI37" s="1"/>
      <c r="IVJ37" s="1"/>
      <c r="IVK37" s="1"/>
      <c r="IVL37" s="1"/>
      <c r="IVM37" s="1"/>
      <c r="IVN37" s="1"/>
      <c r="IVO37" s="1"/>
      <c r="IVP37" s="1"/>
      <c r="IVQ37" s="1"/>
      <c r="IVR37" s="1"/>
      <c r="IVS37" s="1"/>
      <c r="IVT37" s="1"/>
      <c r="IVU37" s="1"/>
      <c r="IVV37" s="1"/>
      <c r="IVW37" s="1"/>
      <c r="IVX37" s="1"/>
      <c r="IVY37" s="1"/>
      <c r="IVZ37" s="1"/>
      <c r="IWA37" s="1"/>
      <c r="IWB37" s="1"/>
      <c r="IWC37" s="1"/>
      <c r="IWD37" s="1"/>
      <c r="IWE37" s="1"/>
      <c r="IWF37" s="1"/>
      <c r="IWG37" s="1"/>
      <c r="IWH37" s="1"/>
      <c r="IWI37" s="1"/>
      <c r="IWJ37" s="1"/>
      <c r="IWK37" s="1"/>
      <c r="IWL37" s="1"/>
      <c r="IWM37" s="1"/>
      <c r="IWN37" s="1"/>
      <c r="IWO37" s="1"/>
      <c r="IWP37" s="1"/>
      <c r="IWQ37" s="1"/>
      <c r="IWR37" s="1"/>
      <c r="IWS37" s="1"/>
      <c r="IWT37" s="1"/>
      <c r="IWU37" s="1"/>
      <c r="IWV37" s="1"/>
      <c r="IWW37" s="1"/>
      <c r="IWX37" s="1"/>
      <c r="IWY37" s="1"/>
      <c r="IWZ37" s="1"/>
      <c r="IXA37" s="1"/>
      <c r="IXB37" s="1"/>
      <c r="IXC37" s="1"/>
      <c r="IXD37" s="1"/>
      <c r="IXE37" s="1"/>
      <c r="IXF37" s="1"/>
      <c r="IXG37" s="1"/>
      <c r="IXH37" s="1"/>
      <c r="IXI37" s="1"/>
      <c r="IXJ37" s="1"/>
      <c r="IXK37" s="1"/>
      <c r="IXL37" s="1"/>
      <c r="IXM37" s="1"/>
      <c r="IXN37" s="1"/>
      <c r="IXO37" s="1"/>
      <c r="IXP37" s="1"/>
      <c r="IXQ37" s="1"/>
      <c r="IXR37" s="1"/>
      <c r="IXS37" s="1"/>
      <c r="IXT37" s="1"/>
      <c r="IXU37" s="1"/>
      <c r="IXV37" s="1"/>
      <c r="IXW37" s="1"/>
      <c r="IXX37" s="1"/>
      <c r="IXY37" s="1"/>
      <c r="IXZ37" s="1"/>
      <c r="IYA37" s="1"/>
      <c r="IYB37" s="1"/>
      <c r="IYC37" s="1"/>
      <c r="IYD37" s="1"/>
      <c r="IYE37" s="1"/>
      <c r="IYF37" s="1"/>
      <c r="IYG37" s="1"/>
      <c r="IYH37" s="1"/>
      <c r="IYI37" s="1"/>
      <c r="IYJ37" s="1"/>
      <c r="IYK37" s="1"/>
      <c r="IYL37" s="1"/>
      <c r="IYM37" s="1"/>
      <c r="IYN37" s="1"/>
      <c r="IYO37" s="1"/>
      <c r="IYP37" s="1"/>
      <c r="IYQ37" s="1"/>
      <c r="IYR37" s="1"/>
      <c r="IYS37" s="1"/>
      <c r="IYT37" s="1"/>
      <c r="IYU37" s="1"/>
      <c r="IYV37" s="1"/>
      <c r="IYW37" s="1"/>
      <c r="IYX37" s="1"/>
      <c r="IYY37" s="1"/>
      <c r="IYZ37" s="1"/>
      <c r="IZA37" s="1"/>
      <c r="IZB37" s="1"/>
      <c r="IZC37" s="1"/>
      <c r="IZD37" s="1"/>
      <c r="IZE37" s="1"/>
      <c r="IZF37" s="1"/>
      <c r="IZG37" s="1"/>
      <c r="IZH37" s="1"/>
      <c r="IZI37" s="1"/>
      <c r="IZJ37" s="1"/>
      <c r="IZK37" s="1"/>
      <c r="IZL37" s="1"/>
      <c r="IZM37" s="1"/>
      <c r="IZN37" s="1"/>
      <c r="IZO37" s="1"/>
      <c r="IZP37" s="1"/>
      <c r="IZQ37" s="1"/>
      <c r="IZR37" s="1"/>
      <c r="IZS37" s="1"/>
      <c r="IZT37" s="1"/>
      <c r="IZU37" s="1"/>
      <c r="IZV37" s="1"/>
      <c r="IZW37" s="1"/>
      <c r="IZX37" s="1"/>
      <c r="IZY37" s="1"/>
      <c r="IZZ37" s="1"/>
      <c r="JAA37" s="1"/>
      <c r="JAB37" s="1"/>
      <c r="JAC37" s="1"/>
      <c r="JAD37" s="1"/>
      <c r="JAE37" s="1"/>
      <c r="JAF37" s="1"/>
      <c r="JAG37" s="1"/>
      <c r="JAH37" s="1"/>
      <c r="JAI37" s="1"/>
      <c r="JAJ37" s="1"/>
      <c r="JAK37" s="1"/>
      <c r="JAL37" s="1"/>
      <c r="JAM37" s="1"/>
      <c r="JAN37" s="1"/>
      <c r="JAO37" s="1"/>
      <c r="JAP37" s="1"/>
      <c r="JAQ37" s="1"/>
      <c r="JAR37" s="1"/>
      <c r="JAS37" s="1"/>
      <c r="JAT37" s="1"/>
      <c r="JAU37" s="1"/>
      <c r="JAV37" s="1"/>
      <c r="JAW37" s="1"/>
      <c r="JAX37" s="1"/>
      <c r="JAY37" s="1"/>
      <c r="JAZ37" s="1"/>
      <c r="JBA37" s="1"/>
      <c r="JBB37" s="1"/>
      <c r="JBC37" s="1"/>
      <c r="JBD37" s="1"/>
      <c r="JBE37" s="1"/>
      <c r="JBF37" s="1"/>
      <c r="JBG37" s="1"/>
      <c r="JBH37" s="1"/>
      <c r="JBI37" s="1"/>
      <c r="JBJ37" s="1"/>
      <c r="JBK37" s="1"/>
      <c r="JBL37" s="1"/>
      <c r="JBM37" s="1"/>
      <c r="JBN37" s="1"/>
      <c r="JBO37" s="1"/>
      <c r="JBP37" s="1"/>
      <c r="JBQ37" s="1"/>
      <c r="JBR37" s="1"/>
      <c r="JBS37" s="1"/>
      <c r="JBT37" s="1"/>
      <c r="JBU37" s="1"/>
      <c r="JBV37" s="1"/>
      <c r="JBW37" s="1"/>
      <c r="JBX37" s="1"/>
      <c r="JBY37" s="1"/>
      <c r="JBZ37" s="1"/>
      <c r="JCA37" s="1"/>
      <c r="JCB37" s="1"/>
      <c r="JCC37" s="1"/>
      <c r="JCD37" s="1"/>
      <c r="JCE37" s="1"/>
      <c r="JCF37" s="1"/>
      <c r="JCG37" s="1"/>
      <c r="JCH37" s="1"/>
      <c r="JCI37" s="1"/>
      <c r="JCJ37" s="1"/>
      <c r="JCK37" s="1"/>
      <c r="JCL37" s="1"/>
      <c r="JCM37" s="1"/>
      <c r="JCN37" s="1"/>
      <c r="JCO37" s="1"/>
      <c r="JCP37" s="1"/>
      <c r="JCQ37" s="1"/>
      <c r="JCR37" s="1"/>
      <c r="JCS37" s="1"/>
      <c r="JCT37" s="1"/>
      <c r="JCU37" s="1"/>
      <c r="JCV37" s="1"/>
      <c r="JCW37" s="1"/>
      <c r="JCX37" s="1"/>
      <c r="JCY37" s="1"/>
      <c r="JCZ37" s="1"/>
      <c r="JDA37" s="1"/>
      <c r="JDB37" s="1"/>
      <c r="JDC37" s="1"/>
      <c r="JDD37" s="1"/>
      <c r="JDE37" s="1"/>
      <c r="JDF37" s="1"/>
      <c r="JDG37" s="1"/>
      <c r="JDH37" s="1"/>
      <c r="JDI37" s="1"/>
      <c r="JDJ37" s="1"/>
      <c r="JDK37" s="1"/>
      <c r="JDL37" s="1"/>
      <c r="JDM37" s="1"/>
      <c r="JDN37" s="1"/>
      <c r="JDO37" s="1"/>
      <c r="JDP37" s="1"/>
      <c r="JDQ37" s="1"/>
      <c r="JDR37" s="1"/>
      <c r="JDS37" s="1"/>
      <c r="JDT37" s="1"/>
      <c r="JDU37" s="1"/>
      <c r="JDV37" s="1"/>
      <c r="JDW37" s="1"/>
      <c r="JDX37" s="1"/>
      <c r="JDY37" s="1"/>
      <c r="JDZ37" s="1"/>
      <c r="JEA37" s="1"/>
      <c r="JEB37" s="1"/>
      <c r="JEC37" s="1"/>
      <c r="JED37" s="1"/>
      <c r="JEE37" s="1"/>
      <c r="JEF37" s="1"/>
      <c r="JEG37" s="1"/>
      <c r="JEH37" s="1"/>
      <c r="JEI37" s="1"/>
      <c r="JEJ37" s="1"/>
      <c r="JEK37" s="1"/>
      <c r="JEL37" s="1"/>
      <c r="JEM37" s="1"/>
      <c r="JEN37" s="1"/>
      <c r="JEO37" s="1"/>
      <c r="JEP37" s="1"/>
      <c r="JEQ37" s="1"/>
      <c r="JER37" s="1"/>
      <c r="JES37" s="1"/>
      <c r="JET37" s="1"/>
      <c r="JEU37" s="1"/>
      <c r="JEV37" s="1"/>
      <c r="JEW37" s="1"/>
      <c r="JEX37" s="1"/>
      <c r="JEY37" s="1"/>
      <c r="JEZ37" s="1"/>
      <c r="JFA37" s="1"/>
      <c r="JFB37" s="1"/>
      <c r="JFC37" s="1"/>
      <c r="JFD37" s="1"/>
      <c r="JFE37" s="1"/>
      <c r="JFF37" s="1"/>
      <c r="JFG37" s="1"/>
      <c r="JFH37" s="1"/>
      <c r="JFI37" s="1"/>
      <c r="JFJ37" s="1"/>
      <c r="JFK37" s="1"/>
      <c r="JFL37" s="1"/>
      <c r="JFM37" s="1"/>
      <c r="JFN37" s="1"/>
      <c r="JFO37" s="1"/>
      <c r="JFP37" s="1"/>
      <c r="JFQ37" s="1"/>
      <c r="JFR37" s="1"/>
      <c r="JFS37" s="1"/>
      <c r="JFT37" s="1"/>
      <c r="JFU37" s="1"/>
      <c r="JFV37" s="1"/>
      <c r="JFW37" s="1"/>
      <c r="JFX37" s="1"/>
      <c r="JFY37" s="1"/>
      <c r="JFZ37" s="1"/>
      <c r="JGA37" s="1"/>
      <c r="JGB37" s="1"/>
      <c r="JGC37" s="1"/>
      <c r="JGD37" s="1"/>
      <c r="JGE37" s="1"/>
      <c r="JGF37" s="1"/>
      <c r="JGG37" s="1"/>
      <c r="JGH37" s="1"/>
      <c r="JGI37" s="1"/>
      <c r="JGJ37" s="1"/>
      <c r="JGK37" s="1"/>
      <c r="JGL37" s="1"/>
      <c r="JGM37" s="1"/>
      <c r="JGN37" s="1"/>
      <c r="JGO37" s="1"/>
      <c r="JGP37" s="1"/>
      <c r="JGQ37" s="1"/>
      <c r="JGR37" s="1"/>
      <c r="JGS37" s="1"/>
      <c r="JGT37" s="1"/>
      <c r="JGU37" s="1"/>
      <c r="JGV37" s="1"/>
      <c r="JGW37" s="1"/>
      <c r="JGX37" s="1"/>
      <c r="JGY37" s="1"/>
      <c r="JGZ37" s="1"/>
      <c r="JHA37" s="1"/>
      <c r="JHB37" s="1"/>
      <c r="JHC37" s="1"/>
      <c r="JHD37" s="1"/>
      <c r="JHE37" s="1"/>
      <c r="JHF37" s="1"/>
      <c r="JHG37" s="1"/>
      <c r="JHH37" s="1"/>
      <c r="JHI37" s="1"/>
      <c r="JHJ37" s="1"/>
      <c r="JHK37" s="1"/>
      <c r="JHL37" s="1"/>
      <c r="JHM37" s="1"/>
      <c r="JHN37" s="1"/>
      <c r="JHO37" s="1"/>
      <c r="JHP37" s="1"/>
      <c r="JHQ37" s="1"/>
      <c r="JHR37" s="1"/>
      <c r="JHS37" s="1"/>
      <c r="JHT37" s="1"/>
      <c r="JHU37" s="1"/>
      <c r="JHV37" s="1"/>
      <c r="JHW37" s="1"/>
      <c r="JHX37" s="1"/>
      <c r="JHY37" s="1"/>
      <c r="JHZ37" s="1"/>
      <c r="JIA37" s="1"/>
      <c r="JIB37" s="1"/>
      <c r="JIC37" s="1"/>
      <c r="JID37" s="1"/>
      <c r="JIE37" s="1"/>
      <c r="JIF37" s="1"/>
      <c r="JIG37" s="1"/>
      <c r="JIH37" s="1"/>
      <c r="JII37" s="1"/>
      <c r="JIJ37" s="1"/>
      <c r="JIK37" s="1"/>
      <c r="JIL37" s="1"/>
      <c r="JIM37" s="1"/>
      <c r="JIN37" s="1"/>
      <c r="JIO37" s="1"/>
      <c r="JIP37" s="1"/>
      <c r="JIQ37" s="1"/>
      <c r="JIR37" s="1"/>
      <c r="JIS37" s="1"/>
      <c r="JIT37" s="1"/>
      <c r="JIU37" s="1"/>
      <c r="JIV37" s="1"/>
      <c r="JIW37" s="1"/>
      <c r="JIX37" s="1"/>
      <c r="JIY37" s="1"/>
      <c r="JIZ37" s="1"/>
      <c r="JJA37" s="1"/>
      <c r="JJB37" s="1"/>
      <c r="JJC37" s="1"/>
      <c r="JJD37" s="1"/>
      <c r="JJE37" s="1"/>
      <c r="JJF37" s="1"/>
      <c r="JJG37" s="1"/>
      <c r="JJH37" s="1"/>
      <c r="JJI37" s="1"/>
      <c r="JJJ37" s="1"/>
      <c r="JJK37" s="1"/>
      <c r="JJL37" s="1"/>
      <c r="JJM37" s="1"/>
      <c r="JJN37" s="1"/>
      <c r="JJO37" s="1"/>
      <c r="JJP37" s="1"/>
      <c r="JJQ37" s="1"/>
      <c r="JJR37" s="1"/>
      <c r="JJS37" s="1"/>
      <c r="JJT37" s="1"/>
      <c r="JJU37" s="1"/>
      <c r="JJV37" s="1"/>
      <c r="JJW37" s="1"/>
      <c r="JJX37" s="1"/>
      <c r="JJY37" s="1"/>
      <c r="JJZ37" s="1"/>
      <c r="JKA37" s="1"/>
      <c r="JKB37" s="1"/>
      <c r="JKC37" s="1"/>
      <c r="JKD37" s="1"/>
      <c r="JKE37" s="1"/>
      <c r="JKF37" s="1"/>
      <c r="JKG37" s="1"/>
      <c r="JKH37" s="1"/>
      <c r="JKI37" s="1"/>
      <c r="JKJ37" s="1"/>
      <c r="JKK37" s="1"/>
      <c r="JKL37" s="1"/>
      <c r="JKM37" s="1"/>
      <c r="JKN37" s="1"/>
      <c r="JKO37" s="1"/>
      <c r="JKP37" s="1"/>
      <c r="JKQ37" s="1"/>
      <c r="JKR37" s="1"/>
      <c r="JKS37" s="1"/>
      <c r="JKT37" s="1"/>
      <c r="JKU37" s="1"/>
      <c r="JKV37" s="1"/>
      <c r="JKW37" s="1"/>
      <c r="JKX37" s="1"/>
      <c r="JKY37" s="1"/>
      <c r="JKZ37" s="1"/>
      <c r="JLA37" s="1"/>
      <c r="JLB37" s="1"/>
      <c r="JLC37" s="1"/>
      <c r="JLD37" s="1"/>
      <c r="JLE37" s="1"/>
      <c r="JLF37" s="1"/>
      <c r="JLG37" s="1"/>
      <c r="JLH37" s="1"/>
      <c r="JLI37" s="1"/>
      <c r="JLJ37" s="1"/>
      <c r="JLK37" s="1"/>
      <c r="JLL37" s="1"/>
      <c r="JLM37" s="1"/>
      <c r="JLN37" s="1"/>
      <c r="JLO37" s="1"/>
      <c r="JLP37" s="1"/>
      <c r="JLQ37" s="1"/>
      <c r="JLR37" s="1"/>
      <c r="JLS37" s="1"/>
      <c r="JLT37" s="1"/>
      <c r="JLU37" s="1"/>
      <c r="JLV37" s="1"/>
      <c r="JLW37" s="1"/>
      <c r="JLX37" s="1"/>
      <c r="JLY37" s="1"/>
      <c r="JLZ37" s="1"/>
      <c r="JMA37" s="1"/>
      <c r="JMB37" s="1"/>
      <c r="JMC37" s="1"/>
      <c r="JMD37" s="1"/>
      <c r="JME37" s="1"/>
      <c r="JMF37" s="1"/>
      <c r="JMG37" s="1"/>
      <c r="JMH37" s="1"/>
      <c r="JMI37" s="1"/>
      <c r="JMJ37" s="1"/>
      <c r="JMK37" s="1"/>
      <c r="JML37" s="1"/>
      <c r="JMM37" s="1"/>
      <c r="JMN37" s="1"/>
      <c r="JMO37" s="1"/>
      <c r="JMP37" s="1"/>
      <c r="JMQ37" s="1"/>
      <c r="JMR37" s="1"/>
      <c r="JMS37" s="1"/>
      <c r="JMT37" s="1"/>
      <c r="JMU37" s="1"/>
      <c r="JMV37" s="1"/>
      <c r="JMW37" s="1"/>
      <c r="JMX37" s="1"/>
      <c r="JMY37" s="1"/>
      <c r="JMZ37" s="1"/>
      <c r="JNA37" s="1"/>
      <c r="JNB37" s="1"/>
      <c r="JNC37" s="1"/>
      <c r="JND37" s="1"/>
      <c r="JNE37" s="1"/>
      <c r="JNF37" s="1"/>
      <c r="JNG37" s="1"/>
      <c r="JNH37" s="1"/>
      <c r="JNI37" s="1"/>
      <c r="JNJ37" s="1"/>
      <c r="JNK37" s="1"/>
      <c r="JNL37" s="1"/>
      <c r="JNM37" s="1"/>
      <c r="JNN37" s="1"/>
      <c r="JNO37" s="1"/>
      <c r="JNP37" s="1"/>
      <c r="JNQ37" s="1"/>
      <c r="JNR37" s="1"/>
      <c r="JNS37" s="1"/>
      <c r="JNT37" s="1"/>
      <c r="JNU37" s="1"/>
      <c r="JNV37" s="1"/>
      <c r="JNW37" s="1"/>
      <c r="JNX37" s="1"/>
      <c r="JNY37" s="1"/>
      <c r="JNZ37" s="1"/>
      <c r="JOA37" s="1"/>
      <c r="JOB37" s="1"/>
      <c r="JOC37" s="1"/>
      <c r="JOD37" s="1"/>
      <c r="JOE37" s="1"/>
      <c r="JOF37" s="1"/>
      <c r="JOG37" s="1"/>
      <c r="JOH37" s="1"/>
      <c r="JOI37" s="1"/>
      <c r="JOJ37" s="1"/>
      <c r="JOK37" s="1"/>
      <c r="JOL37" s="1"/>
      <c r="JOM37" s="1"/>
      <c r="JON37" s="1"/>
      <c r="JOO37" s="1"/>
      <c r="JOP37" s="1"/>
      <c r="JOQ37" s="1"/>
      <c r="JOR37" s="1"/>
      <c r="JOS37" s="1"/>
      <c r="JOT37" s="1"/>
      <c r="JOU37" s="1"/>
      <c r="JOV37" s="1"/>
      <c r="JOW37" s="1"/>
      <c r="JOX37" s="1"/>
      <c r="JOY37" s="1"/>
      <c r="JOZ37" s="1"/>
      <c r="JPA37" s="1"/>
      <c r="JPB37" s="1"/>
      <c r="JPC37" s="1"/>
      <c r="JPD37" s="1"/>
      <c r="JPE37" s="1"/>
      <c r="JPF37" s="1"/>
      <c r="JPG37" s="1"/>
      <c r="JPH37" s="1"/>
      <c r="JPI37" s="1"/>
      <c r="JPJ37" s="1"/>
      <c r="JPK37" s="1"/>
      <c r="JPL37" s="1"/>
      <c r="JPM37" s="1"/>
      <c r="JPN37" s="1"/>
      <c r="JPO37" s="1"/>
      <c r="JPP37" s="1"/>
      <c r="JPQ37" s="1"/>
      <c r="JPR37" s="1"/>
      <c r="JPS37" s="1"/>
      <c r="JPT37" s="1"/>
      <c r="JPU37" s="1"/>
      <c r="JPV37" s="1"/>
      <c r="JPW37" s="1"/>
      <c r="JPX37" s="1"/>
      <c r="JPY37" s="1"/>
      <c r="JPZ37" s="1"/>
      <c r="JQA37" s="1"/>
      <c r="JQB37" s="1"/>
      <c r="JQC37" s="1"/>
      <c r="JQD37" s="1"/>
      <c r="JQE37" s="1"/>
      <c r="JQF37" s="1"/>
      <c r="JQG37" s="1"/>
      <c r="JQH37" s="1"/>
      <c r="JQI37" s="1"/>
      <c r="JQJ37" s="1"/>
      <c r="JQK37" s="1"/>
      <c r="JQL37" s="1"/>
      <c r="JQM37" s="1"/>
      <c r="JQN37" s="1"/>
      <c r="JQO37" s="1"/>
      <c r="JQP37" s="1"/>
      <c r="JQQ37" s="1"/>
      <c r="JQR37" s="1"/>
      <c r="JQS37" s="1"/>
      <c r="JQT37" s="1"/>
      <c r="JQU37" s="1"/>
      <c r="JQV37" s="1"/>
      <c r="JQW37" s="1"/>
      <c r="JQX37" s="1"/>
      <c r="JQY37" s="1"/>
      <c r="JQZ37" s="1"/>
      <c r="JRA37" s="1"/>
      <c r="JRB37" s="1"/>
      <c r="JRC37" s="1"/>
      <c r="JRD37" s="1"/>
      <c r="JRE37" s="1"/>
      <c r="JRF37" s="1"/>
      <c r="JRG37" s="1"/>
      <c r="JRH37" s="1"/>
      <c r="JRI37" s="1"/>
      <c r="JRJ37" s="1"/>
      <c r="JRK37" s="1"/>
      <c r="JRL37" s="1"/>
      <c r="JRM37" s="1"/>
      <c r="JRN37" s="1"/>
      <c r="JRO37" s="1"/>
      <c r="JRP37" s="1"/>
      <c r="JRQ37" s="1"/>
      <c r="JRR37" s="1"/>
      <c r="JRS37" s="1"/>
      <c r="JRT37" s="1"/>
      <c r="JRU37" s="1"/>
      <c r="JRV37" s="1"/>
      <c r="JRW37" s="1"/>
      <c r="JRX37" s="1"/>
      <c r="JRY37" s="1"/>
      <c r="JRZ37" s="1"/>
      <c r="JSA37" s="1"/>
      <c r="JSB37" s="1"/>
      <c r="JSC37" s="1"/>
      <c r="JSD37" s="1"/>
      <c r="JSE37" s="1"/>
      <c r="JSF37" s="1"/>
      <c r="JSG37" s="1"/>
      <c r="JSH37" s="1"/>
      <c r="JSI37" s="1"/>
      <c r="JSJ37" s="1"/>
      <c r="JSK37" s="1"/>
      <c r="JSL37" s="1"/>
      <c r="JSM37" s="1"/>
      <c r="JSN37" s="1"/>
      <c r="JSO37" s="1"/>
      <c r="JSP37" s="1"/>
      <c r="JSQ37" s="1"/>
      <c r="JSR37" s="1"/>
      <c r="JSS37" s="1"/>
      <c r="JST37" s="1"/>
      <c r="JSU37" s="1"/>
      <c r="JSV37" s="1"/>
      <c r="JSW37" s="1"/>
      <c r="JSX37" s="1"/>
      <c r="JSY37" s="1"/>
      <c r="JSZ37" s="1"/>
      <c r="JTA37" s="1"/>
      <c r="JTB37" s="1"/>
      <c r="JTC37" s="1"/>
      <c r="JTD37" s="1"/>
      <c r="JTE37" s="1"/>
      <c r="JTF37" s="1"/>
      <c r="JTG37" s="1"/>
      <c r="JTH37" s="1"/>
      <c r="JTI37" s="1"/>
      <c r="JTJ37" s="1"/>
      <c r="JTK37" s="1"/>
      <c r="JTL37" s="1"/>
      <c r="JTM37" s="1"/>
      <c r="JTN37" s="1"/>
      <c r="JTO37" s="1"/>
      <c r="JTP37" s="1"/>
      <c r="JTQ37" s="1"/>
      <c r="JTR37" s="1"/>
      <c r="JTS37" s="1"/>
      <c r="JTT37" s="1"/>
      <c r="JTU37" s="1"/>
      <c r="JTV37" s="1"/>
      <c r="JTW37" s="1"/>
      <c r="JTX37" s="1"/>
      <c r="JTY37" s="1"/>
      <c r="JTZ37" s="1"/>
      <c r="JUA37" s="1"/>
      <c r="JUB37" s="1"/>
      <c r="JUC37" s="1"/>
      <c r="JUD37" s="1"/>
      <c r="JUE37" s="1"/>
      <c r="JUF37" s="1"/>
      <c r="JUG37" s="1"/>
      <c r="JUH37" s="1"/>
      <c r="JUI37" s="1"/>
      <c r="JUJ37" s="1"/>
      <c r="JUK37" s="1"/>
      <c r="JUL37" s="1"/>
      <c r="JUM37" s="1"/>
      <c r="JUN37" s="1"/>
      <c r="JUO37" s="1"/>
      <c r="JUP37" s="1"/>
      <c r="JUQ37" s="1"/>
      <c r="JUR37" s="1"/>
      <c r="JUS37" s="1"/>
      <c r="JUT37" s="1"/>
      <c r="JUU37" s="1"/>
      <c r="JUV37" s="1"/>
      <c r="JUW37" s="1"/>
      <c r="JUX37" s="1"/>
      <c r="JUY37" s="1"/>
      <c r="JUZ37" s="1"/>
      <c r="JVA37" s="1"/>
      <c r="JVB37" s="1"/>
      <c r="JVC37" s="1"/>
      <c r="JVD37" s="1"/>
      <c r="JVE37" s="1"/>
      <c r="JVF37" s="1"/>
      <c r="JVG37" s="1"/>
      <c r="JVH37" s="1"/>
      <c r="JVI37" s="1"/>
      <c r="JVJ37" s="1"/>
      <c r="JVK37" s="1"/>
      <c r="JVL37" s="1"/>
      <c r="JVM37" s="1"/>
      <c r="JVN37" s="1"/>
      <c r="JVO37" s="1"/>
      <c r="JVP37" s="1"/>
      <c r="JVQ37" s="1"/>
      <c r="JVR37" s="1"/>
      <c r="JVS37" s="1"/>
      <c r="JVT37" s="1"/>
      <c r="JVU37" s="1"/>
      <c r="JVV37" s="1"/>
      <c r="JVW37" s="1"/>
      <c r="JVX37" s="1"/>
      <c r="JVY37" s="1"/>
      <c r="JVZ37" s="1"/>
      <c r="JWA37" s="1"/>
      <c r="JWB37" s="1"/>
      <c r="JWC37" s="1"/>
      <c r="JWD37" s="1"/>
      <c r="JWE37" s="1"/>
      <c r="JWF37" s="1"/>
      <c r="JWG37" s="1"/>
      <c r="JWH37" s="1"/>
      <c r="JWI37" s="1"/>
      <c r="JWJ37" s="1"/>
      <c r="JWK37" s="1"/>
      <c r="JWL37" s="1"/>
      <c r="JWM37" s="1"/>
      <c r="JWN37" s="1"/>
      <c r="JWO37" s="1"/>
      <c r="JWP37" s="1"/>
      <c r="JWQ37" s="1"/>
      <c r="JWR37" s="1"/>
      <c r="JWS37" s="1"/>
      <c r="JWT37" s="1"/>
      <c r="JWU37" s="1"/>
      <c r="JWV37" s="1"/>
      <c r="JWW37" s="1"/>
      <c r="JWX37" s="1"/>
      <c r="JWY37" s="1"/>
      <c r="JWZ37" s="1"/>
      <c r="JXA37" s="1"/>
      <c r="JXB37" s="1"/>
      <c r="JXC37" s="1"/>
      <c r="JXD37" s="1"/>
      <c r="JXE37" s="1"/>
      <c r="JXF37" s="1"/>
      <c r="JXG37" s="1"/>
      <c r="JXH37" s="1"/>
      <c r="JXI37" s="1"/>
      <c r="JXJ37" s="1"/>
      <c r="JXK37" s="1"/>
      <c r="JXL37" s="1"/>
      <c r="JXM37" s="1"/>
      <c r="JXN37" s="1"/>
      <c r="JXO37" s="1"/>
      <c r="JXP37" s="1"/>
      <c r="JXQ37" s="1"/>
      <c r="JXR37" s="1"/>
      <c r="JXS37" s="1"/>
      <c r="JXT37" s="1"/>
      <c r="JXU37" s="1"/>
      <c r="JXV37" s="1"/>
      <c r="JXW37" s="1"/>
      <c r="JXX37" s="1"/>
      <c r="JXY37" s="1"/>
      <c r="JXZ37" s="1"/>
      <c r="JYA37" s="1"/>
      <c r="JYB37" s="1"/>
      <c r="JYC37" s="1"/>
      <c r="JYD37" s="1"/>
      <c r="JYE37" s="1"/>
      <c r="JYF37" s="1"/>
      <c r="JYG37" s="1"/>
      <c r="JYH37" s="1"/>
      <c r="JYI37" s="1"/>
      <c r="JYJ37" s="1"/>
      <c r="JYK37" s="1"/>
      <c r="JYL37" s="1"/>
      <c r="JYM37" s="1"/>
      <c r="JYN37" s="1"/>
      <c r="JYO37" s="1"/>
      <c r="JYP37" s="1"/>
      <c r="JYQ37" s="1"/>
      <c r="JYR37" s="1"/>
      <c r="JYS37" s="1"/>
      <c r="JYT37" s="1"/>
      <c r="JYU37" s="1"/>
      <c r="JYV37" s="1"/>
      <c r="JYW37" s="1"/>
      <c r="JYX37" s="1"/>
      <c r="JYY37" s="1"/>
      <c r="JYZ37" s="1"/>
      <c r="JZA37" s="1"/>
      <c r="JZB37" s="1"/>
      <c r="JZC37" s="1"/>
      <c r="JZD37" s="1"/>
      <c r="JZE37" s="1"/>
      <c r="JZF37" s="1"/>
      <c r="JZG37" s="1"/>
      <c r="JZH37" s="1"/>
      <c r="JZI37" s="1"/>
      <c r="JZJ37" s="1"/>
      <c r="JZK37" s="1"/>
      <c r="JZL37" s="1"/>
      <c r="JZM37" s="1"/>
      <c r="JZN37" s="1"/>
      <c r="JZO37" s="1"/>
      <c r="JZP37" s="1"/>
      <c r="JZQ37" s="1"/>
      <c r="JZR37" s="1"/>
      <c r="JZS37" s="1"/>
      <c r="JZT37" s="1"/>
      <c r="JZU37" s="1"/>
      <c r="JZV37" s="1"/>
      <c r="JZW37" s="1"/>
      <c r="JZX37" s="1"/>
      <c r="JZY37" s="1"/>
      <c r="JZZ37" s="1"/>
      <c r="KAA37" s="1"/>
      <c r="KAB37" s="1"/>
      <c r="KAC37" s="1"/>
      <c r="KAD37" s="1"/>
      <c r="KAE37" s="1"/>
      <c r="KAF37" s="1"/>
      <c r="KAG37" s="1"/>
      <c r="KAH37" s="1"/>
      <c r="KAI37" s="1"/>
      <c r="KAJ37" s="1"/>
      <c r="KAK37" s="1"/>
      <c r="KAL37" s="1"/>
      <c r="KAM37" s="1"/>
      <c r="KAN37" s="1"/>
      <c r="KAO37" s="1"/>
      <c r="KAP37" s="1"/>
      <c r="KAQ37" s="1"/>
      <c r="KAR37" s="1"/>
      <c r="KAS37" s="1"/>
      <c r="KAT37" s="1"/>
      <c r="KAU37" s="1"/>
      <c r="KAV37" s="1"/>
      <c r="KAW37" s="1"/>
      <c r="KAX37" s="1"/>
      <c r="KAY37" s="1"/>
      <c r="KAZ37" s="1"/>
      <c r="KBA37" s="1"/>
      <c r="KBB37" s="1"/>
      <c r="KBC37" s="1"/>
      <c r="KBD37" s="1"/>
      <c r="KBE37" s="1"/>
      <c r="KBF37" s="1"/>
      <c r="KBG37" s="1"/>
      <c r="KBH37" s="1"/>
      <c r="KBI37" s="1"/>
      <c r="KBJ37" s="1"/>
      <c r="KBK37" s="1"/>
      <c r="KBL37" s="1"/>
      <c r="KBM37" s="1"/>
      <c r="KBN37" s="1"/>
      <c r="KBO37" s="1"/>
      <c r="KBP37" s="1"/>
      <c r="KBQ37" s="1"/>
      <c r="KBR37" s="1"/>
      <c r="KBS37" s="1"/>
      <c r="KBT37" s="1"/>
      <c r="KBU37" s="1"/>
      <c r="KBV37" s="1"/>
      <c r="KBW37" s="1"/>
      <c r="KBX37" s="1"/>
      <c r="KBY37" s="1"/>
      <c r="KBZ37" s="1"/>
      <c r="KCA37" s="1"/>
      <c r="KCB37" s="1"/>
      <c r="KCC37" s="1"/>
      <c r="KCD37" s="1"/>
      <c r="KCE37" s="1"/>
      <c r="KCF37" s="1"/>
      <c r="KCG37" s="1"/>
      <c r="KCH37" s="1"/>
      <c r="KCI37" s="1"/>
      <c r="KCJ37" s="1"/>
      <c r="KCK37" s="1"/>
      <c r="KCL37" s="1"/>
      <c r="KCM37" s="1"/>
      <c r="KCN37" s="1"/>
      <c r="KCO37" s="1"/>
      <c r="KCP37" s="1"/>
      <c r="KCQ37" s="1"/>
      <c r="KCR37" s="1"/>
      <c r="KCS37" s="1"/>
      <c r="KCT37" s="1"/>
      <c r="KCU37" s="1"/>
      <c r="KCV37" s="1"/>
      <c r="KCW37" s="1"/>
      <c r="KCX37" s="1"/>
      <c r="KCY37" s="1"/>
      <c r="KCZ37" s="1"/>
      <c r="KDA37" s="1"/>
      <c r="KDB37" s="1"/>
      <c r="KDC37" s="1"/>
      <c r="KDD37" s="1"/>
      <c r="KDE37" s="1"/>
      <c r="KDF37" s="1"/>
      <c r="KDG37" s="1"/>
      <c r="KDH37" s="1"/>
      <c r="KDI37" s="1"/>
      <c r="KDJ37" s="1"/>
      <c r="KDK37" s="1"/>
      <c r="KDL37" s="1"/>
      <c r="KDM37" s="1"/>
      <c r="KDN37" s="1"/>
      <c r="KDO37" s="1"/>
      <c r="KDP37" s="1"/>
      <c r="KDQ37" s="1"/>
      <c r="KDR37" s="1"/>
      <c r="KDS37" s="1"/>
      <c r="KDT37" s="1"/>
      <c r="KDU37" s="1"/>
      <c r="KDV37" s="1"/>
      <c r="KDW37" s="1"/>
      <c r="KDX37" s="1"/>
      <c r="KDY37" s="1"/>
      <c r="KDZ37" s="1"/>
      <c r="KEA37" s="1"/>
      <c r="KEB37" s="1"/>
      <c r="KEC37" s="1"/>
      <c r="KED37" s="1"/>
      <c r="KEE37" s="1"/>
      <c r="KEF37" s="1"/>
      <c r="KEG37" s="1"/>
      <c r="KEH37" s="1"/>
      <c r="KEI37" s="1"/>
      <c r="KEJ37" s="1"/>
      <c r="KEK37" s="1"/>
      <c r="KEL37" s="1"/>
      <c r="KEM37" s="1"/>
      <c r="KEN37" s="1"/>
      <c r="KEO37" s="1"/>
      <c r="KEP37" s="1"/>
      <c r="KEQ37" s="1"/>
      <c r="KER37" s="1"/>
      <c r="KES37" s="1"/>
      <c r="KET37" s="1"/>
      <c r="KEU37" s="1"/>
      <c r="KEV37" s="1"/>
      <c r="KEW37" s="1"/>
      <c r="KEX37" s="1"/>
      <c r="KEY37" s="1"/>
      <c r="KEZ37" s="1"/>
      <c r="KFA37" s="1"/>
      <c r="KFB37" s="1"/>
      <c r="KFC37" s="1"/>
      <c r="KFD37" s="1"/>
      <c r="KFE37" s="1"/>
      <c r="KFF37" s="1"/>
      <c r="KFG37" s="1"/>
      <c r="KFH37" s="1"/>
      <c r="KFI37" s="1"/>
      <c r="KFJ37" s="1"/>
      <c r="KFK37" s="1"/>
      <c r="KFL37" s="1"/>
      <c r="KFM37" s="1"/>
      <c r="KFN37" s="1"/>
      <c r="KFO37" s="1"/>
      <c r="KFP37" s="1"/>
      <c r="KFQ37" s="1"/>
      <c r="KFR37" s="1"/>
      <c r="KFS37" s="1"/>
      <c r="KFT37" s="1"/>
      <c r="KFU37" s="1"/>
      <c r="KFV37" s="1"/>
      <c r="KFW37" s="1"/>
      <c r="KFX37" s="1"/>
      <c r="KFY37" s="1"/>
      <c r="KFZ37" s="1"/>
      <c r="KGA37" s="1"/>
      <c r="KGB37" s="1"/>
      <c r="KGC37" s="1"/>
      <c r="KGD37" s="1"/>
      <c r="KGE37" s="1"/>
      <c r="KGF37" s="1"/>
      <c r="KGG37" s="1"/>
      <c r="KGH37" s="1"/>
      <c r="KGI37" s="1"/>
      <c r="KGJ37" s="1"/>
      <c r="KGK37" s="1"/>
      <c r="KGL37" s="1"/>
      <c r="KGM37" s="1"/>
      <c r="KGN37" s="1"/>
      <c r="KGO37" s="1"/>
      <c r="KGP37" s="1"/>
      <c r="KGQ37" s="1"/>
      <c r="KGR37" s="1"/>
      <c r="KGS37" s="1"/>
      <c r="KGT37" s="1"/>
      <c r="KGU37" s="1"/>
      <c r="KGV37" s="1"/>
      <c r="KGW37" s="1"/>
      <c r="KGX37" s="1"/>
      <c r="KGY37" s="1"/>
      <c r="KGZ37" s="1"/>
      <c r="KHA37" s="1"/>
      <c r="KHB37" s="1"/>
      <c r="KHC37" s="1"/>
      <c r="KHD37" s="1"/>
      <c r="KHE37" s="1"/>
      <c r="KHF37" s="1"/>
      <c r="KHG37" s="1"/>
      <c r="KHH37" s="1"/>
      <c r="KHI37" s="1"/>
      <c r="KHJ37" s="1"/>
      <c r="KHK37" s="1"/>
      <c r="KHL37" s="1"/>
      <c r="KHM37" s="1"/>
      <c r="KHN37" s="1"/>
      <c r="KHO37" s="1"/>
      <c r="KHP37" s="1"/>
      <c r="KHQ37" s="1"/>
      <c r="KHR37" s="1"/>
      <c r="KHS37" s="1"/>
      <c r="KHT37" s="1"/>
      <c r="KHU37" s="1"/>
      <c r="KHV37" s="1"/>
      <c r="KHW37" s="1"/>
      <c r="KHX37" s="1"/>
      <c r="KHY37" s="1"/>
      <c r="KHZ37" s="1"/>
      <c r="KIA37" s="1"/>
      <c r="KIB37" s="1"/>
      <c r="KIC37" s="1"/>
      <c r="KID37" s="1"/>
      <c r="KIE37" s="1"/>
      <c r="KIF37" s="1"/>
      <c r="KIG37" s="1"/>
      <c r="KIH37" s="1"/>
      <c r="KII37" s="1"/>
      <c r="KIJ37" s="1"/>
      <c r="KIK37" s="1"/>
      <c r="KIL37" s="1"/>
      <c r="KIM37" s="1"/>
      <c r="KIN37" s="1"/>
      <c r="KIO37" s="1"/>
      <c r="KIP37" s="1"/>
      <c r="KIQ37" s="1"/>
      <c r="KIR37" s="1"/>
      <c r="KIS37" s="1"/>
      <c r="KIT37" s="1"/>
      <c r="KIU37" s="1"/>
      <c r="KIV37" s="1"/>
      <c r="KIW37" s="1"/>
      <c r="KIX37" s="1"/>
      <c r="KIY37" s="1"/>
      <c r="KIZ37" s="1"/>
      <c r="KJA37" s="1"/>
      <c r="KJB37" s="1"/>
      <c r="KJC37" s="1"/>
      <c r="KJD37" s="1"/>
      <c r="KJE37" s="1"/>
      <c r="KJF37" s="1"/>
      <c r="KJG37" s="1"/>
      <c r="KJH37" s="1"/>
      <c r="KJI37" s="1"/>
      <c r="KJJ37" s="1"/>
      <c r="KJK37" s="1"/>
      <c r="KJL37" s="1"/>
      <c r="KJM37" s="1"/>
      <c r="KJN37" s="1"/>
      <c r="KJO37" s="1"/>
      <c r="KJP37" s="1"/>
      <c r="KJQ37" s="1"/>
      <c r="KJR37" s="1"/>
      <c r="KJS37" s="1"/>
      <c r="KJT37" s="1"/>
      <c r="KJU37" s="1"/>
      <c r="KJV37" s="1"/>
      <c r="KJW37" s="1"/>
      <c r="KJX37" s="1"/>
      <c r="KJY37" s="1"/>
      <c r="KJZ37" s="1"/>
      <c r="KKA37" s="1"/>
      <c r="KKB37" s="1"/>
      <c r="KKC37" s="1"/>
      <c r="KKD37" s="1"/>
      <c r="KKE37" s="1"/>
      <c r="KKF37" s="1"/>
      <c r="KKG37" s="1"/>
      <c r="KKH37" s="1"/>
      <c r="KKI37" s="1"/>
      <c r="KKJ37" s="1"/>
      <c r="KKK37" s="1"/>
      <c r="KKL37" s="1"/>
      <c r="KKM37" s="1"/>
      <c r="KKN37" s="1"/>
      <c r="KKO37" s="1"/>
      <c r="KKP37" s="1"/>
      <c r="KKQ37" s="1"/>
      <c r="KKR37" s="1"/>
      <c r="KKS37" s="1"/>
      <c r="KKT37" s="1"/>
      <c r="KKU37" s="1"/>
      <c r="KKV37" s="1"/>
      <c r="KKW37" s="1"/>
      <c r="KKX37" s="1"/>
      <c r="KKY37" s="1"/>
      <c r="KKZ37" s="1"/>
      <c r="KLA37" s="1"/>
      <c r="KLB37" s="1"/>
      <c r="KLC37" s="1"/>
      <c r="KLD37" s="1"/>
      <c r="KLE37" s="1"/>
      <c r="KLF37" s="1"/>
      <c r="KLG37" s="1"/>
      <c r="KLH37" s="1"/>
      <c r="KLI37" s="1"/>
      <c r="KLJ37" s="1"/>
      <c r="KLK37" s="1"/>
      <c r="KLL37" s="1"/>
      <c r="KLM37" s="1"/>
      <c r="KLN37" s="1"/>
      <c r="KLO37" s="1"/>
      <c r="KLP37" s="1"/>
      <c r="KLQ37" s="1"/>
      <c r="KLR37" s="1"/>
      <c r="KLS37" s="1"/>
      <c r="KLT37" s="1"/>
      <c r="KLU37" s="1"/>
      <c r="KLV37" s="1"/>
      <c r="KLW37" s="1"/>
      <c r="KLX37" s="1"/>
      <c r="KLY37" s="1"/>
      <c r="KLZ37" s="1"/>
      <c r="KMA37" s="1"/>
      <c r="KMB37" s="1"/>
      <c r="KMC37" s="1"/>
      <c r="KMD37" s="1"/>
      <c r="KME37" s="1"/>
      <c r="KMF37" s="1"/>
      <c r="KMG37" s="1"/>
      <c r="KMH37" s="1"/>
      <c r="KMI37" s="1"/>
      <c r="KMJ37" s="1"/>
      <c r="KMK37" s="1"/>
      <c r="KML37" s="1"/>
      <c r="KMM37" s="1"/>
      <c r="KMN37" s="1"/>
      <c r="KMO37" s="1"/>
      <c r="KMP37" s="1"/>
      <c r="KMQ37" s="1"/>
      <c r="KMR37" s="1"/>
      <c r="KMS37" s="1"/>
      <c r="KMT37" s="1"/>
      <c r="KMU37" s="1"/>
      <c r="KMV37" s="1"/>
      <c r="KMW37" s="1"/>
      <c r="KMX37" s="1"/>
      <c r="KMY37" s="1"/>
      <c r="KMZ37" s="1"/>
      <c r="KNA37" s="1"/>
      <c r="KNB37" s="1"/>
      <c r="KNC37" s="1"/>
      <c r="KND37" s="1"/>
      <c r="KNE37" s="1"/>
      <c r="KNF37" s="1"/>
      <c r="KNG37" s="1"/>
      <c r="KNH37" s="1"/>
      <c r="KNI37" s="1"/>
      <c r="KNJ37" s="1"/>
      <c r="KNK37" s="1"/>
      <c r="KNL37" s="1"/>
      <c r="KNM37" s="1"/>
      <c r="KNN37" s="1"/>
      <c r="KNO37" s="1"/>
      <c r="KNP37" s="1"/>
      <c r="KNQ37" s="1"/>
      <c r="KNR37" s="1"/>
      <c r="KNS37" s="1"/>
      <c r="KNT37" s="1"/>
      <c r="KNU37" s="1"/>
      <c r="KNV37" s="1"/>
      <c r="KNW37" s="1"/>
      <c r="KNX37" s="1"/>
      <c r="KNY37" s="1"/>
      <c r="KNZ37" s="1"/>
      <c r="KOA37" s="1"/>
      <c r="KOB37" s="1"/>
      <c r="KOC37" s="1"/>
      <c r="KOD37" s="1"/>
      <c r="KOE37" s="1"/>
      <c r="KOF37" s="1"/>
      <c r="KOG37" s="1"/>
      <c r="KOH37" s="1"/>
      <c r="KOI37" s="1"/>
      <c r="KOJ37" s="1"/>
      <c r="KOK37" s="1"/>
      <c r="KOL37" s="1"/>
      <c r="KOM37" s="1"/>
      <c r="KON37" s="1"/>
      <c r="KOO37" s="1"/>
      <c r="KOP37" s="1"/>
      <c r="KOQ37" s="1"/>
      <c r="KOR37" s="1"/>
      <c r="KOS37" s="1"/>
      <c r="KOT37" s="1"/>
      <c r="KOU37" s="1"/>
      <c r="KOV37" s="1"/>
      <c r="KOW37" s="1"/>
      <c r="KOX37" s="1"/>
      <c r="KOY37" s="1"/>
      <c r="KOZ37" s="1"/>
      <c r="KPA37" s="1"/>
      <c r="KPB37" s="1"/>
      <c r="KPC37" s="1"/>
      <c r="KPD37" s="1"/>
      <c r="KPE37" s="1"/>
      <c r="KPF37" s="1"/>
      <c r="KPG37" s="1"/>
      <c r="KPH37" s="1"/>
      <c r="KPI37" s="1"/>
      <c r="KPJ37" s="1"/>
      <c r="KPK37" s="1"/>
      <c r="KPL37" s="1"/>
      <c r="KPM37" s="1"/>
      <c r="KPN37" s="1"/>
      <c r="KPO37" s="1"/>
      <c r="KPP37" s="1"/>
      <c r="KPQ37" s="1"/>
      <c r="KPR37" s="1"/>
      <c r="KPS37" s="1"/>
      <c r="KPT37" s="1"/>
      <c r="KPU37" s="1"/>
      <c r="KPV37" s="1"/>
      <c r="KPW37" s="1"/>
      <c r="KPX37" s="1"/>
      <c r="KPY37" s="1"/>
      <c r="KPZ37" s="1"/>
      <c r="KQA37" s="1"/>
      <c r="KQB37" s="1"/>
      <c r="KQC37" s="1"/>
      <c r="KQD37" s="1"/>
      <c r="KQE37" s="1"/>
      <c r="KQF37" s="1"/>
      <c r="KQG37" s="1"/>
      <c r="KQH37" s="1"/>
      <c r="KQI37" s="1"/>
      <c r="KQJ37" s="1"/>
      <c r="KQK37" s="1"/>
      <c r="KQL37" s="1"/>
      <c r="KQM37" s="1"/>
      <c r="KQN37" s="1"/>
      <c r="KQO37" s="1"/>
      <c r="KQP37" s="1"/>
      <c r="KQQ37" s="1"/>
      <c r="KQR37" s="1"/>
      <c r="KQS37" s="1"/>
      <c r="KQT37" s="1"/>
      <c r="KQU37" s="1"/>
      <c r="KQV37" s="1"/>
      <c r="KQW37" s="1"/>
      <c r="KQX37" s="1"/>
      <c r="KQY37" s="1"/>
      <c r="KQZ37" s="1"/>
      <c r="KRA37" s="1"/>
      <c r="KRB37" s="1"/>
      <c r="KRC37" s="1"/>
      <c r="KRD37" s="1"/>
      <c r="KRE37" s="1"/>
      <c r="KRF37" s="1"/>
      <c r="KRG37" s="1"/>
      <c r="KRH37" s="1"/>
      <c r="KRI37" s="1"/>
      <c r="KRJ37" s="1"/>
      <c r="KRK37" s="1"/>
      <c r="KRL37" s="1"/>
      <c r="KRM37" s="1"/>
      <c r="KRN37" s="1"/>
      <c r="KRO37" s="1"/>
      <c r="KRP37" s="1"/>
      <c r="KRQ37" s="1"/>
      <c r="KRR37" s="1"/>
      <c r="KRS37" s="1"/>
      <c r="KRT37" s="1"/>
      <c r="KRU37" s="1"/>
      <c r="KRV37" s="1"/>
      <c r="KRW37" s="1"/>
      <c r="KRX37" s="1"/>
      <c r="KRY37" s="1"/>
      <c r="KRZ37" s="1"/>
      <c r="KSA37" s="1"/>
      <c r="KSB37" s="1"/>
      <c r="KSC37" s="1"/>
      <c r="KSD37" s="1"/>
      <c r="KSE37" s="1"/>
      <c r="KSF37" s="1"/>
      <c r="KSG37" s="1"/>
      <c r="KSH37" s="1"/>
      <c r="KSI37" s="1"/>
      <c r="KSJ37" s="1"/>
      <c r="KSK37" s="1"/>
      <c r="KSL37" s="1"/>
      <c r="KSM37" s="1"/>
      <c r="KSN37" s="1"/>
      <c r="KSO37" s="1"/>
      <c r="KSP37" s="1"/>
      <c r="KSQ37" s="1"/>
      <c r="KSR37" s="1"/>
      <c r="KSS37" s="1"/>
      <c r="KST37" s="1"/>
      <c r="KSU37" s="1"/>
      <c r="KSV37" s="1"/>
      <c r="KSW37" s="1"/>
      <c r="KSX37" s="1"/>
      <c r="KSY37" s="1"/>
      <c r="KSZ37" s="1"/>
      <c r="KTA37" s="1"/>
      <c r="KTB37" s="1"/>
      <c r="KTC37" s="1"/>
      <c r="KTD37" s="1"/>
      <c r="KTE37" s="1"/>
      <c r="KTF37" s="1"/>
      <c r="KTG37" s="1"/>
      <c r="KTH37" s="1"/>
      <c r="KTI37" s="1"/>
      <c r="KTJ37" s="1"/>
      <c r="KTK37" s="1"/>
      <c r="KTL37" s="1"/>
      <c r="KTM37" s="1"/>
      <c r="KTN37" s="1"/>
      <c r="KTO37" s="1"/>
      <c r="KTP37" s="1"/>
      <c r="KTQ37" s="1"/>
      <c r="KTR37" s="1"/>
      <c r="KTS37" s="1"/>
      <c r="KTT37" s="1"/>
      <c r="KTU37" s="1"/>
      <c r="KTV37" s="1"/>
      <c r="KTW37" s="1"/>
      <c r="KTX37" s="1"/>
      <c r="KTY37" s="1"/>
      <c r="KTZ37" s="1"/>
      <c r="KUA37" s="1"/>
      <c r="KUB37" s="1"/>
      <c r="KUC37" s="1"/>
      <c r="KUD37" s="1"/>
      <c r="KUE37" s="1"/>
      <c r="KUF37" s="1"/>
      <c r="KUG37" s="1"/>
      <c r="KUH37" s="1"/>
      <c r="KUI37" s="1"/>
      <c r="KUJ37" s="1"/>
      <c r="KUK37" s="1"/>
      <c r="KUL37" s="1"/>
      <c r="KUM37" s="1"/>
      <c r="KUN37" s="1"/>
      <c r="KUO37" s="1"/>
      <c r="KUP37" s="1"/>
      <c r="KUQ37" s="1"/>
      <c r="KUR37" s="1"/>
      <c r="KUS37" s="1"/>
      <c r="KUT37" s="1"/>
      <c r="KUU37" s="1"/>
      <c r="KUV37" s="1"/>
      <c r="KUW37" s="1"/>
      <c r="KUX37" s="1"/>
      <c r="KUY37" s="1"/>
      <c r="KUZ37" s="1"/>
      <c r="KVA37" s="1"/>
      <c r="KVB37" s="1"/>
      <c r="KVC37" s="1"/>
      <c r="KVD37" s="1"/>
      <c r="KVE37" s="1"/>
      <c r="KVF37" s="1"/>
      <c r="KVG37" s="1"/>
      <c r="KVH37" s="1"/>
      <c r="KVI37" s="1"/>
      <c r="KVJ37" s="1"/>
      <c r="KVK37" s="1"/>
      <c r="KVL37" s="1"/>
      <c r="KVM37" s="1"/>
      <c r="KVN37" s="1"/>
      <c r="KVO37" s="1"/>
      <c r="KVP37" s="1"/>
      <c r="KVQ37" s="1"/>
      <c r="KVR37" s="1"/>
      <c r="KVS37" s="1"/>
      <c r="KVT37" s="1"/>
      <c r="KVU37" s="1"/>
      <c r="KVV37" s="1"/>
      <c r="KVW37" s="1"/>
      <c r="KVX37" s="1"/>
      <c r="KVY37" s="1"/>
      <c r="KVZ37" s="1"/>
      <c r="KWA37" s="1"/>
      <c r="KWB37" s="1"/>
      <c r="KWC37" s="1"/>
      <c r="KWD37" s="1"/>
      <c r="KWE37" s="1"/>
      <c r="KWF37" s="1"/>
      <c r="KWG37" s="1"/>
      <c r="KWH37" s="1"/>
      <c r="KWI37" s="1"/>
      <c r="KWJ37" s="1"/>
      <c r="KWK37" s="1"/>
      <c r="KWL37" s="1"/>
      <c r="KWM37" s="1"/>
      <c r="KWN37" s="1"/>
      <c r="KWO37" s="1"/>
      <c r="KWP37" s="1"/>
      <c r="KWQ37" s="1"/>
      <c r="KWR37" s="1"/>
      <c r="KWS37" s="1"/>
      <c r="KWT37" s="1"/>
      <c r="KWU37" s="1"/>
      <c r="KWV37" s="1"/>
      <c r="KWW37" s="1"/>
      <c r="KWX37" s="1"/>
      <c r="KWY37" s="1"/>
      <c r="KWZ37" s="1"/>
      <c r="KXA37" s="1"/>
      <c r="KXB37" s="1"/>
      <c r="KXC37" s="1"/>
      <c r="KXD37" s="1"/>
      <c r="KXE37" s="1"/>
      <c r="KXF37" s="1"/>
      <c r="KXG37" s="1"/>
      <c r="KXH37" s="1"/>
      <c r="KXI37" s="1"/>
      <c r="KXJ37" s="1"/>
      <c r="KXK37" s="1"/>
      <c r="KXL37" s="1"/>
      <c r="KXM37" s="1"/>
      <c r="KXN37" s="1"/>
      <c r="KXO37" s="1"/>
      <c r="KXP37" s="1"/>
      <c r="KXQ37" s="1"/>
      <c r="KXR37" s="1"/>
      <c r="KXS37" s="1"/>
      <c r="KXT37" s="1"/>
      <c r="KXU37" s="1"/>
      <c r="KXV37" s="1"/>
      <c r="KXW37" s="1"/>
      <c r="KXX37" s="1"/>
      <c r="KXY37" s="1"/>
      <c r="KXZ37" s="1"/>
      <c r="KYA37" s="1"/>
      <c r="KYB37" s="1"/>
      <c r="KYC37" s="1"/>
      <c r="KYD37" s="1"/>
      <c r="KYE37" s="1"/>
      <c r="KYF37" s="1"/>
      <c r="KYG37" s="1"/>
      <c r="KYH37" s="1"/>
      <c r="KYI37" s="1"/>
      <c r="KYJ37" s="1"/>
      <c r="KYK37" s="1"/>
      <c r="KYL37" s="1"/>
      <c r="KYM37" s="1"/>
      <c r="KYN37" s="1"/>
      <c r="KYO37" s="1"/>
      <c r="KYP37" s="1"/>
      <c r="KYQ37" s="1"/>
      <c r="KYR37" s="1"/>
      <c r="KYS37" s="1"/>
      <c r="KYT37" s="1"/>
      <c r="KYU37" s="1"/>
      <c r="KYV37" s="1"/>
      <c r="KYW37" s="1"/>
      <c r="KYX37" s="1"/>
      <c r="KYY37" s="1"/>
      <c r="KYZ37" s="1"/>
      <c r="KZA37" s="1"/>
      <c r="KZB37" s="1"/>
      <c r="KZC37" s="1"/>
      <c r="KZD37" s="1"/>
      <c r="KZE37" s="1"/>
      <c r="KZF37" s="1"/>
      <c r="KZG37" s="1"/>
      <c r="KZH37" s="1"/>
      <c r="KZI37" s="1"/>
      <c r="KZJ37" s="1"/>
      <c r="KZK37" s="1"/>
      <c r="KZL37" s="1"/>
      <c r="KZM37" s="1"/>
      <c r="KZN37" s="1"/>
      <c r="KZO37" s="1"/>
      <c r="KZP37" s="1"/>
      <c r="KZQ37" s="1"/>
      <c r="KZR37" s="1"/>
      <c r="KZS37" s="1"/>
      <c r="KZT37" s="1"/>
      <c r="KZU37" s="1"/>
      <c r="KZV37" s="1"/>
      <c r="KZW37" s="1"/>
      <c r="KZX37" s="1"/>
      <c r="KZY37" s="1"/>
      <c r="KZZ37" s="1"/>
      <c r="LAA37" s="1"/>
      <c r="LAB37" s="1"/>
      <c r="LAC37" s="1"/>
      <c r="LAD37" s="1"/>
      <c r="LAE37" s="1"/>
      <c r="LAF37" s="1"/>
      <c r="LAG37" s="1"/>
      <c r="LAH37" s="1"/>
      <c r="LAI37" s="1"/>
      <c r="LAJ37" s="1"/>
      <c r="LAK37" s="1"/>
      <c r="LAL37" s="1"/>
      <c r="LAM37" s="1"/>
      <c r="LAN37" s="1"/>
      <c r="LAO37" s="1"/>
      <c r="LAP37" s="1"/>
      <c r="LAQ37" s="1"/>
      <c r="LAR37" s="1"/>
      <c r="LAS37" s="1"/>
      <c r="LAT37" s="1"/>
      <c r="LAU37" s="1"/>
      <c r="LAV37" s="1"/>
      <c r="LAW37" s="1"/>
      <c r="LAX37" s="1"/>
      <c r="LAY37" s="1"/>
      <c r="LAZ37" s="1"/>
      <c r="LBA37" s="1"/>
      <c r="LBB37" s="1"/>
      <c r="LBC37" s="1"/>
      <c r="LBD37" s="1"/>
      <c r="LBE37" s="1"/>
      <c r="LBF37" s="1"/>
      <c r="LBG37" s="1"/>
      <c r="LBH37" s="1"/>
      <c r="LBI37" s="1"/>
      <c r="LBJ37" s="1"/>
      <c r="LBK37" s="1"/>
      <c r="LBL37" s="1"/>
      <c r="LBM37" s="1"/>
      <c r="LBN37" s="1"/>
      <c r="LBO37" s="1"/>
      <c r="LBP37" s="1"/>
      <c r="LBQ37" s="1"/>
      <c r="LBR37" s="1"/>
      <c r="LBS37" s="1"/>
      <c r="LBT37" s="1"/>
      <c r="LBU37" s="1"/>
      <c r="LBV37" s="1"/>
      <c r="LBW37" s="1"/>
      <c r="LBX37" s="1"/>
      <c r="LBY37" s="1"/>
      <c r="LBZ37" s="1"/>
      <c r="LCA37" s="1"/>
      <c r="LCB37" s="1"/>
      <c r="LCC37" s="1"/>
      <c r="LCD37" s="1"/>
      <c r="LCE37" s="1"/>
      <c r="LCF37" s="1"/>
      <c r="LCG37" s="1"/>
      <c r="LCH37" s="1"/>
      <c r="LCI37" s="1"/>
      <c r="LCJ37" s="1"/>
      <c r="LCK37" s="1"/>
      <c r="LCL37" s="1"/>
      <c r="LCM37" s="1"/>
      <c r="LCN37" s="1"/>
      <c r="LCO37" s="1"/>
      <c r="LCP37" s="1"/>
      <c r="LCQ37" s="1"/>
      <c r="LCR37" s="1"/>
      <c r="LCS37" s="1"/>
      <c r="LCT37" s="1"/>
      <c r="LCU37" s="1"/>
      <c r="LCV37" s="1"/>
      <c r="LCW37" s="1"/>
      <c r="LCX37" s="1"/>
      <c r="LCY37" s="1"/>
      <c r="LCZ37" s="1"/>
      <c r="LDA37" s="1"/>
      <c r="LDB37" s="1"/>
      <c r="LDC37" s="1"/>
      <c r="LDD37" s="1"/>
      <c r="LDE37" s="1"/>
      <c r="LDF37" s="1"/>
      <c r="LDG37" s="1"/>
      <c r="LDH37" s="1"/>
      <c r="LDI37" s="1"/>
      <c r="LDJ37" s="1"/>
      <c r="LDK37" s="1"/>
      <c r="LDL37" s="1"/>
      <c r="LDM37" s="1"/>
      <c r="LDN37" s="1"/>
      <c r="LDO37" s="1"/>
      <c r="LDP37" s="1"/>
      <c r="LDQ37" s="1"/>
      <c r="LDR37" s="1"/>
      <c r="LDS37" s="1"/>
      <c r="LDT37" s="1"/>
      <c r="LDU37" s="1"/>
      <c r="LDV37" s="1"/>
      <c r="LDW37" s="1"/>
      <c r="LDX37" s="1"/>
      <c r="LDY37" s="1"/>
      <c r="LDZ37" s="1"/>
      <c r="LEA37" s="1"/>
      <c r="LEB37" s="1"/>
      <c r="LEC37" s="1"/>
      <c r="LED37" s="1"/>
      <c r="LEE37" s="1"/>
      <c r="LEF37" s="1"/>
      <c r="LEG37" s="1"/>
      <c r="LEH37" s="1"/>
      <c r="LEI37" s="1"/>
      <c r="LEJ37" s="1"/>
      <c r="LEK37" s="1"/>
      <c r="LEL37" s="1"/>
      <c r="LEM37" s="1"/>
      <c r="LEN37" s="1"/>
      <c r="LEO37" s="1"/>
      <c r="LEP37" s="1"/>
      <c r="LEQ37" s="1"/>
      <c r="LER37" s="1"/>
      <c r="LES37" s="1"/>
      <c r="LET37" s="1"/>
      <c r="LEU37" s="1"/>
      <c r="LEV37" s="1"/>
      <c r="LEW37" s="1"/>
      <c r="LEX37" s="1"/>
      <c r="LEY37" s="1"/>
      <c r="LEZ37" s="1"/>
      <c r="LFA37" s="1"/>
      <c r="LFB37" s="1"/>
      <c r="LFC37" s="1"/>
      <c r="LFD37" s="1"/>
      <c r="LFE37" s="1"/>
      <c r="LFF37" s="1"/>
      <c r="LFG37" s="1"/>
      <c r="LFH37" s="1"/>
      <c r="LFI37" s="1"/>
      <c r="LFJ37" s="1"/>
      <c r="LFK37" s="1"/>
      <c r="LFL37" s="1"/>
      <c r="LFM37" s="1"/>
      <c r="LFN37" s="1"/>
      <c r="LFO37" s="1"/>
      <c r="LFP37" s="1"/>
      <c r="LFQ37" s="1"/>
      <c r="LFR37" s="1"/>
      <c r="LFS37" s="1"/>
      <c r="LFT37" s="1"/>
      <c r="LFU37" s="1"/>
      <c r="LFV37" s="1"/>
      <c r="LFW37" s="1"/>
      <c r="LFX37" s="1"/>
      <c r="LFY37" s="1"/>
      <c r="LFZ37" s="1"/>
      <c r="LGA37" s="1"/>
      <c r="LGB37" s="1"/>
      <c r="LGC37" s="1"/>
      <c r="LGD37" s="1"/>
      <c r="LGE37" s="1"/>
      <c r="LGF37" s="1"/>
      <c r="LGG37" s="1"/>
      <c r="LGH37" s="1"/>
      <c r="LGI37" s="1"/>
      <c r="LGJ37" s="1"/>
      <c r="LGK37" s="1"/>
      <c r="LGL37" s="1"/>
      <c r="LGM37" s="1"/>
      <c r="LGN37" s="1"/>
      <c r="LGO37" s="1"/>
      <c r="LGP37" s="1"/>
      <c r="LGQ37" s="1"/>
      <c r="LGR37" s="1"/>
      <c r="LGS37" s="1"/>
      <c r="LGT37" s="1"/>
      <c r="LGU37" s="1"/>
      <c r="LGV37" s="1"/>
      <c r="LGW37" s="1"/>
      <c r="LGX37" s="1"/>
      <c r="LGY37" s="1"/>
      <c r="LGZ37" s="1"/>
      <c r="LHA37" s="1"/>
      <c r="LHB37" s="1"/>
      <c r="LHC37" s="1"/>
      <c r="LHD37" s="1"/>
      <c r="LHE37" s="1"/>
      <c r="LHF37" s="1"/>
      <c r="LHG37" s="1"/>
      <c r="LHH37" s="1"/>
      <c r="LHI37" s="1"/>
      <c r="LHJ37" s="1"/>
      <c r="LHK37" s="1"/>
      <c r="LHL37" s="1"/>
      <c r="LHM37" s="1"/>
      <c r="LHN37" s="1"/>
      <c r="LHO37" s="1"/>
      <c r="LHP37" s="1"/>
      <c r="LHQ37" s="1"/>
      <c r="LHR37" s="1"/>
      <c r="LHS37" s="1"/>
      <c r="LHT37" s="1"/>
      <c r="LHU37" s="1"/>
      <c r="LHV37" s="1"/>
      <c r="LHW37" s="1"/>
      <c r="LHX37" s="1"/>
      <c r="LHY37" s="1"/>
      <c r="LHZ37" s="1"/>
      <c r="LIA37" s="1"/>
      <c r="LIB37" s="1"/>
      <c r="LIC37" s="1"/>
      <c r="LID37" s="1"/>
      <c r="LIE37" s="1"/>
      <c r="LIF37" s="1"/>
      <c r="LIG37" s="1"/>
      <c r="LIH37" s="1"/>
      <c r="LII37" s="1"/>
      <c r="LIJ37" s="1"/>
      <c r="LIK37" s="1"/>
      <c r="LIL37" s="1"/>
      <c r="LIM37" s="1"/>
      <c r="LIN37" s="1"/>
      <c r="LIO37" s="1"/>
      <c r="LIP37" s="1"/>
      <c r="LIQ37" s="1"/>
      <c r="LIR37" s="1"/>
      <c r="LIS37" s="1"/>
      <c r="LIT37" s="1"/>
      <c r="LIU37" s="1"/>
      <c r="LIV37" s="1"/>
      <c r="LIW37" s="1"/>
      <c r="LIX37" s="1"/>
      <c r="LIY37" s="1"/>
      <c r="LIZ37" s="1"/>
      <c r="LJA37" s="1"/>
      <c r="LJB37" s="1"/>
      <c r="LJC37" s="1"/>
      <c r="LJD37" s="1"/>
      <c r="LJE37" s="1"/>
      <c r="LJF37" s="1"/>
      <c r="LJG37" s="1"/>
      <c r="LJH37" s="1"/>
      <c r="LJI37" s="1"/>
      <c r="LJJ37" s="1"/>
      <c r="LJK37" s="1"/>
      <c r="LJL37" s="1"/>
      <c r="LJM37" s="1"/>
      <c r="LJN37" s="1"/>
      <c r="LJO37" s="1"/>
      <c r="LJP37" s="1"/>
      <c r="LJQ37" s="1"/>
      <c r="LJR37" s="1"/>
      <c r="LJS37" s="1"/>
      <c r="LJT37" s="1"/>
      <c r="LJU37" s="1"/>
      <c r="LJV37" s="1"/>
      <c r="LJW37" s="1"/>
      <c r="LJX37" s="1"/>
      <c r="LJY37" s="1"/>
      <c r="LJZ37" s="1"/>
      <c r="LKA37" s="1"/>
      <c r="LKB37" s="1"/>
      <c r="LKC37" s="1"/>
      <c r="LKD37" s="1"/>
      <c r="LKE37" s="1"/>
      <c r="LKF37" s="1"/>
      <c r="LKG37" s="1"/>
      <c r="LKH37" s="1"/>
      <c r="LKI37" s="1"/>
      <c r="LKJ37" s="1"/>
      <c r="LKK37" s="1"/>
      <c r="LKL37" s="1"/>
      <c r="LKM37" s="1"/>
      <c r="LKN37" s="1"/>
      <c r="LKO37" s="1"/>
      <c r="LKP37" s="1"/>
      <c r="LKQ37" s="1"/>
      <c r="LKR37" s="1"/>
      <c r="LKS37" s="1"/>
      <c r="LKT37" s="1"/>
      <c r="LKU37" s="1"/>
      <c r="LKV37" s="1"/>
      <c r="LKW37" s="1"/>
      <c r="LKX37" s="1"/>
      <c r="LKY37" s="1"/>
      <c r="LKZ37" s="1"/>
      <c r="LLA37" s="1"/>
      <c r="LLB37" s="1"/>
      <c r="LLC37" s="1"/>
      <c r="LLD37" s="1"/>
      <c r="LLE37" s="1"/>
      <c r="LLF37" s="1"/>
      <c r="LLG37" s="1"/>
      <c r="LLH37" s="1"/>
      <c r="LLI37" s="1"/>
      <c r="LLJ37" s="1"/>
      <c r="LLK37" s="1"/>
      <c r="LLL37" s="1"/>
      <c r="LLM37" s="1"/>
      <c r="LLN37" s="1"/>
      <c r="LLO37" s="1"/>
      <c r="LLP37" s="1"/>
      <c r="LLQ37" s="1"/>
      <c r="LLR37" s="1"/>
      <c r="LLS37" s="1"/>
      <c r="LLT37" s="1"/>
      <c r="LLU37" s="1"/>
      <c r="LLV37" s="1"/>
      <c r="LLW37" s="1"/>
      <c r="LLX37" s="1"/>
      <c r="LLY37" s="1"/>
      <c r="LLZ37" s="1"/>
      <c r="LMA37" s="1"/>
      <c r="LMB37" s="1"/>
      <c r="LMC37" s="1"/>
      <c r="LMD37" s="1"/>
      <c r="LME37" s="1"/>
      <c r="LMF37" s="1"/>
      <c r="LMG37" s="1"/>
      <c r="LMH37" s="1"/>
      <c r="LMI37" s="1"/>
      <c r="LMJ37" s="1"/>
      <c r="LMK37" s="1"/>
      <c r="LML37" s="1"/>
      <c r="LMM37" s="1"/>
      <c r="LMN37" s="1"/>
      <c r="LMO37" s="1"/>
      <c r="LMP37" s="1"/>
      <c r="LMQ37" s="1"/>
      <c r="LMR37" s="1"/>
      <c r="LMS37" s="1"/>
      <c r="LMT37" s="1"/>
      <c r="LMU37" s="1"/>
      <c r="LMV37" s="1"/>
      <c r="LMW37" s="1"/>
      <c r="LMX37" s="1"/>
      <c r="LMY37" s="1"/>
      <c r="LMZ37" s="1"/>
      <c r="LNA37" s="1"/>
      <c r="LNB37" s="1"/>
      <c r="LNC37" s="1"/>
      <c r="LND37" s="1"/>
      <c r="LNE37" s="1"/>
      <c r="LNF37" s="1"/>
      <c r="LNG37" s="1"/>
      <c r="LNH37" s="1"/>
      <c r="LNI37" s="1"/>
      <c r="LNJ37" s="1"/>
      <c r="LNK37" s="1"/>
      <c r="LNL37" s="1"/>
      <c r="LNM37" s="1"/>
      <c r="LNN37" s="1"/>
      <c r="LNO37" s="1"/>
      <c r="LNP37" s="1"/>
      <c r="LNQ37" s="1"/>
      <c r="LNR37" s="1"/>
      <c r="LNS37" s="1"/>
      <c r="LNT37" s="1"/>
      <c r="LNU37" s="1"/>
      <c r="LNV37" s="1"/>
      <c r="LNW37" s="1"/>
      <c r="LNX37" s="1"/>
      <c r="LNY37" s="1"/>
      <c r="LNZ37" s="1"/>
      <c r="LOA37" s="1"/>
      <c r="LOB37" s="1"/>
      <c r="LOC37" s="1"/>
      <c r="LOD37" s="1"/>
      <c r="LOE37" s="1"/>
      <c r="LOF37" s="1"/>
      <c r="LOG37" s="1"/>
      <c r="LOH37" s="1"/>
      <c r="LOI37" s="1"/>
      <c r="LOJ37" s="1"/>
      <c r="LOK37" s="1"/>
      <c r="LOL37" s="1"/>
      <c r="LOM37" s="1"/>
      <c r="LON37" s="1"/>
      <c r="LOO37" s="1"/>
      <c r="LOP37" s="1"/>
      <c r="LOQ37" s="1"/>
      <c r="LOR37" s="1"/>
      <c r="LOS37" s="1"/>
      <c r="LOT37" s="1"/>
      <c r="LOU37" s="1"/>
      <c r="LOV37" s="1"/>
      <c r="LOW37" s="1"/>
      <c r="LOX37" s="1"/>
      <c r="LOY37" s="1"/>
      <c r="LOZ37" s="1"/>
      <c r="LPA37" s="1"/>
      <c r="LPB37" s="1"/>
      <c r="LPC37" s="1"/>
      <c r="LPD37" s="1"/>
      <c r="LPE37" s="1"/>
      <c r="LPF37" s="1"/>
      <c r="LPG37" s="1"/>
      <c r="LPH37" s="1"/>
      <c r="LPI37" s="1"/>
      <c r="LPJ37" s="1"/>
      <c r="LPK37" s="1"/>
      <c r="LPL37" s="1"/>
      <c r="LPM37" s="1"/>
      <c r="LPN37" s="1"/>
      <c r="LPO37" s="1"/>
      <c r="LPP37" s="1"/>
      <c r="LPQ37" s="1"/>
      <c r="LPR37" s="1"/>
      <c r="LPS37" s="1"/>
      <c r="LPT37" s="1"/>
      <c r="LPU37" s="1"/>
      <c r="LPV37" s="1"/>
      <c r="LPW37" s="1"/>
      <c r="LPX37" s="1"/>
      <c r="LPY37" s="1"/>
      <c r="LPZ37" s="1"/>
      <c r="LQA37" s="1"/>
      <c r="LQB37" s="1"/>
      <c r="LQC37" s="1"/>
      <c r="LQD37" s="1"/>
      <c r="LQE37" s="1"/>
      <c r="LQF37" s="1"/>
      <c r="LQG37" s="1"/>
      <c r="LQH37" s="1"/>
      <c r="LQI37" s="1"/>
      <c r="LQJ37" s="1"/>
      <c r="LQK37" s="1"/>
      <c r="LQL37" s="1"/>
      <c r="LQM37" s="1"/>
      <c r="LQN37" s="1"/>
      <c r="LQO37" s="1"/>
      <c r="LQP37" s="1"/>
      <c r="LQQ37" s="1"/>
      <c r="LQR37" s="1"/>
      <c r="LQS37" s="1"/>
      <c r="LQT37" s="1"/>
      <c r="LQU37" s="1"/>
      <c r="LQV37" s="1"/>
      <c r="LQW37" s="1"/>
      <c r="LQX37" s="1"/>
      <c r="LQY37" s="1"/>
      <c r="LQZ37" s="1"/>
      <c r="LRA37" s="1"/>
      <c r="LRB37" s="1"/>
      <c r="LRC37" s="1"/>
      <c r="LRD37" s="1"/>
      <c r="LRE37" s="1"/>
      <c r="LRF37" s="1"/>
      <c r="LRG37" s="1"/>
      <c r="LRH37" s="1"/>
      <c r="LRI37" s="1"/>
      <c r="LRJ37" s="1"/>
      <c r="LRK37" s="1"/>
      <c r="LRL37" s="1"/>
      <c r="LRM37" s="1"/>
      <c r="LRN37" s="1"/>
      <c r="LRO37" s="1"/>
      <c r="LRP37" s="1"/>
      <c r="LRQ37" s="1"/>
      <c r="LRR37" s="1"/>
      <c r="LRS37" s="1"/>
      <c r="LRT37" s="1"/>
      <c r="LRU37" s="1"/>
      <c r="LRV37" s="1"/>
      <c r="LRW37" s="1"/>
      <c r="LRX37" s="1"/>
      <c r="LRY37" s="1"/>
      <c r="LRZ37" s="1"/>
      <c r="LSA37" s="1"/>
      <c r="LSB37" s="1"/>
      <c r="LSC37" s="1"/>
      <c r="LSD37" s="1"/>
      <c r="LSE37" s="1"/>
      <c r="LSF37" s="1"/>
      <c r="LSG37" s="1"/>
      <c r="LSH37" s="1"/>
      <c r="LSI37" s="1"/>
      <c r="LSJ37" s="1"/>
      <c r="LSK37" s="1"/>
      <c r="LSL37" s="1"/>
      <c r="LSM37" s="1"/>
      <c r="LSN37" s="1"/>
      <c r="LSO37" s="1"/>
      <c r="LSP37" s="1"/>
      <c r="LSQ37" s="1"/>
      <c r="LSR37" s="1"/>
      <c r="LSS37" s="1"/>
      <c r="LST37" s="1"/>
      <c r="LSU37" s="1"/>
      <c r="LSV37" s="1"/>
      <c r="LSW37" s="1"/>
      <c r="LSX37" s="1"/>
      <c r="LSY37" s="1"/>
      <c r="LSZ37" s="1"/>
      <c r="LTA37" s="1"/>
      <c r="LTB37" s="1"/>
      <c r="LTC37" s="1"/>
      <c r="LTD37" s="1"/>
      <c r="LTE37" s="1"/>
      <c r="LTF37" s="1"/>
      <c r="LTG37" s="1"/>
      <c r="LTH37" s="1"/>
      <c r="LTI37" s="1"/>
      <c r="LTJ37" s="1"/>
      <c r="LTK37" s="1"/>
      <c r="LTL37" s="1"/>
      <c r="LTM37" s="1"/>
      <c r="LTN37" s="1"/>
      <c r="LTO37" s="1"/>
      <c r="LTP37" s="1"/>
      <c r="LTQ37" s="1"/>
      <c r="LTR37" s="1"/>
      <c r="LTS37" s="1"/>
      <c r="LTT37" s="1"/>
      <c r="LTU37" s="1"/>
      <c r="LTV37" s="1"/>
      <c r="LTW37" s="1"/>
      <c r="LTX37" s="1"/>
      <c r="LTY37" s="1"/>
      <c r="LTZ37" s="1"/>
      <c r="LUA37" s="1"/>
      <c r="LUB37" s="1"/>
      <c r="LUC37" s="1"/>
      <c r="LUD37" s="1"/>
      <c r="LUE37" s="1"/>
      <c r="LUF37" s="1"/>
      <c r="LUG37" s="1"/>
      <c r="LUH37" s="1"/>
      <c r="LUI37" s="1"/>
      <c r="LUJ37" s="1"/>
      <c r="LUK37" s="1"/>
      <c r="LUL37" s="1"/>
      <c r="LUM37" s="1"/>
      <c r="LUN37" s="1"/>
      <c r="LUO37" s="1"/>
      <c r="LUP37" s="1"/>
      <c r="LUQ37" s="1"/>
      <c r="LUR37" s="1"/>
      <c r="LUS37" s="1"/>
      <c r="LUT37" s="1"/>
      <c r="LUU37" s="1"/>
      <c r="LUV37" s="1"/>
      <c r="LUW37" s="1"/>
      <c r="LUX37" s="1"/>
      <c r="LUY37" s="1"/>
      <c r="LUZ37" s="1"/>
      <c r="LVA37" s="1"/>
      <c r="LVB37" s="1"/>
      <c r="LVC37" s="1"/>
      <c r="LVD37" s="1"/>
      <c r="LVE37" s="1"/>
      <c r="LVF37" s="1"/>
      <c r="LVG37" s="1"/>
      <c r="LVH37" s="1"/>
      <c r="LVI37" s="1"/>
      <c r="LVJ37" s="1"/>
      <c r="LVK37" s="1"/>
      <c r="LVL37" s="1"/>
      <c r="LVM37" s="1"/>
      <c r="LVN37" s="1"/>
      <c r="LVO37" s="1"/>
      <c r="LVP37" s="1"/>
      <c r="LVQ37" s="1"/>
      <c r="LVR37" s="1"/>
      <c r="LVS37" s="1"/>
      <c r="LVT37" s="1"/>
      <c r="LVU37" s="1"/>
      <c r="LVV37" s="1"/>
      <c r="LVW37" s="1"/>
      <c r="LVX37" s="1"/>
      <c r="LVY37" s="1"/>
      <c r="LVZ37" s="1"/>
      <c r="LWA37" s="1"/>
      <c r="LWB37" s="1"/>
      <c r="LWC37" s="1"/>
      <c r="LWD37" s="1"/>
      <c r="LWE37" s="1"/>
      <c r="LWF37" s="1"/>
      <c r="LWG37" s="1"/>
      <c r="LWH37" s="1"/>
      <c r="LWI37" s="1"/>
      <c r="LWJ37" s="1"/>
      <c r="LWK37" s="1"/>
      <c r="LWL37" s="1"/>
      <c r="LWM37" s="1"/>
      <c r="LWN37" s="1"/>
      <c r="LWO37" s="1"/>
      <c r="LWP37" s="1"/>
      <c r="LWQ37" s="1"/>
      <c r="LWR37" s="1"/>
      <c r="LWS37" s="1"/>
      <c r="LWT37" s="1"/>
      <c r="LWU37" s="1"/>
      <c r="LWV37" s="1"/>
      <c r="LWW37" s="1"/>
      <c r="LWX37" s="1"/>
      <c r="LWY37" s="1"/>
      <c r="LWZ37" s="1"/>
      <c r="LXA37" s="1"/>
      <c r="LXB37" s="1"/>
      <c r="LXC37" s="1"/>
      <c r="LXD37" s="1"/>
      <c r="LXE37" s="1"/>
      <c r="LXF37" s="1"/>
      <c r="LXG37" s="1"/>
      <c r="LXH37" s="1"/>
      <c r="LXI37" s="1"/>
      <c r="LXJ37" s="1"/>
      <c r="LXK37" s="1"/>
      <c r="LXL37" s="1"/>
      <c r="LXM37" s="1"/>
      <c r="LXN37" s="1"/>
      <c r="LXO37" s="1"/>
      <c r="LXP37" s="1"/>
      <c r="LXQ37" s="1"/>
      <c r="LXR37" s="1"/>
      <c r="LXS37" s="1"/>
      <c r="LXT37" s="1"/>
      <c r="LXU37" s="1"/>
      <c r="LXV37" s="1"/>
      <c r="LXW37" s="1"/>
      <c r="LXX37" s="1"/>
      <c r="LXY37" s="1"/>
      <c r="LXZ37" s="1"/>
      <c r="LYA37" s="1"/>
      <c r="LYB37" s="1"/>
      <c r="LYC37" s="1"/>
      <c r="LYD37" s="1"/>
      <c r="LYE37" s="1"/>
      <c r="LYF37" s="1"/>
      <c r="LYG37" s="1"/>
      <c r="LYH37" s="1"/>
      <c r="LYI37" s="1"/>
      <c r="LYJ37" s="1"/>
      <c r="LYK37" s="1"/>
      <c r="LYL37" s="1"/>
      <c r="LYM37" s="1"/>
      <c r="LYN37" s="1"/>
      <c r="LYO37" s="1"/>
      <c r="LYP37" s="1"/>
      <c r="LYQ37" s="1"/>
      <c r="LYR37" s="1"/>
      <c r="LYS37" s="1"/>
      <c r="LYT37" s="1"/>
      <c r="LYU37" s="1"/>
      <c r="LYV37" s="1"/>
      <c r="LYW37" s="1"/>
      <c r="LYX37" s="1"/>
      <c r="LYY37" s="1"/>
      <c r="LYZ37" s="1"/>
      <c r="LZA37" s="1"/>
      <c r="LZB37" s="1"/>
      <c r="LZC37" s="1"/>
      <c r="LZD37" s="1"/>
      <c r="LZE37" s="1"/>
      <c r="LZF37" s="1"/>
      <c r="LZG37" s="1"/>
      <c r="LZH37" s="1"/>
      <c r="LZI37" s="1"/>
      <c r="LZJ37" s="1"/>
      <c r="LZK37" s="1"/>
      <c r="LZL37" s="1"/>
      <c r="LZM37" s="1"/>
      <c r="LZN37" s="1"/>
      <c r="LZO37" s="1"/>
      <c r="LZP37" s="1"/>
      <c r="LZQ37" s="1"/>
      <c r="LZR37" s="1"/>
      <c r="LZS37" s="1"/>
      <c r="LZT37" s="1"/>
      <c r="LZU37" s="1"/>
      <c r="LZV37" s="1"/>
      <c r="LZW37" s="1"/>
      <c r="LZX37" s="1"/>
      <c r="LZY37" s="1"/>
      <c r="LZZ37" s="1"/>
      <c r="MAA37" s="1"/>
      <c r="MAB37" s="1"/>
      <c r="MAC37" s="1"/>
      <c r="MAD37" s="1"/>
      <c r="MAE37" s="1"/>
      <c r="MAF37" s="1"/>
      <c r="MAG37" s="1"/>
      <c r="MAH37" s="1"/>
      <c r="MAI37" s="1"/>
      <c r="MAJ37" s="1"/>
      <c r="MAK37" s="1"/>
      <c r="MAL37" s="1"/>
      <c r="MAM37" s="1"/>
      <c r="MAN37" s="1"/>
      <c r="MAO37" s="1"/>
      <c r="MAP37" s="1"/>
      <c r="MAQ37" s="1"/>
      <c r="MAR37" s="1"/>
      <c r="MAS37" s="1"/>
      <c r="MAT37" s="1"/>
      <c r="MAU37" s="1"/>
      <c r="MAV37" s="1"/>
      <c r="MAW37" s="1"/>
      <c r="MAX37" s="1"/>
      <c r="MAY37" s="1"/>
      <c r="MAZ37" s="1"/>
      <c r="MBA37" s="1"/>
      <c r="MBB37" s="1"/>
      <c r="MBC37" s="1"/>
      <c r="MBD37" s="1"/>
      <c r="MBE37" s="1"/>
      <c r="MBF37" s="1"/>
      <c r="MBG37" s="1"/>
      <c r="MBH37" s="1"/>
      <c r="MBI37" s="1"/>
      <c r="MBJ37" s="1"/>
      <c r="MBK37" s="1"/>
      <c r="MBL37" s="1"/>
      <c r="MBM37" s="1"/>
      <c r="MBN37" s="1"/>
      <c r="MBO37" s="1"/>
      <c r="MBP37" s="1"/>
      <c r="MBQ37" s="1"/>
      <c r="MBR37" s="1"/>
      <c r="MBS37" s="1"/>
      <c r="MBT37" s="1"/>
      <c r="MBU37" s="1"/>
      <c r="MBV37" s="1"/>
      <c r="MBW37" s="1"/>
      <c r="MBX37" s="1"/>
      <c r="MBY37" s="1"/>
      <c r="MBZ37" s="1"/>
      <c r="MCA37" s="1"/>
      <c r="MCB37" s="1"/>
      <c r="MCC37" s="1"/>
      <c r="MCD37" s="1"/>
      <c r="MCE37" s="1"/>
      <c r="MCF37" s="1"/>
      <c r="MCG37" s="1"/>
      <c r="MCH37" s="1"/>
      <c r="MCI37" s="1"/>
      <c r="MCJ37" s="1"/>
      <c r="MCK37" s="1"/>
      <c r="MCL37" s="1"/>
      <c r="MCM37" s="1"/>
      <c r="MCN37" s="1"/>
      <c r="MCO37" s="1"/>
      <c r="MCP37" s="1"/>
      <c r="MCQ37" s="1"/>
      <c r="MCR37" s="1"/>
      <c r="MCS37" s="1"/>
      <c r="MCT37" s="1"/>
      <c r="MCU37" s="1"/>
      <c r="MCV37" s="1"/>
      <c r="MCW37" s="1"/>
      <c r="MCX37" s="1"/>
      <c r="MCY37" s="1"/>
      <c r="MCZ37" s="1"/>
      <c r="MDA37" s="1"/>
      <c r="MDB37" s="1"/>
      <c r="MDC37" s="1"/>
      <c r="MDD37" s="1"/>
      <c r="MDE37" s="1"/>
      <c r="MDF37" s="1"/>
      <c r="MDG37" s="1"/>
      <c r="MDH37" s="1"/>
      <c r="MDI37" s="1"/>
      <c r="MDJ37" s="1"/>
      <c r="MDK37" s="1"/>
      <c r="MDL37" s="1"/>
      <c r="MDM37" s="1"/>
      <c r="MDN37" s="1"/>
      <c r="MDO37" s="1"/>
      <c r="MDP37" s="1"/>
      <c r="MDQ37" s="1"/>
      <c r="MDR37" s="1"/>
      <c r="MDS37" s="1"/>
      <c r="MDT37" s="1"/>
      <c r="MDU37" s="1"/>
      <c r="MDV37" s="1"/>
      <c r="MDW37" s="1"/>
      <c r="MDX37" s="1"/>
      <c r="MDY37" s="1"/>
      <c r="MDZ37" s="1"/>
      <c r="MEA37" s="1"/>
      <c r="MEB37" s="1"/>
      <c r="MEC37" s="1"/>
      <c r="MED37" s="1"/>
      <c r="MEE37" s="1"/>
      <c r="MEF37" s="1"/>
      <c r="MEG37" s="1"/>
      <c r="MEH37" s="1"/>
      <c r="MEI37" s="1"/>
      <c r="MEJ37" s="1"/>
      <c r="MEK37" s="1"/>
      <c r="MEL37" s="1"/>
      <c r="MEM37" s="1"/>
      <c r="MEN37" s="1"/>
      <c r="MEO37" s="1"/>
      <c r="MEP37" s="1"/>
      <c r="MEQ37" s="1"/>
      <c r="MER37" s="1"/>
      <c r="MES37" s="1"/>
      <c r="MET37" s="1"/>
      <c r="MEU37" s="1"/>
      <c r="MEV37" s="1"/>
      <c r="MEW37" s="1"/>
      <c r="MEX37" s="1"/>
      <c r="MEY37" s="1"/>
      <c r="MEZ37" s="1"/>
      <c r="MFA37" s="1"/>
      <c r="MFB37" s="1"/>
      <c r="MFC37" s="1"/>
      <c r="MFD37" s="1"/>
      <c r="MFE37" s="1"/>
      <c r="MFF37" s="1"/>
      <c r="MFG37" s="1"/>
      <c r="MFH37" s="1"/>
      <c r="MFI37" s="1"/>
      <c r="MFJ37" s="1"/>
      <c r="MFK37" s="1"/>
      <c r="MFL37" s="1"/>
      <c r="MFM37" s="1"/>
      <c r="MFN37" s="1"/>
      <c r="MFO37" s="1"/>
      <c r="MFP37" s="1"/>
      <c r="MFQ37" s="1"/>
      <c r="MFR37" s="1"/>
      <c r="MFS37" s="1"/>
      <c r="MFT37" s="1"/>
      <c r="MFU37" s="1"/>
      <c r="MFV37" s="1"/>
      <c r="MFW37" s="1"/>
      <c r="MFX37" s="1"/>
      <c r="MFY37" s="1"/>
      <c r="MFZ37" s="1"/>
      <c r="MGA37" s="1"/>
      <c r="MGB37" s="1"/>
      <c r="MGC37" s="1"/>
      <c r="MGD37" s="1"/>
      <c r="MGE37" s="1"/>
      <c r="MGF37" s="1"/>
      <c r="MGG37" s="1"/>
      <c r="MGH37" s="1"/>
      <c r="MGI37" s="1"/>
      <c r="MGJ37" s="1"/>
      <c r="MGK37" s="1"/>
      <c r="MGL37" s="1"/>
      <c r="MGM37" s="1"/>
      <c r="MGN37" s="1"/>
      <c r="MGO37" s="1"/>
      <c r="MGP37" s="1"/>
      <c r="MGQ37" s="1"/>
      <c r="MGR37" s="1"/>
      <c r="MGS37" s="1"/>
      <c r="MGT37" s="1"/>
      <c r="MGU37" s="1"/>
      <c r="MGV37" s="1"/>
      <c r="MGW37" s="1"/>
      <c r="MGX37" s="1"/>
      <c r="MGY37" s="1"/>
      <c r="MGZ37" s="1"/>
      <c r="MHA37" s="1"/>
      <c r="MHB37" s="1"/>
      <c r="MHC37" s="1"/>
      <c r="MHD37" s="1"/>
      <c r="MHE37" s="1"/>
      <c r="MHF37" s="1"/>
      <c r="MHG37" s="1"/>
      <c r="MHH37" s="1"/>
      <c r="MHI37" s="1"/>
      <c r="MHJ37" s="1"/>
      <c r="MHK37" s="1"/>
      <c r="MHL37" s="1"/>
      <c r="MHM37" s="1"/>
      <c r="MHN37" s="1"/>
      <c r="MHO37" s="1"/>
      <c r="MHP37" s="1"/>
      <c r="MHQ37" s="1"/>
      <c r="MHR37" s="1"/>
      <c r="MHS37" s="1"/>
      <c r="MHT37" s="1"/>
      <c r="MHU37" s="1"/>
      <c r="MHV37" s="1"/>
      <c r="MHW37" s="1"/>
      <c r="MHX37" s="1"/>
      <c r="MHY37" s="1"/>
      <c r="MHZ37" s="1"/>
      <c r="MIA37" s="1"/>
      <c r="MIB37" s="1"/>
      <c r="MIC37" s="1"/>
      <c r="MID37" s="1"/>
      <c r="MIE37" s="1"/>
      <c r="MIF37" s="1"/>
      <c r="MIG37" s="1"/>
      <c r="MIH37" s="1"/>
      <c r="MII37" s="1"/>
      <c r="MIJ37" s="1"/>
      <c r="MIK37" s="1"/>
      <c r="MIL37" s="1"/>
      <c r="MIM37" s="1"/>
      <c r="MIN37" s="1"/>
      <c r="MIO37" s="1"/>
      <c r="MIP37" s="1"/>
      <c r="MIQ37" s="1"/>
      <c r="MIR37" s="1"/>
      <c r="MIS37" s="1"/>
      <c r="MIT37" s="1"/>
      <c r="MIU37" s="1"/>
      <c r="MIV37" s="1"/>
      <c r="MIW37" s="1"/>
      <c r="MIX37" s="1"/>
      <c r="MIY37" s="1"/>
      <c r="MIZ37" s="1"/>
      <c r="MJA37" s="1"/>
      <c r="MJB37" s="1"/>
      <c r="MJC37" s="1"/>
      <c r="MJD37" s="1"/>
      <c r="MJE37" s="1"/>
      <c r="MJF37" s="1"/>
      <c r="MJG37" s="1"/>
      <c r="MJH37" s="1"/>
      <c r="MJI37" s="1"/>
      <c r="MJJ37" s="1"/>
      <c r="MJK37" s="1"/>
      <c r="MJL37" s="1"/>
      <c r="MJM37" s="1"/>
      <c r="MJN37" s="1"/>
      <c r="MJO37" s="1"/>
      <c r="MJP37" s="1"/>
      <c r="MJQ37" s="1"/>
      <c r="MJR37" s="1"/>
      <c r="MJS37" s="1"/>
      <c r="MJT37" s="1"/>
      <c r="MJU37" s="1"/>
      <c r="MJV37" s="1"/>
      <c r="MJW37" s="1"/>
      <c r="MJX37" s="1"/>
      <c r="MJY37" s="1"/>
      <c r="MJZ37" s="1"/>
      <c r="MKA37" s="1"/>
      <c r="MKB37" s="1"/>
      <c r="MKC37" s="1"/>
      <c r="MKD37" s="1"/>
      <c r="MKE37" s="1"/>
      <c r="MKF37" s="1"/>
      <c r="MKG37" s="1"/>
      <c r="MKH37" s="1"/>
      <c r="MKI37" s="1"/>
      <c r="MKJ37" s="1"/>
      <c r="MKK37" s="1"/>
      <c r="MKL37" s="1"/>
      <c r="MKM37" s="1"/>
      <c r="MKN37" s="1"/>
      <c r="MKO37" s="1"/>
      <c r="MKP37" s="1"/>
      <c r="MKQ37" s="1"/>
      <c r="MKR37" s="1"/>
      <c r="MKS37" s="1"/>
      <c r="MKT37" s="1"/>
      <c r="MKU37" s="1"/>
      <c r="MKV37" s="1"/>
      <c r="MKW37" s="1"/>
      <c r="MKX37" s="1"/>
      <c r="MKY37" s="1"/>
      <c r="MKZ37" s="1"/>
      <c r="MLA37" s="1"/>
      <c r="MLB37" s="1"/>
      <c r="MLC37" s="1"/>
      <c r="MLD37" s="1"/>
      <c r="MLE37" s="1"/>
      <c r="MLF37" s="1"/>
      <c r="MLG37" s="1"/>
      <c r="MLH37" s="1"/>
      <c r="MLI37" s="1"/>
      <c r="MLJ37" s="1"/>
      <c r="MLK37" s="1"/>
      <c r="MLL37" s="1"/>
      <c r="MLM37" s="1"/>
      <c r="MLN37" s="1"/>
      <c r="MLO37" s="1"/>
      <c r="MLP37" s="1"/>
      <c r="MLQ37" s="1"/>
      <c r="MLR37" s="1"/>
      <c r="MLS37" s="1"/>
      <c r="MLT37" s="1"/>
      <c r="MLU37" s="1"/>
      <c r="MLV37" s="1"/>
      <c r="MLW37" s="1"/>
      <c r="MLX37" s="1"/>
      <c r="MLY37" s="1"/>
      <c r="MLZ37" s="1"/>
      <c r="MMA37" s="1"/>
      <c r="MMB37" s="1"/>
      <c r="MMC37" s="1"/>
      <c r="MMD37" s="1"/>
      <c r="MME37" s="1"/>
      <c r="MMF37" s="1"/>
      <c r="MMG37" s="1"/>
      <c r="MMH37" s="1"/>
      <c r="MMI37" s="1"/>
      <c r="MMJ37" s="1"/>
      <c r="MMK37" s="1"/>
      <c r="MML37" s="1"/>
      <c r="MMM37" s="1"/>
      <c r="MMN37" s="1"/>
      <c r="MMO37" s="1"/>
      <c r="MMP37" s="1"/>
      <c r="MMQ37" s="1"/>
      <c r="MMR37" s="1"/>
      <c r="MMS37" s="1"/>
      <c r="MMT37" s="1"/>
      <c r="MMU37" s="1"/>
      <c r="MMV37" s="1"/>
      <c r="MMW37" s="1"/>
      <c r="MMX37" s="1"/>
      <c r="MMY37" s="1"/>
      <c r="MMZ37" s="1"/>
      <c r="MNA37" s="1"/>
      <c r="MNB37" s="1"/>
      <c r="MNC37" s="1"/>
      <c r="MND37" s="1"/>
      <c r="MNE37" s="1"/>
      <c r="MNF37" s="1"/>
      <c r="MNG37" s="1"/>
      <c r="MNH37" s="1"/>
      <c r="MNI37" s="1"/>
      <c r="MNJ37" s="1"/>
      <c r="MNK37" s="1"/>
      <c r="MNL37" s="1"/>
      <c r="MNM37" s="1"/>
      <c r="MNN37" s="1"/>
      <c r="MNO37" s="1"/>
      <c r="MNP37" s="1"/>
      <c r="MNQ37" s="1"/>
      <c r="MNR37" s="1"/>
      <c r="MNS37" s="1"/>
      <c r="MNT37" s="1"/>
      <c r="MNU37" s="1"/>
      <c r="MNV37" s="1"/>
      <c r="MNW37" s="1"/>
      <c r="MNX37" s="1"/>
      <c r="MNY37" s="1"/>
      <c r="MNZ37" s="1"/>
      <c r="MOA37" s="1"/>
      <c r="MOB37" s="1"/>
      <c r="MOC37" s="1"/>
      <c r="MOD37" s="1"/>
      <c r="MOE37" s="1"/>
      <c r="MOF37" s="1"/>
      <c r="MOG37" s="1"/>
      <c r="MOH37" s="1"/>
      <c r="MOI37" s="1"/>
      <c r="MOJ37" s="1"/>
      <c r="MOK37" s="1"/>
      <c r="MOL37" s="1"/>
      <c r="MOM37" s="1"/>
      <c r="MON37" s="1"/>
      <c r="MOO37" s="1"/>
      <c r="MOP37" s="1"/>
      <c r="MOQ37" s="1"/>
      <c r="MOR37" s="1"/>
      <c r="MOS37" s="1"/>
      <c r="MOT37" s="1"/>
      <c r="MOU37" s="1"/>
      <c r="MOV37" s="1"/>
      <c r="MOW37" s="1"/>
      <c r="MOX37" s="1"/>
      <c r="MOY37" s="1"/>
      <c r="MOZ37" s="1"/>
      <c r="MPA37" s="1"/>
      <c r="MPB37" s="1"/>
      <c r="MPC37" s="1"/>
      <c r="MPD37" s="1"/>
      <c r="MPE37" s="1"/>
      <c r="MPF37" s="1"/>
      <c r="MPG37" s="1"/>
      <c r="MPH37" s="1"/>
      <c r="MPI37" s="1"/>
      <c r="MPJ37" s="1"/>
      <c r="MPK37" s="1"/>
      <c r="MPL37" s="1"/>
      <c r="MPM37" s="1"/>
      <c r="MPN37" s="1"/>
      <c r="MPO37" s="1"/>
      <c r="MPP37" s="1"/>
      <c r="MPQ37" s="1"/>
      <c r="MPR37" s="1"/>
      <c r="MPS37" s="1"/>
      <c r="MPT37" s="1"/>
      <c r="MPU37" s="1"/>
      <c r="MPV37" s="1"/>
      <c r="MPW37" s="1"/>
      <c r="MPX37" s="1"/>
      <c r="MPY37" s="1"/>
      <c r="MPZ37" s="1"/>
      <c r="MQA37" s="1"/>
      <c r="MQB37" s="1"/>
      <c r="MQC37" s="1"/>
      <c r="MQD37" s="1"/>
      <c r="MQE37" s="1"/>
      <c r="MQF37" s="1"/>
      <c r="MQG37" s="1"/>
      <c r="MQH37" s="1"/>
      <c r="MQI37" s="1"/>
      <c r="MQJ37" s="1"/>
      <c r="MQK37" s="1"/>
      <c r="MQL37" s="1"/>
      <c r="MQM37" s="1"/>
      <c r="MQN37" s="1"/>
      <c r="MQO37" s="1"/>
      <c r="MQP37" s="1"/>
      <c r="MQQ37" s="1"/>
      <c r="MQR37" s="1"/>
      <c r="MQS37" s="1"/>
      <c r="MQT37" s="1"/>
      <c r="MQU37" s="1"/>
      <c r="MQV37" s="1"/>
      <c r="MQW37" s="1"/>
      <c r="MQX37" s="1"/>
      <c r="MQY37" s="1"/>
      <c r="MQZ37" s="1"/>
      <c r="MRA37" s="1"/>
      <c r="MRB37" s="1"/>
      <c r="MRC37" s="1"/>
      <c r="MRD37" s="1"/>
      <c r="MRE37" s="1"/>
      <c r="MRF37" s="1"/>
      <c r="MRG37" s="1"/>
      <c r="MRH37" s="1"/>
      <c r="MRI37" s="1"/>
      <c r="MRJ37" s="1"/>
      <c r="MRK37" s="1"/>
      <c r="MRL37" s="1"/>
      <c r="MRM37" s="1"/>
      <c r="MRN37" s="1"/>
      <c r="MRO37" s="1"/>
      <c r="MRP37" s="1"/>
      <c r="MRQ37" s="1"/>
      <c r="MRR37" s="1"/>
      <c r="MRS37" s="1"/>
      <c r="MRT37" s="1"/>
      <c r="MRU37" s="1"/>
      <c r="MRV37" s="1"/>
      <c r="MRW37" s="1"/>
      <c r="MRX37" s="1"/>
      <c r="MRY37" s="1"/>
      <c r="MRZ37" s="1"/>
      <c r="MSA37" s="1"/>
      <c r="MSB37" s="1"/>
      <c r="MSC37" s="1"/>
      <c r="MSD37" s="1"/>
      <c r="MSE37" s="1"/>
      <c r="MSF37" s="1"/>
      <c r="MSG37" s="1"/>
      <c r="MSH37" s="1"/>
      <c r="MSI37" s="1"/>
      <c r="MSJ37" s="1"/>
      <c r="MSK37" s="1"/>
      <c r="MSL37" s="1"/>
      <c r="MSM37" s="1"/>
      <c r="MSN37" s="1"/>
      <c r="MSO37" s="1"/>
      <c r="MSP37" s="1"/>
      <c r="MSQ37" s="1"/>
      <c r="MSR37" s="1"/>
      <c r="MSS37" s="1"/>
      <c r="MST37" s="1"/>
      <c r="MSU37" s="1"/>
      <c r="MSV37" s="1"/>
      <c r="MSW37" s="1"/>
      <c r="MSX37" s="1"/>
      <c r="MSY37" s="1"/>
      <c r="MSZ37" s="1"/>
      <c r="MTA37" s="1"/>
      <c r="MTB37" s="1"/>
      <c r="MTC37" s="1"/>
      <c r="MTD37" s="1"/>
      <c r="MTE37" s="1"/>
      <c r="MTF37" s="1"/>
      <c r="MTG37" s="1"/>
      <c r="MTH37" s="1"/>
      <c r="MTI37" s="1"/>
      <c r="MTJ37" s="1"/>
      <c r="MTK37" s="1"/>
      <c r="MTL37" s="1"/>
      <c r="MTM37" s="1"/>
      <c r="MTN37" s="1"/>
      <c r="MTO37" s="1"/>
      <c r="MTP37" s="1"/>
      <c r="MTQ37" s="1"/>
      <c r="MTR37" s="1"/>
      <c r="MTS37" s="1"/>
      <c r="MTT37" s="1"/>
      <c r="MTU37" s="1"/>
      <c r="MTV37" s="1"/>
      <c r="MTW37" s="1"/>
      <c r="MTX37" s="1"/>
      <c r="MTY37" s="1"/>
      <c r="MTZ37" s="1"/>
      <c r="MUA37" s="1"/>
      <c r="MUB37" s="1"/>
      <c r="MUC37" s="1"/>
      <c r="MUD37" s="1"/>
      <c r="MUE37" s="1"/>
      <c r="MUF37" s="1"/>
      <c r="MUG37" s="1"/>
      <c r="MUH37" s="1"/>
      <c r="MUI37" s="1"/>
      <c r="MUJ37" s="1"/>
      <c r="MUK37" s="1"/>
      <c r="MUL37" s="1"/>
      <c r="MUM37" s="1"/>
      <c r="MUN37" s="1"/>
      <c r="MUO37" s="1"/>
      <c r="MUP37" s="1"/>
      <c r="MUQ37" s="1"/>
      <c r="MUR37" s="1"/>
      <c r="MUS37" s="1"/>
      <c r="MUT37" s="1"/>
      <c r="MUU37" s="1"/>
      <c r="MUV37" s="1"/>
      <c r="MUW37" s="1"/>
      <c r="MUX37" s="1"/>
      <c r="MUY37" s="1"/>
      <c r="MUZ37" s="1"/>
      <c r="MVA37" s="1"/>
      <c r="MVB37" s="1"/>
      <c r="MVC37" s="1"/>
      <c r="MVD37" s="1"/>
      <c r="MVE37" s="1"/>
      <c r="MVF37" s="1"/>
      <c r="MVG37" s="1"/>
      <c r="MVH37" s="1"/>
      <c r="MVI37" s="1"/>
      <c r="MVJ37" s="1"/>
      <c r="MVK37" s="1"/>
      <c r="MVL37" s="1"/>
      <c r="MVM37" s="1"/>
      <c r="MVN37" s="1"/>
      <c r="MVO37" s="1"/>
      <c r="MVP37" s="1"/>
      <c r="MVQ37" s="1"/>
      <c r="MVR37" s="1"/>
      <c r="MVS37" s="1"/>
      <c r="MVT37" s="1"/>
      <c r="MVU37" s="1"/>
      <c r="MVV37" s="1"/>
      <c r="MVW37" s="1"/>
      <c r="MVX37" s="1"/>
      <c r="MVY37" s="1"/>
      <c r="MVZ37" s="1"/>
      <c r="MWA37" s="1"/>
      <c r="MWB37" s="1"/>
      <c r="MWC37" s="1"/>
      <c r="MWD37" s="1"/>
      <c r="MWE37" s="1"/>
      <c r="MWF37" s="1"/>
      <c r="MWG37" s="1"/>
      <c r="MWH37" s="1"/>
      <c r="MWI37" s="1"/>
      <c r="MWJ37" s="1"/>
      <c r="MWK37" s="1"/>
      <c r="MWL37" s="1"/>
      <c r="MWM37" s="1"/>
      <c r="MWN37" s="1"/>
      <c r="MWO37" s="1"/>
      <c r="MWP37" s="1"/>
      <c r="MWQ37" s="1"/>
      <c r="MWR37" s="1"/>
      <c r="MWS37" s="1"/>
      <c r="MWT37" s="1"/>
      <c r="MWU37" s="1"/>
      <c r="MWV37" s="1"/>
      <c r="MWW37" s="1"/>
      <c r="MWX37" s="1"/>
      <c r="MWY37" s="1"/>
      <c r="MWZ37" s="1"/>
      <c r="MXA37" s="1"/>
      <c r="MXB37" s="1"/>
      <c r="MXC37" s="1"/>
      <c r="MXD37" s="1"/>
      <c r="MXE37" s="1"/>
      <c r="MXF37" s="1"/>
      <c r="MXG37" s="1"/>
      <c r="MXH37" s="1"/>
      <c r="MXI37" s="1"/>
      <c r="MXJ37" s="1"/>
      <c r="MXK37" s="1"/>
      <c r="MXL37" s="1"/>
      <c r="MXM37" s="1"/>
      <c r="MXN37" s="1"/>
      <c r="MXO37" s="1"/>
      <c r="MXP37" s="1"/>
      <c r="MXQ37" s="1"/>
      <c r="MXR37" s="1"/>
      <c r="MXS37" s="1"/>
      <c r="MXT37" s="1"/>
      <c r="MXU37" s="1"/>
      <c r="MXV37" s="1"/>
      <c r="MXW37" s="1"/>
      <c r="MXX37" s="1"/>
      <c r="MXY37" s="1"/>
      <c r="MXZ37" s="1"/>
      <c r="MYA37" s="1"/>
      <c r="MYB37" s="1"/>
      <c r="MYC37" s="1"/>
      <c r="MYD37" s="1"/>
      <c r="MYE37" s="1"/>
      <c r="MYF37" s="1"/>
      <c r="MYG37" s="1"/>
      <c r="MYH37" s="1"/>
      <c r="MYI37" s="1"/>
      <c r="MYJ37" s="1"/>
      <c r="MYK37" s="1"/>
      <c r="MYL37" s="1"/>
      <c r="MYM37" s="1"/>
      <c r="MYN37" s="1"/>
      <c r="MYO37" s="1"/>
      <c r="MYP37" s="1"/>
      <c r="MYQ37" s="1"/>
      <c r="MYR37" s="1"/>
      <c r="MYS37" s="1"/>
      <c r="MYT37" s="1"/>
      <c r="MYU37" s="1"/>
      <c r="MYV37" s="1"/>
      <c r="MYW37" s="1"/>
      <c r="MYX37" s="1"/>
      <c r="MYY37" s="1"/>
      <c r="MYZ37" s="1"/>
      <c r="MZA37" s="1"/>
      <c r="MZB37" s="1"/>
      <c r="MZC37" s="1"/>
      <c r="MZD37" s="1"/>
      <c r="MZE37" s="1"/>
      <c r="MZF37" s="1"/>
      <c r="MZG37" s="1"/>
      <c r="MZH37" s="1"/>
      <c r="MZI37" s="1"/>
      <c r="MZJ37" s="1"/>
      <c r="MZK37" s="1"/>
      <c r="MZL37" s="1"/>
      <c r="MZM37" s="1"/>
      <c r="MZN37" s="1"/>
      <c r="MZO37" s="1"/>
      <c r="MZP37" s="1"/>
      <c r="MZQ37" s="1"/>
      <c r="MZR37" s="1"/>
      <c r="MZS37" s="1"/>
      <c r="MZT37" s="1"/>
      <c r="MZU37" s="1"/>
      <c r="MZV37" s="1"/>
      <c r="MZW37" s="1"/>
      <c r="MZX37" s="1"/>
      <c r="MZY37" s="1"/>
      <c r="MZZ37" s="1"/>
      <c r="NAA37" s="1"/>
      <c r="NAB37" s="1"/>
      <c r="NAC37" s="1"/>
      <c r="NAD37" s="1"/>
      <c r="NAE37" s="1"/>
      <c r="NAF37" s="1"/>
      <c r="NAG37" s="1"/>
      <c r="NAH37" s="1"/>
      <c r="NAI37" s="1"/>
      <c r="NAJ37" s="1"/>
      <c r="NAK37" s="1"/>
      <c r="NAL37" s="1"/>
      <c r="NAM37" s="1"/>
      <c r="NAN37" s="1"/>
      <c r="NAO37" s="1"/>
      <c r="NAP37" s="1"/>
      <c r="NAQ37" s="1"/>
      <c r="NAR37" s="1"/>
      <c r="NAS37" s="1"/>
      <c r="NAT37" s="1"/>
      <c r="NAU37" s="1"/>
      <c r="NAV37" s="1"/>
      <c r="NAW37" s="1"/>
      <c r="NAX37" s="1"/>
      <c r="NAY37" s="1"/>
      <c r="NAZ37" s="1"/>
      <c r="NBA37" s="1"/>
      <c r="NBB37" s="1"/>
      <c r="NBC37" s="1"/>
      <c r="NBD37" s="1"/>
      <c r="NBE37" s="1"/>
      <c r="NBF37" s="1"/>
      <c r="NBG37" s="1"/>
      <c r="NBH37" s="1"/>
      <c r="NBI37" s="1"/>
      <c r="NBJ37" s="1"/>
      <c r="NBK37" s="1"/>
      <c r="NBL37" s="1"/>
      <c r="NBM37" s="1"/>
      <c r="NBN37" s="1"/>
      <c r="NBO37" s="1"/>
      <c r="NBP37" s="1"/>
      <c r="NBQ37" s="1"/>
      <c r="NBR37" s="1"/>
      <c r="NBS37" s="1"/>
      <c r="NBT37" s="1"/>
      <c r="NBU37" s="1"/>
      <c r="NBV37" s="1"/>
      <c r="NBW37" s="1"/>
      <c r="NBX37" s="1"/>
      <c r="NBY37" s="1"/>
      <c r="NBZ37" s="1"/>
      <c r="NCA37" s="1"/>
      <c r="NCB37" s="1"/>
      <c r="NCC37" s="1"/>
      <c r="NCD37" s="1"/>
      <c r="NCE37" s="1"/>
      <c r="NCF37" s="1"/>
      <c r="NCG37" s="1"/>
      <c r="NCH37" s="1"/>
      <c r="NCI37" s="1"/>
      <c r="NCJ37" s="1"/>
      <c r="NCK37" s="1"/>
      <c r="NCL37" s="1"/>
      <c r="NCM37" s="1"/>
      <c r="NCN37" s="1"/>
      <c r="NCO37" s="1"/>
      <c r="NCP37" s="1"/>
      <c r="NCQ37" s="1"/>
      <c r="NCR37" s="1"/>
      <c r="NCS37" s="1"/>
      <c r="NCT37" s="1"/>
      <c r="NCU37" s="1"/>
      <c r="NCV37" s="1"/>
      <c r="NCW37" s="1"/>
      <c r="NCX37" s="1"/>
      <c r="NCY37" s="1"/>
      <c r="NCZ37" s="1"/>
      <c r="NDA37" s="1"/>
      <c r="NDB37" s="1"/>
      <c r="NDC37" s="1"/>
      <c r="NDD37" s="1"/>
      <c r="NDE37" s="1"/>
      <c r="NDF37" s="1"/>
      <c r="NDG37" s="1"/>
      <c r="NDH37" s="1"/>
      <c r="NDI37" s="1"/>
      <c r="NDJ37" s="1"/>
      <c r="NDK37" s="1"/>
      <c r="NDL37" s="1"/>
      <c r="NDM37" s="1"/>
      <c r="NDN37" s="1"/>
      <c r="NDO37" s="1"/>
      <c r="NDP37" s="1"/>
      <c r="NDQ37" s="1"/>
      <c r="NDR37" s="1"/>
      <c r="NDS37" s="1"/>
      <c r="NDT37" s="1"/>
      <c r="NDU37" s="1"/>
      <c r="NDV37" s="1"/>
      <c r="NDW37" s="1"/>
      <c r="NDX37" s="1"/>
      <c r="NDY37" s="1"/>
      <c r="NDZ37" s="1"/>
      <c r="NEA37" s="1"/>
      <c r="NEB37" s="1"/>
      <c r="NEC37" s="1"/>
      <c r="NED37" s="1"/>
      <c r="NEE37" s="1"/>
      <c r="NEF37" s="1"/>
      <c r="NEG37" s="1"/>
      <c r="NEH37" s="1"/>
      <c r="NEI37" s="1"/>
      <c r="NEJ37" s="1"/>
      <c r="NEK37" s="1"/>
      <c r="NEL37" s="1"/>
      <c r="NEM37" s="1"/>
      <c r="NEN37" s="1"/>
      <c r="NEO37" s="1"/>
      <c r="NEP37" s="1"/>
      <c r="NEQ37" s="1"/>
      <c r="NER37" s="1"/>
      <c r="NES37" s="1"/>
      <c r="NET37" s="1"/>
      <c r="NEU37" s="1"/>
      <c r="NEV37" s="1"/>
      <c r="NEW37" s="1"/>
      <c r="NEX37" s="1"/>
      <c r="NEY37" s="1"/>
      <c r="NEZ37" s="1"/>
      <c r="NFA37" s="1"/>
      <c r="NFB37" s="1"/>
      <c r="NFC37" s="1"/>
      <c r="NFD37" s="1"/>
      <c r="NFE37" s="1"/>
      <c r="NFF37" s="1"/>
      <c r="NFG37" s="1"/>
      <c r="NFH37" s="1"/>
      <c r="NFI37" s="1"/>
      <c r="NFJ37" s="1"/>
      <c r="NFK37" s="1"/>
      <c r="NFL37" s="1"/>
      <c r="NFM37" s="1"/>
      <c r="NFN37" s="1"/>
      <c r="NFO37" s="1"/>
      <c r="NFP37" s="1"/>
      <c r="NFQ37" s="1"/>
      <c r="NFR37" s="1"/>
      <c r="NFS37" s="1"/>
      <c r="NFT37" s="1"/>
      <c r="NFU37" s="1"/>
      <c r="NFV37" s="1"/>
      <c r="NFW37" s="1"/>
      <c r="NFX37" s="1"/>
      <c r="NFY37" s="1"/>
      <c r="NFZ37" s="1"/>
      <c r="NGA37" s="1"/>
      <c r="NGB37" s="1"/>
      <c r="NGC37" s="1"/>
      <c r="NGD37" s="1"/>
      <c r="NGE37" s="1"/>
      <c r="NGF37" s="1"/>
      <c r="NGG37" s="1"/>
      <c r="NGH37" s="1"/>
      <c r="NGI37" s="1"/>
      <c r="NGJ37" s="1"/>
      <c r="NGK37" s="1"/>
      <c r="NGL37" s="1"/>
      <c r="NGM37" s="1"/>
      <c r="NGN37" s="1"/>
      <c r="NGO37" s="1"/>
      <c r="NGP37" s="1"/>
      <c r="NGQ37" s="1"/>
      <c r="NGR37" s="1"/>
      <c r="NGS37" s="1"/>
      <c r="NGT37" s="1"/>
      <c r="NGU37" s="1"/>
      <c r="NGV37" s="1"/>
      <c r="NGW37" s="1"/>
      <c r="NGX37" s="1"/>
      <c r="NGY37" s="1"/>
      <c r="NGZ37" s="1"/>
      <c r="NHA37" s="1"/>
      <c r="NHB37" s="1"/>
      <c r="NHC37" s="1"/>
      <c r="NHD37" s="1"/>
      <c r="NHE37" s="1"/>
      <c r="NHF37" s="1"/>
      <c r="NHG37" s="1"/>
      <c r="NHH37" s="1"/>
      <c r="NHI37" s="1"/>
      <c r="NHJ37" s="1"/>
      <c r="NHK37" s="1"/>
      <c r="NHL37" s="1"/>
      <c r="NHM37" s="1"/>
      <c r="NHN37" s="1"/>
      <c r="NHO37" s="1"/>
      <c r="NHP37" s="1"/>
      <c r="NHQ37" s="1"/>
      <c r="NHR37" s="1"/>
      <c r="NHS37" s="1"/>
      <c r="NHT37" s="1"/>
      <c r="NHU37" s="1"/>
      <c r="NHV37" s="1"/>
      <c r="NHW37" s="1"/>
      <c r="NHX37" s="1"/>
      <c r="NHY37" s="1"/>
      <c r="NHZ37" s="1"/>
      <c r="NIA37" s="1"/>
      <c r="NIB37" s="1"/>
      <c r="NIC37" s="1"/>
      <c r="NID37" s="1"/>
      <c r="NIE37" s="1"/>
      <c r="NIF37" s="1"/>
      <c r="NIG37" s="1"/>
      <c r="NIH37" s="1"/>
      <c r="NII37" s="1"/>
      <c r="NIJ37" s="1"/>
      <c r="NIK37" s="1"/>
      <c r="NIL37" s="1"/>
      <c r="NIM37" s="1"/>
      <c r="NIN37" s="1"/>
      <c r="NIO37" s="1"/>
      <c r="NIP37" s="1"/>
      <c r="NIQ37" s="1"/>
      <c r="NIR37" s="1"/>
      <c r="NIS37" s="1"/>
      <c r="NIT37" s="1"/>
      <c r="NIU37" s="1"/>
      <c r="NIV37" s="1"/>
      <c r="NIW37" s="1"/>
      <c r="NIX37" s="1"/>
      <c r="NIY37" s="1"/>
      <c r="NIZ37" s="1"/>
      <c r="NJA37" s="1"/>
      <c r="NJB37" s="1"/>
      <c r="NJC37" s="1"/>
      <c r="NJD37" s="1"/>
      <c r="NJE37" s="1"/>
      <c r="NJF37" s="1"/>
      <c r="NJG37" s="1"/>
      <c r="NJH37" s="1"/>
      <c r="NJI37" s="1"/>
      <c r="NJJ37" s="1"/>
      <c r="NJK37" s="1"/>
      <c r="NJL37" s="1"/>
      <c r="NJM37" s="1"/>
      <c r="NJN37" s="1"/>
      <c r="NJO37" s="1"/>
      <c r="NJP37" s="1"/>
      <c r="NJQ37" s="1"/>
      <c r="NJR37" s="1"/>
      <c r="NJS37" s="1"/>
      <c r="NJT37" s="1"/>
      <c r="NJU37" s="1"/>
      <c r="NJV37" s="1"/>
      <c r="NJW37" s="1"/>
      <c r="NJX37" s="1"/>
      <c r="NJY37" s="1"/>
      <c r="NJZ37" s="1"/>
      <c r="NKA37" s="1"/>
      <c r="NKB37" s="1"/>
      <c r="NKC37" s="1"/>
      <c r="NKD37" s="1"/>
      <c r="NKE37" s="1"/>
      <c r="NKF37" s="1"/>
      <c r="NKG37" s="1"/>
      <c r="NKH37" s="1"/>
      <c r="NKI37" s="1"/>
      <c r="NKJ37" s="1"/>
      <c r="NKK37" s="1"/>
      <c r="NKL37" s="1"/>
      <c r="NKM37" s="1"/>
      <c r="NKN37" s="1"/>
      <c r="NKO37" s="1"/>
      <c r="NKP37" s="1"/>
      <c r="NKQ37" s="1"/>
      <c r="NKR37" s="1"/>
      <c r="NKS37" s="1"/>
      <c r="NKT37" s="1"/>
      <c r="NKU37" s="1"/>
      <c r="NKV37" s="1"/>
      <c r="NKW37" s="1"/>
      <c r="NKX37" s="1"/>
      <c r="NKY37" s="1"/>
      <c r="NKZ37" s="1"/>
      <c r="NLA37" s="1"/>
      <c r="NLB37" s="1"/>
      <c r="NLC37" s="1"/>
      <c r="NLD37" s="1"/>
      <c r="NLE37" s="1"/>
      <c r="NLF37" s="1"/>
      <c r="NLG37" s="1"/>
      <c r="NLH37" s="1"/>
      <c r="NLI37" s="1"/>
      <c r="NLJ37" s="1"/>
      <c r="NLK37" s="1"/>
      <c r="NLL37" s="1"/>
      <c r="NLM37" s="1"/>
      <c r="NLN37" s="1"/>
      <c r="NLO37" s="1"/>
      <c r="NLP37" s="1"/>
      <c r="NLQ37" s="1"/>
      <c r="NLR37" s="1"/>
      <c r="NLS37" s="1"/>
      <c r="NLT37" s="1"/>
      <c r="NLU37" s="1"/>
      <c r="NLV37" s="1"/>
      <c r="NLW37" s="1"/>
      <c r="NLX37" s="1"/>
      <c r="NLY37" s="1"/>
      <c r="NLZ37" s="1"/>
      <c r="NMA37" s="1"/>
      <c r="NMB37" s="1"/>
      <c r="NMC37" s="1"/>
      <c r="NMD37" s="1"/>
      <c r="NME37" s="1"/>
      <c r="NMF37" s="1"/>
      <c r="NMG37" s="1"/>
      <c r="NMH37" s="1"/>
      <c r="NMI37" s="1"/>
      <c r="NMJ37" s="1"/>
      <c r="NMK37" s="1"/>
      <c r="NML37" s="1"/>
      <c r="NMM37" s="1"/>
      <c r="NMN37" s="1"/>
      <c r="NMO37" s="1"/>
      <c r="NMP37" s="1"/>
      <c r="NMQ37" s="1"/>
      <c r="NMR37" s="1"/>
      <c r="NMS37" s="1"/>
      <c r="NMT37" s="1"/>
      <c r="NMU37" s="1"/>
      <c r="NMV37" s="1"/>
      <c r="NMW37" s="1"/>
      <c r="NMX37" s="1"/>
      <c r="NMY37" s="1"/>
      <c r="NMZ37" s="1"/>
      <c r="NNA37" s="1"/>
      <c r="NNB37" s="1"/>
      <c r="NNC37" s="1"/>
      <c r="NND37" s="1"/>
      <c r="NNE37" s="1"/>
      <c r="NNF37" s="1"/>
      <c r="NNG37" s="1"/>
      <c r="NNH37" s="1"/>
      <c r="NNI37" s="1"/>
      <c r="NNJ37" s="1"/>
      <c r="NNK37" s="1"/>
      <c r="NNL37" s="1"/>
      <c r="NNM37" s="1"/>
      <c r="NNN37" s="1"/>
      <c r="NNO37" s="1"/>
      <c r="NNP37" s="1"/>
      <c r="NNQ37" s="1"/>
      <c r="NNR37" s="1"/>
      <c r="NNS37" s="1"/>
      <c r="NNT37" s="1"/>
      <c r="NNU37" s="1"/>
      <c r="NNV37" s="1"/>
      <c r="NNW37" s="1"/>
      <c r="NNX37" s="1"/>
      <c r="NNY37" s="1"/>
      <c r="NNZ37" s="1"/>
      <c r="NOA37" s="1"/>
      <c r="NOB37" s="1"/>
      <c r="NOC37" s="1"/>
      <c r="NOD37" s="1"/>
      <c r="NOE37" s="1"/>
      <c r="NOF37" s="1"/>
      <c r="NOG37" s="1"/>
      <c r="NOH37" s="1"/>
      <c r="NOI37" s="1"/>
      <c r="NOJ37" s="1"/>
      <c r="NOK37" s="1"/>
      <c r="NOL37" s="1"/>
      <c r="NOM37" s="1"/>
      <c r="NON37" s="1"/>
      <c r="NOO37" s="1"/>
      <c r="NOP37" s="1"/>
      <c r="NOQ37" s="1"/>
      <c r="NOR37" s="1"/>
      <c r="NOS37" s="1"/>
      <c r="NOT37" s="1"/>
      <c r="NOU37" s="1"/>
      <c r="NOV37" s="1"/>
      <c r="NOW37" s="1"/>
      <c r="NOX37" s="1"/>
      <c r="NOY37" s="1"/>
      <c r="NOZ37" s="1"/>
      <c r="NPA37" s="1"/>
      <c r="NPB37" s="1"/>
      <c r="NPC37" s="1"/>
      <c r="NPD37" s="1"/>
      <c r="NPE37" s="1"/>
      <c r="NPF37" s="1"/>
      <c r="NPG37" s="1"/>
      <c r="NPH37" s="1"/>
      <c r="NPI37" s="1"/>
      <c r="NPJ37" s="1"/>
      <c r="NPK37" s="1"/>
      <c r="NPL37" s="1"/>
      <c r="NPM37" s="1"/>
      <c r="NPN37" s="1"/>
      <c r="NPO37" s="1"/>
      <c r="NPP37" s="1"/>
      <c r="NPQ37" s="1"/>
      <c r="NPR37" s="1"/>
      <c r="NPS37" s="1"/>
      <c r="NPT37" s="1"/>
      <c r="NPU37" s="1"/>
      <c r="NPV37" s="1"/>
      <c r="NPW37" s="1"/>
      <c r="NPX37" s="1"/>
      <c r="NPY37" s="1"/>
      <c r="NPZ37" s="1"/>
      <c r="NQA37" s="1"/>
      <c r="NQB37" s="1"/>
      <c r="NQC37" s="1"/>
      <c r="NQD37" s="1"/>
      <c r="NQE37" s="1"/>
      <c r="NQF37" s="1"/>
      <c r="NQG37" s="1"/>
      <c r="NQH37" s="1"/>
      <c r="NQI37" s="1"/>
      <c r="NQJ37" s="1"/>
      <c r="NQK37" s="1"/>
      <c r="NQL37" s="1"/>
      <c r="NQM37" s="1"/>
      <c r="NQN37" s="1"/>
      <c r="NQO37" s="1"/>
      <c r="NQP37" s="1"/>
      <c r="NQQ37" s="1"/>
      <c r="NQR37" s="1"/>
      <c r="NQS37" s="1"/>
      <c r="NQT37" s="1"/>
      <c r="NQU37" s="1"/>
      <c r="NQV37" s="1"/>
      <c r="NQW37" s="1"/>
      <c r="NQX37" s="1"/>
      <c r="NQY37" s="1"/>
      <c r="NQZ37" s="1"/>
      <c r="NRA37" s="1"/>
      <c r="NRB37" s="1"/>
      <c r="NRC37" s="1"/>
      <c r="NRD37" s="1"/>
      <c r="NRE37" s="1"/>
      <c r="NRF37" s="1"/>
      <c r="NRG37" s="1"/>
      <c r="NRH37" s="1"/>
      <c r="NRI37" s="1"/>
      <c r="NRJ37" s="1"/>
      <c r="NRK37" s="1"/>
      <c r="NRL37" s="1"/>
      <c r="NRM37" s="1"/>
      <c r="NRN37" s="1"/>
      <c r="NRO37" s="1"/>
      <c r="NRP37" s="1"/>
      <c r="NRQ37" s="1"/>
      <c r="NRR37" s="1"/>
      <c r="NRS37" s="1"/>
      <c r="NRT37" s="1"/>
      <c r="NRU37" s="1"/>
      <c r="NRV37" s="1"/>
      <c r="NRW37" s="1"/>
      <c r="NRX37" s="1"/>
      <c r="NRY37" s="1"/>
      <c r="NRZ37" s="1"/>
      <c r="NSA37" s="1"/>
      <c r="NSB37" s="1"/>
      <c r="NSC37" s="1"/>
      <c r="NSD37" s="1"/>
      <c r="NSE37" s="1"/>
      <c r="NSF37" s="1"/>
      <c r="NSG37" s="1"/>
      <c r="NSH37" s="1"/>
      <c r="NSI37" s="1"/>
      <c r="NSJ37" s="1"/>
      <c r="NSK37" s="1"/>
      <c r="NSL37" s="1"/>
      <c r="NSM37" s="1"/>
      <c r="NSN37" s="1"/>
      <c r="NSO37" s="1"/>
      <c r="NSP37" s="1"/>
      <c r="NSQ37" s="1"/>
      <c r="NSR37" s="1"/>
      <c r="NSS37" s="1"/>
      <c r="NST37" s="1"/>
      <c r="NSU37" s="1"/>
      <c r="NSV37" s="1"/>
      <c r="NSW37" s="1"/>
      <c r="NSX37" s="1"/>
      <c r="NSY37" s="1"/>
      <c r="NSZ37" s="1"/>
      <c r="NTA37" s="1"/>
      <c r="NTB37" s="1"/>
      <c r="NTC37" s="1"/>
      <c r="NTD37" s="1"/>
      <c r="NTE37" s="1"/>
      <c r="NTF37" s="1"/>
      <c r="NTG37" s="1"/>
      <c r="NTH37" s="1"/>
      <c r="NTI37" s="1"/>
      <c r="NTJ37" s="1"/>
      <c r="NTK37" s="1"/>
      <c r="NTL37" s="1"/>
      <c r="NTM37" s="1"/>
      <c r="NTN37" s="1"/>
      <c r="NTO37" s="1"/>
      <c r="NTP37" s="1"/>
      <c r="NTQ37" s="1"/>
      <c r="NTR37" s="1"/>
      <c r="NTS37" s="1"/>
      <c r="NTT37" s="1"/>
      <c r="NTU37" s="1"/>
      <c r="NTV37" s="1"/>
      <c r="NTW37" s="1"/>
      <c r="NTX37" s="1"/>
      <c r="NTY37" s="1"/>
      <c r="NTZ37" s="1"/>
      <c r="NUA37" s="1"/>
      <c r="NUB37" s="1"/>
      <c r="NUC37" s="1"/>
      <c r="NUD37" s="1"/>
      <c r="NUE37" s="1"/>
      <c r="NUF37" s="1"/>
      <c r="NUG37" s="1"/>
      <c r="NUH37" s="1"/>
      <c r="NUI37" s="1"/>
      <c r="NUJ37" s="1"/>
      <c r="NUK37" s="1"/>
      <c r="NUL37" s="1"/>
      <c r="NUM37" s="1"/>
      <c r="NUN37" s="1"/>
      <c r="NUO37" s="1"/>
      <c r="NUP37" s="1"/>
      <c r="NUQ37" s="1"/>
      <c r="NUR37" s="1"/>
      <c r="NUS37" s="1"/>
      <c r="NUT37" s="1"/>
      <c r="NUU37" s="1"/>
      <c r="NUV37" s="1"/>
      <c r="NUW37" s="1"/>
      <c r="NUX37" s="1"/>
      <c r="NUY37" s="1"/>
      <c r="NUZ37" s="1"/>
      <c r="NVA37" s="1"/>
      <c r="NVB37" s="1"/>
      <c r="NVC37" s="1"/>
      <c r="NVD37" s="1"/>
      <c r="NVE37" s="1"/>
      <c r="NVF37" s="1"/>
      <c r="NVG37" s="1"/>
      <c r="NVH37" s="1"/>
      <c r="NVI37" s="1"/>
      <c r="NVJ37" s="1"/>
      <c r="NVK37" s="1"/>
      <c r="NVL37" s="1"/>
      <c r="NVM37" s="1"/>
      <c r="NVN37" s="1"/>
      <c r="NVO37" s="1"/>
      <c r="NVP37" s="1"/>
      <c r="NVQ37" s="1"/>
      <c r="NVR37" s="1"/>
      <c r="NVS37" s="1"/>
      <c r="NVT37" s="1"/>
      <c r="NVU37" s="1"/>
      <c r="NVV37" s="1"/>
      <c r="NVW37" s="1"/>
      <c r="NVX37" s="1"/>
      <c r="NVY37" s="1"/>
      <c r="NVZ37" s="1"/>
      <c r="NWA37" s="1"/>
      <c r="NWB37" s="1"/>
      <c r="NWC37" s="1"/>
      <c r="NWD37" s="1"/>
      <c r="NWE37" s="1"/>
      <c r="NWF37" s="1"/>
      <c r="NWG37" s="1"/>
      <c r="NWH37" s="1"/>
      <c r="NWI37" s="1"/>
      <c r="NWJ37" s="1"/>
      <c r="NWK37" s="1"/>
      <c r="NWL37" s="1"/>
      <c r="NWM37" s="1"/>
      <c r="NWN37" s="1"/>
      <c r="NWO37" s="1"/>
      <c r="NWP37" s="1"/>
      <c r="NWQ37" s="1"/>
      <c r="NWR37" s="1"/>
      <c r="NWS37" s="1"/>
      <c r="NWT37" s="1"/>
      <c r="NWU37" s="1"/>
      <c r="NWV37" s="1"/>
      <c r="NWW37" s="1"/>
      <c r="NWX37" s="1"/>
      <c r="NWY37" s="1"/>
      <c r="NWZ37" s="1"/>
      <c r="NXA37" s="1"/>
      <c r="NXB37" s="1"/>
      <c r="NXC37" s="1"/>
      <c r="NXD37" s="1"/>
      <c r="NXE37" s="1"/>
      <c r="NXF37" s="1"/>
      <c r="NXG37" s="1"/>
      <c r="NXH37" s="1"/>
      <c r="NXI37" s="1"/>
      <c r="NXJ37" s="1"/>
      <c r="NXK37" s="1"/>
      <c r="NXL37" s="1"/>
      <c r="NXM37" s="1"/>
      <c r="NXN37" s="1"/>
      <c r="NXO37" s="1"/>
      <c r="NXP37" s="1"/>
      <c r="NXQ37" s="1"/>
      <c r="NXR37" s="1"/>
      <c r="NXS37" s="1"/>
      <c r="NXT37" s="1"/>
      <c r="NXU37" s="1"/>
      <c r="NXV37" s="1"/>
      <c r="NXW37" s="1"/>
      <c r="NXX37" s="1"/>
      <c r="NXY37" s="1"/>
      <c r="NXZ37" s="1"/>
      <c r="NYA37" s="1"/>
      <c r="NYB37" s="1"/>
      <c r="NYC37" s="1"/>
      <c r="NYD37" s="1"/>
      <c r="NYE37" s="1"/>
      <c r="NYF37" s="1"/>
      <c r="NYG37" s="1"/>
      <c r="NYH37" s="1"/>
      <c r="NYI37" s="1"/>
      <c r="NYJ37" s="1"/>
      <c r="NYK37" s="1"/>
      <c r="NYL37" s="1"/>
      <c r="NYM37" s="1"/>
      <c r="NYN37" s="1"/>
      <c r="NYO37" s="1"/>
      <c r="NYP37" s="1"/>
      <c r="NYQ37" s="1"/>
      <c r="NYR37" s="1"/>
      <c r="NYS37" s="1"/>
      <c r="NYT37" s="1"/>
      <c r="NYU37" s="1"/>
      <c r="NYV37" s="1"/>
      <c r="NYW37" s="1"/>
      <c r="NYX37" s="1"/>
      <c r="NYY37" s="1"/>
      <c r="NYZ37" s="1"/>
      <c r="NZA37" s="1"/>
      <c r="NZB37" s="1"/>
      <c r="NZC37" s="1"/>
      <c r="NZD37" s="1"/>
      <c r="NZE37" s="1"/>
      <c r="NZF37" s="1"/>
      <c r="NZG37" s="1"/>
      <c r="NZH37" s="1"/>
      <c r="NZI37" s="1"/>
      <c r="NZJ37" s="1"/>
      <c r="NZK37" s="1"/>
      <c r="NZL37" s="1"/>
      <c r="NZM37" s="1"/>
      <c r="NZN37" s="1"/>
      <c r="NZO37" s="1"/>
      <c r="NZP37" s="1"/>
      <c r="NZQ37" s="1"/>
      <c r="NZR37" s="1"/>
      <c r="NZS37" s="1"/>
      <c r="NZT37" s="1"/>
      <c r="NZU37" s="1"/>
      <c r="NZV37" s="1"/>
      <c r="NZW37" s="1"/>
      <c r="NZX37" s="1"/>
      <c r="NZY37" s="1"/>
      <c r="NZZ37" s="1"/>
      <c r="OAA37" s="1"/>
      <c r="OAB37" s="1"/>
      <c r="OAC37" s="1"/>
      <c r="OAD37" s="1"/>
      <c r="OAE37" s="1"/>
      <c r="OAF37" s="1"/>
      <c r="OAG37" s="1"/>
      <c r="OAH37" s="1"/>
      <c r="OAI37" s="1"/>
      <c r="OAJ37" s="1"/>
      <c r="OAK37" s="1"/>
      <c r="OAL37" s="1"/>
      <c r="OAM37" s="1"/>
      <c r="OAN37" s="1"/>
      <c r="OAO37" s="1"/>
      <c r="OAP37" s="1"/>
      <c r="OAQ37" s="1"/>
      <c r="OAR37" s="1"/>
      <c r="OAS37" s="1"/>
      <c r="OAT37" s="1"/>
      <c r="OAU37" s="1"/>
      <c r="OAV37" s="1"/>
      <c r="OAW37" s="1"/>
      <c r="OAX37" s="1"/>
      <c r="OAY37" s="1"/>
      <c r="OAZ37" s="1"/>
      <c r="OBA37" s="1"/>
      <c r="OBB37" s="1"/>
      <c r="OBC37" s="1"/>
      <c r="OBD37" s="1"/>
      <c r="OBE37" s="1"/>
      <c r="OBF37" s="1"/>
      <c r="OBG37" s="1"/>
      <c r="OBH37" s="1"/>
      <c r="OBI37" s="1"/>
      <c r="OBJ37" s="1"/>
      <c r="OBK37" s="1"/>
      <c r="OBL37" s="1"/>
      <c r="OBM37" s="1"/>
      <c r="OBN37" s="1"/>
      <c r="OBO37" s="1"/>
      <c r="OBP37" s="1"/>
      <c r="OBQ37" s="1"/>
      <c r="OBR37" s="1"/>
      <c r="OBS37" s="1"/>
      <c r="OBT37" s="1"/>
      <c r="OBU37" s="1"/>
      <c r="OBV37" s="1"/>
      <c r="OBW37" s="1"/>
      <c r="OBX37" s="1"/>
      <c r="OBY37" s="1"/>
      <c r="OBZ37" s="1"/>
      <c r="OCA37" s="1"/>
      <c r="OCB37" s="1"/>
      <c r="OCC37" s="1"/>
      <c r="OCD37" s="1"/>
      <c r="OCE37" s="1"/>
      <c r="OCF37" s="1"/>
      <c r="OCG37" s="1"/>
      <c r="OCH37" s="1"/>
      <c r="OCI37" s="1"/>
      <c r="OCJ37" s="1"/>
      <c r="OCK37" s="1"/>
      <c r="OCL37" s="1"/>
      <c r="OCM37" s="1"/>
      <c r="OCN37" s="1"/>
      <c r="OCO37" s="1"/>
      <c r="OCP37" s="1"/>
      <c r="OCQ37" s="1"/>
      <c r="OCR37" s="1"/>
      <c r="OCS37" s="1"/>
      <c r="OCT37" s="1"/>
      <c r="OCU37" s="1"/>
      <c r="OCV37" s="1"/>
      <c r="OCW37" s="1"/>
      <c r="OCX37" s="1"/>
      <c r="OCY37" s="1"/>
      <c r="OCZ37" s="1"/>
      <c r="ODA37" s="1"/>
      <c r="ODB37" s="1"/>
      <c r="ODC37" s="1"/>
      <c r="ODD37" s="1"/>
      <c r="ODE37" s="1"/>
      <c r="ODF37" s="1"/>
      <c r="ODG37" s="1"/>
      <c r="ODH37" s="1"/>
      <c r="ODI37" s="1"/>
      <c r="ODJ37" s="1"/>
      <c r="ODK37" s="1"/>
      <c r="ODL37" s="1"/>
      <c r="ODM37" s="1"/>
      <c r="ODN37" s="1"/>
      <c r="ODO37" s="1"/>
      <c r="ODP37" s="1"/>
      <c r="ODQ37" s="1"/>
      <c r="ODR37" s="1"/>
      <c r="ODS37" s="1"/>
      <c r="ODT37" s="1"/>
      <c r="ODU37" s="1"/>
      <c r="ODV37" s="1"/>
      <c r="ODW37" s="1"/>
      <c r="ODX37" s="1"/>
      <c r="ODY37" s="1"/>
      <c r="ODZ37" s="1"/>
      <c r="OEA37" s="1"/>
      <c r="OEB37" s="1"/>
      <c r="OEC37" s="1"/>
      <c r="OED37" s="1"/>
      <c r="OEE37" s="1"/>
      <c r="OEF37" s="1"/>
      <c r="OEG37" s="1"/>
      <c r="OEH37" s="1"/>
      <c r="OEI37" s="1"/>
      <c r="OEJ37" s="1"/>
      <c r="OEK37" s="1"/>
      <c r="OEL37" s="1"/>
      <c r="OEM37" s="1"/>
      <c r="OEN37" s="1"/>
      <c r="OEO37" s="1"/>
      <c r="OEP37" s="1"/>
      <c r="OEQ37" s="1"/>
      <c r="OER37" s="1"/>
      <c r="OES37" s="1"/>
      <c r="OET37" s="1"/>
      <c r="OEU37" s="1"/>
      <c r="OEV37" s="1"/>
      <c r="OEW37" s="1"/>
      <c r="OEX37" s="1"/>
      <c r="OEY37" s="1"/>
      <c r="OEZ37" s="1"/>
      <c r="OFA37" s="1"/>
      <c r="OFB37" s="1"/>
      <c r="OFC37" s="1"/>
      <c r="OFD37" s="1"/>
      <c r="OFE37" s="1"/>
      <c r="OFF37" s="1"/>
      <c r="OFG37" s="1"/>
      <c r="OFH37" s="1"/>
      <c r="OFI37" s="1"/>
      <c r="OFJ37" s="1"/>
      <c r="OFK37" s="1"/>
      <c r="OFL37" s="1"/>
      <c r="OFM37" s="1"/>
      <c r="OFN37" s="1"/>
      <c r="OFO37" s="1"/>
      <c r="OFP37" s="1"/>
      <c r="OFQ37" s="1"/>
      <c r="OFR37" s="1"/>
      <c r="OFS37" s="1"/>
      <c r="OFT37" s="1"/>
      <c r="OFU37" s="1"/>
      <c r="OFV37" s="1"/>
      <c r="OFW37" s="1"/>
      <c r="OFX37" s="1"/>
      <c r="OFY37" s="1"/>
      <c r="OFZ37" s="1"/>
      <c r="OGA37" s="1"/>
      <c r="OGB37" s="1"/>
      <c r="OGC37" s="1"/>
      <c r="OGD37" s="1"/>
      <c r="OGE37" s="1"/>
      <c r="OGF37" s="1"/>
      <c r="OGG37" s="1"/>
      <c r="OGH37" s="1"/>
      <c r="OGI37" s="1"/>
      <c r="OGJ37" s="1"/>
      <c r="OGK37" s="1"/>
      <c r="OGL37" s="1"/>
      <c r="OGM37" s="1"/>
      <c r="OGN37" s="1"/>
      <c r="OGO37" s="1"/>
      <c r="OGP37" s="1"/>
      <c r="OGQ37" s="1"/>
      <c r="OGR37" s="1"/>
      <c r="OGS37" s="1"/>
      <c r="OGT37" s="1"/>
      <c r="OGU37" s="1"/>
      <c r="OGV37" s="1"/>
      <c r="OGW37" s="1"/>
      <c r="OGX37" s="1"/>
      <c r="OGY37" s="1"/>
      <c r="OGZ37" s="1"/>
      <c r="OHA37" s="1"/>
      <c r="OHB37" s="1"/>
      <c r="OHC37" s="1"/>
      <c r="OHD37" s="1"/>
      <c r="OHE37" s="1"/>
      <c r="OHF37" s="1"/>
      <c r="OHG37" s="1"/>
      <c r="OHH37" s="1"/>
      <c r="OHI37" s="1"/>
      <c r="OHJ37" s="1"/>
      <c r="OHK37" s="1"/>
      <c r="OHL37" s="1"/>
      <c r="OHM37" s="1"/>
      <c r="OHN37" s="1"/>
      <c r="OHO37" s="1"/>
      <c r="OHP37" s="1"/>
      <c r="OHQ37" s="1"/>
      <c r="OHR37" s="1"/>
      <c r="OHS37" s="1"/>
      <c r="OHT37" s="1"/>
      <c r="OHU37" s="1"/>
      <c r="OHV37" s="1"/>
      <c r="OHW37" s="1"/>
      <c r="OHX37" s="1"/>
      <c r="OHY37" s="1"/>
      <c r="OHZ37" s="1"/>
      <c r="OIA37" s="1"/>
      <c r="OIB37" s="1"/>
      <c r="OIC37" s="1"/>
      <c r="OID37" s="1"/>
      <c r="OIE37" s="1"/>
      <c r="OIF37" s="1"/>
      <c r="OIG37" s="1"/>
      <c r="OIH37" s="1"/>
      <c r="OII37" s="1"/>
      <c r="OIJ37" s="1"/>
      <c r="OIK37" s="1"/>
      <c r="OIL37" s="1"/>
      <c r="OIM37" s="1"/>
      <c r="OIN37" s="1"/>
      <c r="OIO37" s="1"/>
      <c r="OIP37" s="1"/>
      <c r="OIQ37" s="1"/>
      <c r="OIR37" s="1"/>
      <c r="OIS37" s="1"/>
      <c r="OIT37" s="1"/>
      <c r="OIU37" s="1"/>
      <c r="OIV37" s="1"/>
      <c r="OIW37" s="1"/>
      <c r="OIX37" s="1"/>
      <c r="OIY37" s="1"/>
      <c r="OIZ37" s="1"/>
      <c r="OJA37" s="1"/>
      <c r="OJB37" s="1"/>
      <c r="OJC37" s="1"/>
      <c r="OJD37" s="1"/>
      <c r="OJE37" s="1"/>
      <c r="OJF37" s="1"/>
      <c r="OJG37" s="1"/>
      <c r="OJH37" s="1"/>
      <c r="OJI37" s="1"/>
      <c r="OJJ37" s="1"/>
      <c r="OJK37" s="1"/>
      <c r="OJL37" s="1"/>
      <c r="OJM37" s="1"/>
      <c r="OJN37" s="1"/>
      <c r="OJO37" s="1"/>
      <c r="OJP37" s="1"/>
      <c r="OJQ37" s="1"/>
      <c r="OJR37" s="1"/>
      <c r="OJS37" s="1"/>
      <c r="OJT37" s="1"/>
      <c r="OJU37" s="1"/>
      <c r="OJV37" s="1"/>
      <c r="OJW37" s="1"/>
      <c r="OJX37" s="1"/>
      <c r="OJY37" s="1"/>
      <c r="OJZ37" s="1"/>
      <c r="OKA37" s="1"/>
      <c r="OKB37" s="1"/>
      <c r="OKC37" s="1"/>
      <c r="OKD37" s="1"/>
      <c r="OKE37" s="1"/>
      <c r="OKF37" s="1"/>
      <c r="OKG37" s="1"/>
      <c r="OKH37" s="1"/>
      <c r="OKI37" s="1"/>
      <c r="OKJ37" s="1"/>
      <c r="OKK37" s="1"/>
      <c r="OKL37" s="1"/>
      <c r="OKM37" s="1"/>
      <c r="OKN37" s="1"/>
      <c r="OKO37" s="1"/>
      <c r="OKP37" s="1"/>
      <c r="OKQ37" s="1"/>
      <c r="OKR37" s="1"/>
      <c r="OKS37" s="1"/>
      <c r="OKT37" s="1"/>
      <c r="OKU37" s="1"/>
      <c r="OKV37" s="1"/>
      <c r="OKW37" s="1"/>
      <c r="OKX37" s="1"/>
      <c r="OKY37" s="1"/>
      <c r="OKZ37" s="1"/>
      <c r="OLA37" s="1"/>
      <c r="OLB37" s="1"/>
      <c r="OLC37" s="1"/>
      <c r="OLD37" s="1"/>
      <c r="OLE37" s="1"/>
      <c r="OLF37" s="1"/>
      <c r="OLG37" s="1"/>
      <c r="OLH37" s="1"/>
      <c r="OLI37" s="1"/>
      <c r="OLJ37" s="1"/>
      <c r="OLK37" s="1"/>
      <c r="OLL37" s="1"/>
      <c r="OLM37" s="1"/>
      <c r="OLN37" s="1"/>
      <c r="OLO37" s="1"/>
      <c r="OLP37" s="1"/>
      <c r="OLQ37" s="1"/>
      <c r="OLR37" s="1"/>
      <c r="OLS37" s="1"/>
      <c r="OLT37" s="1"/>
      <c r="OLU37" s="1"/>
      <c r="OLV37" s="1"/>
      <c r="OLW37" s="1"/>
      <c r="OLX37" s="1"/>
      <c r="OLY37" s="1"/>
      <c r="OLZ37" s="1"/>
      <c r="OMA37" s="1"/>
      <c r="OMB37" s="1"/>
      <c r="OMC37" s="1"/>
      <c r="OMD37" s="1"/>
      <c r="OME37" s="1"/>
      <c r="OMF37" s="1"/>
      <c r="OMG37" s="1"/>
      <c r="OMH37" s="1"/>
      <c r="OMI37" s="1"/>
      <c r="OMJ37" s="1"/>
      <c r="OMK37" s="1"/>
      <c r="OML37" s="1"/>
      <c r="OMM37" s="1"/>
      <c r="OMN37" s="1"/>
      <c r="OMO37" s="1"/>
      <c r="OMP37" s="1"/>
      <c r="OMQ37" s="1"/>
      <c r="OMR37" s="1"/>
      <c r="OMS37" s="1"/>
      <c r="OMT37" s="1"/>
      <c r="OMU37" s="1"/>
      <c r="OMV37" s="1"/>
      <c r="OMW37" s="1"/>
      <c r="OMX37" s="1"/>
      <c r="OMY37" s="1"/>
      <c r="OMZ37" s="1"/>
      <c r="ONA37" s="1"/>
      <c r="ONB37" s="1"/>
      <c r="ONC37" s="1"/>
      <c r="OND37" s="1"/>
      <c r="ONE37" s="1"/>
      <c r="ONF37" s="1"/>
      <c r="ONG37" s="1"/>
      <c r="ONH37" s="1"/>
      <c r="ONI37" s="1"/>
      <c r="ONJ37" s="1"/>
      <c r="ONK37" s="1"/>
      <c r="ONL37" s="1"/>
      <c r="ONM37" s="1"/>
      <c r="ONN37" s="1"/>
      <c r="ONO37" s="1"/>
      <c r="ONP37" s="1"/>
      <c r="ONQ37" s="1"/>
      <c r="ONR37" s="1"/>
      <c r="ONS37" s="1"/>
      <c r="ONT37" s="1"/>
      <c r="ONU37" s="1"/>
      <c r="ONV37" s="1"/>
      <c r="ONW37" s="1"/>
      <c r="ONX37" s="1"/>
      <c r="ONY37" s="1"/>
      <c r="ONZ37" s="1"/>
      <c r="OOA37" s="1"/>
      <c r="OOB37" s="1"/>
      <c r="OOC37" s="1"/>
      <c r="OOD37" s="1"/>
      <c r="OOE37" s="1"/>
      <c r="OOF37" s="1"/>
      <c r="OOG37" s="1"/>
      <c r="OOH37" s="1"/>
      <c r="OOI37" s="1"/>
      <c r="OOJ37" s="1"/>
      <c r="OOK37" s="1"/>
      <c r="OOL37" s="1"/>
      <c r="OOM37" s="1"/>
      <c r="OON37" s="1"/>
      <c r="OOO37" s="1"/>
      <c r="OOP37" s="1"/>
      <c r="OOQ37" s="1"/>
      <c r="OOR37" s="1"/>
      <c r="OOS37" s="1"/>
      <c r="OOT37" s="1"/>
      <c r="OOU37" s="1"/>
      <c r="OOV37" s="1"/>
      <c r="OOW37" s="1"/>
      <c r="OOX37" s="1"/>
      <c r="OOY37" s="1"/>
      <c r="OOZ37" s="1"/>
      <c r="OPA37" s="1"/>
      <c r="OPB37" s="1"/>
      <c r="OPC37" s="1"/>
      <c r="OPD37" s="1"/>
      <c r="OPE37" s="1"/>
      <c r="OPF37" s="1"/>
      <c r="OPG37" s="1"/>
      <c r="OPH37" s="1"/>
      <c r="OPI37" s="1"/>
      <c r="OPJ37" s="1"/>
      <c r="OPK37" s="1"/>
      <c r="OPL37" s="1"/>
      <c r="OPM37" s="1"/>
      <c r="OPN37" s="1"/>
      <c r="OPO37" s="1"/>
      <c r="OPP37" s="1"/>
      <c r="OPQ37" s="1"/>
      <c r="OPR37" s="1"/>
      <c r="OPS37" s="1"/>
      <c r="OPT37" s="1"/>
      <c r="OPU37" s="1"/>
      <c r="OPV37" s="1"/>
      <c r="OPW37" s="1"/>
      <c r="OPX37" s="1"/>
      <c r="OPY37" s="1"/>
      <c r="OPZ37" s="1"/>
      <c r="OQA37" s="1"/>
      <c r="OQB37" s="1"/>
      <c r="OQC37" s="1"/>
      <c r="OQD37" s="1"/>
      <c r="OQE37" s="1"/>
      <c r="OQF37" s="1"/>
      <c r="OQG37" s="1"/>
      <c r="OQH37" s="1"/>
      <c r="OQI37" s="1"/>
      <c r="OQJ37" s="1"/>
      <c r="OQK37" s="1"/>
      <c r="OQL37" s="1"/>
      <c r="OQM37" s="1"/>
      <c r="OQN37" s="1"/>
      <c r="OQO37" s="1"/>
      <c r="OQP37" s="1"/>
      <c r="OQQ37" s="1"/>
      <c r="OQR37" s="1"/>
      <c r="OQS37" s="1"/>
      <c r="OQT37" s="1"/>
      <c r="OQU37" s="1"/>
      <c r="OQV37" s="1"/>
      <c r="OQW37" s="1"/>
      <c r="OQX37" s="1"/>
      <c r="OQY37" s="1"/>
      <c r="OQZ37" s="1"/>
      <c r="ORA37" s="1"/>
      <c r="ORB37" s="1"/>
      <c r="ORC37" s="1"/>
      <c r="ORD37" s="1"/>
      <c r="ORE37" s="1"/>
      <c r="ORF37" s="1"/>
      <c r="ORG37" s="1"/>
      <c r="ORH37" s="1"/>
      <c r="ORI37" s="1"/>
      <c r="ORJ37" s="1"/>
      <c r="ORK37" s="1"/>
      <c r="ORL37" s="1"/>
      <c r="ORM37" s="1"/>
      <c r="ORN37" s="1"/>
      <c r="ORO37" s="1"/>
      <c r="ORP37" s="1"/>
      <c r="ORQ37" s="1"/>
      <c r="ORR37" s="1"/>
      <c r="ORS37" s="1"/>
      <c r="ORT37" s="1"/>
      <c r="ORU37" s="1"/>
      <c r="ORV37" s="1"/>
      <c r="ORW37" s="1"/>
      <c r="ORX37" s="1"/>
      <c r="ORY37" s="1"/>
      <c r="ORZ37" s="1"/>
      <c r="OSA37" s="1"/>
      <c r="OSB37" s="1"/>
      <c r="OSC37" s="1"/>
      <c r="OSD37" s="1"/>
      <c r="OSE37" s="1"/>
      <c r="OSF37" s="1"/>
      <c r="OSG37" s="1"/>
      <c r="OSH37" s="1"/>
      <c r="OSI37" s="1"/>
      <c r="OSJ37" s="1"/>
      <c r="OSK37" s="1"/>
      <c r="OSL37" s="1"/>
      <c r="OSM37" s="1"/>
      <c r="OSN37" s="1"/>
      <c r="OSO37" s="1"/>
      <c r="OSP37" s="1"/>
      <c r="OSQ37" s="1"/>
      <c r="OSR37" s="1"/>
      <c r="OSS37" s="1"/>
      <c r="OST37" s="1"/>
      <c r="OSU37" s="1"/>
      <c r="OSV37" s="1"/>
      <c r="OSW37" s="1"/>
      <c r="OSX37" s="1"/>
      <c r="OSY37" s="1"/>
      <c r="OSZ37" s="1"/>
      <c r="OTA37" s="1"/>
      <c r="OTB37" s="1"/>
      <c r="OTC37" s="1"/>
      <c r="OTD37" s="1"/>
      <c r="OTE37" s="1"/>
      <c r="OTF37" s="1"/>
      <c r="OTG37" s="1"/>
      <c r="OTH37" s="1"/>
      <c r="OTI37" s="1"/>
      <c r="OTJ37" s="1"/>
      <c r="OTK37" s="1"/>
      <c r="OTL37" s="1"/>
      <c r="OTM37" s="1"/>
      <c r="OTN37" s="1"/>
      <c r="OTO37" s="1"/>
      <c r="OTP37" s="1"/>
      <c r="OTQ37" s="1"/>
      <c r="OTR37" s="1"/>
      <c r="OTS37" s="1"/>
      <c r="OTT37" s="1"/>
      <c r="OTU37" s="1"/>
      <c r="OTV37" s="1"/>
      <c r="OTW37" s="1"/>
      <c r="OTX37" s="1"/>
      <c r="OTY37" s="1"/>
      <c r="OTZ37" s="1"/>
      <c r="OUA37" s="1"/>
      <c r="OUB37" s="1"/>
      <c r="OUC37" s="1"/>
      <c r="OUD37" s="1"/>
      <c r="OUE37" s="1"/>
      <c r="OUF37" s="1"/>
      <c r="OUG37" s="1"/>
      <c r="OUH37" s="1"/>
      <c r="OUI37" s="1"/>
      <c r="OUJ37" s="1"/>
      <c r="OUK37" s="1"/>
      <c r="OUL37" s="1"/>
      <c r="OUM37" s="1"/>
      <c r="OUN37" s="1"/>
      <c r="OUO37" s="1"/>
      <c r="OUP37" s="1"/>
      <c r="OUQ37" s="1"/>
      <c r="OUR37" s="1"/>
      <c r="OUS37" s="1"/>
      <c r="OUT37" s="1"/>
      <c r="OUU37" s="1"/>
      <c r="OUV37" s="1"/>
      <c r="OUW37" s="1"/>
      <c r="OUX37" s="1"/>
      <c r="OUY37" s="1"/>
      <c r="OUZ37" s="1"/>
      <c r="OVA37" s="1"/>
      <c r="OVB37" s="1"/>
      <c r="OVC37" s="1"/>
      <c r="OVD37" s="1"/>
      <c r="OVE37" s="1"/>
      <c r="OVF37" s="1"/>
      <c r="OVG37" s="1"/>
      <c r="OVH37" s="1"/>
      <c r="OVI37" s="1"/>
      <c r="OVJ37" s="1"/>
      <c r="OVK37" s="1"/>
      <c r="OVL37" s="1"/>
      <c r="OVM37" s="1"/>
      <c r="OVN37" s="1"/>
      <c r="OVO37" s="1"/>
      <c r="OVP37" s="1"/>
      <c r="OVQ37" s="1"/>
      <c r="OVR37" s="1"/>
      <c r="OVS37" s="1"/>
      <c r="OVT37" s="1"/>
      <c r="OVU37" s="1"/>
      <c r="OVV37" s="1"/>
      <c r="OVW37" s="1"/>
      <c r="OVX37" s="1"/>
      <c r="OVY37" s="1"/>
      <c r="OVZ37" s="1"/>
      <c r="OWA37" s="1"/>
      <c r="OWB37" s="1"/>
      <c r="OWC37" s="1"/>
      <c r="OWD37" s="1"/>
      <c r="OWE37" s="1"/>
      <c r="OWF37" s="1"/>
      <c r="OWG37" s="1"/>
      <c r="OWH37" s="1"/>
      <c r="OWI37" s="1"/>
      <c r="OWJ37" s="1"/>
      <c r="OWK37" s="1"/>
      <c r="OWL37" s="1"/>
      <c r="OWM37" s="1"/>
      <c r="OWN37" s="1"/>
      <c r="OWO37" s="1"/>
      <c r="OWP37" s="1"/>
      <c r="OWQ37" s="1"/>
      <c r="OWR37" s="1"/>
      <c r="OWS37" s="1"/>
      <c r="OWT37" s="1"/>
      <c r="OWU37" s="1"/>
      <c r="OWV37" s="1"/>
      <c r="OWW37" s="1"/>
      <c r="OWX37" s="1"/>
      <c r="OWY37" s="1"/>
      <c r="OWZ37" s="1"/>
      <c r="OXA37" s="1"/>
      <c r="OXB37" s="1"/>
      <c r="OXC37" s="1"/>
      <c r="OXD37" s="1"/>
      <c r="OXE37" s="1"/>
      <c r="OXF37" s="1"/>
      <c r="OXG37" s="1"/>
      <c r="OXH37" s="1"/>
      <c r="OXI37" s="1"/>
      <c r="OXJ37" s="1"/>
      <c r="OXK37" s="1"/>
      <c r="OXL37" s="1"/>
      <c r="OXM37" s="1"/>
      <c r="OXN37" s="1"/>
      <c r="OXO37" s="1"/>
      <c r="OXP37" s="1"/>
      <c r="OXQ37" s="1"/>
      <c r="OXR37" s="1"/>
      <c r="OXS37" s="1"/>
      <c r="OXT37" s="1"/>
      <c r="OXU37" s="1"/>
      <c r="OXV37" s="1"/>
      <c r="OXW37" s="1"/>
      <c r="OXX37" s="1"/>
      <c r="OXY37" s="1"/>
      <c r="OXZ37" s="1"/>
      <c r="OYA37" s="1"/>
      <c r="OYB37" s="1"/>
      <c r="OYC37" s="1"/>
      <c r="OYD37" s="1"/>
      <c r="OYE37" s="1"/>
      <c r="OYF37" s="1"/>
      <c r="OYG37" s="1"/>
      <c r="OYH37" s="1"/>
      <c r="OYI37" s="1"/>
      <c r="OYJ37" s="1"/>
      <c r="OYK37" s="1"/>
      <c r="OYL37" s="1"/>
      <c r="OYM37" s="1"/>
      <c r="OYN37" s="1"/>
      <c r="OYO37" s="1"/>
      <c r="OYP37" s="1"/>
      <c r="OYQ37" s="1"/>
      <c r="OYR37" s="1"/>
      <c r="OYS37" s="1"/>
      <c r="OYT37" s="1"/>
      <c r="OYU37" s="1"/>
      <c r="OYV37" s="1"/>
      <c r="OYW37" s="1"/>
      <c r="OYX37" s="1"/>
      <c r="OYY37" s="1"/>
      <c r="OYZ37" s="1"/>
      <c r="OZA37" s="1"/>
      <c r="OZB37" s="1"/>
      <c r="OZC37" s="1"/>
      <c r="OZD37" s="1"/>
      <c r="OZE37" s="1"/>
      <c r="OZF37" s="1"/>
      <c r="OZG37" s="1"/>
      <c r="OZH37" s="1"/>
      <c r="OZI37" s="1"/>
      <c r="OZJ37" s="1"/>
      <c r="OZK37" s="1"/>
      <c r="OZL37" s="1"/>
      <c r="OZM37" s="1"/>
      <c r="OZN37" s="1"/>
      <c r="OZO37" s="1"/>
      <c r="OZP37" s="1"/>
      <c r="OZQ37" s="1"/>
      <c r="OZR37" s="1"/>
      <c r="OZS37" s="1"/>
      <c r="OZT37" s="1"/>
      <c r="OZU37" s="1"/>
      <c r="OZV37" s="1"/>
      <c r="OZW37" s="1"/>
      <c r="OZX37" s="1"/>
      <c r="OZY37" s="1"/>
      <c r="OZZ37" s="1"/>
      <c r="PAA37" s="1"/>
      <c r="PAB37" s="1"/>
      <c r="PAC37" s="1"/>
      <c r="PAD37" s="1"/>
      <c r="PAE37" s="1"/>
      <c r="PAF37" s="1"/>
      <c r="PAG37" s="1"/>
      <c r="PAH37" s="1"/>
      <c r="PAI37" s="1"/>
      <c r="PAJ37" s="1"/>
      <c r="PAK37" s="1"/>
      <c r="PAL37" s="1"/>
      <c r="PAM37" s="1"/>
      <c r="PAN37" s="1"/>
      <c r="PAO37" s="1"/>
      <c r="PAP37" s="1"/>
      <c r="PAQ37" s="1"/>
      <c r="PAR37" s="1"/>
      <c r="PAS37" s="1"/>
      <c r="PAT37" s="1"/>
      <c r="PAU37" s="1"/>
      <c r="PAV37" s="1"/>
      <c r="PAW37" s="1"/>
      <c r="PAX37" s="1"/>
      <c r="PAY37" s="1"/>
      <c r="PAZ37" s="1"/>
      <c r="PBA37" s="1"/>
      <c r="PBB37" s="1"/>
      <c r="PBC37" s="1"/>
      <c r="PBD37" s="1"/>
      <c r="PBE37" s="1"/>
      <c r="PBF37" s="1"/>
      <c r="PBG37" s="1"/>
      <c r="PBH37" s="1"/>
      <c r="PBI37" s="1"/>
      <c r="PBJ37" s="1"/>
      <c r="PBK37" s="1"/>
      <c r="PBL37" s="1"/>
      <c r="PBM37" s="1"/>
      <c r="PBN37" s="1"/>
      <c r="PBO37" s="1"/>
      <c r="PBP37" s="1"/>
      <c r="PBQ37" s="1"/>
      <c r="PBR37" s="1"/>
      <c r="PBS37" s="1"/>
      <c r="PBT37" s="1"/>
      <c r="PBU37" s="1"/>
      <c r="PBV37" s="1"/>
      <c r="PBW37" s="1"/>
      <c r="PBX37" s="1"/>
      <c r="PBY37" s="1"/>
      <c r="PBZ37" s="1"/>
      <c r="PCA37" s="1"/>
      <c r="PCB37" s="1"/>
      <c r="PCC37" s="1"/>
      <c r="PCD37" s="1"/>
      <c r="PCE37" s="1"/>
      <c r="PCF37" s="1"/>
      <c r="PCG37" s="1"/>
      <c r="PCH37" s="1"/>
      <c r="PCI37" s="1"/>
      <c r="PCJ37" s="1"/>
      <c r="PCK37" s="1"/>
      <c r="PCL37" s="1"/>
      <c r="PCM37" s="1"/>
      <c r="PCN37" s="1"/>
      <c r="PCO37" s="1"/>
      <c r="PCP37" s="1"/>
      <c r="PCQ37" s="1"/>
      <c r="PCR37" s="1"/>
      <c r="PCS37" s="1"/>
      <c r="PCT37" s="1"/>
      <c r="PCU37" s="1"/>
      <c r="PCV37" s="1"/>
      <c r="PCW37" s="1"/>
      <c r="PCX37" s="1"/>
      <c r="PCY37" s="1"/>
      <c r="PCZ37" s="1"/>
      <c r="PDA37" s="1"/>
      <c r="PDB37" s="1"/>
      <c r="PDC37" s="1"/>
      <c r="PDD37" s="1"/>
      <c r="PDE37" s="1"/>
      <c r="PDF37" s="1"/>
      <c r="PDG37" s="1"/>
      <c r="PDH37" s="1"/>
      <c r="PDI37" s="1"/>
      <c r="PDJ37" s="1"/>
      <c r="PDK37" s="1"/>
      <c r="PDL37" s="1"/>
      <c r="PDM37" s="1"/>
      <c r="PDN37" s="1"/>
      <c r="PDO37" s="1"/>
      <c r="PDP37" s="1"/>
      <c r="PDQ37" s="1"/>
      <c r="PDR37" s="1"/>
      <c r="PDS37" s="1"/>
      <c r="PDT37" s="1"/>
      <c r="PDU37" s="1"/>
      <c r="PDV37" s="1"/>
      <c r="PDW37" s="1"/>
      <c r="PDX37" s="1"/>
      <c r="PDY37" s="1"/>
      <c r="PDZ37" s="1"/>
      <c r="PEA37" s="1"/>
      <c r="PEB37" s="1"/>
      <c r="PEC37" s="1"/>
      <c r="PED37" s="1"/>
      <c r="PEE37" s="1"/>
      <c r="PEF37" s="1"/>
      <c r="PEG37" s="1"/>
      <c r="PEH37" s="1"/>
      <c r="PEI37" s="1"/>
      <c r="PEJ37" s="1"/>
      <c r="PEK37" s="1"/>
      <c r="PEL37" s="1"/>
      <c r="PEM37" s="1"/>
      <c r="PEN37" s="1"/>
      <c r="PEO37" s="1"/>
      <c r="PEP37" s="1"/>
      <c r="PEQ37" s="1"/>
      <c r="PER37" s="1"/>
      <c r="PES37" s="1"/>
      <c r="PET37" s="1"/>
      <c r="PEU37" s="1"/>
      <c r="PEV37" s="1"/>
      <c r="PEW37" s="1"/>
      <c r="PEX37" s="1"/>
      <c r="PEY37" s="1"/>
      <c r="PEZ37" s="1"/>
      <c r="PFA37" s="1"/>
      <c r="PFB37" s="1"/>
      <c r="PFC37" s="1"/>
      <c r="PFD37" s="1"/>
      <c r="PFE37" s="1"/>
      <c r="PFF37" s="1"/>
      <c r="PFG37" s="1"/>
      <c r="PFH37" s="1"/>
      <c r="PFI37" s="1"/>
      <c r="PFJ37" s="1"/>
      <c r="PFK37" s="1"/>
      <c r="PFL37" s="1"/>
      <c r="PFM37" s="1"/>
      <c r="PFN37" s="1"/>
      <c r="PFO37" s="1"/>
      <c r="PFP37" s="1"/>
      <c r="PFQ37" s="1"/>
      <c r="PFR37" s="1"/>
      <c r="PFS37" s="1"/>
      <c r="PFT37" s="1"/>
      <c r="PFU37" s="1"/>
      <c r="PFV37" s="1"/>
      <c r="PFW37" s="1"/>
      <c r="PFX37" s="1"/>
      <c r="PFY37" s="1"/>
      <c r="PFZ37" s="1"/>
      <c r="PGA37" s="1"/>
      <c r="PGB37" s="1"/>
      <c r="PGC37" s="1"/>
      <c r="PGD37" s="1"/>
      <c r="PGE37" s="1"/>
      <c r="PGF37" s="1"/>
      <c r="PGG37" s="1"/>
      <c r="PGH37" s="1"/>
      <c r="PGI37" s="1"/>
      <c r="PGJ37" s="1"/>
      <c r="PGK37" s="1"/>
      <c r="PGL37" s="1"/>
      <c r="PGM37" s="1"/>
      <c r="PGN37" s="1"/>
      <c r="PGO37" s="1"/>
      <c r="PGP37" s="1"/>
      <c r="PGQ37" s="1"/>
      <c r="PGR37" s="1"/>
      <c r="PGS37" s="1"/>
      <c r="PGT37" s="1"/>
      <c r="PGU37" s="1"/>
      <c r="PGV37" s="1"/>
      <c r="PGW37" s="1"/>
      <c r="PGX37" s="1"/>
      <c r="PGY37" s="1"/>
      <c r="PGZ37" s="1"/>
      <c r="PHA37" s="1"/>
      <c r="PHB37" s="1"/>
      <c r="PHC37" s="1"/>
      <c r="PHD37" s="1"/>
      <c r="PHE37" s="1"/>
      <c r="PHF37" s="1"/>
      <c r="PHG37" s="1"/>
      <c r="PHH37" s="1"/>
      <c r="PHI37" s="1"/>
      <c r="PHJ37" s="1"/>
      <c r="PHK37" s="1"/>
      <c r="PHL37" s="1"/>
      <c r="PHM37" s="1"/>
      <c r="PHN37" s="1"/>
      <c r="PHO37" s="1"/>
      <c r="PHP37" s="1"/>
      <c r="PHQ37" s="1"/>
      <c r="PHR37" s="1"/>
      <c r="PHS37" s="1"/>
      <c r="PHT37" s="1"/>
      <c r="PHU37" s="1"/>
      <c r="PHV37" s="1"/>
      <c r="PHW37" s="1"/>
      <c r="PHX37" s="1"/>
      <c r="PHY37" s="1"/>
      <c r="PHZ37" s="1"/>
      <c r="PIA37" s="1"/>
      <c r="PIB37" s="1"/>
      <c r="PIC37" s="1"/>
      <c r="PID37" s="1"/>
      <c r="PIE37" s="1"/>
      <c r="PIF37" s="1"/>
      <c r="PIG37" s="1"/>
      <c r="PIH37" s="1"/>
      <c r="PII37" s="1"/>
      <c r="PIJ37" s="1"/>
      <c r="PIK37" s="1"/>
      <c r="PIL37" s="1"/>
      <c r="PIM37" s="1"/>
      <c r="PIN37" s="1"/>
      <c r="PIO37" s="1"/>
      <c r="PIP37" s="1"/>
      <c r="PIQ37" s="1"/>
      <c r="PIR37" s="1"/>
      <c r="PIS37" s="1"/>
      <c r="PIT37" s="1"/>
      <c r="PIU37" s="1"/>
      <c r="PIV37" s="1"/>
      <c r="PIW37" s="1"/>
      <c r="PIX37" s="1"/>
      <c r="PIY37" s="1"/>
      <c r="PIZ37" s="1"/>
      <c r="PJA37" s="1"/>
      <c r="PJB37" s="1"/>
      <c r="PJC37" s="1"/>
      <c r="PJD37" s="1"/>
      <c r="PJE37" s="1"/>
      <c r="PJF37" s="1"/>
      <c r="PJG37" s="1"/>
      <c r="PJH37" s="1"/>
      <c r="PJI37" s="1"/>
      <c r="PJJ37" s="1"/>
      <c r="PJK37" s="1"/>
      <c r="PJL37" s="1"/>
      <c r="PJM37" s="1"/>
      <c r="PJN37" s="1"/>
      <c r="PJO37" s="1"/>
      <c r="PJP37" s="1"/>
      <c r="PJQ37" s="1"/>
      <c r="PJR37" s="1"/>
      <c r="PJS37" s="1"/>
      <c r="PJT37" s="1"/>
      <c r="PJU37" s="1"/>
      <c r="PJV37" s="1"/>
      <c r="PJW37" s="1"/>
      <c r="PJX37" s="1"/>
      <c r="PJY37" s="1"/>
      <c r="PJZ37" s="1"/>
      <c r="PKA37" s="1"/>
      <c r="PKB37" s="1"/>
      <c r="PKC37" s="1"/>
      <c r="PKD37" s="1"/>
      <c r="PKE37" s="1"/>
      <c r="PKF37" s="1"/>
      <c r="PKG37" s="1"/>
      <c r="PKH37" s="1"/>
      <c r="PKI37" s="1"/>
      <c r="PKJ37" s="1"/>
      <c r="PKK37" s="1"/>
      <c r="PKL37" s="1"/>
      <c r="PKM37" s="1"/>
      <c r="PKN37" s="1"/>
      <c r="PKO37" s="1"/>
      <c r="PKP37" s="1"/>
      <c r="PKQ37" s="1"/>
      <c r="PKR37" s="1"/>
      <c r="PKS37" s="1"/>
      <c r="PKT37" s="1"/>
      <c r="PKU37" s="1"/>
      <c r="PKV37" s="1"/>
      <c r="PKW37" s="1"/>
      <c r="PKX37" s="1"/>
      <c r="PKY37" s="1"/>
      <c r="PKZ37" s="1"/>
      <c r="PLA37" s="1"/>
      <c r="PLB37" s="1"/>
      <c r="PLC37" s="1"/>
      <c r="PLD37" s="1"/>
      <c r="PLE37" s="1"/>
      <c r="PLF37" s="1"/>
      <c r="PLG37" s="1"/>
      <c r="PLH37" s="1"/>
      <c r="PLI37" s="1"/>
      <c r="PLJ37" s="1"/>
      <c r="PLK37" s="1"/>
      <c r="PLL37" s="1"/>
      <c r="PLM37" s="1"/>
      <c r="PLN37" s="1"/>
      <c r="PLO37" s="1"/>
      <c r="PLP37" s="1"/>
      <c r="PLQ37" s="1"/>
      <c r="PLR37" s="1"/>
      <c r="PLS37" s="1"/>
      <c r="PLT37" s="1"/>
      <c r="PLU37" s="1"/>
      <c r="PLV37" s="1"/>
      <c r="PLW37" s="1"/>
      <c r="PLX37" s="1"/>
      <c r="PLY37" s="1"/>
      <c r="PLZ37" s="1"/>
      <c r="PMA37" s="1"/>
      <c r="PMB37" s="1"/>
      <c r="PMC37" s="1"/>
      <c r="PMD37" s="1"/>
      <c r="PME37" s="1"/>
      <c r="PMF37" s="1"/>
      <c r="PMG37" s="1"/>
      <c r="PMH37" s="1"/>
      <c r="PMI37" s="1"/>
      <c r="PMJ37" s="1"/>
      <c r="PMK37" s="1"/>
      <c r="PML37" s="1"/>
      <c r="PMM37" s="1"/>
      <c r="PMN37" s="1"/>
      <c r="PMO37" s="1"/>
      <c r="PMP37" s="1"/>
      <c r="PMQ37" s="1"/>
      <c r="PMR37" s="1"/>
      <c r="PMS37" s="1"/>
      <c r="PMT37" s="1"/>
      <c r="PMU37" s="1"/>
      <c r="PMV37" s="1"/>
      <c r="PMW37" s="1"/>
      <c r="PMX37" s="1"/>
      <c r="PMY37" s="1"/>
      <c r="PMZ37" s="1"/>
      <c r="PNA37" s="1"/>
      <c r="PNB37" s="1"/>
      <c r="PNC37" s="1"/>
      <c r="PND37" s="1"/>
      <c r="PNE37" s="1"/>
      <c r="PNF37" s="1"/>
      <c r="PNG37" s="1"/>
      <c r="PNH37" s="1"/>
      <c r="PNI37" s="1"/>
      <c r="PNJ37" s="1"/>
      <c r="PNK37" s="1"/>
      <c r="PNL37" s="1"/>
      <c r="PNM37" s="1"/>
      <c r="PNN37" s="1"/>
      <c r="PNO37" s="1"/>
      <c r="PNP37" s="1"/>
      <c r="PNQ37" s="1"/>
      <c r="PNR37" s="1"/>
      <c r="PNS37" s="1"/>
      <c r="PNT37" s="1"/>
      <c r="PNU37" s="1"/>
      <c r="PNV37" s="1"/>
      <c r="PNW37" s="1"/>
      <c r="PNX37" s="1"/>
      <c r="PNY37" s="1"/>
      <c r="PNZ37" s="1"/>
      <c r="POA37" s="1"/>
      <c r="POB37" s="1"/>
      <c r="POC37" s="1"/>
      <c r="POD37" s="1"/>
      <c r="POE37" s="1"/>
      <c r="POF37" s="1"/>
      <c r="POG37" s="1"/>
      <c r="POH37" s="1"/>
      <c r="POI37" s="1"/>
      <c r="POJ37" s="1"/>
      <c r="POK37" s="1"/>
      <c r="POL37" s="1"/>
      <c r="POM37" s="1"/>
      <c r="PON37" s="1"/>
      <c r="POO37" s="1"/>
      <c r="POP37" s="1"/>
      <c r="POQ37" s="1"/>
      <c r="POR37" s="1"/>
      <c r="POS37" s="1"/>
      <c r="POT37" s="1"/>
      <c r="POU37" s="1"/>
      <c r="POV37" s="1"/>
      <c r="POW37" s="1"/>
      <c r="POX37" s="1"/>
      <c r="POY37" s="1"/>
      <c r="POZ37" s="1"/>
      <c r="PPA37" s="1"/>
      <c r="PPB37" s="1"/>
      <c r="PPC37" s="1"/>
      <c r="PPD37" s="1"/>
      <c r="PPE37" s="1"/>
      <c r="PPF37" s="1"/>
      <c r="PPG37" s="1"/>
      <c r="PPH37" s="1"/>
      <c r="PPI37" s="1"/>
      <c r="PPJ37" s="1"/>
      <c r="PPK37" s="1"/>
      <c r="PPL37" s="1"/>
      <c r="PPM37" s="1"/>
      <c r="PPN37" s="1"/>
      <c r="PPO37" s="1"/>
      <c r="PPP37" s="1"/>
      <c r="PPQ37" s="1"/>
      <c r="PPR37" s="1"/>
      <c r="PPS37" s="1"/>
      <c r="PPT37" s="1"/>
      <c r="PPU37" s="1"/>
      <c r="PPV37" s="1"/>
      <c r="PPW37" s="1"/>
      <c r="PPX37" s="1"/>
      <c r="PPY37" s="1"/>
      <c r="PPZ37" s="1"/>
      <c r="PQA37" s="1"/>
      <c r="PQB37" s="1"/>
      <c r="PQC37" s="1"/>
      <c r="PQD37" s="1"/>
      <c r="PQE37" s="1"/>
      <c r="PQF37" s="1"/>
      <c r="PQG37" s="1"/>
      <c r="PQH37" s="1"/>
      <c r="PQI37" s="1"/>
      <c r="PQJ37" s="1"/>
      <c r="PQK37" s="1"/>
      <c r="PQL37" s="1"/>
      <c r="PQM37" s="1"/>
      <c r="PQN37" s="1"/>
      <c r="PQO37" s="1"/>
      <c r="PQP37" s="1"/>
      <c r="PQQ37" s="1"/>
      <c r="PQR37" s="1"/>
      <c r="PQS37" s="1"/>
      <c r="PQT37" s="1"/>
      <c r="PQU37" s="1"/>
      <c r="PQV37" s="1"/>
      <c r="PQW37" s="1"/>
      <c r="PQX37" s="1"/>
      <c r="PQY37" s="1"/>
      <c r="PQZ37" s="1"/>
      <c r="PRA37" s="1"/>
      <c r="PRB37" s="1"/>
      <c r="PRC37" s="1"/>
      <c r="PRD37" s="1"/>
      <c r="PRE37" s="1"/>
      <c r="PRF37" s="1"/>
      <c r="PRG37" s="1"/>
      <c r="PRH37" s="1"/>
      <c r="PRI37" s="1"/>
      <c r="PRJ37" s="1"/>
      <c r="PRK37" s="1"/>
      <c r="PRL37" s="1"/>
      <c r="PRM37" s="1"/>
      <c r="PRN37" s="1"/>
      <c r="PRO37" s="1"/>
      <c r="PRP37" s="1"/>
      <c r="PRQ37" s="1"/>
      <c r="PRR37" s="1"/>
      <c r="PRS37" s="1"/>
      <c r="PRT37" s="1"/>
      <c r="PRU37" s="1"/>
      <c r="PRV37" s="1"/>
      <c r="PRW37" s="1"/>
      <c r="PRX37" s="1"/>
      <c r="PRY37" s="1"/>
      <c r="PRZ37" s="1"/>
      <c r="PSA37" s="1"/>
      <c r="PSB37" s="1"/>
      <c r="PSC37" s="1"/>
      <c r="PSD37" s="1"/>
      <c r="PSE37" s="1"/>
      <c r="PSF37" s="1"/>
      <c r="PSG37" s="1"/>
      <c r="PSH37" s="1"/>
      <c r="PSI37" s="1"/>
      <c r="PSJ37" s="1"/>
      <c r="PSK37" s="1"/>
      <c r="PSL37" s="1"/>
      <c r="PSM37" s="1"/>
      <c r="PSN37" s="1"/>
      <c r="PSO37" s="1"/>
      <c r="PSP37" s="1"/>
      <c r="PSQ37" s="1"/>
      <c r="PSR37" s="1"/>
      <c r="PSS37" s="1"/>
      <c r="PST37" s="1"/>
      <c r="PSU37" s="1"/>
      <c r="PSV37" s="1"/>
      <c r="PSW37" s="1"/>
      <c r="PSX37" s="1"/>
      <c r="PSY37" s="1"/>
      <c r="PSZ37" s="1"/>
      <c r="PTA37" s="1"/>
      <c r="PTB37" s="1"/>
      <c r="PTC37" s="1"/>
      <c r="PTD37" s="1"/>
      <c r="PTE37" s="1"/>
      <c r="PTF37" s="1"/>
      <c r="PTG37" s="1"/>
      <c r="PTH37" s="1"/>
      <c r="PTI37" s="1"/>
      <c r="PTJ37" s="1"/>
      <c r="PTK37" s="1"/>
      <c r="PTL37" s="1"/>
      <c r="PTM37" s="1"/>
      <c r="PTN37" s="1"/>
      <c r="PTO37" s="1"/>
      <c r="PTP37" s="1"/>
      <c r="PTQ37" s="1"/>
      <c r="PTR37" s="1"/>
      <c r="PTS37" s="1"/>
      <c r="PTT37" s="1"/>
      <c r="PTU37" s="1"/>
      <c r="PTV37" s="1"/>
      <c r="PTW37" s="1"/>
      <c r="PTX37" s="1"/>
      <c r="PTY37" s="1"/>
      <c r="PTZ37" s="1"/>
      <c r="PUA37" s="1"/>
      <c r="PUB37" s="1"/>
      <c r="PUC37" s="1"/>
      <c r="PUD37" s="1"/>
      <c r="PUE37" s="1"/>
      <c r="PUF37" s="1"/>
      <c r="PUG37" s="1"/>
      <c r="PUH37" s="1"/>
      <c r="PUI37" s="1"/>
      <c r="PUJ37" s="1"/>
      <c r="PUK37" s="1"/>
      <c r="PUL37" s="1"/>
      <c r="PUM37" s="1"/>
      <c r="PUN37" s="1"/>
      <c r="PUO37" s="1"/>
      <c r="PUP37" s="1"/>
      <c r="PUQ37" s="1"/>
      <c r="PUR37" s="1"/>
      <c r="PUS37" s="1"/>
      <c r="PUT37" s="1"/>
      <c r="PUU37" s="1"/>
      <c r="PUV37" s="1"/>
      <c r="PUW37" s="1"/>
      <c r="PUX37" s="1"/>
      <c r="PUY37" s="1"/>
      <c r="PUZ37" s="1"/>
      <c r="PVA37" s="1"/>
      <c r="PVB37" s="1"/>
      <c r="PVC37" s="1"/>
      <c r="PVD37" s="1"/>
      <c r="PVE37" s="1"/>
      <c r="PVF37" s="1"/>
      <c r="PVG37" s="1"/>
      <c r="PVH37" s="1"/>
      <c r="PVI37" s="1"/>
      <c r="PVJ37" s="1"/>
      <c r="PVK37" s="1"/>
      <c r="PVL37" s="1"/>
      <c r="PVM37" s="1"/>
      <c r="PVN37" s="1"/>
      <c r="PVO37" s="1"/>
      <c r="PVP37" s="1"/>
      <c r="PVQ37" s="1"/>
      <c r="PVR37" s="1"/>
      <c r="PVS37" s="1"/>
      <c r="PVT37" s="1"/>
      <c r="PVU37" s="1"/>
      <c r="PVV37" s="1"/>
      <c r="PVW37" s="1"/>
      <c r="PVX37" s="1"/>
      <c r="PVY37" s="1"/>
      <c r="PVZ37" s="1"/>
      <c r="PWA37" s="1"/>
      <c r="PWB37" s="1"/>
      <c r="PWC37" s="1"/>
      <c r="PWD37" s="1"/>
      <c r="PWE37" s="1"/>
      <c r="PWF37" s="1"/>
      <c r="PWG37" s="1"/>
      <c r="PWH37" s="1"/>
      <c r="PWI37" s="1"/>
      <c r="PWJ37" s="1"/>
      <c r="PWK37" s="1"/>
      <c r="PWL37" s="1"/>
      <c r="PWM37" s="1"/>
      <c r="PWN37" s="1"/>
      <c r="PWO37" s="1"/>
      <c r="PWP37" s="1"/>
      <c r="PWQ37" s="1"/>
      <c r="PWR37" s="1"/>
      <c r="PWS37" s="1"/>
      <c r="PWT37" s="1"/>
      <c r="PWU37" s="1"/>
      <c r="PWV37" s="1"/>
      <c r="PWW37" s="1"/>
      <c r="PWX37" s="1"/>
      <c r="PWY37" s="1"/>
      <c r="PWZ37" s="1"/>
      <c r="PXA37" s="1"/>
      <c r="PXB37" s="1"/>
      <c r="PXC37" s="1"/>
      <c r="PXD37" s="1"/>
      <c r="PXE37" s="1"/>
      <c r="PXF37" s="1"/>
      <c r="PXG37" s="1"/>
      <c r="PXH37" s="1"/>
      <c r="PXI37" s="1"/>
      <c r="PXJ37" s="1"/>
      <c r="PXK37" s="1"/>
      <c r="PXL37" s="1"/>
      <c r="PXM37" s="1"/>
      <c r="PXN37" s="1"/>
      <c r="PXO37" s="1"/>
      <c r="PXP37" s="1"/>
      <c r="PXQ37" s="1"/>
      <c r="PXR37" s="1"/>
      <c r="PXS37" s="1"/>
      <c r="PXT37" s="1"/>
      <c r="PXU37" s="1"/>
      <c r="PXV37" s="1"/>
      <c r="PXW37" s="1"/>
      <c r="PXX37" s="1"/>
      <c r="PXY37" s="1"/>
      <c r="PXZ37" s="1"/>
      <c r="PYA37" s="1"/>
      <c r="PYB37" s="1"/>
      <c r="PYC37" s="1"/>
      <c r="PYD37" s="1"/>
      <c r="PYE37" s="1"/>
      <c r="PYF37" s="1"/>
      <c r="PYG37" s="1"/>
      <c r="PYH37" s="1"/>
      <c r="PYI37" s="1"/>
      <c r="PYJ37" s="1"/>
      <c r="PYK37" s="1"/>
      <c r="PYL37" s="1"/>
      <c r="PYM37" s="1"/>
      <c r="PYN37" s="1"/>
      <c r="PYO37" s="1"/>
      <c r="PYP37" s="1"/>
      <c r="PYQ37" s="1"/>
      <c r="PYR37" s="1"/>
      <c r="PYS37" s="1"/>
      <c r="PYT37" s="1"/>
      <c r="PYU37" s="1"/>
      <c r="PYV37" s="1"/>
      <c r="PYW37" s="1"/>
      <c r="PYX37" s="1"/>
      <c r="PYY37" s="1"/>
      <c r="PYZ37" s="1"/>
      <c r="PZA37" s="1"/>
      <c r="PZB37" s="1"/>
      <c r="PZC37" s="1"/>
      <c r="PZD37" s="1"/>
      <c r="PZE37" s="1"/>
      <c r="PZF37" s="1"/>
      <c r="PZG37" s="1"/>
      <c r="PZH37" s="1"/>
      <c r="PZI37" s="1"/>
      <c r="PZJ37" s="1"/>
      <c r="PZK37" s="1"/>
      <c r="PZL37" s="1"/>
      <c r="PZM37" s="1"/>
      <c r="PZN37" s="1"/>
      <c r="PZO37" s="1"/>
      <c r="PZP37" s="1"/>
      <c r="PZQ37" s="1"/>
      <c r="PZR37" s="1"/>
      <c r="PZS37" s="1"/>
      <c r="PZT37" s="1"/>
      <c r="PZU37" s="1"/>
      <c r="PZV37" s="1"/>
      <c r="PZW37" s="1"/>
      <c r="PZX37" s="1"/>
      <c r="PZY37" s="1"/>
      <c r="PZZ37" s="1"/>
      <c r="QAA37" s="1"/>
      <c r="QAB37" s="1"/>
      <c r="QAC37" s="1"/>
      <c r="QAD37" s="1"/>
      <c r="QAE37" s="1"/>
      <c r="QAF37" s="1"/>
      <c r="QAG37" s="1"/>
      <c r="QAH37" s="1"/>
      <c r="QAI37" s="1"/>
      <c r="QAJ37" s="1"/>
      <c r="QAK37" s="1"/>
      <c r="QAL37" s="1"/>
      <c r="QAM37" s="1"/>
      <c r="QAN37" s="1"/>
      <c r="QAO37" s="1"/>
      <c r="QAP37" s="1"/>
      <c r="QAQ37" s="1"/>
      <c r="QAR37" s="1"/>
      <c r="QAS37" s="1"/>
      <c r="QAT37" s="1"/>
      <c r="QAU37" s="1"/>
      <c r="QAV37" s="1"/>
      <c r="QAW37" s="1"/>
      <c r="QAX37" s="1"/>
      <c r="QAY37" s="1"/>
      <c r="QAZ37" s="1"/>
      <c r="QBA37" s="1"/>
      <c r="QBB37" s="1"/>
      <c r="QBC37" s="1"/>
      <c r="QBD37" s="1"/>
      <c r="QBE37" s="1"/>
      <c r="QBF37" s="1"/>
      <c r="QBG37" s="1"/>
      <c r="QBH37" s="1"/>
      <c r="QBI37" s="1"/>
      <c r="QBJ37" s="1"/>
      <c r="QBK37" s="1"/>
      <c r="QBL37" s="1"/>
      <c r="QBM37" s="1"/>
      <c r="QBN37" s="1"/>
      <c r="QBO37" s="1"/>
      <c r="QBP37" s="1"/>
      <c r="QBQ37" s="1"/>
      <c r="QBR37" s="1"/>
      <c r="QBS37" s="1"/>
      <c r="QBT37" s="1"/>
      <c r="QBU37" s="1"/>
      <c r="QBV37" s="1"/>
      <c r="QBW37" s="1"/>
      <c r="QBX37" s="1"/>
      <c r="QBY37" s="1"/>
      <c r="QBZ37" s="1"/>
      <c r="QCA37" s="1"/>
      <c r="QCB37" s="1"/>
      <c r="QCC37" s="1"/>
      <c r="QCD37" s="1"/>
      <c r="QCE37" s="1"/>
      <c r="QCF37" s="1"/>
      <c r="QCG37" s="1"/>
      <c r="QCH37" s="1"/>
      <c r="QCI37" s="1"/>
      <c r="QCJ37" s="1"/>
      <c r="QCK37" s="1"/>
      <c r="QCL37" s="1"/>
      <c r="QCM37" s="1"/>
      <c r="QCN37" s="1"/>
      <c r="QCO37" s="1"/>
      <c r="QCP37" s="1"/>
      <c r="QCQ37" s="1"/>
      <c r="QCR37" s="1"/>
      <c r="QCS37" s="1"/>
      <c r="QCT37" s="1"/>
      <c r="QCU37" s="1"/>
      <c r="QCV37" s="1"/>
      <c r="QCW37" s="1"/>
      <c r="QCX37" s="1"/>
      <c r="QCY37" s="1"/>
      <c r="QCZ37" s="1"/>
      <c r="QDA37" s="1"/>
      <c r="QDB37" s="1"/>
      <c r="QDC37" s="1"/>
      <c r="QDD37" s="1"/>
      <c r="QDE37" s="1"/>
      <c r="QDF37" s="1"/>
      <c r="QDG37" s="1"/>
      <c r="QDH37" s="1"/>
      <c r="QDI37" s="1"/>
      <c r="QDJ37" s="1"/>
      <c r="QDK37" s="1"/>
      <c r="QDL37" s="1"/>
      <c r="QDM37" s="1"/>
      <c r="QDN37" s="1"/>
      <c r="QDO37" s="1"/>
      <c r="QDP37" s="1"/>
      <c r="QDQ37" s="1"/>
      <c r="QDR37" s="1"/>
      <c r="QDS37" s="1"/>
      <c r="QDT37" s="1"/>
      <c r="QDU37" s="1"/>
      <c r="QDV37" s="1"/>
      <c r="QDW37" s="1"/>
      <c r="QDX37" s="1"/>
      <c r="QDY37" s="1"/>
      <c r="QDZ37" s="1"/>
      <c r="QEA37" s="1"/>
      <c r="QEB37" s="1"/>
      <c r="QEC37" s="1"/>
      <c r="QED37" s="1"/>
      <c r="QEE37" s="1"/>
      <c r="QEF37" s="1"/>
      <c r="QEG37" s="1"/>
      <c r="QEH37" s="1"/>
      <c r="QEI37" s="1"/>
      <c r="QEJ37" s="1"/>
      <c r="QEK37" s="1"/>
      <c r="QEL37" s="1"/>
      <c r="QEM37" s="1"/>
      <c r="QEN37" s="1"/>
      <c r="QEO37" s="1"/>
      <c r="QEP37" s="1"/>
      <c r="QEQ37" s="1"/>
      <c r="QER37" s="1"/>
      <c r="QES37" s="1"/>
      <c r="QET37" s="1"/>
      <c r="QEU37" s="1"/>
      <c r="QEV37" s="1"/>
      <c r="QEW37" s="1"/>
      <c r="QEX37" s="1"/>
      <c r="QEY37" s="1"/>
      <c r="QEZ37" s="1"/>
      <c r="QFA37" s="1"/>
      <c r="QFB37" s="1"/>
      <c r="QFC37" s="1"/>
      <c r="QFD37" s="1"/>
      <c r="QFE37" s="1"/>
      <c r="QFF37" s="1"/>
      <c r="QFG37" s="1"/>
      <c r="QFH37" s="1"/>
      <c r="QFI37" s="1"/>
      <c r="QFJ37" s="1"/>
      <c r="QFK37" s="1"/>
      <c r="QFL37" s="1"/>
      <c r="QFM37" s="1"/>
      <c r="QFN37" s="1"/>
      <c r="QFO37" s="1"/>
      <c r="QFP37" s="1"/>
      <c r="QFQ37" s="1"/>
      <c r="QFR37" s="1"/>
      <c r="QFS37" s="1"/>
      <c r="QFT37" s="1"/>
      <c r="QFU37" s="1"/>
      <c r="QFV37" s="1"/>
      <c r="QFW37" s="1"/>
      <c r="QFX37" s="1"/>
      <c r="QFY37" s="1"/>
      <c r="QFZ37" s="1"/>
      <c r="QGA37" s="1"/>
      <c r="QGB37" s="1"/>
      <c r="QGC37" s="1"/>
      <c r="QGD37" s="1"/>
      <c r="QGE37" s="1"/>
      <c r="QGF37" s="1"/>
      <c r="QGG37" s="1"/>
      <c r="QGH37" s="1"/>
      <c r="QGI37" s="1"/>
      <c r="QGJ37" s="1"/>
      <c r="QGK37" s="1"/>
      <c r="QGL37" s="1"/>
      <c r="QGM37" s="1"/>
      <c r="QGN37" s="1"/>
      <c r="QGO37" s="1"/>
      <c r="QGP37" s="1"/>
      <c r="QGQ37" s="1"/>
      <c r="QGR37" s="1"/>
      <c r="QGS37" s="1"/>
      <c r="QGT37" s="1"/>
      <c r="QGU37" s="1"/>
      <c r="QGV37" s="1"/>
      <c r="QGW37" s="1"/>
      <c r="QGX37" s="1"/>
      <c r="QGY37" s="1"/>
      <c r="QGZ37" s="1"/>
      <c r="QHA37" s="1"/>
      <c r="QHB37" s="1"/>
      <c r="QHC37" s="1"/>
      <c r="QHD37" s="1"/>
      <c r="QHE37" s="1"/>
      <c r="QHF37" s="1"/>
      <c r="QHG37" s="1"/>
      <c r="QHH37" s="1"/>
      <c r="QHI37" s="1"/>
      <c r="QHJ37" s="1"/>
      <c r="QHK37" s="1"/>
      <c r="QHL37" s="1"/>
      <c r="QHM37" s="1"/>
      <c r="QHN37" s="1"/>
      <c r="QHO37" s="1"/>
      <c r="QHP37" s="1"/>
      <c r="QHQ37" s="1"/>
      <c r="QHR37" s="1"/>
      <c r="QHS37" s="1"/>
      <c r="QHT37" s="1"/>
      <c r="QHU37" s="1"/>
      <c r="QHV37" s="1"/>
      <c r="QHW37" s="1"/>
      <c r="QHX37" s="1"/>
      <c r="QHY37" s="1"/>
      <c r="QHZ37" s="1"/>
      <c r="QIA37" s="1"/>
      <c r="QIB37" s="1"/>
      <c r="QIC37" s="1"/>
      <c r="QID37" s="1"/>
      <c r="QIE37" s="1"/>
      <c r="QIF37" s="1"/>
      <c r="QIG37" s="1"/>
      <c r="QIH37" s="1"/>
      <c r="QII37" s="1"/>
      <c r="QIJ37" s="1"/>
      <c r="QIK37" s="1"/>
      <c r="QIL37" s="1"/>
      <c r="QIM37" s="1"/>
      <c r="QIN37" s="1"/>
      <c r="QIO37" s="1"/>
      <c r="QIP37" s="1"/>
      <c r="QIQ37" s="1"/>
      <c r="QIR37" s="1"/>
      <c r="QIS37" s="1"/>
      <c r="QIT37" s="1"/>
      <c r="QIU37" s="1"/>
      <c r="QIV37" s="1"/>
      <c r="QIW37" s="1"/>
      <c r="QIX37" s="1"/>
      <c r="QIY37" s="1"/>
      <c r="QIZ37" s="1"/>
      <c r="QJA37" s="1"/>
      <c r="QJB37" s="1"/>
      <c r="QJC37" s="1"/>
      <c r="QJD37" s="1"/>
      <c r="QJE37" s="1"/>
      <c r="QJF37" s="1"/>
      <c r="QJG37" s="1"/>
      <c r="QJH37" s="1"/>
      <c r="QJI37" s="1"/>
      <c r="QJJ37" s="1"/>
      <c r="QJK37" s="1"/>
      <c r="QJL37" s="1"/>
      <c r="QJM37" s="1"/>
      <c r="QJN37" s="1"/>
      <c r="QJO37" s="1"/>
      <c r="QJP37" s="1"/>
      <c r="QJQ37" s="1"/>
      <c r="QJR37" s="1"/>
      <c r="QJS37" s="1"/>
      <c r="QJT37" s="1"/>
      <c r="QJU37" s="1"/>
      <c r="QJV37" s="1"/>
      <c r="QJW37" s="1"/>
      <c r="QJX37" s="1"/>
      <c r="QJY37" s="1"/>
      <c r="QJZ37" s="1"/>
      <c r="QKA37" s="1"/>
      <c r="QKB37" s="1"/>
      <c r="QKC37" s="1"/>
      <c r="QKD37" s="1"/>
      <c r="QKE37" s="1"/>
      <c r="QKF37" s="1"/>
      <c r="QKG37" s="1"/>
      <c r="QKH37" s="1"/>
      <c r="QKI37" s="1"/>
      <c r="QKJ37" s="1"/>
      <c r="QKK37" s="1"/>
      <c r="QKL37" s="1"/>
      <c r="QKM37" s="1"/>
      <c r="QKN37" s="1"/>
      <c r="QKO37" s="1"/>
      <c r="QKP37" s="1"/>
      <c r="QKQ37" s="1"/>
      <c r="QKR37" s="1"/>
      <c r="QKS37" s="1"/>
      <c r="QKT37" s="1"/>
      <c r="QKU37" s="1"/>
      <c r="QKV37" s="1"/>
      <c r="QKW37" s="1"/>
      <c r="QKX37" s="1"/>
      <c r="QKY37" s="1"/>
      <c r="QKZ37" s="1"/>
      <c r="QLA37" s="1"/>
      <c r="QLB37" s="1"/>
      <c r="QLC37" s="1"/>
      <c r="QLD37" s="1"/>
      <c r="QLE37" s="1"/>
      <c r="QLF37" s="1"/>
      <c r="QLG37" s="1"/>
      <c r="QLH37" s="1"/>
      <c r="QLI37" s="1"/>
      <c r="QLJ37" s="1"/>
      <c r="QLK37" s="1"/>
      <c r="QLL37" s="1"/>
      <c r="QLM37" s="1"/>
      <c r="QLN37" s="1"/>
      <c r="QLO37" s="1"/>
      <c r="QLP37" s="1"/>
      <c r="QLQ37" s="1"/>
      <c r="QLR37" s="1"/>
      <c r="QLS37" s="1"/>
      <c r="QLT37" s="1"/>
      <c r="QLU37" s="1"/>
      <c r="QLV37" s="1"/>
      <c r="QLW37" s="1"/>
      <c r="QLX37" s="1"/>
      <c r="QLY37" s="1"/>
      <c r="QLZ37" s="1"/>
      <c r="QMA37" s="1"/>
      <c r="QMB37" s="1"/>
      <c r="QMC37" s="1"/>
      <c r="QMD37" s="1"/>
      <c r="QME37" s="1"/>
      <c r="QMF37" s="1"/>
      <c r="QMG37" s="1"/>
      <c r="QMH37" s="1"/>
      <c r="QMI37" s="1"/>
      <c r="QMJ37" s="1"/>
      <c r="QMK37" s="1"/>
      <c r="QML37" s="1"/>
      <c r="QMM37" s="1"/>
      <c r="QMN37" s="1"/>
      <c r="QMO37" s="1"/>
      <c r="QMP37" s="1"/>
      <c r="QMQ37" s="1"/>
      <c r="QMR37" s="1"/>
      <c r="QMS37" s="1"/>
      <c r="QMT37" s="1"/>
      <c r="QMU37" s="1"/>
      <c r="QMV37" s="1"/>
      <c r="QMW37" s="1"/>
      <c r="QMX37" s="1"/>
      <c r="QMY37" s="1"/>
      <c r="QMZ37" s="1"/>
      <c r="QNA37" s="1"/>
      <c r="QNB37" s="1"/>
      <c r="QNC37" s="1"/>
      <c r="QND37" s="1"/>
      <c r="QNE37" s="1"/>
      <c r="QNF37" s="1"/>
      <c r="QNG37" s="1"/>
      <c r="QNH37" s="1"/>
      <c r="QNI37" s="1"/>
      <c r="QNJ37" s="1"/>
      <c r="QNK37" s="1"/>
      <c r="QNL37" s="1"/>
      <c r="QNM37" s="1"/>
      <c r="QNN37" s="1"/>
      <c r="QNO37" s="1"/>
      <c r="QNP37" s="1"/>
      <c r="QNQ37" s="1"/>
      <c r="QNR37" s="1"/>
      <c r="QNS37" s="1"/>
      <c r="QNT37" s="1"/>
      <c r="QNU37" s="1"/>
      <c r="QNV37" s="1"/>
      <c r="QNW37" s="1"/>
      <c r="QNX37" s="1"/>
      <c r="QNY37" s="1"/>
      <c r="QNZ37" s="1"/>
      <c r="QOA37" s="1"/>
      <c r="QOB37" s="1"/>
      <c r="QOC37" s="1"/>
      <c r="QOD37" s="1"/>
      <c r="QOE37" s="1"/>
      <c r="QOF37" s="1"/>
      <c r="QOG37" s="1"/>
      <c r="QOH37" s="1"/>
      <c r="QOI37" s="1"/>
      <c r="QOJ37" s="1"/>
      <c r="QOK37" s="1"/>
      <c r="QOL37" s="1"/>
      <c r="QOM37" s="1"/>
      <c r="QON37" s="1"/>
      <c r="QOO37" s="1"/>
      <c r="QOP37" s="1"/>
      <c r="QOQ37" s="1"/>
      <c r="QOR37" s="1"/>
      <c r="QOS37" s="1"/>
      <c r="QOT37" s="1"/>
      <c r="QOU37" s="1"/>
      <c r="QOV37" s="1"/>
      <c r="QOW37" s="1"/>
      <c r="QOX37" s="1"/>
      <c r="QOY37" s="1"/>
      <c r="QOZ37" s="1"/>
      <c r="QPA37" s="1"/>
      <c r="QPB37" s="1"/>
      <c r="QPC37" s="1"/>
      <c r="QPD37" s="1"/>
      <c r="QPE37" s="1"/>
      <c r="QPF37" s="1"/>
      <c r="QPG37" s="1"/>
      <c r="QPH37" s="1"/>
      <c r="QPI37" s="1"/>
      <c r="QPJ37" s="1"/>
      <c r="QPK37" s="1"/>
      <c r="QPL37" s="1"/>
      <c r="QPM37" s="1"/>
      <c r="QPN37" s="1"/>
      <c r="QPO37" s="1"/>
      <c r="QPP37" s="1"/>
      <c r="QPQ37" s="1"/>
      <c r="QPR37" s="1"/>
      <c r="QPS37" s="1"/>
      <c r="QPT37" s="1"/>
      <c r="QPU37" s="1"/>
      <c r="QPV37" s="1"/>
      <c r="QPW37" s="1"/>
      <c r="QPX37" s="1"/>
      <c r="QPY37" s="1"/>
      <c r="QPZ37" s="1"/>
      <c r="QQA37" s="1"/>
      <c r="QQB37" s="1"/>
      <c r="QQC37" s="1"/>
      <c r="QQD37" s="1"/>
      <c r="QQE37" s="1"/>
      <c r="QQF37" s="1"/>
      <c r="QQG37" s="1"/>
      <c r="QQH37" s="1"/>
      <c r="QQI37" s="1"/>
      <c r="QQJ37" s="1"/>
      <c r="QQK37" s="1"/>
      <c r="QQL37" s="1"/>
      <c r="QQM37" s="1"/>
      <c r="QQN37" s="1"/>
      <c r="QQO37" s="1"/>
      <c r="QQP37" s="1"/>
      <c r="QQQ37" s="1"/>
      <c r="QQR37" s="1"/>
      <c r="QQS37" s="1"/>
      <c r="QQT37" s="1"/>
      <c r="QQU37" s="1"/>
      <c r="QQV37" s="1"/>
      <c r="QQW37" s="1"/>
      <c r="QQX37" s="1"/>
      <c r="QQY37" s="1"/>
      <c r="QQZ37" s="1"/>
      <c r="QRA37" s="1"/>
      <c r="QRB37" s="1"/>
      <c r="QRC37" s="1"/>
      <c r="QRD37" s="1"/>
      <c r="QRE37" s="1"/>
      <c r="QRF37" s="1"/>
      <c r="QRG37" s="1"/>
      <c r="QRH37" s="1"/>
      <c r="QRI37" s="1"/>
      <c r="QRJ37" s="1"/>
      <c r="QRK37" s="1"/>
      <c r="QRL37" s="1"/>
      <c r="QRM37" s="1"/>
      <c r="QRN37" s="1"/>
      <c r="QRO37" s="1"/>
      <c r="QRP37" s="1"/>
      <c r="QRQ37" s="1"/>
      <c r="QRR37" s="1"/>
      <c r="QRS37" s="1"/>
      <c r="QRT37" s="1"/>
      <c r="QRU37" s="1"/>
      <c r="QRV37" s="1"/>
      <c r="QRW37" s="1"/>
      <c r="QRX37" s="1"/>
      <c r="QRY37" s="1"/>
      <c r="QRZ37" s="1"/>
      <c r="QSA37" s="1"/>
      <c r="QSB37" s="1"/>
      <c r="QSC37" s="1"/>
      <c r="QSD37" s="1"/>
      <c r="QSE37" s="1"/>
      <c r="QSF37" s="1"/>
      <c r="QSG37" s="1"/>
      <c r="QSH37" s="1"/>
      <c r="QSI37" s="1"/>
      <c r="QSJ37" s="1"/>
      <c r="QSK37" s="1"/>
      <c r="QSL37" s="1"/>
      <c r="QSM37" s="1"/>
      <c r="QSN37" s="1"/>
      <c r="QSO37" s="1"/>
      <c r="QSP37" s="1"/>
      <c r="QSQ37" s="1"/>
      <c r="QSR37" s="1"/>
      <c r="QSS37" s="1"/>
      <c r="QST37" s="1"/>
      <c r="QSU37" s="1"/>
      <c r="QSV37" s="1"/>
      <c r="QSW37" s="1"/>
      <c r="QSX37" s="1"/>
      <c r="QSY37" s="1"/>
      <c r="QSZ37" s="1"/>
      <c r="QTA37" s="1"/>
      <c r="QTB37" s="1"/>
      <c r="QTC37" s="1"/>
      <c r="QTD37" s="1"/>
      <c r="QTE37" s="1"/>
      <c r="QTF37" s="1"/>
      <c r="QTG37" s="1"/>
      <c r="QTH37" s="1"/>
      <c r="QTI37" s="1"/>
      <c r="QTJ37" s="1"/>
      <c r="QTK37" s="1"/>
      <c r="QTL37" s="1"/>
      <c r="QTM37" s="1"/>
      <c r="QTN37" s="1"/>
      <c r="QTO37" s="1"/>
      <c r="QTP37" s="1"/>
      <c r="QTQ37" s="1"/>
      <c r="QTR37" s="1"/>
      <c r="QTS37" s="1"/>
      <c r="QTT37" s="1"/>
      <c r="QTU37" s="1"/>
      <c r="QTV37" s="1"/>
      <c r="QTW37" s="1"/>
      <c r="QTX37" s="1"/>
      <c r="QTY37" s="1"/>
      <c r="QTZ37" s="1"/>
      <c r="QUA37" s="1"/>
      <c r="QUB37" s="1"/>
      <c r="QUC37" s="1"/>
      <c r="QUD37" s="1"/>
      <c r="QUE37" s="1"/>
      <c r="QUF37" s="1"/>
      <c r="QUG37" s="1"/>
      <c r="QUH37" s="1"/>
      <c r="QUI37" s="1"/>
      <c r="QUJ37" s="1"/>
      <c r="QUK37" s="1"/>
      <c r="QUL37" s="1"/>
      <c r="QUM37" s="1"/>
      <c r="QUN37" s="1"/>
      <c r="QUO37" s="1"/>
      <c r="QUP37" s="1"/>
      <c r="QUQ37" s="1"/>
      <c r="QUR37" s="1"/>
      <c r="QUS37" s="1"/>
      <c r="QUT37" s="1"/>
      <c r="QUU37" s="1"/>
      <c r="QUV37" s="1"/>
      <c r="QUW37" s="1"/>
      <c r="QUX37" s="1"/>
      <c r="QUY37" s="1"/>
      <c r="QUZ37" s="1"/>
      <c r="QVA37" s="1"/>
      <c r="QVB37" s="1"/>
      <c r="QVC37" s="1"/>
      <c r="QVD37" s="1"/>
      <c r="QVE37" s="1"/>
      <c r="QVF37" s="1"/>
      <c r="QVG37" s="1"/>
      <c r="QVH37" s="1"/>
      <c r="QVI37" s="1"/>
      <c r="QVJ37" s="1"/>
      <c r="QVK37" s="1"/>
      <c r="QVL37" s="1"/>
      <c r="QVM37" s="1"/>
      <c r="QVN37" s="1"/>
      <c r="QVO37" s="1"/>
      <c r="QVP37" s="1"/>
      <c r="QVQ37" s="1"/>
      <c r="QVR37" s="1"/>
      <c r="QVS37" s="1"/>
      <c r="QVT37" s="1"/>
      <c r="QVU37" s="1"/>
      <c r="QVV37" s="1"/>
      <c r="QVW37" s="1"/>
      <c r="QVX37" s="1"/>
      <c r="QVY37" s="1"/>
      <c r="QVZ37" s="1"/>
      <c r="QWA37" s="1"/>
      <c r="QWB37" s="1"/>
      <c r="QWC37" s="1"/>
      <c r="QWD37" s="1"/>
      <c r="QWE37" s="1"/>
      <c r="QWF37" s="1"/>
      <c r="QWG37" s="1"/>
      <c r="QWH37" s="1"/>
      <c r="QWI37" s="1"/>
      <c r="QWJ37" s="1"/>
      <c r="QWK37" s="1"/>
      <c r="QWL37" s="1"/>
      <c r="QWM37" s="1"/>
      <c r="QWN37" s="1"/>
      <c r="QWO37" s="1"/>
      <c r="QWP37" s="1"/>
      <c r="QWQ37" s="1"/>
      <c r="QWR37" s="1"/>
      <c r="QWS37" s="1"/>
      <c r="QWT37" s="1"/>
      <c r="QWU37" s="1"/>
      <c r="QWV37" s="1"/>
      <c r="QWW37" s="1"/>
      <c r="QWX37" s="1"/>
      <c r="QWY37" s="1"/>
      <c r="QWZ37" s="1"/>
      <c r="QXA37" s="1"/>
      <c r="QXB37" s="1"/>
      <c r="QXC37" s="1"/>
      <c r="QXD37" s="1"/>
      <c r="QXE37" s="1"/>
      <c r="QXF37" s="1"/>
      <c r="QXG37" s="1"/>
      <c r="QXH37" s="1"/>
      <c r="QXI37" s="1"/>
      <c r="QXJ37" s="1"/>
      <c r="QXK37" s="1"/>
      <c r="QXL37" s="1"/>
      <c r="QXM37" s="1"/>
      <c r="QXN37" s="1"/>
      <c r="QXO37" s="1"/>
      <c r="QXP37" s="1"/>
      <c r="QXQ37" s="1"/>
      <c r="QXR37" s="1"/>
      <c r="QXS37" s="1"/>
      <c r="QXT37" s="1"/>
      <c r="QXU37" s="1"/>
      <c r="QXV37" s="1"/>
      <c r="QXW37" s="1"/>
      <c r="QXX37" s="1"/>
      <c r="QXY37" s="1"/>
      <c r="QXZ37" s="1"/>
      <c r="QYA37" s="1"/>
      <c r="QYB37" s="1"/>
      <c r="QYC37" s="1"/>
      <c r="QYD37" s="1"/>
      <c r="QYE37" s="1"/>
      <c r="QYF37" s="1"/>
      <c r="QYG37" s="1"/>
      <c r="QYH37" s="1"/>
      <c r="QYI37" s="1"/>
      <c r="QYJ37" s="1"/>
      <c r="QYK37" s="1"/>
      <c r="QYL37" s="1"/>
      <c r="QYM37" s="1"/>
      <c r="QYN37" s="1"/>
      <c r="QYO37" s="1"/>
      <c r="QYP37" s="1"/>
      <c r="QYQ37" s="1"/>
      <c r="QYR37" s="1"/>
      <c r="QYS37" s="1"/>
      <c r="QYT37" s="1"/>
      <c r="QYU37" s="1"/>
      <c r="QYV37" s="1"/>
      <c r="QYW37" s="1"/>
      <c r="QYX37" s="1"/>
      <c r="QYY37" s="1"/>
      <c r="QYZ37" s="1"/>
      <c r="QZA37" s="1"/>
      <c r="QZB37" s="1"/>
      <c r="QZC37" s="1"/>
      <c r="QZD37" s="1"/>
      <c r="QZE37" s="1"/>
      <c r="QZF37" s="1"/>
      <c r="QZG37" s="1"/>
      <c r="QZH37" s="1"/>
      <c r="QZI37" s="1"/>
      <c r="QZJ37" s="1"/>
      <c r="QZK37" s="1"/>
      <c r="QZL37" s="1"/>
      <c r="QZM37" s="1"/>
      <c r="QZN37" s="1"/>
      <c r="QZO37" s="1"/>
      <c r="QZP37" s="1"/>
      <c r="QZQ37" s="1"/>
      <c r="QZR37" s="1"/>
      <c r="QZS37" s="1"/>
      <c r="QZT37" s="1"/>
      <c r="QZU37" s="1"/>
      <c r="QZV37" s="1"/>
      <c r="QZW37" s="1"/>
      <c r="QZX37" s="1"/>
      <c r="QZY37" s="1"/>
      <c r="QZZ37" s="1"/>
      <c r="RAA37" s="1"/>
      <c r="RAB37" s="1"/>
      <c r="RAC37" s="1"/>
      <c r="RAD37" s="1"/>
      <c r="RAE37" s="1"/>
      <c r="RAF37" s="1"/>
      <c r="RAG37" s="1"/>
      <c r="RAH37" s="1"/>
      <c r="RAI37" s="1"/>
      <c r="RAJ37" s="1"/>
      <c r="RAK37" s="1"/>
      <c r="RAL37" s="1"/>
      <c r="RAM37" s="1"/>
      <c r="RAN37" s="1"/>
      <c r="RAO37" s="1"/>
      <c r="RAP37" s="1"/>
      <c r="RAQ37" s="1"/>
      <c r="RAR37" s="1"/>
      <c r="RAS37" s="1"/>
      <c r="RAT37" s="1"/>
      <c r="RAU37" s="1"/>
      <c r="RAV37" s="1"/>
      <c r="RAW37" s="1"/>
      <c r="RAX37" s="1"/>
      <c r="RAY37" s="1"/>
      <c r="RAZ37" s="1"/>
      <c r="RBA37" s="1"/>
      <c r="RBB37" s="1"/>
      <c r="RBC37" s="1"/>
      <c r="RBD37" s="1"/>
      <c r="RBE37" s="1"/>
      <c r="RBF37" s="1"/>
      <c r="RBG37" s="1"/>
      <c r="RBH37" s="1"/>
      <c r="RBI37" s="1"/>
      <c r="RBJ37" s="1"/>
      <c r="RBK37" s="1"/>
      <c r="RBL37" s="1"/>
      <c r="RBM37" s="1"/>
      <c r="RBN37" s="1"/>
      <c r="RBO37" s="1"/>
      <c r="RBP37" s="1"/>
      <c r="RBQ37" s="1"/>
      <c r="RBR37" s="1"/>
      <c r="RBS37" s="1"/>
      <c r="RBT37" s="1"/>
      <c r="RBU37" s="1"/>
      <c r="RBV37" s="1"/>
      <c r="RBW37" s="1"/>
      <c r="RBX37" s="1"/>
      <c r="RBY37" s="1"/>
      <c r="RBZ37" s="1"/>
      <c r="RCA37" s="1"/>
      <c r="RCB37" s="1"/>
      <c r="RCC37" s="1"/>
      <c r="RCD37" s="1"/>
      <c r="RCE37" s="1"/>
      <c r="RCF37" s="1"/>
      <c r="RCG37" s="1"/>
      <c r="RCH37" s="1"/>
      <c r="RCI37" s="1"/>
      <c r="RCJ37" s="1"/>
      <c r="RCK37" s="1"/>
      <c r="RCL37" s="1"/>
      <c r="RCM37" s="1"/>
      <c r="RCN37" s="1"/>
      <c r="RCO37" s="1"/>
      <c r="RCP37" s="1"/>
      <c r="RCQ37" s="1"/>
      <c r="RCR37" s="1"/>
      <c r="RCS37" s="1"/>
      <c r="RCT37" s="1"/>
      <c r="RCU37" s="1"/>
      <c r="RCV37" s="1"/>
      <c r="RCW37" s="1"/>
      <c r="RCX37" s="1"/>
      <c r="RCY37" s="1"/>
      <c r="RCZ37" s="1"/>
      <c r="RDA37" s="1"/>
      <c r="RDB37" s="1"/>
      <c r="RDC37" s="1"/>
      <c r="RDD37" s="1"/>
      <c r="RDE37" s="1"/>
      <c r="RDF37" s="1"/>
      <c r="RDG37" s="1"/>
      <c r="RDH37" s="1"/>
      <c r="RDI37" s="1"/>
      <c r="RDJ37" s="1"/>
      <c r="RDK37" s="1"/>
      <c r="RDL37" s="1"/>
      <c r="RDM37" s="1"/>
      <c r="RDN37" s="1"/>
      <c r="RDO37" s="1"/>
      <c r="RDP37" s="1"/>
      <c r="RDQ37" s="1"/>
      <c r="RDR37" s="1"/>
      <c r="RDS37" s="1"/>
      <c r="RDT37" s="1"/>
      <c r="RDU37" s="1"/>
      <c r="RDV37" s="1"/>
      <c r="RDW37" s="1"/>
      <c r="RDX37" s="1"/>
      <c r="RDY37" s="1"/>
      <c r="RDZ37" s="1"/>
      <c r="REA37" s="1"/>
      <c r="REB37" s="1"/>
      <c r="REC37" s="1"/>
      <c r="RED37" s="1"/>
      <c r="REE37" s="1"/>
      <c r="REF37" s="1"/>
      <c r="REG37" s="1"/>
      <c r="REH37" s="1"/>
      <c r="REI37" s="1"/>
      <c r="REJ37" s="1"/>
      <c r="REK37" s="1"/>
      <c r="REL37" s="1"/>
      <c r="REM37" s="1"/>
      <c r="REN37" s="1"/>
      <c r="REO37" s="1"/>
      <c r="REP37" s="1"/>
      <c r="REQ37" s="1"/>
      <c r="RER37" s="1"/>
      <c r="RES37" s="1"/>
      <c r="RET37" s="1"/>
      <c r="REU37" s="1"/>
      <c r="REV37" s="1"/>
      <c r="REW37" s="1"/>
      <c r="REX37" s="1"/>
      <c r="REY37" s="1"/>
      <c r="REZ37" s="1"/>
      <c r="RFA37" s="1"/>
      <c r="RFB37" s="1"/>
      <c r="RFC37" s="1"/>
      <c r="RFD37" s="1"/>
      <c r="RFE37" s="1"/>
      <c r="RFF37" s="1"/>
      <c r="RFG37" s="1"/>
      <c r="RFH37" s="1"/>
      <c r="RFI37" s="1"/>
      <c r="RFJ37" s="1"/>
      <c r="RFK37" s="1"/>
      <c r="RFL37" s="1"/>
      <c r="RFM37" s="1"/>
      <c r="RFN37" s="1"/>
      <c r="RFO37" s="1"/>
      <c r="RFP37" s="1"/>
      <c r="RFQ37" s="1"/>
      <c r="RFR37" s="1"/>
      <c r="RFS37" s="1"/>
      <c r="RFT37" s="1"/>
      <c r="RFU37" s="1"/>
      <c r="RFV37" s="1"/>
      <c r="RFW37" s="1"/>
      <c r="RFX37" s="1"/>
      <c r="RFY37" s="1"/>
      <c r="RFZ37" s="1"/>
      <c r="RGA37" s="1"/>
      <c r="RGB37" s="1"/>
      <c r="RGC37" s="1"/>
      <c r="RGD37" s="1"/>
      <c r="RGE37" s="1"/>
      <c r="RGF37" s="1"/>
      <c r="RGG37" s="1"/>
      <c r="RGH37" s="1"/>
      <c r="RGI37" s="1"/>
      <c r="RGJ37" s="1"/>
      <c r="RGK37" s="1"/>
      <c r="RGL37" s="1"/>
      <c r="RGM37" s="1"/>
      <c r="RGN37" s="1"/>
      <c r="RGO37" s="1"/>
      <c r="RGP37" s="1"/>
      <c r="RGQ37" s="1"/>
      <c r="RGR37" s="1"/>
      <c r="RGS37" s="1"/>
      <c r="RGT37" s="1"/>
      <c r="RGU37" s="1"/>
      <c r="RGV37" s="1"/>
      <c r="RGW37" s="1"/>
      <c r="RGX37" s="1"/>
      <c r="RGY37" s="1"/>
      <c r="RGZ37" s="1"/>
      <c r="RHA37" s="1"/>
      <c r="RHB37" s="1"/>
      <c r="RHC37" s="1"/>
      <c r="RHD37" s="1"/>
      <c r="RHE37" s="1"/>
      <c r="RHF37" s="1"/>
      <c r="RHG37" s="1"/>
      <c r="RHH37" s="1"/>
      <c r="RHI37" s="1"/>
      <c r="RHJ37" s="1"/>
      <c r="RHK37" s="1"/>
      <c r="RHL37" s="1"/>
      <c r="RHM37" s="1"/>
      <c r="RHN37" s="1"/>
      <c r="RHO37" s="1"/>
      <c r="RHP37" s="1"/>
      <c r="RHQ37" s="1"/>
      <c r="RHR37" s="1"/>
      <c r="RHS37" s="1"/>
      <c r="RHT37" s="1"/>
      <c r="RHU37" s="1"/>
      <c r="RHV37" s="1"/>
      <c r="RHW37" s="1"/>
      <c r="RHX37" s="1"/>
      <c r="RHY37" s="1"/>
      <c r="RHZ37" s="1"/>
      <c r="RIA37" s="1"/>
      <c r="RIB37" s="1"/>
      <c r="RIC37" s="1"/>
      <c r="RID37" s="1"/>
      <c r="RIE37" s="1"/>
      <c r="RIF37" s="1"/>
      <c r="RIG37" s="1"/>
      <c r="RIH37" s="1"/>
      <c r="RII37" s="1"/>
      <c r="RIJ37" s="1"/>
      <c r="RIK37" s="1"/>
      <c r="RIL37" s="1"/>
      <c r="RIM37" s="1"/>
      <c r="RIN37" s="1"/>
      <c r="RIO37" s="1"/>
      <c r="RIP37" s="1"/>
      <c r="RIQ37" s="1"/>
      <c r="RIR37" s="1"/>
      <c r="RIS37" s="1"/>
      <c r="RIT37" s="1"/>
      <c r="RIU37" s="1"/>
      <c r="RIV37" s="1"/>
      <c r="RIW37" s="1"/>
      <c r="RIX37" s="1"/>
      <c r="RIY37" s="1"/>
      <c r="RIZ37" s="1"/>
      <c r="RJA37" s="1"/>
      <c r="RJB37" s="1"/>
      <c r="RJC37" s="1"/>
      <c r="RJD37" s="1"/>
      <c r="RJE37" s="1"/>
      <c r="RJF37" s="1"/>
      <c r="RJG37" s="1"/>
      <c r="RJH37" s="1"/>
      <c r="RJI37" s="1"/>
      <c r="RJJ37" s="1"/>
      <c r="RJK37" s="1"/>
      <c r="RJL37" s="1"/>
      <c r="RJM37" s="1"/>
      <c r="RJN37" s="1"/>
      <c r="RJO37" s="1"/>
      <c r="RJP37" s="1"/>
      <c r="RJQ37" s="1"/>
      <c r="RJR37" s="1"/>
      <c r="RJS37" s="1"/>
      <c r="RJT37" s="1"/>
      <c r="RJU37" s="1"/>
      <c r="RJV37" s="1"/>
      <c r="RJW37" s="1"/>
      <c r="RJX37" s="1"/>
      <c r="RJY37" s="1"/>
      <c r="RJZ37" s="1"/>
      <c r="RKA37" s="1"/>
      <c r="RKB37" s="1"/>
      <c r="RKC37" s="1"/>
      <c r="RKD37" s="1"/>
      <c r="RKE37" s="1"/>
      <c r="RKF37" s="1"/>
      <c r="RKG37" s="1"/>
      <c r="RKH37" s="1"/>
      <c r="RKI37" s="1"/>
      <c r="RKJ37" s="1"/>
      <c r="RKK37" s="1"/>
      <c r="RKL37" s="1"/>
      <c r="RKM37" s="1"/>
      <c r="RKN37" s="1"/>
      <c r="RKO37" s="1"/>
      <c r="RKP37" s="1"/>
      <c r="RKQ37" s="1"/>
      <c r="RKR37" s="1"/>
      <c r="RKS37" s="1"/>
      <c r="RKT37" s="1"/>
      <c r="RKU37" s="1"/>
      <c r="RKV37" s="1"/>
      <c r="RKW37" s="1"/>
      <c r="RKX37" s="1"/>
      <c r="RKY37" s="1"/>
      <c r="RKZ37" s="1"/>
      <c r="RLA37" s="1"/>
      <c r="RLB37" s="1"/>
      <c r="RLC37" s="1"/>
      <c r="RLD37" s="1"/>
      <c r="RLE37" s="1"/>
      <c r="RLF37" s="1"/>
      <c r="RLG37" s="1"/>
      <c r="RLH37" s="1"/>
      <c r="RLI37" s="1"/>
      <c r="RLJ37" s="1"/>
      <c r="RLK37" s="1"/>
      <c r="RLL37" s="1"/>
      <c r="RLM37" s="1"/>
      <c r="RLN37" s="1"/>
      <c r="RLO37" s="1"/>
      <c r="RLP37" s="1"/>
      <c r="RLQ37" s="1"/>
      <c r="RLR37" s="1"/>
      <c r="RLS37" s="1"/>
      <c r="RLT37" s="1"/>
      <c r="RLU37" s="1"/>
      <c r="RLV37" s="1"/>
      <c r="RLW37" s="1"/>
      <c r="RLX37" s="1"/>
      <c r="RLY37" s="1"/>
      <c r="RLZ37" s="1"/>
      <c r="RMA37" s="1"/>
      <c r="RMB37" s="1"/>
      <c r="RMC37" s="1"/>
      <c r="RMD37" s="1"/>
      <c r="RME37" s="1"/>
      <c r="RMF37" s="1"/>
      <c r="RMG37" s="1"/>
      <c r="RMH37" s="1"/>
      <c r="RMI37" s="1"/>
      <c r="RMJ37" s="1"/>
      <c r="RMK37" s="1"/>
      <c r="RML37" s="1"/>
      <c r="RMM37" s="1"/>
      <c r="RMN37" s="1"/>
      <c r="RMO37" s="1"/>
      <c r="RMP37" s="1"/>
      <c r="RMQ37" s="1"/>
      <c r="RMR37" s="1"/>
      <c r="RMS37" s="1"/>
      <c r="RMT37" s="1"/>
      <c r="RMU37" s="1"/>
      <c r="RMV37" s="1"/>
      <c r="RMW37" s="1"/>
      <c r="RMX37" s="1"/>
      <c r="RMY37" s="1"/>
      <c r="RMZ37" s="1"/>
      <c r="RNA37" s="1"/>
      <c r="RNB37" s="1"/>
      <c r="RNC37" s="1"/>
      <c r="RND37" s="1"/>
      <c r="RNE37" s="1"/>
      <c r="RNF37" s="1"/>
      <c r="RNG37" s="1"/>
      <c r="RNH37" s="1"/>
      <c r="RNI37" s="1"/>
      <c r="RNJ37" s="1"/>
      <c r="RNK37" s="1"/>
      <c r="RNL37" s="1"/>
      <c r="RNM37" s="1"/>
      <c r="RNN37" s="1"/>
      <c r="RNO37" s="1"/>
      <c r="RNP37" s="1"/>
      <c r="RNQ37" s="1"/>
      <c r="RNR37" s="1"/>
      <c r="RNS37" s="1"/>
      <c r="RNT37" s="1"/>
      <c r="RNU37" s="1"/>
      <c r="RNV37" s="1"/>
      <c r="RNW37" s="1"/>
      <c r="RNX37" s="1"/>
      <c r="RNY37" s="1"/>
      <c r="RNZ37" s="1"/>
      <c r="ROA37" s="1"/>
      <c r="ROB37" s="1"/>
      <c r="ROC37" s="1"/>
      <c r="ROD37" s="1"/>
      <c r="ROE37" s="1"/>
      <c r="ROF37" s="1"/>
      <c r="ROG37" s="1"/>
      <c r="ROH37" s="1"/>
      <c r="ROI37" s="1"/>
      <c r="ROJ37" s="1"/>
      <c r="ROK37" s="1"/>
      <c r="ROL37" s="1"/>
      <c r="ROM37" s="1"/>
      <c r="RON37" s="1"/>
      <c r="ROO37" s="1"/>
      <c r="ROP37" s="1"/>
      <c r="ROQ37" s="1"/>
      <c r="ROR37" s="1"/>
      <c r="ROS37" s="1"/>
      <c r="ROT37" s="1"/>
      <c r="ROU37" s="1"/>
      <c r="ROV37" s="1"/>
      <c r="ROW37" s="1"/>
      <c r="ROX37" s="1"/>
      <c r="ROY37" s="1"/>
      <c r="ROZ37" s="1"/>
      <c r="RPA37" s="1"/>
      <c r="RPB37" s="1"/>
      <c r="RPC37" s="1"/>
      <c r="RPD37" s="1"/>
      <c r="RPE37" s="1"/>
      <c r="RPF37" s="1"/>
      <c r="RPG37" s="1"/>
      <c r="RPH37" s="1"/>
      <c r="RPI37" s="1"/>
      <c r="RPJ37" s="1"/>
      <c r="RPK37" s="1"/>
      <c r="RPL37" s="1"/>
      <c r="RPM37" s="1"/>
      <c r="RPN37" s="1"/>
      <c r="RPO37" s="1"/>
      <c r="RPP37" s="1"/>
      <c r="RPQ37" s="1"/>
      <c r="RPR37" s="1"/>
      <c r="RPS37" s="1"/>
      <c r="RPT37" s="1"/>
      <c r="RPU37" s="1"/>
      <c r="RPV37" s="1"/>
      <c r="RPW37" s="1"/>
      <c r="RPX37" s="1"/>
      <c r="RPY37" s="1"/>
      <c r="RPZ37" s="1"/>
      <c r="RQA37" s="1"/>
      <c r="RQB37" s="1"/>
      <c r="RQC37" s="1"/>
      <c r="RQD37" s="1"/>
      <c r="RQE37" s="1"/>
      <c r="RQF37" s="1"/>
      <c r="RQG37" s="1"/>
      <c r="RQH37" s="1"/>
      <c r="RQI37" s="1"/>
      <c r="RQJ37" s="1"/>
      <c r="RQK37" s="1"/>
      <c r="RQL37" s="1"/>
      <c r="RQM37" s="1"/>
      <c r="RQN37" s="1"/>
      <c r="RQO37" s="1"/>
      <c r="RQP37" s="1"/>
      <c r="RQQ37" s="1"/>
      <c r="RQR37" s="1"/>
      <c r="RQS37" s="1"/>
      <c r="RQT37" s="1"/>
      <c r="RQU37" s="1"/>
      <c r="RQV37" s="1"/>
      <c r="RQW37" s="1"/>
      <c r="RQX37" s="1"/>
      <c r="RQY37" s="1"/>
      <c r="RQZ37" s="1"/>
      <c r="RRA37" s="1"/>
      <c r="RRB37" s="1"/>
      <c r="RRC37" s="1"/>
      <c r="RRD37" s="1"/>
      <c r="RRE37" s="1"/>
      <c r="RRF37" s="1"/>
      <c r="RRG37" s="1"/>
      <c r="RRH37" s="1"/>
      <c r="RRI37" s="1"/>
      <c r="RRJ37" s="1"/>
      <c r="RRK37" s="1"/>
      <c r="RRL37" s="1"/>
      <c r="RRM37" s="1"/>
      <c r="RRN37" s="1"/>
      <c r="RRO37" s="1"/>
      <c r="RRP37" s="1"/>
      <c r="RRQ37" s="1"/>
      <c r="RRR37" s="1"/>
      <c r="RRS37" s="1"/>
      <c r="RRT37" s="1"/>
      <c r="RRU37" s="1"/>
      <c r="RRV37" s="1"/>
      <c r="RRW37" s="1"/>
      <c r="RRX37" s="1"/>
      <c r="RRY37" s="1"/>
      <c r="RRZ37" s="1"/>
      <c r="RSA37" s="1"/>
      <c r="RSB37" s="1"/>
      <c r="RSC37" s="1"/>
      <c r="RSD37" s="1"/>
      <c r="RSE37" s="1"/>
      <c r="RSF37" s="1"/>
      <c r="RSG37" s="1"/>
      <c r="RSH37" s="1"/>
      <c r="RSI37" s="1"/>
      <c r="RSJ37" s="1"/>
      <c r="RSK37" s="1"/>
      <c r="RSL37" s="1"/>
      <c r="RSM37" s="1"/>
      <c r="RSN37" s="1"/>
      <c r="RSO37" s="1"/>
      <c r="RSP37" s="1"/>
      <c r="RSQ37" s="1"/>
      <c r="RSR37" s="1"/>
      <c r="RSS37" s="1"/>
      <c r="RST37" s="1"/>
      <c r="RSU37" s="1"/>
      <c r="RSV37" s="1"/>
      <c r="RSW37" s="1"/>
      <c r="RSX37" s="1"/>
      <c r="RSY37" s="1"/>
      <c r="RSZ37" s="1"/>
      <c r="RTA37" s="1"/>
      <c r="RTB37" s="1"/>
      <c r="RTC37" s="1"/>
      <c r="RTD37" s="1"/>
      <c r="RTE37" s="1"/>
      <c r="RTF37" s="1"/>
      <c r="RTG37" s="1"/>
      <c r="RTH37" s="1"/>
      <c r="RTI37" s="1"/>
      <c r="RTJ37" s="1"/>
      <c r="RTK37" s="1"/>
      <c r="RTL37" s="1"/>
      <c r="RTM37" s="1"/>
      <c r="RTN37" s="1"/>
      <c r="RTO37" s="1"/>
      <c r="RTP37" s="1"/>
      <c r="RTQ37" s="1"/>
      <c r="RTR37" s="1"/>
      <c r="RTS37" s="1"/>
      <c r="RTT37" s="1"/>
      <c r="RTU37" s="1"/>
      <c r="RTV37" s="1"/>
      <c r="RTW37" s="1"/>
      <c r="RTX37" s="1"/>
      <c r="RTY37" s="1"/>
      <c r="RTZ37" s="1"/>
      <c r="RUA37" s="1"/>
      <c r="RUB37" s="1"/>
      <c r="RUC37" s="1"/>
      <c r="RUD37" s="1"/>
      <c r="RUE37" s="1"/>
      <c r="RUF37" s="1"/>
      <c r="RUG37" s="1"/>
      <c r="RUH37" s="1"/>
      <c r="RUI37" s="1"/>
      <c r="RUJ37" s="1"/>
      <c r="RUK37" s="1"/>
      <c r="RUL37" s="1"/>
      <c r="RUM37" s="1"/>
      <c r="RUN37" s="1"/>
      <c r="RUO37" s="1"/>
      <c r="RUP37" s="1"/>
      <c r="RUQ37" s="1"/>
      <c r="RUR37" s="1"/>
      <c r="RUS37" s="1"/>
      <c r="RUT37" s="1"/>
      <c r="RUU37" s="1"/>
      <c r="RUV37" s="1"/>
      <c r="RUW37" s="1"/>
      <c r="RUX37" s="1"/>
      <c r="RUY37" s="1"/>
      <c r="RUZ37" s="1"/>
      <c r="RVA37" s="1"/>
      <c r="RVB37" s="1"/>
      <c r="RVC37" s="1"/>
      <c r="RVD37" s="1"/>
      <c r="RVE37" s="1"/>
      <c r="RVF37" s="1"/>
      <c r="RVG37" s="1"/>
      <c r="RVH37" s="1"/>
      <c r="RVI37" s="1"/>
      <c r="RVJ37" s="1"/>
      <c r="RVK37" s="1"/>
      <c r="RVL37" s="1"/>
      <c r="RVM37" s="1"/>
      <c r="RVN37" s="1"/>
      <c r="RVO37" s="1"/>
      <c r="RVP37" s="1"/>
      <c r="RVQ37" s="1"/>
      <c r="RVR37" s="1"/>
      <c r="RVS37" s="1"/>
      <c r="RVT37" s="1"/>
      <c r="RVU37" s="1"/>
      <c r="RVV37" s="1"/>
      <c r="RVW37" s="1"/>
      <c r="RVX37" s="1"/>
      <c r="RVY37" s="1"/>
      <c r="RVZ37" s="1"/>
      <c r="RWA37" s="1"/>
      <c r="RWB37" s="1"/>
      <c r="RWC37" s="1"/>
      <c r="RWD37" s="1"/>
      <c r="RWE37" s="1"/>
      <c r="RWF37" s="1"/>
      <c r="RWG37" s="1"/>
      <c r="RWH37" s="1"/>
      <c r="RWI37" s="1"/>
      <c r="RWJ37" s="1"/>
      <c r="RWK37" s="1"/>
      <c r="RWL37" s="1"/>
      <c r="RWM37" s="1"/>
      <c r="RWN37" s="1"/>
      <c r="RWO37" s="1"/>
      <c r="RWP37" s="1"/>
      <c r="RWQ37" s="1"/>
      <c r="RWR37" s="1"/>
      <c r="RWS37" s="1"/>
      <c r="RWT37" s="1"/>
      <c r="RWU37" s="1"/>
      <c r="RWV37" s="1"/>
      <c r="RWW37" s="1"/>
      <c r="RWX37" s="1"/>
      <c r="RWY37" s="1"/>
      <c r="RWZ37" s="1"/>
      <c r="RXA37" s="1"/>
      <c r="RXB37" s="1"/>
      <c r="RXC37" s="1"/>
      <c r="RXD37" s="1"/>
      <c r="RXE37" s="1"/>
      <c r="RXF37" s="1"/>
      <c r="RXG37" s="1"/>
      <c r="RXH37" s="1"/>
      <c r="RXI37" s="1"/>
      <c r="RXJ37" s="1"/>
      <c r="RXK37" s="1"/>
      <c r="RXL37" s="1"/>
      <c r="RXM37" s="1"/>
      <c r="RXN37" s="1"/>
      <c r="RXO37" s="1"/>
      <c r="RXP37" s="1"/>
      <c r="RXQ37" s="1"/>
      <c r="RXR37" s="1"/>
      <c r="RXS37" s="1"/>
      <c r="RXT37" s="1"/>
      <c r="RXU37" s="1"/>
      <c r="RXV37" s="1"/>
      <c r="RXW37" s="1"/>
      <c r="RXX37" s="1"/>
      <c r="RXY37" s="1"/>
      <c r="RXZ37" s="1"/>
      <c r="RYA37" s="1"/>
      <c r="RYB37" s="1"/>
      <c r="RYC37" s="1"/>
      <c r="RYD37" s="1"/>
      <c r="RYE37" s="1"/>
      <c r="RYF37" s="1"/>
      <c r="RYG37" s="1"/>
      <c r="RYH37" s="1"/>
      <c r="RYI37" s="1"/>
      <c r="RYJ37" s="1"/>
      <c r="RYK37" s="1"/>
      <c r="RYL37" s="1"/>
      <c r="RYM37" s="1"/>
      <c r="RYN37" s="1"/>
      <c r="RYO37" s="1"/>
      <c r="RYP37" s="1"/>
      <c r="RYQ37" s="1"/>
      <c r="RYR37" s="1"/>
      <c r="RYS37" s="1"/>
      <c r="RYT37" s="1"/>
      <c r="RYU37" s="1"/>
      <c r="RYV37" s="1"/>
      <c r="RYW37" s="1"/>
      <c r="RYX37" s="1"/>
      <c r="RYY37" s="1"/>
      <c r="RYZ37" s="1"/>
      <c r="RZA37" s="1"/>
      <c r="RZB37" s="1"/>
      <c r="RZC37" s="1"/>
      <c r="RZD37" s="1"/>
      <c r="RZE37" s="1"/>
      <c r="RZF37" s="1"/>
      <c r="RZG37" s="1"/>
      <c r="RZH37" s="1"/>
      <c r="RZI37" s="1"/>
      <c r="RZJ37" s="1"/>
      <c r="RZK37" s="1"/>
      <c r="RZL37" s="1"/>
      <c r="RZM37" s="1"/>
      <c r="RZN37" s="1"/>
      <c r="RZO37" s="1"/>
      <c r="RZP37" s="1"/>
      <c r="RZQ37" s="1"/>
      <c r="RZR37" s="1"/>
      <c r="RZS37" s="1"/>
      <c r="RZT37" s="1"/>
      <c r="RZU37" s="1"/>
      <c r="RZV37" s="1"/>
      <c r="RZW37" s="1"/>
      <c r="RZX37" s="1"/>
      <c r="RZY37" s="1"/>
      <c r="RZZ37" s="1"/>
      <c r="SAA37" s="1"/>
      <c r="SAB37" s="1"/>
      <c r="SAC37" s="1"/>
      <c r="SAD37" s="1"/>
      <c r="SAE37" s="1"/>
      <c r="SAF37" s="1"/>
      <c r="SAG37" s="1"/>
      <c r="SAH37" s="1"/>
      <c r="SAI37" s="1"/>
      <c r="SAJ37" s="1"/>
      <c r="SAK37" s="1"/>
      <c r="SAL37" s="1"/>
      <c r="SAM37" s="1"/>
      <c r="SAN37" s="1"/>
      <c r="SAO37" s="1"/>
      <c r="SAP37" s="1"/>
      <c r="SAQ37" s="1"/>
      <c r="SAR37" s="1"/>
      <c r="SAS37" s="1"/>
      <c r="SAT37" s="1"/>
      <c r="SAU37" s="1"/>
      <c r="SAV37" s="1"/>
      <c r="SAW37" s="1"/>
      <c r="SAX37" s="1"/>
      <c r="SAY37" s="1"/>
      <c r="SAZ37" s="1"/>
      <c r="SBA37" s="1"/>
      <c r="SBB37" s="1"/>
      <c r="SBC37" s="1"/>
      <c r="SBD37" s="1"/>
      <c r="SBE37" s="1"/>
      <c r="SBF37" s="1"/>
      <c r="SBG37" s="1"/>
      <c r="SBH37" s="1"/>
      <c r="SBI37" s="1"/>
      <c r="SBJ37" s="1"/>
      <c r="SBK37" s="1"/>
      <c r="SBL37" s="1"/>
      <c r="SBM37" s="1"/>
      <c r="SBN37" s="1"/>
      <c r="SBO37" s="1"/>
      <c r="SBP37" s="1"/>
      <c r="SBQ37" s="1"/>
      <c r="SBR37" s="1"/>
      <c r="SBS37" s="1"/>
      <c r="SBT37" s="1"/>
      <c r="SBU37" s="1"/>
      <c r="SBV37" s="1"/>
      <c r="SBW37" s="1"/>
      <c r="SBX37" s="1"/>
      <c r="SBY37" s="1"/>
      <c r="SBZ37" s="1"/>
      <c r="SCA37" s="1"/>
      <c r="SCB37" s="1"/>
      <c r="SCC37" s="1"/>
      <c r="SCD37" s="1"/>
      <c r="SCE37" s="1"/>
      <c r="SCF37" s="1"/>
      <c r="SCG37" s="1"/>
      <c r="SCH37" s="1"/>
      <c r="SCI37" s="1"/>
      <c r="SCJ37" s="1"/>
      <c r="SCK37" s="1"/>
      <c r="SCL37" s="1"/>
      <c r="SCM37" s="1"/>
      <c r="SCN37" s="1"/>
      <c r="SCO37" s="1"/>
      <c r="SCP37" s="1"/>
      <c r="SCQ37" s="1"/>
      <c r="SCR37" s="1"/>
      <c r="SCS37" s="1"/>
      <c r="SCT37" s="1"/>
      <c r="SCU37" s="1"/>
      <c r="SCV37" s="1"/>
      <c r="SCW37" s="1"/>
      <c r="SCX37" s="1"/>
      <c r="SCY37" s="1"/>
      <c r="SCZ37" s="1"/>
      <c r="SDA37" s="1"/>
      <c r="SDB37" s="1"/>
      <c r="SDC37" s="1"/>
      <c r="SDD37" s="1"/>
      <c r="SDE37" s="1"/>
      <c r="SDF37" s="1"/>
      <c r="SDG37" s="1"/>
      <c r="SDH37" s="1"/>
      <c r="SDI37" s="1"/>
      <c r="SDJ37" s="1"/>
      <c r="SDK37" s="1"/>
      <c r="SDL37" s="1"/>
      <c r="SDM37" s="1"/>
      <c r="SDN37" s="1"/>
      <c r="SDO37" s="1"/>
      <c r="SDP37" s="1"/>
      <c r="SDQ37" s="1"/>
      <c r="SDR37" s="1"/>
      <c r="SDS37" s="1"/>
      <c r="SDT37" s="1"/>
      <c r="SDU37" s="1"/>
      <c r="SDV37" s="1"/>
      <c r="SDW37" s="1"/>
      <c r="SDX37" s="1"/>
      <c r="SDY37" s="1"/>
      <c r="SDZ37" s="1"/>
      <c r="SEA37" s="1"/>
      <c r="SEB37" s="1"/>
      <c r="SEC37" s="1"/>
      <c r="SED37" s="1"/>
      <c r="SEE37" s="1"/>
      <c r="SEF37" s="1"/>
      <c r="SEG37" s="1"/>
      <c r="SEH37" s="1"/>
      <c r="SEI37" s="1"/>
      <c r="SEJ37" s="1"/>
      <c r="SEK37" s="1"/>
      <c r="SEL37" s="1"/>
      <c r="SEM37" s="1"/>
      <c r="SEN37" s="1"/>
      <c r="SEO37" s="1"/>
      <c r="SEP37" s="1"/>
      <c r="SEQ37" s="1"/>
      <c r="SER37" s="1"/>
      <c r="SES37" s="1"/>
      <c r="SET37" s="1"/>
      <c r="SEU37" s="1"/>
      <c r="SEV37" s="1"/>
      <c r="SEW37" s="1"/>
      <c r="SEX37" s="1"/>
      <c r="SEY37" s="1"/>
      <c r="SEZ37" s="1"/>
      <c r="SFA37" s="1"/>
      <c r="SFB37" s="1"/>
      <c r="SFC37" s="1"/>
      <c r="SFD37" s="1"/>
      <c r="SFE37" s="1"/>
      <c r="SFF37" s="1"/>
      <c r="SFG37" s="1"/>
      <c r="SFH37" s="1"/>
      <c r="SFI37" s="1"/>
      <c r="SFJ37" s="1"/>
      <c r="SFK37" s="1"/>
      <c r="SFL37" s="1"/>
      <c r="SFM37" s="1"/>
      <c r="SFN37" s="1"/>
      <c r="SFO37" s="1"/>
      <c r="SFP37" s="1"/>
      <c r="SFQ37" s="1"/>
      <c r="SFR37" s="1"/>
      <c r="SFS37" s="1"/>
      <c r="SFT37" s="1"/>
      <c r="SFU37" s="1"/>
      <c r="SFV37" s="1"/>
      <c r="SFW37" s="1"/>
      <c r="SFX37" s="1"/>
      <c r="SFY37" s="1"/>
      <c r="SFZ37" s="1"/>
      <c r="SGA37" s="1"/>
      <c r="SGB37" s="1"/>
      <c r="SGC37" s="1"/>
      <c r="SGD37" s="1"/>
      <c r="SGE37" s="1"/>
      <c r="SGF37" s="1"/>
      <c r="SGG37" s="1"/>
      <c r="SGH37" s="1"/>
      <c r="SGI37" s="1"/>
      <c r="SGJ37" s="1"/>
      <c r="SGK37" s="1"/>
      <c r="SGL37" s="1"/>
      <c r="SGM37" s="1"/>
      <c r="SGN37" s="1"/>
      <c r="SGO37" s="1"/>
      <c r="SGP37" s="1"/>
      <c r="SGQ37" s="1"/>
      <c r="SGR37" s="1"/>
      <c r="SGS37" s="1"/>
      <c r="SGT37" s="1"/>
      <c r="SGU37" s="1"/>
      <c r="SGV37" s="1"/>
      <c r="SGW37" s="1"/>
      <c r="SGX37" s="1"/>
      <c r="SGY37" s="1"/>
      <c r="SGZ37" s="1"/>
      <c r="SHA37" s="1"/>
      <c r="SHB37" s="1"/>
      <c r="SHC37" s="1"/>
      <c r="SHD37" s="1"/>
      <c r="SHE37" s="1"/>
      <c r="SHF37" s="1"/>
      <c r="SHG37" s="1"/>
      <c r="SHH37" s="1"/>
      <c r="SHI37" s="1"/>
      <c r="SHJ37" s="1"/>
      <c r="SHK37" s="1"/>
      <c r="SHL37" s="1"/>
      <c r="SHM37" s="1"/>
      <c r="SHN37" s="1"/>
      <c r="SHO37" s="1"/>
      <c r="SHP37" s="1"/>
      <c r="SHQ37" s="1"/>
      <c r="SHR37" s="1"/>
      <c r="SHS37" s="1"/>
      <c r="SHT37" s="1"/>
      <c r="SHU37" s="1"/>
      <c r="SHV37" s="1"/>
      <c r="SHW37" s="1"/>
      <c r="SHX37" s="1"/>
      <c r="SHY37" s="1"/>
      <c r="SHZ37" s="1"/>
      <c r="SIA37" s="1"/>
      <c r="SIB37" s="1"/>
      <c r="SIC37" s="1"/>
      <c r="SID37" s="1"/>
      <c r="SIE37" s="1"/>
      <c r="SIF37" s="1"/>
      <c r="SIG37" s="1"/>
      <c r="SIH37" s="1"/>
      <c r="SII37" s="1"/>
      <c r="SIJ37" s="1"/>
      <c r="SIK37" s="1"/>
      <c r="SIL37" s="1"/>
      <c r="SIM37" s="1"/>
      <c r="SIN37" s="1"/>
      <c r="SIO37" s="1"/>
      <c r="SIP37" s="1"/>
      <c r="SIQ37" s="1"/>
      <c r="SIR37" s="1"/>
      <c r="SIS37" s="1"/>
      <c r="SIT37" s="1"/>
      <c r="SIU37" s="1"/>
      <c r="SIV37" s="1"/>
      <c r="SIW37" s="1"/>
      <c r="SIX37" s="1"/>
      <c r="SIY37" s="1"/>
      <c r="SIZ37" s="1"/>
      <c r="SJA37" s="1"/>
      <c r="SJB37" s="1"/>
      <c r="SJC37" s="1"/>
      <c r="SJD37" s="1"/>
      <c r="SJE37" s="1"/>
      <c r="SJF37" s="1"/>
      <c r="SJG37" s="1"/>
      <c r="SJH37" s="1"/>
      <c r="SJI37" s="1"/>
      <c r="SJJ37" s="1"/>
      <c r="SJK37" s="1"/>
      <c r="SJL37" s="1"/>
      <c r="SJM37" s="1"/>
      <c r="SJN37" s="1"/>
      <c r="SJO37" s="1"/>
      <c r="SJP37" s="1"/>
      <c r="SJQ37" s="1"/>
      <c r="SJR37" s="1"/>
      <c r="SJS37" s="1"/>
      <c r="SJT37" s="1"/>
      <c r="SJU37" s="1"/>
      <c r="SJV37" s="1"/>
      <c r="SJW37" s="1"/>
      <c r="SJX37" s="1"/>
      <c r="SJY37" s="1"/>
      <c r="SJZ37" s="1"/>
      <c r="SKA37" s="1"/>
      <c r="SKB37" s="1"/>
      <c r="SKC37" s="1"/>
      <c r="SKD37" s="1"/>
      <c r="SKE37" s="1"/>
      <c r="SKF37" s="1"/>
      <c r="SKG37" s="1"/>
      <c r="SKH37" s="1"/>
      <c r="SKI37" s="1"/>
      <c r="SKJ37" s="1"/>
      <c r="SKK37" s="1"/>
      <c r="SKL37" s="1"/>
      <c r="SKM37" s="1"/>
      <c r="SKN37" s="1"/>
      <c r="SKO37" s="1"/>
      <c r="SKP37" s="1"/>
      <c r="SKQ37" s="1"/>
      <c r="SKR37" s="1"/>
      <c r="SKS37" s="1"/>
      <c r="SKT37" s="1"/>
      <c r="SKU37" s="1"/>
      <c r="SKV37" s="1"/>
      <c r="SKW37" s="1"/>
      <c r="SKX37" s="1"/>
      <c r="SKY37" s="1"/>
      <c r="SKZ37" s="1"/>
      <c r="SLA37" s="1"/>
      <c r="SLB37" s="1"/>
      <c r="SLC37" s="1"/>
      <c r="SLD37" s="1"/>
      <c r="SLE37" s="1"/>
      <c r="SLF37" s="1"/>
      <c r="SLG37" s="1"/>
      <c r="SLH37" s="1"/>
      <c r="SLI37" s="1"/>
      <c r="SLJ37" s="1"/>
      <c r="SLK37" s="1"/>
      <c r="SLL37" s="1"/>
      <c r="SLM37" s="1"/>
      <c r="SLN37" s="1"/>
      <c r="SLO37" s="1"/>
      <c r="SLP37" s="1"/>
      <c r="SLQ37" s="1"/>
      <c r="SLR37" s="1"/>
      <c r="SLS37" s="1"/>
      <c r="SLT37" s="1"/>
      <c r="SLU37" s="1"/>
      <c r="SLV37" s="1"/>
      <c r="SLW37" s="1"/>
      <c r="SLX37" s="1"/>
      <c r="SLY37" s="1"/>
      <c r="SLZ37" s="1"/>
      <c r="SMA37" s="1"/>
      <c r="SMB37" s="1"/>
      <c r="SMC37" s="1"/>
      <c r="SMD37" s="1"/>
      <c r="SME37" s="1"/>
      <c r="SMF37" s="1"/>
      <c r="SMG37" s="1"/>
      <c r="SMH37" s="1"/>
      <c r="SMI37" s="1"/>
      <c r="SMJ37" s="1"/>
      <c r="SMK37" s="1"/>
      <c r="SML37" s="1"/>
      <c r="SMM37" s="1"/>
      <c r="SMN37" s="1"/>
      <c r="SMO37" s="1"/>
      <c r="SMP37" s="1"/>
      <c r="SMQ37" s="1"/>
      <c r="SMR37" s="1"/>
      <c r="SMS37" s="1"/>
      <c r="SMT37" s="1"/>
      <c r="SMU37" s="1"/>
      <c r="SMV37" s="1"/>
      <c r="SMW37" s="1"/>
      <c r="SMX37" s="1"/>
      <c r="SMY37" s="1"/>
      <c r="SMZ37" s="1"/>
      <c r="SNA37" s="1"/>
      <c r="SNB37" s="1"/>
      <c r="SNC37" s="1"/>
      <c r="SND37" s="1"/>
      <c r="SNE37" s="1"/>
      <c r="SNF37" s="1"/>
      <c r="SNG37" s="1"/>
      <c r="SNH37" s="1"/>
      <c r="SNI37" s="1"/>
      <c r="SNJ37" s="1"/>
      <c r="SNK37" s="1"/>
      <c r="SNL37" s="1"/>
      <c r="SNM37" s="1"/>
      <c r="SNN37" s="1"/>
      <c r="SNO37" s="1"/>
      <c r="SNP37" s="1"/>
      <c r="SNQ37" s="1"/>
      <c r="SNR37" s="1"/>
      <c r="SNS37" s="1"/>
      <c r="SNT37" s="1"/>
      <c r="SNU37" s="1"/>
      <c r="SNV37" s="1"/>
      <c r="SNW37" s="1"/>
      <c r="SNX37" s="1"/>
      <c r="SNY37" s="1"/>
      <c r="SNZ37" s="1"/>
      <c r="SOA37" s="1"/>
      <c r="SOB37" s="1"/>
      <c r="SOC37" s="1"/>
      <c r="SOD37" s="1"/>
      <c r="SOE37" s="1"/>
      <c r="SOF37" s="1"/>
      <c r="SOG37" s="1"/>
      <c r="SOH37" s="1"/>
      <c r="SOI37" s="1"/>
      <c r="SOJ37" s="1"/>
      <c r="SOK37" s="1"/>
      <c r="SOL37" s="1"/>
      <c r="SOM37" s="1"/>
      <c r="SON37" s="1"/>
      <c r="SOO37" s="1"/>
      <c r="SOP37" s="1"/>
      <c r="SOQ37" s="1"/>
      <c r="SOR37" s="1"/>
      <c r="SOS37" s="1"/>
      <c r="SOT37" s="1"/>
      <c r="SOU37" s="1"/>
      <c r="SOV37" s="1"/>
      <c r="SOW37" s="1"/>
      <c r="SOX37" s="1"/>
      <c r="SOY37" s="1"/>
      <c r="SOZ37" s="1"/>
      <c r="SPA37" s="1"/>
      <c r="SPB37" s="1"/>
      <c r="SPC37" s="1"/>
      <c r="SPD37" s="1"/>
      <c r="SPE37" s="1"/>
      <c r="SPF37" s="1"/>
      <c r="SPG37" s="1"/>
      <c r="SPH37" s="1"/>
      <c r="SPI37" s="1"/>
      <c r="SPJ37" s="1"/>
      <c r="SPK37" s="1"/>
      <c r="SPL37" s="1"/>
      <c r="SPM37" s="1"/>
      <c r="SPN37" s="1"/>
      <c r="SPO37" s="1"/>
      <c r="SPP37" s="1"/>
      <c r="SPQ37" s="1"/>
      <c r="SPR37" s="1"/>
      <c r="SPS37" s="1"/>
      <c r="SPT37" s="1"/>
      <c r="SPU37" s="1"/>
      <c r="SPV37" s="1"/>
      <c r="SPW37" s="1"/>
      <c r="SPX37" s="1"/>
      <c r="SPY37" s="1"/>
      <c r="SPZ37" s="1"/>
      <c r="SQA37" s="1"/>
      <c r="SQB37" s="1"/>
      <c r="SQC37" s="1"/>
      <c r="SQD37" s="1"/>
      <c r="SQE37" s="1"/>
      <c r="SQF37" s="1"/>
      <c r="SQG37" s="1"/>
      <c r="SQH37" s="1"/>
      <c r="SQI37" s="1"/>
      <c r="SQJ37" s="1"/>
      <c r="SQK37" s="1"/>
      <c r="SQL37" s="1"/>
      <c r="SQM37" s="1"/>
      <c r="SQN37" s="1"/>
      <c r="SQO37" s="1"/>
      <c r="SQP37" s="1"/>
      <c r="SQQ37" s="1"/>
      <c r="SQR37" s="1"/>
      <c r="SQS37" s="1"/>
      <c r="SQT37" s="1"/>
      <c r="SQU37" s="1"/>
      <c r="SQV37" s="1"/>
      <c r="SQW37" s="1"/>
      <c r="SQX37" s="1"/>
      <c r="SQY37" s="1"/>
      <c r="SQZ37" s="1"/>
      <c r="SRA37" s="1"/>
      <c r="SRB37" s="1"/>
      <c r="SRC37" s="1"/>
      <c r="SRD37" s="1"/>
      <c r="SRE37" s="1"/>
      <c r="SRF37" s="1"/>
      <c r="SRG37" s="1"/>
      <c r="SRH37" s="1"/>
      <c r="SRI37" s="1"/>
      <c r="SRJ37" s="1"/>
      <c r="SRK37" s="1"/>
      <c r="SRL37" s="1"/>
      <c r="SRM37" s="1"/>
      <c r="SRN37" s="1"/>
      <c r="SRO37" s="1"/>
      <c r="SRP37" s="1"/>
      <c r="SRQ37" s="1"/>
      <c r="SRR37" s="1"/>
      <c r="SRS37" s="1"/>
      <c r="SRT37" s="1"/>
      <c r="SRU37" s="1"/>
      <c r="SRV37" s="1"/>
      <c r="SRW37" s="1"/>
      <c r="SRX37" s="1"/>
      <c r="SRY37" s="1"/>
      <c r="SRZ37" s="1"/>
      <c r="SSA37" s="1"/>
      <c r="SSB37" s="1"/>
      <c r="SSC37" s="1"/>
      <c r="SSD37" s="1"/>
      <c r="SSE37" s="1"/>
      <c r="SSF37" s="1"/>
      <c r="SSG37" s="1"/>
      <c r="SSH37" s="1"/>
      <c r="SSI37" s="1"/>
      <c r="SSJ37" s="1"/>
      <c r="SSK37" s="1"/>
      <c r="SSL37" s="1"/>
      <c r="SSM37" s="1"/>
      <c r="SSN37" s="1"/>
      <c r="SSO37" s="1"/>
      <c r="SSP37" s="1"/>
      <c r="SSQ37" s="1"/>
      <c r="SSR37" s="1"/>
      <c r="SSS37" s="1"/>
      <c r="SST37" s="1"/>
      <c r="SSU37" s="1"/>
      <c r="SSV37" s="1"/>
      <c r="SSW37" s="1"/>
      <c r="SSX37" s="1"/>
      <c r="SSY37" s="1"/>
      <c r="SSZ37" s="1"/>
      <c r="STA37" s="1"/>
      <c r="STB37" s="1"/>
      <c r="STC37" s="1"/>
      <c r="STD37" s="1"/>
      <c r="STE37" s="1"/>
      <c r="STF37" s="1"/>
      <c r="STG37" s="1"/>
      <c r="STH37" s="1"/>
      <c r="STI37" s="1"/>
      <c r="STJ37" s="1"/>
      <c r="STK37" s="1"/>
      <c r="STL37" s="1"/>
      <c r="STM37" s="1"/>
      <c r="STN37" s="1"/>
      <c r="STO37" s="1"/>
      <c r="STP37" s="1"/>
      <c r="STQ37" s="1"/>
      <c r="STR37" s="1"/>
      <c r="STS37" s="1"/>
      <c r="STT37" s="1"/>
      <c r="STU37" s="1"/>
      <c r="STV37" s="1"/>
      <c r="STW37" s="1"/>
      <c r="STX37" s="1"/>
      <c r="STY37" s="1"/>
      <c r="STZ37" s="1"/>
      <c r="SUA37" s="1"/>
      <c r="SUB37" s="1"/>
      <c r="SUC37" s="1"/>
      <c r="SUD37" s="1"/>
      <c r="SUE37" s="1"/>
      <c r="SUF37" s="1"/>
      <c r="SUG37" s="1"/>
      <c r="SUH37" s="1"/>
      <c r="SUI37" s="1"/>
      <c r="SUJ37" s="1"/>
      <c r="SUK37" s="1"/>
      <c r="SUL37" s="1"/>
      <c r="SUM37" s="1"/>
      <c r="SUN37" s="1"/>
      <c r="SUO37" s="1"/>
      <c r="SUP37" s="1"/>
      <c r="SUQ37" s="1"/>
      <c r="SUR37" s="1"/>
      <c r="SUS37" s="1"/>
      <c r="SUT37" s="1"/>
      <c r="SUU37" s="1"/>
      <c r="SUV37" s="1"/>
      <c r="SUW37" s="1"/>
      <c r="SUX37" s="1"/>
      <c r="SUY37" s="1"/>
      <c r="SUZ37" s="1"/>
      <c r="SVA37" s="1"/>
      <c r="SVB37" s="1"/>
      <c r="SVC37" s="1"/>
      <c r="SVD37" s="1"/>
      <c r="SVE37" s="1"/>
      <c r="SVF37" s="1"/>
      <c r="SVG37" s="1"/>
      <c r="SVH37" s="1"/>
      <c r="SVI37" s="1"/>
      <c r="SVJ37" s="1"/>
      <c r="SVK37" s="1"/>
      <c r="SVL37" s="1"/>
      <c r="SVM37" s="1"/>
      <c r="SVN37" s="1"/>
      <c r="SVO37" s="1"/>
      <c r="SVP37" s="1"/>
      <c r="SVQ37" s="1"/>
      <c r="SVR37" s="1"/>
      <c r="SVS37" s="1"/>
      <c r="SVT37" s="1"/>
      <c r="SVU37" s="1"/>
      <c r="SVV37" s="1"/>
      <c r="SVW37" s="1"/>
      <c r="SVX37" s="1"/>
      <c r="SVY37" s="1"/>
      <c r="SVZ37" s="1"/>
      <c r="SWA37" s="1"/>
      <c r="SWB37" s="1"/>
      <c r="SWC37" s="1"/>
      <c r="SWD37" s="1"/>
      <c r="SWE37" s="1"/>
      <c r="SWF37" s="1"/>
      <c r="SWG37" s="1"/>
      <c r="SWH37" s="1"/>
      <c r="SWI37" s="1"/>
      <c r="SWJ37" s="1"/>
      <c r="SWK37" s="1"/>
      <c r="SWL37" s="1"/>
      <c r="SWM37" s="1"/>
      <c r="SWN37" s="1"/>
      <c r="SWO37" s="1"/>
      <c r="SWP37" s="1"/>
      <c r="SWQ37" s="1"/>
      <c r="SWR37" s="1"/>
      <c r="SWS37" s="1"/>
      <c r="SWT37" s="1"/>
      <c r="SWU37" s="1"/>
      <c r="SWV37" s="1"/>
      <c r="SWW37" s="1"/>
      <c r="SWX37" s="1"/>
      <c r="SWY37" s="1"/>
      <c r="SWZ37" s="1"/>
      <c r="SXA37" s="1"/>
      <c r="SXB37" s="1"/>
      <c r="SXC37" s="1"/>
      <c r="SXD37" s="1"/>
      <c r="SXE37" s="1"/>
      <c r="SXF37" s="1"/>
      <c r="SXG37" s="1"/>
      <c r="SXH37" s="1"/>
      <c r="SXI37" s="1"/>
      <c r="SXJ37" s="1"/>
      <c r="SXK37" s="1"/>
      <c r="SXL37" s="1"/>
      <c r="SXM37" s="1"/>
      <c r="SXN37" s="1"/>
      <c r="SXO37" s="1"/>
      <c r="SXP37" s="1"/>
      <c r="SXQ37" s="1"/>
      <c r="SXR37" s="1"/>
      <c r="SXS37" s="1"/>
      <c r="SXT37" s="1"/>
      <c r="SXU37" s="1"/>
      <c r="SXV37" s="1"/>
      <c r="SXW37" s="1"/>
      <c r="SXX37" s="1"/>
      <c r="SXY37" s="1"/>
      <c r="SXZ37" s="1"/>
      <c r="SYA37" s="1"/>
      <c r="SYB37" s="1"/>
      <c r="SYC37" s="1"/>
      <c r="SYD37" s="1"/>
      <c r="SYE37" s="1"/>
      <c r="SYF37" s="1"/>
      <c r="SYG37" s="1"/>
      <c r="SYH37" s="1"/>
      <c r="SYI37" s="1"/>
      <c r="SYJ37" s="1"/>
      <c r="SYK37" s="1"/>
      <c r="SYL37" s="1"/>
      <c r="SYM37" s="1"/>
      <c r="SYN37" s="1"/>
      <c r="SYO37" s="1"/>
      <c r="SYP37" s="1"/>
      <c r="SYQ37" s="1"/>
      <c r="SYR37" s="1"/>
      <c r="SYS37" s="1"/>
      <c r="SYT37" s="1"/>
      <c r="SYU37" s="1"/>
      <c r="SYV37" s="1"/>
      <c r="SYW37" s="1"/>
      <c r="SYX37" s="1"/>
      <c r="SYY37" s="1"/>
      <c r="SYZ37" s="1"/>
      <c r="SZA37" s="1"/>
      <c r="SZB37" s="1"/>
      <c r="SZC37" s="1"/>
      <c r="SZD37" s="1"/>
      <c r="SZE37" s="1"/>
      <c r="SZF37" s="1"/>
      <c r="SZG37" s="1"/>
      <c r="SZH37" s="1"/>
      <c r="SZI37" s="1"/>
      <c r="SZJ37" s="1"/>
      <c r="SZK37" s="1"/>
      <c r="SZL37" s="1"/>
      <c r="SZM37" s="1"/>
      <c r="SZN37" s="1"/>
      <c r="SZO37" s="1"/>
      <c r="SZP37" s="1"/>
      <c r="SZQ37" s="1"/>
      <c r="SZR37" s="1"/>
      <c r="SZS37" s="1"/>
      <c r="SZT37" s="1"/>
      <c r="SZU37" s="1"/>
      <c r="SZV37" s="1"/>
      <c r="SZW37" s="1"/>
      <c r="SZX37" s="1"/>
      <c r="SZY37" s="1"/>
      <c r="SZZ37" s="1"/>
      <c r="TAA37" s="1"/>
      <c r="TAB37" s="1"/>
      <c r="TAC37" s="1"/>
      <c r="TAD37" s="1"/>
      <c r="TAE37" s="1"/>
      <c r="TAF37" s="1"/>
      <c r="TAG37" s="1"/>
      <c r="TAH37" s="1"/>
      <c r="TAI37" s="1"/>
      <c r="TAJ37" s="1"/>
      <c r="TAK37" s="1"/>
      <c r="TAL37" s="1"/>
      <c r="TAM37" s="1"/>
      <c r="TAN37" s="1"/>
      <c r="TAO37" s="1"/>
      <c r="TAP37" s="1"/>
      <c r="TAQ37" s="1"/>
      <c r="TAR37" s="1"/>
      <c r="TAS37" s="1"/>
      <c r="TAT37" s="1"/>
      <c r="TAU37" s="1"/>
      <c r="TAV37" s="1"/>
      <c r="TAW37" s="1"/>
      <c r="TAX37" s="1"/>
      <c r="TAY37" s="1"/>
      <c r="TAZ37" s="1"/>
      <c r="TBA37" s="1"/>
      <c r="TBB37" s="1"/>
      <c r="TBC37" s="1"/>
      <c r="TBD37" s="1"/>
      <c r="TBE37" s="1"/>
      <c r="TBF37" s="1"/>
      <c r="TBG37" s="1"/>
      <c r="TBH37" s="1"/>
      <c r="TBI37" s="1"/>
      <c r="TBJ37" s="1"/>
      <c r="TBK37" s="1"/>
      <c r="TBL37" s="1"/>
      <c r="TBM37" s="1"/>
      <c r="TBN37" s="1"/>
      <c r="TBO37" s="1"/>
      <c r="TBP37" s="1"/>
      <c r="TBQ37" s="1"/>
      <c r="TBR37" s="1"/>
      <c r="TBS37" s="1"/>
      <c r="TBT37" s="1"/>
      <c r="TBU37" s="1"/>
      <c r="TBV37" s="1"/>
      <c r="TBW37" s="1"/>
      <c r="TBX37" s="1"/>
      <c r="TBY37" s="1"/>
      <c r="TBZ37" s="1"/>
      <c r="TCA37" s="1"/>
      <c r="TCB37" s="1"/>
      <c r="TCC37" s="1"/>
      <c r="TCD37" s="1"/>
      <c r="TCE37" s="1"/>
      <c r="TCF37" s="1"/>
      <c r="TCG37" s="1"/>
      <c r="TCH37" s="1"/>
      <c r="TCI37" s="1"/>
      <c r="TCJ37" s="1"/>
      <c r="TCK37" s="1"/>
      <c r="TCL37" s="1"/>
      <c r="TCM37" s="1"/>
      <c r="TCN37" s="1"/>
      <c r="TCO37" s="1"/>
      <c r="TCP37" s="1"/>
      <c r="TCQ37" s="1"/>
      <c r="TCR37" s="1"/>
      <c r="TCS37" s="1"/>
      <c r="TCT37" s="1"/>
      <c r="TCU37" s="1"/>
      <c r="TCV37" s="1"/>
      <c r="TCW37" s="1"/>
      <c r="TCX37" s="1"/>
      <c r="TCY37" s="1"/>
      <c r="TCZ37" s="1"/>
      <c r="TDA37" s="1"/>
      <c r="TDB37" s="1"/>
      <c r="TDC37" s="1"/>
      <c r="TDD37" s="1"/>
      <c r="TDE37" s="1"/>
      <c r="TDF37" s="1"/>
      <c r="TDG37" s="1"/>
      <c r="TDH37" s="1"/>
      <c r="TDI37" s="1"/>
      <c r="TDJ37" s="1"/>
      <c r="TDK37" s="1"/>
      <c r="TDL37" s="1"/>
      <c r="TDM37" s="1"/>
      <c r="TDN37" s="1"/>
      <c r="TDO37" s="1"/>
      <c r="TDP37" s="1"/>
      <c r="TDQ37" s="1"/>
      <c r="TDR37" s="1"/>
      <c r="TDS37" s="1"/>
      <c r="TDT37" s="1"/>
      <c r="TDU37" s="1"/>
      <c r="TDV37" s="1"/>
      <c r="TDW37" s="1"/>
      <c r="TDX37" s="1"/>
      <c r="TDY37" s="1"/>
      <c r="TDZ37" s="1"/>
      <c r="TEA37" s="1"/>
      <c r="TEB37" s="1"/>
      <c r="TEC37" s="1"/>
      <c r="TED37" s="1"/>
      <c r="TEE37" s="1"/>
      <c r="TEF37" s="1"/>
      <c r="TEG37" s="1"/>
      <c r="TEH37" s="1"/>
      <c r="TEI37" s="1"/>
      <c r="TEJ37" s="1"/>
      <c r="TEK37" s="1"/>
      <c r="TEL37" s="1"/>
      <c r="TEM37" s="1"/>
      <c r="TEN37" s="1"/>
      <c r="TEO37" s="1"/>
      <c r="TEP37" s="1"/>
      <c r="TEQ37" s="1"/>
      <c r="TER37" s="1"/>
      <c r="TES37" s="1"/>
      <c r="TET37" s="1"/>
      <c r="TEU37" s="1"/>
      <c r="TEV37" s="1"/>
      <c r="TEW37" s="1"/>
      <c r="TEX37" s="1"/>
      <c r="TEY37" s="1"/>
      <c r="TEZ37" s="1"/>
      <c r="TFA37" s="1"/>
      <c r="TFB37" s="1"/>
      <c r="TFC37" s="1"/>
      <c r="TFD37" s="1"/>
      <c r="TFE37" s="1"/>
      <c r="TFF37" s="1"/>
      <c r="TFG37" s="1"/>
      <c r="TFH37" s="1"/>
      <c r="TFI37" s="1"/>
      <c r="TFJ37" s="1"/>
      <c r="TFK37" s="1"/>
      <c r="TFL37" s="1"/>
      <c r="TFM37" s="1"/>
      <c r="TFN37" s="1"/>
      <c r="TFO37" s="1"/>
      <c r="TFP37" s="1"/>
      <c r="TFQ37" s="1"/>
      <c r="TFR37" s="1"/>
      <c r="TFS37" s="1"/>
      <c r="TFT37" s="1"/>
      <c r="TFU37" s="1"/>
      <c r="TFV37" s="1"/>
      <c r="TFW37" s="1"/>
      <c r="TFX37" s="1"/>
      <c r="TFY37" s="1"/>
      <c r="TFZ37" s="1"/>
      <c r="TGA37" s="1"/>
      <c r="TGB37" s="1"/>
      <c r="TGC37" s="1"/>
      <c r="TGD37" s="1"/>
      <c r="TGE37" s="1"/>
      <c r="TGF37" s="1"/>
      <c r="TGG37" s="1"/>
      <c r="TGH37" s="1"/>
      <c r="TGI37" s="1"/>
      <c r="TGJ37" s="1"/>
      <c r="TGK37" s="1"/>
      <c r="TGL37" s="1"/>
      <c r="TGM37" s="1"/>
      <c r="TGN37" s="1"/>
      <c r="TGO37" s="1"/>
      <c r="TGP37" s="1"/>
      <c r="TGQ37" s="1"/>
      <c r="TGR37" s="1"/>
      <c r="TGS37" s="1"/>
      <c r="TGT37" s="1"/>
      <c r="TGU37" s="1"/>
      <c r="TGV37" s="1"/>
      <c r="TGW37" s="1"/>
      <c r="TGX37" s="1"/>
      <c r="TGY37" s="1"/>
      <c r="TGZ37" s="1"/>
      <c r="THA37" s="1"/>
      <c r="THB37" s="1"/>
      <c r="THC37" s="1"/>
      <c r="THD37" s="1"/>
      <c r="THE37" s="1"/>
      <c r="THF37" s="1"/>
      <c r="THG37" s="1"/>
      <c r="THH37" s="1"/>
      <c r="THI37" s="1"/>
      <c r="THJ37" s="1"/>
      <c r="THK37" s="1"/>
      <c r="THL37" s="1"/>
      <c r="THM37" s="1"/>
      <c r="THN37" s="1"/>
      <c r="THO37" s="1"/>
      <c r="THP37" s="1"/>
      <c r="THQ37" s="1"/>
      <c r="THR37" s="1"/>
      <c r="THS37" s="1"/>
      <c r="THT37" s="1"/>
      <c r="THU37" s="1"/>
      <c r="THV37" s="1"/>
      <c r="THW37" s="1"/>
      <c r="THX37" s="1"/>
      <c r="THY37" s="1"/>
      <c r="THZ37" s="1"/>
      <c r="TIA37" s="1"/>
      <c r="TIB37" s="1"/>
      <c r="TIC37" s="1"/>
      <c r="TID37" s="1"/>
      <c r="TIE37" s="1"/>
      <c r="TIF37" s="1"/>
      <c r="TIG37" s="1"/>
      <c r="TIH37" s="1"/>
      <c r="TII37" s="1"/>
      <c r="TIJ37" s="1"/>
      <c r="TIK37" s="1"/>
      <c r="TIL37" s="1"/>
      <c r="TIM37" s="1"/>
      <c r="TIN37" s="1"/>
      <c r="TIO37" s="1"/>
      <c r="TIP37" s="1"/>
      <c r="TIQ37" s="1"/>
      <c r="TIR37" s="1"/>
      <c r="TIS37" s="1"/>
      <c r="TIT37" s="1"/>
      <c r="TIU37" s="1"/>
      <c r="TIV37" s="1"/>
      <c r="TIW37" s="1"/>
      <c r="TIX37" s="1"/>
      <c r="TIY37" s="1"/>
      <c r="TIZ37" s="1"/>
      <c r="TJA37" s="1"/>
      <c r="TJB37" s="1"/>
      <c r="TJC37" s="1"/>
      <c r="TJD37" s="1"/>
      <c r="TJE37" s="1"/>
      <c r="TJF37" s="1"/>
      <c r="TJG37" s="1"/>
      <c r="TJH37" s="1"/>
      <c r="TJI37" s="1"/>
      <c r="TJJ37" s="1"/>
      <c r="TJK37" s="1"/>
      <c r="TJL37" s="1"/>
      <c r="TJM37" s="1"/>
      <c r="TJN37" s="1"/>
      <c r="TJO37" s="1"/>
      <c r="TJP37" s="1"/>
      <c r="TJQ37" s="1"/>
      <c r="TJR37" s="1"/>
      <c r="TJS37" s="1"/>
      <c r="TJT37" s="1"/>
      <c r="TJU37" s="1"/>
      <c r="TJV37" s="1"/>
      <c r="TJW37" s="1"/>
      <c r="TJX37" s="1"/>
      <c r="TJY37" s="1"/>
      <c r="TJZ37" s="1"/>
      <c r="TKA37" s="1"/>
      <c r="TKB37" s="1"/>
      <c r="TKC37" s="1"/>
      <c r="TKD37" s="1"/>
      <c r="TKE37" s="1"/>
      <c r="TKF37" s="1"/>
      <c r="TKG37" s="1"/>
      <c r="TKH37" s="1"/>
      <c r="TKI37" s="1"/>
      <c r="TKJ37" s="1"/>
      <c r="TKK37" s="1"/>
      <c r="TKL37" s="1"/>
      <c r="TKM37" s="1"/>
      <c r="TKN37" s="1"/>
      <c r="TKO37" s="1"/>
      <c r="TKP37" s="1"/>
      <c r="TKQ37" s="1"/>
      <c r="TKR37" s="1"/>
      <c r="TKS37" s="1"/>
      <c r="TKT37" s="1"/>
      <c r="TKU37" s="1"/>
      <c r="TKV37" s="1"/>
      <c r="TKW37" s="1"/>
      <c r="TKX37" s="1"/>
      <c r="TKY37" s="1"/>
      <c r="TKZ37" s="1"/>
      <c r="TLA37" s="1"/>
      <c r="TLB37" s="1"/>
      <c r="TLC37" s="1"/>
      <c r="TLD37" s="1"/>
      <c r="TLE37" s="1"/>
      <c r="TLF37" s="1"/>
      <c r="TLG37" s="1"/>
      <c r="TLH37" s="1"/>
      <c r="TLI37" s="1"/>
      <c r="TLJ37" s="1"/>
      <c r="TLK37" s="1"/>
      <c r="TLL37" s="1"/>
      <c r="TLM37" s="1"/>
      <c r="TLN37" s="1"/>
      <c r="TLO37" s="1"/>
      <c r="TLP37" s="1"/>
      <c r="TLQ37" s="1"/>
      <c r="TLR37" s="1"/>
      <c r="TLS37" s="1"/>
      <c r="TLT37" s="1"/>
      <c r="TLU37" s="1"/>
      <c r="TLV37" s="1"/>
      <c r="TLW37" s="1"/>
      <c r="TLX37" s="1"/>
      <c r="TLY37" s="1"/>
      <c r="TLZ37" s="1"/>
      <c r="TMA37" s="1"/>
      <c r="TMB37" s="1"/>
      <c r="TMC37" s="1"/>
      <c r="TMD37" s="1"/>
      <c r="TME37" s="1"/>
      <c r="TMF37" s="1"/>
      <c r="TMG37" s="1"/>
      <c r="TMH37" s="1"/>
      <c r="TMI37" s="1"/>
      <c r="TMJ37" s="1"/>
      <c r="TMK37" s="1"/>
      <c r="TML37" s="1"/>
      <c r="TMM37" s="1"/>
      <c r="TMN37" s="1"/>
      <c r="TMO37" s="1"/>
      <c r="TMP37" s="1"/>
      <c r="TMQ37" s="1"/>
      <c r="TMR37" s="1"/>
      <c r="TMS37" s="1"/>
      <c r="TMT37" s="1"/>
      <c r="TMU37" s="1"/>
      <c r="TMV37" s="1"/>
      <c r="TMW37" s="1"/>
      <c r="TMX37" s="1"/>
      <c r="TMY37" s="1"/>
      <c r="TMZ37" s="1"/>
      <c r="TNA37" s="1"/>
      <c r="TNB37" s="1"/>
      <c r="TNC37" s="1"/>
      <c r="TND37" s="1"/>
      <c r="TNE37" s="1"/>
      <c r="TNF37" s="1"/>
      <c r="TNG37" s="1"/>
      <c r="TNH37" s="1"/>
      <c r="TNI37" s="1"/>
      <c r="TNJ37" s="1"/>
      <c r="TNK37" s="1"/>
      <c r="TNL37" s="1"/>
      <c r="TNM37" s="1"/>
      <c r="TNN37" s="1"/>
      <c r="TNO37" s="1"/>
      <c r="TNP37" s="1"/>
      <c r="TNQ37" s="1"/>
      <c r="TNR37" s="1"/>
      <c r="TNS37" s="1"/>
      <c r="TNT37" s="1"/>
      <c r="TNU37" s="1"/>
      <c r="TNV37" s="1"/>
      <c r="TNW37" s="1"/>
      <c r="TNX37" s="1"/>
      <c r="TNY37" s="1"/>
      <c r="TNZ37" s="1"/>
      <c r="TOA37" s="1"/>
      <c r="TOB37" s="1"/>
      <c r="TOC37" s="1"/>
      <c r="TOD37" s="1"/>
      <c r="TOE37" s="1"/>
      <c r="TOF37" s="1"/>
      <c r="TOG37" s="1"/>
      <c r="TOH37" s="1"/>
      <c r="TOI37" s="1"/>
      <c r="TOJ37" s="1"/>
      <c r="TOK37" s="1"/>
      <c r="TOL37" s="1"/>
      <c r="TOM37" s="1"/>
      <c r="TON37" s="1"/>
      <c r="TOO37" s="1"/>
      <c r="TOP37" s="1"/>
      <c r="TOQ37" s="1"/>
      <c r="TOR37" s="1"/>
      <c r="TOS37" s="1"/>
      <c r="TOT37" s="1"/>
      <c r="TOU37" s="1"/>
      <c r="TOV37" s="1"/>
      <c r="TOW37" s="1"/>
      <c r="TOX37" s="1"/>
      <c r="TOY37" s="1"/>
      <c r="TOZ37" s="1"/>
      <c r="TPA37" s="1"/>
      <c r="TPB37" s="1"/>
      <c r="TPC37" s="1"/>
      <c r="TPD37" s="1"/>
      <c r="TPE37" s="1"/>
      <c r="TPF37" s="1"/>
      <c r="TPG37" s="1"/>
      <c r="TPH37" s="1"/>
      <c r="TPI37" s="1"/>
      <c r="TPJ37" s="1"/>
      <c r="TPK37" s="1"/>
      <c r="TPL37" s="1"/>
      <c r="TPM37" s="1"/>
      <c r="TPN37" s="1"/>
      <c r="TPO37" s="1"/>
      <c r="TPP37" s="1"/>
      <c r="TPQ37" s="1"/>
      <c r="TPR37" s="1"/>
      <c r="TPS37" s="1"/>
      <c r="TPT37" s="1"/>
      <c r="TPU37" s="1"/>
      <c r="TPV37" s="1"/>
      <c r="TPW37" s="1"/>
      <c r="TPX37" s="1"/>
      <c r="TPY37" s="1"/>
      <c r="TPZ37" s="1"/>
      <c r="TQA37" s="1"/>
      <c r="TQB37" s="1"/>
      <c r="TQC37" s="1"/>
      <c r="TQD37" s="1"/>
      <c r="TQE37" s="1"/>
      <c r="TQF37" s="1"/>
      <c r="TQG37" s="1"/>
      <c r="TQH37" s="1"/>
      <c r="TQI37" s="1"/>
      <c r="TQJ37" s="1"/>
      <c r="TQK37" s="1"/>
      <c r="TQL37" s="1"/>
      <c r="TQM37" s="1"/>
      <c r="TQN37" s="1"/>
      <c r="TQO37" s="1"/>
      <c r="TQP37" s="1"/>
      <c r="TQQ37" s="1"/>
      <c r="TQR37" s="1"/>
      <c r="TQS37" s="1"/>
      <c r="TQT37" s="1"/>
      <c r="TQU37" s="1"/>
      <c r="TQV37" s="1"/>
      <c r="TQW37" s="1"/>
      <c r="TQX37" s="1"/>
      <c r="TQY37" s="1"/>
      <c r="TQZ37" s="1"/>
      <c r="TRA37" s="1"/>
      <c r="TRB37" s="1"/>
      <c r="TRC37" s="1"/>
      <c r="TRD37" s="1"/>
      <c r="TRE37" s="1"/>
      <c r="TRF37" s="1"/>
      <c r="TRG37" s="1"/>
      <c r="TRH37" s="1"/>
      <c r="TRI37" s="1"/>
      <c r="TRJ37" s="1"/>
      <c r="TRK37" s="1"/>
      <c r="TRL37" s="1"/>
      <c r="TRM37" s="1"/>
      <c r="TRN37" s="1"/>
      <c r="TRO37" s="1"/>
      <c r="TRP37" s="1"/>
      <c r="TRQ37" s="1"/>
      <c r="TRR37" s="1"/>
      <c r="TRS37" s="1"/>
      <c r="TRT37" s="1"/>
      <c r="TRU37" s="1"/>
      <c r="TRV37" s="1"/>
      <c r="TRW37" s="1"/>
      <c r="TRX37" s="1"/>
      <c r="TRY37" s="1"/>
      <c r="TRZ37" s="1"/>
      <c r="TSA37" s="1"/>
      <c r="TSB37" s="1"/>
      <c r="TSC37" s="1"/>
      <c r="TSD37" s="1"/>
      <c r="TSE37" s="1"/>
      <c r="TSF37" s="1"/>
      <c r="TSG37" s="1"/>
      <c r="TSH37" s="1"/>
      <c r="TSI37" s="1"/>
      <c r="TSJ37" s="1"/>
      <c r="TSK37" s="1"/>
      <c r="TSL37" s="1"/>
      <c r="TSM37" s="1"/>
      <c r="TSN37" s="1"/>
      <c r="TSO37" s="1"/>
      <c r="TSP37" s="1"/>
      <c r="TSQ37" s="1"/>
      <c r="TSR37" s="1"/>
      <c r="TSS37" s="1"/>
      <c r="TST37" s="1"/>
      <c r="TSU37" s="1"/>
      <c r="TSV37" s="1"/>
      <c r="TSW37" s="1"/>
      <c r="TSX37" s="1"/>
      <c r="TSY37" s="1"/>
      <c r="TSZ37" s="1"/>
      <c r="TTA37" s="1"/>
      <c r="TTB37" s="1"/>
      <c r="TTC37" s="1"/>
      <c r="TTD37" s="1"/>
      <c r="TTE37" s="1"/>
      <c r="TTF37" s="1"/>
      <c r="TTG37" s="1"/>
      <c r="TTH37" s="1"/>
      <c r="TTI37" s="1"/>
      <c r="TTJ37" s="1"/>
      <c r="TTK37" s="1"/>
      <c r="TTL37" s="1"/>
      <c r="TTM37" s="1"/>
      <c r="TTN37" s="1"/>
      <c r="TTO37" s="1"/>
      <c r="TTP37" s="1"/>
      <c r="TTQ37" s="1"/>
      <c r="TTR37" s="1"/>
      <c r="TTS37" s="1"/>
      <c r="TTT37" s="1"/>
      <c r="TTU37" s="1"/>
      <c r="TTV37" s="1"/>
      <c r="TTW37" s="1"/>
      <c r="TTX37" s="1"/>
      <c r="TTY37" s="1"/>
      <c r="TTZ37" s="1"/>
      <c r="TUA37" s="1"/>
      <c r="TUB37" s="1"/>
      <c r="TUC37" s="1"/>
      <c r="TUD37" s="1"/>
      <c r="TUE37" s="1"/>
      <c r="TUF37" s="1"/>
      <c r="TUG37" s="1"/>
      <c r="TUH37" s="1"/>
      <c r="TUI37" s="1"/>
      <c r="TUJ37" s="1"/>
      <c r="TUK37" s="1"/>
      <c r="TUL37" s="1"/>
      <c r="TUM37" s="1"/>
      <c r="TUN37" s="1"/>
      <c r="TUO37" s="1"/>
      <c r="TUP37" s="1"/>
      <c r="TUQ37" s="1"/>
      <c r="TUR37" s="1"/>
      <c r="TUS37" s="1"/>
      <c r="TUT37" s="1"/>
      <c r="TUU37" s="1"/>
      <c r="TUV37" s="1"/>
      <c r="TUW37" s="1"/>
      <c r="TUX37" s="1"/>
      <c r="TUY37" s="1"/>
      <c r="TUZ37" s="1"/>
      <c r="TVA37" s="1"/>
      <c r="TVB37" s="1"/>
      <c r="TVC37" s="1"/>
      <c r="TVD37" s="1"/>
      <c r="TVE37" s="1"/>
      <c r="TVF37" s="1"/>
      <c r="TVG37" s="1"/>
      <c r="TVH37" s="1"/>
      <c r="TVI37" s="1"/>
      <c r="TVJ37" s="1"/>
      <c r="TVK37" s="1"/>
      <c r="TVL37" s="1"/>
      <c r="TVM37" s="1"/>
      <c r="TVN37" s="1"/>
      <c r="TVO37" s="1"/>
      <c r="TVP37" s="1"/>
      <c r="TVQ37" s="1"/>
      <c r="TVR37" s="1"/>
      <c r="TVS37" s="1"/>
      <c r="TVT37" s="1"/>
      <c r="TVU37" s="1"/>
      <c r="TVV37" s="1"/>
      <c r="TVW37" s="1"/>
      <c r="TVX37" s="1"/>
      <c r="TVY37" s="1"/>
      <c r="TVZ37" s="1"/>
      <c r="TWA37" s="1"/>
      <c r="TWB37" s="1"/>
      <c r="TWC37" s="1"/>
      <c r="TWD37" s="1"/>
      <c r="TWE37" s="1"/>
      <c r="TWF37" s="1"/>
      <c r="TWG37" s="1"/>
      <c r="TWH37" s="1"/>
      <c r="TWI37" s="1"/>
      <c r="TWJ37" s="1"/>
      <c r="TWK37" s="1"/>
      <c r="TWL37" s="1"/>
      <c r="TWM37" s="1"/>
      <c r="TWN37" s="1"/>
      <c r="TWO37" s="1"/>
      <c r="TWP37" s="1"/>
      <c r="TWQ37" s="1"/>
      <c r="TWR37" s="1"/>
      <c r="TWS37" s="1"/>
      <c r="TWT37" s="1"/>
      <c r="TWU37" s="1"/>
      <c r="TWV37" s="1"/>
      <c r="TWW37" s="1"/>
      <c r="TWX37" s="1"/>
      <c r="TWY37" s="1"/>
      <c r="TWZ37" s="1"/>
      <c r="TXA37" s="1"/>
      <c r="TXB37" s="1"/>
      <c r="TXC37" s="1"/>
      <c r="TXD37" s="1"/>
      <c r="TXE37" s="1"/>
      <c r="TXF37" s="1"/>
      <c r="TXG37" s="1"/>
      <c r="TXH37" s="1"/>
      <c r="TXI37" s="1"/>
      <c r="TXJ37" s="1"/>
      <c r="TXK37" s="1"/>
      <c r="TXL37" s="1"/>
      <c r="TXM37" s="1"/>
      <c r="TXN37" s="1"/>
      <c r="TXO37" s="1"/>
      <c r="TXP37" s="1"/>
      <c r="TXQ37" s="1"/>
      <c r="TXR37" s="1"/>
      <c r="TXS37" s="1"/>
      <c r="TXT37" s="1"/>
      <c r="TXU37" s="1"/>
      <c r="TXV37" s="1"/>
      <c r="TXW37" s="1"/>
      <c r="TXX37" s="1"/>
      <c r="TXY37" s="1"/>
      <c r="TXZ37" s="1"/>
      <c r="TYA37" s="1"/>
      <c r="TYB37" s="1"/>
      <c r="TYC37" s="1"/>
      <c r="TYD37" s="1"/>
      <c r="TYE37" s="1"/>
      <c r="TYF37" s="1"/>
      <c r="TYG37" s="1"/>
      <c r="TYH37" s="1"/>
      <c r="TYI37" s="1"/>
      <c r="TYJ37" s="1"/>
      <c r="TYK37" s="1"/>
      <c r="TYL37" s="1"/>
      <c r="TYM37" s="1"/>
      <c r="TYN37" s="1"/>
      <c r="TYO37" s="1"/>
      <c r="TYP37" s="1"/>
      <c r="TYQ37" s="1"/>
      <c r="TYR37" s="1"/>
      <c r="TYS37" s="1"/>
      <c r="TYT37" s="1"/>
      <c r="TYU37" s="1"/>
      <c r="TYV37" s="1"/>
      <c r="TYW37" s="1"/>
      <c r="TYX37" s="1"/>
      <c r="TYY37" s="1"/>
      <c r="TYZ37" s="1"/>
      <c r="TZA37" s="1"/>
      <c r="TZB37" s="1"/>
      <c r="TZC37" s="1"/>
      <c r="TZD37" s="1"/>
      <c r="TZE37" s="1"/>
      <c r="TZF37" s="1"/>
      <c r="TZG37" s="1"/>
      <c r="TZH37" s="1"/>
      <c r="TZI37" s="1"/>
      <c r="TZJ37" s="1"/>
      <c r="TZK37" s="1"/>
      <c r="TZL37" s="1"/>
      <c r="TZM37" s="1"/>
      <c r="TZN37" s="1"/>
      <c r="TZO37" s="1"/>
      <c r="TZP37" s="1"/>
      <c r="TZQ37" s="1"/>
      <c r="TZR37" s="1"/>
      <c r="TZS37" s="1"/>
      <c r="TZT37" s="1"/>
      <c r="TZU37" s="1"/>
      <c r="TZV37" s="1"/>
      <c r="TZW37" s="1"/>
      <c r="TZX37" s="1"/>
      <c r="TZY37" s="1"/>
      <c r="TZZ37" s="1"/>
      <c r="UAA37" s="1"/>
      <c r="UAB37" s="1"/>
      <c r="UAC37" s="1"/>
      <c r="UAD37" s="1"/>
      <c r="UAE37" s="1"/>
      <c r="UAF37" s="1"/>
      <c r="UAG37" s="1"/>
      <c r="UAH37" s="1"/>
      <c r="UAI37" s="1"/>
      <c r="UAJ37" s="1"/>
      <c r="UAK37" s="1"/>
      <c r="UAL37" s="1"/>
      <c r="UAM37" s="1"/>
      <c r="UAN37" s="1"/>
      <c r="UAO37" s="1"/>
      <c r="UAP37" s="1"/>
      <c r="UAQ37" s="1"/>
      <c r="UAR37" s="1"/>
      <c r="UAS37" s="1"/>
      <c r="UAT37" s="1"/>
      <c r="UAU37" s="1"/>
      <c r="UAV37" s="1"/>
      <c r="UAW37" s="1"/>
      <c r="UAX37" s="1"/>
      <c r="UAY37" s="1"/>
      <c r="UAZ37" s="1"/>
      <c r="UBA37" s="1"/>
      <c r="UBB37" s="1"/>
      <c r="UBC37" s="1"/>
      <c r="UBD37" s="1"/>
      <c r="UBE37" s="1"/>
      <c r="UBF37" s="1"/>
      <c r="UBG37" s="1"/>
      <c r="UBH37" s="1"/>
      <c r="UBI37" s="1"/>
      <c r="UBJ37" s="1"/>
      <c r="UBK37" s="1"/>
      <c r="UBL37" s="1"/>
      <c r="UBM37" s="1"/>
      <c r="UBN37" s="1"/>
      <c r="UBO37" s="1"/>
      <c r="UBP37" s="1"/>
      <c r="UBQ37" s="1"/>
      <c r="UBR37" s="1"/>
      <c r="UBS37" s="1"/>
      <c r="UBT37" s="1"/>
      <c r="UBU37" s="1"/>
      <c r="UBV37" s="1"/>
      <c r="UBW37" s="1"/>
      <c r="UBX37" s="1"/>
      <c r="UBY37" s="1"/>
      <c r="UBZ37" s="1"/>
      <c r="UCA37" s="1"/>
      <c r="UCB37" s="1"/>
      <c r="UCC37" s="1"/>
      <c r="UCD37" s="1"/>
      <c r="UCE37" s="1"/>
      <c r="UCF37" s="1"/>
      <c r="UCG37" s="1"/>
      <c r="UCH37" s="1"/>
      <c r="UCI37" s="1"/>
      <c r="UCJ37" s="1"/>
      <c r="UCK37" s="1"/>
      <c r="UCL37" s="1"/>
      <c r="UCM37" s="1"/>
      <c r="UCN37" s="1"/>
      <c r="UCO37" s="1"/>
      <c r="UCP37" s="1"/>
      <c r="UCQ37" s="1"/>
      <c r="UCR37" s="1"/>
      <c r="UCS37" s="1"/>
      <c r="UCT37" s="1"/>
      <c r="UCU37" s="1"/>
      <c r="UCV37" s="1"/>
      <c r="UCW37" s="1"/>
      <c r="UCX37" s="1"/>
      <c r="UCY37" s="1"/>
      <c r="UCZ37" s="1"/>
      <c r="UDA37" s="1"/>
      <c r="UDB37" s="1"/>
      <c r="UDC37" s="1"/>
      <c r="UDD37" s="1"/>
      <c r="UDE37" s="1"/>
      <c r="UDF37" s="1"/>
      <c r="UDG37" s="1"/>
      <c r="UDH37" s="1"/>
      <c r="UDI37" s="1"/>
      <c r="UDJ37" s="1"/>
      <c r="UDK37" s="1"/>
      <c r="UDL37" s="1"/>
      <c r="UDM37" s="1"/>
      <c r="UDN37" s="1"/>
      <c r="UDO37" s="1"/>
      <c r="UDP37" s="1"/>
      <c r="UDQ37" s="1"/>
      <c r="UDR37" s="1"/>
      <c r="UDS37" s="1"/>
      <c r="UDT37" s="1"/>
      <c r="UDU37" s="1"/>
      <c r="UDV37" s="1"/>
      <c r="UDW37" s="1"/>
      <c r="UDX37" s="1"/>
      <c r="UDY37" s="1"/>
      <c r="UDZ37" s="1"/>
      <c r="UEA37" s="1"/>
      <c r="UEB37" s="1"/>
      <c r="UEC37" s="1"/>
      <c r="UED37" s="1"/>
      <c r="UEE37" s="1"/>
      <c r="UEF37" s="1"/>
      <c r="UEG37" s="1"/>
      <c r="UEH37" s="1"/>
      <c r="UEI37" s="1"/>
      <c r="UEJ37" s="1"/>
      <c r="UEK37" s="1"/>
      <c r="UEL37" s="1"/>
      <c r="UEM37" s="1"/>
      <c r="UEN37" s="1"/>
      <c r="UEO37" s="1"/>
      <c r="UEP37" s="1"/>
      <c r="UEQ37" s="1"/>
      <c r="UER37" s="1"/>
      <c r="UES37" s="1"/>
      <c r="UET37" s="1"/>
      <c r="UEU37" s="1"/>
      <c r="UEV37" s="1"/>
      <c r="UEW37" s="1"/>
      <c r="UEX37" s="1"/>
      <c r="UEY37" s="1"/>
      <c r="UEZ37" s="1"/>
      <c r="UFA37" s="1"/>
      <c r="UFB37" s="1"/>
      <c r="UFC37" s="1"/>
      <c r="UFD37" s="1"/>
      <c r="UFE37" s="1"/>
      <c r="UFF37" s="1"/>
      <c r="UFG37" s="1"/>
      <c r="UFH37" s="1"/>
      <c r="UFI37" s="1"/>
      <c r="UFJ37" s="1"/>
      <c r="UFK37" s="1"/>
      <c r="UFL37" s="1"/>
      <c r="UFM37" s="1"/>
      <c r="UFN37" s="1"/>
      <c r="UFO37" s="1"/>
      <c r="UFP37" s="1"/>
      <c r="UFQ37" s="1"/>
      <c r="UFR37" s="1"/>
      <c r="UFS37" s="1"/>
      <c r="UFT37" s="1"/>
      <c r="UFU37" s="1"/>
      <c r="UFV37" s="1"/>
      <c r="UFW37" s="1"/>
      <c r="UFX37" s="1"/>
      <c r="UFY37" s="1"/>
      <c r="UFZ37" s="1"/>
      <c r="UGA37" s="1"/>
      <c r="UGB37" s="1"/>
      <c r="UGC37" s="1"/>
      <c r="UGD37" s="1"/>
      <c r="UGE37" s="1"/>
      <c r="UGF37" s="1"/>
      <c r="UGG37" s="1"/>
      <c r="UGH37" s="1"/>
      <c r="UGI37" s="1"/>
      <c r="UGJ37" s="1"/>
      <c r="UGK37" s="1"/>
      <c r="UGL37" s="1"/>
      <c r="UGM37" s="1"/>
      <c r="UGN37" s="1"/>
      <c r="UGO37" s="1"/>
      <c r="UGP37" s="1"/>
      <c r="UGQ37" s="1"/>
      <c r="UGR37" s="1"/>
      <c r="UGS37" s="1"/>
      <c r="UGT37" s="1"/>
      <c r="UGU37" s="1"/>
      <c r="UGV37" s="1"/>
      <c r="UGW37" s="1"/>
      <c r="UGX37" s="1"/>
      <c r="UGY37" s="1"/>
      <c r="UGZ37" s="1"/>
      <c r="UHA37" s="1"/>
      <c r="UHB37" s="1"/>
      <c r="UHC37" s="1"/>
      <c r="UHD37" s="1"/>
      <c r="UHE37" s="1"/>
      <c r="UHF37" s="1"/>
      <c r="UHG37" s="1"/>
      <c r="UHH37" s="1"/>
      <c r="UHI37" s="1"/>
      <c r="UHJ37" s="1"/>
      <c r="UHK37" s="1"/>
      <c r="UHL37" s="1"/>
      <c r="UHM37" s="1"/>
      <c r="UHN37" s="1"/>
      <c r="UHO37" s="1"/>
      <c r="UHP37" s="1"/>
      <c r="UHQ37" s="1"/>
      <c r="UHR37" s="1"/>
      <c r="UHS37" s="1"/>
      <c r="UHT37" s="1"/>
      <c r="UHU37" s="1"/>
      <c r="UHV37" s="1"/>
      <c r="UHW37" s="1"/>
      <c r="UHX37" s="1"/>
      <c r="UHY37" s="1"/>
      <c r="UHZ37" s="1"/>
      <c r="UIA37" s="1"/>
      <c r="UIB37" s="1"/>
      <c r="UIC37" s="1"/>
      <c r="UID37" s="1"/>
      <c r="UIE37" s="1"/>
      <c r="UIF37" s="1"/>
      <c r="UIG37" s="1"/>
      <c r="UIH37" s="1"/>
      <c r="UII37" s="1"/>
      <c r="UIJ37" s="1"/>
      <c r="UIK37" s="1"/>
      <c r="UIL37" s="1"/>
      <c r="UIM37" s="1"/>
      <c r="UIN37" s="1"/>
      <c r="UIO37" s="1"/>
      <c r="UIP37" s="1"/>
      <c r="UIQ37" s="1"/>
      <c r="UIR37" s="1"/>
      <c r="UIS37" s="1"/>
      <c r="UIT37" s="1"/>
      <c r="UIU37" s="1"/>
      <c r="UIV37" s="1"/>
      <c r="UIW37" s="1"/>
      <c r="UIX37" s="1"/>
      <c r="UIY37" s="1"/>
      <c r="UIZ37" s="1"/>
      <c r="UJA37" s="1"/>
      <c r="UJB37" s="1"/>
      <c r="UJC37" s="1"/>
      <c r="UJD37" s="1"/>
      <c r="UJE37" s="1"/>
      <c r="UJF37" s="1"/>
      <c r="UJG37" s="1"/>
      <c r="UJH37" s="1"/>
      <c r="UJI37" s="1"/>
      <c r="UJJ37" s="1"/>
      <c r="UJK37" s="1"/>
      <c r="UJL37" s="1"/>
      <c r="UJM37" s="1"/>
      <c r="UJN37" s="1"/>
      <c r="UJO37" s="1"/>
      <c r="UJP37" s="1"/>
      <c r="UJQ37" s="1"/>
      <c r="UJR37" s="1"/>
      <c r="UJS37" s="1"/>
      <c r="UJT37" s="1"/>
      <c r="UJU37" s="1"/>
      <c r="UJV37" s="1"/>
      <c r="UJW37" s="1"/>
      <c r="UJX37" s="1"/>
      <c r="UJY37" s="1"/>
      <c r="UJZ37" s="1"/>
      <c r="UKA37" s="1"/>
      <c r="UKB37" s="1"/>
      <c r="UKC37" s="1"/>
      <c r="UKD37" s="1"/>
      <c r="UKE37" s="1"/>
      <c r="UKF37" s="1"/>
      <c r="UKG37" s="1"/>
      <c r="UKH37" s="1"/>
      <c r="UKI37" s="1"/>
      <c r="UKJ37" s="1"/>
      <c r="UKK37" s="1"/>
      <c r="UKL37" s="1"/>
      <c r="UKM37" s="1"/>
      <c r="UKN37" s="1"/>
      <c r="UKO37" s="1"/>
      <c r="UKP37" s="1"/>
      <c r="UKQ37" s="1"/>
      <c r="UKR37" s="1"/>
      <c r="UKS37" s="1"/>
      <c r="UKT37" s="1"/>
      <c r="UKU37" s="1"/>
      <c r="UKV37" s="1"/>
      <c r="UKW37" s="1"/>
      <c r="UKX37" s="1"/>
      <c r="UKY37" s="1"/>
      <c r="UKZ37" s="1"/>
      <c r="ULA37" s="1"/>
      <c r="ULB37" s="1"/>
      <c r="ULC37" s="1"/>
      <c r="ULD37" s="1"/>
      <c r="ULE37" s="1"/>
      <c r="ULF37" s="1"/>
      <c r="ULG37" s="1"/>
      <c r="ULH37" s="1"/>
      <c r="ULI37" s="1"/>
      <c r="ULJ37" s="1"/>
      <c r="ULK37" s="1"/>
      <c r="ULL37" s="1"/>
      <c r="ULM37" s="1"/>
      <c r="ULN37" s="1"/>
      <c r="ULO37" s="1"/>
      <c r="ULP37" s="1"/>
      <c r="ULQ37" s="1"/>
      <c r="ULR37" s="1"/>
      <c r="ULS37" s="1"/>
      <c r="ULT37" s="1"/>
      <c r="ULU37" s="1"/>
      <c r="ULV37" s="1"/>
      <c r="ULW37" s="1"/>
      <c r="ULX37" s="1"/>
      <c r="ULY37" s="1"/>
      <c r="ULZ37" s="1"/>
      <c r="UMA37" s="1"/>
      <c r="UMB37" s="1"/>
      <c r="UMC37" s="1"/>
      <c r="UMD37" s="1"/>
      <c r="UME37" s="1"/>
      <c r="UMF37" s="1"/>
      <c r="UMG37" s="1"/>
      <c r="UMH37" s="1"/>
      <c r="UMI37" s="1"/>
      <c r="UMJ37" s="1"/>
      <c r="UMK37" s="1"/>
      <c r="UML37" s="1"/>
      <c r="UMM37" s="1"/>
      <c r="UMN37" s="1"/>
      <c r="UMO37" s="1"/>
      <c r="UMP37" s="1"/>
      <c r="UMQ37" s="1"/>
      <c r="UMR37" s="1"/>
      <c r="UMS37" s="1"/>
      <c r="UMT37" s="1"/>
      <c r="UMU37" s="1"/>
      <c r="UMV37" s="1"/>
      <c r="UMW37" s="1"/>
      <c r="UMX37" s="1"/>
      <c r="UMY37" s="1"/>
      <c r="UMZ37" s="1"/>
      <c r="UNA37" s="1"/>
      <c r="UNB37" s="1"/>
      <c r="UNC37" s="1"/>
      <c r="UND37" s="1"/>
      <c r="UNE37" s="1"/>
      <c r="UNF37" s="1"/>
      <c r="UNG37" s="1"/>
      <c r="UNH37" s="1"/>
      <c r="UNI37" s="1"/>
      <c r="UNJ37" s="1"/>
      <c r="UNK37" s="1"/>
      <c r="UNL37" s="1"/>
      <c r="UNM37" s="1"/>
      <c r="UNN37" s="1"/>
      <c r="UNO37" s="1"/>
      <c r="UNP37" s="1"/>
      <c r="UNQ37" s="1"/>
      <c r="UNR37" s="1"/>
      <c r="UNS37" s="1"/>
      <c r="UNT37" s="1"/>
      <c r="UNU37" s="1"/>
      <c r="UNV37" s="1"/>
      <c r="UNW37" s="1"/>
      <c r="UNX37" s="1"/>
      <c r="UNY37" s="1"/>
      <c r="UNZ37" s="1"/>
      <c r="UOA37" s="1"/>
      <c r="UOB37" s="1"/>
      <c r="UOC37" s="1"/>
      <c r="UOD37" s="1"/>
      <c r="UOE37" s="1"/>
      <c r="UOF37" s="1"/>
      <c r="UOG37" s="1"/>
      <c r="UOH37" s="1"/>
      <c r="UOI37" s="1"/>
      <c r="UOJ37" s="1"/>
      <c r="UOK37" s="1"/>
      <c r="UOL37" s="1"/>
      <c r="UOM37" s="1"/>
      <c r="UON37" s="1"/>
      <c r="UOO37" s="1"/>
      <c r="UOP37" s="1"/>
      <c r="UOQ37" s="1"/>
      <c r="UOR37" s="1"/>
      <c r="UOS37" s="1"/>
      <c r="UOT37" s="1"/>
      <c r="UOU37" s="1"/>
      <c r="UOV37" s="1"/>
      <c r="UOW37" s="1"/>
      <c r="UOX37" s="1"/>
      <c r="UOY37" s="1"/>
      <c r="UOZ37" s="1"/>
      <c r="UPA37" s="1"/>
      <c r="UPB37" s="1"/>
      <c r="UPC37" s="1"/>
      <c r="UPD37" s="1"/>
      <c r="UPE37" s="1"/>
      <c r="UPF37" s="1"/>
      <c r="UPG37" s="1"/>
      <c r="UPH37" s="1"/>
      <c r="UPI37" s="1"/>
      <c r="UPJ37" s="1"/>
      <c r="UPK37" s="1"/>
      <c r="UPL37" s="1"/>
      <c r="UPM37" s="1"/>
      <c r="UPN37" s="1"/>
      <c r="UPO37" s="1"/>
      <c r="UPP37" s="1"/>
      <c r="UPQ37" s="1"/>
      <c r="UPR37" s="1"/>
      <c r="UPS37" s="1"/>
      <c r="UPT37" s="1"/>
      <c r="UPU37" s="1"/>
      <c r="UPV37" s="1"/>
      <c r="UPW37" s="1"/>
      <c r="UPX37" s="1"/>
      <c r="UPY37" s="1"/>
      <c r="UPZ37" s="1"/>
      <c r="UQA37" s="1"/>
      <c r="UQB37" s="1"/>
      <c r="UQC37" s="1"/>
      <c r="UQD37" s="1"/>
      <c r="UQE37" s="1"/>
      <c r="UQF37" s="1"/>
      <c r="UQG37" s="1"/>
      <c r="UQH37" s="1"/>
      <c r="UQI37" s="1"/>
      <c r="UQJ37" s="1"/>
      <c r="UQK37" s="1"/>
      <c r="UQL37" s="1"/>
      <c r="UQM37" s="1"/>
      <c r="UQN37" s="1"/>
      <c r="UQO37" s="1"/>
      <c r="UQP37" s="1"/>
      <c r="UQQ37" s="1"/>
      <c r="UQR37" s="1"/>
      <c r="UQS37" s="1"/>
      <c r="UQT37" s="1"/>
      <c r="UQU37" s="1"/>
      <c r="UQV37" s="1"/>
      <c r="UQW37" s="1"/>
      <c r="UQX37" s="1"/>
      <c r="UQY37" s="1"/>
      <c r="UQZ37" s="1"/>
      <c r="URA37" s="1"/>
      <c r="URB37" s="1"/>
      <c r="URC37" s="1"/>
      <c r="URD37" s="1"/>
      <c r="URE37" s="1"/>
      <c r="URF37" s="1"/>
      <c r="URG37" s="1"/>
      <c r="URH37" s="1"/>
      <c r="URI37" s="1"/>
      <c r="URJ37" s="1"/>
      <c r="URK37" s="1"/>
      <c r="URL37" s="1"/>
      <c r="URM37" s="1"/>
      <c r="URN37" s="1"/>
      <c r="URO37" s="1"/>
      <c r="URP37" s="1"/>
      <c r="URQ37" s="1"/>
      <c r="URR37" s="1"/>
      <c r="URS37" s="1"/>
      <c r="URT37" s="1"/>
      <c r="URU37" s="1"/>
      <c r="URV37" s="1"/>
      <c r="URW37" s="1"/>
      <c r="URX37" s="1"/>
      <c r="URY37" s="1"/>
      <c r="URZ37" s="1"/>
      <c r="USA37" s="1"/>
      <c r="USB37" s="1"/>
      <c r="USC37" s="1"/>
      <c r="USD37" s="1"/>
      <c r="USE37" s="1"/>
      <c r="USF37" s="1"/>
      <c r="USG37" s="1"/>
      <c r="USH37" s="1"/>
      <c r="USI37" s="1"/>
      <c r="USJ37" s="1"/>
      <c r="USK37" s="1"/>
      <c r="USL37" s="1"/>
      <c r="USM37" s="1"/>
      <c r="USN37" s="1"/>
      <c r="USO37" s="1"/>
      <c r="USP37" s="1"/>
      <c r="USQ37" s="1"/>
      <c r="USR37" s="1"/>
      <c r="USS37" s="1"/>
      <c r="UST37" s="1"/>
      <c r="USU37" s="1"/>
      <c r="USV37" s="1"/>
      <c r="USW37" s="1"/>
      <c r="USX37" s="1"/>
      <c r="USY37" s="1"/>
      <c r="USZ37" s="1"/>
      <c r="UTA37" s="1"/>
      <c r="UTB37" s="1"/>
      <c r="UTC37" s="1"/>
      <c r="UTD37" s="1"/>
      <c r="UTE37" s="1"/>
      <c r="UTF37" s="1"/>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c r="XAO37" s="1"/>
      <c r="XAP37" s="1"/>
      <c r="XAQ37" s="1"/>
      <c r="XAR37" s="1"/>
      <c r="XAS37" s="1"/>
      <c r="XAT37" s="1"/>
      <c r="XAU37" s="1"/>
      <c r="XAV37" s="1"/>
      <c r="XAW37" s="1"/>
      <c r="XAX37" s="1"/>
      <c r="XAY37" s="1"/>
      <c r="XAZ37" s="1"/>
      <c r="XBA37" s="1"/>
      <c r="XBB37" s="1"/>
      <c r="XBC37" s="1"/>
      <c r="XBD37" s="1"/>
      <c r="XBE37" s="1"/>
      <c r="XBF37" s="1"/>
      <c r="XBG37" s="1"/>
      <c r="XBH37" s="1"/>
      <c r="XBI37" s="1"/>
      <c r="XBJ37" s="1"/>
      <c r="XBK37" s="1"/>
      <c r="XBL37" s="1"/>
      <c r="XBM37" s="1"/>
      <c r="XBN37" s="1"/>
      <c r="XBO37" s="1"/>
      <c r="XBP37" s="1"/>
      <c r="XBQ37" s="1"/>
      <c r="XBR37" s="1"/>
      <c r="XBS37" s="1"/>
      <c r="XBT37" s="1"/>
      <c r="XBU37" s="1"/>
      <c r="XBV37" s="1"/>
      <c r="XBW37" s="1"/>
      <c r="XBX37" s="1"/>
      <c r="XBY37" s="1"/>
      <c r="XBZ37" s="1"/>
      <c r="XCA37" s="1"/>
      <c r="XCB37" s="1"/>
      <c r="XCC37" s="1"/>
      <c r="XCD37" s="1"/>
      <c r="XCE37" s="1"/>
      <c r="XCF37" s="1"/>
      <c r="XCG37" s="1"/>
      <c r="XCH37" s="1"/>
      <c r="XCI37" s="1"/>
      <c r="XCJ37" s="1"/>
      <c r="XCK37" s="1"/>
      <c r="XCL37" s="1"/>
      <c r="XCM37" s="1"/>
      <c r="XCN37" s="1"/>
      <c r="XCO37" s="1"/>
      <c r="XCP37" s="1"/>
      <c r="XCQ37" s="1"/>
      <c r="XCR37" s="1"/>
      <c r="XCS37" s="1"/>
      <c r="XCT37" s="1"/>
      <c r="XCU37" s="1"/>
      <c r="XCV37" s="1"/>
      <c r="XCW37" s="1"/>
      <c r="XCX37" s="1"/>
      <c r="XCY37" s="1"/>
      <c r="XCZ37" s="1"/>
      <c r="XDA37" s="1"/>
      <c r="XDB37" s="1"/>
      <c r="XDC37" s="1"/>
      <c r="XDD37" s="1"/>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c r="XEE37" s="1"/>
      <c r="XEF37" s="1"/>
      <c r="XEG37" s="1"/>
      <c r="XEH37" s="1"/>
      <c r="XEI37" s="1"/>
      <c r="XEJ37" s="1"/>
      <c r="XEK37" s="1"/>
      <c r="XEL37" s="1"/>
      <c r="XEM37" s="1"/>
      <c r="XEN37" s="1"/>
      <c r="XEO37" s="1"/>
      <c r="XEP37" s="1"/>
      <c r="XEQ37" s="1"/>
      <c r="XER37" s="1"/>
      <c r="XES37" s="1"/>
      <c r="XET37" s="1"/>
      <c r="XEU37" s="1"/>
      <c r="XEV37" s="1"/>
      <c r="XEW37" s="1"/>
      <c r="XEX37" s="1"/>
      <c r="XEY37" s="1"/>
      <c r="XEZ37" s="1"/>
      <c r="XFA37" s="1"/>
      <c r="XFB37" s="1"/>
      <c r="XFC37" s="1"/>
      <c r="XFD37" s="1"/>
    </row>
    <row r="38" spans="1:16384" ht="15" customHeight="1">
      <c r="A38" s="18">
        <v>41</v>
      </c>
      <c r="B38" s="19" t="s">
        <v>72</v>
      </c>
      <c r="C38" s="69">
        <f>SUM(C39:C47)</f>
        <v>14593363.019999998</v>
      </c>
      <c r="D38" s="40">
        <f t="shared" si="1"/>
        <v>0.31474276452573002</v>
      </c>
      <c r="E38" s="69">
        <f>SUM(E39:E47)</f>
        <v>16598835</v>
      </c>
      <c r="F38" s="40">
        <f t="shared" si="0"/>
        <v>0.3579958374671095</v>
      </c>
      <c r="G38" s="20">
        <f t="shared" si="2"/>
        <v>-2005471.9800000023</v>
      </c>
      <c r="H38" s="40">
        <f t="shared" si="3"/>
        <v>-12.08200442982897</v>
      </c>
      <c r="I38" s="69">
        <f>SUM(I39:I47)</f>
        <v>16715051.07</v>
      </c>
      <c r="J38" s="40">
        <f t="shared" si="4"/>
        <v>0.39862279571687498</v>
      </c>
      <c r="K38" s="20">
        <f t="shared" si="6"/>
        <v>-2121688.0500000026</v>
      </c>
      <c r="L38" s="40">
        <f t="shared" si="5"/>
        <v>-12.693278896455098</v>
      </c>
      <c r="M38" s="73" t="s">
        <v>114</v>
      </c>
    </row>
    <row r="39" spans="1:16384" ht="15" customHeight="1">
      <c r="A39" s="21">
        <v>411</v>
      </c>
      <c r="B39" s="22" t="s">
        <v>30</v>
      </c>
      <c r="C39" s="23">
        <v>8357506.7799999984</v>
      </c>
      <c r="D39" s="41">
        <f t="shared" si="1"/>
        <v>0.18025076090238534</v>
      </c>
      <c r="E39" s="23">
        <v>9962180</v>
      </c>
      <c r="F39" s="41">
        <f t="shared" si="0"/>
        <v>0.21485959539317606</v>
      </c>
      <c r="G39" s="23">
        <f t="shared" si="2"/>
        <v>-1604673.2200000016</v>
      </c>
      <c r="H39" s="41">
        <f t="shared" si="3"/>
        <v>-16.107651337357908</v>
      </c>
      <c r="I39" s="23">
        <v>9625921.8900000006</v>
      </c>
      <c r="J39" s="41">
        <f t="shared" si="4"/>
        <v>0.22956028546217686</v>
      </c>
      <c r="K39" s="23">
        <f t="shared" si="6"/>
        <v>-1268415.1100000022</v>
      </c>
      <c r="L39" s="41">
        <f t="shared" si="5"/>
        <v>-13.177076694521176</v>
      </c>
      <c r="M39" s="74" t="s">
        <v>115</v>
      </c>
    </row>
    <row r="40" spans="1:16384" ht="15" customHeight="1">
      <c r="A40" s="21">
        <v>412</v>
      </c>
      <c r="B40" s="22" t="s">
        <v>31</v>
      </c>
      <c r="C40" s="23">
        <v>578715.88</v>
      </c>
      <c r="D40" s="41">
        <f t="shared" si="1"/>
        <v>1.2481470905404822E-2</v>
      </c>
      <c r="E40" s="23">
        <v>610236</v>
      </c>
      <c r="F40" s="41">
        <f t="shared" si="0"/>
        <v>1.3161281973860156E-2</v>
      </c>
      <c r="G40" s="23">
        <f t="shared" si="2"/>
        <v>-31520.119999999995</v>
      </c>
      <c r="H40" s="41">
        <f t="shared" si="3"/>
        <v>-5.1652344338911576</v>
      </c>
      <c r="I40" s="23">
        <v>986567.34</v>
      </c>
      <c r="J40" s="41">
        <f t="shared" si="4"/>
        <v>2.3527791185729275E-2</v>
      </c>
      <c r="K40" s="23">
        <f t="shared" si="6"/>
        <v>-407851.45999999996</v>
      </c>
      <c r="L40" s="41">
        <f t="shared" si="5"/>
        <v>-41.340458320868393</v>
      </c>
      <c r="M40" s="74" t="s">
        <v>116</v>
      </c>
    </row>
    <row r="41" spans="1:16384" ht="15" customHeight="1">
      <c r="A41" s="21">
        <v>413</v>
      </c>
      <c r="B41" s="22" t="s">
        <v>76</v>
      </c>
      <c r="C41" s="23">
        <v>1726637.79</v>
      </c>
      <c r="D41" s="41">
        <f t="shared" si="1"/>
        <v>3.7239308760729846E-2</v>
      </c>
      <c r="E41" s="23">
        <v>1845693</v>
      </c>
      <c r="F41" s="41">
        <f t="shared" si="0"/>
        <v>3.9807035327610749E-2</v>
      </c>
      <c r="G41" s="23">
        <f t="shared" si="2"/>
        <v>-119055.20999999996</v>
      </c>
      <c r="H41" s="41">
        <f t="shared" si="3"/>
        <v>-6.4504340646033711</v>
      </c>
      <c r="I41" s="23">
        <v>1788117.86</v>
      </c>
      <c r="J41" s="41">
        <f t="shared" si="4"/>
        <v>4.2643276256796717E-2</v>
      </c>
      <c r="K41" s="23">
        <f t="shared" si="6"/>
        <v>-61480.070000000065</v>
      </c>
      <c r="L41" s="41">
        <f t="shared" si="5"/>
        <v>-3.4382560218933236</v>
      </c>
      <c r="M41" s="74" t="s">
        <v>117</v>
      </c>
    </row>
    <row r="42" spans="1:16384" ht="15" customHeight="1">
      <c r="A42" s="21">
        <v>414</v>
      </c>
      <c r="B42" s="22" t="s">
        <v>77</v>
      </c>
      <c r="C42" s="23">
        <v>846589.51</v>
      </c>
      <c r="D42" s="41">
        <f t="shared" si="1"/>
        <v>1.8258842902126558E-2</v>
      </c>
      <c r="E42" s="23">
        <v>754128</v>
      </c>
      <c r="F42" s="41">
        <f t="shared" si="0"/>
        <v>1.6264676702756331E-2</v>
      </c>
      <c r="G42" s="23">
        <f t="shared" si="2"/>
        <v>92461.510000000009</v>
      </c>
      <c r="H42" s="41">
        <f t="shared" si="3"/>
        <v>12.260718339592216</v>
      </c>
      <c r="I42" s="23">
        <v>1366384.67</v>
      </c>
      <c r="J42" s="41">
        <f t="shared" si="4"/>
        <v>3.2585726175713058E-2</v>
      </c>
      <c r="K42" s="23">
        <f t="shared" si="6"/>
        <v>-519795.15999999992</v>
      </c>
      <c r="L42" s="41">
        <f t="shared" si="5"/>
        <v>-38.041641670350415</v>
      </c>
      <c r="M42" s="74" t="s">
        <v>118</v>
      </c>
    </row>
    <row r="43" spans="1:16384" ht="15.75" customHeight="1">
      <c r="A43" s="21">
        <v>415</v>
      </c>
      <c r="B43" s="22" t="s">
        <v>32</v>
      </c>
      <c r="C43" s="23">
        <v>1219443.1000000001</v>
      </c>
      <c r="D43" s="41">
        <f t="shared" si="1"/>
        <v>2.6300373118233189E-2</v>
      </c>
      <c r="E43" s="23">
        <v>1345584</v>
      </c>
      <c r="F43" s="41">
        <f t="shared" si="0"/>
        <v>2.9020920502092054E-2</v>
      </c>
      <c r="G43" s="23">
        <f t="shared" si="2"/>
        <v>-126140.89999999991</v>
      </c>
      <c r="H43" s="41">
        <f t="shared" si="3"/>
        <v>-9.3744351894790583</v>
      </c>
      <c r="I43" s="23">
        <v>915902.75</v>
      </c>
      <c r="J43" s="41">
        <f t="shared" si="4"/>
        <v>2.1842572498330631E-2</v>
      </c>
      <c r="K43" s="23">
        <f t="shared" si="6"/>
        <v>303540.35000000009</v>
      </c>
      <c r="L43" s="41">
        <f t="shared" si="5"/>
        <v>33.141111324319098</v>
      </c>
      <c r="M43" s="74" t="s">
        <v>119</v>
      </c>
    </row>
    <row r="44" spans="1:16384" ht="15" customHeight="1">
      <c r="A44" s="21">
        <v>416</v>
      </c>
      <c r="B44" s="22" t="s">
        <v>33</v>
      </c>
      <c r="C44" s="23">
        <v>561078.53</v>
      </c>
      <c r="D44" s="41">
        <f t="shared" si="1"/>
        <v>1.2101076866669544E-2</v>
      </c>
      <c r="E44" s="23">
        <v>620125</v>
      </c>
      <c r="F44" s="41">
        <f t="shared" si="0"/>
        <v>1.3374563257559417E-2</v>
      </c>
      <c r="G44" s="23">
        <f t="shared" si="2"/>
        <v>-59046.469999999972</v>
      </c>
      <c r="H44" s="41">
        <f t="shared" si="3"/>
        <v>-9.5217044950614849</v>
      </c>
      <c r="I44" s="23">
        <v>681359.13</v>
      </c>
      <c r="J44" s="41">
        <f t="shared" si="4"/>
        <v>1.6249144567394829E-2</v>
      </c>
      <c r="K44" s="23">
        <f t="shared" si="6"/>
        <v>-120280.59999999998</v>
      </c>
      <c r="L44" s="41">
        <f t="shared" si="5"/>
        <v>-17.65304003484917</v>
      </c>
      <c r="M44" s="74" t="s">
        <v>120</v>
      </c>
    </row>
    <row r="45" spans="1:16384" ht="15" customHeight="1">
      <c r="A45" s="21">
        <v>417</v>
      </c>
      <c r="B45" s="22" t="s">
        <v>34</v>
      </c>
      <c r="C45" s="23">
        <v>73817.3</v>
      </c>
      <c r="D45" s="41">
        <f t="shared" si="1"/>
        <v>1.5920566794633999E-3</v>
      </c>
      <c r="E45" s="23">
        <v>70230</v>
      </c>
      <c r="F45" s="41">
        <f t="shared" si="0"/>
        <v>1.514687486520295E-3</v>
      </c>
      <c r="G45" s="23">
        <f t="shared" si="2"/>
        <v>3587.3000000000029</v>
      </c>
      <c r="H45" s="41">
        <f t="shared" si="3"/>
        <v>5.107931083582514</v>
      </c>
      <c r="I45" s="23">
        <v>78861.03</v>
      </c>
      <c r="J45" s="41">
        <f t="shared" si="4"/>
        <v>1.8806884956596396E-3</v>
      </c>
      <c r="K45" s="23">
        <f t="shared" si="6"/>
        <v>-5043.7299999999959</v>
      </c>
      <c r="L45" s="41">
        <f t="shared" si="5"/>
        <v>-6.3957191530468265</v>
      </c>
      <c r="M45" s="74" t="s">
        <v>121</v>
      </c>
    </row>
    <row r="46" spans="1:16384" ht="15" customHeight="1">
      <c r="A46" s="21">
        <v>418</v>
      </c>
      <c r="B46" s="22" t="s">
        <v>35</v>
      </c>
      <c r="C46" s="23">
        <v>107209.00999999998</v>
      </c>
      <c r="D46" s="41">
        <f t="shared" si="1"/>
        <v>2.3122333175171457E-3</v>
      </c>
      <c r="E46" s="23">
        <v>90000</v>
      </c>
      <c r="F46" s="41">
        <f t="shared" si="0"/>
        <v>1.9410775136953801E-3</v>
      </c>
      <c r="G46" s="23">
        <f t="shared" si="2"/>
        <v>17209.00999999998</v>
      </c>
      <c r="H46" s="41">
        <f t="shared" si="3"/>
        <v>19.121122222222198</v>
      </c>
      <c r="I46" s="23">
        <v>81985.36</v>
      </c>
      <c r="J46" s="41">
        <f t="shared" si="4"/>
        <v>1.9551979395211294E-3</v>
      </c>
      <c r="K46" s="23">
        <f t="shared" si="6"/>
        <v>25223.64999999998</v>
      </c>
      <c r="L46" s="41">
        <f t="shared" si="5"/>
        <v>30.766041644508221</v>
      </c>
      <c r="M46" s="74" t="s">
        <v>122</v>
      </c>
    </row>
    <row r="47" spans="1:16384" ht="15" customHeight="1">
      <c r="A47" s="21">
        <v>419</v>
      </c>
      <c r="B47" s="22" t="s">
        <v>36</v>
      </c>
      <c r="C47" s="23">
        <v>1122365.1199999999</v>
      </c>
      <c r="D47" s="41">
        <f t="shared" si="1"/>
        <v>2.4206641073200186E-2</v>
      </c>
      <c r="E47" s="23">
        <v>1300659</v>
      </c>
      <c r="F47" s="41">
        <f t="shared" si="0"/>
        <v>2.8051999309839107E-2</v>
      </c>
      <c r="G47" s="23">
        <f t="shared" si="2"/>
        <v>-178293.88000000012</v>
      </c>
      <c r="H47" s="41">
        <f t="shared" si="3"/>
        <v>-13.707964962376778</v>
      </c>
      <c r="I47" s="23">
        <v>1189951.04</v>
      </c>
      <c r="J47" s="41">
        <f t="shared" si="4"/>
        <v>2.8378113135552802E-2</v>
      </c>
      <c r="K47" s="23">
        <f t="shared" si="6"/>
        <v>-67585.920000000158</v>
      </c>
      <c r="L47" s="41">
        <f t="shared" si="5"/>
        <v>-5.6797227556522216</v>
      </c>
      <c r="M47" s="74" t="s">
        <v>123</v>
      </c>
    </row>
    <row r="48" spans="1:16384" ht="15" customHeight="1">
      <c r="A48" s="18">
        <v>42</v>
      </c>
      <c r="B48" s="19" t="s">
        <v>37</v>
      </c>
      <c r="C48" s="20">
        <v>60011.770000000004</v>
      </c>
      <c r="D48" s="40">
        <f t="shared" si="1"/>
        <v>1.2943055256006556E-3</v>
      </c>
      <c r="E48" s="20">
        <v>50258</v>
      </c>
      <c r="F48" s="40">
        <f t="shared" si="0"/>
        <v>1.0839408187033603E-3</v>
      </c>
      <c r="G48" s="20">
        <f t="shared" si="2"/>
        <v>9753.7700000000041</v>
      </c>
      <c r="H48" s="40">
        <f t="shared" si="3"/>
        <v>19.407397827211597</v>
      </c>
      <c r="I48" s="20">
        <v>144682.21</v>
      </c>
      <c r="J48" s="40">
        <f t="shared" si="4"/>
        <v>3.4504008871506244E-3</v>
      </c>
      <c r="K48" s="20">
        <f t="shared" si="6"/>
        <v>-84670.439999999988</v>
      </c>
      <c r="L48" s="40">
        <f t="shared" si="5"/>
        <v>-58.52166620899694</v>
      </c>
      <c r="M48" s="73" t="s">
        <v>124</v>
      </c>
    </row>
    <row r="49" spans="1:16384" ht="15" customHeight="1">
      <c r="A49" s="18">
        <v>43</v>
      </c>
      <c r="B49" s="19" t="s">
        <v>177</v>
      </c>
      <c r="C49" s="20">
        <f>5021241.92+4876625.58</f>
        <v>9897867.5</v>
      </c>
      <c r="D49" s="40">
        <f t="shared" si="1"/>
        <v>0.2134725337531812</v>
      </c>
      <c r="E49" s="20">
        <v>9968325</v>
      </c>
      <c r="F49" s="40">
        <f t="shared" si="0"/>
        <v>0.21499212785230556</v>
      </c>
      <c r="G49" s="20">
        <f t="shared" si="2"/>
        <v>-70457.5</v>
      </c>
      <c r="H49" s="40">
        <f t="shared" si="3"/>
        <v>-0.70681383281544186</v>
      </c>
      <c r="I49" s="20">
        <f>5792608.75+5025514.74</f>
        <v>10818123.49</v>
      </c>
      <c r="J49" s="40">
        <f t="shared" si="4"/>
        <v>0.25799207025660592</v>
      </c>
      <c r="K49" s="20">
        <f t="shared" si="6"/>
        <v>-920255.99000000022</v>
      </c>
      <c r="L49" s="40">
        <f t="shared" si="5"/>
        <v>-8.506613839735337</v>
      </c>
      <c r="M49" s="73" t="s">
        <v>130</v>
      </c>
    </row>
    <row r="50" spans="1:16384" ht="15" customHeight="1">
      <c r="A50" s="18">
        <v>44</v>
      </c>
      <c r="B50" s="19" t="s">
        <v>67</v>
      </c>
      <c r="C50" s="20">
        <v>9434545.620000001</v>
      </c>
      <c r="D50" s="40">
        <f t="shared" si="1"/>
        <v>0.20347982616572494</v>
      </c>
      <c r="E50" s="20">
        <v>10345691</v>
      </c>
      <c r="F50" s="40">
        <f t="shared" si="0"/>
        <v>0.22313097959711861</v>
      </c>
      <c r="G50" s="20">
        <f t="shared" si="2"/>
        <v>-911145.37999999896</v>
      </c>
      <c r="H50" s="40">
        <f t="shared" si="3"/>
        <v>-8.8070036114552295</v>
      </c>
      <c r="I50" s="20">
        <v>12835854.25</v>
      </c>
      <c r="J50" s="40">
        <f t="shared" si="4"/>
        <v>0.30611118596775733</v>
      </c>
      <c r="K50" s="20">
        <f t="shared" si="6"/>
        <v>-3401308.629999999</v>
      </c>
      <c r="L50" s="40">
        <f t="shared" si="5"/>
        <v>-26.498498376140404</v>
      </c>
      <c r="M50" s="73" t="s">
        <v>131</v>
      </c>
    </row>
    <row r="51" spans="1:16384" ht="15" customHeight="1">
      <c r="A51" s="18">
        <v>45</v>
      </c>
      <c r="B51" s="19" t="s">
        <v>44</v>
      </c>
      <c r="C51" s="20">
        <v>1745861.51</v>
      </c>
      <c r="D51" s="40">
        <f t="shared" si="1"/>
        <v>3.7653916878747362E-2</v>
      </c>
      <c r="E51" s="20">
        <v>2325698</v>
      </c>
      <c r="F51" s="40">
        <f t="shared" si="0"/>
        <v>5.0159556571625755E-2</v>
      </c>
      <c r="G51" s="20">
        <f t="shared" si="2"/>
        <v>-579836.49</v>
      </c>
      <c r="H51" s="40">
        <f t="shared" si="3"/>
        <v>-24.931718993609664</v>
      </c>
      <c r="I51" s="20">
        <v>1223097.1599999999</v>
      </c>
      <c r="J51" s="40">
        <f t="shared" si="4"/>
        <v>2.9168586282552703E-2</v>
      </c>
      <c r="K51" s="20">
        <f t="shared" si="6"/>
        <v>522764.35000000009</v>
      </c>
      <c r="L51" s="40">
        <f t="shared" si="5"/>
        <v>42.741032118822034</v>
      </c>
      <c r="M51" s="73" t="s">
        <v>132</v>
      </c>
    </row>
    <row r="52" spans="1:16384" ht="15" customHeight="1">
      <c r="A52" s="18">
        <v>462</v>
      </c>
      <c r="B52" s="19" t="s">
        <v>45</v>
      </c>
      <c r="C52" s="20">
        <f>414046.6+54405.57</f>
        <v>468452.17</v>
      </c>
      <c r="D52" s="40">
        <f t="shared" si="1"/>
        <v>1.0103355260320062E-2</v>
      </c>
      <c r="E52" s="20">
        <v>620135</v>
      </c>
      <c r="F52" s="40">
        <f t="shared" si="0"/>
        <v>1.337477893283872E-2</v>
      </c>
      <c r="G52" s="20">
        <f t="shared" si="2"/>
        <v>-151682.83000000002</v>
      </c>
      <c r="H52" s="40">
        <f t="shared" si="3"/>
        <v>-24.459646689833676</v>
      </c>
      <c r="I52" s="20">
        <v>0</v>
      </c>
      <c r="J52" s="40">
        <f t="shared" si="4"/>
        <v>0</v>
      </c>
      <c r="K52" s="20">
        <f t="shared" si="6"/>
        <v>468452.17</v>
      </c>
      <c r="L52" s="40" t="e">
        <f t="shared" si="5"/>
        <v>#DIV/0!</v>
      </c>
      <c r="M52" s="73" t="s">
        <v>133</v>
      </c>
    </row>
    <row r="53" spans="1:16384" ht="15" customHeight="1">
      <c r="A53" s="18">
        <v>463</v>
      </c>
      <c r="B53" s="19" t="s">
        <v>46</v>
      </c>
      <c r="C53" s="20">
        <v>14201281.859999999</v>
      </c>
      <c r="D53" s="40">
        <f>+C53/$C$2*100</f>
        <v>0.3062865431566234</v>
      </c>
      <c r="E53" s="20">
        <v>14258436</v>
      </c>
      <c r="F53" s="40">
        <f>+E53/$E$2*100</f>
        <v>0.30751921666738558</v>
      </c>
      <c r="G53" s="20">
        <f>+C53-E53</f>
        <v>-57154.140000000596</v>
      </c>
      <c r="H53" s="40">
        <f>+C53/E53*100-100</f>
        <v>-0.40084438433500225</v>
      </c>
      <c r="I53" s="20">
        <v>13649930.550000001</v>
      </c>
      <c r="J53" s="40">
        <v>0</v>
      </c>
      <c r="K53" s="20">
        <f>+C53-I53</f>
        <v>551351.30999999866</v>
      </c>
      <c r="L53" s="40">
        <f>+C53/I53*100-100</f>
        <v>4.039224287481801</v>
      </c>
      <c r="M53" s="73" t="s">
        <v>134</v>
      </c>
    </row>
    <row r="54" spans="1:16384" ht="15" customHeight="1">
      <c r="A54" s="18">
        <v>47</v>
      </c>
      <c r="B54" s="19" t="s">
        <v>47</v>
      </c>
      <c r="C54" s="20">
        <v>506709.36000000004</v>
      </c>
      <c r="D54" s="40">
        <f t="shared" si="1"/>
        <v>1.0928468274166415E-2</v>
      </c>
      <c r="E54" s="20">
        <v>428167</v>
      </c>
      <c r="F54" s="40">
        <f t="shared" si="0"/>
        <v>9.2345037311823315E-3</v>
      </c>
      <c r="G54" s="20">
        <f t="shared" si="2"/>
        <v>78542.360000000044</v>
      </c>
      <c r="H54" s="40">
        <f t="shared" si="3"/>
        <v>18.343861156978477</v>
      </c>
      <c r="I54" s="20">
        <v>654390.80000000005</v>
      </c>
      <c r="J54" s="40">
        <f t="shared" si="4"/>
        <v>1.5606000190785082E-2</v>
      </c>
      <c r="K54" s="20">
        <f t="shared" si="6"/>
        <v>-147681.44</v>
      </c>
      <c r="L54" s="40">
        <f t="shared" si="5"/>
        <v>-22.567774485827115</v>
      </c>
      <c r="M54" s="73" t="s">
        <v>135</v>
      </c>
    </row>
    <row r="55" spans="1:16384" s="34" customFormat="1" ht="15" customHeight="1">
      <c r="A55" s="31"/>
      <c r="B55" s="32" t="s">
        <v>80</v>
      </c>
      <c r="C55" s="33">
        <f>+C6-C37</f>
        <v>-8676540.099999994</v>
      </c>
      <c r="D55" s="43">
        <f t="shared" si="1"/>
        <v>-0.1871315209420695</v>
      </c>
      <c r="E55" s="33">
        <f>+E6-E37</f>
        <v>-11409660</v>
      </c>
      <c r="F55" s="43">
        <f t="shared" si="0"/>
        <v>-0.2460781607212181</v>
      </c>
      <c r="G55" s="33">
        <f t="shared" si="2"/>
        <v>2733119.900000006</v>
      </c>
      <c r="H55" s="43">
        <f t="shared" si="3"/>
        <v>-23.954437730835153</v>
      </c>
      <c r="I55" s="33">
        <f>+I6-I37</f>
        <v>-7864143.1400000006</v>
      </c>
      <c r="J55" s="43">
        <f t="shared" si="4"/>
        <v>-0.18754514785843748</v>
      </c>
      <c r="K55" s="33">
        <f t="shared" si="6"/>
        <v>-812396.95999999344</v>
      </c>
      <c r="L55" s="43">
        <f t="shared" si="5"/>
        <v>10.330393859031318</v>
      </c>
      <c r="M55" s="72" t="s">
        <v>137</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c r="XEV55" s="1"/>
      <c r="XEW55" s="1"/>
      <c r="XEX55" s="1"/>
      <c r="XEY55" s="1"/>
      <c r="XEZ55" s="1"/>
      <c r="XFA55" s="1"/>
      <c r="XFB55" s="1"/>
      <c r="XFC55" s="1"/>
      <c r="XFD55" s="1"/>
    </row>
    <row r="56" spans="1:16384" ht="15" hidden="1" customHeight="1">
      <c r="A56" s="18"/>
      <c r="B56" s="19" t="s">
        <v>58</v>
      </c>
      <c r="C56" s="20"/>
      <c r="D56" s="40">
        <f>+C56/$C$2*100</f>
        <v>0</v>
      </c>
      <c r="E56" s="20"/>
      <c r="F56" s="40">
        <f>+E56/$E$2*100</f>
        <v>0</v>
      </c>
      <c r="G56" s="20">
        <f>+C56-E56</f>
        <v>0</v>
      </c>
      <c r="H56" s="40" t="e">
        <f>+C56/E56*100-100</f>
        <v>#DIV/0!</v>
      </c>
      <c r="I56" s="20"/>
      <c r="J56" s="40">
        <f t="shared" si="4"/>
        <v>0</v>
      </c>
      <c r="K56" s="20">
        <f>+C56-I56</f>
        <v>0</v>
      </c>
      <c r="L56" s="40" t="e">
        <f>+C56/I56*100-100</f>
        <v>#DIV/0!</v>
      </c>
      <c r="M56" s="73" t="s">
        <v>136</v>
      </c>
    </row>
    <row r="57" spans="1:16384" s="34" customFormat="1" ht="15" hidden="1" customHeight="1">
      <c r="A57" s="31"/>
      <c r="B57" s="32" t="s">
        <v>60</v>
      </c>
      <c r="C57" s="33">
        <f>+C55-C56</f>
        <v>-8676540.099999994</v>
      </c>
      <c r="D57" s="43">
        <f t="shared" si="1"/>
        <v>-0.1871315209420695</v>
      </c>
      <c r="E57" s="33">
        <f>+E55-E56</f>
        <v>-11409660</v>
      </c>
      <c r="F57" s="43">
        <f t="shared" si="0"/>
        <v>-0.2460781607212181</v>
      </c>
      <c r="G57" s="33">
        <f t="shared" si="2"/>
        <v>2733119.900000006</v>
      </c>
      <c r="H57" s="43">
        <f t="shared" si="3"/>
        <v>-23.954437730835153</v>
      </c>
      <c r="I57" s="33">
        <f>+I55-I56</f>
        <v>-7864143.1400000006</v>
      </c>
      <c r="J57" s="43">
        <f t="shared" si="4"/>
        <v>-0.18754514785843748</v>
      </c>
      <c r="K57" s="33">
        <f t="shared" si="6"/>
        <v>-812396.95999999344</v>
      </c>
      <c r="L57" s="43">
        <f t="shared" si="5"/>
        <v>10.330393859031318</v>
      </c>
      <c r="M57" s="72" t="s">
        <v>140</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c r="XED57" s="1"/>
      <c r="XEE57" s="1"/>
      <c r="XEF57" s="1"/>
      <c r="XEG57" s="1"/>
      <c r="XEH57" s="1"/>
      <c r="XEI57" s="1"/>
      <c r="XEJ57" s="1"/>
      <c r="XEK57" s="1"/>
      <c r="XEL57" s="1"/>
      <c r="XEM57" s="1"/>
      <c r="XEN57" s="1"/>
      <c r="XEO57" s="1"/>
      <c r="XEP57" s="1"/>
      <c r="XEQ57" s="1"/>
      <c r="XER57" s="1"/>
      <c r="XES57" s="1"/>
      <c r="XET57" s="1"/>
      <c r="XEU57" s="1"/>
      <c r="XEV57" s="1"/>
      <c r="XEW57" s="1"/>
      <c r="XEX57" s="1"/>
      <c r="XEY57" s="1"/>
      <c r="XEZ57" s="1"/>
      <c r="XFA57" s="1"/>
      <c r="XFB57" s="1"/>
      <c r="XFC57" s="1"/>
      <c r="XFD57" s="1"/>
    </row>
    <row r="58" spans="1:16384" s="34" customFormat="1" ht="15" customHeight="1">
      <c r="A58" s="31"/>
      <c r="B58" s="32" t="s">
        <v>78</v>
      </c>
      <c r="C58" s="33">
        <f>+C57+C44</f>
        <v>-8115461.5699999938</v>
      </c>
      <c r="D58" s="43">
        <f t="shared" si="1"/>
        <v>-0.17503044407539994</v>
      </c>
      <c r="E58" s="33">
        <f>+E57+E44</f>
        <v>-10789535</v>
      </c>
      <c r="F58" s="43">
        <f t="shared" si="0"/>
        <v>-0.23270359746365871</v>
      </c>
      <c r="G58" s="33">
        <f t="shared" si="2"/>
        <v>2674073.4300000062</v>
      </c>
      <c r="H58" s="43">
        <f t="shared" si="3"/>
        <v>-24.78395435947894</v>
      </c>
      <c r="I58" s="33">
        <f>+I57+I44</f>
        <v>-7182784.0100000007</v>
      </c>
      <c r="J58" s="43">
        <f t="shared" si="4"/>
        <v>-0.17129600329104264</v>
      </c>
      <c r="K58" s="33">
        <f t="shared" si="6"/>
        <v>-932677.55999999307</v>
      </c>
      <c r="L58" s="43">
        <f t="shared" si="5"/>
        <v>12.984903328591017</v>
      </c>
      <c r="M58" s="72" t="s">
        <v>139</v>
      </c>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c r="XEW58" s="1"/>
      <c r="XEX58" s="1"/>
      <c r="XEY58" s="1"/>
      <c r="XEZ58" s="1"/>
      <c r="XFA58" s="1"/>
      <c r="XFB58" s="1"/>
      <c r="XFC58" s="1"/>
      <c r="XFD58" s="1"/>
    </row>
    <row r="59" spans="1:16384" s="34" customFormat="1" ht="15" customHeight="1">
      <c r="A59" s="31"/>
      <c r="B59" s="32" t="s">
        <v>79</v>
      </c>
      <c r="C59" s="33">
        <f>+C6-(C37-C50)</f>
        <v>758005.52000000328</v>
      </c>
      <c r="D59" s="43">
        <f t="shared" si="1"/>
        <v>1.6348305223655334E-2</v>
      </c>
      <c r="E59" s="33">
        <f>+E6-(E37-E50)</f>
        <v>-1063969</v>
      </c>
      <c r="F59" s="43">
        <f t="shared" si="0"/>
        <v>-2.2947181124099554E-2</v>
      </c>
      <c r="G59" s="33">
        <f t="shared" si="2"/>
        <v>1821974.5200000033</v>
      </c>
      <c r="H59" s="43">
        <f t="shared" si="3"/>
        <v>-171.24319599537236</v>
      </c>
      <c r="I59" s="33">
        <f>+I6-(I37-I50)</f>
        <v>4971711.1099999994</v>
      </c>
      <c r="J59" s="43">
        <f t="shared" si="4"/>
        <v>0.11856603810931983</v>
      </c>
      <c r="K59" s="33">
        <f t="shared" si="6"/>
        <v>-4213705.5899999961</v>
      </c>
      <c r="L59" s="43">
        <f t="shared" si="5"/>
        <v>-84.753629017676303</v>
      </c>
      <c r="M59" s="72" t="s">
        <v>138</v>
      </c>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c r="XDW59" s="1"/>
      <c r="XDX59" s="1"/>
      <c r="XDY59" s="1"/>
      <c r="XDZ59" s="1"/>
      <c r="XEA59" s="1"/>
      <c r="XEB59" s="1"/>
      <c r="XEC59" s="1"/>
      <c r="XED59" s="1"/>
      <c r="XEE59" s="1"/>
      <c r="XEF59" s="1"/>
      <c r="XEG59" s="1"/>
      <c r="XEH59" s="1"/>
      <c r="XEI59" s="1"/>
      <c r="XEJ59" s="1"/>
      <c r="XEK59" s="1"/>
      <c r="XEL59" s="1"/>
      <c r="XEM59" s="1"/>
      <c r="XEN59" s="1"/>
      <c r="XEO59" s="1"/>
      <c r="XEP59" s="1"/>
      <c r="XEQ59" s="1"/>
      <c r="XER59" s="1"/>
      <c r="XES59" s="1"/>
      <c r="XET59" s="1"/>
      <c r="XEU59" s="1"/>
      <c r="XEV59" s="1"/>
      <c r="XEW59" s="1"/>
      <c r="XEX59" s="1"/>
      <c r="XEY59" s="1"/>
      <c r="XEZ59" s="1"/>
      <c r="XFA59" s="1"/>
      <c r="XFB59" s="1"/>
      <c r="XFC59" s="1"/>
      <c r="XFD59" s="1"/>
    </row>
    <row r="60" spans="1:16384" s="34" customFormat="1" ht="15" customHeight="1">
      <c r="A60" s="31"/>
      <c r="B60" s="32" t="s">
        <v>0</v>
      </c>
      <c r="C60" s="33">
        <f>+C61+C62</f>
        <v>2962061.2699999996</v>
      </c>
      <c r="D60" s="43">
        <f t="shared" si="1"/>
        <v>6.3884339170944215E-2</v>
      </c>
      <c r="E60" s="33">
        <f>+E61+E62</f>
        <v>2901288</v>
      </c>
      <c r="F60" s="43">
        <f t="shared" si="0"/>
        <v>6.2573609972824906E-2</v>
      </c>
      <c r="G60" s="33">
        <f t="shared" si="2"/>
        <v>60773.269999999553</v>
      </c>
      <c r="H60" s="43">
        <f t="shared" si="3"/>
        <v>2.0946996644248799</v>
      </c>
      <c r="I60" s="33">
        <f>+I61+I62+I63</f>
        <v>3465582.46</v>
      </c>
      <c r="J60" s="43">
        <f t="shared" si="4"/>
        <v>8.2647678622531723E-2</v>
      </c>
      <c r="K60" s="33">
        <f t="shared" si="6"/>
        <v>-503521.19000000041</v>
      </c>
      <c r="L60" s="43">
        <f t="shared" si="5"/>
        <v>-14.529193744822919</v>
      </c>
      <c r="M60" s="72" t="s">
        <v>141</v>
      </c>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c r="XEZ60" s="1"/>
      <c r="XFA60" s="1"/>
      <c r="XFB60" s="1"/>
      <c r="XFC60" s="1"/>
      <c r="XFD60" s="1"/>
    </row>
    <row r="61" spans="1:16384">
      <c r="A61" s="21">
        <v>4611</v>
      </c>
      <c r="B61" s="22" t="s">
        <v>53</v>
      </c>
      <c r="C61" s="23">
        <v>2103846.0299999998</v>
      </c>
      <c r="D61" s="41">
        <f t="shared" si="1"/>
        <v>4.5374758012336626E-2</v>
      </c>
      <c r="E61" s="23">
        <v>2150963</v>
      </c>
      <c r="F61" s="41">
        <f t="shared" si="0"/>
        <v>4.6390954578786177E-2</v>
      </c>
      <c r="G61" s="23">
        <f t="shared" si="2"/>
        <v>-47116.970000000205</v>
      </c>
      <c r="H61" s="41">
        <f t="shared" si="3"/>
        <v>-2.1905058338985981</v>
      </c>
      <c r="I61" s="23">
        <v>2609105.46</v>
      </c>
      <c r="J61" s="41">
        <f t="shared" si="4"/>
        <v>6.2222299437184013E-2</v>
      </c>
      <c r="K61" s="23">
        <f t="shared" si="6"/>
        <v>-505259.43000000017</v>
      </c>
      <c r="L61" s="41">
        <f t="shared" si="5"/>
        <v>-19.365236006979956</v>
      </c>
      <c r="M61" s="74" t="s">
        <v>142</v>
      </c>
    </row>
    <row r="62" spans="1:16384" ht="15" customHeight="1">
      <c r="A62" s="21">
        <v>4612</v>
      </c>
      <c r="B62" s="22" t="s">
        <v>54</v>
      </c>
      <c r="C62" s="23">
        <v>858215.24</v>
      </c>
      <c r="D62" s="41">
        <f t="shared" si="1"/>
        <v>1.85095811586076E-2</v>
      </c>
      <c r="E62" s="23">
        <v>750325</v>
      </c>
      <c r="F62" s="41">
        <f t="shared" si="0"/>
        <v>1.6182655394038736E-2</v>
      </c>
      <c r="G62" s="23">
        <f t="shared" si="2"/>
        <v>107890.23999999999</v>
      </c>
      <c r="H62" s="41">
        <f t="shared" si="3"/>
        <v>14.379134375104115</v>
      </c>
      <c r="I62" s="23">
        <v>856477</v>
      </c>
      <c r="J62" s="41">
        <f t="shared" si="4"/>
        <v>2.0425379185347703E-2</v>
      </c>
      <c r="K62" s="23">
        <f t="shared" si="6"/>
        <v>1738.2399999999907</v>
      </c>
      <c r="L62" s="41">
        <f t="shared" si="5"/>
        <v>0.20295232679920616</v>
      </c>
      <c r="M62" s="74" t="s">
        <v>143</v>
      </c>
    </row>
    <row r="63" spans="1:16384" ht="15" hidden="1" customHeight="1">
      <c r="A63" s="21">
        <v>463</v>
      </c>
      <c r="B63" s="22" t="s">
        <v>46</v>
      </c>
      <c r="C63" s="23"/>
      <c r="D63" s="41"/>
      <c r="E63" s="23"/>
      <c r="F63" s="41"/>
      <c r="G63" s="23"/>
      <c r="H63" s="41"/>
      <c r="I63" s="23"/>
      <c r="J63" s="41">
        <f t="shared" si="4"/>
        <v>0</v>
      </c>
      <c r="K63" s="23"/>
      <c r="L63" s="41"/>
      <c r="M63" s="74"/>
    </row>
    <row r="64" spans="1:16384" s="34" customFormat="1" ht="15" customHeight="1">
      <c r="A64" s="31">
        <v>4418</v>
      </c>
      <c r="B64" s="32" t="s">
        <v>65</v>
      </c>
      <c r="C64" s="33">
        <v>0</v>
      </c>
      <c r="D64" s="43">
        <f t="shared" si="1"/>
        <v>0</v>
      </c>
      <c r="E64" s="33">
        <v>0</v>
      </c>
      <c r="F64" s="43">
        <f t="shared" ref="F64:F71" si="25">+E64/$E$2*100</f>
        <v>0</v>
      </c>
      <c r="G64" s="33">
        <f t="shared" si="2"/>
        <v>0</v>
      </c>
      <c r="H64" s="43" t="e">
        <f t="shared" si="3"/>
        <v>#DIV/0!</v>
      </c>
      <c r="I64" s="33">
        <v>0</v>
      </c>
      <c r="J64" s="43">
        <f t="shared" si="4"/>
        <v>0</v>
      </c>
      <c r="K64" s="33">
        <f t="shared" si="6"/>
        <v>0</v>
      </c>
      <c r="L64" s="43" t="e">
        <f t="shared" si="5"/>
        <v>#DIV/0!</v>
      </c>
      <c r="M64" s="72" t="s">
        <v>144</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c r="XDV64" s="1"/>
      <c r="XDW64" s="1"/>
      <c r="XDX64" s="1"/>
      <c r="XDY64" s="1"/>
      <c r="XDZ64" s="1"/>
      <c r="XEA64" s="1"/>
      <c r="XEB64" s="1"/>
      <c r="XEC64" s="1"/>
      <c r="XED64" s="1"/>
      <c r="XEE64" s="1"/>
      <c r="XEF64" s="1"/>
      <c r="XEG64" s="1"/>
      <c r="XEH64" s="1"/>
      <c r="XEI64" s="1"/>
      <c r="XEJ64" s="1"/>
      <c r="XEK64" s="1"/>
      <c r="XEL64" s="1"/>
      <c r="XEM64" s="1"/>
      <c r="XEN64" s="1"/>
      <c r="XEO64" s="1"/>
      <c r="XEP64" s="1"/>
      <c r="XEQ64" s="1"/>
      <c r="XER64" s="1"/>
      <c r="XES64" s="1"/>
      <c r="XET64" s="1"/>
      <c r="XEU64" s="1"/>
      <c r="XEV64" s="1"/>
      <c r="XEW64" s="1"/>
      <c r="XEX64" s="1"/>
      <c r="XEY64" s="1"/>
      <c r="XEZ64" s="1"/>
      <c r="XFA64" s="1"/>
      <c r="XFB64" s="1"/>
      <c r="XFC64" s="1"/>
      <c r="XFD64" s="1"/>
    </row>
    <row r="65" spans="1:16384" s="34" customFormat="1" ht="15" customHeight="1">
      <c r="A65" s="31"/>
      <c r="B65" s="32" t="s">
        <v>55</v>
      </c>
      <c r="C65" s="33">
        <f>+C57-C60-C64</f>
        <v>-11638601.369999994</v>
      </c>
      <c r="D65" s="43">
        <f t="shared" si="1"/>
        <v>-0.25101586011301369</v>
      </c>
      <c r="E65" s="33">
        <f>+E57-E60-E64</f>
        <v>-14310948</v>
      </c>
      <c r="F65" s="43">
        <f t="shared" si="25"/>
        <v>-0.30865177069404309</v>
      </c>
      <c r="G65" s="33">
        <f t="shared" ref="G65:G71" si="26">+C65-E65</f>
        <v>2672346.6300000064</v>
      </c>
      <c r="H65" s="43">
        <f t="shared" ref="H65:H71" si="27">+C65/E65*100-100</f>
        <v>-18.673442388303044</v>
      </c>
      <c r="I65" s="33">
        <f>+I57-I60-I64</f>
        <v>-11329725.600000001</v>
      </c>
      <c r="J65" s="43">
        <f t="shared" si="4"/>
        <v>-0.27019282648096921</v>
      </c>
      <c r="K65" s="33">
        <f t="shared" ref="K65:K71" si="28">+C65-I65</f>
        <v>-308875.7699999921</v>
      </c>
      <c r="L65" s="43">
        <f t="shared" ref="L65:L71" si="29">+C65/I65*100-100</f>
        <v>2.7262422842790954</v>
      </c>
      <c r="M65" s="72" t="s">
        <v>145</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c r="WMU65" s="1"/>
      <c r="WMV65" s="1"/>
      <c r="WMW65" s="1"/>
      <c r="WMX65" s="1"/>
      <c r="WMY65" s="1"/>
      <c r="WMZ65" s="1"/>
      <c r="WNA65" s="1"/>
      <c r="WNB65" s="1"/>
      <c r="WNC65" s="1"/>
      <c r="WND65" s="1"/>
      <c r="WNE65" s="1"/>
      <c r="WNF65" s="1"/>
      <c r="WNG65" s="1"/>
      <c r="WNH65" s="1"/>
      <c r="WNI65" s="1"/>
      <c r="WNJ65" s="1"/>
      <c r="WNK65" s="1"/>
      <c r="WNL65" s="1"/>
      <c r="WNM65" s="1"/>
      <c r="WNN65" s="1"/>
      <c r="WNO65" s="1"/>
      <c r="WNP65" s="1"/>
      <c r="WNQ65" s="1"/>
      <c r="WNR65" s="1"/>
      <c r="WNS65" s="1"/>
      <c r="WNT65" s="1"/>
      <c r="WNU65" s="1"/>
      <c r="WNV65" s="1"/>
      <c r="WNW65" s="1"/>
      <c r="WNX65" s="1"/>
      <c r="WNY65" s="1"/>
      <c r="WNZ65" s="1"/>
      <c r="WOA65" s="1"/>
      <c r="WOB65" s="1"/>
      <c r="WOC65" s="1"/>
      <c r="WOD65" s="1"/>
      <c r="WOE65" s="1"/>
      <c r="WOF65" s="1"/>
      <c r="WOG65" s="1"/>
      <c r="WOH65" s="1"/>
      <c r="WOI65" s="1"/>
      <c r="WOJ65" s="1"/>
      <c r="WOK65" s="1"/>
      <c r="WOL65" s="1"/>
      <c r="WOM65" s="1"/>
      <c r="WON65" s="1"/>
      <c r="WOO65" s="1"/>
      <c r="WOP65" s="1"/>
      <c r="WOQ65" s="1"/>
      <c r="WOR65" s="1"/>
      <c r="WOS65" s="1"/>
      <c r="WOT65" s="1"/>
      <c r="WOU65" s="1"/>
      <c r="WOV65" s="1"/>
      <c r="WOW65" s="1"/>
      <c r="WOX65" s="1"/>
      <c r="WOY65" s="1"/>
      <c r="WOZ65" s="1"/>
      <c r="WPA65" s="1"/>
      <c r="WPB65" s="1"/>
      <c r="WPC65" s="1"/>
      <c r="WPD65" s="1"/>
      <c r="WPE65" s="1"/>
      <c r="WPF65" s="1"/>
      <c r="WPG65" s="1"/>
      <c r="WPH65" s="1"/>
      <c r="WPI65" s="1"/>
      <c r="WPJ65" s="1"/>
      <c r="WPK65" s="1"/>
      <c r="WPL65" s="1"/>
      <c r="WPM65" s="1"/>
      <c r="WPN65" s="1"/>
      <c r="WPO65" s="1"/>
      <c r="WPP65" s="1"/>
      <c r="WPQ65" s="1"/>
      <c r="WPR65" s="1"/>
      <c r="WPS65" s="1"/>
      <c r="WPT65" s="1"/>
      <c r="WPU65" s="1"/>
      <c r="WPV65" s="1"/>
      <c r="WPW65" s="1"/>
      <c r="WPX65" s="1"/>
      <c r="WPY65" s="1"/>
      <c r="WPZ65" s="1"/>
      <c r="WQA65" s="1"/>
      <c r="WQB65" s="1"/>
      <c r="WQC65" s="1"/>
      <c r="WQD65" s="1"/>
      <c r="WQE65" s="1"/>
      <c r="WQF65" s="1"/>
      <c r="WQG65" s="1"/>
      <c r="WQH65" s="1"/>
      <c r="WQI65" s="1"/>
      <c r="WQJ65" s="1"/>
      <c r="WQK65" s="1"/>
      <c r="WQL65" s="1"/>
      <c r="WQM65" s="1"/>
      <c r="WQN65" s="1"/>
      <c r="WQO65" s="1"/>
      <c r="WQP65" s="1"/>
      <c r="WQQ65" s="1"/>
      <c r="WQR65" s="1"/>
      <c r="WQS65" s="1"/>
      <c r="WQT65" s="1"/>
      <c r="WQU65" s="1"/>
      <c r="WQV65" s="1"/>
      <c r="WQW65" s="1"/>
      <c r="WQX65" s="1"/>
      <c r="WQY65" s="1"/>
      <c r="WQZ65" s="1"/>
      <c r="WRA65" s="1"/>
      <c r="WRB65" s="1"/>
      <c r="WRC65" s="1"/>
      <c r="WRD65" s="1"/>
      <c r="WRE65" s="1"/>
      <c r="WRF65" s="1"/>
      <c r="WRG65" s="1"/>
      <c r="WRH65" s="1"/>
      <c r="WRI65" s="1"/>
      <c r="WRJ65" s="1"/>
      <c r="WRK65" s="1"/>
      <c r="WRL65" s="1"/>
      <c r="WRM65" s="1"/>
      <c r="WRN65" s="1"/>
      <c r="WRO65" s="1"/>
      <c r="WRP65" s="1"/>
      <c r="WRQ65" s="1"/>
      <c r="WRR65" s="1"/>
      <c r="WRS65" s="1"/>
      <c r="WRT65" s="1"/>
      <c r="WRU65" s="1"/>
      <c r="WRV65" s="1"/>
      <c r="WRW65" s="1"/>
      <c r="WRX65" s="1"/>
      <c r="WRY65" s="1"/>
      <c r="WRZ65" s="1"/>
      <c r="WSA65" s="1"/>
      <c r="WSB65" s="1"/>
      <c r="WSC65" s="1"/>
      <c r="WSD65" s="1"/>
      <c r="WSE65" s="1"/>
      <c r="WSF65" s="1"/>
      <c r="WSG65" s="1"/>
      <c r="WSH65" s="1"/>
      <c r="WSI65" s="1"/>
      <c r="WSJ65" s="1"/>
      <c r="WSK65" s="1"/>
      <c r="WSL65" s="1"/>
      <c r="WSM65" s="1"/>
      <c r="WSN65" s="1"/>
      <c r="WSO65" s="1"/>
      <c r="WSP65" s="1"/>
      <c r="WSQ65" s="1"/>
      <c r="WSR65" s="1"/>
      <c r="WSS65" s="1"/>
      <c r="WST65" s="1"/>
      <c r="WSU65" s="1"/>
      <c r="WSV65" s="1"/>
      <c r="WSW65" s="1"/>
      <c r="WSX65" s="1"/>
      <c r="WSY65" s="1"/>
      <c r="WSZ65" s="1"/>
      <c r="WTA65" s="1"/>
      <c r="WTB65" s="1"/>
      <c r="WTC65" s="1"/>
      <c r="WTD65" s="1"/>
      <c r="WTE65" s="1"/>
      <c r="WTF65" s="1"/>
      <c r="WTG65" s="1"/>
      <c r="WTH65" s="1"/>
      <c r="WTI65" s="1"/>
      <c r="WTJ65" s="1"/>
      <c r="WTK65" s="1"/>
      <c r="WTL65" s="1"/>
      <c r="WTM65" s="1"/>
      <c r="WTN65" s="1"/>
      <c r="WTO65" s="1"/>
      <c r="WTP65" s="1"/>
      <c r="WTQ65" s="1"/>
      <c r="WTR65" s="1"/>
      <c r="WTS65" s="1"/>
      <c r="WTT65" s="1"/>
      <c r="WTU65" s="1"/>
      <c r="WTV65" s="1"/>
      <c r="WTW65" s="1"/>
      <c r="WTX65" s="1"/>
      <c r="WTY65" s="1"/>
      <c r="WTZ65" s="1"/>
      <c r="WUA65" s="1"/>
      <c r="WUB65" s="1"/>
      <c r="WUC65" s="1"/>
      <c r="WUD65" s="1"/>
      <c r="WUE65" s="1"/>
      <c r="WUF65" s="1"/>
      <c r="WUG65" s="1"/>
      <c r="WUH65" s="1"/>
      <c r="WUI65" s="1"/>
      <c r="WUJ65" s="1"/>
      <c r="WUK65" s="1"/>
      <c r="WUL65" s="1"/>
      <c r="WUM65" s="1"/>
      <c r="WUN65" s="1"/>
      <c r="WUO65" s="1"/>
      <c r="WUP65" s="1"/>
      <c r="WUQ65" s="1"/>
      <c r="WUR65" s="1"/>
      <c r="WUS65" s="1"/>
      <c r="WUT65" s="1"/>
      <c r="WUU65" s="1"/>
      <c r="WUV65" s="1"/>
      <c r="WUW65" s="1"/>
      <c r="WUX65" s="1"/>
      <c r="WUY65" s="1"/>
      <c r="WUZ65" s="1"/>
      <c r="WVA65" s="1"/>
      <c r="WVB65" s="1"/>
      <c r="WVC65" s="1"/>
      <c r="WVD65" s="1"/>
      <c r="WVE65" s="1"/>
      <c r="WVF65" s="1"/>
      <c r="WVG65" s="1"/>
      <c r="WVH65" s="1"/>
      <c r="WVI65" s="1"/>
      <c r="WVJ65" s="1"/>
      <c r="WVK65" s="1"/>
      <c r="WVL65" s="1"/>
      <c r="WVM65" s="1"/>
      <c r="WVN65" s="1"/>
      <c r="WVO65" s="1"/>
      <c r="WVP65" s="1"/>
      <c r="WVQ65" s="1"/>
      <c r="WVR65" s="1"/>
      <c r="WVS65" s="1"/>
      <c r="WVT65" s="1"/>
      <c r="WVU65" s="1"/>
      <c r="WVV65" s="1"/>
      <c r="WVW65" s="1"/>
      <c r="WVX65" s="1"/>
      <c r="WVY65" s="1"/>
      <c r="WVZ65" s="1"/>
      <c r="WWA65" s="1"/>
      <c r="WWB65" s="1"/>
      <c r="WWC65" s="1"/>
      <c r="WWD65" s="1"/>
      <c r="WWE65" s="1"/>
      <c r="WWF65" s="1"/>
      <c r="WWG65" s="1"/>
      <c r="WWH65" s="1"/>
      <c r="WWI65" s="1"/>
      <c r="WWJ65" s="1"/>
      <c r="WWK65" s="1"/>
      <c r="WWL65" s="1"/>
      <c r="WWM65" s="1"/>
      <c r="WWN65" s="1"/>
      <c r="WWO65" s="1"/>
      <c r="WWP65" s="1"/>
      <c r="WWQ65" s="1"/>
      <c r="WWR65" s="1"/>
      <c r="WWS65" s="1"/>
      <c r="WWT65" s="1"/>
      <c r="WWU65" s="1"/>
      <c r="WWV65" s="1"/>
      <c r="WWW65" s="1"/>
      <c r="WWX65" s="1"/>
      <c r="WWY65" s="1"/>
      <c r="WWZ65" s="1"/>
      <c r="WXA65" s="1"/>
      <c r="WXB65" s="1"/>
      <c r="WXC65" s="1"/>
      <c r="WXD65" s="1"/>
      <c r="WXE65" s="1"/>
      <c r="WXF65" s="1"/>
      <c r="WXG65" s="1"/>
      <c r="WXH65" s="1"/>
      <c r="WXI65" s="1"/>
      <c r="WXJ65" s="1"/>
      <c r="WXK65" s="1"/>
      <c r="WXL65" s="1"/>
      <c r="WXM65" s="1"/>
      <c r="WXN65" s="1"/>
      <c r="WXO65" s="1"/>
      <c r="WXP65" s="1"/>
      <c r="WXQ65" s="1"/>
      <c r="WXR65" s="1"/>
      <c r="WXS65" s="1"/>
      <c r="WXT65" s="1"/>
      <c r="WXU65" s="1"/>
      <c r="WXV65" s="1"/>
      <c r="WXW65" s="1"/>
      <c r="WXX65" s="1"/>
      <c r="WXY65" s="1"/>
      <c r="WXZ65" s="1"/>
      <c r="WYA65" s="1"/>
      <c r="WYB65" s="1"/>
      <c r="WYC65" s="1"/>
      <c r="WYD65" s="1"/>
      <c r="WYE65" s="1"/>
      <c r="WYF65" s="1"/>
      <c r="WYG65" s="1"/>
      <c r="WYH65" s="1"/>
      <c r="WYI65" s="1"/>
      <c r="WYJ65" s="1"/>
      <c r="WYK65" s="1"/>
      <c r="WYL65" s="1"/>
      <c r="WYM65" s="1"/>
      <c r="WYN65" s="1"/>
      <c r="WYO65" s="1"/>
      <c r="WYP65" s="1"/>
      <c r="WYQ65" s="1"/>
      <c r="WYR65" s="1"/>
      <c r="WYS65" s="1"/>
      <c r="WYT65" s="1"/>
      <c r="WYU65" s="1"/>
      <c r="WYV65" s="1"/>
      <c r="WYW65" s="1"/>
      <c r="WYX65" s="1"/>
      <c r="WYY65" s="1"/>
      <c r="WYZ65" s="1"/>
      <c r="WZA65" s="1"/>
      <c r="WZB65" s="1"/>
      <c r="WZC65" s="1"/>
      <c r="WZD65" s="1"/>
      <c r="WZE65" s="1"/>
      <c r="WZF65" s="1"/>
      <c r="WZG65" s="1"/>
      <c r="WZH65" s="1"/>
      <c r="WZI65" s="1"/>
      <c r="WZJ65" s="1"/>
      <c r="WZK65" s="1"/>
      <c r="WZL65" s="1"/>
      <c r="WZM65" s="1"/>
      <c r="WZN65" s="1"/>
      <c r="WZO65" s="1"/>
      <c r="WZP65" s="1"/>
      <c r="WZQ65" s="1"/>
      <c r="WZR65" s="1"/>
      <c r="WZS65" s="1"/>
      <c r="WZT65" s="1"/>
      <c r="WZU65" s="1"/>
      <c r="WZV65" s="1"/>
      <c r="WZW65" s="1"/>
      <c r="WZX65" s="1"/>
      <c r="WZY65" s="1"/>
      <c r="WZZ65" s="1"/>
      <c r="XAA65" s="1"/>
      <c r="XAB65" s="1"/>
      <c r="XAC65" s="1"/>
      <c r="XAD65" s="1"/>
      <c r="XAE65" s="1"/>
      <c r="XAF65" s="1"/>
      <c r="XAG65" s="1"/>
      <c r="XAH65" s="1"/>
      <c r="XAI65" s="1"/>
      <c r="XAJ65" s="1"/>
      <c r="XAK65" s="1"/>
      <c r="XAL65" s="1"/>
      <c r="XAM65" s="1"/>
      <c r="XAN65" s="1"/>
      <c r="XAO65" s="1"/>
      <c r="XAP65" s="1"/>
      <c r="XAQ65" s="1"/>
      <c r="XAR65" s="1"/>
      <c r="XAS65" s="1"/>
      <c r="XAT65" s="1"/>
      <c r="XAU65" s="1"/>
      <c r="XAV65" s="1"/>
      <c r="XAW65" s="1"/>
      <c r="XAX65" s="1"/>
      <c r="XAY65" s="1"/>
      <c r="XAZ65" s="1"/>
      <c r="XBA65" s="1"/>
      <c r="XBB65" s="1"/>
      <c r="XBC65" s="1"/>
      <c r="XBD65" s="1"/>
      <c r="XBE65" s="1"/>
      <c r="XBF65" s="1"/>
      <c r="XBG65" s="1"/>
      <c r="XBH65" s="1"/>
      <c r="XBI65" s="1"/>
      <c r="XBJ65" s="1"/>
      <c r="XBK65" s="1"/>
      <c r="XBL65" s="1"/>
      <c r="XBM65" s="1"/>
      <c r="XBN65" s="1"/>
      <c r="XBO65" s="1"/>
      <c r="XBP65" s="1"/>
      <c r="XBQ65" s="1"/>
      <c r="XBR65" s="1"/>
      <c r="XBS65" s="1"/>
      <c r="XBT65" s="1"/>
      <c r="XBU65" s="1"/>
      <c r="XBV65" s="1"/>
      <c r="XBW65" s="1"/>
      <c r="XBX65" s="1"/>
      <c r="XBY65" s="1"/>
      <c r="XBZ65" s="1"/>
      <c r="XCA65" s="1"/>
      <c r="XCB65" s="1"/>
      <c r="XCC65" s="1"/>
      <c r="XCD65" s="1"/>
      <c r="XCE65" s="1"/>
      <c r="XCF65" s="1"/>
      <c r="XCG65" s="1"/>
      <c r="XCH65" s="1"/>
      <c r="XCI65" s="1"/>
      <c r="XCJ65" s="1"/>
      <c r="XCK65" s="1"/>
      <c r="XCL65" s="1"/>
      <c r="XCM65" s="1"/>
      <c r="XCN65" s="1"/>
      <c r="XCO65" s="1"/>
      <c r="XCP65" s="1"/>
      <c r="XCQ65" s="1"/>
      <c r="XCR65" s="1"/>
      <c r="XCS65" s="1"/>
      <c r="XCT65" s="1"/>
      <c r="XCU65" s="1"/>
      <c r="XCV65" s="1"/>
      <c r="XCW65" s="1"/>
      <c r="XCX65" s="1"/>
      <c r="XCY65" s="1"/>
      <c r="XCZ65" s="1"/>
      <c r="XDA65" s="1"/>
      <c r="XDB65" s="1"/>
      <c r="XDC65" s="1"/>
      <c r="XDD65" s="1"/>
      <c r="XDE65" s="1"/>
      <c r="XDF65" s="1"/>
      <c r="XDG65" s="1"/>
      <c r="XDH65" s="1"/>
      <c r="XDI65" s="1"/>
      <c r="XDJ65" s="1"/>
      <c r="XDK65" s="1"/>
      <c r="XDL65" s="1"/>
      <c r="XDM65" s="1"/>
      <c r="XDN65" s="1"/>
      <c r="XDO65" s="1"/>
      <c r="XDP65" s="1"/>
      <c r="XDQ65" s="1"/>
      <c r="XDR65" s="1"/>
      <c r="XDS65" s="1"/>
      <c r="XDT65" s="1"/>
      <c r="XDU65" s="1"/>
      <c r="XDV65" s="1"/>
      <c r="XDW65" s="1"/>
      <c r="XDX65" s="1"/>
      <c r="XDY65" s="1"/>
      <c r="XDZ65" s="1"/>
      <c r="XEA65" s="1"/>
      <c r="XEB65" s="1"/>
      <c r="XEC65" s="1"/>
      <c r="XED65" s="1"/>
      <c r="XEE65" s="1"/>
      <c r="XEF65" s="1"/>
      <c r="XEG65" s="1"/>
      <c r="XEH65" s="1"/>
      <c r="XEI65" s="1"/>
      <c r="XEJ65" s="1"/>
      <c r="XEK65" s="1"/>
      <c r="XEL65" s="1"/>
      <c r="XEM65" s="1"/>
      <c r="XEN65" s="1"/>
      <c r="XEO65" s="1"/>
      <c r="XEP65" s="1"/>
      <c r="XEQ65" s="1"/>
      <c r="XER65" s="1"/>
      <c r="XES65" s="1"/>
      <c r="XET65" s="1"/>
      <c r="XEU65" s="1"/>
      <c r="XEV65" s="1"/>
      <c r="XEW65" s="1"/>
      <c r="XEX65" s="1"/>
      <c r="XEY65" s="1"/>
      <c r="XEZ65" s="1"/>
      <c r="XFA65" s="1"/>
      <c r="XFB65" s="1"/>
      <c r="XFC65" s="1"/>
      <c r="XFD65" s="1"/>
    </row>
    <row r="66" spans="1:16384" s="34" customFormat="1" ht="15" customHeight="1">
      <c r="A66" s="31"/>
      <c r="B66" s="32" t="s">
        <v>48</v>
      </c>
      <c r="C66" s="33">
        <f>+SUM(C67:C71)</f>
        <v>11638601.369999994</v>
      </c>
      <c r="D66" s="43">
        <f t="shared" ref="D66:D71" si="30">+C66/$C$2*100</f>
        <v>0.25101586011301369</v>
      </c>
      <c r="E66" s="33">
        <f>+SUM(E67:E71)</f>
        <v>14310948</v>
      </c>
      <c r="F66" s="43">
        <f t="shared" si="25"/>
        <v>0.30865177069404309</v>
      </c>
      <c r="G66" s="33">
        <f t="shared" si="26"/>
        <v>-2672346.6300000064</v>
      </c>
      <c r="H66" s="43">
        <f t="shared" si="27"/>
        <v>-18.673442388303044</v>
      </c>
      <c r="I66" s="33">
        <f>+SUM(I67:I71)</f>
        <v>11329725.600000001</v>
      </c>
      <c r="J66" s="43">
        <f t="shared" ref="J66:J71" si="31">+I66/$I$2*100</f>
        <v>0.27019282648096921</v>
      </c>
      <c r="K66" s="33">
        <f t="shared" si="28"/>
        <v>308875.7699999921</v>
      </c>
      <c r="L66" s="43">
        <f t="shared" si="29"/>
        <v>2.7262422842790954</v>
      </c>
      <c r="M66" s="72" t="s">
        <v>146</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c r="AML66" s="1"/>
      <c r="AMM66" s="1"/>
      <c r="AMN66" s="1"/>
      <c r="AMO66" s="1"/>
      <c r="AMP66" s="1"/>
      <c r="AMQ66" s="1"/>
      <c r="AMR66" s="1"/>
      <c r="AMS66" s="1"/>
      <c r="AMT66" s="1"/>
      <c r="AMU66" s="1"/>
      <c r="AMV66" s="1"/>
      <c r="AMW66" s="1"/>
      <c r="AMX66" s="1"/>
      <c r="AMY66" s="1"/>
      <c r="AMZ66" s="1"/>
      <c r="ANA66" s="1"/>
      <c r="ANB66" s="1"/>
      <c r="ANC66" s="1"/>
      <c r="AND66" s="1"/>
      <c r="ANE66" s="1"/>
      <c r="ANF66" s="1"/>
      <c r="ANG66" s="1"/>
      <c r="ANH66" s="1"/>
      <c r="ANI66" s="1"/>
      <c r="ANJ66" s="1"/>
      <c r="ANK66" s="1"/>
      <c r="ANL66" s="1"/>
      <c r="ANM66" s="1"/>
      <c r="ANN66" s="1"/>
      <c r="ANO66" s="1"/>
      <c r="ANP66" s="1"/>
      <c r="ANQ66" s="1"/>
      <c r="ANR66" s="1"/>
      <c r="ANS66" s="1"/>
      <c r="ANT66" s="1"/>
      <c r="ANU66" s="1"/>
      <c r="ANV66" s="1"/>
      <c r="ANW66" s="1"/>
      <c r="ANX66" s="1"/>
      <c r="ANY66" s="1"/>
      <c r="ANZ66" s="1"/>
      <c r="AOA66" s="1"/>
      <c r="AOB66" s="1"/>
      <c r="AOC66" s="1"/>
      <c r="AOD66" s="1"/>
      <c r="AOE66" s="1"/>
      <c r="AOF66" s="1"/>
      <c r="AOG66" s="1"/>
      <c r="AOH66" s="1"/>
      <c r="AOI66" s="1"/>
      <c r="AOJ66" s="1"/>
      <c r="AOK66" s="1"/>
      <c r="AOL66" s="1"/>
      <c r="AOM66" s="1"/>
      <c r="AON66" s="1"/>
      <c r="AOO66" s="1"/>
      <c r="AOP66" s="1"/>
      <c r="AOQ66" s="1"/>
      <c r="AOR66" s="1"/>
      <c r="AOS66" s="1"/>
      <c r="AOT66" s="1"/>
      <c r="AOU66" s="1"/>
      <c r="AOV66" s="1"/>
      <c r="AOW66" s="1"/>
      <c r="AOX66" s="1"/>
      <c r="AOY66" s="1"/>
      <c r="AOZ66" s="1"/>
      <c r="APA66" s="1"/>
      <c r="APB66" s="1"/>
      <c r="APC66" s="1"/>
      <c r="APD66" s="1"/>
      <c r="APE66" s="1"/>
      <c r="APF66" s="1"/>
      <c r="APG66" s="1"/>
      <c r="APH66" s="1"/>
      <c r="API66" s="1"/>
      <c r="APJ66" s="1"/>
      <c r="APK66" s="1"/>
      <c r="APL66" s="1"/>
      <c r="APM66" s="1"/>
      <c r="APN66" s="1"/>
      <c r="APO66" s="1"/>
      <c r="APP66" s="1"/>
      <c r="APQ66" s="1"/>
      <c r="APR66" s="1"/>
      <c r="APS66" s="1"/>
      <c r="APT66" s="1"/>
      <c r="APU66" s="1"/>
      <c r="APV66" s="1"/>
      <c r="APW66" s="1"/>
      <c r="APX66" s="1"/>
      <c r="APY66" s="1"/>
      <c r="APZ66" s="1"/>
      <c r="AQA66" s="1"/>
      <c r="AQB66" s="1"/>
      <c r="AQC66" s="1"/>
      <c r="AQD66" s="1"/>
      <c r="AQE66" s="1"/>
      <c r="AQF66" s="1"/>
      <c r="AQG66" s="1"/>
      <c r="AQH66" s="1"/>
      <c r="AQI66" s="1"/>
      <c r="AQJ66" s="1"/>
      <c r="AQK66" s="1"/>
      <c r="AQL66" s="1"/>
      <c r="AQM66" s="1"/>
      <c r="AQN66" s="1"/>
      <c r="AQO66" s="1"/>
      <c r="AQP66" s="1"/>
      <c r="AQQ66" s="1"/>
      <c r="AQR66" s="1"/>
      <c r="AQS66" s="1"/>
      <c r="AQT66" s="1"/>
      <c r="AQU66" s="1"/>
      <c r="AQV66" s="1"/>
      <c r="AQW66" s="1"/>
      <c r="AQX66" s="1"/>
      <c r="AQY66" s="1"/>
      <c r="AQZ66" s="1"/>
      <c r="ARA66" s="1"/>
      <c r="ARB66" s="1"/>
      <c r="ARC66" s="1"/>
      <c r="ARD66" s="1"/>
      <c r="ARE66" s="1"/>
      <c r="ARF66" s="1"/>
      <c r="ARG66" s="1"/>
      <c r="ARH66" s="1"/>
      <c r="ARI66" s="1"/>
      <c r="ARJ66" s="1"/>
      <c r="ARK66" s="1"/>
      <c r="ARL66" s="1"/>
      <c r="ARM66" s="1"/>
      <c r="ARN66" s="1"/>
      <c r="ARO66" s="1"/>
      <c r="ARP66" s="1"/>
      <c r="ARQ66" s="1"/>
      <c r="ARR66" s="1"/>
      <c r="ARS66" s="1"/>
      <c r="ART66" s="1"/>
      <c r="ARU66" s="1"/>
      <c r="ARV66" s="1"/>
      <c r="ARW66" s="1"/>
      <c r="ARX66" s="1"/>
      <c r="ARY66" s="1"/>
      <c r="ARZ66" s="1"/>
      <c r="ASA66" s="1"/>
      <c r="ASB66" s="1"/>
      <c r="ASC66" s="1"/>
      <c r="ASD66" s="1"/>
      <c r="ASE66" s="1"/>
      <c r="ASF66" s="1"/>
      <c r="ASG66" s="1"/>
      <c r="ASH66" s="1"/>
      <c r="ASI66" s="1"/>
      <c r="ASJ66" s="1"/>
      <c r="ASK66" s="1"/>
      <c r="ASL66" s="1"/>
      <c r="ASM66" s="1"/>
      <c r="ASN66" s="1"/>
      <c r="ASO66" s="1"/>
      <c r="ASP66" s="1"/>
      <c r="ASQ66" s="1"/>
      <c r="ASR66" s="1"/>
      <c r="ASS66" s="1"/>
      <c r="AST66" s="1"/>
      <c r="ASU66" s="1"/>
      <c r="ASV66" s="1"/>
      <c r="ASW66" s="1"/>
      <c r="ASX66" s="1"/>
      <c r="ASY66" s="1"/>
      <c r="ASZ66" s="1"/>
      <c r="ATA66" s="1"/>
      <c r="ATB66" s="1"/>
      <c r="ATC66" s="1"/>
      <c r="ATD66" s="1"/>
      <c r="ATE66" s="1"/>
      <c r="ATF66" s="1"/>
      <c r="ATG66" s="1"/>
      <c r="ATH66" s="1"/>
      <c r="ATI66" s="1"/>
      <c r="ATJ66" s="1"/>
      <c r="ATK66" s="1"/>
      <c r="ATL66" s="1"/>
      <c r="ATM66" s="1"/>
      <c r="ATN66" s="1"/>
      <c r="ATO66" s="1"/>
      <c r="ATP66" s="1"/>
      <c r="ATQ66" s="1"/>
      <c r="ATR66" s="1"/>
      <c r="ATS66" s="1"/>
      <c r="ATT66" s="1"/>
      <c r="ATU66" s="1"/>
      <c r="ATV66" s="1"/>
      <c r="ATW66" s="1"/>
      <c r="ATX66" s="1"/>
      <c r="ATY66" s="1"/>
      <c r="ATZ66" s="1"/>
      <c r="AUA66" s="1"/>
      <c r="AUB66" s="1"/>
      <c r="AUC66" s="1"/>
      <c r="AUD66" s="1"/>
      <c r="AUE66" s="1"/>
      <c r="AUF66" s="1"/>
      <c r="AUG66" s="1"/>
      <c r="AUH66" s="1"/>
      <c r="AUI66" s="1"/>
      <c r="AUJ66" s="1"/>
      <c r="AUK66" s="1"/>
      <c r="AUL66" s="1"/>
      <c r="AUM66" s="1"/>
      <c r="AUN66" s="1"/>
      <c r="AUO66" s="1"/>
      <c r="AUP66" s="1"/>
      <c r="AUQ66" s="1"/>
      <c r="AUR66" s="1"/>
      <c r="AUS66" s="1"/>
      <c r="AUT66" s="1"/>
      <c r="AUU66" s="1"/>
      <c r="AUV66" s="1"/>
      <c r="AUW66" s="1"/>
      <c r="AUX66" s="1"/>
      <c r="AUY66" s="1"/>
      <c r="AUZ66" s="1"/>
      <c r="AVA66" s="1"/>
      <c r="AVB66" s="1"/>
      <c r="AVC66" s="1"/>
      <c r="AVD66" s="1"/>
      <c r="AVE66" s="1"/>
      <c r="AVF66" s="1"/>
      <c r="AVG66" s="1"/>
      <c r="AVH66" s="1"/>
      <c r="AVI66" s="1"/>
      <c r="AVJ66" s="1"/>
      <c r="AVK66" s="1"/>
      <c r="AVL66" s="1"/>
      <c r="AVM66" s="1"/>
      <c r="AVN66" s="1"/>
      <c r="AVO66" s="1"/>
      <c r="AVP66" s="1"/>
      <c r="AVQ66" s="1"/>
      <c r="AVR66" s="1"/>
      <c r="AVS66" s="1"/>
      <c r="AVT66" s="1"/>
      <c r="AVU66" s="1"/>
      <c r="AVV66" s="1"/>
      <c r="AVW66" s="1"/>
      <c r="AVX66" s="1"/>
      <c r="AVY66" s="1"/>
      <c r="AVZ66" s="1"/>
      <c r="AWA66" s="1"/>
      <c r="AWB66" s="1"/>
      <c r="AWC66" s="1"/>
      <c r="AWD66" s="1"/>
      <c r="AWE66" s="1"/>
      <c r="AWF66" s="1"/>
      <c r="AWG66" s="1"/>
      <c r="AWH66" s="1"/>
      <c r="AWI66" s="1"/>
      <c r="AWJ66" s="1"/>
      <c r="AWK66" s="1"/>
      <c r="AWL66" s="1"/>
      <c r="AWM66" s="1"/>
      <c r="AWN66" s="1"/>
      <c r="AWO66" s="1"/>
      <c r="AWP66" s="1"/>
      <c r="AWQ66" s="1"/>
      <c r="AWR66" s="1"/>
      <c r="AWS66" s="1"/>
      <c r="AWT66" s="1"/>
      <c r="AWU66" s="1"/>
      <c r="AWV66" s="1"/>
      <c r="AWW66" s="1"/>
      <c r="AWX66" s="1"/>
      <c r="AWY66" s="1"/>
      <c r="AWZ66" s="1"/>
      <c r="AXA66" s="1"/>
      <c r="AXB66" s="1"/>
      <c r="AXC66" s="1"/>
      <c r="AXD66" s="1"/>
      <c r="AXE66" s="1"/>
      <c r="AXF66" s="1"/>
      <c r="AXG66" s="1"/>
      <c r="AXH66" s="1"/>
      <c r="AXI66" s="1"/>
      <c r="AXJ66" s="1"/>
      <c r="AXK66" s="1"/>
      <c r="AXL66" s="1"/>
      <c r="AXM66" s="1"/>
      <c r="AXN66" s="1"/>
      <c r="AXO66" s="1"/>
      <c r="AXP66" s="1"/>
      <c r="AXQ66" s="1"/>
      <c r="AXR66" s="1"/>
      <c r="AXS66" s="1"/>
      <c r="AXT66" s="1"/>
      <c r="AXU66" s="1"/>
      <c r="AXV66" s="1"/>
      <c r="AXW66" s="1"/>
      <c r="AXX66" s="1"/>
      <c r="AXY66" s="1"/>
      <c r="AXZ66" s="1"/>
      <c r="AYA66" s="1"/>
      <c r="AYB66" s="1"/>
      <c r="AYC66" s="1"/>
      <c r="AYD66" s="1"/>
      <c r="AYE66" s="1"/>
      <c r="AYF66" s="1"/>
      <c r="AYG66" s="1"/>
      <c r="AYH66" s="1"/>
      <c r="AYI66" s="1"/>
      <c r="AYJ66" s="1"/>
      <c r="AYK66" s="1"/>
      <c r="AYL66" s="1"/>
      <c r="AYM66" s="1"/>
      <c r="AYN66" s="1"/>
      <c r="AYO66" s="1"/>
      <c r="AYP66" s="1"/>
      <c r="AYQ66" s="1"/>
      <c r="AYR66" s="1"/>
      <c r="AYS66" s="1"/>
      <c r="AYT66" s="1"/>
      <c r="AYU66" s="1"/>
      <c r="AYV66" s="1"/>
      <c r="AYW66" s="1"/>
      <c r="AYX66" s="1"/>
      <c r="AYY66" s="1"/>
      <c r="AYZ66" s="1"/>
      <c r="AZA66" s="1"/>
      <c r="AZB66" s="1"/>
      <c r="AZC66" s="1"/>
      <c r="AZD66" s="1"/>
      <c r="AZE66" s="1"/>
      <c r="AZF66" s="1"/>
      <c r="AZG66" s="1"/>
      <c r="AZH66" s="1"/>
      <c r="AZI66" s="1"/>
      <c r="AZJ66" s="1"/>
      <c r="AZK66" s="1"/>
      <c r="AZL66" s="1"/>
      <c r="AZM66" s="1"/>
      <c r="AZN66" s="1"/>
      <c r="AZO66" s="1"/>
      <c r="AZP66" s="1"/>
      <c r="AZQ66" s="1"/>
      <c r="AZR66" s="1"/>
      <c r="AZS66" s="1"/>
      <c r="AZT66" s="1"/>
      <c r="AZU66" s="1"/>
      <c r="AZV66" s="1"/>
      <c r="AZW66" s="1"/>
      <c r="AZX66" s="1"/>
      <c r="AZY66" s="1"/>
      <c r="AZZ66" s="1"/>
      <c r="BAA66" s="1"/>
      <c r="BAB66" s="1"/>
      <c r="BAC66" s="1"/>
      <c r="BAD66" s="1"/>
      <c r="BAE66" s="1"/>
      <c r="BAF66" s="1"/>
      <c r="BAG66" s="1"/>
      <c r="BAH66" s="1"/>
      <c r="BAI66" s="1"/>
      <c r="BAJ66" s="1"/>
      <c r="BAK66" s="1"/>
      <c r="BAL66" s="1"/>
      <c r="BAM66" s="1"/>
      <c r="BAN66" s="1"/>
      <c r="BAO66" s="1"/>
      <c r="BAP66" s="1"/>
      <c r="BAQ66" s="1"/>
      <c r="BAR66" s="1"/>
      <c r="BAS66" s="1"/>
      <c r="BAT66" s="1"/>
      <c r="BAU66" s="1"/>
      <c r="BAV66" s="1"/>
      <c r="BAW66" s="1"/>
      <c r="BAX66" s="1"/>
      <c r="BAY66" s="1"/>
      <c r="BAZ66" s="1"/>
      <c r="BBA66" s="1"/>
      <c r="BBB66" s="1"/>
      <c r="BBC66" s="1"/>
      <c r="BBD66" s="1"/>
      <c r="BBE66" s="1"/>
      <c r="BBF66" s="1"/>
      <c r="BBG66" s="1"/>
      <c r="BBH66" s="1"/>
      <c r="BBI66" s="1"/>
      <c r="BBJ66" s="1"/>
      <c r="BBK66" s="1"/>
      <c r="BBL66" s="1"/>
      <c r="BBM66" s="1"/>
      <c r="BBN66" s="1"/>
      <c r="BBO66" s="1"/>
      <c r="BBP66" s="1"/>
      <c r="BBQ66" s="1"/>
      <c r="BBR66" s="1"/>
      <c r="BBS66" s="1"/>
      <c r="BBT66" s="1"/>
      <c r="BBU66" s="1"/>
      <c r="BBV66" s="1"/>
      <c r="BBW66" s="1"/>
      <c r="BBX66" s="1"/>
      <c r="BBY66" s="1"/>
      <c r="BBZ66" s="1"/>
      <c r="BCA66" s="1"/>
      <c r="BCB66" s="1"/>
      <c r="BCC66" s="1"/>
      <c r="BCD66" s="1"/>
      <c r="BCE66" s="1"/>
      <c r="BCF66" s="1"/>
      <c r="BCG66" s="1"/>
      <c r="BCH66" s="1"/>
      <c r="BCI66" s="1"/>
      <c r="BCJ66" s="1"/>
      <c r="BCK66" s="1"/>
      <c r="BCL66" s="1"/>
      <c r="BCM66" s="1"/>
      <c r="BCN66" s="1"/>
      <c r="BCO66" s="1"/>
      <c r="BCP66" s="1"/>
      <c r="BCQ66" s="1"/>
      <c r="BCR66" s="1"/>
      <c r="BCS66" s="1"/>
      <c r="BCT66" s="1"/>
      <c r="BCU66" s="1"/>
      <c r="BCV66" s="1"/>
      <c r="BCW66" s="1"/>
      <c r="BCX66" s="1"/>
      <c r="BCY66" s="1"/>
      <c r="BCZ66" s="1"/>
      <c r="BDA66" s="1"/>
      <c r="BDB66" s="1"/>
      <c r="BDC66" s="1"/>
      <c r="BDD66" s="1"/>
      <c r="BDE66" s="1"/>
      <c r="BDF66" s="1"/>
      <c r="BDG66" s="1"/>
      <c r="BDH66" s="1"/>
      <c r="BDI66" s="1"/>
      <c r="BDJ66" s="1"/>
      <c r="BDK66" s="1"/>
      <c r="BDL66" s="1"/>
      <c r="BDM66" s="1"/>
      <c r="BDN66" s="1"/>
      <c r="BDO66" s="1"/>
      <c r="BDP66" s="1"/>
      <c r="BDQ66" s="1"/>
      <c r="BDR66" s="1"/>
      <c r="BDS66" s="1"/>
      <c r="BDT66" s="1"/>
      <c r="BDU66" s="1"/>
      <c r="BDV66" s="1"/>
      <c r="BDW66" s="1"/>
      <c r="BDX66" s="1"/>
      <c r="BDY66" s="1"/>
      <c r="BDZ66" s="1"/>
      <c r="BEA66" s="1"/>
      <c r="BEB66" s="1"/>
      <c r="BEC66" s="1"/>
      <c r="BED66" s="1"/>
      <c r="BEE66" s="1"/>
      <c r="BEF66" s="1"/>
      <c r="BEG66" s="1"/>
      <c r="BEH66" s="1"/>
      <c r="BEI66" s="1"/>
      <c r="BEJ66" s="1"/>
      <c r="BEK66" s="1"/>
      <c r="BEL66" s="1"/>
      <c r="BEM66" s="1"/>
      <c r="BEN66" s="1"/>
      <c r="BEO66" s="1"/>
      <c r="BEP66" s="1"/>
      <c r="BEQ66" s="1"/>
      <c r="BER66" s="1"/>
      <c r="BES66" s="1"/>
      <c r="BET66" s="1"/>
      <c r="BEU66" s="1"/>
      <c r="BEV66" s="1"/>
      <c r="BEW66" s="1"/>
      <c r="BEX66" s="1"/>
      <c r="BEY66" s="1"/>
      <c r="BEZ66" s="1"/>
      <c r="BFA66" s="1"/>
      <c r="BFB66" s="1"/>
      <c r="BFC66" s="1"/>
      <c r="BFD66" s="1"/>
      <c r="BFE66" s="1"/>
      <c r="BFF66" s="1"/>
      <c r="BFG66" s="1"/>
      <c r="BFH66" s="1"/>
      <c r="BFI66" s="1"/>
      <c r="BFJ66" s="1"/>
      <c r="BFK66" s="1"/>
      <c r="BFL66" s="1"/>
      <c r="BFM66" s="1"/>
      <c r="BFN66" s="1"/>
      <c r="BFO66" s="1"/>
      <c r="BFP66" s="1"/>
      <c r="BFQ66" s="1"/>
      <c r="BFR66" s="1"/>
      <c r="BFS66" s="1"/>
      <c r="BFT66" s="1"/>
      <c r="BFU66" s="1"/>
      <c r="BFV66" s="1"/>
      <c r="BFW66" s="1"/>
      <c r="BFX66" s="1"/>
      <c r="BFY66" s="1"/>
      <c r="BFZ66" s="1"/>
      <c r="BGA66" s="1"/>
      <c r="BGB66" s="1"/>
      <c r="BGC66" s="1"/>
      <c r="BGD66" s="1"/>
      <c r="BGE66" s="1"/>
      <c r="BGF66" s="1"/>
      <c r="BGG66" s="1"/>
      <c r="BGH66" s="1"/>
      <c r="BGI66" s="1"/>
      <c r="BGJ66" s="1"/>
      <c r="BGK66" s="1"/>
      <c r="BGL66" s="1"/>
      <c r="BGM66" s="1"/>
      <c r="BGN66" s="1"/>
      <c r="BGO66" s="1"/>
      <c r="BGP66" s="1"/>
      <c r="BGQ66" s="1"/>
      <c r="BGR66" s="1"/>
      <c r="BGS66" s="1"/>
      <c r="BGT66" s="1"/>
      <c r="BGU66" s="1"/>
      <c r="BGV66" s="1"/>
      <c r="BGW66" s="1"/>
      <c r="BGX66" s="1"/>
      <c r="BGY66" s="1"/>
      <c r="BGZ66" s="1"/>
      <c r="BHA66" s="1"/>
      <c r="BHB66" s="1"/>
      <c r="BHC66" s="1"/>
      <c r="BHD66" s="1"/>
      <c r="BHE66" s="1"/>
      <c r="BHF66" s="1"/>
      <c r="BHG66" s="1"/>
      <c r="BHH66" s="1"/>
      <c r="BHI66" s="1"/>
      <c r="BHJ66" s="1"/>
      <c r="BHK66" s="1"/>
      <c r="BHL66" s="1"/>
      <c r="BHM66" s="1"/>
      <c r="BHN66" s="1"/>
      <c r="BHO66" s="1"/>
      <c r="BHP66" s="1"/>
      <c r="BHQ66" s="1"/>
      <c r="BHR66" s="1"/>
      <c r="BHS66" s="1"/>
      <c r="BHT66" s="1"/>
      <c r="BHU66" s="1"/>
      <c r="BHV66" s="1"/>
      <c r="BHW66" s="1"/>
      <c r="BHX66" s="1"/>
      <c r="BHY66" s="1"/>
      <c r="BHZ66" s="1"/>
      <c r="BIA66" s="1"/>
      <c r="BIB66" s="1"/>
      <c r="BIC66" s="1"/>
      <c r="BID66" s="1"/>
      <c r="BIE66" s="1"/>
      <c r="BIF66" s="1"/>
      <c r="BIG66" s="1"/>
      <c r="BIH66" s="1"/>
      <c r="BII66" s="1"/>
      <c r="BIJ66" s="1"/>
      <c r="BIK66" s="1"/>
      <c r="BIL66" s="1"/>
      <c r="BIM66" s="1"/>
      <c r="BIN66" s="1"/>
      <c r="BIO66" s="1"/>
      <c r="BIP66" s="1"/>
      <c r="BIQ66" s="1"/>
      <c r="BIR66" s="1"/>
      <c r="BIS66" s="1"/>
      <c r="BIT66" s="1"/>
      <c r="BIU66" s="1"/>
      <c r="BIV66" s="1"/>
      <c r="BIW66" s="1"/>
      <c r="BIX66" s="1"/>
      <c r="BIY66" s="1"/>
      <c r="BIZ66" s="1"/>
      <c r="BJA66" s="1"/>
      <c r="BJB66" s="1"/>
      <c r="BJC66" s="1"/>
      <c r="BJD66" s="1"/>
      <c r="BJE66" s="1"/>
      <c r="BJF66" s="1"/>
      <c r="BJG66" s="1"/>
      <c r="BJH66" s="1"/>
      <c r="BJI66" s="1"/>
      <c r="BJJ66" s="1"/>
      <c r="BJK66" s="1"/>
      <c r="BJL66" s="1"/>
      <c r="BJM66" s="1"/>
      <c r="BJN66" s="1"/>
      <c r="BJO66" s="1"/>
      <c r="BJP66" s="1"/>
      <c r="BJQ66" s="1"/>
      <c r="BJR66" s="1"/>
      <c r="BJS66" s="1"/>
      <c r="BJT66" s="1"/>
      <c r="BJU66" s="1"/>
      <c r="BJV66" s="1"/>
      <c r="BJW66" s="1"/>
      <c r="BJX66" s="1"/>
      <c r="BJY66" s="1"/>
      <c r="BJZ66" s="1"/>
      <c r="BKA66" s="1"/>
      <c r="BKB66" s="1"/>
      <c r="BKC66" s="1"/>
      <c r="BKD66" s="1"/>
      <c r="BKE66" s="1"/>
      <c r="BKF66" s="1"/>
      <c r="BKG66" s="1"/>
      <c r="BKH66" s="1"/>
      <c r="BKI66" s="1"/>
      <c r="BKJ66" s="1"/>
      <c r="BKK66" s="1"/>
      <c r="BKL66" s="1"/>
      <c r="BKM66" s="1"/>
      <c r="BKN66" s="1"/>
      <c r="BKO66" s="1"/>
      <c r="BKP66" s="1"/>
      <c r="BKQ66" s="1"/>
      <c r="BKR66" s="1"/>
      <c r="BKS66" s="1"/>
      <c r="BKT66" s="1"/>
      <c r="BKU66" s="1"/>
      <c r="BKV66" s="1"/>
      <c r="BKW66" s="1"/>
      <c r="BKX66" s="1"/>
      <c r="BKY66" s="1"/>
      <c r="BKZ66" s="1"/>
      <c r="BLA66" s="1"/>
      <c r="BLB66" s="1"/>
      <c r="BLC66" s="1"/>
      <c r="BLD66" s="1"/>
      <c r="BLE66" s="1"/>
      <c r="BLF66" s="1"/>
      <c r="BLG66" s="1"/>
      <c r="BLH66" s="1"/>
      <c r="BLI66" s="1"/>
      <c r="BLJ66" s="1"/>
      <c r="BLK66" s="1"/>
      <c r="BLL66" s="1"/>
      <c r="BLM66" s="1"/>
      <c r="BLN66" s="1"/>
      <c r="BLO66" s="1"/>
      <c r="BLP66" s="1"/>
      <c r="BLQ66" s="1"/>
      <c r="BLR66" s="1"/>
      <c r="BLS66" s="1"/>
      <c r="BLT66" s="1"/>
      <c r="BLU66" s="1"/>
      <c r="BLV66" s="1"/>
      <c r="BLW66" s="1"/>
      <c r="BLX66" s="1"/>
      <c r="BLY66" s="1"/>
      <c r="BLZ66" s="1"/>
      <c r="BMA66" s="1"/>
      <c r="BMB66" s="1"/>
      <c r="BMC66" s="1"/>
      <c r="BMD66" s="1"/>
      <c r="BME66" s="1"/>
      <c r="BMF66" s="1"/>
      <c r="BMG66" s="1"/>
      <c r="BMH66" s="1"/>
      <c r="BMI66" s="1"/>
      <c r="BMJ66" s="1"/>
      <c r="BMK66" s="1"/>
      <c r="BML66" s="1"/>
      <c r="BMM66" s="1"/>
      <c r="BMN66" s="1"/>
      <c r="BMO66" s="1"/>
      <c r="BMP66" s="1"/>
      <c r="BMQ66" s="1"/>
      <c r="BMR66" s="1"/>
      <c r="BMS66" s="1"/>
      <c r="BMT66" s="1"/>
      <c r="BMU66" s="1"/>
      <c r="BMV66" s="1"/>
      <c r="BMW66" s="1"/>
      <c r="BMX66" s="1"/>
      <c r="BMY66" s="1"/>
      <c r="BMZ66" s="1"/>
      <c r="BNA66" s="1"/>
      <c r="BNB66" s="1"/>
      <c r="BNC66" s="1"/>
      <c r="BND66" s="1"/>
      <c r="BNE66" s="1"/>
      <c r="BNF66" s="1"/>
      <c r="BNG66" s="1"/>
      <c r="BNH66" s="1"/>
      <c r="BNI66" s="1"/>
      <c r="BNJ66" s="1"/>
      <c r="BNK66" s="1"/>
      <c r="BNL66" s="1"/>
      <c r="BNM66" s="1"/>
      <c r="BNN66" s="1"/>
      <c r="BNO66" s="1"/>
      <c r="BNP66" s="1"/>
      <c r="BNQ66" s="1"/>
      <c r="BNR66" s="1"/>
      <c r="BNS66" s="1"/>
      <c r="BNT66" s="1"/>
      <c r="BNU66" s="1"/>
      <c r="BNV66" s="1"/>
      <c r="BNW66" s="1"/>
      <c r="BNX66" s="1"/>
      <c r="BNY66" s="1"/>
      <c r="BNZ66" s="1"/>
      <c r="BOA66" s="1"/>
      <c r="BOB66" s="1"/>
      <c r="BOC66" s="1"/>
      <c r="BOD66" s="1"/>
      <c r="BOE66" s="1"/>
      <c r="BOF66" s="1"/>
      <c r="BOG66" s="1"/>
      <c r="BOH66" s="1"/>
      <c r="BOI66" s="1"/>
      <c r="BOJ66" s="1"/>
      <c r="BOK66" s="1"/>
      <c r="BOL66" s="1"/>
      <c r="BOM66" s="1"/>
      <c r="BON66" s="1"/>
      <c r="BOO66" s="1"/>
      <c r="BOP66" s="1"/>
      <c r="BOQ66" s="1"/>
      <c r="BOR66" s="1"/>
      <c r="BOS66" s="1"/>
      <c r="BOT66" s="1"/>
      <c r="BOU66" s="1"/>
      <c r="BOV66" s="1"/>
      <c r="BOW66" s="1"/>
      <c r="BOX66" s="1"/>
      <c r="BOY66" s="1"/>
      <c r="BOZ66" s="1"/>
      <c r="BPA66" s="1"/>
      <c r="BPB66" s="1"/>
      <c r="BPC66" s="1"/>
      <c r="BPD66" s="1"/>
      <c r="BPE66" s="1"/>
      <c r="BPF66" s="1"/>
      <c r="BPG66" s="1"/>
      <c r="BPH66" s="1"/>
      <c r="BPI66" s="1"/>
      <c r="BPJ66" s="1"/>
      <c r="BPK66" s="1"/>
      <c r="BPL66" s="1"/>
      <c r="BPM66" s="1"/>
      <c r="BPN66" s="1"/>
      <c r="BPO66" s="1"/>
      <c r="BPP66" s="1"/>
      <c r="BPQ66" s="1"/>
      <c r="BPR66" s="1"/>
      <c r="BPS66" s="1"/>
      <c r="BPT66" s="1"/>
      <c r="BPU66" s="1"/>
      <c r="BPV66" s="1"/>
      <c r="BPW66" s="1"/>
      <c r="BPX66" s="1"/>
      <c r="BPY66" s="1"/>
      <c r="BPZ66" s="1"/>
      <c r="BQA66" s="1"/>
      <c r="BQB66" s="1"/>
      <c r="BQC66" s="1"/>
      <c r="BQD66" s="1"/>
      <c r="BQE66" s="1"/>
      <c r="BQF66" s="1"/>
      <c r="BQG66" s="1"/>
      <c r="BQH66" s="1"/>
      <c r="BQI66" s="1"/>
      <c r="BQJ66" s="1"/>
      <c r="BQK66" s="1"/>
      <c r="BQL66" s="1"/>
      <c r="BQM66" s="1"/>
      <c r="BQN66" s="1"/>
      <c r="BQO66" s="1"/>
      <c r="BQP66" s="1"/>
      <c r="BQQ66" s="1"/>
      <c r="BQR66" s="1"/>
      <c r="BQS66" s="1"/>
      <c r="BQT66" s="1"/>
      <c r="BQU66" s="1"/>
      <c r="BQV66" s="1"/>
      <c r="BQW66" s="1"/>
      <c r="BQX66" s="1"/>
      <c r="BQY66" s="1"/>
      <c r="BQZ66" s="1"/>
      <c r="BRA66" s="1"/>
      <c r="BRB66" s="1"/>
      <c r="BRC66" s="1"/>
      <c r="BRD66" s="1"/>
      <c r="BRE66" s="1"/>
      <c r="BRF66" s="1"/>
      <c r="BRG66" s="1"/>
      <c r="BRH66" s="1"/>
      <c r="BRI66" s="1"/>
      <c r="BRJ66" s="1"/>
      <c r="BRK66" s="1"/>
      <c r="BRL66" s="1"/>
      <c r="BRM66" s="1"/>
      <c r="BRN66" s="1"/>
      <c r="BRO66" s="1"/>
      <c r="BRP66" s="1"/>
      <c r="BRQ66" s="1"/>
      <c r="BRR66" s="1"/>
      <c r="BRS66" s="1"/>
      <c r="BRT66" s="1"/>
      <c r="BRU66" s="1"/>
      <c r="BRV66" s="1"/>
      <c r="BRW66" s="1"/>
      <c r="BRX66" s="1"/>
      <c r="BRY66" s="1"/>
      <c r="BRZ66" s="1"/>
      <c r="BSA66" s="1"/>
      <c r="BSB66" s="1"/>
      <c r="BSC66" s="1"/>
      <c r="BSD66" s="1"/>
      <c r="BSE66" s="1"/>
      <c r="BSF66" s="1"/>
      <c r="BSG66" s="1"/>
      <c r="BSH66" s="1"/>
      <c r="BSI66" s="1"/>
      <c r="BSJ66" s="1"/>
      <c r="BSK66" s="1"/>
      <c r="BSL66" s="1"/>
      <c r="BSM66" s="1"/>
      <c r="BSN66" s="1"/>
      <c r="BSO66" s="1"/>
      <c r="BSP66" s="1"/>
      <c r="BSQ66" s="1"/>
      <c r="BSR66" s="1"/>
      <c r="BSS66" s="1"/>
      <c r="BST66" s="1"/>
      <c r="BSU66" s="1"/>
      <c r="BSV66" s="1"/>
      <c r="BSW66" s="1"/>
      <c r="BSX66" s="1"/>
      <c r="BSY66" s="1"/>
      <c r="BSZ66" s="1"/>
      <c r="BTA66" s="1"/>
      <c r="BTB66" s="1"/>
      <c r="BTC66" s="1"/>
      <c r="BTD66" s="1"/>
      <c r="BTE66" s="1"/>
      <c r="BTF66" s="1"/>
      <c r="BTG66" s="1"/>
      <c r="BTH66" s="1"/>
      <c r="BTI66" s="1"/>
      <c r="BTJ66" s="1"/>
      <c r="BTK66" s="1"/>
      <c r="BTL66" s="1"/>
      <c r="BTM66" s="1"/>
      <c r="BTN66" s="1"/>
      <c r="BTO66" s="1"/>
      <c r="BTP66" s="1"/>
      <c r="BTQ66" s="1"/>
      <c r="BTR66" s="1"/>
      <c r="BTS66" s="1"/>
      <c r="BTT66" s="1"/>
      <c r="BTU66" s="1"/>
      <c r="BTV66" s="1"/>
      <c r="BTW66" s="1"/>
      <c r="BTX66" s="1"/>
      <c r="BTY66" s="1"/>
      <c r="BTZ66" s="1"/>
      <c r="BUA66" s="1"/>
      <c r="BUB66" s="1"/>
      <c r="BUC66" s="1"/>
      <c r="BUD66" s="1"/>
      <c r="BUE66" s="1"/>
      <c r="BUF66" s="1"/>
      <c r="BUG66" s="1"/>
      <c r="BUH66" s="1"/>
      <c r="BUI66" s="1"/>
      <c r="BUJ66" s="1"/>
      <c r="BUK66" s="1"/>
      <c r="BUL66" s="1"/>
      <c r="BUM66" s="1"/>
      <c r="BUN66" s="1"/>
      <c r="BUO66" s="1"/>
      <c r="BUP66" s="1"/>
      <c r="BUQ66" s="1"/>
      <c r="BUR66" s="1"/>
      <c r="BUS66" s="1"/>
      <c r="BUT66" s="1"/>
      <c r="BUU66" s="1"/>
      <c r="BUV66" s="1"/>
      <c r="BUW66" s="1"/>
      <c r="BUX66" s="1"/>
      <c r="BUY66" s="1"/>
      <c r="BUZ66" s="1"/>
      <c r="BVA66" s="1"/>
      <c r="BVB66" s="1"/>
      <c r="BVC66" s="1"/>
      <c r="BVD66" s="1"/>
      <c r="BVE66" s="1"/>
      <c r="BVF66" s="1"/>
      <c r="BVG66" s="1"/>
      <c r="BVH66" s="1"/>
      <c r="BVI66" s="1"/>
      <c r="BVJ66" s="1"/>
      <c r="BVK66" s="1"/>
      <c r="BVL66" s="1"/>
      <c r="BVM66" s="1"/>
      <c r="BVN66" s="1"/>
      <c r="BVO66" s="1"/>
      <c r="BVP66" s="1"/>
      <c r="BVQ66" s="1"/>
      <c r="BVR66" s="1"/>
      <c r="BVS66" s="1"/>
      <c r="BVT66" s="1"/>
      <c r="BVU66" s="1"/>
      <c r="BVV66" s="1"/>
      <c r="BVW66" s="1"/>
      <c r="BVX66" s="1"/>
      <c r="BVY66" s="1"/>
      <c r="BVZ66" s="1"/>
      <c r="BWA66" s="1"/>
      <c r="BWB66" s="1"/>
      <c r="BWC66" s="1"/>
      <c r="BWD66" s="1"/>
      <c r="BWE66" s="1"/>
      <c r="BWF66" s="1"/>
      <c r="BWG66" s="1"/>
      <c r="BWH66" s="1"/>
      <c r="BWI66" s="1"/>
      <c r="BWJ66" s="1"/>
      <c r="BWK66" s="1"/>
      <c r="BWL66" s="1"/>
      <c r="BWM66" s="1"/>
      <c r="BWN66" s="1"/>
      <c r="BWO66" s="1"/>
      <c r="BWP66" s="1"/>
      <c r="BWQ66" s="1"/>
      <c r="BWR66" s="1"/>
      <c r="BWS66" s="1"/>
      <c r="BWT66" s="1"/>
      <c r="BWU66" s="1"/>
      <c r="BWV66" s="1"/>
      <c r="BWW66" s="1"/>
      <c r="BWX66" s="1"/>
      <c r="BWY66" s="1"/>
      <c r="BWZ66" s="1"/>
      <c r="BXA66" s="1"/>
      <c r="BXB66" s="1"/>
      <c r="BXC66" s="1"/>
      <c r="BXD66" s="1"/>
      <c r="BXE66" s="1"/>
      <c r="BXF66" s="1"/>
      <c r="BXG66" s="1"/>
      <c r="BXH66" s="1"/>
      <c r="BXI66" s="1"/>
      <c r="BXJ66" s="1"/>
      <c r="BXK66" s="1"/>
      <c r="BXL66" s="1"/>
      <c r="BXM66" s="1"/>
      <c r="BXN66" s="1"/>
      <c r="BXO66" s="1"/>
      <c r="BXP66" s="1"/>
      <c r="BXQ66" s="1"/>
      <c r="BXR66" s="1"/>
      <c r="BXS66" s="1"/>
      <c r="BXT66" s="1"/>
      <c r="BXU66" s="1"/>
      <c r="BXV66" s="1"/>
      <c r="BXW66" s="1"/>
      <c r="BXX66" s="1"/>
      <c r="BXY66" s="1"/>
      <c r="BXZ66" s="1"/>
      <c r="BYA66" s="1"/>
      <c r="BYB66" s="1"/>
      <c r="BYC66" s="1"/>
      <c r="BYD66" s="1"/>
      <c r="BYE66" s="1"/>
      <c r="BYF66" s="1"/>
      <c r="BYG66" s="1"/>
      <c r="BYH66" s="1"/>
      <c r="BYI66" s="1"/>
      <c r="BYJ66" s="1"/>
      <c r="BYK66" s="1"/>
      <c r="BYL66" s="1"/>
      <c r="BYM66" s="1"/>
      <c r="BYN66" s="1"/>
      <c r="BYO66" s="1"/>
      <c r="BYP66" s="1"/>
      <c r="BYQ66" s="1"/>
      <c r="BYR66" s="1"/>
      <c r="BYS66" s="1"/>
      <c r="BYT66" s="1"/>
      <c r="BYU66" s="1"/>
      <c r="BYV66" s="1"/>
      <c r="BYW66" s="1"/>
      <c r="BYX66" s="1"/>
      <c r="BYY66" s="1"/>
      <c r="BYZ66" s="1"/>
      <c r="BZA66" s="1"/>
      <c r="BZB66" s="1"/>
      <c r="BZC66" s="1"/>
      <c r="BZD66" s="1"/>
      <c r="BZE66" s="1"/>
      <c r="BZF66" s="1"/>
      <c r="BZG66" s="1"/>
      <c r="BZH66" s="1"/>
      <c r="BZI66" s="1"/>
      <c r="BZJ66" s="1"/>
      <c r="BZK66" s="1"/>
      <c r="BZL66" s="1"/>
      <c r="BZM66" s="1"/>
      <c r="BZN66" s="1"/>
      <c r="BZO66" s="1"/>
      <c r="BZP66" s="1"/>
      <c r="BZQ66" s="1"/>
      <c r="BZR66" s="1"/>
      <c r="BZS66" s="1"/>
      <c r="BZT66" s="1"/>
      <c r="BZU66" s="1"/>
      <c r="BZV66" s="1"/>
      <c r="BZW66" s="1"/>
      <c r="BZX66" s="1"/>
      <c r="BZY66" s="1"/>
      <c r="BZZ66" s="1"/>
      <c r="CAA66" s="1"/>
      <c r="CAB66" s="1"/>
      <c r="CAC66" s="1"/>
      <c r="CAD66" s="1"/>
      <c r="CAE66" s="1"/>
      <c r="CAF66" s="1"/>
      <c r="CAG66" s="1"/>
      <c r="CAH66" s="1"/>
      <c r="CAI66" s="1"/>
      <c r="CAJ66" s="1"/>
      <c r="CAK66" s="1"/>
      <c r="CAL66" s="1"/>
      <c r="CAM66" s="1"/>
      <c r="CAN66" s="1"/>
      <c r="CAO66" s="1"/>
      <c r="CAP66" s="1"/>
      <c r="CAQ66" s="1"/>
      <c r="CAR66" s="1"/>
      <c r="CAS66" s="1"/>
      <c r="CAT66" s="1"/>
      <c r="CAU66" s="1"/>
      <c r="CAV66" s="1"/>
      <c r="CAW66" s="1"/>
      <c r="CAX66" s="1"/>
      <c r="CAY66" s="1"/>
      <c r="CAZ66" s="1"/>
      <c r="CBA66" s="1"/>
      <c r="CBB66" s="1"/>
      <c r="CBC66" s="1"/>
      <c r="CBD66" s="1"/>
      <c r="CBE66" s="1"/>
      <c r="CBF66" s="1"/>
      <c r="CBG66" s="1"/>
      <c r="CBH66" s="1"/>
      <c r="CBI66" s="1"/>
      <c r="CBJ66" s="1"/>
      <c r="CBK66" s="1"/>
      <c r="CBL66" s="1"/>
      <c r="CBM66" s="1"/>
      <c r="CBN66" s="1"/>
      <c r="CBO66" s="1"/>
      <c r="CBP66" s="1"/>
      <c r="CBQ66" s="1"/>
      <c r="CBR66" s="1"/>
      <c r="CBS66" s="1"/>
      <c r="CBT66" s="1"/>
      <c r="CBU66" s="1"/>
      <c r="CBV66" s="1"/>
      <c r="CBW66" s="1"/>
      <c r="CBX66" s="1"/>
      <c r="CBY66" s="1"/>
      <c r="CBZ66" s="1"/>
      <c r="CCA66" s="1"/>
      <c r="CCB66" s="1"/>
      <c r="CCC66" s="1"/>
      <c r="CCD66" s="1"/>
      <c r="CCE66" s="1"/>
      <c r="CCF66" s="1"/>
      <c r="CCG66" s="1"/>
      <c r="CCH66" s="1"/>
      <c r="CCI66" s="1"/>
      <c r="CCJ66" s="1"/>
      <c r="CCK66" s="1"/>
      <c r="CCL66" s="1"/>
      <c r="CCM66" s="1"/>
      <c r="CCN66" s="1"/>
      <c r="CCO66" s="1"/>
      <c r="CCP66" s="1"/>
      <c r="CCQ66" s="1"/>
      <c r="CCR66" s="1"/>
      <c r="CCS66" s="1"/>
      <c r="CCT66" s="1"/>
      <c r="CCU66" s="1"/>
      <c r="CCV66" s="1"/>
      <c r="CCW66" s="1"/>
      <c r="CCX66" s="1"/>
      <c r="CCY66" s="1"/>
      <c r="CCZ66" s="1"/>
      <c r="CDA66" s="1"/>
      <c r="CDB66" s="1"/>
      <c r="CDC66" s="1"/>
      <c r="CDD66" s="1"/>
      <c r="CDE66" s="1"/>
      <c r="CDF66" s="1"/>
      <c r="CDG66" s="1"/>
      <c r="CDH66" s="1"/>
      <c r="CDI66" s="1"/>
      <c r="CDJ66" s="1"/>
      <c r="CDK66" s="1"/>
      <c r="CDL66" s="1"/>
      <c r="CDM66" s="1"/>
      <c r="CDN66" s="1"/>
      <c r="CDO66" s="1"/>
      <c r="CDP66" s="1"/>
      <c r="CDQ66" s="1"/>
      <c r="CDR66" s="1"/>
      <c r="CDS66" s="1"/>
      <c r="CDT66" s="1"/>
      <c r="CDU66" s="1"/>
      <c r="CDV66" s="1"/>
      <c r="CDW66" s="1"/>
      <c r="CDX66" s="1"/>
      <c r="CDY66" s="1"/>
      <c r="CDZ66" s="1"/>
      <c r="CEA66" s="1"/>
      <c r="CEB66" s="1"/>
      <c r="CEC66" s="1"/>
      <c r="CED66" s="1"/>
      <c r="CEE66" s="1"/>
      <c r="CEF66" s="1"/>
      <c r="CEG66" s="1"/>
      <c r="CEH66" s="1"/>
      <c r="CEI66" s="1"/>
      <c r="CEJ66" s="1"/>
      <c r="CEK66" s="1"/>
      <c r="CEL66" s="1"/>
      <c r="CEM66" s="1"/>
      <c r="CEN66" s="1"/>
      <c r="CEO66" s="1"/>
      <c r="CEP66" s="1"/>
      <c r="CEQ66" s="1"/>
      <c r="CER66" s="1"/>
      <c r="CES66" s="1"/>
      <c r="CET66" s="1"/>
      <c r="CEU66" s="1"/>
      <c r="CEV66" s="1"/>
      <c r="CEW66" s="1"/>
      <c r="CEX66" s="1"/>
      <c r="CEY66" s="1"/>
      <c r="CEZ66" s="1"/>
      <c r="CFA66" s="1"/>
      <c r="CFB66" s="1"/>
      <c r="CFC66" s="1"/>
      <c r="CFD66" s="1"/>
      <c r="CFE66" s="1"/>
      <c r="CFF66" s="1"/>
      <c r="CFG66" s="1"/>
      <c r="CFH66" s="1"/>
      <c r="CFI66" s="1"/>
      <c r="CFJ66" s="1"/>
      <c r="CFK66" s="1"/>
      <c r="CFL66" s="1"/>
      <c r="CFM66" s="1"/>
      <c r="CFN66" s="1"/>
      <c r="CFO66" s="1"/>
      <c r="CFP66" s="1"/>
      <c r="CFQ66" s="1"/>
      <c r="CFR66" s="1"/>
      <c r="CFS66" s="1"/>
      <c r="CFT66" s="1"/>
      <c r="CFU66" s="1"/>
      <c r="CFV66" s="1"/>
      <c r="CFW66" s="1"/>
      <c r="CFX66" s="1"/>
      <c r="CFY66" s="1"/>
      <c r="CFZ66" s="1"/>
      <c r="CGA66" s="1"/>
      <c r="CGB66" s="1"/>
      <c r="CGC66" s="1"/>
      <c r="CGD66" s="1"/>
      <c r="CGE66" s="1"/>
      <c r="CGF66" s="1"/>
      <c r="CGG66" s="1"/>
      <c r="CGH66" s="1"/>
      <c r="CGI66" s="1"/>
      <c r="CGJ66" s="1"/>
      <c r="CGK66" s="1"/>
      <c r="CGL66" s="1"/>
      <c r="CGM66" s="1"/>
      <c r="CGN66" s="1"/>
      <c r="CGO66" s="1"/>
      <c r="CGP66" s="1"/>
      <c r="CGQ66" s="1"/>
      <c r="CGR66" s="1"/>
      <c r="CGS66" s="1"/>
      <c r="CGT66" s="1"/>
      <c r="CGU66" s="1"/>
      <c r="CGV66" s="1"/>
      <c r="CGW66" s="1"/>
      <c r="CGX66" s="1"/>
      <c r="CGY66" s="1"/>
      <c r="CGZ66" s="1"/>
      <c r="CHA66" s="1"/>
      <c r="CHB66" s="1"/>
      <c r="CHC66" s="1"/>
      <c r="CHD66" s="1"/>
      <c r="CHE66" s="1"/>
      <c r="CHF66" s="1"/>
      <c r="CHG66" s="1"/>
      <c r="CHH66" s="1"/>
      <c r="CHI66" s="1"/>
      <c r="CHJ66" s="1"/>
      <c r="CHK66" s="1"/>
      <c r="CHL66" s="1"/>
      <c r="CHM66" s="1"/>
      <c r="CHN66" s="1"/>
      <c r="CHO66" s="1"/>
      <c r="CHP66" s="1"/>
      <c r="CHQ66" s="1"/>
      <c r="CHR66" s="1"/>
      <c r="CHS66" s="1"/>
      <c r="CHT66" s="1"/>
      <c r="CHU66" s="1"/>
      <c r="CHV66" s="1"/>
      <c r="CHW66" s="1"/>
      <c r="CHX66" s="1"/>
      <c r="CHY66" s="1"/>
      <c r="CHZ66" s="1"/>
      <c r="CIA66" s="1"/>
      <c r="CIB66" s="1"/>
      <c r="CIC66" s="1"/>
      <c r="CID66" s="1"/>
      <c r="CIE66" s="1"/>
      <c r="CIF66" s="1"/>
      <c r="CIG66" s="1"/>
      <c r="CIH66" s="1"/>
      <c r="CII66" s="1"/>
      <c r="CIJ66" s="1"/>
      <c r="CIK66" s="1"/>
      <c r="CIL66" s="1"/>
      <c r="CIM66" s="1"/>
      <c r="CIN66" s="1"/>
      <c r="CIO66" s="1"/>
      <c r="CIP66" s="1"/>
      <c r="CIQ66" s="1"/>
      <c r="CIR66" s="1"/>
      <c r="CIS66" s="1"/>
      <c r="CIT66" s="1"/>
      <c r="CIU66" s="1"/>
      <c r="CIV66" s="1"/>
      <c r="CIW66" s="1"/>
      <c r="CIX66" s="1"/>
      <c r="CIY66" s="1"/>
      <c r="CIZ66" s="1"/>
      <c r="CJA66" s="1"/>
      <c r="CJB66" s="1"/>
      <c r="CJC66" s="1"/>
      <c r="CJD66" s="1"/>
      <c r="CJE66" s="1"/>
      <c r="CJF66" s="1"/>
      <c r="CJG66" s="1"/>
      <c r="CJH66" s="1"/>
      <c r="CJI66" s="1"/>
      <c r="CJJ66" s="1"/>
      <c r="CJK66" s="1"/>
      <c r="CJL66" s="1"/>
      <c r="CJM66" s="1"/>
      <c r="CJN66" s="1"/>
      <c r="CJO66" s="1"/>
      <c r="CJP66" s="1"/>
      <c r="CJQ66" s="1"/>
      <c r="CJR66" s="1"/>
      <c r="CJS66" s="1"/>
      <c r="CJT66" s="1"/>
      <c r="CJU66" s="1"/>
      <c r="CJV66" s="1"/>
      <c r="CJW66" s="1"/>
      <c r="CJX66" s="1"/>
      <c r="CJY66" s="1"/>
      <c r="CJZ66" s="1"/>
      <c r="CKA66" s="1"/>
      <c r="CKB66" s="1"/>
      <c r="CKC66" s="1"/>
      <c r="CKD66" s="1"/>
      <c r="CKE66" s="1"/>
      <c r="CKF66" s="1"/>
      <c r="CKG66" s="1"/>
      <c r="CKH66" s="1"/>
      <c r="CKI66" s="1"/>
      <c r="CKJ66" s="1"/>
      <c r="CKK66" s="1"/>
      <c r="CKL66" s="1"/>
      <c r="CKM66" s="1"/>
      <c r="CKN66" s="1"/>
      <c r="CKO66" s="1"/>
      <c r="CKP66" s="1"/>
      <c r="CKQ66" s="1"/>
      <c r="CKR66" s="1"/>
      <c r="CKS66" s="1"/>
      <c r="CKT66" s="1"/>
      <c r="CKU66" s="1"/>
      <c r="CKV66" s="1"/>
      <c r="CKW66" s="1"/>
      <c r="CKX66" s="1"/>
      <c r="CKY66" s="1"/>
      <c r="CKZ66" s="1"/>
      <c r="CLA66" s="1"/>
      <c r="CLB66" s="1"/>
      <c r="CLC66" s="1"/>
      <c r="CLD66" s="1"/>
      <c r="CLE66" s="1"/>
      <c r="CLF66" s="1"/>
      <c r="CLG66" s="1"/>
      <c r="CLH66" s="1"/>
      <c r="CLI66" s="1"/>
      <c r="CLJ66" s="1"/>
      <c r="CLK66" s="1"/>
      <c r="CLL66" s="1"/>
      <c r="CLM66" s="1"/>
      <c r="CLN66" s="1"/>
      <c r="CLO66" s="1"/>
      <c r="CLP66" s="1"/>
      <c r="CLQ66" s="1"/>
      <c r="CLR66" s="1"/>
      <c r="CLS66" s="1"/>
      <c r="CLT66" s="1"/>
      <c r="CLU66" s="1"/>
      <c r="CLV66" s="1"/>
      <c r="CLW66" s="1"/>
      <c r="CLX66" s="1"/>
      <c r="CLY66" s="1"/>
      <c r="CLZ66" s="1"/>
      <c r="CMA66" s="1"/>
      <c r="CMB66" s="1"/>
      <c r="CMC66" s="1"/>
      <c r="CMD66" s="1"/>
      <c r="CME66" s="1"/>
      <c r="CMF66" s="1"/>
      <c r="CMG66" s="1"/>
      <c r="CMH66" s="1"/>
      <c r="CMI66" s="1"/>
      <c r="CMJ66" s="1"/>
      <c r="CMK66" s="1"/>
      <c r="CML66" s="1"/>
      <c r="CMM66" s="1"/>
      <c r="CMN66" s="1"/>
      <c r="CMO66" s="1"/>
      <c r="CMP66" s="1"/>
      <c r="CMQ66" s="1"/>
      <c r="CMR66" s="1"/>
      <c r="CMS66" s="1"/>
      <c r="CMT66" s="1"/>
      <c r="CMU66" s="1"/>
      <c r="CMV66" s="1"/>
      <c r="CMW66" s="1"/>
      <c r="CMX66" s="1"/>
      <c r="CMY66" s="1"/>
      <c r="CMZ66" s="1"/>
      <c r="CNA66" s="1"/>
      <c r="CNB66" s="1"/>
      <c r="CNC66" s="1"/>
      <c r="CND66" s="1"/>
      <c r="CNE66" s="1"/>
      <c r="CNF66" s="1"/>
      <c r="CNG66" s="1"/>
      <c r="CNH66" s="1"/>
      <c r="CNI66" s="1"/>
      <c r="CNJ66" s="1"/>
      <c r="CNK66" s="1"/>
      <c r="CNL66" s="1"/>
      <c r="CNM66" s="1"/>
      <c r="CNN66" s="1"/>
      <c r="CNO66" s="1"/>
      <c r="CNP66" s="1"/>
      <c r="CNQ66" s="1"/>
      <c r="CNR66" s="1"/>
      <c r="CNS66" s="1"/>
      <c r="CNT66" s="1"/>
      <c r="CNU66" s="1"/>
      <c r="CNV66" s="1"/>
      <c r="CNW66" s="1"/>
      <c r="CNX66" s="1"/>
      <c r="CNY66" s="1"/>
      <c r="CNZ66" s="1"/>
      <c r="COA66" s="1"/>
      <c r="COB66" s="1"/>
      <c r="COC66" s="1"/>
      <c r="COD66" s="1"/>
      <c r="COE66" s="1"/>
      <c r="COF66" s="1"/>
      <c r="COG66" s="1"/>
      <c r="COH66" s="1"/>
      <c r="COI66" s="1"/>
      <c r="COJ66" s="1"/>
      <c r="COK66" s="1"/>
      <c r="COL66" s="1"/>
      <c r="COM66" s="1"/>
      <c r="CON66" s="1"/>
      <c r="COO66" s="1"/>
      <c r="COP66" s="1"/>
      <c r="COQ66" s="1"/>
      <c r="COR66" s="1"/>
      <c r="COS66" s="1"/>
      <c r="COT66" s="1"/>
      <c r="COU66" s="1"/>
      <c r="COV66" s="1"/>
      <c r="COW66" s="1"/>
      <c r="COX66" s="1"/>
      <c r="COY66" s="1"/>
      <c r="COZ66" s="1"/>
      <c r="CPA66" s="1"/>
      <c r="CPB66" s="1"/>
      <c r="CPC66" s="1"/>
      <c r="CPD66" s="1"/>
      <c r="CPE66" s="1"/>
      <c r="CPF66" s="1"/>
      <c r="CPG66" s="1"/>
      <c r="CPH66" s="1"/>
      <c r="CPI66" s="1"/>
      <c r="CPJ66" s="1"/>
      <c r="CPK66" s="1"/>
      <c r="CPL66" s="1"/>
      <c r="CPM66" s="1"/>
      <c r="CPN66" s="1"/>
      <c r="CPO66" s="1"/>
      <c r="CPP66" s="1"/>
      <c r="CPQ66" s="1"/>
      <c r="CPR66" s="1"/>
      <c r="CPS66" s="1"/>
      <c r="CPT66" s="1"/>
      <c r="CPU66" s="1"/>
      <c r="CPV66" s="1"/>
      <c r="CPW66" s="1"/>
      <c r="CPX66" s="1"/>
      <c r="CPY66" s="1"/>
      <c r="CPZ66" s="1"/>
      <c r="CQA66" s="1"/>
      <c r="CQB66" s="1"/>
      <c r="CQC66" s="1"/>
      <c r="CQD66" s="1"/>
      <c r="CQE66" s="1"/>
      <c r="CQF66" s="1"/>
      <c r="CQG66" s="1"/>
      <c r="CQH66" s="1"/>
      <c r="CQI66" s="1"/>
      <c r="CQJ66" s="1"/>
      <c r="CQK66" s="1"/>
      <c r="CQL66" s="1"/>
      <c r="CQM66" s="1"/>
      <c r="CQN66" s="1"/>
      <c r="CQO66" s="1"/>
      <c r="CQP66" s="1"/>
      <c r="CQQ66" s="1"/>
      <c r="CQR66" s="1"/>
      <c r="CQS66" s="1"/>
      <c r="CQT66" s="1"/>
      <c r="CQU66" s="1"/>
      <c r="CQV66" s="1"/>
      <c r="CQW66" s="1"/>
      <c r="CQX66" s="1"/>
      <c r="CQY66" s="1"/>
      <c r="CQZ66" s="1"/>
      <c r="CRA66" s="1"/>
      <c r="CRB66" s="1"/>
      <c r="CRC66" s="1"/>
      <c r="CRD66" s="1"/>
      <c r="CRE66" s="1"/>
      <c r="CRF66" s="1"/>
      <c r="CRG66" s="1"/>
      <c r="CRH66" s="1"/>
      <c r="CRI66" s="1"/>
      <c r="CRJ66" s="1"/>
      <c r="CRK66" s="1"/>
      <c r="CRL66" s="1"/>
      <c r="CRM66" s="1"/>
      <c r="CRN66" s="1"/>
      <c r="CRO66" s="1"/>
      <c r="CRP66" s="1"/>
      <c r="CRQ66" s="1"/>
      <c r="CRR66" s="1"/>
      <c r="CRS66" s="1"/>
      <c r="CRT66" s="1"/>
      <c r="CRU66" s="1"/>
      <c r="CRV66" s="1"/>
      <c r="CRW66" s="1"/>
      <c r="CRX66" s="1"/>
      <c r="CRY66" s="1"/>
      <c r="CRZ66" s="1"/>
      <c r="CSA66" s="1"/>
      <c r="CSB66" s="1"/>
      <c r="CSC66" s="1"/>
      <c r="CSD66" s="1"/>
      <c r="CSE66" s="1"/>
      <c r="CSF66" s="1"/>
      <c r="CSG66" s="1"/>
      <c r="CSH66" s="1"/>
      <c r="CSI66" s="1"/>
      <c r="CSJ66" s="1"/>
      <c r="CSK66" s="1"/>
      <c r="CSL66" s="1"/>
      <c r="CSM66" s="1"/>
      <c r="CSN66" s="1"/>
      <c r="CSO66" s="1"/>
      <c r="CSP66" s="1"/>
      <c r="CSQ66" s="1"/>
      <c r="CSR66" s="1"/>
      <c r="CSS66" s="1"/>
      <c r="CST66" s="1"/>
      <c r="CSU66" s="1"/>
      <c r="CSV66" s="1"/>
      <c r="CSW66" s="1"/>
      <c r="CSX66" s="1"/>
      <c r="CSY66" s="1"/>
      <c r="CSZ66" s="1"/>
      <c r="CTA66" s="1"/>
      <c r="CTB66" s="1"/>
      <c r="CTC66" s="1"/>
      <c r="CTD66" s="1"/>
      <c r="CTE66" s="1"/>
      <c r="CTF66" s="1"/>
      <c r="CTG66" s="1"/>
      <c r="CTH66" s="1"/>
      <c r="CTI66" s="1"/>
      <c r="CTJ66" s="1"/>
      <c r="CTK66" s="1"/>
      <c r="CTL66" s="1"/>
      <c r="CTM66" s="1"/>
      <c r="CTN66" s="1"/>
      <c r="CTO66" s="1"/>
      <c r="CTP66" s="1"/>
      <c r="CTQ66" s="1"/>
      <c r="CTR66" s="1"/>
      <c r="CTS66" s="1"/>
      <c r="CTT66" s="1"/>
      <c r="CTU66" s="1"/>
      <c r="CTV66" s="1"/>
      <c r="CTW66" s="1"/>
      <c r="CTX66" s="1"/>
      <c r="CTY66" s="1"/>
      <c r="CTZ66" s="1"/>
      <c r="CUA66" s="1"/>
      <c r="CUB66" s="1"/>
      <c r="CUC66" s="1"/>
      <c r="CUD66" s="1"/>
      <c r="CUE66" s="1"/>
      <c r="CUF66" s="1"/>
      <c r="CUG66" s="1"/>
      <c r="CUH66" s="1"/>
      <c r="CUI66" s="1"/>
      <c r="CUJ66" s="1"/>
      <c r="CUK66" s="1"/>
      <c r="CUL66" s="1"/>
      <c r="CUM66" s="1"/>
      <c r="CUN66" s="1"/>
      <c r="CUO66" s="1"/>
      <c r="CUP66" s="1"/>
      <c r="CUQ66" s="1"/>
      <c r="CUR66" s="1"/>
      <c r="CUS66" s="1"/>
      <c r="CUT66" s="1"/>
      <c r="CUU66" s="1"/>
      <c r="CUV66" s="1"/>
      <c r="CUW66" s="1"/>
      <c r="CUX66" s="1"/>
      <c r="CUY66" s="1"/>
      <c r="CUZ66" s="1"/>
      <c r="CVA66" s="1"/>
      <c r="CVB66" s="1"/>
      <c r="CVC66" s="1"/>
      <c r="CVD66" s="1"/>
      <c r="CVE66" s="1"/>
      <c r="CVF66" s="1"/>
      <c r="CVG66" s="1"/>
      <c r="CVH66" s="1"/>
      <c r="CVI66" s="1"/>
      <c r="CVJ66" s="1"/>
      <c r="CVK66" s="1"/>
      <c r="CVL66" s="1"/>
      <c r="CVM66" s="1"/>
      <c r="CVN66" s="1"/>
      <c r="CVO66" s="1"/>
      <c r="CVP66" s="1"/>
      <c r="CVQ66" s="1"/>
      <c r="CVR66" s="1"/>
      <c r="CVS66" s="1"/>
      <c r="CVT66" s="1"/>
      <c r="CVU66" s="1"/>
      <c r="CVV66" s="1"/>
      <c r="CVW66" s="1"/>
      <c r="CVX66" s="1"/>
      <c r="CVY66" s="1"/>
      <c r="CVZ66" s="1"/>
      <c r="CWA66" s="1"/>
      <c r="CWB66" s="1"/>
      <c r="CWC66" s="1"/>
      <c r="CWD66" s="1"/>
      <c r="CWE66" s="1"/>
      <c r="CWF66" s="1"/>
      <c r="CWG66" s="1"/>
      <c r="CWH66" s="1"/>
      <c r="CWI66" s="1"/>
      <c r="CWJ66" s="1"/>
      <c r="CWK66" s="1"/>
      <c r="CWL66" s="1"/>
      <c r="CWM66" s="1"/>
      <c r="CWN66" s="1"/>
      <c r="CWO66" s="1"/>
      <c r="CWP66" s="1"/>
      <c r="CWQ66" s="1"/>
      <c r="CWR66" s="1"/>
      <c r="CWS66" s="1"/>
      <c r="CWT66" s="1"/>
      <c r="CWU66" s="1"/>
      <c r="CWV66" s="1"/>
      <c r="CWW66" s="1"/>
      <c r="CWX66" s="1"/>
      <c r="CWY66" s="1"/>
      <c r="CWZ66" s="1"/>
      <c r="CXA66" s="1"/>
      <c r="CXB66" s="1"/>
      <c r="CXC66" s="1"/>
      <c r="CXD66" s="1"/>
      <c r="CXE66" s="1"/>
      <c r="CXF66" s="1"/>
      <c r="CXG66" s="1"/>
      <c r="CXH66" s="1"/>
      <c r="CXI66" s="1"/>
      <c r="CXJ66" s="1"/>
      <c r="CXK66" s="1"/>
      <c r="CXL66" s="1"/>
      <c r="CXM66" s="1"/>
      <c r="CXN66" s="1"/>
      <c r="CXO66" s="1"/>
      <c r="CXP66" s="1"/>
      <c r="CXQ66" s="1"/>
      <c r="CXR66" s="1"/>
      <c r="CXS66" s="1"/>
      <c r="CXT66" s="1"/>
      <c r="CXU66" s="1"/>
      <c r="CXV66" s="1"/>
      <c r="CXW66" s="1"/>
      <c r="CXX66" s="1"/>
      <c r="CXY66" s="1"/>
      <c r="CXZ66" s="1"/>
      <c r="CYA66" s="1"/>
      <c r="CYB66" s="1"/>
      <c r="CYC66" s="1"/>
      <c r="CYD66" s="1"/>
      <c r="CYE66" s="1"/>
      <c r="CYF66" s="1"/>
      <c r="CYG66" s="1"/>
      <c r="CYH66" s="1"/>
      <c r="CYI66" s="1"/>
      <c r="CYJ66" s="1"/>
      <c r="CYK66" s="1"/>
      <c r="CYL66" s="1"/>
      <c r="CYM66" s="1"/>
      <c r="CYN66" s="1"/>
      <c r="CYO66" s="1"/>
      <c r="CYP66" s="1"/>
      <c r="CYQ66" s="1"/>
      <c r="CYR66" s="1"/>
      <c r="CYS66" s="1"/>
      <c r="CYT66" s="1"/>
      <c r="CYU66" s="1"/>
      <c r="CYV66" s="1"/>
      <c r="CYW66" s="1"/>
      <c r="CYX66" s="1"/>
      <c r="CYY66" s="1"/>
      <c r="CYZ66" s="1"/>
      <c r="CZA66" s="1"/>
      <c r="CZB66" s="1"/>
      <c r="CZC66" s="1"/>
      <c r="CZD66" s="1"/>
      <c r="CZE66" s="1"/>
      <c r="CZF66" s="1"/>
      <c r="CZG66" s="1"/>
      <c r="CZH66" s="1"/>
      <c r="CZI66" s="1"/>
      <c r="CZJ66" s="1"/>
      <c r="CZK66" s="1"/>
      <c r="CZL66" s="1"/>
      <c r="CZM66" s="1"/>
      <c r="CZN66" s="1"/>
      <c r="CZO66" s="1"/>
      <c r="CZP66" s="1"/>
      <c r="CZQ66" s="1"/>
      <c r="CZR66" s="1"/>
      <c r="CZS66" s="1"/>
      <c r="CZT66" s="1"/>
      <c r="CZU66" s="1"/>
      <c r="CZV66" s="1"/>
      <c r="CZW66" s="1"/>
      <c r="CZX66" s="1"/>
      <c r="CZY66" s="1"/>
      <c r="CZZ66" s="1"/>
      <c r="DAA66" s="1"/>
      <c r="DAB66" s="1"/>
      <c r="DAC66" s="1"/>
      <c r="DAD66" s="1"/>
      <c r="DAE66" s="1"/>
      <c r="DAF66" s="1"/>
      <c r="DAG66" s="1"/>
      <c r="DAH66" s="1"/>
      <c r="DAI66" s="1"/>
      <c r="DAJ66" s="1"/>
      <c r="DAK66" s="1"/>
      <c r="DAL66" s="1"/>
      <c r="DAM66" s="1"/>
      <c r="DAN66" s="1"/>
      <c r="DAO66" s="1"/>
      <c r="DAP66" s="1"/>
      <c r="DAQ66" s="1"/>
      <c r="DAR66" s="1"/>
      <c r="DAS66" s="1"/>
      <c r="DAT66" s="1"/>
      <c r="DAU66" s="1"/>
      <c r="DAV66" s="1"/>
      <c r="DAW66" s="1"/>
      <c r="DAX66" s="1"/>
      <c r="DAY66" s="1"/>
      <c r="DAZ66" s="1"/>
      <c r="DBA66" s="1"/>
      <c r="DBB66" s="1"/>
      <c r="DBC66" s="1"/>
      <c r="DBD66" s="1"/>
      <c r="DBE66" s="1"/>
      <c r="DBF66" s="1"/>
      <c r="DBG66" s="1"/>
      <c r="DBH66" s="1"/>
      <c r="DBI66" s="1"/>
      <c r="DBJ66" s="1"/>
      <c r="DBK66" s="1"/>
      <c r="DBL66" s="1"/>
      <c r="DBM66" s="1"/>
      <c r="DBN66" s="1"/>
      <c r="DBO66" s="1"/>
      <c r="DBP66" s="1"/>
      <c r="DBQ66" s="1"/>
      <c r="DBR66" s="1"/>
      <c r="DBS66" s="1"/>
      <c r="DBT66" s="1"/>
      <c r="DBU66" s="1"/>
      <c r="DBV66" s="1"/>
      <c r="DBW66" s="1"/>
      <c r="DBX66" s="1"/>
      <c r="DBY66" s="1"/>
      <c r="DBZ66" s="1"/>
      <c r="DCA66" s="1"/>
      <c r="DCB66" s="1"/>
      <c r="DCC66" s="1"/>
      <c r="DCD66" s="1"/>
      <c r="DCE66" s="1"/>
      <c r="DCF66" s="1"/>
      <c r="DCG66" s="1"/>
      <c r="DCH66" s="1"/>
      <c r="DCI66" s="1"/>
      <c r="DCJ66" s="1"/>
      <c r="DCK66" s="1"/>
      <c r="DCL66" s="1"/>
      <c r="DCM66" s="1"/>
      <c r="DCN66" s="1"/>
      <c r="DCO66" s="1"/>
      <c r="DCP66" s="1"/>
      <c r="DCQ66" s="1"/>
      <c r="DCR66" s="1"/>
      <c r="DCS66" s="1"/>
      <c r="DCT66" s="1"/>
      <c r="DCU66" s="1"/>
      <c r="DCV66" s="1"/>
      <c r="DCW66" s="1"/>
      <c r="DCX66" s="1"/>
      <c r="DCY66" s="1"/>
      <c r="DCZ66" s="1"/>
      <c r="DDA66" s="1"/>
      <c r="DDB66" s="1"/>
      <c r="DDC66" s="1"/>
      <c r="DDD66" s="1"/>
      <c r="DDE66" s="1"/>
      <c r="DDF66" s="1"/>
      <c r="DDG66" s="1"/>
      <c r="DDH66" s="1"/>
      <c r="DDI66" s="1"/>
      <c r="DDJ66" s="1"/>
      <c r="DDK66" s="1"/>
      <c r="DDL66" s="1"/>
      <c r="DDM66" s="1"/>
      <c r="DDN66" s="1"/>
      <c r="DDO66" s="1"/>
      <c r="DDP66" s="1"/>
      <c r="DDQ66" s="1"/>
      <c r="DDR66" s="1"/>
      <c r="DDS66" s="1"/>
      <c r="DDT66" s="1"/>
      <c r="DDU66" s="1"/>
      <c r="DDV66" s="1"/>
      <c r="DDW66" s="1"/>
      <c r="DDX66" s="1"/>
      <c r="DDY66" s="1"/>
      <c r="DDZ66" s="1"/>
      <c r="DEA66" s="1"/>
      <c r="DEB66" s="1"/>
      <c r="DEC66" s="1"/>
      <c r="DED66" s="1"/>
      <c r="DEE66" s="1"/>
      <c r="DEF66" s="1"/>
      <c r="DEG66" s="1"/>
      <c r="DEH66" s="1"/>
      <c r="DEI66" s="1"/>
      <c r="DEJ66" s="1"/>
      <c r="DEK66" s="1"/>
      <c r="DEL66" s="1"/>
      <c r="DEM66" s="1"/>
      <c r="DEN66" s="1"/>
      <c r="DEO66" s="1"/>
      <c r="DEP66" s="1"/>
      <c r="DEQ66" s="1"/>
      <c r="DER66" s="1"/>
      <c r="DES66" s="1"/>
      <c r="DET66" s="1"/>
      <c r="DEU66" s="1"/>
      <c r="DEV66" s="1"/>
      <c r="DEW66" s="1"/>
      <c r="DEX66" s="1"/>
      <c r="DEY66" s="1"/>
      <c r="DEZ66" s="1"/>
      <c r="DFA66" s="1"/>
      <c r="DFB66" s="1"/>
      <c r="DFC66" s="1"/>
      <c r="DFD66" s="1"/>
      <c r="DFE66" s="1"/>
      <c r="DFF66" s="1"/>
      <c r="DFG66" s="1"/>
      <c r="DFH66" s="1"/>
      <c r="DFI66" s="1"/>
      <c r="DFJ66" s="1"/>
      <c r="DFK66" s="1"/>
      <c r="DFL66" s="1"/>
      <c r="DFM66" s="1"/>
      <c r="DFN66" s="1"/>
      <c r="DFO66" s="1"/>
      <c r="DFP66" s="1"/>
      <c r="DFQ66" s="1"/>
      <c r="DFR66" s="1"/>
      <c r="DFS66" s="1"/>
      <c r="DFT66" s="1"/>
      <c r="DFU66" s="1"/>
      <c r="DFV66" s="1"/>
      <c r="DFW66" s="1"/>
      <c r="DFX66" s="1"/>
      <c r="DFY66" s="1"/>
      <c r="DFZ66" s="1"/>
      <c r="DGA66" s="1"/>
      <c r="DGB66" s="1"/>
      <c r="DGC66" s="1"/>
      <c r="DGD66" s="1"/>
      <c r="DGE66" s="1"/>
      <c r="DGF66" s="1"/>
      <c r="DGG66" s="1"/>
      <c r="DGH66" s="1"/>
      <c r="DGI66" s="1"/>
      <c r="DGJ66" s="1"/>
      <c r="DGK66" s="1"/>
      <c r="DGL66" s="1"/>
      <c r="DGM66" s="1"/>
      <c r="DGN66" s="1"/>
      <c r="DGO66" s="1"/>
      <c r="DGP66" s="1"/>
      <c r="DGQ66" s="1"/>
      <c r="DGR66" s="1"/>
      <c r="DGS66" s="1"/>
      <c r="DGT66" s="1"/>
      <c r="DGU66" s="1"/>
      <c r="DGV66" s="1"/>
      <c r="DGW66" s="1"/>
      <c r="DGX66" s="1"/>
      <c r="DGY66" s="1"/>
      <c r="DGZ66" s="1"/>
      <c r="DHA66" s="1"/>
      <c r="DHB66" s="1"/>
      <c r="DHC66" s="1"/>
      <c r="DHD66" s="1"/>
      <c r="DHE66" s="1"/>
      <c r="DHF66" s="1"/>
      <c r="DHG66" s="1"/>
      <c r="DHH66" s="1"/>
      <c r="DHI66" s="1"/>
      <c r="DHJ66" s="1"/>
      <c r="DHK66" s="1"/>
      <c r="DHL66" s="1"/>
      <c r="DHM66" s="1"/>
      <c r="DHN66" s="1"/>
      <c r="DHO66" s="1"/>
      <c r="DHP66" s="1"/>
      <c r="DHQ66" s="1"/>
      <c r="DHR66" s="1"/>
      <c r="DHS66" s="1"/>
      <c r="DHT66" s="1"/>
      <c r="DHU66" s="1"/>
      <c r="DHV66" s="1"/>
      <c r="DHW66" s="1"/>
      <c r="DHX66" s="1"/>
      <c r="DHY66" s="1"/>
      <c r="DHZ66" s="1"/>
      <c r="DIA66" s="1"/>
      <c r="DIB66" s="1"/>
      <c r="DIC66" s="1"/>
      <c r="DID66" s="1"/>
      <c r="DIE66" s="1"/>
      <c r="DIF66" s="1"/>
      <c r="DIG66" s="1"/>
      <c r="DIH66" s="1"/>
      <c r="DII66" s="1"/>
      <c r="DIJ66" s="1"/>
      <c r="DIK66" s="1"/>
      <c r="DIL66" s="1"/>
      <c r="DIM66" s="1"/>
      <c r="DIN66" s="1"/>
      <c r="DIO66" s="1"/>
      <c r="DIP66" s="1"/>
      <c r="DIQ66" s="1"/>
      <c r="DIR66" s="1"/>
      <c r="DIS66" s="1"/>
      <c r="DIT66" s="1"/>
      <c r="DIU66" s="1"/>
      <c r="DIV66" s="1"/>
      <c r="DIW66" s="1"/>
      <c r="DIX66" s="1"/>
      <c r="DIY66" s="1"/>
      <c r="DIZ66" s="1"/>
      <c r="DJA66" s="1"/>
      <c r="DJB66" s="1"/>
      <c r="DJC66" s="1"/>
      <c r="DJD66" s="1"/>
      <c r="DJE66" s="1"/>
      <c r="DJF66" s="1"/>
      <c r="DJG66" s="1"/>
      <c r="DJH66" s="1"/>
      <c r="DJI66" s="1"/>
      <c r="DJJ66" s="1"/>
      <c r="DJK66" s="1"/>
      <c r="DJL66" s="1"/>
      <c r="DJM66" s="1"/>
      <c r="DJN66" s="1"/>
      <c r="DJO66" s="1"/>
      <c r="DJP66" s="1"/>
      <c r="DJQ66" s="1"/>
      <c r="DJR66" s="1"/>
      <c r="DJS66" s="1"/>
      <c r="DJT66" s="1"/>
      <c r="DJU66" s="1"/>
      <c r="DJV66" s="1"/>
      <c r="DJW66" s="1"/>
      <c r="DJX66" s="1"/>
      <c r="DJY66" s="1"/>
      <c r="DJZ66" s="1"/>
      <c r="DKA66" s="1"/>
      <c r="DKB66" s="1"/>
      <c r="DKC66" s="1"/>
      <c r="DKD66" s="1"/>
      <c r="DKE66" s="1"/>
      <c r="DKF66" s="1"/>
      <c r="DKG66" s="1"/>
      <c r="DKH66" s="1"/>
      <c r="DKI66" s="1"/>
      <c r="DKJ66" s="1"/>
      <c r="DKK66" s="1"/>
      <c r="DKL66" s="1"/>
      <c r="DKM66" s="1"/>
      <c r="DKN66" s="1"/>
      <c r="DKO66" s="1"/>
      <c r="DKP66" s="1"/>
      <c r="DKQ66" s="1"/>
      <c r="DKR66" s="1"/>
      <c r="DKS66" s="1"/>
      <c r="DKT66" s="1"/>
      <c r="DKU66" s="1"/>
      <c r="DKV66" s="1"/>
      <c r="DKW66" s="1"/>
      <c r="DKX66" s="1"/>
      <c r="DKY66" s="1"/>
      <c r="DKZ66" s="1"/>
      <c r="DLA66" s="1"/>
      <c r="DLB66" s="1"/>
      <c r="DLC66" s="1"/>
      <c r="DLD66" s="1"/>
      <c r="DLE66" s="1"/>
      <c r="DLF66" s="1"/>
      <c r="DLG66" s="1"/>
      <c r="DLH66" s="1"/>
      <c r="DLI66" s="1"/>
      <c r="DLJ66" s="1"/>
      <c r="DLK66" s="1"/>
      <c r="DLL66" s="1"/>
      <c r="DLM66" s="1"/>
      <c r="DLN66" s="1"/>
      <c r="DLO66" s="1"/>
      <c r="DLP66" s="1"/>
      <c r="DLQ66" s="1"/>
      <c r="DLR66" s="1"/>
      <c r="DLS66" s="1"/>
      <c r="DLT66" s="1"/>
      <c r="DLU66" s="1"/>
      <c r="DLV66" s="1"/>
      <c r="DLW66" s="1"/>
      <c r="DLX66" s="1"/>
      <c r="DLY66" s="1"/>
      <c r="DLZ66" s="1"/>
      <c r="DMA66" s="1"/>
      <c r="DMB66" s="1"/>
      <c r="DMC66" s="1"/>
      <c r="DMD66" s="1"/>
      <c r="DME66" s="1"/>
      <c r="DMF66" s="1"/>
      <c r="DMG66" s="1"/>
      <c r="DMH66" s="1"/>
      <c r="DMI66" s="1"/>
      <c r="DMJ66" s="1"/>
      <c r="DMK66" s="1"/>
      <c r="DML66" s="1"/>
      <c r="DMM66" s="1"/>
      <c r="DMN66" s="1"/>
      <c r="DMO66" s="1"/>
      <c r="DMP66" s="1"/>
      <c r="DMQ66" s="1"/>
      <c r="DMR66" s="1"/>
      <c r="DMS66" s="1"/>
      <c r="DMT66" s="1"/>
      <c r="DMU66" s="1"/>
      <c r="DMV66" s="1"/>
      <c r="DMW66" s="1"/>
      <c r="DMX66" s="1"/>
      <c r="DMY66" s="1"/>
      <c r="DMZ66" s="1"/>
      <c r="DNA66" s="1"/>
      <c r="DNB66" s="1"/>
      <c r="DNC66" s="1"/>
      <c r="DND66" s="1"/>
      <c r="DNE66" s="1"/>
      <c r="DNF66" s="1"/>
      <c r="DNG66" s="1"/>
      <c r="DNH66" s="1"/>
      <c r="DNI66" s="1"/>
      <c r="DNJ66" s="1"/>
      <c r="DNK66" s="1"/>
      <c r="DNL66" s="1"/>
      <c r="DNM66" s="1"/>
      <c r="DNN66" s="1"/>
      <c r="DNO66" s="1"/>
      <c r="DNP66" s="1"/>
      <c r="DNQ66" s="1"/>
      <c r="DNR66" s="1"/>
      <c r="DNS66" s="1"/>
      <c r="DNT66" s="1"/>
      <c r="DNU66" s="1"/>
      <c r="DNV66" s="1"/>
      <c r="DNW66" s="1"/>
      <c r="DNX66" s="1"/>
      <c r="DNY66" s="1"/>
      <c r="DNZ66" s="1"/>
      <c r="DOA66" s="1"/>
      <c r="DOB66" s="1"/>
      <c r="DOC66" s="1"/>
      <c r="DOD66" s="1"/>
      <c r="DOE66" s="1"/>
      <c r="DOF66" s="1"/>
      <c r="DOG66" s="1"/>
      <c r="DOH66" s="1"/>
      <c r="DOI66" s="1"/>
      <c r="DOJ66" s="1"/>
      <c r="DOK66" s="1"/>
      <c r="DOL66" s="1"/>
      <c r="DOM66" s="1"/>
      <c r="DON66" s="1"/>
      <c r="DOO66" s="1"/>
      <c r="DOP66" s="1"/>
      <c r="DOQ66" s="1"/>
      <c r="DOR66" s="1"/>
      <c r="DOS66" s="1"/>
      <c r="DOT66" s="1"/>
      <c r="DOU66" s="1"/>
      <c r="DOV66" s="1"/>
      <c r="DOW66" s="1"/>
      <c r="DOX66" s="1"/>
      <c r="DOY66" s="1"/>
      <c r="DOZ66" s="1"/>
      <c r="DPA66" s="1"/>
      <c r="DPB66" s="1"/>
      <c r="DPC66" s="1"/>
      <c r="DPD66" s="1"/>
      <c r="DPE66" s="1"/>
      <c r="DPF66" s="1"/>
      <c r="DPG66" s="1"/>
      <c r="DPH66" s="1"/>
      <c r="DPI66" s="1"/>
      <c r="DPJ66" s="1"/>
      <c r="DPK66" s="1"/>
      <c r="DPL66" s="1"/>
      <c r="DPM66" s="1"/>
      <c r="DPN66" s="1"/>
      <c r="DPO66" s="1"/>
      <c r="DPP66" s="1"/>
      <c r="DPQ66" s="1"/>
      <c r="DPR66" s="1"/>
      <c r="DPS66" s="1"/>
      <c r="DPT66" s="1"/>
      <c r="DPU66" s="1"/>
      <c r="DPV66" s="1"/>
      <c r="DPW66" s="1"/>
      <c r="DPX66" s="1"/>
      <c r="DPY66" s="1"/>
      <c r="DPZ66" s="1"/>
      <c r="DQA66" s="1"/>
      <c r="DQB66" s="1"/>
      <c r="DQC66" s="1"/>
      <c r="DQD66" s="1"/>
      <c r="DQE66" s="1"/>
      <c r="DQF66" s="1"/>
      <c r="DQG66" s="1"/>
      <c r="DQH66" s="1"/>
      <c r="DQI66" s="1"/>
      <c r="DQJ66" s="1"/>
      <c r="DQK66" s="1"/>
      <c r="DQL66" s="1"/>
      <c r="DQM66" s="1"/>
      <c r="DQN66" s="1"/>
      <c r="DQO66" s="1"/>
      <c r="DQP66" s="1"/>
      <c r="DQQ66" s="1"/>
      <c r="DQR66" s="1"/>
      <c r="DQS66" s="1"/>
      <c r="DQT66" s="1"/>
      <c r="DQU66" s="1"/>
      <c r="DQV66" s="1"/>
      <c r="DQW66" s="1"/>
      <c r="DQX66" s="1"/>
      <c r="DQY66" s="1"/>
      <c r="DQZ66" s="1"/>
      <c r="DRA66" s="1"/>
      <c r="DRB66" s="1"/>
      <c r="DRC66" s="1"/>
      <c r="DRD66" s="1"/>
      <c r="DRE66" s="1"/>
      <c r="DRF66" s="1"/>
      <c r="DRG66" s="1"/>
      <c r="DRH66" s="1"/>
      <c r="DRI66" s="1"/>
      <c r="DRJ66" s="1"/>
      <c r="DRK66" s="1"/>
      <c r="DRL66" s="1"/>
      <c r="DRM66" s="1"/>
      <c r="DRN66" s="1"/>
      <c r="DRO66" s="1"/>
      <c r="DRP66" s="1"/>
      <c r="DRQ66" s="1"/>
      <c r="DRR66" s="1"/>
      <c r="DRS66" s="1"/>
      <c r="DRT66" s="1"/>
      <c r="DRU66" s="1"/>
      <c r="DRV66" s="1"/>
      <c r="DRW66" s="1"/>
      <c r="DRX66" s="1"/>
      <c r="DRY66" s="1"/>
      <c r="DRZ66" s="1"/>
      <c r="DSA66" s="1"/>
      <c r="DSB66" s="1"/>
      <c r="DSC66" s="1"/>
      <c r="DSD66" s="1"/>
      <c r="DSE66" s="1"/>
      <c r="DSF66" s="1"/>
      <c r="DSG66" s="1"/>
      <c r="DSH66" s="1"/>
      <c r="DSI66" s="1"/>
      <c r="DSJ66" s="1"/>
      <c r="DSK66" s="1"/>
      <c r="DSL66" s="1"/>
      <c r="DSM66" s="1"/>
      <c r="DSN66" s="1"/>
      <c r="DSO66" s="1"/>
      <c r="DSP66" s="1"/>
      <c r="DSQ66" s="1"/>
      <c r="DSR66" s="1"/>
      <c r="DSS66" s="1"/>
      <c r="DST66" s="1"/>
      <c r="DSU66" s="1"/>
      <c r="DSV66" s="1"/>
      <c r="DSW66" s="1"/>
      <c r="DSX66" s="1"/>
      <c r="DSY66" s="1"/>
      <c r="DSZ66" s="1"/>
      <c r="DTA66" s="1"/>
      <c r="DTB66" s="1"/>
      <c r="DTC66" s="1"/>
      <c r="DTD66" s="1"/>
      <c r="DTE66" s="1"/>
      <c r="DTF66" s="1"/>
      <c r="DTG66" s="1"/>
      <c r="DTH66" s="1"/>
      <c r="DTI66" s="1"/>
      <c r="DTJ66" s="1"/>
      <c r="DTK66" s="1"/>
      <c r="DTL66" s="1"/>
      <c r="DTM66" s="1"/>
      <c r="DTN66" s="1"/>
      <c r="DTO66" s="1"/>
      <c r="DTP66" s="1"/>
      <c r="DTQ66" s="1"/>
      <c r="DTR66" s="1"/>
      <c r="DTS66" s="1"/>
      <c r="DTT66" s="1"/>
      <c r="DTU66" s="1"/>
      <c r="DTV66" s="1"/>
      <c r="DTW66" s="1"/>
      <c r="DTX66" s="1"/>
      <c r="DTY66" s="1"/>
      <c r="DTZ66" s="1"/>
      <c r="DUA66" s="1"/>
      <c r="DUB66" s="1"/>
      <c r="DUC66" s="1"/>
      <c r="DUD66" s="1"/>
      <c r="DUE66" s="1"/>
      <c r="DUF66" s="1"/>
      <c r="DUG66" s="1"/>
      <c r="DUH66" s="1"/>
      <c r="DUI66" s="1"/>
      <c r="DUJ66" s="1"/>
      <c r="DUK66" s="1"/>
      <c r="DUL66" s="1"/>
      <c r="DUM66" s="1"/>
      <c r="DUN66" s="1"/>
      <c r="DUO66" s="1"/>
      <c r="DUP66" s="1"/>
      <c r="DUQ66" s="1"/>
      <c r="DUR66" s="1"/>
      <c r="DUS66" s="1"/>
      <c r="DUT66" s="1"/>
      <c r="DUU66" s="1"/>
      <c r="DUV66" s="1"/>
      <c r="DUW66" s="1"/>
      <c r="DUX66" s="1"/>
      <c r="DUY66" s="1"/>
      <c r="DUZ66" s="1"/>
      <c r="DVA66" s="1"/>
      <c r="DVB66" s="1"/>
      <c r="DVC66" s="1"/>
      <c r="DVD66" s="1"/>
      <c r="DVE66" s="1"/>
      <c r="DVF66" s="1"/>
      <c r="DVG66" s="1"/>
      <c r="DVH66" s="1"/>
      <c r="DVI66" s="1"/>
      <c r="DVJ66" s="1"/>
      <c r="DVK66" s="1"/>
      <c r="DVL66" s="1"/>
      <c r="DVM66" s="1"/>
      <c r="DVN66" s="1"/>
      <c r="DVO66" s="1"/>
      <c r="DVP66" s="1"/>
      <c r="DVQ66" s="1"/>
      <c r="DVR66" s="1"/>
      <c r="DVS66" s="1"/>
      <c r="DVT66" s="1"/>
      <c r="DVU66" s="1"/>
      <c r="DVV66" s="1"/>
      <c r="DVW66" s="1"/>
      <c r="DVX66" s="1"/>
      <c r="DVY66" s="1"/>
      <c r="DVZ66" s="1"/>
      <c r="DWA66" s="1"/>
      <c r="DWB66" s="1"/>
      <c r="DWC66" s="1"/>
      <c r="DWD66" s="1"/>
      <c r="DWE66" s="1"/>
      <c r="DWF66" s="1"/>
      <c r="DWG66" s="1"/>
      <c r="DWH66" s="1"/>
      <c r="DWI66" s="1"/>
      <c r="DWJ66" s="1"/>
      <c r="DWK66" s="1"/>
      <c r="DWL66" s="1"/>
      <c r="DWM66" s="1"/>
      <c r="DWN66" s="1"/>
      <c r="DWO66" s="1"/>
      <c r="DWP66" s="1"/>
      <c r="DWQ66" s="1"/>
      <c r="DWR66" s="1"/>
      <c r="DWS66" s="1"/>
      <c r="DWT66" s="1"/>
      <c r="DWU66" s="1"/>
      <c r="DWV66" s="1"/>
      <c r="DWW66" s="1"/>
      <c r="DWX66" s="1"/>
      <c r="DWY66" s="1"/>
      <c r="DWZ66" s="1"/>
      <c r="DXA66" s="1"/>
      <c r="DXB66" s="1"/>
      <c r="DXC66" s="1"/>
      <c r="DXD66" s="1"/>
      <c r="DXE66" s="1"/>
      <c r="DXF66" s="1"/>
      <c r="DXG66" s="1"/>
      <c r="DXH66" s="1"/>
      <c r="DXI66" s="1"/>
      <c r="DXJ66" s="1"/>
      <c r="DXK66" s="1"/>
      <c r="DXL66" s="1"/>
      <c r="DXM66" s="1"/>
      <c r="DXN66" s="1"/>
      <c r="DXO66" s="1"/>
      <c r="DXP66" s="1"/>
      <c r="DXQ66" s="1"/>
      <c r="DXR66" s="1"/>
      <c r="DXS66" s="1"/>
      <c r="DXT66" s="1"/>
      <c r="DXU66" s="1"/>
      <c r="DXV66" s="1"/>
      <c r="DXW66" s="1"/>
      <c r="DXX66" s="1"/>
      <c r="DXY66" s="1"/>
      <c r="DXZ66" s="1"/>
      <c r="DYA66" s="1"/>
      <c r="DYB66" s="1"/>
      <c r="DYC66" s="1"/>
      <c r="DYD66" s="1"/>
      <c r="DYE66" s="1"/>
      <c r="DYF66" s="1"/>
      <c r="DYG66" s="1"/>
      <c r="DYH66" s="1"/>
      <c r="DYI66" s="1"/>
      <c r="DYJ66" s="1"/>
      <c r="DYK66" s="1"/>
      <c r="DYL66" s="1"/>
      <c r="DYM66" s="1"/>
      <c r="DYN66" s="1"/>
      <c r="DYO66" s="1"/>
      <c r="DYP66" s="1"/>
      <c r="DYQ66" s="1"/>
      <c r="DYR66" s="1"/>
      <c r="DYS66" s="1"/>
      <c r="DYT66" s="1"/>
      <c r="DYU66" s="1"/>
      <c r="DYV66" s="1"/>
      <c r="DYW66" s="1"/>
      <c r="DYX66" s="1"/>
      <c r="DYY66" s="1"/>
      <c r="DYZ66" s="1"/>
      <c r="DZA66" s="1"/>
      <c r="DZB66" s="1"/>
      <c r="DZC66" s="1"/>
      <c r="DZD66" s="1"/>
      <c r="DZE66" s="1"/>
      <c r="DZF66" s="1"/>
      <c r="DZG66" s="1"/>
      <c r="DZH66" s="1"/>
      <c r="DZI66" s="1"/>
      <c r="DZJ66" s="1"/>
      <c r="DZK66" s="1"/>
      <c r="DZL66" s="1"/>
      <c r="DZM66" s="1"/>
      <c r="DZN66" s="1"/>
      <c r="DZO66" s="1"/>
      <c r="DZP66" s="1"/>
      <c r="DZQ66" s="1"/>
      <c r="DZR66" s="1"/>
      <c r="DZS66" s="1"/>
      <c r="DZT66" s="1"/>
      <c r="DZU66" s="1"/>
      <c r="DZV66" s="1"/>
      <c r="DZW66" s="1"/>
      <c r="DZX66" s="1"/>
      <c r="DZY66" s="1"/>
      <c r="DZZ66" s="1"/>
      <c r="EAA66" s="1"/>
      <c r="EAB66" s="1"/>
      <c r="EAC66" s="1"/>
      <c r="EAD66" s="1"/>
      <c r="EAE66" s="1"/>
      <c r="EAF66" s="1"/>
      <c r="EAG66" s="1"/>
      <c r="EAH66" s="1"/>
      <c r="EAI66" s="1"/>
      <c r="EAJ66" s="1"/>
      <c r="EAK66" s="1"/>
      <c r="EAL66" s="1"/>
      <c r="EAM66" s="1"/>
      <c r="EAN66" s="1"/>
      <c r="EAO66" s="1"/>
      <c r="EAP66" s="1"/>
      <c r="EAQ66" s="1"/>
      <c r="EAR66" s="1"/>
      <c r="EAS66" s="1"/>
      <c r="EAT66" s="1"/>
      <c r="EAU66" s="1"/>
      <c r="EAV66" s="1"/>
      <c r="EAW66" s="1"/>
      <c r="EAX66" s="1"/>
      <c r="EAY66" s="1"/>
      <c r="EAZ66" s="1"/>
      <c r="EBA66" s="1"/>
      <c r="EBB66" s="1"/>
      <c r="EBC66" s="1"/>
      <c r="EBD66" s="1"/>
      <c r="EBE66" s="1"/>
      <c r="EBF66" s="1"/>
      <c r="EBG66" s="1"/>
      <c r="EBH66" s="1"/>
      <c r="EBI66" s="1"/>
      <c r="EBJ66" s="1"/>
      <c r="EBK66" s="1"/>
      <c r="EBL66" s="1"/>
      <c r="EBM66" s="1"/>
      <c r="EBN66" s="1"/>
      <c r="EBO66" s="1"/>
      <c r="EBP66" s="1"/>
      <c r="EBQ66" s="1"/>
      <c r="EBR66" s="1"/>
      <c r="EBS66" s="1"/>
      <c r="EBT66" s="1"/>
      <c r="EBU66" s="1"/>
      <c r="EBV66" s="1"/>
      <c r="EBW66" s="1"/>
      <c r="EBX66" s="1"/>
      <c r="EBY66" s="1"/>
      <c r="EBZ66" s="1"/>
      <c r="ECA66" s="1"/>
      <c r="ECB66" s="1"/>
      <c r="ECC66" s="1"/>
      <c r="ECD66" s="1"/>
      <c r="ECE66" s="1"/>
      <c r="ECF66" s="1"/>
      <c r="ECG66" s="1"/>
      <c r="ECH66" s="1"/>
      <c r="ECI66" s="1"/>
      <c r="ECJ66" s="1"/>
      <c r="ECK66" s="1"/>
      <c r="ECL66" s="1"/>
      <c r="ECM66" s="1"/>
      <c r="ECN66" s="1"/>
      <c r="ECO66" s="1"/>
      <c r="ECP66" s="1"/>
      <c r="ECQ66" s="1"/>
      <c r="ECR66" s="1"/>
      <c r="ECS66" s="1"/>
      <c r="ECT66" s="1"/>
      <c r="ECU66" s="1"/>
      <c r="ECV66" s="1"/>
      <c r="ECW66" s="1"/>
      <c r="ECX66" s="1"/>
      <c r="ECY66" s="1"/>
      <c r="ECZ66" s="1"/>
      <c r="EDA66" s="1"/>
      <c r="EDB66" s="1"/>
      <c r="EDC66" s="1"/>
      <c r="EDD66" s="1"/>
      <c r="EDE66" s="1"/>
      <c r="EDF66" s="1"/>
      <c r="EDG66" s="1"/>
      <c r="EDH66" s="1"/>
      <c r="EDI66" s="1"/>
      <c r="EDJ66" s="1"/>
      <c r="EDK66" s="1"/>
      <c r="EDL66" s="1"/>
      <c r="EDM66" s="1"/>
      <c r="EDN66" s="1"/>
      <c r="EDO66" s="1"/>
      <c r="EDP66" s="1"/>
      <c r="EDQ66" s="1"/>
      <c r="EDR66" s="1"/>
      <c r="EDS66" s="1"/>
      <c r="EDT66" s="1"/>
      <c r="EDU66" s="1"/>
      <c r="EDV66" s="1"/>
      <c r="EDW66" s="1"/>
      <c r="EDX66" s="1"/>
      <c r="EDY66" s="1"/>
      <c r="EDZ66" s="1"/>
      <c r="EEA66" s="1"/>
      <c r="EEB66" s="1"/>
      <c r="EEC66" s="1"/>
      <c r="EED66" s="1"/>
      <c r="EEE66" s="1"/>
      <c r="EEF66" s="1"/>
      <c r="EEG66" s="1"/>
      <c r="EEH66" s="1"/>
      <c r="EEI66" s="1"/>
      <c r="EEJ66" s="1"/>
      <c r="EEK66" s="1"/>
      <c r="EEL66" s="1"/>
      <c r="EEM66" s="1"/>
      <c r="EEN66" s="1"/>
      <c r="EEO66" s="1"/>
      <c r="EEP66" s="1"/>
      <c r="EEQ66" s="1"/>
      <c r="EER66" s="1"/>
      <c r="EES66" s="1"/>
      <c r="EET66" s="1"/>
      <c r="EEU66" s="1"/>
      <c r="EEV66" s="1"/>
      <c r="EEW66" s="1"/>
      <c r="EEX66" s="1"/>
      <c r="EEY66" s="1"/>
      <c r="EEZ66" s="1"/>
      <c r="EFA66" s="1"/>
      <c r="EFB66" s="1"/>
      <c r="EFC66" s="1"/>
      <c r="EFD66" s="1"/>
      <c r="EFE66" s="1"/>
      <c r="EFF66" s="1"/>
      <c r="EFG66" s="1"/>
      <c r="EFH66" s="1"/>
      <c r="EFI66" s="1"/>
      <c r="EFJ66" s="1"/>
      <c r="EFK66" s="1"/>
      <c r="EFL66" s="1"/>
      <c r="EFM66" s="1"/>
      <c r="EFN66" s="1"/>
      <c r="EFO66" s="1"/>
      <c r="EFP66" s="1"/>
      <c r="EFQ66" s="1"/>
      <c r="EFR66" s="1"/>
      <c r="EFS66" s="1"/>
      <c r="EFT66" s="1"/>
      <c r="EFU66" s="1"/>
      <c r="EFV66" s="1"/>
      <c r="EFW66" s="1"/>
      <c r="EFX66" s="1"/>
      <c r="EFY66" s="1"/>
      <c r="EFZ66" s="1"/>
      <c r="EGA66" s="1"/>
      <c r="EGB66" s="1"/>
      <c r="EGC66" s="1"/>
      <c r="EGD66" s="1"/>
      <c r="EGE66" s="1"/>
      <c r="EGF66" s="1"/>
      <c r="EGG66" s="1"/>
      <c r="EGH66" s="1"/>
      <c r="EGI66" s="1"/>
      <c r="EGJ66" s="1"/>
      <c r="EGK66" s="1"/>
      <c r="EGL66" s="1"/>
      <c r="EGM66" s="1"/>
      <c r="EGN66" s="1"/>
      <c r="EGO66" s="1"/>
      <c r="EGP66" s="1"/>
      <c r="EGQ66" s="1"/>
      <c r="EGR66" s="1"/>
      <c r="EGS66" s="1"/>
      <c r="EGT66" s="1"/>
      <c r="EGU66" s="1"/>
      <c r="EGV66" s="1"/>
      <c r="EGW66" s="1"/>
      <c r="EGX66" s="1"/>
      <c r="EGY66" s="1"/>
      <c r="EGZ66" s="1"/>
      <c r="EHA66" s="1"/>
      <c r="EHB66" s="1"/>
      <c r="EHC66" s="1"/>
      <c r="EHD66" s="1"/>
      <c r="EHE66" s="1"/>
      <c r="EHF66" s="1"/>
      <c r="EHG66" s="1"/>
      <c r="EHH66" s="1"/>
      <c r="EHI66" s="1"/>
      <c r="EHJ66" s="1"/>
      <c r="EHK66" s="1"/>
      <c r="EHL66" s="1"/>
      <c r="EHM66" s="1"/>
      <c r="EHN66" s="1"/>
      <c r="EHO66" s="1"/>
      <c r="EHP66" s="1"/>
      <c r="EHQ66" s="1"/>
      <c r="EHR66" s="1"/>
      <c r="EHS66" s="1"/>
      <c r="EHT66" s="1"/>
      <c r="EHU66" s="1"/>
      <c r="EHV66" s="1"/>
      <c r="EHW66" s="1"/>
      <c r="EHX66" s="1"/>
      <c r="EHY66" s="1"/>
      <c r="EHZ66" s="1"/>
      <c r="EIA66" s="1"/>
      <c r="EIB66" s="1"/>
      <c r="EIC66" s="1"/>
      <c r="EID66" s="1"/>
      <c r="EIE66" s="1"/>
      <c r="EIF66" s="1"/>
      <c r="EIG66" s="1"/>
      <c r="EIH66" s="1"/>
      <c r="EII66" s="1"/>
      <c r="EIJ66" s="1"/>
      <c r="EIK66" s="1"/>
      <c r="EIL66" s="1"/>
      <c r="EIM66" s="1"/>
      <c r="EIN66" s="1"/>
      <c r="EIO66" s="1"/>
      <c r="EIP66" s="1"/>
      <c r="EIQ66" s="1"/>
      <c r="EIR66" s="1"/>
      <c r="EIS66" s="1"/>
      <c r="EIT66" s="1"/>
      <c r="EIU66" s="1"/>
      <c r="EIV66" s="1"/>
      <c r="EIW66" s="1"/>
      <c r="EIX66" s="1"/>
      <c r="EIY66" s="1"/>
      <c r="EIZ66" s="1"/>
      <c r="EJA66" s="1"/>
      <c r="EJB66" s="1"/>
      <c r="EJC66" s="1"/>
      <c r="EJD66" s="1"/>
      <c r="EJE66" s="1"/>
      <c r="EJF66" s="1"/>
      <c r="EJG66" s="1"/>
      <c r="EJH66" s="1"/>
      <c r="EJI66" s="1"/>
      <c r="EJJ66" s="1"/>
      <c r="EJK66" s="1"/>
      <c r="EJL66" s="1"/>
      <c r="EJM66" s="1"/>
      <c r="EJN66" s="1"/>
      <c r="EJO66" s="1"/>
      <c r="EJP66" s="1"/>
      <c r="EJQ66" s="1"/>
      <c r="EJR66" s="1"/>
      <c r="EJS66" s="1"/>
      <c r="EJT66" s="1"/>
      <c r="EJU66" s="1"/>
      <c r="EJV66" s="1"/>
      <c r="EJW66" s="1"/>
      <c r="EJX66" s="1"/>
      <c r="EJY66" s="1"/>
      <c r="EJZ66" s="1"/>
      <c r="EKA66" s="1"/>
      <c r="EKB66" s="1"/>
      <c r="EKC66" s="1"/>
      <c r="EKD66" s="1"/>
      <c r="EKE66" s="1"/>
      <c r="EKF66" s="1"/>
      <c r="EKG66" s="1"/>
      <c r="EKH66" s="1"/>
      <c r="EKI66" s="1"/>
      <c r="EKJ66" s="1"/>
      <c r="EKK66" s="1"/>
      <c r="EKL66" s="1"/>
      <c r="EKM66" s="1"/>
      <c r="EKN66" s="1"/>
      <c r="EKO66" s="1"/>
      <c r="EKP66" s="1"/>
      <c r="EKQ66" s="1"/>
      <c r="EKR66" s="1"/>
      <c r="EKS66" s="1"/>
      <c r="EKT66" s="1"/>
      <c r="EKU66" s="1"/>
      <c r="EKV66" s="1"/>
      <c r="EKW66" s="1"/>
      <c r="EKX66" s="1"/>
      <c r="EKY66" s="1"/>
      <c r="EKZ66" s="1"/>
      <c r="ELA66" s="1"/>
      <c r="ELB66" s="1"/>
      <c r="ELC66" s="1"/>
      <c r="ELD66" s="1"/>
      <c r="ELE66" s="1"/>
      <c r="ELF66" s="1"/>
      <c r="ELG66" s="1"/>
      <c r="ELH66" s="1"/>
      <c r="ELI66" s="1"/>
      <c r="ELJ66" s="1"/>
      <c r="ELK66" s="1"/>
      <c r="ELL66" s="1"/>
      <c r="ELM66" s="1"/>
      <c r="ELN66" s="1"/>
      <c r="ELO66" s="1"/>
      <c r="ELP66" s="1"/>
      <c r="ELQ66" s="1"/>
      <c r="ELR66" s="1"/>
      <c r="ELS66" s="1"/>
      <c r="ELT66" s="1"/>
      <c r="ELU66" s="1"/>
      <c r="ELV66" s="1"/>
      <c r="ELW66" s="1"/>
      <c r="ELX66" s="1"/>
      <c r="ELY66" s="1"/>
      <c r="ELZ66" s="1"/>
      <c r="EMA66" s="1"/>
      <c r="EMB66" s="1"/>
      <c r="EMC66" s="1"/>
      <c r="EMD66" s="1"/>
      <c r="EME66" s="1"/>
      <c r="EMF66" s="1"/>
      <c r="EMG66" s="1"/>
      <c r="EMH66" s="1"/>
      <c r="EMI66" s="1"/>
      <c r="EMJ66" s="1"/>
      <c r="EMK66" s="1"/>
      <c r="EML66" s="1"/>
      <c r="EMM66" s="1"/>
      <c r="EMN66" s="1"/>
      <c r="EMO66" s="1"/>
      <c r="EMP66" s="1"/>
      <c r="EMQ66" s="1"/>
      <c r="EMR66" s="1"/>
      <c r="EMS66" s="1"/>
      <c r="EMT66" s="1"/>
      <c r="EMU66" s="1"/>
      <c r="EMV66" s="1"/>
      <c r="EMW66" s="1"/>
      <c r="EMX66" s="1"/>
      <c r="EMY66" s="1"/>
      <c r="EMZ66" s="1"/>
      <c r="ENA66" s="1"/>
      <c r="ENB66" s="1"/>
      <c r="ENC66" s="1"/>
      <c r="END66" s="1"/>
      <c r="ENE66" s="1"/>
      <c r="ENF66" s="1"/>
      <c r="ENG66" s="1"/>
      <c r="ENH66" s="1"/>
      <c r="ENI66" s="1"/>
      <c r="ENJ66" s="1"/>
      <c r="ENK66" s="1"/>
      <c r="ENL66" s="1"/>
      <c r="ENM66" s="1"/>
      <c r="ENN66" s="1"/>
      <c r="ENO66" s="1"/>
      <c r="ENP66" s="1"/>
      <c r="ENQ66" s="1"/>
      <c r="ENR66" s="1"/>
      <c r="ENS66" s="1"/>
      <c r="ENT66" s="1"/>
      <c r="ENU66" s="1"/>
      <c r="ENV66" s="1"/>
      <c r="ENW66" s="1"/>
      <c r="ENX66" s="1"/>
      <c r="ENY66" s="1"/>
      <c r="ENZ66" s="1"/>
      <c r="EOA66" s="1"/>
      <c r="EOB66" s="1"/>
      <c r="EOC66" s="1"/>
      <c r="EOD66" s="1"/>
      <c r="EOE66" s="1"/>
      <c r="EOF66" s="1"/>
      <c r="EOG66" s="1"/>
      <c r="EOH66" s="1"/>
      <c r="EOI66" s="1"/>
      <c r="EOJ66" s="1"/>
      <c r="EOK66" s="1"/>
      <c r="EOL66" s="1"/>
      <c r="EOM66" s="1"/>
      <c r="EON66" s="1"/>
      <c r="EOO66" s="1"/>
      <c r="EOP66" s="1"/>
      <c r="EOQ66" s="1"/>
      <c r="EOR66" s="1"/>
      <c r="EOS66" s="1"/>
      <c r="EOT66" s="1"/>
      <c r="EOU66" s="1"/>
      <c r="EOV66" s="1"/>
      <c r="EOW66" s="1"/>
      <c r="EOX66" s="1"/>
      <c r="EOY66" s="1"/>
      <c r="EOZ66" s="1"/>
      <c r="EPA66" s="1"/>
      <c r="EPB66" s="1"/>
      <c r="EPC66" s="1"/>
      <c r="EPD66" s="1"/>
      <c r="EPE66" s="1"/>
      <c r="EPF66" s="1"/>
      <c r="EPG66" s="1"/>
      <c r="EPH66" s="1"/>
      <c r="EPI66" s="1"/>
      <c r="EPJ66" s="1"/>
      <c r="EPK66" s="1"/>
      <c r="EPL66" s="1"/>
      <c r="EPM66" s="1"/>
      <c r="EPN66" s="1"/>
      <c r="EPO66" s="1"/>
      <c r="EPP66" s="1"/>
      <c r="EPQ66" s="1"/>
      <c r="EPR66" s="1"/>
      <c r="EPS66" s="1"/>
      <c r="EPT66" s="1"/>
      <c r="EPU66" s="1"/>
      <c r="EPV66" s="1"/>
      <c r="EPW66" s="1"/>
      <c r="EPX66" s="1"/>
      <c r="EPY66" s="1"/>
      <c r="EPZ66" s="1"/>
      <c r="EQA66" s="1"/>
      <c r="EQB66" s="1"/>
      <c r="EQC66" s="1"/>
      <c r="EQD66" s="1"/>
      <c r="EQE66" s="1"/>
      <c r="EQF66" s="1"/>
      <c r="EQG66" s="1"/>
      <c r="EQH66" s="1"/>
      <c r="EQI66" s="1"/>
      <c r="EQJ66" s="1"/>
      <c r="EQK66" s="1"/>
      <c r="EQL66" s="1"/>
      <c r="EQM66" s="1"/>
      <c r="EQN66" s="1"/>
      <c r="EQO66" s="1"/>
      <c r="EQP66" s="1"/>
      <c r="EQQ66" s="1"/>
      <c r="EQR66" s="1"/>
      <c r="EQS66" s="1"/>
      <c r="EQT66" s="1"/>
      <c r="EQU66" s="1"/>
      <c r="EQV66" s="1"/>
      <c r="EQW66" s="1"/>
      <c r="EQX66" s="1"/>
      <c r="EQY66" s="1"/>
      <c r="EQZ66" s="1"/>
      <c r="ERA66" s="1"/>
      <c r="ERB66" s="1"/>
      <c r="ERC66" s="1"/>
      <c r="ERD66" s="1"/>
      <c r="ERE66" s="1"/>
      <c r="ERF66" s="1"/>
      <c r="ERG66" s="1"/>
      <c r="ERH66" s="1"/>
      <c r="ERI66" s="1"/>
      <c r="ERJ66" s="1"/>
      <c r="ERK66" s="1"/>
      <c r="ERL66" s="1"/>
      <c r="ERM66" s="1"/>
      <c r="ERN66" s="1"/>
      <c r="ERO66" s="1"/>
      <c r="ERP66" s="1"/>
      <c r="ERQ66" s="1"/>
      <c r="ERR66" s="1"/>
      <c r="ERS66" s="1"/>
      <c r="ERT66" s="1"/>
      <c r="ERU66" s="1"/>
      <c r="ERV66" s="1"/>
      <c r="ERW66" s="1"/>
      <c r="ERX66" s="1"/>
      <c r="ERY66" s="1"/>
      <c r="ERZ66" s="1"/>
      <c r="ESA66" s="1"/>
      <c r="ESB66" s="1"/>
      <c r="ESC66" s="1"/>
      <c r="ESD66" s="1"/>
      <c r="ESE66" s="1"/>
      <c r="ESF66" s="1"/>
      <c r="ESG66" s="1"/>
      <c r="ESH66" s="1"/>
      <c r="ESI66" s="1"/>
      <c r="ESJ66" s="1"/>
      <c r="ESK66" s="1"/>
      <c r="ESL66" s="1"/>
      <c r="ESM66" s="1"/>
      <c r="ESN66" s="1"/>
      <c r="ESO66" s="1"/>
      <c r="ESP66" s="1"/>
      <c r="ESQ66" s="1"/>
      <c r="ESR66" s="1"/>
      <c r="ESS66" s="1"/>
      <c r="EST66" s="1"/>
      <c r="ESU66" s="1"/>
      <c r="ESV66" s="1"/>
      <c r="ESW66" s="1"/>
      <c r="ESX66" s="1"/>
      <c r="ESY66" s="1"/>
      <c r="ESZ66" s="1"/>
      <c r="ETA66" s="1"/>
      <c r="ETB66" s="1"/>
      <c r="ETC66" s="1"/>
      <c r="ETD66" s="1"/>
      <c r="ETE66" s="1"/>
      <c r="ETF66" s="1"/>
      <c r="ETG66" s="1"/>
      <c r="ETH66" s="1"/>
      <c r="ETI66" s="1"/>
      <c r="ETJ66" s="1"/>
      <c r="ETK66" s="1"/>
      <c r="ETL66" s="1"/>
      <c r="ETM66" s="1"/>
      <c r="ETN66" s="1"/>
      <c r="ETO66" s="1"/>
      <c r="ETP66" s="1"/>
      <c r="ETQ66" s="1"/>
      <c r="ETR66" s="1"/>
      <c r="ETS66" s="1"/>
      <c r="ETT66" s="1"/>
      <c r="ETU66" s="1"/>
      <c r="ETV66" s="1"/>
      <c r="ETW66" s="1"/>
      <c r="ETX66" s="1"/>
      <c r="ETY66" s="1"/>
      <c r="ETZ66" s="1"/>
      <c r="EUA66" s="1"/>
      <c r="EUB66" s="1"/>
      <c r="EUC66" s="1"/>
      <c r="EUD66" s="1"/>
      <c r="EUE66" s="1"/>
      <c r="EUF66" s="1"/>
      <c r="EUG66" s="1"/>
      <c r="EUH66" s="1"/>
      <c r="EUI66" s="1"/>
      <c r="EUJ66" s="1"/>
      <c r="EUK66" s="1"/>
      <c r="EUL66" s="1"/>
      <c r="EUM66" s="1"/>
      <c r="EUN66" s="1"/>
      <c r="EUO66" s="1"/>
      <c r="EUP66" s="1"/>
      <c r="EUQ66" s="1"/>
      <c r="EUR66" s="1"/>
      <c r="EUS66" s="1"/>
      <c r="EUT66" s="1"/>
      <c r="EUU66" s="1"/>
      <c r="EUV66" s="1"/>
      <c r="EUW66" s="1"/>
      <c r="EUX66" s="1"/>
      <c r="EUY66" s="1"/>
      <c r="EUZ66" s="1"/>
      <c r="EVA66" s="1"/>
      <c r="EVB66" s="1"/>
      <c r="EVC66" s="1"/>
      <c r="EVD66" s="1"/>
      <c r="EVE66" s="1"/>
      <c r="EVF66" s="1"/>
      <c r="EVG66" s="1"/>
      <c r="EVH66" s="1"/>
      <c r="EVI66" s="1"/>
      <c r="EVJ66" s="1"/>
      <c r="EVK66" s="1"/>
      <c r="EVL66" s="1"/>
      <c r="EVM66" s="1"/>
      <c r="EVN66" s="1"/>
      <c r="EVO66" s="1"/>
      <c r="EVP66" s="1"/>
      <c r="EVQ66" s="1"/>
      <c r="EVR66" s="1"/>
      <c r="EVS66" s="1"/>
      <c r="EVT66" s="1"/>
      <c r="EVU66" s="1"/>
      <c r="EVV66" s="1"/>
      <c r="EVW66" s="1"/>
      <c r="EVX66" s="1"/>
      <c r="EVY66" s="1"/>
      <c r="EVZ66" s="1"/>
      <c r="EWA66" s="1"/>
      <c r="EWB66" s="1"/>
      <c r="EWC66" s="1"/>
      <c r="EWD66" s="1"/>
      <c r="EWE66" s="1"/>
      <c r="EWF66" s="1"/>
      <c r="EWG66" s="1"/>
      <c r="EWH66" s="1"/>
      <c r="EWI66" s="1"/>
      <c r="EWJ66" s="1"/>
      <c r="EWK66" s="1"/>
      <c r="EWL66" s="1"/>
      <c r="EWM66" s="1"/>
      <c r="EWN66" s="1"/>
      <c r="EWO66" s="1"/>
      <c r="EWP66" s="1"/>
      <c r="EWQ66" s="1"/>
      <c r="EWR66" s="1"/>
      <c r="EWS66" s="1"/>
      <c r="EWT66" s="1"/>
      <c r="EWU66" s="1"/>
      <c r="EWV66" s="1"/>
      <c r="EWW66" s="1"/>
      <c r="EWX66" s="1"/>
      <c r="EWY66" s="1"/>
      <c r="EWZ66" s="1"/>
      <c r="EXA66" s="1"/>
      <c r="EXB66" s="1"/>
      <c r="EXC66" s="1"/>
      <c r="EXD66" s="1"/>
      <c r="EXE66" s="1"/>
      <c r="EXF66" s="1"/>
      <c r="EXG66" s="1"/>
      <c r="EXH66" s="1"/>
      <c r="EXI66" s="1"/>
      <c r="EXJ66" s="1"/>
      <c r="EXK66" s="1"/>
      <c r="EXL66" s="1"/>
      <c r="EXM66" s="1"/>
      <c r="EXN66" s="1"/>
      <c r="EXO66" s="1"/>
      <c r="EXP66" s="1"/>
      <c r="EXQ66" s="1"/>
      <c r="EXR66" s="1"/>
      <c r="EXS66" s="1"/>
      <c r="EXT66" s="1"/>
      <c r="EXU66" s="1"/>
      <c r="EXV66" s="1"/>
      <c r="EXW66" s="1"/>
      <c r="EXX66" s="1"/>
      <c r="EXY66" s="1"/>
      <c r="EXZ66" s="1"/>
      <c r="EYA66" s="1"/>
      <c r="EYB66" s="1"/>
      <c r="EYC66" s="1"/>
      <c r="EYD66" s="1"/>
      <c r="EYE66" s="1"/>
      <c r="EYF66" s="1"/>
      <c r="EYG66" s="1"/>
      <c r="EYH66" s="1"/>
      <c r="EYI66" s="1"/>
      <c r="EYJ66" s="1"/>
      <c r="EYK66" s="1"/>
      <c r="EYL66" s="1"/>
      <c r="EYM66" s="1"/>
      <c r="EYN66" s="1"/>
      <c r="EYO66" s="1"/>
      <c r="EYP66" s="1"/>
      <c r="EYQ66" s="1"/>
      <c r="EYR66" s="1"/>
      <c r="EYS66" s="1"/>
      <c r="EYT66" s="1"/>
      <c r="EYU66" s="1"/>
      <c r="EYV66" s="1"/>
      <c r="EYW66" s="1"/>
      <c r="EYX66" s="1"/>
      <c r="EYY66" s="1"/>
      <c r="EYZ66" s="1"/>
      <c r="EZA66" s="1"/>
      <c r="EZB66" s="1"/>
      <c r="EZC66" s="1"/>
      <c r="EZD66" s="1"/>
      <c r="EZE66" s="1"/>
      <c r="EZF66" s="1"/>
      <c r="EZG66" s="1"/>
      <c r="EZH66" s="1"/>
      <c r="EZI66" s="1"/>
      <c r="EZJ66" s="1"/>
      <c r="EZK66" s="1"/>
      <c r="EZL66" s="1"/>
      <c r="EZM66" s="1"/>
      <c r="EZN66" s="1"/>
      <c r="EZO66" s="1"/>
      <c r="EZP66" s="1"/>
      <c r="EZQ66" s="1"/>
      <c r="EZR66" s="1"/>
      <c r="EZS66" s="1"/>
      <c r="EZT66" s="1"/>
      <c r="EZU66" s="1"/>
      <c r="EZV66" s="1"/>
      <c r="EZW66" s="1"/>
      <c r="EZX66" s="1"/>
      <c r="EZY66" s="1"/>
      <c r="EZZ66" s="1"/>
      <c r="FAA66" s="1"/>
      <c r="FAB66" s="1"/>
      <c r="FAC66" s="1"/>
      <c r="FAD66" s="1"/>
      <c r="FAE66" s="1"/>
      <c r="FAF66" s="1"/>
      <c r="FAG66" s="1"/>
      <c r="FAH66" s="1"/>
      <c r="FAI66" s="1"/>
      <c r="FAJ66" s="1"/>
      <c r="FAK66" s="1"/>
      <c r="FAL66" s="1"/>
      <c r="FAM66" s="1"/>
      <c r="FAN66" s="1"/>
      <c r="FAO66" s="1"/>
      <c r="FAP66" s="1"/>
      <c r="FAQ66" s="1"/>
      <c r="FAR66" s="1"/>
      <c r="FAS66" s="1"/>
      <c r="FAT66" s="1"/>
      <c r="FAU66" s="1"/>
      <c r="FAV66" s="1"/>
      <c r="FAW66" s="1"/>
      <c r="FAX66" s="1"/>
      <c r="FAY66" s="1"/>
      <c r="FAZ66" s="1"/>
      <c r="FBA66" s="1"/>
      <c r="FBB66" s="1"/>
      <c r="FBC66" s="1"/>
      <c r="FBD66" s="1"/>
      <c r="FBE66" s="1"/>
      <c r="FBF66" s="1"/>
      <c r="FBG66" s="1"/>
      <c r="FBH66" s="1"/>
      <c r="FBI66" s="1"/>
      <c r="FBJ66" s="1"/>
      <c r="FBK66" s="1"/>
      <c r="FBL66" s="1"/>
      <c r="FBM66" s="1"/>
      <c r="FBN66" s="1"/>
      <c r="FBO66" s="1"/>
      <c r="FBP66" s="1"/>
      <c r="FBQ66" s="1"/>
      <c r="FBR66" s="1"/>
      <c r="FBS66" s="1"/>
      <c r="FBT66" s="1"/>
      <c r="FBU66" s="1"/>
      <c r="FBV66" s="1"/>
      <c r="FBW66" s="1"/>
      <c r="FBX66" s="1"/>
      <c r="FBY66" s="1"/>
      <c r="FBZ66" s="1"/>
      <c r="FCA66" s="1"/>
      <c r="FCB66" s="1"/>
      <c r="FCC66" s="1"/>
      <c r="FCD66" s="1"/>
      <c r="FCE66" s="1"/>
      <c r="FCF66" s="1"/>
      <c r="FCG66" s="1"/>
      <c r="FCH66" s="1"/>
      <c r="FCI66" s="1"/>
      <c r="FCJ66" s="1"/>
      <c r="FCK66" s="1"/>
      <c r="FCL66" s="1"/>
      <c r="FCM66" s="1"/>
      <c r="FCN66" s="1"/>
      <c r="FCO66" s="1"/>
      <c r="FCP66" s="1"/>
      <c r="FCQ66" s="1"/>
      <c r="FCR66" s="1"/>
      <c r="FCS66" s="1"/>
      <c r="FCT66" s="1"/>
      <c r="FCU66" s="1"/>
      <c r="FCV66" s="1"/>
      <c r="FCW66" s="1"/>
      <c r="FCX66" s="1"/>
      <c r="FCY66" s="1"/>
      <c r="FCZ66" s="1"/>
      <c r="FDA66" s="1"/>
      <c r="FDB66" s="1"/>
      <c r="FDC66" s="1"/>
      <c r="FDD66" s="1"/>
      <c r="FDE66" s="1"/>
      <c r="FDF66" s="1"/>
      <c r="FDG66" s="1"/>
      <c r="FDH66" s="1"/>
      <c r="FDI66" s="1"/>
      <c r="FDJ66" s="1"/>
      <c r="FDK66" s="1"/>
      <c r="FDL66" s="1"/>
      <c r="FDM66" s="1"/>
      <c r="FDN66" s="1"/>
      <c r="FDO66" s="1"/>
      <c r="FDP66" s="1"/>
      <c r="FDQ66" s="1"/>
      <c r="FDR66" s="1"/>
      <c r="FDS66" s="1"/>
      <c r="FDT66" s="1"/>
      <c r="FDU66" s="1"/>
      <c r="FDV66" s="1"/>
      <c r="FDW66" s="1"/>
      <c r="FDX66" s="1"/>
      <c r="FDY66" s="1"/>
      <c r="FDZ66" s="1"/>
      <c r="FEA66" s="1"/>
      <c r="FEB66" s="1"/>
      <c r="FEC66" s="1"/>
      <c r="FED66" s="1"/>
      <c r="FEE66" s="1"/>
      <c r="FEF66" s="1"/>
      <c r="FEG66" s="1"/>
      <c r="FEH66" s="1"/>
      <c r="FEI66" s="1"/>
      <c r="FEJ66" s="1"/>
      <c r="FEK66" s="1"/>
      <c r="FEL66" s="1"/>
      <c r="FEM66" s="1"/>
      <c r="FEN66" s="1"/>
      <c r="FEO66" s="1"/>
      <c r="FEP66" s="1"/>
      <c r="FEQ66" s="1"/>
      <c r="FER66" s="1"/>
      <c r="FES66" s="1"/>
      <c r="FET66" s="1"/>
      <c r="FEU66" s="1"/>
      <c r="FEV66" s="1"/>
      <c r="FEW66" s="1"/>
      <c r="FEX66" s="1"/>
      <c r="FEY66" s="1"/>
      <c r="FEZ66" s="1"/>
      <c r="FFA66" s="1"/>
      <c r="FFB66" s="1"/>
      <c r="FFC66" s="1"/>
      <c r="FFD66" s="1"/>
      <c r="FFE66" s="1"/>
      <c r="FFF66" s="1"/>
      <c r="FFG66" s="1"/>
      <c r="FFH66" s="1"/>
      <c r="FFI66" s="1"/>
      <c r="FFJ66" s="1"/>
      <c r="FFK66" s="1"/>
      <c r="FFL66" s="1"/>
      <c r="FFM66" s="1"/>
      <c r="FFN66" s="1"/>
      <c r="FFO66" s="1"/>
      <c r="FFP66" s="1"/>
      <c r="FFQ66" s="1"/>
      <c r="FFR66" s="1"/>
      <c r="FFS66" s="1"/>
      <c r="FFT66" s="1"/>
      <c r="FFU66" s="1"/>
      <c r="FFV66" s="1"/>
      <c r="FFW66" s="1"/>
      <c r="FFX66" s="1"/>
      <c r="FFY66" s="1"/>
      <c r="FFZ66" s="1"/>
      <c r="FGA66" s="1"/>
      <c r="FGB66" s="1"/>
      <c r="FGC66" s="1"/>
      <c r="FGD66" s="1"/>
      <c r="FGE66" s="1"/>
      <c r="FGF66" s="1"/>
      <c r="FGG66" s="1"/>
      <c r="FGH66" s="1"/>
      <c r="FGI66" s="1"/>
      <c r="FGJ66" s="1"/>
      <c r="FGK66" s="1"/>
      <c r="FGL66" s="1"/>
      <c r="FGM66" s="1"/>
      <c r="FGN66" s="1"/>
      <c r="FGO66" s="1"/>
      <c r="FGP66" s="1"/>
      <c r="FGQ66" s="1"/>
      <c r="FGR66" s="1"/>
      <c r="FGS66" s="1"/>
      <c r="FGT66" s="1"/>
      <c r="FGU66" s="1"/>
      <c r="FGV66" s="1"/>
      <c r="FGW66" s="1"/>
      <c r="FGX66" s="1"/>
      <c r="FGY66" s="1"/>
      <c r="FGZ66" s="1"/>
      <c r="FHA66" s="1"/>
      <c r="FHB66" s="1"/>
      <c r="FHC66" s="1"/>
      <c r="FHD66" s="1"/>
      <c r="FHE66" s="1"/>
      <c r="FHF66" s="1"/>
      <c r="FHG66" s="1"/>
      <c r="FHH66" s="1"/>
      <c r="FHI66" s="1"/>
      <c r="FHJ66" s="1"/>
      <c r="FHK66" s="1"/>
      <c r="FHL66" s="1"/>
      <c r="FHM66" s="1"/>
      <c r="FHN66" s="1"/>
      <c r="FHO66" s="1"/>
      <c r="FHP66" s="1"/>
      <c r="FHQ66" s="1"/>
      <c r="FHR66" s="1"/>
      <c r="FHS66" s="1"/>
      <c r="FHT66" s="1"/>
      <c r="FHU66" s="1"/>
      <c r="FHV66" s="1"/>
      <c r="FHW66" s="1"/>
      <c r="FHX66" s="1"/>
      <c r="FHY66" s="1"/>
      <c r="FHZ66" s="1"/>
      <c r="FIA66" s="1"/>
      <c r="FIB66" s="1"/>
      <c r="FIC66" s="1"/>
      <c r="FID66" s="1"/>
      <c r="FIE66" s="1"/>
      <c r="FIF66" s="1"/>
      <c r="FIG66" s="1"/>
      <c r="FIH66" s="1"/>
      <c r="FII66" s="1"/>
      <c r="FIJ66" s="1"/>
      <c r="FIK66" s="1"/>
      <c r="FIL66" s="1"/>
      <c r="FIM66" s="1"/>
      <c r="FIN66" s="1"/>
      <c r="FIO66" s="1"/>
      <c r="FIP66" s="1"/>
      <c r="FIQ66" s="1"/>
      <c r="FIR66" s="1"/>
      <c r="FIS66" s="1"/>
      <c r="FIT66" s="1"/>
      <c r="FIU66" s="1"/>
      <c r="FIV66" s="1"/>
      <c r="FIW66" s="1"/>
      <c r="FIX66" s="1"/>
      <c r="FIY66" s="1"/>
      <c r="FIZ66" s="1"/>
      <c r="FJA66" s="1"/>
      <c r="FJB66" s="1"/>
      <c r="FJC66" s="1"/>
      <c r="FJD66" s="1"/>
      <c r="FJE66" s="1"/>
      <c r="FJF66" s="1"/>
      <c r="FJG66" s="1"/>
      <c r="FJH66" s="1"/>
      <c r="FJI66" s="1"/>
      <c r="FJJ66" s="1"/>
      <c r="FJK66" s="1"/>
      <c r="FJL66" s="1"/>
      <c r="FJM66" s="1"/>
      <c r="FJN66" s="1"/>
      <c r="FJO66" s="1"/>
      <c r="FJP66" s="1"/>
      <c r="FJQ66" s="1"/>
      <c r="FJR66" s="1"/>
      <c r="FJS66" s="1"/>
      <c r="FJT66" s="1"/>
      <c r="FJU66" s="1"/>
      <c r="FJV66" s="1"/>
      <c r="FJW66" s="1"/>
      <c r="FJX66" s="1"/>
      <c r="FJY66" s="1"/>
      <c r="FJZ66" s="1"/>
      <c r="FKA66" s="1"/>
      <c r="FKB66" s="1"/>
      <c r="FKC66" s="1"/>
      <c r="FKD66" s="1"/>
      <c r="FKE66" s="1"/>
      <c r="FKF66" s="1"/>
      <c r="FKG66" s="1"/>
      <c r="FKH66" s="1"/>
      <c r="FKI66" s="1"/>
      <c r="FKJ66" s="1"/>
      <c r="FKK66" s="1"/>
      <c r="FKL66" s="1"/>
      <c r="FKM66" s="1"/>
      <c r="FKN66" s="1"/>
      <c r="FKO66" s="1"/>
      <c r="FKP66" s="1"/>
      <c r="FKQ66" s="1"/>
      <c r="FKR66" s="1"/>
      <c r="FKS66" s="1"/>
      <c r="FKT66" s="1"/>
      <c r="FKU66" s="1"/>
      <c r="FKV66" s="1"/>
      <c r="FKW66" s="1"/>
      <c r="FKX66" s="1"/>
      <c r="FKY66" s="1"/>
      <c r="FKZ66" s="1"/>
      <c r="FLA66" s="1"/>
      <c r="FLB66" s="1"/>
      <c r="FLC66" s="1"/>
      <c r="FLD66" s="1"/>
      <c r="FLE66" s="1"/>
      <c r="FLF66" s="1"/>
      <c r="FLG66" s="1"/>
      <c r="FLH66" s="1"/>
      <c r="FLI66" s="1"/>
      <c r="FLJ66" s="1"/>
      <c r="FLK66" s="1"/>
      <c r="FLL66" s="1"/>
      <c r="FLM66" s="1"/>
      <c r="FLN66" s="1"/>
      <c r="FLO66" s="1"/>
      <c r="FLP66" s="1"/>
      <c r="FLQ66" s="1"/>
      <c r="FLR66" s="1"/>
      <c r="FLS66" s="1"/>
      <c r="FLT66" s="1"/>
      <c r="FLU66" s="1"/>
      <c r="FLV66" s="1"/>
      <c r="FLW66" s="1"/>
      <c r="FLX66" s="1"/>
      <c r="FLY66" s="1"/>
      <c r="FLZ66" s="1"/>
      <c r="FMA66" s="1"/>
      <c r="FMB66" s="1"/>
      <c r="FMC66" s="1"/>
      <c r="FMD66" s="1"/>
      <c r="FME66" s="1"/>
      <c r="FMF66" s="1"/>
      <c r="FMG66" s="1"/>
      <c r="FMH66" s="1"/>
      <c r="FMI66" s="1"/>
      <c r="FMJ66" s="1"/>
      <c r="FMK66" s="1"/>
      <c r="FML66" s="1"/>
      <c r="FMM66" s="1"/>
      <c r="FMN66" s="1"/>
      <c r="FMO66" s="1"/>
      <c r="FMP66" s="1"/>
      <c r="FMQ66" s="1"/>
      <c r="FMR66" s="1"/>
      <c r="FMS66" s="1"/>
      <c r="FMT66" s="1"/>
      <c r="FMU66" s="1"/>
      <c r="FMV66" s="1"/>
      <c r="FMW66" s="1"/>
      <c r="FMX66" s="1"/>
      <c r="FMY66" s="1"/>
      <c r="FMZ66" s="1"/>
      <c r="FNA66" s="1"/>
      <c r="FNB66" s="1"/>
      <c r="FNC66" s="1"/>
      <c r="FND66" s="1"/>
      <c r="FNE66" s="1"/>
      <c r="FNF66" s="1"/>
      <c r="FNG66" s="1"/>
      <c r="FNH66" s="1"/>
      <c r="FNI66" s="1"/>
      <c r="FNJ66" s="1"/>
      <c r="FNK66" s="1"/>
      <c r="FNL66" s="1"/>
      <c r="FNM66" s="1"/>
      <c r="FNN66" s="1"/>
      <c r="FNO66" s="1"/>
      <c r="FNP66" s="1"/>
      <c r="FNQ66" s="1"/>
      <c r="FNR66" s="1"/>
      <c r="FNS66" s="1"/>
      <c r="FNT66" s="1"/>
      <c r="FNU66" s="1"/>
      <c r="FNV66" s="1"/>
      <c r="FNW66" s="1"/>
      <c r="FNX66" s="1"/>
      <c r="FNY66" s="1"/>
      <c r="FNZ66" s="1"/>
      <c r="FOA66" s="1"/>
      <c r="FOB66" s="1"/>
      <c r="FOC66" s="1"/>
      <c r="FOD66" s="1"/>
      <c r="FOE66" s="1"/>
      <c r="FOF66" s="1"/>
      <c r="FOG66" s="1"/>
      <c r="FOH66" s="1"/>
      <c r="FOI66" s="1"/>
      <c r="FOJ66" s="1"/>
      <c r="FOK66" s="1"/>
      <c r="FOL66" s="1"/>
      <c r="FOM66" s="1"/>
      <c r="FON66" s="1"/>
      <c r="FOO66" s="1"/>
      <c r="FOP66" s="1"/>
      <c r="FOQ66" s="1"/>
      <c r="FOR66" s="1"/>
      <c r="FOS66" s="1"/>
      <c r="FOT66" s="1"/>
      <c r="FOU66" s="1"/>
      <c r="FOV66" s="1"/>
      <c r="FOW66" s="1"/>
      <c r="FOX66" s="1"/>
      <c r="FOY66" s="1"/>
      <c r="FOZ66" s="1"/>
      <c r="FPA66" s="1"/>
      <c r="FPB66" s="1"/>
      <c r="FPC66" s="1"/>
      <c r="FPD66" s="1"/>
      <c r="FPE66" s="1"/>
      <c r="FPF66" s="1"/>
      <c r="FPG66" s="1"/>
      <c r="FPH66" s="1"/>
      <c r="FPI66" s="1"/>
      <c r="FPJ66" s="1"/>
      <c r="FPK66" s="1"/>
      <c r="FPL66" s="1"/>
      <c r="FPM66" s="1"/>
      <c r="FPN66" s="1"/>
      <c r="FPO66" s="1"/>
      <c r="FPP66" s="1"/>
      <c r="FPQ66" s="1"/>
      <c r="FPR66" s="1"/>
      <c r="FPS66" s="1"/>
      <c r="FPT66" s="1"/>
      <c r="FPU66" s="1"/>
      <c r="FPV66" s="1"/>
      <c r="FPW66" s="1"/>
      <c r="FPX66" s="1"/>
      <c r="FPY66" s="1"/>
      <c r="FPZ66" s="1"/>
      <c r="FQA66" s="1"/>
      <c r="FQB66" s="1"/>
      <c r="FQC66" s="1"/>
      <c r="FQD66" s="1"/>
      <c r="FQE66" s="1"/>
      <c r="FQF66" s="1"/>
      <c r="FQG66" s="1"/>
      <c r="FQH66" s="1"/>
      <c r="FQI66" s="1"/>
      <c r="FQJ66" s="1"/>
      <c r="FQK66" s="1"/>
      <c r="FQL66" s="1"/>
      <c r="FQM66" s="1"/>
      <c r="FQN66" s="1"/>
      <c r="FQO66" s="1"/>
      <c r="FQP66" s="1"/>
      <c r="FQQ66" s="1"/>
      <c r="FQR66" s="1"/>
      <c r="FQS66" s="1"/>
      <c r="FQT66" s="1"/>
      <c r="FQU66" s="1"/>
      <c r="FQV66" s="1"/>
      <c r="FQW66" s="1"/>
      <c r="FQX66" s="1"/>
      <c r="FQY66" s="1"/>
      <c r="FQZ66" s="1"/>
      <c r="FRA66" s="1"/>
      <c r="FRB66" s="1"/>
      <c r="FRC66" s="1"/>
      <c r="FRD66" s="1"/>
      <c r="FRE66" s="1"/>
      <c r="FRF66" s="1"/>
      <c r="FRG66" s="1"/>
      <c r="FRH66" s="1"/>
      <c r="FRI66" s="1"/>
      <c r="FRJ66" s="1"/>
      <c r="FRK66" s="1"/>
      <c r="FRL66" s="1"/>
      <c r="FRM66" s="1"/>
      <c r="FRN66" s="1"/>
      <c r="FRO66" s="1"/>
      <c r="FRP66" s="1"/>
      <c r="FRQ66" s="1"/>
      <c r="FRR66" s="1"/>
      <c r="FRS66" s="1"/>
      <c r="FRT66" s="1"/>
      <c r="FRU66" s="1"/>
      <c r="FRV66" s="1"/>
      <c r="FRW66" s="1"/>
      <c r="FRX66" s="1"/>
      <c r="FRY66" s="1"/>
      <c r="FRZ66" s="1"/>
      <c r="FSA66" s="1"/>
      <c r="FSB66" s="1"/>
      <c r="FSC66" s="1"/>
      <c r="FSD66" s="1"/>
      <c r="FSE66" s="1"/>
      <c r="FSF66" s="1"/>
      <c r="FSG66" s="1"/>
      <c r="FSH66" s="1"/>
      <c r="FSI66" s="1"/>
      <c r="FSJ66" s="1"/>
      <c r="FSK66" s="1"/>
      <c r="FSL66" s="1"/>
      <c r="FSM66" s="1"/>
      <c r="FSN66" s="1"/>
      <c r="FSO66" s="1"/>
      <c r="FSP66" s="1"/>
      <c r="FSQ66" s="1"/>
      <c r="FSR66" s="1"/>
      <c r="FSS66" s="1"/>
      <c r="FST66" s="1"/>
      <c r="FSU66" s="1"/>
      <c r="FSV66" s="1"/>
      <c r="FSW66" s="1"/>
      <c r="FSX66" s="1"/>
      <c r="FSY66" s="1"/>
      <c r="FSZ66" s="1"/>
      <c r="FTA66" s="1"/>
      <c r="FTB66" s="1"/>
      <c r="FTC66" s="1"/>
      <c r="FTD66" s="1"/>
      <c r="FTE66" s="1"/>
      <c r="FTF66" s="1"/>
      <c r="FTG66" s="1"/>
      <c r="FTH66" s="1"/>
      <c r="FTI66" s="1"/>
      <c r="FTJ66" s="1"/>
      <c r="FTK66" s="1"/>
      <c r="FTL66" s="1"/>
      <c r="FTM66" s="1"/>
      <c r="FTN66" s="1"/>
      <c r="FTO66" s="1"/>
      <c r="FTP66" s="1"/>
      <c r="FTQ66" s="1"/>
      <c r="FTR66" s="1"/>
      <c r="FTS66" s="1"/>
      <c r="FTT66" s="1"/>
      <c r="FTU66" s="1"/>
      <c r="FTV66" s="1"/>
      <c r="FTW66" s="1"/>
      <c r="FTX66" s="1"/>
      <c r="FTY66" s="1"/>
      <c r="FTZ66" s="1"/>
      <c r="FUA66" s="1"/>
      <c r="FUB66" s="1"/>
      <c r="FUC66" s="1"/>
      <c r="FUD66" s="1"/>
      <c r="FUE66" s="1"/>
      <c r="FUF66" s="1"/>
      <c r="FUG66" s="1"/>
      <c r="FUH66" s="1"/>
      <c r="FUI66" s="1"/>
      <c r="FUJ66" s="1"/>
      <c r="FUK66" s="1"/>
      <c r="FUL66" s="1"/>
      <c r="FUM66" s="1"/>
      <c r="FUN66" s="1"/>
      <c r="FUO66" s="1"/>
      <c r="FUP66" s="1"/>
      <c r="FUQ66" s="1"/>
      <c r="FUR66" s="1"/>
      <c r="FUS66" s="1"/>
      <c r="FUT66" s="1"/>
      <c r="FUU66" s="1"/>
      <c r="FUV66" s="1"/>
      <c r="FUW66" s="1"/>
      <c r="FUX66" s="1"/>
      <c r="FUY66" s="1"/>
      <c r="FUZ66" s="1"/>
      <c r="FVA66" s="1"/>
      <c r="FVB66" s="1"/>
      <c r="FVC66" s="1"/>
      <c r="FVD66" s="1"/>
      <c r="FVE66" s="1"/>
      <c r="FVF66" s="1"/>
      <c r="FVG66" s="1"/>
      <c r="FVH66" s="1"/>
      <c r="FVI66" s="1"/>
      <c r="FVJ66" s="1"/>
      <c r="FVK66" s="1"/>
      <c r="FVL66" s="1"/>
      <c r="FVM66" s="1"/>
      <c r="FVN66" s="1"/>
      <c r="FVO66" s="1"/>
      <c r="FVP66" s="1"/>
      <c r="FVQ66" s="1"/>
      <c r="FVR66" s="1"/>
      <c r="FVS66" s="1"/>
      <c r="FVT66" s="1"/>
      <c r="FVU66" s="1"/>
      <c r="FVV66" s="1"/>
      <c r="FVW66" s="1"/>
      <c r="FVX66" s="1"/>
      <c r="FVY66" s="1"/>
      <c r="FVZ66" s="1"/>
      <c r="FWA66" s="1"/>
      <c r="FWB66" s="1"/>
      <c r="FWC66" s="1"/>
      <c r="FWD66" s="1"/>
      <c r="FWE66" s="1"/>
      <c r="FWF66" s="1"/>
      <c r="FWG66" s="1"/>
      <c r="FWH66" s="1"/>
      <c r="FWI66" s="1"/>
      <c r="FWJ66" s="1"/>
      <c r="FWK66" s="1"/>
      <c r="FWL66" s="1"/>
      <c r="FWM66" s="1"/>
      <c r="FWN66" s="1"/>
      <c r="FWO66" s="1"/>
      <c r="FWP66" s="1"/>
      <c r="FWQ66" s="1"/>
      <c r="FWR66" s="1"/>
      <c r="FWS66" s="1"/>
      <c r="FWT66" s="1"/>
      <c r="FWU66" s="1"/>
      <c r="FWV66" s="1"/>
      <c r="FWW66" s="1"/>
      <c r="FWX66" s="1"/>
      <c r="FWY66" s="1"/>
      <c r="FWZ66" s="1"/>
      <c r="FXA66" s="1"/>
      <c r="FXB66" s="1"/>
      <c r="FXC66" s="1"/>
      <c r="FXD66" s="1"/>
      <c r="FXE66" s="1"/>
      <c r="FXF66" s="1"/>
      <c r="FXG66" s="1"/>
      <c r="FXH66" s="1"/>
      <c r="FXI66" s="1"/>
      <c r="FXJ66" s="1"/>
      <c r="FXK66" s="1"/>
      <c r="FXL66" s="1"/>
      <c r="FXM66" s="1"/>
      <c r="FXN66" s="1"/>
      <c r="FXO66" s="1"/>
      <c r="FXP66" s="1"/>
      <c r="FXQ66" s="1"/>
      <c r="FXR66" s="1"/>
      <c r="FXS66" s="1"/>
      <c r="FXT66" s="1"/>
      <c r="FXU66" s="1"/>
      <c r="FXV66" s="1"/>
      <c r="FXW66" s="1"/>
      <c r="FXX66" s="1"/>
      <c r="FXY66" s="1"/>
      <c r="FXZ66" s="1"/>
      <c r="FYA66" s="1"/>
      <c r="FYB66" s="1"/>
      <c r="FYC66" s="1"/>
      <c r="FYD66" s="1"/>
      <c r="FYE66" s="1"/>
      <c r="FYF66" s="1"/>
      <c r="FYG66" s="1"/>
      <c r="FYH66" s="1"/>
      <c r="FYI66" s="1"/>
      <c r="FYJ66" s="1"/>
      <c r="FYK66" s="1"/>
      <c r="FYL66" s="1"/>
      <c r="FYM66" s="1"/>
      <c r="FYN66" s="1"/>
      <c r="FYO66" s="1"/>
      <c r="FYP66" s="1"/>
      <c r="FYQ66" s="1"/>
      <c r="FYR66" s="1"/>
      <c r="FYS66" s="1"/>
      <c r="FYT66" s="1"/>
      <c r="FYU66" s="1"/>
      <c r="FYV66" s="1"/>
      <c r="FYW66" s="1"/>
      <c r="FYX66" s="1"/>
      <c r="FYY66" s="1"/>
      <c r="FYZ66" s="1"/>
      <c r="FZA66" s="1"/>
      <c r="FZB66" s="1"/>
      <c r="FZC66" s="1"/>
      <c r="FZD66" s="1"/>
      <c r="FZE66" s="1"/>
      <c r="FZF66" s="1"/>
      <c r="FZG66" s="1"/>
      <c r="FZH66" s="1"/>
      <c r="FZI66" s="1"/>
      <c r="FZJ66" s="1"/>
      <c r="FZK66" s="1"/>
      <c r="FZL66" s="1"/>
      <c r="FZM66" s="1"/>
      <c r="FZN66" s="1"/>
      <c r="FZO66" s="1"/>
      <c r="FZP66" s="1"/>
      <c r="FZQ66" s="1"/>
      <c r="FZR66" s="1"/>
      <c r="FZS66" s="1"/>
      <c r="FZT66" s="1"/>
      <c r="FZU66" s="1"/>
      <c r="FZV66" s="1"/>
      <c r="FZW66" s="1"/>
      <c r="FZX66" s="1"/>
      <c r="FZY66" s="1"/>
      <c r="FZZ66" s="1"/>
      <c r="GAA66" s="1"/>
      <c r="GAB66" s="1"/>
      <c r="GAC66" s="1"/>
      <c r="GAD66" s="1"/>
      <c r="GAE66" s="1"/>
      <c r="GAF66" s="1"/>
      <c r="GAG66" s="1"/>
      <c r="GAH66" s="1"/>
      <c r="GAI66" s="1"/>
      <c r="GAJ66" s="1"/>
      <c r="GAK66" s="1"/>
      <c r="GAL66" s="1"/>
      <c r="GAM66" s="1"/>
      <c r="GAN66" s="1"/>
      <c r="GAO66" s="1"/>
      <c r="GAP66" s="1"/>
      <c r="GAQ66" s="1"/>
      <c r="GAR66" s="1"/>
      <c r="GAS66" s="1"/>
      <c r="GAT66" s="1"/>
      <c r="GAU66" s="1"/>
      <c r="GAV66" s="1"/>
      <c r="GAW66" s="1"/>
      <c r="GAX66" s="1"/>
      <c r="GAY66" s="1"/>
      <c r="GAZ66" s="1"/>
      <c r="GBA66" s="1"/>
      <c r="GBB66" s="1"/>
      <c r="GBC66" s="1"/>
      <c r="GBD66" s="1"/>
      <c r="GBE66" s="1"/>
      <c r="GBF66" s="1"/>
      <c r="GBG66" s="1"/>
      <c r="GBH66" s="1"/>
      <c r="GBI66" s="1"/>
      <c r="GBJ66" s="1"/>
      <c r="GBK66" s="1"/>
      <c r="GBL66" s="1"/>
      <c r="GBM66" s="1"/>
      <c r="GBN66" s="1"/>
      <c r="GBO66" s="1"/>
      <c r="GBP66" s="1"/>
      <c r="GBQ66" s="1"/>
      <c r="GBR66" s="1"/>
      <c r="GBS66" s="1"/>
      <c r="GBT66" s="1"/>
      <c r="GBU66" s="1"/>
      <c r="GBV66" s="1"/>
      <c r="GBW66" s="1"/>
      <c r="GBX66" s="1"/>
      <c r="GBY66" s="1"/>
      <c r="GBZ66" s="1"/>
      <c r="GCA66" s="1"/>
      <c r="GCB66" s="1"/>
      <c r="GCC66" s="1"/>
      <c r="GCD66" s="1"/>
      <c r="GCE66" s="1"/>
      <c r="GCF66" s="1"/>
      <c r="GCG66" s="1"/>
      <c r="GCH66" s="1"/>
      <c r="GCI66" s="1"/>
      <c r="GCJ66" s="1"/>
      <c r="GCK66" s="1"/>
      <c r="GCL66" s="1"/>
      <c r="GCM66" s="1"/>
      <c r="GCN66" s="1"/>
      <c r="GCO66" s="1"/>
      <c r="GCP66" s="1"/>
      <c r="GCQ66" s="1"/>
      <c r="GCR66" s="1"/>
      <c r="GCS66" s="1"/>
      <c r="GCT66" s="1"/>
      <c r="GCU66" s="1"/>
      <c r="GCV66" s="1"/>
      <c r="GCW66" s="1"/>
      <c r="GCX66" s="1"/>
      <c r="GCY66" s="1"/>
      <c r="GCZ66" s="1"/>
      <c r="GDA66" s="1"/>
      <c r="GDB66" s="1"/>
      <c r="GDC66" s="1"/>
      <c r="GDD66" s="1"/>
      <c r="GDE66" s="1"/>
      <c r="GDF66" s="1"/>
      <c r="GDG66" s="1"/>
      <c r="GDH66" s="1"/>
      <c r="GDI66" s="1"/>
      <c r="GDJ66" s="1"/>
      <c r="GDK66" s="1"/>
      <c r="GDL66" s="1"/>
      <c r="GDM66" s="1"/>
      <c r="GDN66" s="1"/>
      <c r="GDO66" s="1"/>
      <c r="GDP66" s="1"/>
      <c r="GDQ66" s="1"/>
      <c r="GDR66" s="1"/>
      <c r="GDS66" s="1"/>
      <c r="GDT66" s="1"/>
      <c r="GDU66" s="1"/>
      <c r="GDV66" s="1"/>
      <c r="GDW66" s="1"/>
      <c r="GDX66" s="1"/>
      <c r="GDY66" s="1"/>
      <c r="GDZ66" s="1"/>
      <c r="GEA66" s="1"/>
      <c r="GEB66" s="1"/>
      <c r="GEC66" s="1"/>
      <c r="GED66" s="1"/>
      <c r="GEE66" s="1"/>
      <c r="GEF66" s="1"/>
      <c r="GEG66" s="1"/>
      <c r="GEH66" s="1"/>
      <c r="GEI66" s="1"/>
      <c r="GEJ66" s="1"/>
      <c r="GEK66" s="1"/>
      <c r="GEL66" s="1"/>
      <c r="GEM66" s="1"/>
      <c r="GEN66" s="1"/>
      <c r="GEO66" s="1"/>
      <c r="GEP66" s="1"/>
      <c r="GEQ66" s="1"/>
      <c r="GER66" s="1"/>
      <c r="GES66" s="1"/>
      <c r="GET66" s="1"/>
      <c r="GEU66" s="1"/>
      <c r="GEV66" s="1"/>
      <c r="GEW66" s="1"/>
      <c r="GEX66" s="1"/>
      <c r="GEY66" s="1"/>
      <c r="GEZ66" s="1"/>
      <c r="GFA66" s="1"/>
      <c r="GFB66" s="1"/>
      <c r="GFC66" s="1"/>
      <c r="GFD66" s="1"/>
      <c r="GFE66" s="1"/>
      <c r="GFF66" s="1"/>
      <c r="GFG66" s="1"/>
      <c r="GFH66" s="1"/>
      <c r="GFI66" s="1"/>
      <c r="GFJ66" s="1"/>
      <c r="GFK66" s="1"/>
      <c r="GFL66" s="1"/>
      <c r="GFM66" s="1"/>
      <c r="GFN66" s="1"/>
      <c r="GFO66" s="1"/>
      <c r="GFP66" s="1"/>
      <c r="GFQ66" s="1"/>
      <c r="GFR66" s="1"/>
      <c r="GFS66" s="1"/>
      <c r="GFT66" s="1"/>
      <c r="GFU66" s="1"/>
      <c r="GFV66" s="1"/>
      <c r="GFW66" s="1"/>
      <c r="GFX66" s="1"/>
      <c r="GFY66" s="1"/>
      <c r="GFZ66" s="1"/>
      <c r="GGA66" s="1"/>
      <c r="GGB66" s="1"/>
      <c r="GGC66" s="1"/>
      <c r="GGD66" s="1"/>
      <c r="GGE66" s="1"/>
      <c r="GGF66" s="1"/>
      <c r="GGG66" s="1"/>
      <c r="GGH66" s="1"/>
      <c r="GGI66" s="1"/>
      <c r="GGJ66" s="1"/>
      <c r="GGK66" s="1"/>
      <c r="GGL66" s="1"/>
      <c r="GGM66" s="1"/>
      <c r="GGN66" s="1"/>
      <c r="GGO66" s="1"/>
      <c r="GGP66" s="1"/>
      <c r="GGQ66" s="1"/>
      <c r="GGR66" s="1"/>
      <c r="GGS66" s="1"/>
      <c r="GGT66" s="1"/>
      <c r="GGU66" s="1"/>
      <c r="GGV66" s="1"/>
      <c r="GGW66" s="1"/>
      <c r="GGX66" s="1"/>
      <c r="GGY66" s="1"/>
      <c r="GGZ66" s="1"/>
      <c r="GHA66" s="1"/>
      <c r="GHB66" s="1"/>
      <c r="GHC66" s="1"/>
      <c r="GHD66" s="1"/>
      <c r="GHE66" s="1"/>
      <c r="GHF66" s="1"/>
      <c r="GHG66" s="1"/>
      <c r="GHH66" s="1"/>
      <c r="GHI66" s="1"/>
      <c r="GHJ66" s="1"/>
      <c r="GHK66" s="1"/>
      <c r="GHL66" s="1"/>
      <c r="GHM66" s="1"/>
      <c r="GHN66" s="1"/>
      <c r="GHO66" s="1"/>
      <c r="GHP66" s="1"/>
      <c r="GHQ66" s="1"/>
      <c r="GHR66" s="1"/>
      <c r="GHS66" s="1"/>
      <c r="GHT66" s="1"/>
      <c r="GHU66" s="1"/>
      <c r="GHV66" s="1"/>
      <c r="GHW66" s="1"/>
      <c r="GHX66" s="1"/>
      <c r="GHY66" s="1"/>
      <c r="GHZ66" s="1"/>
      <c r="GIA66" s="1"/>
      <c r="GIB66" s="1"/>
      <c r="GIC66" s="1"/>
      <c r="GID66" s="1"/>
      <c r="GIE66" s="1"/>
      <c r="GIF66" s="1"/>
      <c r="GIG66" s="1"/>
      <c r="GIH66" s="1"/>
      <c r="GII66" s="1"/>
      <c r="GIJ66" s="1"/>
      <c r="GIK66" s="1"/>
      <c r="GIL66" s="1"/>
      <c r="GIM66" s="1"/>
      <c r="GIN66" s="1"/>
      <c r="GIO66" s="1"/>
      <c r="GIP66" s="1"/>
      <c r="GIQ66" s="1"/>
      <c r="GIR66" s="1"/>
      <c r="GIS66" s="1"/>
      <c r="GIT66" s="1"/>
      <c r="GIU66" s="1"/>
      <c r="GIV66" s="1"/>
      <c r="GIW66" s="1"/>
      <c r="GIX66" s="1"/>
      <c r="GIY66" s="1"/>
      <c r="GIZ66" s="1"/>
      <c r="GJA66" s="1"/>
      <c r="GJB66" s="1"/>
      <c r="GJC66" s="1"/>
      <c r="GJD66" s="1"/>
      <c r="GJE66" s="1"/>
      <c r="GJF66" s="1"/>
      <c r="GJG66" s="1"/>
      <c r="GJH66" s="1"/>
      <c r="GJI66" s="1"/>
      <c r="GJJ66" s="1"/>
      <c r="GJK66" s="1"/>
      <c r="GJL66" s="1"/>
      <c r="GJM66" s="1"/>
      <c r="GJN66" s="1"/>
      <c r="GJO66" s="1"/>
      <c r="GJP66" s="1"/>
      <c r="GJQ66" s="1"/>
      <c r="GJR66" s="1"/>
      <c r="GJS66" s="1"/>
      <c r="GJT66" s="1"/>
      <c r="GJU66" s="1"/>
      <c r="GJV66" s="1"/>
      <c r="GJW66" s="1"/>
      <c r="GJX66" s="1"/>
      <c r="GJY66" s="1"/>
      <c r="GJZ66" s="1"/>
      <c r="GKA66" s="1"/>
      <c r="GKB66" s="1"/>
      <c r="GKC66" s="1"/>
      <c r="GKD66" s="1"/>
      <c r="GKE66" s="1"/>
      <c r="GKF66" s="1"/>
      <c r="GKG66" s="1"/>
      <c r="GKH66" s="1"/>
      <c r="GKI66" s="1"/>
      <c r="GKJ66" s="1"/>
      <c r="GKK66" s="1"/>
      <c r="GKL66" s="1"/>
      <c r="GKM66" s="1"/>
      <c r="GKN66" s="1"/>
      <c r="GKO66" s="1"/>
      <c r="GKP66" s="1"/>
      <c r="GKQ66" s="1"/>
      <c r="GKR66" s="1"/>
      <c r="GKS66" s="1"/>
      <c r="GKT66" s="1"/>
      <c r="GKU66" s="1"/>
      <c r="GKV66" s="1"/>
      <c r="GKW66" s="1"/>
      <c r="GKX66" s="1"/>
      <c r="GKY66" s="1"/>
      <c r="GKZ66" s="1"/>
      <c r="GLA66" s="1"/>
      <c r="GLB66" s="1"/>
      <c r="GLC66" s="1"/>
      <c r="GLD66" s="1"/>
      <c r="GLE66" s="1"/>
      <c r="GLF66" s="1"/>
      <c r="GLG66" s="1"/>
      <c r="GLH66" s="1"/>
      <c r="GLI66" s="1"/>
      <c r="GLJ66" s="1"/>
      <c r="GLK66" s="1"/>
      <c r="GLL66" s="1"/>
      <c r="GLM66" s="1"/>
      <c r="GLN66" s="1"/>
      <c r="GLO66" s="1"/>
      <c r="GLP66" s="1"/>
      <c r="GLQ66" s="1"/>
      <c r="GLR66" s="1"/>
      <c r="GLS66" s="1"/>
      <c r="GLT66" s="1"/>
      <c r="GLU66" s="1"/>
      <c r="GLV66" s="1"/>
      <c r="GLW66" s="1"/>
      <c r="GLX66" s="1"/>
      <c r="GLY66" s="1"/>
      <c r="GLZ66" s="1"/>
      <c r="GMA66" s="1"/>
      <c r="GMB66" s="1"/>
      <c r="GMC66" s="1"/>
      <c r="GMD66" s="1"/>
      <c r="GME66" s="1"/>
      <c r="GMF66" s="1"/>
      <c r="GMG66" s="1"/>
      <c r="GMH66" s="1"/>
      <c r="GMI66" s="1"/>
      <c r="GMJ66" s="1"/>
      <c r="GMK66" s="1"/>
      <c r="GML66" s="1"/>
      <c r="GMM66" s="1"/>
      <c r="GMN66" s="1"/>
      <c r="GMO66" s="1"/>
      <c r="GMP66" s="1"/>
      <c r="GMQ66" s="1"/>
      <c r="GMR66" s="1"/>
      <c r="GMS66" s="1"/>
      <c r="GMT66" s="1"/>
      <c r="GMU66" s="1"/>
      <c r="GMV66" s="1"/>
      <c r="GMW66" s="1"/>
      <c r="GMX66" s="1"/>
      <c r="GMY66" s="1"/>
      <c r="GMZ66" s="1"/>
      <c r="GNA66" s="1"/>
      <c r="GNB66" s="1"/>
      <c r="GNC66" s="1"/>
      <c r="GND66" s="1"/>
      <c r="GNE66" s="1"/>
      <c r="GNF66" s="1"/>
      <c r="GNG66" s="1"/>
      <c r="GNH66" s="1"/>
      <c r="GNI66" s="1"/>
      <c r="GNJ66" s="1"/>
      <c r="GNK66" s="1"/>
      <c r="GNL66" s="1"/>
      <c r="GNM66" s="1"/>
      <c r="GNN66" s="1"/>
      <c r="GNO66" s="1"/>
      <c r="GNP66" s="1"/>
      <c r="GNQ66" s="1"/>
      <c r="GNR66" s="1"/>
      <c r="GNS66" s="1"/>
      <c r="GNT66" s="1"/>
      <c r="GNU66" s="1"/>
      <c r="GNV66" s="1"/>
      <c r="GNW66" s="1"/>
      <c r="GNX66" s="1"/>
      <c r="GNY66" s="1"/>
      <c r="GNZ66" s="1"/>
      <c r="GOA66" s="1"/>
      <c r="GOB66" s="1"/>
      <c r="GOC66" s="1"/>
      <c r="GOD66" s="1"/>
      <c r="GOE66" s="1"/>
      <c r="GOF66" s="1"/>
      <c r="GOG66" s="1"/>
      <c r="GOH66" s="1"/>
      <c r="GOI66" s="1"/>
      <c r="GOJ66" s="1"/>
      <c r="GOK66" s="1"/>
      <c r="GOL66" s="1"/>
      <c r="GOM66" s="1"/>
      <c r="GON66" s="1"/>
      <c r="GOO66" s="1"/>
      <c r="GOP66" s="1"/>
      <c r="GOQ66" s="1"/>
      <c r="GOR66" s="1"/>
      <c r="GOS66" s="1"/>
      <c r="GOT66" s="1"/>
      <c r="GOU66" s="1"/>
      <c r="GOV66" s="1"/>
      <c r="GOW66" s="1"/>
      <c r="GOX66" s="1"/>
      <c r="GOY66" s="1"/>
      <c r="GOZ66" s="1"/>
      <c r="GPA66" s="1"/>
      <c r="GPB66" s="1"/>
      <c r="GPC66" s="1"/>
      <c r="GPD66" s="1"/>
      <c r="GPE66" s="1"/>
      <c r="GPF66" s="1"/>
      <c r="GPG66" s="1"/>
      <c r="GPH66" s="1"/>
      <c r="GPI66" s="1"/>
      <c r="GPJ66" s="1"/>
      <c r="GPK66" s="1"/>
      <c r="GPL66" s="1"/>
      <c r="GPM66" s="1"/>
      <c r="GPN66" s="1"/>
      <c r="GPO66" s="1"/>
      <c r="GPP66" s="1"/>
      <c r="GPQ66" s="1"/>
      <c r="GPR66" s="1"/>
      <c r="GPS66" s="1"/>
      <c r="GPT66" s="1"/>
      <c r="GPU66" s="1"/>
      <c r="GPV66" s="1"/>
      <c r="GPW66" s="1"/>
      <c r="GPX66" s="1"/>
      <c r="GPY66" s="1"/>
      <c r="GPZ66" s="1"/>
      <c r="GQA66" s="1"/>
      <c r="GQB66" s="1"/>
      <c r="GQC66" s="1"/>
      <c r="GQD66" s="1"/>
      <c r="GQE66" s="1"/>
      <c r="GQF66" s="1"/>
      <c r="GQG66" s="1"/>
      <c r="GQH66" s="1"/>
      <c r="GQI66" s="1"/>
      <c r="GQJ66" s="1"/>
      <c r="GQK66" s="1"/>
      <c r="GQL66" s="1"/>
      <c r="GQM66" s="1"/>
      <c r="GQN66" s="1"/>
      <c r="GQO66" s="1"/>
      <c r="GQP66" s="1"/>
      <c r="GQQ66" s="1"/>
      <c r="GQR66" s="1"/>
      <c r="GQS66" s="1"/>
      <c r="GQT66" s="1"/>
      <c r="GQU66" s="1"/>
      <c r="GQV66" s="1"/>
      <c r="GQW66" s="1"/>
      <c r="GQX66" s="1"/>
      <c r="GQY66" s="1"/>
      <c r="GQZ66" s="1"/>
      <c r="GRA66" s="1"/>
      <c r="GRB66" s="1"/>
      <c r="GRC66" s="1"/>
      <c r="GRD66" s="1"/>
      <c r="GRE66" s="1"/>
      <c r="GRF66" s="1"/>
      <c r="GRG66" s="1"/>
      <c r="GRH66" s="1"/>
      <c r="GRI66" s="1"/>
      <c r="GRJ66" s="1"/>
      <c r="GRK66" s="1"/>
      <c r="GRL66" s="1"/>
      <c r="GRM66" s="1"/>
      <c r="GRN66" s="1"/>
      <c r="GRO66" s="1"/>
      <c r="GRP66" s="1"/>
      <c r="GRQ66" s="1"/>
      <c r="GRR66" s="1"/>
      <c r="GRS66" s="1"/>
      <c r="GRT66" s="1"/>
      <c r="GRU66" s="1"/>
      <c r="GRV66" s="1"/>
      <c r="GRW66" s="1"/>
      <c r="GRX66" s="1"/>
      <c r="GRY66" s="1"/>
      <c r="GRZ66" s="1"/>
      <c r="GSA66" s="1"/>
      <c r="GSB66" s="1"/>
      <c r="GSC66" s="1"/>
      <c r="GSD66" s="1"/>
      <c r="GSE66" s="1"/>
      <c r="GSF66" s="1"/>
      <c r="GSG66" s="1"/>
      <c r="GSH66" s="1"/>
      <c r="GSI66" s="1"/>
      <c r="GSJ66" s="1"/>
      <c r="GSK66" s="1"/>
      <c r="GSL66" s="1"/>
      <c r="GSM66" s="1"/>
      <c r="GSN66" s="1"/>
      <c r="GSO66" s="1"/>
      <c r="GSP66" s="1"/>
      <c r="GSQ66" s="1"/>
      <c r="GSR66" s="1"/>
      <c r="GSS66" s="1"/>
      <c r="GST66" s="1"/>
      <c r="GSU66" s="1"/>
      <c r="GSV66" s="1"/>
      <c r="GSW66" s="1"/>
      <c r="GSX66" s="1"/>
      <c r="GSY66" s="1"/>
      <c r="GSZ66" s="1"/>
      <c r="GTA66" s="1"/>
      <c r="GTB66" s="1"/>
      <c r="GTC66" s="1"/>
      <c r="GTD66" s="1"/>
      <c r="GTE66" s="1"/>
      <c r="GTF66" s="1"/>
      <c r="GTG66" s="1"/>
      <c r="GTH66" s="1"/>
      <c r="GTI66" s="1"/>
      <c r="GTJ66" s="1"/>
      <c r="GTK66" s="1"/>
      <c r="GTL66" s="1"/>
      <c r="GTM66" s="1"/>
      <c r="GTN66" s="1"/>
      <c r="GTO66" s="1"/>
      <c r="GTP66" s="1"/>
      <c r="GTQ66" s="1"/>
      <c r="GTR66" s="1"/>
      <c r="GTS66" s="1"/>
      <c r="GTT66" s="1"/>
      <c r="GTU66" s="1"/>
      <c r="GTV66" s="1"/>
      <c r="GTW66" s="1"/>
      <c r="GTX66" s="1"/>
      <c r="GTY66" s="1"/>
      <c r="GTZ66" s="1"/>
      <c r="GUA66" s="1"/>
      <c r="GUB66" s="1"/>
      <c r="GUC66" s="1"/>
      <c r="GUD66" s="1"/>
      <c r="GUE66" s="1"/>
      <c r="GUF66" s="1"/>
      <c r="GUG66" s="1"/>
      <c r="GUH66" s="1"/>
      <c r="GUI66" s="1"/>
      <c r="GUJ66" s="1"/>
      <c r="GUK66" s="1"/>
      <c r="GUL66" s="1"/>
      <c r="GUM66" s="1"/>
      <c r="GUN66" s="1"/>
      <c r="GUO66" s="1"/>
      <c r="GUP66" s="1"/>
      <c r="GUQ66" s="1"/>
      <c r="GUR66" s="1"/>
      <c r="GUS66" s="1"/>
      <c r="GUT66" s="1"/>
      <c r="GUU66" s="1"/>
      <c r="GUV66" s="1"/>
      <c r="GUW66" s="1"/>
      <c r="GUX66" s="1"/>
      <c r="GUY66" s="1"/>
      <c r="GUZ66" s="1"/>
      <c r="GVA66" s="1"/>
      <c r="GVB66" s="1"/>
      <c r="GVC66" s="1"/>
      <c r="GVD66" s="1"/>
      <c r="GVE66" s="1"/>
      <c r="GVF66" s="1"/>
      <c r="GVG66" s="1"/>
      <c r="GVH66" s="1"/>
      <c r="GVI66" s="1"/>
      <c r="GVJ66" s="1"/>
      <c r="GVK66" s="1"/>
      <c r="GVL66" s="1"/>
      <c r="GVM66" s="1"/>
      <c r="GVN66" s="1"/>
      <c r="GVO66" s="1"/>
      <c r="GVP66" s="1"/>
      <c r="GVQ66" s="1"/>
      <c r="GVR66" s="1"/>
      <c r="GVS66" s="1"/>
      <c r="GVT66" s="1"/>
      <c r="GVU66" s="1"/>
      <c r="GVV66" s="1"/>
      <c r="GVW66" s="1"/>
      <c r="GVX66" s="1"/>
      <c r="GVY66" s="1"/>
      <c r="GVZ66" s="1"/>
      <c r="GWA66" s="1"/>
      <c r="GWB66" s="1"/>
      <c r="GWC66" s="1"/>
      <c r="GWD66" s="1"/>
      <c r="GWE66" s="1"/>
      <c r="GWF66" s="1"/>
      <c r="GWG66" s="1"/>
      <c r="GWH66" s="1"/>
      <c r="GWI66" s="1"/>
      <c r="GWJ66" s="1"/>
      <c r="GWK66" s="1"/>
      <c r="GWL66" s="1"/>
      <c r="GWM66" s="1"/>
      <c r="GWN66" s="1"/>
      <c r="GWO66" s="1"/>
      <c r="GWP66" s="1"/>
      <c r="GWQ66" s="1"/>
      <c r="GWR66" s="1"/>
      <c r="GWS66" s="1"/>
      <c r="GWT66" s="1"/>
      <c r="GWU66" s="1"/>
      <c r="GWV66" s="1"/>
      <c r="GWW66" s="1"/>
      <c r="GWX66" s="1"/>
      <c r="GWY66" s="1"/>
      <c r="GWZ66" s="1"/>
      <c r="GXA66" s="1"/>
      <c r="GXB66" s="1"/>
      <c r="GXC66" s="1"/>
      <c r="GXD66" s="1"/>
      <c r="GXE66" s="1"/>
      <c r="GXF66" s="1"/>
      <c r="GXG66" s="1"/>
      <c r="GXH66" s="1"/>
      <c r="GXI66" s="1"/>
      <c r="GXJ66" s="1"/>
      <c r="GXK66" s="1"/>
      <c r="GXL66" s="1"/>
      <c r="GXM66" s="1"/>
      <c r="GXN66" s="1"/>
      <c r="GXO66" s="1"/>
      <c r="GXP66" s="1"/>
      <c r="GXQ66" s="1"/>
      <c r="GXR66" s="1"/>
      <c r="GXS66" s="1"/>
      <c r="GXT66" s="1"/>
      <c r="GXU66" s="1"/>
      <c r="GXV66" s="1"/>
      <c r="GXW66" s="1"/>
      <c r="GXX66" s="1"/>
      <c r="GXY66" s="1"/>
      <c r="GXZ66" s="1"/>
      <c r="GYA66" s="1"/>
      <c r="GYB66" s="1"/>
      <c r="GYC66" s="1"/>
      <c r="GYD66" s="1"/>
      <c r="GYE66" s="1"/>
      <c r="GYF66" s="1"/>
      <c r="GYG66" s="1"/>
      <c r="GYH66" s="1"/>
      <c r="GYI66" s="1"/>
      <c r="GYJ66" s="1"/>
      <c r="GYK66" s="1"/>
      <c r="GYL66" s="1"/>
      <c r="GYM66" s="1"/>
      <c r="GYN66" s="1"/>
      <c r="GYO66" s="1"/>
      <c r="GYP66" s="1"/>
      <c r="GYQ66" s="1"/>
      <c r="GYR66" s="1"/>
      <c r="GYS66" s="1"/>
      <c r="GYT66" s="1"/>
      <c r="GYU66" s="1"/>
      <c r="GYV66" s="1"/>
      <c r="GYW66" s="1"/>
      <c r="GYX66" s="1"/>
      <c r="GYY66" s="1"/>
      <c r="GYZ66" s="1"/>
      <c r="GZA66" s="1"/>
      <c r="GZB66" s="1"/>
      <c r="GZC66" s="1"/>
      <c r="GZD66" s="1"/>
      <c r="GZE66" s="1"/>
      <c r="GZF66" s="1"/>
      <c r="GZG66" s="1"/>
      <c r="GZH66" s="1"/>
      <c r="GZI66" s="1"/>
      <c r="GZJ66" s="1"/>
      <c r="GZK66" s="1"/>
      <c r="GZL66" s="1"/>
      <c r="GZM66" s="1"/>
      <c r="GZN66" s="1"/>
      <c r="GZO66" s="1"/>
      <c r="GZP66" s="1"/>
      <c r="GZQ66" s="1"/>
      <c r="GZR66" s="1"/>
      <c r="GZS66" s="1"/>
      <c r="GZT66" s="1"/>
      <c r="GZU66" s="1"/>
      <c r="GZV66" s="1"/>
      <c r="GZW66" s="1"/>
      <c r="GZX66" s="1"/>
      <c r="GZY66" s="1"/>
      <c r="GZZ66" s="1"/>
      <c r="HAA66" s="1"/>
      <c r="HAB66" s="1"/>
      <c r="HAC66" s="1"/>
      <c r="HAD66" s="1"/>
      <c r="HAE66" s="1"/>
      <c r="HAF66" s="1"/>
      <c r="HAG66" s="1"/>
      <c r="HAH66" s="1"/>
      <c r="HAI66" s="1"/>
      <c r="HAJ66" s="1"/>
      <c r="HAK66" s="1"/>
      <c r="HAL66" s="1"/>
      <c r="HAM66" s="1"/>
      <c r="HAN66" s="1"/>
      <c r="HAO66" s="1"/>
      <c r="HAP66" s="1"/>
      <c r="HAQ66" s="1"/>
      <c r="HAR66" s="1"/>
      <c r="HAS66" s="1"/>
      <c r="HAT66" s="1"/>
      <c r="HAU66" s="1"/>
      <c r="HAV66" s="1"/>
      <c r="HAW66" s="1"/>
      <c r="HAX66" s="1"/>
      <c r="HAY66" s="1"/>
      <c r="HAZ66" s="1"/>
      <c r="HBA66" s="1"/>
      <c r="HBB66" s="1"/>
      <c r="HBC66" s="1"/>
      <c r="HBD66" s="1"/>
      <c r="HBE66" s="1"/>
      <c r="HBF66" s="1"/>
      <c r="HBG66" s="1"/>
      <c r="HBH66" s="1"/>
      <c r="HBI66" s="1"/>
      <c r="HBJ66" s="1"/>
      <c r="HBK66" s="1"/>
      <c r="HBL66" s="1"/>
      <c r="HBM66" s="1"/>
      <c r="HBN66" s="1"/>
      <c r="HBO66" s="1"/>
      <c r="HBP66" s="1"/>
      <c r="HBQ66" s="1"/>
      <c r="HBR66" s="1"/>
      <c r="HBS66" s="1"/>
      <c r="HBT66" s="1"/>
      <c r="HBU66" s="1"/>
      <c r="HBV66" s="1"/>
      <c r="HBW66" s="1"/>
      <c r="HBX66" s="1"/>
      <c r="HBY66" s="1"/>
      <c r="HBZ66" s="1"/>
      <c r="HCA66" s="1"/>
      <c r="HCB66" s="1"/>
      <c r="HCC66" s="1"/>
      <c r="HCD66" s="1"/>
      <c r="HCE66" s="1"/>
      <c r="HCF66" s="1"/>
      <c r="HCG66" s="1"/>
      <c r="HCH66" s="1"/>
      <c r="HCI66" s="1"/>
      <c r="HCJ66" s="1"/>
      <c r="HCK66" s="1"/>
      <c r="HCL66" s="1"/>
      <c r="HCM66" s="1"/>
      <c r="HCN66" s="1"/>
      <c r="HCO66" s="1"/>
      <c r="HCP66" s="1"/>
      <c r="HCQ66" s="1"/>
      <c r="HCR66" s="1"/>
      <c r="HCS66" s="1"/>
      <c r="HCT66" s="1"/>
      <c r="HCU66" s="1"/>
      <c r="HCV66" s="1"/>
      <c r="HCW66" s="1"/>
      <c r="HCX66" s="1"/>
      <c r="HCY66" s="1"/>
      <c r="HCZ66" s="1"/>
      <c r="HDA66" s="1"/>
      <c r="HDB66" s="1"/>
      <c r="HDC66" s="1"/>
      <c r="HDD66" s="1"/>
      <c r="HDE66" s="1"/>
      <c r="HDF66" s="1"/>
      <c r="HDG66" s="1"/>
      <c r="HDH66" s="1"/>
      <c r="HDI66" s="1"/>
      <c r="HDJ66" s="1"/>
      <c r="HDK66" s="1"/>
      <c r="HDL66" s="1"/>
      <c r="HDM66" s="1"/>
      <c r="HDN66" s="1"/>
      <c r="HDO66" s="1"/>
      <c r="HDP66" s="1"/>
      <c r="HDQ66" s="1"/>
      <c r="HDR66" s="1"/>
      <c r="HDS66" s="1"/>
      <c r="HDT66" s="1"/>
      <c r="HDU66" s="1"/>
      <c r="HDV66" s="1"/>
      <c r="HDW66" s="1"/>
      <c r="HDX66" s="1"/>
      <c r="HDY66" s="1"/>
      <c r="HDZ66" s="1"/>
      <c r="HEA66" s="1"/>
      <c r="HEB66" s="1"/>
      <c r="HEC66" s="1"/>
      <c r="HED66" s="1"/>
      <c r="HEE66" s="1"/>
      <c r="HEF66" s="1"/>
      <c r="HEG66" s="1"/>
      <c r="HEH66" s="1"/>
      <c r="HEI66" s="1"/>
      <c r="HEJ66" s="1"/>
      <c r="HEK66" s="1"/>
      <c r="HEL66" s="1"/>
      <c r="HEM66" s="1"/>
      <c r="HEN66" s="1"/>
      <c r="HEO66" s="1"/>
      <c r="HEP66" s="1"/>
      <c r="HEQ66" s="1"/>
      <c r="HER66" s="1"/>
      <c r="HES66" s="1"/>
      <c r="HET66" s="1"/>
      <c r="HEU66" s="1"/>
      <c r="HEV66" s="1"/>
      <c r="HEW66" s="1"/>
      <c r="HEX66" s="1"/>
      <c r="HEY66" s="1"/>
      <c r="HEZ66" s="1"/>
      <c r="HFA66" s="1"/>
      <c r="HFB66" s="1"/>
      <c r="HFC66" s="1"/>
      <c r="HFD66" s="1"/>
      <c r="HFE66" s="1"/>
      <c r="HFF66" s="1"/>
      <c r="HFG66" s="1"/>
      <c r="HFH66" s="1"/>
      <c r="HFI66" s="1"/>
      <c r="HFJ66" s="1"/>
      <c r="HFK66" s="1"/>
      <c r="HFL66" s="1"/>
      <c r="HFM66" s="1"/>
      <c r="HFN66" s="1"/>
      <c r="HFO66" s="1"/>
      <c r="HFP66" s="1"/>
      <c r="HFQ66" s="1"/>
      <c r="HFR66" s="1"/>
      <c r="HFS66" s="1"/>
      <c r="HFT66" s="1"/>
      <c r="HFU66" s="1"/>
      <c r="HFV66" s="1"/>
      <c r="HFW66" s="1"/>
      <c r="HFX66" s="1"/>
      <c r="HFY66" s="1"/>
      <c r="HFZ66" s="1"/>
      <c r="HGA66" s="1"/>
      <c r="HGB66" s="1"/>
      <c r="HGC66" s="1"/>
      <c r="HGD66" s="1"/>
      <c r="HGE66" s="1"/>
      <c r="HGF66" s="1"/>
      <c r="HGG66" s="1"/>
      <c r="HGH66" s="1"/>
      <c r="HGI66" s="1"/>
      <c r="HGJ66" s="1"/>
      <c r="HGK66" s="1"/>
      <c r="HGL66" s="1"/>
      <c r="HGM66" s="1"/>
      <c r="HGN66" s="1"/>
      <c r="HGO66" s="1"/>
      <c r="HGP66" s="1"/>
      <c r="HGQ66" s="1"/>
      <c r="HGR66" s="1"/>
      <c r="HGS66" s="1"/>
      <c r="HGT66" s="1"/>
      <c r="HGU66" s="1"/>
      <c r="HGV66" s="1"/>
      <c r="HGW66" s="1"/>
      <c r="HGX66" s="1"/>
      <c r="HGY66" s="1"/>
      <c r="HGZ66" s="1"/>
      <c r="HHA66" s="1"/>
      <c r="HHB66" s="1"/>
      <c r="HHC66" s="1"/>
      <c r="HHD66" s="1"/>
      <c r="HHE66" s="1"/>
      <c r="HHF66" s="1"/>
      <c r="HHG66" s="1"/>
      <c r="HHH66" s="1"/>
      <c r="HHI66" s="1"/>
      <c r="HHJ66" s="1"/>
      <c r="HHK66" s="1"/>
      <c r="HHL66" s="1"/>
      <c r="HHM66" s="1"/>
      <c r="HHN66" s="1"/>
      <c r="HHO66" s="1"/>
      <c r="HHP66" s="1"/>
      <c r="HHQ66" s="1"/>
      <c r="HHR66" s="1"/>
      <c r="HHS66" s="1"/>
      <c r="HHT66" s="1"/>
      <c r="HHU66" s="1"/>
      <c r="HHV66" s="1"/>
      <c r="HHW66" s="1"/>
      <c r="HHX66" s="1"/>
      <c r="HHY66" s="1"/>
      <c r="HHZ66" s="1"/>
      <c r="HIA66" s="1"/>
      <c r="HIB66" s="1"/>
      <c r="HIC66" s="1"/>
      <c r="HID66" s="1"/>
      <c r="HIE66" s="1"/>
      <c r="HIF66" s="1"/>
      <c r="HIG66" s="1"/>
      <c r="HIH66" s="1"/>
      <c r="HII66" s="1"/>
      <c r="HIJ66" s="1"/>
      <c r="HIK66" s="1"/>
      <c r="HIL66" s="1"/>
      <c r="HIM66" s="1"/>
      <c r="HIN66" s="1"/>
      <c r="HIO66" s="1"/>
      <c r="HIP66" s="1"/>
      <c r="HIQ66" s="1"/>
      <c r="HIR66" s="1"/>
      <c r="HIS66" s="1"/>
      <c r="HIT66" s="1"/>
      <c r="HIU66" s="1"/>
      <c r="HIV66" s="1"/>
      <c r="HIW66" s="1"/>
      <c r="HIX66" s="1"/>
      <c r="HIY66" s="1"/>
      <c r="HIZ66" s="1"/>
      <c r="HJA66" s="1"/>
      <c r="HJB66" s="1"/>
      <c r="HJC66" s="1"/>
      <c r="HJD66" s="1"/>
      <c r="HJE66" s="1"/>
      <c r="HJF66" s="1"/>
      <c r="HJG66" s="1"/>
      <c r="HJH66" s="1"/>
      <c r="HJI66" s="1"/>
      <c r="HJJ66" s="1"/>
      <c r="HJK66" s="1"/>
      <c r="HJL66" s="1"/>
      <c r="HJM66" s="1"/>
      <c r="HJN66" s="1"/>
      <c r="HJO66" s="1"/>
      <c r="HJP66" s="1"/>
      <c r="HJQ66" s="1"/>
      <c r="HJR66" s="1"/>
      <c r="HJS66" s="1"/>
      <c r="HJT66" s="1"/>
      <c r="HJU66" s="1"/>
      <c r="HJV66" s="1"/>
      <c r="HJW66" s="1"/>
      <c r="HJX66" s="1"/>
      <c r="HJY66" s="1"/>
      <c r="HJZ66" s="1"/>
      <c r="HKA66" s="1"/>
      <c r="HKB66" s="1"/>
      <c r="HKC66" s="1"/>
      <c r="HKD66" s="1"/>
      <c r="HKE66" s="1"/>
      <c r="HKF66" s="1"/>
      <c r="HKG66" s="1"/>
      <c r="HKH66" s="1"/>
      <c r="HKI66" s="1"/>
      <c r="HKJ66" s="1"/>
      <c r="HKK66" s="1"/>
      <c r="HKL66" s="1"/>
      <c r="HKM66" s="1"/>
      <c r="HKN66" s="1"/>
      <c r="HKO66" s="1"/>
      <c r="HKP66" s="1"/>
      <c r="HKQ66" s="1"/>
      <c r="HKR66" s="1"/>
      <c r="HKS66" s="1"/>
      <c r="HKT66" s="1"/>
      <c r="HKU66" s="1"/>
      <c r="HKV66" s="1"/>
      <c r="HKW66" s="1"/>
      <c r="HKX66" s="1"/>
      <c r="HKY66" s="1"/>
      <c r="HKZ66" s="1"/>
      <c r="HLA66" s="1"/>
      <c r="HLB66" s="1"/>
      <c r="HLC66" s="1"/>
      <c r="HLD66" s="1"/>
      <c r="HLE66" s="1"/>
      <c r="HLF66" s="1"/>
      <c r="HLG66" s="1"/>
      <c r="HLH66" s="1"/>
      <c r="HLI66" s="1"/>
      <c r="HLJ66" s="1"/>
      <c r="HLK66" s="1"/>
      <c r="HLL66" s="1"/>
      <c r="HLM66" s="1"/>
      <c r="HLN66" s="1"/>
      <c r="HLO66" s="1"/>
      <c r="HLP66" s="1"/>
      <c r="HLQ66" s="1"/>
      <c r="HLR66" s="1"/>
      <c r="HLS66" s="1"/>
      <c r="HLT66" s="1"/>
      <c r="HLU66" s="1"/>
      <c r="HLV66" s="1"/>
      <c r="HLW66" s="1"/>
      <c r="HLX66" s="1"/>
      <c r="HLY66" s="1"/>
      <c r="HLZ66" s="1"/>
      <c r="HMA66" s="1"/>
      <c r="HMB66" s="1"/>
      <c r="HMC66" s="1"/>
      <c r="HMD66" s="1"/>
      <c r="HME66" s="1"/>
      <c r="HMF66" s="1"/>
      <c r="HMG66" s="1"/>
      <c r="HMH66" s="1"/>
      <c r="HMI66" s="1"/>
      <c r="HMJ66" s="1"/>
      <c r="HMK66" s="1"/>
      <c r="HML66" s="1"/>
      <c r="HMM66" s="1"/>
      <c r="HMN66" s="1"/>
      <c r="HMO66" s="1"/>
      <c r="HMP66" s="1"/>
      <c r="HMQ66" s="1"/>
      <c r="HMR66" s="1"/>
      <c r="HMS66" s="1"/>
      <c r="HMT66" s="1"/>
      <c r="HMU66" s="1"/>
      <c r="HMV66" s="1"/>
      <c r="HMW66" s="1"/>
      <c r="HMX66" s="1"/>
      <c r="HMY66" s="1"/>
      <c r="HMZ66" s="1"/>
      <c r="HNA66" s="1"/>
      <c r="HNB66" s="1"/>
      <c r="HNC66" s="1"/>
      <c r="HND66" s="1"/>
      <c r="HNE66" s="1"/>
      <c r="HNF66" s="1"/>
      <c r="HNG66" s="1"/>
      <c r="HNH66" s="1"/>
      <c r="HNI66" s="1"/>
      <c r="HNJ66" s="1"/>
      <c r="HNK66" s="1"/>
      <c r="HNL66" s="1"/>
      <c r="HNM66" s="1"/>
      <c r="HNN66" s="1"/>
      <c r="HNO66" s="1"/>
      <c r="HNP66" s="1"/>
      <c r="HNQ66" s="1"/>
      <c r="HNR66" s="1"/>
      <c r="HNS66" s="1"/>
      <c r="HNT66" s="1"/>
      <c r="HNU66" s="1"/>
      <c r="HNV66" s="1"/>
      <c r="HNW66" s="1"/>
      <c r="HNX66" s="1"/>
      <c r="HNY66" s="1"/>
      <c r="HNZ66" s="1"/>
      <c r="HOA66" s="1"/>
      <c r="HOB66" s="1"/>
      <c r="HOC66" s="1"/>
      <c r="HOD66" s="1"/>
      <c r="HOE66" s="1"/>
      <c r="HOF66" s="1"/>
      <c r="HOG66" s="1"/>
      <c r="HOH66" s="1"/>
      <c r="HOI66" s="1"/>
      <c r="HOJ66" s="1"/>
      <c r="HOK66" s="1"/>
      <c r="HOL66" s="1"/>
      <c r="HOM66" s="1"/>
      <c r="HON66" s="1"/>
      <c r="HOO66" s="1"/>
      <c r="HOP66" s="1"/>
      <c r="HOQ66" s="1"/>
      <c r="HOR66" s="1"/>
      <c r="HOS66" s="1"/>
      <c r="HOT66" s="1"/>
      <c r="HOU66" s="1"/>
      <c r="HOV66" s="1"/>
      <c r="HOW66" s="1"/>
      <c r="HOX66" s="1"/>
      <c r="HOY66" s="1"/>
      <c r="HOZ66" s="1"/>
      <c r="HPA66" s="1"/>
      <c r="HPB66" s="1"/>
      <c r="HPC66" s="1"/>
      <c r="HPD66" s="1"/>
      <c r="HPE66" s="1"/>
      <c r="HPF66" s="1"/>
      <c r="HPG66" s="1"/>
      <c r="HPH66" s="1"/>
      <c r="HPI66" s="1"/>
      <c r="HPJ66" s="1"/>
      <c r="HPK66" s="1"/>
      <c r="HPL66" s="1"/>
      <c r="HPM66" s="1"/>
      <c r="HPN66" s="1"/>
      <c r="HPO66" s="1"/>
      <c r="HPP66" s="1"/>
      <c r="HPQ66" s="1"/>
      <c r="HPR66" s="1"/>
      <c r="HPS66" s="1"/>
      <c r="HPT66" s="1"/>
      <c r="HPU66" s="1"/>
      <c r="HPV66" s="1"/>
      <c r="HPW66" s="1"/>
      <c r="HPX66" s="1"/>
      <c r="HPY66" s="1"/>
      <c r="HPZ66" s="1"/>
      <c r="HQA66" s="1"/>
      <c r="HQB66" s="1"/>
      <c r="HQC66" s="1"/>
      <c r="HQD66" s="1"/>
      <c r="HQE66" s="1"/>
      <c r="HQF66" s="1"/>
      <c r="HQG66" s="1"/>
      <c r="HQH66" s="1"/>
      <c r="HQI66" s="1"/>
      <c r="HQJ66" s="1"/>
      <c r="HQK66" s="1"/>
      <c r="HQL66" s="1"/>
      <c r="HQM66" s="1"/>
      <c r="HQN66" s="1"/>
      <c r="HQO66" s="1"/>
      <c r="HQP66" s="1"/>
      <c r="HQQ66" s="1"/>
      <c r="HQR66" s="1"/>
      <c r="HQS66" s="1"/>
      <c r="HQT66" s="1"/>
      <c r="HQU66" s="1"/>
      <c r="HQV66" s="1"/>
      <c r="HQW66" s="1"/>
      <c r="HQX66" s="1"/>
      <c r="HQY66" s="1"/>
      <c r="HQZ66" s="1"/>
      <c r="HRA66" s="1"/>
      <c r="HRB66" s="1"/>
      <c r="HRC66" s="1"/>
      <c r="HRD66" s="1"/>
      <c r="HRE66" s="1"/>
      <c r="HRF66" s="1"/>
      <c r="HRG66" s="1"/>
      <c r="HRH66" s="1"/>
      <c r="HRI66" s="1"/>
      <c r="HRJ66" s="1"/>
      <c r="HRK66" s="1"/>
      <c r="HRL66" s="1"/>
      <c r="HRM66" s="1"/>
      <c r="HRN66" s="1"/>
      <c r="HRO66" s="1"/>
      <c r="HRP66" s="1"/>
      <c r="HRQ66" s="1"/>
      <c r="HRR66" s="1"/>
      <c r="HRS66" s="1"/>
      <c r="HRT66" s="1"/>
      <c r="HRU66" s="1"/>
      <c r="HRV66" s="1"/>
      <c r="HRW66" s="1"/>
      <c r="HRX66" s="1"/>
      <c r="HRY66" s="1"/>
      <c r="HRZ66" s="1"/>
      <c r="HSA66" s="1"/>
      <c r="HSB66" s="1"/>
      <c r="HSC66" s="1"/>
      <c r="HSD66" s="1"/>
      <c r="HSE66" s="1"/>
      <c r="HSF66" s="1"/>
      <c r="HSG66" s="1"/>
      <c r="HSH66" s="1"/>
      <c r="HSI66" s="1"/>
      <c r="HSJ66" s="1"/>
      <c r="HSK66" s="1"/>
      <c r="HSL66" s="1"/>
      <c r="HSM66" s="1"/>
      <c r="HSN66" s="1"/>
      <c r="HSO66" s="1"/>
      <c r="HSP66" s="1"/>
      <c r="HSQ66" s="1"/>
      <c r="HSR66" s="1"/>
      <c r="HSS66" s="1"/>
      <c r="HST66" s="1"/>
      <c r="HSU66" s="1"/>
      <c r="HSV66" s="1"/>
      <c r="HSW66" s="1"/>
      <c r="HSX66" s="1"/>
      <c r="HSY66" s="1"/>
      <c r="HSZ66" s="1"/>
      <c r="HTA66" s="1"/>
      <c r="HTB66" s="1"/>
      <c r="HTC66" s="1"/>
      <c r="HTD66" s="1"/>
      <c r="HTE66" s="1"/>
      <c r="HTF66" s="1"/>
      <c r="HTG66" s="1"/>
      <c r="HTH66" s="1"/>
      <c r="HTI66" s="1"/>
      <c r="HTJ66" s="1"/>
      <c r="HTK66" s="1"/>
      <c r="HTL66" s="1"/>
      <c r="HTM66" s="1"/>
      <c r="HTN66" s="1"/>
      <c r="HTO66" s="1"/>
      <c r="HTP66" s="1"/>
      <c r="HTQ66" s="1"/>
      <c r="HTR66" s="1"/>
      <c r="HTS66" s="1"/>
      <c r="HTT66" s="1"/>
      <c r="HTU66" s="1"/>
      <c r="HTV66" s="1"/>
      <c r="HTW66" s="1"/>
      <c r="HTX66" s="1"/>
      <c r="HTY66" s="1"/>
      <c r="HTZ66" s="1"/>
      <c r="HUA66" s="1"/>
      <c r="HUB66" s="1"/>
      <c r="HUC66" s="1"/>
      <c r="HUD66" s="1"/>
      <c r="HUE66" s="1"/>
      <c r="HUF66" s="1"/>
      <c r="HUG66" s="1"/>
      <c r="HUH66" s="1"/>
      <c r="HUI66" s="1"/>
      <c r="HUJ66" s="1"/>
      <c r="HUK66" s="1"/>
      <c r="HUL66" s="1"/>
      <c r="HUM66" s="1"/>
      <c r="HUN66" s="1"/>
      <c r="HUO66" s="1"/>
      <c r="HUP66" s="1"/>
      <c r="HUQ66" s="1"/>
      <c r="HUR66" s="1"/>
      <c r="HUS66" s="1"/>
      <c r="HUT66" s="1"/>
      <c r="HUU66" s="1"/>
      <c r="HUV66" s="1"/>
      <c r="HUW66" s="1"/>
      <c r="HUX66" s="1"/>
      <c r="HUY66" s="1"/>
      <c r="HUZ66" s="1"/>
      <c r="HVA66" s="1"/>
      <c r="HVB66" s="1"/>
      <c r="HVC66" s="1"/>
      <c r="HVD66" s="1"/>
      <c r="HVE66" s="1"/>
      <c r="HVF66" s="1"/>
      <c r="HVG66" s="1"/>
      <c r="HVH66" s="1"/>
      <c r="HVI66" s="1"/>
      <c r="HVJ66" s="1"/>
      <c r="HVK66" s="1"/>
      <c r="HVL66" s="1"/>
      <c r="HVM66" s="1"/>
      <c r="HVN66" s="1"/>
      <c r="HVO66" s="1"/>
      <c r="HVP66" s="1"/>
      <c r="HVQ66" s="1"/>
      <c r="HVR66" s="1"/>
      <c r="HVS66" s="1"/>
      <c r="HVT66" s="1"/>
      <c r="HVU66" s="1"/>
      <c r="HVV66" s="1"/>
      <c r="HVW66" s="1"/>
      <c r="HVX66" s="1"/>
      <c r="HVY66" s="1"/>
      <c r="HVZ66" s="1"/>
      <c r="HWA66" s="1"/>
      <c r="HWB66" s="1"/>
      <c r="HWC66" s="1"/>
      <c r="HWD66" s="1"/>
      <c r="HWE66" s="1"/>
      <c r="HWF66" s="1"/>
      <c r="HWG66" s="1"/>
      <c r="HWH66" s="1"/>
      <c r="HWI66" s="1"/>
      <c r="HWJ66" s="1"/>
      <c r="HWK66" s="1"/>
      <c r="HWL66" s="1"/>
      <c r="HWM66" s="1"/>
      <c r="HWN66" s="1"/>
      <c r="HWO66" s="1"/>
      <c r="HWP66" s="1"/>
      <c r="HWQ66" s="1"/>
      <c r="HWR66" s="1"/>
      <c r="HWS66" s="1"/>
      <c r="HWT66" s="1"/>
      <c r="HWU66" s="1"/>
      <c r="HWV66" s="1"/>
      <c r="HWW66" s="1"/>
      <c r="HWX66" s="1"/>
      <c r="HWY66" s="1"/>
      <c r="HWZ66" s="1"/>
      <c r="HXA66" s="1"/>
      <c r="HXB66" s="1"/>
      <c r="HXC66" s="1"/>
      <c r="HXD66" s="1"/>
      <c r="HXE66" s="1"/>
      <c r="HXF66" s="1"/>
      <c r="HXG66" s="1"/>
      <c r="HXH66" s="1"/>
      <c r="HXI66" s="1"/>
      <c r="HXJ66" s="1"/>
      <c r="HXK66" s="1"/>
      <c r="HXL66" s="1"/>
      <c r="HXM66" s="1"/>
      <c r="HXN66" s="1"/>
      <c r="HXO66" s="1"/>
      <c r="HXP66" s="1"/>
      <c r="HXQ66" s="1"/>
      <c r="HXR66" s="1"/>
      <c r="HXS66" s="1"/>
      <c r="HXT66" s="1"/>
      <c r="HXU66" s="1"/>
      <c r="HXV66" s="1"/>
      <c r="HXW66" s="1"/>
      <c r="HXX66" s="1"/>
      <c r="HXY66" s="1"/>
      <c r="HXZ66" s="1"/>
      <c r="HYA66" s="1"/>
      <c r="HYB66" s="1"/>
      <c r="HYC66" s="1"/>
      <c r="HYD66" s="1"/>
      <c r="HYE66" s="1"/>
      <c r="HYF66" s="1"/>
      <c r="HYG66" s="1"/>
      <c r="HYH66" s="1"/>
      <c r="HYI66" s="1"/>
      <c r="HYJ66" s="1"/>
      <c r="HYK66" s="1"/>
      <c r="HYL66" s="1"/>
      <c r="HYM66" s="1"/>
      <c r="HYN66" s="1"/>
      <c r="HYO66" s="1"/>
      <c r="HYP66" s="1"/>
      <c r="HYQ66" s="1"/>
      <c r="HYR66" s="1"/>
      <c r="HYS66" s="1"/>
      <c r="HYT66" s="1"/>
      <c r="HYU66" s="1"/>
      <c r="HYV66" s="1"/>
      <c r="HYW66" s="1"/>
      <c r="HYX66" s="1"/>
      <c r="HYY66" s="1"/>
      <c r="HYZ66" s="1"/>
      <c r="HZA66" s="1"/>
      <c r="HZB66" s="1"/>
      <c r="HZC66" s="1"/>
      <c r="HZD66" s="1"/>
      <c r="HZE66" s="1"/>
      <c r="HZF66" s="1"/>
      <c r="HZG66" s="1"/>
      <c r="HZH66" s="1"/>
      <c r="HZI66" s="1"/>
      <c r="HZJ66" s="1"/>
      <c r="HZK66" s="1"/>
      <c r="HZL66" s="1"/>
      <c r="HZM66" s="1"/>
      <c r="HZN66" s="1"/>
      <c r="HZO66" s="1"/>
      <c r="HZP66" s="1"/>
      <c r="HZQ66" s="1"/>
      <c r="HZR66" s="1"/>
      <c r="HZS66" s="1"/>
      <c r="HZT66" s="1"/>
      <c r="HZU66" s="1"/>
      <c r="HZV66" s="1"/>
      <c r="HZW66" s="1"/>
      <c r="HZX66" s="1"/>
      <c r="HZY66" s="1"/>
      <c r="HZZ66" s="1"/>
      <c r="IAA66" s="1"/>
      <c r="IAB66" s="1"/>
      <c r="IAC66" s="1"/>
      <c r="IAD66" s="1"/>
      <c r="IAE66" s="1"/>
      <c r="IAF66" s="1"/>
      <c r="IAG66" s="1"/>
      <c r="IAH66" s="1"/>
      <c r="IAI66" s="1"/>
      <c r="IAJ66" s="1"/>
      <c r="IAK66" s="1"/>
      <c r="IAL66" s="1"/>
      <c r="IAM66" s="1"/>
      <c r="IAN66" s="1"/>
      <c r="IAO66" s="1"/>
      <c r="IAP66" s="1"/>
      <c r="IAQ66" s="1"/>
      <c r="IAR66" s="1"/>
      <c r="IAS66" s="1"/>
      <c r="IAT66" s="1"/>
      <c r="IAU66" s="1"/>
      <c r="IAV66" s="1"/>
      <c r="IAW66" s="1"/>
      <c r="IAX66" s="1"/>
      <c r="IAY66" s="1"/>
      <c r="IAZ66" s="1"/>
      <c r="IBA66" s="1"/>
      <c r="IBB66" s="1"/>
      <c r="IBC66" s="1"/>
      <c r="IBD66" s="1"/>
      <c r="IBE66" s="1"/>
      <c r="IBF66" s="1"/>
      <c r="IBG66" s="1"/>
      <c r="IBH66" s="1"/>
      <c r="IBI66" s="1"/>
      <c r="IBJ66" s="1"/>
      <c r="IBK66" s="1"/>
      <c r="IBL66" s="1"/>
      <c r="IBM66" s="1"/>
      <c r="IBN66" s="1"/>
      <c r="IBO66" s="1"/>
      <c r="IBP66" s="1"/>
      <c r="IBQ66" s="1"/>
      <c r="IBR66" s="1"/>
      <c r="IBS66" s="1"/>
      <c r="IBT66" s="1"/>
      <c r="IBU66" s="1"/>
      <c r="IBV66" s="1"/>
      <c r="IBW66" s="1"/>
      <c r="IBX66" s="1"/>
      <c r="IBY66" s="1"/>
      <c r="IBZ66" s="1"/>
      <c r="ICA66" s="1"/>
      <c r="ICB66" s="1"/>
      <c r="ICC66" s="1"/>
      <c r="ICD66" s="1"/>
      <c r="ICE66" s="1"/>
      <c r="ICF66" s="1"/>
      <c r="ICG66" s="1"/>
      <c r="ICH66" s="1"/>
      <c r="ICI66" s="1"/>
      <c r="ICJ66" s="1"/>
      <c r="ICK66" s="1"/>
      <c r="ICL66" s="1"/>
      <c r="ICM66" s="1"/>
      <c r="ICN66" s="1"/>
      <c r="ICO66" s="1"/>
      <c r="ICP66" s="1"/>
      <c r="ICQ66" s="1"/>
      <c r="ICR66" s="1"/>
      <c r="ICS66" s="1"/>
      <c r="ICT66" s="1"/>
      <c r="ICU66" s="1"/>
      <c r="ICV66" s="1"/>
      <c r="ICW66" s="1"/>
      <c r="ICX66" s="1"/>
      <c r="ICY66" s="1"/>
      <c r="ICZ66" s="1"/>
      <c r="IDA66" s="1"/>
      <c r="IDB66" s="1"/>
      <c r="IDC66" s="1"/>
      <c r="IDD66" s="1"/>
      <c r="IDE66" s="1"/>
      <c r="IDF66" s="1"/>
      <c r="IDG66" s="1"/>
      <c r="IDH66" s="1"/>
      <c r="IDI66" s="1"/>
      <c r="IDJ66" s="1"/>
      <c r="IDK66" s="1"/>
      <c r="IDL66" s="1"/>
      <c r="IDM66" s="1"/>
      <c r="IDN66" s="1"/>
      <c r="IDO66" s="1"/>
      <c r="IDP66" s="1"/>
      <c r="IDQ66" s="1"/>
      <c r="IDR66" s="1"/>
      <c r="IDS66" s="1"/>
      <c r="IDT66" s="1"/>
      <c r="IDU66" s="1"/>
      <c r="IDV66" s="1"/>
      <c r="IDW66" s="1"/>
      <c r="IDX66" s="1"/>
      <c r="IDY66" s="1"/>
      <c r="IDZ66" s="1"/>
      <c r="IEA66" s="1"/>
      <c r="IEB66" s="1"/>
      <c r="IEC66" s="1"/>
      <c r="IED66" s="1"/>
      <c r="IEE66" s="1"/>
      <c r="IEF66" s="1"/>
      <c r="IEG66" s="1"/>
      <c r="IEH66" s="1"/>
      <c r="IEI66" s="1"/>
      <c r="IEJ66" s="1"/>
      <c r="IEK66" s="1"/>
      <c r="IEL66" s="1"/>
      <c r="IEM66" s="1"/>
      <c r="IEN66" s="1"/>
      <c r="IEO66" s="1"/>
      <c r="IEP66" s="1"/>
      <c r="IEQ66" s="1"/>
      <c r="IER66" s="1"/>
      <c r="IES66" s="1"/>
      <c r="IET66" s="1"/>
      <c r="IEU66" s="1"/>
      <c r="IEV66" s="1"/>
      <c r="IEW66" s="1"/>
      <c r="IEX66" s="1"/>
      <c r="IEY66" s="1"/>
      <c r="IEZ66" s="1"/>
      <c r="IFA66" s="1"/>
      <c r="IFB66" s="1"/>
      <c r="IFC66" s="1"/>
      <c r="IFD66" s="1"/>
      <c r="IFE66" s="1"/>
      <c r="IFF66" s="1"/>
      <c r="IFG66" s="1"/>
      <c r="IFH66" s="1"/>
      <c r="IFI66" s="1"/>
      <c r="IFJ66" s="1"/>
      <c r="IFK66" s="1"/>
      <c r="IFL66" s="1"/>
      <c r="IFM66" s="1"/>
      <c r="IFN66" s="1"/>
      <c r="IFO66" s="1"/>
      <c r="IFP66" s="1"/>
      <c r="IFQ66" s="1"/>
      <c r="IFR66" s="1"/>
      <c r="IFS66" s="1"/>
      <c r="IFT66" s="1"/>
      <c r="IFU66" s="1"/>
      <c r="IFV66" s="1"/>
      <c r="IFW66" s="1"/>
      <c r="IFX66" s="1"/>
      <c r="IFY66" s="1"/>
      <c r="IFZ66" s="1"/>
      <c r="IGA66" s="1"/>
      <c r="IGB66" s="1"/>
      <c r="IGC66" s="1"/>
      <c r="IGD66" s="1"/>
      <c r="IGE66" s="1"/>
      <c r="IGF66" s="1"/>
      <c r="IGG66" s="1"/>
      <c r="IGH66" s="1"/>
      <c r="IGI66" s="1"/>
      <c r="IGJ66" s="1"/>
      <c r="IGK66" s="1"/>
      <c r="IGL66" s="1"/>
      <c r="IGM66" s="1"/>
      <c r="IGN66" s="1"/>
      <c r="IGO66" s="1"/>
      <c r="IGP66" s="1"/>
      <c r="IGQ66" s="1"/>
      <c r="IGR66" s="1"/>
      <c r="IGS66" s="1"/>
      <c r="IGT66" s="1"/>
      <c r="IGU66" s="1"/>
      <c r="IGV66" s="1"/>
      <c r="IGW66" s="1"/>
      <c r="IGX66" s="1"/>
      <c r="IGY66" s="1"/>
      <c r="IGZ66" s="1"/>
      <c r="IHA66" s="1"/>
      <c r="IHB66" s="1"/>
      <c r="IHC66" s="1"/>
      <c r="IHD66" s="1"/>
      <c r="IHE66" s="1"/>
      <c r="IHF66" s="1"/>
      <c r="IHG66" s="1"/>
      <c r="IHH66" s="1"/>
      <c r="IHI66" s="1"/>
      <c r="IHJ66" s="1"/>
      <c r="IHK66" s="1"/>
      <c r="IHL66" s="1"/>
      <c r="IHM66" s="1"/>
      <c r="IHN66" s="1"/>
      <c r="IHO66" s="1"/>
      <c r="IHP66" s="1"/>
      <c r="IHQ66" s="1"/>
      <c r="IHR66" s="1"/>
      <c r="IHS66" s="1"/>
      <c r="IHT66" s="1"/>
      <c r="IHU66" s="1"/>
      <c r="IHV66" s="1"/>
      <c r="IHW66" s="1"/>
      <c r="IHX66" s="1"/>
      <c r="IHY66" s="1"/>
      <c r="IHZ66" s="1"/>
      <c r="IIA66" s="1"/>
      <c r="IIB66" s="1"/>
      <c r="IIC66" s="1"/>
      <c r="IID66" s="1"/>
      <c r="IIE66" s="1"/>
      <c r="IIF66" s="1"/>
      <c r="IIG66" s="1"/>
      <c r="IIH66" s="1"/>
      <c r="III66" s="1"/>
      <c r="IIJ66" s="1"/>
      <c r="IIK66" s="1"/>
      <c r="IIL66" s="1"/>
      <c r="IIM66" s="1"/>
      <c r="IIN66" s="1"/>
      <c r="IIO66" s="1"/>
      <c r="IIP66" s="1"/>
      <c r="IIQ66" s="1"/>
      <c r="IIR66" s="1"/>
      <c r="IIS66" s="1"/>
      <c r="IIT66" s="1"/>
      <c r="IIU66" s="1"/>
      <c r="IIV66" s="1"/>
      <c r="IIW66" s="1"/>
      <c r="IIX66" s="1"/>
      <c r="IIY66" s="1"/>
      <c r="IIZ66" s="1"/>
      <c r="IJA66" s="1"/>
      <c r="IJB66" s="1"/>
      <c r="IJC66" s="1"/>
      <c r="IJD66" s="1"/>
      <c r="IJE66" s="1"/>
      <c r="IJF66" s="1"/>
      <c r="IJG66" s="1"/>
      <c r="IJH66" s="1"/>
      <c r="IJI66" s="1"/>
      <c r="IJJ66" s="1"/>
      <c r="IJK66" s="1"/>
      <c r="IJL66" s="1"/>
      <c r="IJM66" s="1"/>
      <c r="IJN66" s="1"/>
      <c r="IJO66" s="1"/>
      <c r="IJP66" s="1"/>
      <c r="IJQ66" s="1"/>
      <c r="IJR66" s="1"/>
      <c r="IJS66" s="1"/>
      <c r="IJT66" s="1"/>
      <c r="IJU66" s="1"/>
      <c r="IJV66" s="1"/>
      <c r="IJW66" s="1"/>
      <c r="IJX66" s="1"/>
      <c r="IJY66" s="1"/>
      <c r="IJZ66" s="1"/>
      <c r="IKA66" s="1"/>
      <c r="IKB66" s="1"/>
      <c r="IKC66" s="1"/>
      <c r="IKD66" s="1"/>
      <c r="IKE66" s="1"/>
      <c r="IKF66" s="1"/>
      <c r="IKG66" s="1"/>
      <c r="IKH66" s="1"/>
      <c r="IKI66" s="1"/>
      <c r="IKJ66" s="1"/>
      <c r="IKK66" s="1"/>
      <c r="IKL66" s="1"/>
      <c r="IKM66" s="1"/>
      <c r="IKN66" s="1"/>
      <c r="IKO66" s="1"/>
      <c r="IKP66" s="1"/>
      <c r="IKQ66" s="1"/>
      <c r="IKR66" s="1"/>
      <c r="IKS66" s="1"/>
      <c r="IKT66" s="1"/>
      <c r="IKU66" s="1"/>
      <c r="IKV66" s="1"/>
      <c r="IKW66" s="1"/>
      <c r="IKX66" s="1"/>
      <c r="IKY66" s="1"/>
      <c r="IKZ66" s="1"/>
      <c r="ILA66" s="1"/>
      <c r="ILB66" s="1"/>
      <c r="ILC66" s="1"/>
      <c r="ILD66" s="1"/>
      <c r="ILE66" s="1"/>
      <c r="ILF66" s="1"/>
      <c r="ILG66" s="1"/>
      <c r="ILH66" s="1"/>
      <c r="ILI66" s="1"/>
      <c r="ILJ66" s="1"/>
      <c r="ILK66" s="1"/>
      <c r="ILL66" s="1"/>
      <c r="ILM66" s="1"/>
      <c r="ILN66" s="1"/>
      <c r="ILO66" s="1"/>
      <c r="ILP66" s="1"/>
      <c r="ILQ66" s="1"/>
      <c r="ILR66" s="1"/>
      <c r="ILS66" s="1"/>
      <c r="ILT66" s="1"/>
      <c r="ILU66" s="1"/>
      <c r="ILV66" s="1"/>
      <c r="ILW66" s="1"/>
      <c r="ILX66" s="1"/>
      <c r="ILY66" s="1"/>
      <c r="ILZ66" s="1"/>
      <c r="IMA66" s="1"/>
      <c r="IMB66" s="1"/>
      <c r="IMC66" s="1"/>
      <c r="IMD66" s="1"/>
      <c r="IME66" s="1"/>
      <c r="IMF66" s="1"/>
      <c r="IMG66" s="1"/>
      <c r="IMH66" s="1"/>
      <c r="IMI66" s="1"/>
      <c r="IMJ66" s="1"/>
      <c r="IMK66" s="1"/>
      <c r="IML66" s="1"/>
      <c r="IMM66" s="1"/>
      <c r="IMN66" s="1"/>
      <c r="IMO66" s="1"/>
      <c r="IMP66" s="1"/>
      <c r="IMQ66" s="1"/>
      <c r="IMR66" s="1"/>
      <c r="IMS66" s="1"/>
      <c r="IMT66" s="1"/>
      <c r="IMU66" s="1"/>
      <c r="IMV66" s="1"/>
      <c r="IMW66" s="1"/>
      <c r="IMX66" s="1"/>
      <c r="IMY66" s="1"/>
      <c r="IMZ66" s="1"/>
      <c r="INA66" s="1"/>
      <c r="INB66" s="1"/>
      <c r="INC66" s="1"/>
      <c r="IND66" s="1"/>
      <c r="INE66" s="1"/>
      <c r="INF66" s="1"/>
      <c r="ING66" s="1"/>
      <c r="INH66" s="1"/>
      <c r="INI66" s="1"/>
      <c r="INJ66" s="1"/>
      <c r="INK66" s="1"/>
      <c r="INL66" s="1"/>
      <c r="INM66" s="1"/>
      <c r="INN66" s="1"/>
      <c r="INO66" s="1"/>
      <c r="INP66" s="1"/>
      <c r="INQ66" s="1"/>
      <c r="INR66" s="1"/>
      <c r="INS66" s="1"/>
      <c r="INT66" s="1"/>
      <c r="INU66" s="1"/>
      <c r="INV66" s="1"/>
      <c r="INW66" s="1"/>
      <c r="INX66" s="1"/>
      <c r="INY66" s="1"/>
      <c r="INZ66" s="1"/>
      <c r="IOA66" s="1"/>
      <c r="IOB66" s="1"/>
      <c r="IOC66" s="1"/>
      <c r="IOD66" s="1"/>
      <c r="IOE66" s="1"/>
      <c r="IOF66" s="1"/>
      <c r="IOG66" s="1"/>
      <c r="IOH66" s="1"/>
      <c r="IOI66" s="1"/>
      <c r="IOJ66" s="1"/>
      <c r="IOK66" s="1"/>
      <c r="IOL66" s="1"/>
      <c r="IOM66" s="1"/>
      <c r="ION66" s="1"/>
      <c r="IOO66" s="1"/>
      <c r="IOP66" s="1"/>
      <c r="IOQ66" s="1"/>
      <c r="IOR66" s="1"/>
      <c r="IOS66" s="1"/>
      <c r="IOT66" s="1"/>
      <c r="IOU66" s="1"/>
      <c r="IOV66" s="1"/>
      <c r="IOW66" s="1"/>
      <c r="IOX66" s="1"/>
      <c r="IOY66" s="1"/>
      <c r="IOZ66" s="1"/>
      <c r="IPA66" s="1"/>
      <c r="IPB66" s="1"/>
      <c r="IPC66" s="1"/>
      <c r="IPD66" s="1"/>
      <c r="IPE66" s="1"/>
      <c r="IPF66" s="1"/>
      <c r="IPG66" s="1"/>
      <c r="IPH66" s="1"/>
      <c r="IPI66" s="1"/>
      <c r="IPJ66" s="1"/>
      <c r="IPK66" s="1"/>
      <c r="IPL66" s="1"/>
      <c r="IPM66" s="1"/>
      <c r="IPN66" s="1"/>
      <c r="IPO66" s="1"/>
      <c r="IPP66" s="1"/>
      <c r="IPQ66" s="1"/>
      <c r="IPR66" s="1"/>
      <c r="IPS66" s="1"/>
      <c r="IPT66" s="1"/>
      <c r="IPU66" s="1"/>
      <c r="IPV66" s="1"/>
      <c r="IPW66" s="1"/>
      <c r="IPX66" s="1"/>
      <c r="IPY66" s="1"/>
      <c r="IPZ66" s="1"/>
      <c r="IQA66" s="1"/>
      <c r="IQB66" s="1"/>
      <c r="IQC66" s="1"/>
      <c r="IQD66" s="1"/>
      <c r="IQE66" s="1"/>
      <c r="IQF66" s="1"/>
      <c r="IQG66" s="1"/>
      <c r="IQH66" s="1"/>
      <c r="IQI66" s="1"/>
      <c r="IQJ66" s="1"/>
      <c r="IQK66" s="1"/>
      <c r="IQL66" s="1"/>
      <c r="IQM66" s="1"/>
      <c r="IQN66" s="1"/>
      <c r="IQO66" s="1"/>
      <c r="IQP66" s="1"/>
      <c r="IQQ66" s="1"/>
      <c r="IQR66" s="1"/>
      <c r="IQS66" s="1"/>
      <c r="IQT66" s="1"/>
      <c r="IQU66" s="1"/>
      <c r="IQV66" s="1"/>
      <c r="IQW66" s="1"/>
      <c r="IQX66" s="1"/>
      <c r="IQY66" s="1"/>
      <c r="IQZ66" s="1"/>
      <c r="IRA66" s="1"/>
      <c r="IRB66" s="1"/>
      <c r="IRC66" s="1"/>
      <c r="IRD66" s="1"/>
      <c r="IRE66" s="1"/>
      <c r="IRF66" s="1"/>
      <c r="IRG66" s="1"/>
      <c r="IRH66" s="1"/>
      <c r="IRI66" s="1"/>
      <c r="IRJ66" s="1"/>
      <c r="IRK66" s="1"/>
      <c r="IRL66" s="1"/>
      <c r="IRM66" s="1"/>
      <c r="IRN66" s="1"/>
      <c r="IRO66" s="1"/>
      <c r="IRP66" s="1"/>
      <c r="IRQ66" s="1"/>
      <c r="IRR66" s="1"/>
      <c r="IRS66" s="1"/>
      <c r="IRT66" s="1"/>
      <c r="IRU66" s="1"/>
      <c r="IRV66" s="1"/>
      <c r="IRW66" s="1"/>
      <c r="IRX66" s="1"/>
      <c r="IRY66" s="1"/>
      <c r="IRZ66" s="1"/>
      <c r="ISA66" s="1"/>
      <c r="ISB66" s="1"/>
      <c r="ISC66" s="1"/>
      <c r="ISD66" s="1"/>
      <c r="ISE66" s="1"/>
      <c r="ISF66" s="1"/>
      <c r="ISG66" s="1"/>
      <c r="ISH66" s="1"/>
      <c r="ISI66" s="1"/>
      <c r="ISJ66" s="1"/>
      <c r="ISK66" s="1"/>
      <c r="ISL66" s="1"/>
      <c r="ISM66" s="1"/>
      <c r="ISN66" s="1"/>
      <c r="ISO66" s="1"/>
      <c r="ISP66" s="1"/>
      <c r="ISQ66" s="1"/>
      <c r="ISR66" s="1"/>
      <c r="ISS66" s="1"/>
      <c r="IST66" s="1"/>
      <c r="ISU66" s="1"/>
      <c r="ISV66" s="1"/>
      <c r="ISW66" s="1"/>
      <c r="ISX66" s="1"/>
      <c r="ISY66" s="1"/>
      <c r="ISZ66" s="1"/>
      <c r="ITA66" s="1"/>
      <c r="ITB66" s="1"/>
      <c r="ITC66" s="1"/>
      <c r="ITD66" s="1"/>
      <c r="ITE66" s="1"/>
      <c r="ITF66" s="1"/>
      <c r="ITG66" s="1"/>
      <c r="ITH66" s="1"/>
      <c r="ITI66" s="1"/>
      <c r="ITJ66" s="1"/>
      <c r="ITK66" s="1"/>
      <c r="ITL66" s="1"/>
      <c r="ITM66" s="1"/>
      <c r="ITN66" s="1"/>
      <c r="ITO66" s="1"/>
      <c r="ITP66" s="1"/>
      <c r="ITQ66" s="1"/>
      <c r="ITR66" s="1"/>
      <c r="ITS66" s="1"/>
      <c r="ITT66" s="1"/>
      <c r="ITU66" s="1"/>
      <c r="ITV66" s="1"/>
      <c r="ITW66" s="1"/>
      <c r="ITX66" s="1"/>
      <c r="ITY66" s="1"/>
      <c r="ITZ66" s="1"/>
      <c r="IUA66" s="1"/>
      <c r="IUB66" s="1"/>
      <c r="IUC66" s="1"/>
      <c r="IUD66" s="1"/>
      <c r="IUE66" s="1"/>
      <c r="IUF66" s="1"/>
      <c r="IUG66" s="1"/>
      <c r="IUH66" s="1"/>
      <c r="IUI66" s="1"/>
      <c r="IUJ66" s="1"/>
      <c r="IUK66" s="1"/>
      <c r="IUL66" s="1"/>
      <c r="IUM66" s="1"/>
      <c r="IUN66" s="1"/>
      <c r="IUO66" s="1"/>
      <c r="IUP66" s="1"/>
      <c r="IUQ66" s="1"/>
      <c r="IUR66" s="1"/>
      <c r="IUS66" s="1"/>
      <c r="IUT66" s="1"/>
      <c r="IUU66" s="1"/>
      <c r="IUV66" s="1"/>
      <c r="IUW66" s="1"/>
      <c r="IUX66" s="1"/>
      <c r="IUY66" s="1"/>
      <c r="IUZ66" s="1"/>
      <c r="IVA66" s="1"/>
      <c r="IVB66" s="1"/>
      <c r="IVC66" s="1"/>
      <c r="IVD66" s="1"/>
      <c r="IVE66" s="1"/>
      <c r="IVF66" s="1"/>
      <c r="IVG66" s="1"/>
      <c r="IVH66" s="1"/>
      <c r="IVI66" s="1"/>
      <c r="IVJ66" s="1"/>
      <c r="IVK66" s="1"/>
      <c r="IVL66" s="1"/>
      <c r="IVM66" s="1"/>
      <c r="IVN66" s="1"/>
      <c r="IVO66" s="1"/>
      <c r="IVP66" s="1"/>
      <c r="IVQ66" s="1"/>
      <c r="IVR66" s="1"/>
      <c r="IVS66" s="1"/>
      <c r="IVT66" s="1"/>
      <c r="IVU66" s="1"/>
      <c r="IVV66" s="1"/>
      <c r="IVW66" s="1"/>
      <c r="IVX66" s="1"/>
      <c r="IVY66" s="1"/>
      <c r="IVZ66" s="1"/>
      <c r="IWA66" s="1"/>
      <c r="IWB66" s="1"/>
      <c r="IWC66" s="1"/>
      <c r="IWD66" s="1"/>
      <c r="IWE66" s="1"/>
      <c r="IWF66" s="1"/>
      <c r="IWG66" s="1"/>
      <c r="IWH66" s="1"/>
      <c r="IWI66" s="1"/>
      <c r="IWJ66" s="1"/>
      <c r="IWK66" s="1"/>
      <c r="IWL66" s="1"/>
      <c r="IWM66" s="1"/>
      <c r="IWN66" s="1"/>
      <c r="IWO66" s="1"/>
      <c r="IWP66" s="1"/>
      <c r="IWQ66" s="1"/>
      <c r="IWR66" s="1"/>
      <c r="IWS66" s="1"/>
      <c r="IWT66" s="1"/>
      <c r="IWU66" s="1"/>
      <c r="IWV66" s="1"/>
      <c r="IWW66" s="1"/>
      <c r="IWX66" s="1"/>
      <c r="IWY66" s="1"/>
      <c r="IWZ66" s="1"/>
      <c r="IXA66" s="1"/>
      <c r="IXB66" s="1"/>
      <c r="IXC66" s="1"/>
      <c r="IXD66" s="1"/>
      <c r="IXE66" s="1"/>
      <c r="IXF66" s="1"/>
      <c r="IXG66" s="1"/>
      <c r="IXH66" s="1"/>
      <c r="IXI66" s="1"/>
      <c r="IXJ66" s="1"/>
      <c r="IXK66" s="1"/>
      <c r="IXL66" s="1"/>
      <c r="IXM66" s="1"/>
      <c r="IXN66" s="1"/>
      <c r="IXO66" s="1"/>
      <c r="IXP66" s="1"/>
      <c r="IXQ66" s="1"/>
      <c r="IXR66" s="1"/>
      <c r="IXS66" s="1"/>
      <c r="IXT66" s="1"/>
      <c r="IXU66" s="1"/>
      <c r="IXV66" s="1"/>
      <c r="IXW66" s="1"/>
      <c r="IXX66" s="1"/>
      <c r="IXY66" s="1"/>
      <c r="IXZ66" s="1"/>
      <c r="IYA66" s="1"/>
      <c r="IYB66" s="1"/>
      <c r="IYC66" s="1"/>
      <c r="IYD66" s="1"/>
      <c r="IYE66" s="1"/>
      <c r="IYF66" s="1"/>
      <c r="IYG66" s="1"/>
      <c r="IYH66" s="1"/>
      <c r="IYI66" s="1"/>
      <c r="IYJ66" s="1"/>
      <c r="IYK66" s="1"/>
      <c r="IYL66" s="1"/>
      <c r="IYM66" s="1"/>
      <c r="IYN66" s="1"/>
      <c r="IYO66" s="1"/>
      <c r="IYP66" s="1"/>
      <c r="IYQ66" s="1"/>
      <c r="IYR66" s="1"/>
      <c r="IYS66" s="1"/>
      <c r="IYT66" s="1"/>
      <c r="IYU66" s="1"/>
      <c r="IYV66" s="1"/>
      <c r="IYW66" s="1"/>
      <c r="IYX66" s="1"/>
      <c r="IYY66" s="1"/>
      <c r="IYZ66" s="1"/>
      <c r="IZA66" s="1"/>
      <c r="IZB66" s="1"/>
      <c r="IZC66" s="1"/>
      <c r="IZD66" s="1"/>
      <c r="IZE66" s="1"/>
      <c r="IZF66" s="1"/>
      <c r="IZG66" s="1"/>
      <c r="IZH66" s="1"/>
      <c r="IZI66" s="1"/>
      <c r="IZJ66" s="1"/>
      <c r="IZK66" s="1"/>
      <c r="IZL66" s="1"/>
      <c r="IZM66" s="1"/>
      <c r="IZN66" s="1"/>
      <c r="IZO66" s="1"/>
      <c r="IZP66" s="1"/>
      <c r="IZQ66" s="1"/>
      <c r="IZR66" s="1"/>
      <c r="IZS66" s="1"/>
      <c r="IZT66" s="1"/>
      <c r="IZU66" s="1"/>
      <c r="IZV66" s="1"/>
      <c r="IZW66" s="1"/>
      <c r="IZX66" s="1"/>
      <c r="IZY66" s="1"/>
      <c r="IZZ66" s="1"/>
      <c r="JAA66" s="1"/>
      <c r="JAB66" s="1"/>
      <c r="JAC66" s="1"/>
      <c r="JAD66" s="1"/>
      <c r="JAE66" s="1"/>
      <c r="JAF66" s="1"/>
      <c r="JAG66" s="1"/>
      <c r="JAH66" s="1"/>
      <c r="JAI66" s="1"/>
      <c r="JAJ66" s="1"/>
      <c r="JAK66" s="1"/>
      <c r="JAL66" s="1"/>
      <c r="JAM66" s="1"/>
      <c r="JAN66" s="1"/>
      <c r="JAO66" s="1"/>
      <c r="JAP66" s="1"/>
      <c r="JAQ66" s="1"/>
      <c r="JAR66" s="1"/>
      <c r="JAS66" s="1"/>
      <c r="JAT66" s="1"/>
      <c r="JAU66" s="1"/>
      <c r="JAV66" s="1"/>
      <c r="JAW66" s="1"/>
      <c r="JAX66" s="1"/>
      <c r="JAY66" s="1"/>
      <c r="JAZ66" s="1"/>
      <c r="JBA66" s="1"/>
      <c r="JBB66" s="1"/>
      <c r="JBC66" s="1"/>
      <c r="JBD66" s="1"/>
      <c r="JBE66" s="1"/>
      <c r="JBF66" s="1"/>
      <c r="JBG66" s="1"/>
      <c r="JBH66" s="1"/>
      <c r="JBI66" s="1"/>
      <c r="JBJ66" s="1"/>
      <c r="JBK66" s="1"/>
      <c r="JBL66" s="1"/>
      <c r="JBM66" s="1"/>
      <c r="JBN66" s="1"/>
      <c r="JBO66" s="1"/>
      <c r="JBP66" s="1"/>
      <c r="JBQ66" s="1"/>
      <c r="JBR66" s="1"/>
      <c r="JBS66" s="1"/>
      <c r="JBT66" s="1"/>
      <c r="JBU66" s="1"/>
      <c r="JBV66" s="1"/>
      <c r="JBW66" s="1"/>
      <c r="JBX66" s="1"/>
      <c r="JBY66" s="1"/>
      <c r="JBZ66" s="1"/>
      <c r="JCA66" s="1"/>
      <c r="JCB66" s="1"/>
      <c r="JCC66" s="1"/>
      <c r="JCD66" s="1"/>
      <c r="JCE66" s="1"/>
      <c r="JCF66" s="1"/>
      <c r="JCG66" s="1"/>
      <c r="JCH66" s="1"/>
      <c r="JCI66" s="1"/>
      <c r="JCJ66" s="1"/>
      <c r="JCK66" s="1"/>
      <c r="JCL66" s="1"/>
      <c r="JCM66" s="1"/>
      <c r="JCN66" s="1"/>
      <c r="JCO66" s="1"/>
      <c r="JCP66" s="1"/>
      <c r="JCQ66" s="1"/>
      <c r="JCR66" s="1"/>
      <c r="JCS66" s="1"/>
      <c r="JCT66" s="1"/>
      <c r="JCU66" s="1"/>
      <c r="JCV66" s="1"/>
      <c r="JCW66" s="1"/>
      <c r="JCX66" s="1"/>
      <c r="JCY66" s="1"/>
      <c r="JCZ66" s="1"/>
      <c r="JDA66" s="1"/>
      <c r="JDB66" s="1"/>
      <c r="JDC66" s="1"/>
      <c r="JDD66" s="1"/>
      <c r="JDE66" s="1"/>
      <c r="JDF66" s="1"/>
      <c r="JDG66" s="1"/>
      <c r="JDH66" s="1"/>
      <c r="JDI66" s="1"/>
      <c r="JDJ66" s="1"/>
      <c r="JDK66" s="1"/>
      <c r="JDL66" s="1"/>
      <c r="JDM66" s="1"/>
      <c r="JDN66" s="1"/>
      <c r="JDO66" s="1"/>
      <c r="JDP66" s="1"/>
      <c r="JDQ66" s="1"/>
      <c r="JDR66" s="1"/>
      <c r="JDS66" s="1"/>
      <c r="JDT66" s="1"/>
      <c r="JDU66" s="1"/>
      <c r="JDV66" s="1"/>
      <c r="JDW66" s="1"/>
      <c r="JDX66" s="1"/>
      <c r="JDY66" s="1"/>
      <c r="JDZ66" s="1"/>
      <c r="JEA66" s="1"/>
      <c r="JEB66" s="1"/>
      <c r="JEC66" s="1"/>
      <c r="JED66" s="1"/>
      <c r="JEE66" s="1"/>
      <c r="JEF66" s="1"/>
      <c r="JEG66" s="1"/>
      <c r="JEH66" s="1"/>
      <c r="JEI66" s="1"/>
      <c r="JEJ66" s="1"/>
      <c r="JEK66" s="1"/>
      <c r="JEL66" s="1"/>
      <c r="JEM66" s="1"/>
      <c r="JEN66" s="1"/>
      <c r="JEO66" s="1"/>
      <c r="JEP66" s="1"/>
      <c r="JEQ66" s="1"/>
      <c r="JER66" s="1"/>
      <c r="JES66" s="1"/>
      <c r="JET66" s="1"/>
      <c r="JEU66" s="1"/>
      <c r="JEV66" s="1"/>
      <c r="JEW66" s="1"/>
      <c r="JEX66" s="1"/>
      <c r="JEY66" s="1"/>
      <c r="JEZ66" s="1"/>
      <c r="JFA66" s="1"/>
      <c r="JFB66" s="1"/>
      <c r="JFC66" s="1"/>
      <c r="JFD66" s="1"/>
      <c r="JFE66" s="1"/>
      <c r="JFF66" s="1"/>
      <c r="JFG66" s="1"/>
      <c r="JFH66" s="1"/>
      <c r="JFI66" s="1"/>
      <c r="JFJ66" s="1"/>
      <c r="JFK66" s="1"/>
      <c r="JFL66" s="1"/>
      <c r="JFM66" s="1"/>
      <c r="JFN66" s="1"/>
      <c r="JFO66" s="1"/>
      <c r="JFP66" s="1"/>
      <c r="JFQ66" s="1"/>
      <c r="JFR66" s="1"/>
      <c r="JFS66" s="1"/>
      <c r="JFT66" s="1"/>
      <c r="JFU66" s="1"/>
      <c r="JFV66" s="1"/>
      <c r="JFW66" s="1"/>
      <c r="JFX66" s="1"/>
      <c r="JFY66" s="1"/>
      <c r="JFZ66" s="1"/>
      <c r="JGA66" s="1"/>
      <c r="JGB66" s="1"/>
      <c r="JGC66" s="1"/>
      <c r="JGD66" s="1"/>
      <c r="JGE66" s="1"/>
      <c r="JGF66" s="1"/>
      <c r="JGG66" s="1"/>
      <c r="JGH66" s="1"/>
      <c r="JGI66" s="1"/>
      <c r="JGJ66" s="1"/>
      <c r="JGK66" s="1"/>
      <c r="JGL66" s="1"/>
      <c r="JGM66" s="1"/>
      <c r="JGN66" s="1"/>
      <c r="JGO66" s="1"/>
      <c r="JGP66" s="1"/>
      <c r="JGQ66" s="1"/>
      <c r="JGR66" s="1"/>
      <c r="JGS66" s="1"/>
      <c r="JGT66" s="1"/>
      <c r="JGU66" s="1"/>
      <c r="JGV66" s="1"/>
      <c r="JGW66" s="1"/>
      <c r="JGX66" s="1"/>
      <c r="JGY66" s="1"/>
      <c r="JGZ66" s="1"/>
      <c r="JHA66" s="1"/>
      <c r="JHB66" s="1"/>
      <c r="JHC66" s="1"/>
      <c r="JHD66" s="1"/>
      <c r="JHE66" s="1"/>
      <c r="JHF66" s="1"/>
      <c r="JHG66" s="1"/>
      <c r="JHH66" s="1"/>
      <c r="JHI66" s="1"/>
      <c r="JHJ66" s="1"/>
      <c r="JHK66" s="1"/>
      <c r="JHL66" s="1"/>
      <c r="JHM66" s="1"/>
      <c r="JHN66" s="1"/>
      <c r="JHO66" s="1"/>
      <c r="JHP66" s="1"/>
      <c r="JHQ66" s="1"/>
      <c r="JHR66" s="1"/>
      <c r="JHS66" s="1"/>
      <c r="JHT66" s="1"/>
      <c r="JHU66" s="1"/>
      <c r="JHV66" s="1"/>
      <c r="JHW66" s="1"/>
      <c r="JHX66" s="1"/>
      <c r="JHY66" s="1"/>
      <c r="JHZ66" s="1"/>
      <c r="JIA66" s="1"/>
      <c r="JIB66" s="1"/>
      <c r="JIC66" s="1"/>
      <c r="JID66" s="1"/>
      <c r="JIE66" s="1"/>
      <c r="JIF66" s="1"/>
      <c r="JIG66" s="1"/>
      <c r="JIH66" s="1"/>
      <c r="JII66" s="1"/>
      <c r="JIJ66" s="1"/>
      <c r="JIK66" s="1"/>
      <c r="JIL66" s="1"/>
      <c r="JIM66" s="1"/>
      <c r="JIN66" s="1"/>
      <c r="JIO66" s="1"/>
      <c r="JIP66" s="1"/>
      <c r="JIQ66" s="1"/>
      <c r="JIR66" s="1"/>
      <c r="JIS66" s="1"/>
      <c r="JIT66" s="1"/>
      <c r="JIU66" s="1"/>
      <c r="JIV66" s="1"/>
      <c r="JIW66" s="1"/>
      <c r="JIX66" s="1"/>
      <c r="JIY66" s="1"/>
      <c r="JIZ66" s="1"/>
      <c r="JJA66" s="1"/>
      <c r="JJB66" s="1"/>
      <c r="JJC66" s="1"/>
      <c r="JJD66" s="1"/>
      <c r="JJE66" s="1"/>
      <c r="JJF66" s="1"/>
      <c r="JJG66" s="1"/>
      <c r="JJH66" s="1"/>
      <c r="JJI66" s="1"/>
      <c r="JJJ66" s="1"/>
      <c r="JJK66" s="1"/>
      <c r="JJL66" s="1"/>
      <c r="JJM66" s="1"/>
      <c r="JJN66" s="1"/>
      <c r="JJO66" s="1"/>
      <c r="JJP66" s="1"/>
      <c r="JJQ66" s="1"/>
      <c r="JJR66" s="1"/>
      <c r="JJS66" s="1"/>
      <c r="JJT66" s="1"/>
      <c r="JJU66" s="1"/>
      <c r="JJV66" s="1"/>
      <c r="JJW66" s="1"/>
      <c r="JJX66" s="1"/>
      <c r="JJY66" s="1"/>
      <c r="JJZ66" s="1"/>
      <c r="JKA66" s="1"/>
      <c r="JKB66" s="1"/>
      <c r="JKC66" s="1"/>
      <c r="JKD66" s="1"/>
      <c r="JKE66" s="1"/>
      <c r="JKF66" s="1"/>
      <c r="JKG66" s="1"/>
      <c r="JKH66" s="1"/>
      <c r="JKI66" s="1"/>
      <c r="JKJ66" s="1"/>
      <c r="JKK66" s="1"/>
      <c r="JKL66" s="1"/>
      <c r="JKM66" s="1"/>
      <c r="JKN66" s="1"/>
      <c r="JKO66" s="1"/>
      <c r="JKP66" s="1"/>
      <c r="JKQ66" s="1"/>
      <c r="JKR66" s="1"/>
      <c r="JKS66" s="1"/>
      <c r="JKT66" s="1"/>
      <c r="JKU66" s="1"/>
      <c r="JKV66" s="1"/>
      <c r="JKW66" s="1"/>
      <c r="JKX66" s="1"/>
      <c r="JKY66" s="1"/>
      <c r="JKZ66" s="1"/>
      <c r="JLA66" s="1"/>
      <c r="JLB66" s="1"/>
      <c r="JLC66" s="1"/>
      <c r="JLD66" s="1"/>
      <c r="JLE66" s="1"/>
      <c r="JLF66" s="1"/>
      <c r="JLG66" s="1"/>
      <c r="JLH66" s="1"/>
      <c r="JLI66" s="1"/>
      <c r="JLJ66" s="1"/>
      <c r="JLK66" s="1"/>
      <c r="JLL66" s="1"/>
      <c r="JLM66" s="1"/>
      <c r="JLN66" s="1"/>
      <c r="JLO66" s="1"/>
      <c r="JLP66" s="1"/>
      <c r="JLQ66" s="1"/>
      <c r="JLR66" s="1"/>
      <c r="JLS66" s="1"/>
      <c r="JLT66" s="1"/>
      <c r="JLU66" s="1"/>
      <c r="JLV66" s="1"/>
      <c r="JLW66" s="1"/>
      <c r="JLX66" s="1"/>
      <c r="JLY66" s="1"/>
      <c r="JLZ66" s="1"/>
      <c r="JMA66" s="1"/>
      <c r="JMB66" s="1"/>
      <c r="JMC66" s="1"/>
      <c r="JMD66" s="1"/>
      <c r="JME66" s="1"/>
      <c r="JMF66" s="1"/>
      <c r="JMG66" s="1"/>
      <c r="JMH66" s="1"/>
      <c r="JMI66" s="1"/>
      <c r="JMJ66" s="1"/>
      <c r="JMK66" s="1"/>
      <c r="JML66" s="1"/>
      <c r="JMM66" s="1"/>
      <c r="JMN66" s="1"/>
      <c r="JMO66" s="1"/>
      <c r="JMP66" s="1"/>
      <c r="JMQ66" s="1"/>
      <c r="JMR66" s="1"/>
      <c r="JMS66" s="1"/>
      <c r="JMT66" s="1"/>
      <c r="JMU66" s="1"/>
      <c r="JMV66" s="1"/>
      <c r="JMW66" s="1"/>
      <c r="JMX66" s="1"/>
      <c r="JMY66" s="1"/>
      <c r="JMZ66" s="1"/>
      <c r="JNA66" s="1"/>
      <c r="JNB66" s="1"/>
      <c r="JNC66" s="1"/>
      <c r="JND66" s="1"/>
      <c r="JNE66" s="1"/>
      <c r="JNF66" s="1"/>
      <c r="JNG66" s="1"/>
      <c r="JNH66" s="1"/>
      <c r="JNI66" s="1"/>
      <c r="JNJ66" s="1"/>
      <c r="JNK66" s="1"/>
      <c r="JNL66" s="1"/>
      <c r="JNM66" s="1"/>
      <c r="JNN66" s="1"/>
      <c r="JNO66" s="1"/>
      <c r="JNP66" s="1"/>
      <c r="JNQ66" s="1"/>
      <c r="JNR66" s="1"/>
      <c r="JNS66" s="1"/>
      <c r="JNT66" s="1"/>
      <c r="JNU66" s="1"/>
      <c r="JNV66" s="1"/>
      <c r="JNW66" s="1"/>
      <c r="JNX66" s="1"/>
      <c r="JNY66" s="1"/>
      <c r="JNZ66" s="1"/>
      <c r="JOA66" s="1"/>
      <c r="JOB66" s="1"/>
      <c r="JOC66" s="1"/>
      <c r="JOD66" s="1"/>
      <c r="JOE66" s="1"/>
      <c r="JOF66" s="1"/>
      <c r="JOG66" s="1"/>
      <c r="JOH66" s="1"/>
      <c r="JOI66" s="1"/>
      <c r="JOJ66" s="1"/>
      <c r="JOK66" s="1"/>
      <c r="JOL66" s="1"/>
      <c r="JOM66" s="1"/>
      <c r="JON66" s="1"/>
      <c r="JOO66" s="1"/>
      <c r="JOP66" s="1"/>
      <c r="JOQ66" s="1"/>
      <c r="JOR66" s="1"/>
      <c r="JOS66" s="1"/>
      <c r="JOT66" s="1"/>
      <c r="JOU66" s="1"/>
      <c r="JOV66" s="1"/>
      <c r="JOW66" s="1"/>
      <c r="JOX66" s="1"/>
      <c r="JOY66" s="1"/>
      <c r="JOZ66" s="1"/>
      <c r="JPA66" s="1"/>
      <c r="JPB66" s="1"/>
      <c r="JPC66" s="1"/>
      <c r="JPD66" s="1"/>
      <c r="JPE66" s="1"/>
      <c r="JPF66" s="1"/>
      <c r="JPG66" s="1"/>
      <c r="JPH66" s="1"/>
      <c r="JPI66" s="1"/>
      <c r="JPJ66" s="1"/>
      <c r="JPK66" s="1"/>
      <c r="JPL66" s="1"/>
      <c r="JPM66" s="1"/>
      <c r="JPN66" s="1"/>
      <c r="JPO66" s="1"/>
      <c r="JPP66" s="1"/>
      <c r="JPQ66" s="1"/>
      <c r="JPR66" s="1"/>
      <c r="JPS66" s="1"/>
      <c r="JPT66" s="1"/>
      <c r="JPU66" s="1"/>
      <c r="JPV66" s="1"/>
      <c r="JPW66" s="1"/>
      <c r="JPX66" s="1"/>
      <c r="JPY66" s="1"/>
      <c r="JPZ66" s="1"/>
      <c r="JQA66" s="1"/>
      <c r="JQB66" s="1"/>
      <c r="JQC66" s="1"/>
      <c r="JQD66" s="1"/>
      <c r="JQE66" s="1"/>
      <c r="JQF66" s="1"/>
      <c r="JQG66" s="1"/>
      <c r="JQH66" s="1"/>
      <c r="JQI66" s="1"/>
      <c r="JQJ66" s="1"/>
      <c r="JQK66" s="1"/>
      <c r="JQL66" s="1"/>
      <c r="JQM66" s="1"/>
      <c r="JQN66" s="1"/>
      <c r="JQO66" s="1"/>
      <c r="JQP66" s="1"/>
      <c r="JQQ66" s="1"/>
      <c r="JQR66" s="1"/>
      <c r="JQS66" s="1"/>
      <c r="JQT66" s="1"/>
      <c r="JQU66" s="1"/>
      <c r="JQV66" s="1"/>
      <c r="JQW66" s="1"/>
      <c r="JQX66" s="1"/>
      <c r="JQY66" s="1"/>
      <c r="JQZ66" s="1"/>
      <c r="JRA66" s="1"/>
      <c r="JRB66" s="1"/>
      <c r="JRC66" s="1"/>
      <c r="JRD66" s="1"/>
      <c r="JRE66" s="1"/>
      <c r="JRF66" s="1"/>
      <c r="JRG66" s="1"/>
      <c r="JRH66" s="1"/>
      <c r="JRI66" s="1"/>
      <c r="JRJ66" s="1"/>
      <c r="JRK66" s="1"/>
      <c r="JRL66" s="1"/>
      <c r="JRM66" s="1"/>
      <c r="JRN66" s="1"/>
      <c r="JRO66" s="1"/>
      <c r="JRP66" s="1"/>
      <c r="JRQ66" s="1"/>
      <c r="JRR66" s="1"/>
      <c r="JRS66" s="1"/>
      <c r="JRT66" s="1"/>
      <c r="JRU66" s="1"/>
      <c r="JRV66" s="1"/>
      <c r="JRW66" s="1"/>
      <c r="JRX66" s="1"/>
      <c r="JRY66" s="1"/>
      <c r="JRZ66" s="1"/>
      <c r="JSA66" s="1"/>
      <c r="JSB66" s="1"/>
      <c r="JSC66" s="1"/>
      <c r="JSD66" s="1"/>
      <c r="JSE66" s="1"/>
      <c r="JSF66" s="1"/>
      <c r="JSG66" s="1"/>
      <c r="JSH66" s="1"/>
      <c r="JSI66" s="1"/>
      <c r="JSJ66" s="1"/>
      <c r="JSK66" s="1"/>
      <c r="JSL66" s="1"/>
      <c r="JSM66" s="1"/>
      <c r="JSN66" s="1"/>
      <c r="JSO66" s="1"/>
      <c r="JSP66" s="1"/>
      <c r="JSQ66" s="1"/>
      <c r="JSR66" s="1"/>
      <c r="JSS66" s="1"/>
      <c r="JST66" s="1"/>
      <c r="JSU66" s="1"/>
      <c r="JSV66" s="1"/>
      <c r="JSW66" s="1"/>
      <c r="JSX66" s="1"/>
      <c r="JSY66" s="1"/>
      <c r="JSZ66" s="1"/>
      <c r="JTA66" s="1"/>
      <c r="JTB66" s="1"/>
      <c r="JTC66" s="1"/>
      <c r="JTD66" s="1"/>
      <c r="JTE66" s="1"/>
      <c r="JTF66" s="1"/>
      <c r="JTG66" s="1"/>
      <c r="JTH66" s="1"/>
      <c r="JTI66" s="1"/>
      <c r="JTJ66" s="1"/>
      <c r="JTK66" s="1"/>
      <c r="JTL66" s="1"/>
      <c r="JTM66" s="1"/>
      <c r="JTN66" s="1"/>
      <c r="JTO66" s="1"/>
      <c r="JTP66" s="1"/>
      <c r="JTQ66" s="1"/>
      <c r="JTR66" s="1"/>
      <c r="JTS66" s="1"/>
      <c r="JTT66" s="1"/>
      <c r="JTU66" s="1"/>
      <c r="JTV66" s="1"/>
      <c r="JTW66" s="1"/>
      <c r="JTX66" s="1"/>
      <c r="JTY66" s="1"/>
      <c r="JTZ66" s="1"/>
      <c r="JUA66" s="1"/>
      <c r="JUB66" s="1"/>
      <c r="JUC66" s="1"/>
      <c r="JUD66" s="1"/>
      <c r="JUE66" s="1"/>
      <c r="JUF66" s="1"/>
      <c r="JUG66" s="1"/>
      <c r="JUH66" s="1"/>
      <c r="JUI66" s="1"/>
      <c r="JUJ66" s="1"/>
      <c r="JUK66" s="1"/>
      <c r="JUL66" s="1"/>
      <c r="JUM66" s="1"/>
      <c r="JUN66" s="1"/>
      <c r="JUO66" s="1"/>
      <c r="JUP66" s="1"/>
      <c r="JUQ66" s="1"/>
      <c r="JUR66" s="1"/>
      <c r="JUS66" s="1"/>
      <c r="JUT66" s="1"/>
      <c r="JUU66" s="1"/>
      <c r="JUV66" s="1"/>
      <c r="JUW66" s="1"/>
      <c r="JUX66" s="1"/>
      <c r="JUY66" s="1"/>
      <c r="JUZ66" s="1"/>
      <c r="JVA66" s="1"/>
      <c r="JVB66" s="1"/>
      <c r="JVC66" s="1"/>
      <c r="JVD66" s="1"/>
      <c r="JVE66" s="1"/>
      <c r="JVF66" s="1"/>
      <c r="JVG66" s="1"/>
      <c r="JVH66" s="1"/>
      <c r="JVI66" s="1"/>
      <c r="JVJ66" s="1"/>
      <c r="JVK66" s="1"/>
      <c r="JVL66" s="1"/>
      <c r="JVM66" s="1"/>
      <c r="JVN66" s="1"/>
      <c r="JVO66" s="1"/>
      <c r="JVP66" s="1"/>
      <c r="JVQ66" s="1"/>
      <c r="JVR66" s="1"/>
      <c r="JVS66" s="1"/>
      <c r="JVT66" s="1"/>
      <c r="JVU66" s="1"/>
      <c r="JVV66" s="1"/>
      <c r="JVW66" s="1"/>
      <c r="JVX66" s="1"/>
      <c r="JVY66" s="1"/>
      <c r="JVZ66" s="1"/>
      <c r="JWA66" s="1"/>
      <c r="JWB66" s="1"/>
      <c r="JWC66" s="1"/>
      <c r="JWD66" s="1"/>
      <c r="JWE66" s="1"/>
      <c r="JWF66" s="1"/>
      <c r="JWG66" s="1"/>
      <c r="JWH66" s="1"/>
      <c r="JWI66" s="1"/>
      <c r="JWJ66" s="1"/>
      <c r="JWK66" s="1"/>
      <c r="JWL66" s="1"/>
      <c r="JWM66" s="1"/>
      <c r="JWN66" s="1"/>
      <c r="JWO66" s="1"/>
      <c r="JWP66" s="1"/>
      <c r="JWQ66" s="1"/>
      <c r="JWR66" s="1"/>
      <c r="JWS66" s="1"/>
      <c r="JWT66" s="1"/>
      <c r="JWU66" s="1"/>
      <c r="JWV66" s="1"/>
      <c r="JWW66" s="1"/>
      <c r="JWX66" s="1"/>
      <c r="JWY66" s="1"/>
      <c r="JWZ66" s="1"/>
      <c r="JXA66" s="1"/>
      <c r="JXB66" s="1"/>
      <c r="JXC66" s="1"/>
      <c r="JXD66" s="1"/>
      <c r="JXE66" s="1"/>
      <c r="JXF66" s="1"/>
      <c r="JXG66" s="1"/>
      <c r="JXH66" s="1"/>
      <c r="JXI66" s="1"/>
      <c r="JXJ66" s="1"/>
      <c r="JXK66" s="1"/>
      <c r="JXL66" s="1"/>
      <c r="JXM66" s="1"/>
      <c r="JXN66" s="1"/>
      <c r="JXO66" s="1"/>
      <c r="JXP66" s="1"/>
      <c r="JXQ66" s="1"/>
      <c r="JXR66" s="1"/>
      <c r="JXS66" s="1"/>
      <c r="JXT66" s="1"/>
      <c r="JXU66" s="1"/>
      <c r="JXV66" s="1"/>
      <c r="JXW66" s="1"/>
      <c r="JXX66" s="1"/>
      <c r="JXY66" s="1"/>
      <c r="JXZ66" s="1"/>
      <c r="JYA66" s="1"/>
      <c r="JYB66" s="1"/>
      <c r="JYC66" s="1"/>
      <c r="JYD66" s="1"/>
      <c r="JYE66" s="1"/>
      <c r="JYF66" s="1"/>
      <c r="JYG66" s="1"/>
      <c r="JYH66" s="1"/>
      <c r="JYI66" s="1"/>
      <c r="JYJ66" s="1"/>
      <c r="JYK66" s="1"/>
      <c r="JYL66" s="1"/>
      <c r="JYM66" s="1"/>
      <c r="JYN66" s="1"/>
      <c r="JYO66" s="1"/>
      <c r="JYP66" s="1"/>
      <c r="JYQ66" s="1"/>
      <c r="JYR66" s="1"/>
      <c r="JYS66" s="1"/>
      <c r="JYT66" s="1"/>
      <c r="JYU66" s="1"/>
      <c r="JYV66" s="1"/>
      <c r="JYW66" s="1"/>
      <c r="JYX66" s="1"/>
      <c r="JYY66" s="1"/>
      <c r="JYZ66" s="1"/>
      <c r="JZA66" s="1"/>
      <c r="JZB66" s="1"/>
      <c r="JZC66" s="1"/>
      <c r="JZD66" s="1"/>
      <c r="JZE66" s="1"/>
      <c r="JZF66" s="1"/>
      <c r="JZG66" s="1"/>
      <c r="JZH66" s="1"/>
      <c r="JZI66" s="1"/>
      <c r="JZJ66" s="1"/>
      <c r="JZK66" s="1"/>
      <c r="JZL66" s="1"/>
      <c r="JZM66" s="1"/>
      <c r="JZN66" s="1"/>
      <c r="JZO66" s="1"/>
      <c r="JZP66" s="1"/>
      <c r="JZQ66" s="1"/>
      <c r="JZR66" s="1"/>
      <c r="JZS66" s="1"/>
      <c r="JZT66" s="1"/>
      <c r="JZU66" s="1"/>
      <c r="JZV66" s="1"/>
      <c r="JZW66" s="1"/>
      <c r="JZX66" s="1"/>
      <c r="JZY66" s="1"/>
      <c r="JZZ66" s="1"/>
      <c r="KAA66" s="1"/>
      <c r="KAB66" s="1"/>
      <c r="KAC66" s="1"/>
      <c r="KAD66" s="1"/>
      <c r="KAE66" s="1"/>
      <c r="KAF66" s="1"/>
      <c r="KAG66" s="1"/>
      <c r="KAH66" s="1"/>
      <c r="KAI66" s="1"/>
      <c r="KAJ66" s="1"/>
      <c r="KAK66" s="1"/>
      <c r="KAL66" s="1"/>
      <c r="KAM66" s="1"/>
      <c r="KAN66" s="1"/>
      <c r="KAO66" s="1"/>
      <c r="KAP66" s="1"/>
      <c r="KAQ66" s="1"/>
      <c r="KAR66" s="1"/>
      <c r="KAS66" s="1"/>
      <c r="KAT66" s="1"/>
      <c r="KAU66" s="1"/>
      <c r="KAV66" s="1"/>
      <c r="KAW66" s="1"/>
      <c r="KAX66" s="1"/>
      <c r="KAY66" s="1"/>
      <c r="KAZ66" s="1"/>
      <c r="KBA66" s="1"/>
      <c r="KBB66" s="1"/>
      <c r="KBC66" s="1"/>
      <c r="KBD66" s="1"/>
      <c r="KBE66" s="1"/>
      <c r="KBF66" s="1"/>
      <c r="KBG66" s="1"/>
      <c r="KBH66" s="1"/>
      <c r="KBI66" s="1"/>
      <c r="KBJ66" s="1"/>
      <c r="KBK66" s="1"/>
      <c r="KBL66" s="1"/>
      <c r="KBM66" s="1"/>
      <c r="KBN66" s="1"/>
      <c r="KBO66" s="1"/>
      <c r="KBP66" s="1"/>
      <c r="KBQ66" s="1"/>
      <c r="KBR66" s="1"/>
      <c r="KBS66" s="1"/>
      <c r="KBT66" s="1"/>
      <c r="KBU66" s="1"/>
      <c r="KBV66" s="1"/>
      <c r="KBW66" s="1"/>
      <c r="KBX66" s="1"/>
      <c r="KBY66" s="1"/>
      <c r="KBZ66" s="1"/>
      <c r="KCA66" s="1"/>
      <c r="KCB66" s="1"/>
      <c r="KCC66" s="1"/>
      <c r="KCD66" s="1"/>
      <c r="KCE66" s="1"/>
      <c r="KCF66" s="1"/>
      <c r="KCG66" s="1"/>
      <c r="KCH66" s="1"/>
      <c r="KCI66" s="1"/>
      <c r="KCJ66" s="1"/>
      <c r="KCK66" s="1"/>
      <c r="KCL66" s="1"/>
      <c r="KCM66" s="1"/>
      <c r="KCN66" s="1"/>
      <c r="KCO66" s="1"/>
      <c r="KCP66" s="1"/>
      <c r="KCQ66" s="1"/>
      <c r="KCR66" s="1"/>
      <c r="KCS66" s="1"/>
      <c r="KCT66" s="1"/>
      <c r="KCU66" s="1"/>
      <c r="KCV66" s="1"/>
      <c r="KCW66" s="1"/>
      <c r="KCX66" s="1"/>
      <c r="KCY66" s="1"/>
      <c r="KCZ66" s="1"/>
      <c r="KDA66" s="1"/>
      <c r="KDB66" s="1"/>
      <c r="KDC66" s="1"/>
      <c r="KDD66" s="1"/>
      <c r="KDE66" s="1"/>
      <c r="KDF66" s="1"/>
      <c r="KDG66" s="1"/>
      <c r="KDH66" s="1"/>
      <c r="KDI66" s="1"/>
      <c r="KDJ66" s="1"/>
      <c r="KDK66" s="1"/>
      <c r="KDL66" s="1"/>
      <c r="KDM66" s="1"/>
      <c r="KDN66" s="1"/>
      <c r="KDO66" s="1"/>
      <c r="KDP66" s="1"/>
      <c r="KDQ66" s="1"/>
      <c r="KDR66" s="1"/>
      <c r="KDS66" s="1"/>
      <c r="KDT66" s="1"/>
      <c r="KDU66" s="1"/>
      <c r="KDV66" s="1"/>
      <c r="KDW66" s="1"/>
      <c r="KDX66" s="1"/>
      <c r="KDY66" s="1"/>
      <c r="KDZ66" s="1"/>
      <c r="KEA66" s="1"/>
      <c r="KEB66" s="1"/>
      <c r="KEC66" s="1"/>
      <c r="KED66" s="1"/>
      <c r="KEE66" s="1"/>
      <c r="KEF66" s="1"/>
      <c r="KEG66" s="1"/>
      <c r="KEH66" s="1"/>
      <c r="KEI66" s="1"/>
      <c r="KEJ66" s="1"/>
      <c r="KEK66" s="1"/>
      <c r="KEL66" s="1"/>
      <c r="KEM66" s="1"/>
      <c r="KEN66" s="1"/>
      <c r="KEO66" s="1"/>
      <c r="KEP66" s="1"/>
      <c r="KEQ66" s="1"/>
      <c r="KER66" s="1"/>
      <c r="KES66" s="1"/>
      <c r="KET66" s="1"/>
      <c r="KEU66" s="1"/>
      <c r="KEV66" s="1"/>
      <c r="KEW66" s="1"/>
      <c r="KEX66" s="1"/>
      <c r="KEY66" s="1"/>
      <c r="KEZ66" s="1"/>
      <c r="KFA66" s="1"/>
      <c r="KFB66" s="1"/>
      <c r="KFC66" s="1"/>
      <c r="KFD66" s="1"/>
      <c r="KFE66" s="1"/>
      <c r="KFF66" s="1"/>
      <c r="KFG66" s="1"/>
      <c r="KFH66" s="1"/>
      <c r="KFI66" s="1"/>
      <c r="KFJ66" s="1"/>
      <c r="KFK66" s="1"/>
      <c r="KFL66" s="1"/>
      <c r="KFM66" s="1"/>
      <c r="KFN66" s="1"/>
      <c r="KFO66" s="1"/>
      <c r="KFP66" s="1"/>
      <c r="KFQ66" s="1"/>
      <c r="KFR66" s="1"/>
      <c r="KFS66" s="1"/>
      <c r="KFT66" s="1"/>
      <c r="KFU66" s="1"/>
      <c r="KFV66" s="1"/>
      <c r="KFW66" s="1"/>
      <c r="KFX66" s="1"/>
      <c r="KFY66" s="1"/>
      <c r="KFZ66" s="1"/>
      <c r="KGA66" s="1"/>
      <c r="KGB66" s="1"/>
      <c r="KGC66" s="1"/>
      <c r="KGD66" s="1"/>
      <c r="KGE66" s="1"/>
      <c r="KGF66" s="1"/>
      <c r="KGG66" s="1"/>
      <c r="KGH66" s="1"/>
      <c r="KGI66" s="1"/>
      <c r="KGJ66" s="1"/>
      <c r="KGK66" s="1"/>
      <c r="KGL66" s="1"/>
      <c r="KGM66" s="1"/>
      <c r="KGN66" s="1"/>
      <c r="KGO66" s="1"/>
      <c r="KGP66" s="1"/>
      <c r="KGQ66" s="1"/>
      <c r="KGR66" s="1"/>
      <c r="KGS66" s="1"/>
      <c r="KGT66" s="1"/>
      <c r="KGU66" s="1"/>
      <c r="KGV66" s="1"/>
      <c r="KGW66" s="1"/>
      <c r="KGX66" s="1"/>
      <c r="KGY66" s="1"/>
      <c r="KGZ66" s="1"/>
      <c r="KHA66" s="1"/>
      <c r="KHB66" s="1"/>
      <c r="KHC66" s="1"/>
      <c r="KHD66" s="1"/>
      <c r="KHE66" s="1"/>
      <c r="KHF66" s="1"/>
      <c r="KHG66" s="1"/>
      <c r="KHH66" s="1"/>
      <c r="KHI66" s="1"/>
      <c r="KHJ66" s="1"/>
      <c r="KHK66" s="1"/>
      <c r="KHL66" s="1"/>
      <c r="KHM66" s="1"/>
      <c r="KHN66" s="1"/>
      <c r="KHO66" s="1"/>
      <c r="KHP66" s="1"/>
      <c r="KHQ66" s="1"/>
      <c r="KHR66" s="1"/>
      <c r="KHS66" s="1"/>
      <c r="KHT66" s="1"/>
      <c r="KHU66" s="1"/>
      <c r="KHV66" s="1"/>
      <c r="KHW66" s="1"/>
      <c r="KHX66" s="1"/>
      <c r="KHY66" s="1"/>
      <c r="KHZ66" s="1"/>
      <c r="KIA66" s="1"/>
      <c r="KIB66" s="1"/>
      <c r="KIC66" s="1"/>
      <c r="KID66" s="1"/>
      <c r="KIE66" s="1"/>
      <c r="KIF66" s="1"/>
      <c r="KIG66" s="1"/>
      <c r="KIH66" s="1"/>
      <c r="KII66" s="1"/>
      <c r="KIJ66" s="1"/>
      <c r="KIK66" s="1"/>
      <c r="KIL66" s="1"/>
      <c r="KIM66" s="1"/>
      <c r="KIN66" s="1"/>
      <c r="KIO66" s="1"/>
      <c r="KIP66" s="1"/>
      <c r="KIQ66" s="1"/>
      <c r="KIR66" s="1"/>
      <c r="KIS66" s="1"/>
      <c r="KIT66" s="1"/>
      <c r="KIU66" s="1"/>
      <c r="KIV66" s="1"/>
      <c r="KIW66" s="1"/>
      <c r="KIX66" s="1"/>
      <c r="KIY66" s="1"/>
      <c r="KIZ66" s="1"/>
      <c r="KJA66" s="1"/>
      <c r="KJB66" s="1"/>
      <c r="KJC66" s="1"/>
      <c r="KJD66" s="1"/>
      <c r="KJE66" s="1"/>
      <c r="KJF66" s="1"/>
      <c r="KJG66" s="1"/>
      <c r="KJH66" s="1"/>
      <c r="KJI66" s="1"/>
      <c r="KJJ66" s="1"/>
      <c r="KJK66" s="1"/>
      <c r="KJL66" s="1"/>
      <c r="KJM66" s="1"/>
      <c r="KJN66" s="1"/>
      <c r="KJO66" s="1"/>
      <c r="KJP66" s="1"/>
      <c r="KJQ66" s="1"/>
      <c r="KJR66" s="1"/>
      <c r="KJS66" s="1"/>
      <c r="KJT66" s="1"/>
      <c r="KJU66" s="1"/>
      <c r="KJV66" s="1"/>
      <c r="KJW66" s="1"/>
      <c r="KJX66" s="1"/>
      <c r="KJY66" s="1"/>
      <c r="KJZ66" s="1"/>
      <c r="KKA66" s="1"/>
      <c r="KKB66" s="1"/>
      <c r="KKC66" s="1"/>
      <c r="KKD66" s="1"/>
      <c r="KKE66" s="1"/>
      <c r="KKF66" s="1"/>
      <c r="KKG66" s="1"/>
      <c r="KKH66" s="1"/>
      <c r="KKI66" s="1"/>
      <c r="KKJ66" s="1"/>
      <c r="KKK66" s="1"/>
      <c r="KKL66" s="1"/>
      <c r="KKM66" s="1"/>
      <c r="KKN66" s="1"/>
      <c r="KKO66" s="1"/>
      <c r="KKP66" s="1"/>
      <c r="KKQ66" s="1"/>
      <c r="KKR66" s="1"/>
      <c r="KKS66" s="1"/>
      <c r="KKT66" s="1"/>
      <c r="KKU66" s="1"/>
      <c r="KKV66" s="1"/>
      <c r="KKW66" s="1"/>
      <c r="KKX66" s="1"/>
      <c r="KKY66" s="1"/>
      <c r="KKZ66" s="1"/>
      <c r="KLA66" s="1"/>
      <c r="KLB66" s="1"/>
      <c r="KLC66" s="1"/>
      <c r="KLD66" s="1"/>
      <c r="KLE66" s="1"/>
      <c r="KLF66" s="1"/>
      <c r="KLG66" s="1"/>
      <c r="KLH66" s="1"/>
      <c r="KLI66" s="1"/>
      <c r="KLJ66" s="1"/>
      <c r="KLK66" s="1"/>
      <c r="KLL66" s="1"/>
      <c r="KLM66" s="1"/>
      <c r="KLN66" s="1"/>
      <c r="KLO66" s="1"/>
      <c r="KLP66" s="1"/>
      <c r="KLQ66" s="1"/>
      <c r="KLR66" s="1"/>
      <c r="KLS66" s="1"/>
      <c r="KLT66" s="1"/>
      <c r="KLU66" s="1"/>
      <c r="KLV66" s="1"/>
      <c r="KLW66" s="1"/>
      <c r="KLX66" s="1"/>
      <c r="KLY66" s="1"/>
      <c r="KLZ66" s="1"/>
      <c r="KMA66" s="1"/>
      <c r="KMB66" s="1"/>
      <c r="KMC66" s="1"/>
      <c r="KMD66" s="1"/>
      <c r="KME66" s="1"/>
      <c r="KMF66" s="1"/>
      <c r="KMG66" s="1"/>
      <c r="KMH66" s="1"/>
      <c r="KMI66" s="1"/>
      <c r="KMJ66" s="1"/>
      <c r="KMK66" s="1"/>
      <c r="KML66" s="1"/>
      <c r="KMM66" s="1"/>
      <c r="KMN66" s="1"/>
      <c r="KMO66" s="1"/>
      <c r="KMP66" s="1"/>
      <c r="KMQ66" s="1"/>
      <c r="KMR66" s="1"/>
      <c r="KMS66" s="1"/>
      <c r="KMT66" s="1"/>
      <c r="KMU66" s="1"/>
      <c r="KMV66" s="1"/>
      <c r="KMW66" s="1"/>
      <c r="KMX66" s="1"/>
      <c r="KMY66" s="1"/>
      <c r="KMZ66" s="1"/>
      <c r="KNA66" s="1"/>
      <c r="KNB66" s="1"/>
      <c r="KNC66" s="1"/>
      <c r="KND66" s="1"/>
      <c r="KNE66" s="1"/>
      <c r="KNF66" s="1"/>
      <c r="KNG66" s="1"/>
      <c r="KNH66" s="1"/>
      <c r="KNI66" s="1"/>
      <c r="KNJ66" s="1"/>
      <c r="KNK66" s="1"/>
      <c r="KNL66" s="1"/>
      <c r="KNM66" s="1"/>
      <c r="KNN66" s="1"/>
      <c r="KNO66" s="1"/>
      <c r="KNP66" s="1"/>
      <c r="KNQ66" s="1"/>
      <c r="KNR66" s="1"/>
      <c r="KNS66" s="1"/>
      <c r="KNT66" s="1"/>
      <c r="KNU66" s="1"/>
      <c r="KNV66" s="1"/>
      <c r="KNW66" s="1"/>
      <c r="KNX66" s="1"/>
      <c r="KNY66" s="1"/>
      <c r="KNZ66" s="1"/>
      <c r="KOA66" s="1"/>
      <c r="KOB66" s="1"/>
      <c r="KOC66" s="1"/>
      <c r="KOD66" s="1"/>
      <c r="KOE66" s="1"/>
      <c r="KOF66" s="1"/>
      <c r="KOG66" s="1"/>
      <c r="KOH66" s="1"/>
      <c r="KOI66" s="1"/>
      <c r="KOJ66" s="1"/>
      <c r="KOK66" s="1"/>
      <c r="KOL66" s="1"/>
      <c r="KOM66" s="1"/>
      <c r="KON66" s="1"/>
      <c r="KOO66" s="1"/>
      <c r="KOP66" s="1"/>
      <c r="KOQ66" s="1"/>
      <c r="KOR66" s="1"/>
      <c r="KOS66" s="1"/>
      <c r="KOT66" s="1"/>
      <c r="KOU66" s="1"/>
      <c r="KOV66" s="1"/>
      <c r="KOW66" s="1"/>
      <c r="KOX66" s="1"/>
      <c r="KOY66" s="1"/>
      <c r="KOZ66" s="1"/>
      <c r="KPA66" s="1"/>
      <c r="KPB66" s="1"/>
      <c r="KPC66" s="1"/>
      <c r="KPD66" s="1"/>
      <c r="KPE66" s="1"/>
      <c r="KPF66" s="1"/>
      <c r="KPG66" s="1"/>
      <c r="KPH66" s="1"/>
      <c r="KPI66" s="1"/>
      <c r="KPJ66" s="1"/>
      <c r="KPK66" s="1"/>
      <c r="KPL66" s="1"/>
      <c r="KPM66" s="1"/>
      <c r="KPN66" s="1"/>
      <c r="KPO66" s="1"/>
      <c r="KPP66" s="1"/>
      <c r="KPQ66" s="1"/>
      <c r="KPR66" s="1"/>
      <c r="KPS66" s="1"/>
      <c r="KPT66" s="1"/>
      <c r="KPU66" s="1"/>
      <c r="KPV66" s="1"/>
      <c r="KPW66" s="1"/>
      <c r="KPX66" s="1"/>
      <c r="KPY66" s="1"/>
      <c r="KPZ66" s="1"/>
      <c r="KQA66" s="1"/>
      <c r="KQB66" s="1"/>
      <c r="KQC66" s="1"/>
      <c r="KQD66" s="1"/>
      <c r="KQE66" s="1"/>
      <c r="KQF66" s="1"/>
      <c r="KQG66" s="1"/>
      <c r="KQH66" s="1"/>
      <c r="KQI66" s="1"/>
      <c r="KQJ66" s="1"/>
      <c r="KQK66" s="1"/>
      <c r="KQL66" s="1"/>
      <c r="KQM66" s="1"/>
      <c r="KQN66" s="1"/>
      <c r="KQO66" s="1"/>
      <c r="KQP66" s="1"/>
      <c r="KQQ66" s="1"/>
      <c r="KQR66" s="1"/>
      <c r="KQS66" s="1"/>
      <c r="KQT66" s="1"/>
      <c r="KQU66" s="1"/>
      <c r="KQV66" s="1"/>
      <c r="KQW66" s="1"/>
      <c r="KQX66" s="1"/>
      <c r="KQY66" s="1"/>
      <c r="KQZ66" s="1"/>
      <c r="KRA66" s="1"/>
      <c r="KRB66" s="1"/>
      <c r="KRC66" s="1"/>
      <c r="KRD66" s="1"/>
      <c r="KRE66" s="1"/>
      <c r="KRF66" s="1"/>
      <c r="KRG66" s="1"/>
      <c r="KRH66" s="1"/>
      <c r="KRI66" s="1"/>
      <c r="KRJ66" s="1"/>
      <c r="KRK66" s="1"/>
      <c r="KRL66" s="1"/>
      <c r="KRM66" s="1"/>
      <c r="KRN66" s="1"/>
      <c r="KRO66" s="1"/>
      <c r="KRP66" s="1"/>
      <c r="KRQ66" s="1"/>
      <c r="KRR66" s="1"/>
      <c r="KRS66" s="1"/>
      <c r="KRT66" s="1"/>
      <c r="KRU66" s="1"/>
      <c r="KRV66" s="1"/>
      <c r="KRW66" s="1"/>
      <c r="KRX66" s="1"/>
      <c r="KRY66" s="1"/>
      <c r="KRZ66" s="1"/>
      <c r="KSA66" s="1"/>
      <c r="KSB66" s="1"/>
      <c r="KSC66" s="1"/>
      <c r="KSD66" s="1"/>
      <c r="KSE66" s="1"/>
      <c r="KSF66" s="1"/>
      <c r="KSG66" s="1"/>
      <c r="KSH66" s="1"/>
      <c r="KSI66" s="1"/>
      <c r="KSJ66" s="1"/>
      <c r="KSK66" s="1"/>
      <c r="KSL66" s="1"/>
      <c r="KSM66" s="1"/>
      <c r="KSN66" s="1"/>
      <c r="KSO66" s="1"/>
      <c r="KSP66" s="1"/>
      <c r="KSQ66" s="1"/>
      <c r="KSR66" s="1"/>
      <c r="KSS66" s="1"/>
      <c r="KST66" s="1"/>
      <c r="KSU66" s="1"/>
      <c r="KSV66" s="1"/>
      <c r="KSW66" s="1"/>
      <c r="KSX66" s="1"/>
      <c r="KSY66" s="1"/>
      <c r="KSZ66" s="1"/>
      <c r="KTA66" s="1"/>
      <c r="KTB66" s="1"/>
      <c r="KTC66" s="1"/>
      <c r="KTD66" s="1"/>
      <c r="KTE66" s="1"/>
      <c r="KTF66" s="1"/>
      <c r="KTG66" s="1"/>
      <c r="KTH66" s="1"/>
      <c r="KTI66" s="1"/>
      <c r="KTJ66" s="1"/>
      <c r="KTK66" s="1"/>
      <c r="KTL66" s="1"/>
      <c r="KTM66" s="1"/>
      <c r="KTN66" s="1"/>
      <c r="KTO66" s="1"/>
      <c r="KTP66" s="1"/>
      <c r="KTQ66" s="1"/>
      <c r="KTR66" s="1"/>
      <c r="KTS66" s="1"/>
      <c r="KTT66" s="1"/>
      <c r="KTU66" s="1"/>
      <c r="KTV66" s="1"/>
      <c r="KTW66" s="1"/>
      <c r="KTX66" s="1"/>
      <c r="KTY66" s="1"/>
      <c r="KTZ66" s="1"/>
      <c r="KUA66" s="1"/>
      <c r="KUB66" s="1"/>
      <c r="KUC66" s="1"/>
      <c r="KUD66" s="1"/>
      <c r="KUE66" s="1"/>
      <c r="KUF66" s="1"/>
      <c r="KUG66" s="1"/>
      <c r="KUH66" s="1"/>
      <c r="KUI66" s="1"/>
      <c r="KUJ66" s="1"/>
      <c r="KUK66" s="1"/>
      <c r="KUL66" s="1"/>
      <c r="KUM66" s="1"/>
      <c r="KUN66" s="1"/>
      <c r="KUO66" s="1"/>
      <c r="KUP66" s="1"/>
      <c r="KUQ66" s="1"/>
      <c r="KUR66" s="1"/>
      <c r="KUS66" s="1"/>
      <c r="KUT66" s="1"/>
      <c r="KUU66" s="1"/>
      <c r="KUV66" s="1"/>
      <c r="KUW66" s="1"/>
      <c r="KUX66" s="1"/>
      <c r="KUY66" s="1"/>
      <c r="KUZ66" s="1"/>
      <c r="KVA66" s="1"/>
      <c r="KVB66" s="1"/>
      <c r="KVC66" s="1"/>
      <c r="KVD66" s="1"/>
      <c r="KVE66" s="1"/>
      <c r="KVF66" s="1"/>
      <c r="KVG66" s="1"/>
      <c r="KVH66" s="1"/>
      <c r="KVI66" s="1"/>
      <c r="KVJ66" s="1"/>
      <c r="KVK66" s="1"/>
      <c r="KVL66" s="1"/>
      <c r="KVM66" s="1"/>
      <c r="KVN66" s="1"/>
      <c r="KVO66" s="1"/>
      <c r="KVP66" s="1"/>
      <c r="KVQ66" s="1"/>
      <c r="KVR66" s="1"/>
      <c r="KVS66" s="1"/>
      <c r="KVT66" s="1"/>
      <c r="KVU66" s="1"/>
      <c r="KVV66" s="1"/>
      <c r="KVW66" s="1"/>
      <c r="KVX66" s="1"/>
      <c r="KVY66" s="1"/>
      <c r="KVZ66" s="1"/>
      <c r="KWA66" s="1"/>
      <c r="KWB66" s="1"/>
      <c r="KWC66" s="1"/>
      <c r="KWD66" s="1"/>
      <c r="KWE66" s="1"/>
      <c r="KWF66" s="1"/>
      <c r="KWG66" s="1"/>
      <c r="KWH66" s="1"/>
      <c r="KWI66" s="1"/>
      <c r="KWJ66" s="1"/>
      <c r="KWK66" s="1"/>
      <c r="KWL66" s="1"/>
      <c r="KWM66" s="1"/>
      <c r="KWN66" s="1"/>
      <c r="KWO66" s="1"/>
      <c r="KWP66" s="1"/>
      <c r="KWQ66" s="1"/>
      <c r="KWR66" s="1"/>
      <c r="KWS66" s="1"/>
      <c r="KWT66" s="1"/>
      <c r="KWU66" s="1"/>
      <c r="KWV66" s="1"/>
      <c r="KWW66" s="1"/>
      <c r="KWX66" s="1"/>
      <c r="KWY66" s="1"/>
      <c r="KWZ66" s="1"/>
      <c r="KXA66" s="1"/>
      <c r="KXB66" s="1"/>
      <c r="KXC66" s="1"/>
      <c r="KXD66" s="1"/>
      <c r="KXE66" s="1"/>
      <c r="KXF66" s="1"/>
      <c r="KXG66" s="1"/>
      <c r="KXH66" s="1"/>
      <c r="KXI66" s="1"/>
      <c r="KXJ66" s="1"/>
      <c r="KXK66" s="1"/>
      <c r="KXL66" s="1"/>
      <c r="KXM66" s="1"/>
      <c r="KXN66" s="1"/>
      <c r="KXO66" s="1"/>
      <c r="KXP66" s="1"/>
      <c r="KXQ66" s="1"/>
      <c r="KXR66" s="1"/>
      <c r="KXS66" s="1"/>
      <c r="KXT66" s="1"/>
      <c r="KXU66" s="1"/>
      <c r="KXV66" s="1"/>
      <c r="KXW66" s="1"/>
      <c r="KXX66" s="1"/>
      <c r="KXY66" s="1"/>
      <c r="KXZ66" s="1"/>
      <c r="KYA66" s="1"/>
      <c r="KYB66" s="1"/>
      <c r="KYC66" s="1"/>
      <c r="KYD66" s="1"/>
      <c r="KYE66" s="1"/>
      <c r="KYF66" s="1"/>
      <c r="KYG66" s="1"/>
      <c r="KYH66" s="1"/>
      <c r="KYI66" s="1"/>
      <c r="KYJ66" s="1"/>
      <c r="KYK66" s="1"/>
      <c r="KYL66" s="1"/>
      <c r="KYM66" s="1"/>
      <c r="KYN66" s="1"/>
      <c r="KYO66" s="1"/>
      <c r="KYP66" s="1"/>
      <c r="KYQ66" s="1"/>
      <c r="KYR66" s="1"/>
      <c r="KYS66" s="1"/>
      <c r="KYT66" s="1"/>
      <c r="KYU66" s="1"/>
      <c r="KYV66" s="1"/>
      <c r="KYW66" s="1"/>
      <c r="KYX66" s="1"/>
      <c r="KYY66" s="1"/>
      <c r="KYZ66" s="1"/>
      <c r="KZA66" s="1"/>
      <c r="KZB66" s="1"/>
      <c r="KZC66" s="1"/>
      <c r="KZD66" s="1"/>
      <c r="KZE66" s="1"/>
      <c r="KZF66" s="1"/>
      <c r="KZG66" s="1"/>
      <c r="KZH66" s="1"/>
      <c r="KZI66" s="1"/>
      <c r="KZJ66" s="1"/>
      <c r="KZK66" s="1"/>
      <c r="KZL66" s="1"/>
      <c r="KZM66" s="1"/>
      <c r="KZN66" s="1"/>
      <c r="KZO66" s="1"/>
      <c r="KZP66" s="1"/>
      <c r="KZQ66" s="1"/>
      <c r="KZR66" s="1"/>
      <c r="KZS66" s="1"/>
      <c r="KZT66" s="1"/>
      <c r="KZU66" s="1"/>
      <c r="KZV66" s="1"/>
      <c r="KZW66" s="1"/>
      <c r="KZX66" s="1"/>
      <c r="KZY66" s="1"/>
      <c r="KZZ66" s="1"/>
      <c r="LAA66" s="1"/>
      <c r="LAB66" s="1"/>
      <c r="LAC66" s="1"/>
      <c r="LAD66" s="1"/>
      <c r="LAE66" s="1"/>
      <c r="LAF66" s="1"/>
      <c r="LAG66" s="1"/>
      <c r="LAH66" s="1"/>
      <c r="LAI66" s="1"/>
      <c r="LAJ66" s="1"/>
      <c r="LAK66" s="1"/>
      <c r="LAL66" s="1"/>
      <c r="LAM66" s="1"/>
      <c r="LAN66" s="1"/>
      <c r="LAO66" s="1"/>
      <c r="LAP66" s="1"/>
      <c r="LAQ66" s="1"/>
      <c r="LAR66" s="1"/>
      <c r="LAS66" s="1"/>
      <c r="LAT66" s="1"/>
      <c r="LAU66" s="1"/>
      <c r="LAV66" s="1"/>
      <c r="LAW66" s="1"/>
      <c r="LAX66" s="1"/>
      <c r="LAY66" s="1"/>
      <c r="LAZ66" s="1"/>
      <c r="LBA66" s="1"/>
      <c r="LBB66" s="1"/>
      <c r="LBC66" s="1"/>
      <c r="LBD66" s="1"/>
      <c r="LBE66" s="1"/>
      <c r="LBF66" s="1"/>
      <c r="LBG66" s="1"/>
      <c r="LBH66" s="1"/>
      <c r="LBI66" s="1"/>
      <c r="LBJ66" s="1"/>
      <c r="LBK66" s="1"/>
      <c r="LBL66" s="1"/>
      <c r="LBM66" s="1"/>
      <c r="LBN66" s="1"/>
      <c r="LBO66" s="1"/>
      <c r="LBP66" s="1"/>
      <c r="LBQ66" s="1"/>
      <c r="LBR66" s="1"/>
      <c r="LBS66" s="1"/>
      <c r="LBT66" s="1"/>
      <c r="LBU66" s="1"/>
      <c r="LBV66" s="1"/>
      <c r="LBW66" s="1"/>
      <c r="LBX66" s="1"/>
      <c r="LBY66" s="1"/>
      <c r="LBZ66" s="1"/>
      <c r="LCA66" s="1"/>
      <c r="LCB66" s="1"/>
      <c r="LCC66" s="1"/>
      <c r="LCD66" s="1"/>
      <c r="LCE66" s="1"/>
      <c r="LCF66" s="1"/>
      <c r="LCG66" s="1"/>
      <c r="LCH66" s="1"/>
      <c r="LCI66" s="1"/>
      <c r="LCJ66" s="1"/>
      <c r="LCK66" s="1"/>
      <c r="LCL66" s="1"/>
      <c r="LCM66" s="1"/>
      <c r="LCN66" s="1"/>
      <c r="LCO66" s="1"/>
      <c r="LCP66" s="1"/>
      <c r="LCQ66" s="1"/>
      <c r="LCR66" s="1"/>
      <c r="LCS66" s="1"/>
      <c r="LCT66" s="1"/>
      <c r="LCU66" s="1"/>
      <c r="LCV66" s="1"/>
      <c r="LCW66" s="1"/>
      <c r="LCX66" s="1"/>
      <c r="LCY66" s="1"/>
      <c r="LCZ66" s="1"/>
      <c r="LDA66" s="1"/>
      <c r="LDB66" s="1"/>
      <c r="LDC66" s="1"/>
      <c r="LDD66" s="1"/>
      <c r="LDE66" s="1"/>
      <c r="LDF66" s="1"/>
      <c r="LDG66" s="1"/>
      <c r="LDH66" s="1"/>
      <c r="LDI66" s="1"/>
      <c r="LDJ66" s="1"/>
      <c r="LDK66" s="1"/>
      <c r="LDL66" s="1"/>
      <c r="LDM66" s="1"/>
      <c r="LDN66" s="1"/>
      <c r="LDO66" s="1"/>
      <c r="LDP66" s="1"/>
      <c r="LDQ66" s="1"/>
      <c r="LDR66" s="1"/>
      <c r="LDS66" s="1"/>
      <c r="LDT66" s="1"/>
      <c r="LDU66" s="1"/>
      <c r="LDV66" s="1"/>
      <c r="LDW66" s="1"/>
      <c r="LDX66" s="1"/>
      <c r="LDY66" s="1"/>
      <c r="LDZ66" s="1"/>
      <c r="LEA66" s="1"/>
      <c r="LEB66" s="1"/>
      <c r="LEC66" s="1"/>
      <c r="LED66" s="1"/>
      <c r="LEE66" s="1"/>
      <c r="LEF66" s="1"/>
      <c r="LEG66" s="1"/>
      <c r="LEH66" s="1"/>
      <c r="LEI66" s="1"/>
      <c r="LEJ66" s="1"/>
      <c r="LEK66" s="1"/>
      <c r="LEL66" s="1"/>
      <c r="LEM66" s="1"/>
      <c r="LEN66" s="1"/>
      <c r="LEO66" s="1"/>
      <c r="LEP66" s="1"/>
      <c r="LEQ66" s="1"/>
      <c r="LER66" s="1"/>
      <c r="LES66" s="1"/>
      <c r="LET66" s="1"/>
      <c r="LEU66" s="1"/>
      <c r="LEV66" s="1"/>
      <c r="LEW66" s="1"/>
      <c r="LEX66" s="1"/>
      <c r="LEY66" s="1"/>
      <c r="LEZ66" s="1"/>
      <c r="LFA66" s="1"/>
      <c r="LFB66" s="1"/>
      <c r="LFC66" s="1"/>
      <c r="LFD66" s="1"/>
      <c r="LFE66" s="1"/>
      <c r="LFF66" s="1"/>
      <c r="LFG66" s="1"/>
      <c r="LFH66" s="1"/>
      <c r="LFI66" s="1"/>
      <c r="LFJ66" s="1"/>
      <c r="LFK66" s="1"/>
      <c r="LFL66" s="1"/>
      <c r="LFM66" s="1"/>
      <c r="LFN66" s="1"/>
      <c r="LFO66" s="1"/>
      <c r="LFP66" s="1"/>
      <c r="LFQ66" s="1"/>
      <c r="LFR66" s="1"/>
      <c r="LFS66" s="1"/>
      <c r="LFT66" s="1"/>
      <c r="LFU66" s="1"/>
      <c r="LFV66" s="1"/>
      <c r="LFW66" s="1"/>
      <c r="LFX66" s="1"/>
      <c r="LFY66" s="1"/>
      <c r="LFZ66" s="1"/>
      <c r="LGA66" s="1"/>
      <c r="LGB66" s="1"/>
      <c r="LGC66" s="1"/>
      <c r="LGD66" s="1"/>
      <c r="LGE66" s="1"/>
      <c r="LGF66" s="1"/>
      <c r="LGG66" s="1"/>
      <c r="LGH66" s="1"/>
      <c r="LGI66" s="1"/>
      <c r="LGJ66" s="1"/>
      <c r="LGK66" s="1"/>
      <c r="LGL66" s="1"/>
      <c r="LGM66" s="1"/>
      <c r="LGN66" s="1"/>
      <c r="LGO66" s="1"/>
      <c r="LGP66" s="1"/>
      <c r="LGQ66" s="1"/>
      <c r="LGR66" s="1"/>
      <c r="LGS66" s="1"/>
      <c r="LGT66" s="1"/>
      <c r="LGU66" s="1"/>
      <c r="LGV66" s="1"/>
      <c r="LGW66" s="1"/>
      <c r="LGX66" s="1"/>
      <c r="LGY66" s="1"/>
      <c r="LGZ66" s="1"/>
      <c r="LHA66" s="1"/>
      <c r="LHB66" s="1"/>
      <c r="LHC66" s="1"/>
      <c r="LHD66" s="1"/>
      <c r="LHE66" s="1"/>
      <c r="LHF66" s="1"/>
      <c r="LHG66" s="1"/>
      <c r="LHH66" s="1"/>
      <c r="LHI66" s="1"/>
      <c r="LHJ66" s="1"/>
      <c r="LHK66" s="1"/>
      <c r="LHL66" s="1"/>
      <c r="LHM66" s="1"/>
      <c r="LHN66" s="1"/>
      <c r="LHO66" s="1"/>
      <c r="LHP66" s="1"/>
      <c r="LHQ66" s="1"/>
      <c r="LHR66" s="1"/>
      <c r="LHS66" s="1"/>
      <c r="LHT66" s="1"/>
      <c r="LHU66" s="1"/>
      <c r="LHV66" s="1"/>
      <c r="LHW66" s="1"/>
      <c r="LHX66" s="1"/>
      <c r="LHY66" s="1"/>
      <c r="LHZ66" s="1"/>
      <c r="LIA66" s="1"/>
      <c r="LIB66" s="1"/>
      <c r="LIC66" s="1"/>
      <c r="LID66" s="1"/>
      <c r="LIE66" s="1"/>
      <c r="LIF66" s="1"/>
      <c r="LIG66" s="1"/>
      <c r="LIH66" s="1"/>
      <c r="LII66" s="1"/>
      <c r="LIJ66" s="1"/>
      <c r="LIK66" s="1"/>
      <c r="LIL66" s="1"/>
      <c r="LIM66" s="1"/>
      <c r="LIN66" s="1"/>
      <c r="LIO66" s="1"/>
      <c r="LIP66" s="1"/>
      <c r="LIQ66" s="1"/>
      <c r="LIR66" s="1"/>
      <c r="LIS66" s="1"/>
      <c r="LIT66" s="1"/>
      <c r="LIU66" s="1"/>
      <c r="LIV66" s="1"/>
      <c r="LIW66" s="1"/>
      <c r="LIX66" s="1"/>
      <c r="LIY66" s="1"/>
      <c r="LIZ66" s="1"/>
      <c r="LJA66" s="1"/>
      <c r="LJB66" s="1"/>
      <c r="LJC66" s="1"/>
      <c r="LJD66" s="1"/>
      <c r="LJE66" s="1"/>
      <c r="LJF66" s="1"/>
      <c r="LJG66" s="1"/>
      <c r="LJH66" s="1"/>
      <c r="LJI66" s="1"/>
      <c r="LJJ66" s="1"/>
      <c r="LJK66" s="1"/>
      <c r="LJL66" s="1"/>
      <c r="LJM66" s="1"/>
      <c r="LJN66" s="1"/>
      <c r="LJO66" s="1"/>
      <c r="LJP66" s="1"/>
      <c r="LJQ66" s="1"/>
      <c r="LJR66" s="1"/>
      <c r="LJS66" s="1"/>
      <c r="LJT66" s="1"/>
      <c r="LJU66" s="1"/>
      <c r="LJV66" s="1"/>
      <c r="LJW66" s="1"/>
      <c r="LJX66" s="1"/>
      <c r="LJY66" s="1"/>
      <c r="LJZ66" s="1"/>
      <c r="LKA66" s="1"/>
      <c r="LKB66" s="1"/>
      <c r="LKC66" s="1"/>
      <c r="LKD66" s="1"/>
      <c r="LKE66" s="1"/>
      <c r="LKF66" s="1"/>
      <c r="LKG66" s="1"/>
      <c r="LKH66" s="1"/>
      <c r="LKI66" s="1"/>
      <c r="LKJ66" s="1"/>
      <c r="LKK66" s="1"/>
      <c r="LKL66" s="1"/>
      <c r="LKM66" s="1"/>
      <c r="LKN66" s="1"/>
      <c r="LKO66" s="1"/>
      <c r="LKP66" s="1"/>
      <c r="LKQ66" s="1"/>
      <c r="LKR66" s="1"/>
      <c r="LKS66" s="1"/>
      <c r="LKT66" s="1"/>
      <c r="LKU66" s="1"/>
      <c r="LKV66" s="1"/>
      <c r="LKW66" s="1"/>
      <c r="LKX66" s="1"/>
      <c r="LKY66" s="1"/>
      <c r="LKZ66" s="1"/>
      <c r="LLA66" s="1"/>
      <c r="LLB66" s="1"/>
      <c r="LLC66" s="1"/>
      <c r="LLD66" s="1"/>
      <c r="LLE66" s="1"/>
      <c r="LLF66" s="1"/>
      <c r="LLG66" s="1"/>
      <c r="LLH66" s="1"/>
      <c r="LLI66" s="1"/>
      <c r="LLJ66" s="1"/>
      <c r="LLK66" s="1"/>
      <c r="LLL66" s="1"/>
      <c r="LLM66" s="1"/>
      <c r="LLN66" s="1"/>
      <c r="LLO66" s="1"/>
      <c r="LLP66" s="1"/>
      <c r="LLQ66" s="1"/>
      <c r="LLR66" s="1"/>
      <c r="LLS66" s="1"/>
      <c r="LLT66" s="1"/>
      <c r="LLU66" s="1"/>
      <c r="LLV66" s="1"/>
      <c r="LLW66" s="1"/>
      <c r="LLX66" s="1"/>
      <c r="LLY66" s="1"/>
      <c r="LLZ66" s="1"/>
      <c r="LMA66" s="1"/>
      <c r="LMB66" s="1"/>
      <c r="LMC66" s="1"/>
      <c r="LMD66" s="1"/>
      <c r="LME66" s="1"/>
      <c r="LMF66" s="1"/>
      <c r="LMG66" s="1"/>
      <c r="LMH66" s="1"/>
      <c r="LMI66" s="1"/>
      <c r="LMJ66" s="1"/>
      <c r="LMK66" s="1"/>
      <c r="LML66" s="1"/>
      <c r="LMM66" s="1"/>
      <c r="LMN66" s="1"/>
      <c r="LMO66" s="1"/>
      <c r="LMP66" s="1"/>
      <c r="LMQ66" s="1"/>
      <c r="LMR66" s="1"/>
      <c r="LMS66" s="1"/>
      <c r="LMT66" s="1"/>
      <c r="LMU66" s="1"/>
      <c r="LMV66" s="1"/>
      <c r="LMW66" s="1"/>
      <c r="LMX66" s="1"/>
      <c r="LMY66" s="1"/>
      <c r="LMZ66" s="1"/>
      <c r="LNA66" s="1"/>
      <c r="LNB66" s="1"/>
      <c r="LNC66" s="1"/>
      <c r="LND66" s="1"/>
      <c r="LNE66" s="1"/>
      <c r="LNF66" s="1"/>
      <c r="LNG66" s="1"/>
      <c r="LNH66" s="1"/>
      <c r="LNI66" s="1"/>
      <c r="LNJ66" s="1"/>
      <c r="LNK66" s="1"/>
      <c r="LNL66" s="1"/>
      <c r="LNM66" s="1"/>
      <c r="LNN66" s="1"/>
      <c r="LNO66" s="1"/>
      <c r="LNP66" s="1"/>
      <c r="LNQ66" s="1"/>
      <c r="LNR66" s="1"/>
      <c r="LNS66" s="1"/>
      <c r="LNT66" s="1"/>
      <c r="LNU66" s="1"/>
      <c r="LNV66" s="1"/>
      <c r="LNW66" s="1"/>
      <c r="LNX66" s="1"/>
      <c r="LNY66" s="1"/>
      <c r="LNZ66" s="1"/>
      <c r="LOA66" s="1"/>
      <c r="LOB66" s="1"/>
      <c r="LOC66" s="1"/>
      <c r="LOD66" s="1"/>
      <c r="LOE66" s="1"/>
      <c r="LOF66" s="1"/>
      <c r="LOG66" s="1"/>
      <c r="LOH66" s="1"/>
      <c r="LOI66" s="1"/>
      <c r="LOJ66" s="1"/>
      <c r="LOK66" s="1"/>
      <c r="LOL66" s="1"/>
      <c r="LOM66" s="1"/>
      <c r="LON66" s="1"/>
      <c r="LOO66" s="1"/>
      <c r="LOP66" s="1"/>
      <c r="LOQ66" s="1"/>
      <c r="LOR66" s="1"/>
      <c r="LOS66" s="1"/>
      <c r="LOT66" s="1"/>
      <c r="LOU66" s="1"/>
      <c r="LOV66" s="1"/>
      <c r="LOW66" s="1"/>
      <c r="LOX66" s="1"/>
      <c r="LOY66" s="1"/>
      <c r="LOZ66" s="1"/>
      <c r="LPA66" s="1"/>
      <c r="LPB66" s="1"/>
      <c r="LPC66" s="1"/>
      <c r="LPD66" s="1"/>
      <c r="LPE66" s="1"/>
      <c r="LPF66" s="1"/>
      <c r="LPG66" s="1"/>
      <c r="LPH66" s="1"/>
      <c r="LPI66" s="1"/>
      <c r="LPJ66" s="1"/>
      <c r="LPK66" s="1"/>
      <c r="LPL66" s="1"/>
      <c r="LPM66" s="1"/>
      <c r="LPN66" s="1"/>
      <c r="LPO66" s="1"/>
      <c r="LPP66" s="1"/>
      <c r="LPQ66" s="1"/>
      <c r="LPR66" s="1"/>
      <c r="LPS66" s="1"/>
      <c r="LPT66" s="1"/>
      <c r="LPU66" s="1"/>
      <c r="LPV66" s="1"/>
      <c r="LPW66" s="1"/>
      <c r="LPX66" s="1"/>
      <c r="LPY66" s="1"/>
      <c r="LPZ66" s="1"/>
      <c r="LQA66" s="1"/>
      <c r="LQB66" s="1"/>
      <c r="LQC66" s="1"/>
      <c r="LQD66" s="1"/>
      <c r="LQE66" s="1"/>
      <c r="LQF66" s="1"/>
      <c r="LQG66" s="1"/>
      <c r="LQH66" s="1"/>
      <c r="LQI66" s="1"/>
      <c r="LQJ66" s="1"/>
      <c r="LQK66" s="1"/>
      <c r="LQL66" s="1"/>
      <c r="LQM66" s="1"/>
      <c r="LQN66" s="1"/>
      <c r="LQO66" s="1"/>
      <c r="LQP66" s="1"/>
      <c r="LQQ66" s="1"/>
      <c r="LQR66" s="1"/>
      <c r="LQS66" s="1"/>
      <c r="LQT66" s="1"/>
      <c r="LQU66" s="1"/>
      <c r="LQV66" s="1"/>
      <c r="LQW66" s="1"/>
      <c r="LQX66" s="1"/>
      <c r="LQY66" s="1"/>
      <c r="LQZ66" s="1"/>
      <c r="LRA66" s="1"/>
      <c r="LRB66" s="1"/>
      <c r="LRC66" s="1"/>
      <c r="LRD66" s="1"/>
      <c r="LRE66" s="1"/>
      <c r="LRF66" s="1"/>
      <c r="LRG66" s="1"/>
      <c r="LRH66" s="1"/>
      <c r="LRI66" s="1"/>
      <c r="LRJ66" s="1"/>
      <c r="LRK66" s="1"/>
      <c r="LRL66" s="1"/>
      <c r="LRM66" s="1"/>
      <c r="LRN66" s="1"/>
      <c r="LRO66" s="1"/>
      <c r="LRP66" s="1"/>
      <c r="LRQ66" s="1"/>
      <c r="LRR66" s="1"/>
      <c r="LRS66" s="1"/>
      <c r="LRT66" s="1"/>
      <c r="LRU66" s="1"/>
      <c r="LRV66" s="1"/>
      <c r="LRW66" s="1"/>
      <c r="LRX66" s="1"/>
      <c r="LRY66" s="1"/>
      <c r="LRZ66" s="1"/>
      <c r="LSA66" s="1"/>
      <c r="LSB66" s="1"/>
      <c r="LSC66" s="1"/>
      <c r="LSD66" s="1"/>
      <c r="LSE66" s="1"/>
      <c r="LSF66" s="1"/>
      <c r="LSG66" s="1"/>
      <c r="LSH66" s="1"/>
      <c r="LSI66" s="1"/>
      <c r="LSJ66" s="1"/>
      <c r="LSK66" s="1"/>
      <c r="LSL66" s="1"/>
      <c r="LSM66" s="1"/>
      <c r="LSN66" s="1"/>
      <c r="LSO66" s="1"/>
      <c r="LSP66" s="1"/>
      <c r="LSQ66" s="1"/>
      <c r="LSR66" s="1"/>
      <c r="LSS66" s="1"/>
      <c r="LST66" s="1"/>
      <c r="LSU66" s="1"/>
      <c r="LSV66" s="1"/>
      <c r="LSW66" s="1"/>
      <c r="LSX66" s="1"/>
      <c r="LSY66" s="1"/>
      <c r="LSZ66" s="1"/>
      <c r="LTA66" s="1"/>
      <c r="LTB66" s="1"/>
      <c r="LTC66" s="1"/>
      <c r="LTD66" s="1"/>
      <c r="LTE66" s="1"/>
      <c r="LTF66" s="1"/>
      <c r="LTG66" s="1"/>
      <c r="LTH66" s="1"/>
      <c r="LTI66" s="1"/>
      <c r="LTJ66" s="1"/>
      <c r="LTK66" s="1"/>
      <c r="LTL66" s="1"/>
      <c r="LTM66" s="1"/>
      <c r="LTN66" s="1"/>
      <c r="LTO66" s="1"/>
      <c r="LTP66" s="1"/>
      <c r="LTQ66" s="1"/>
      <c r="LTR66" s="1"/>
      <c r="LTS66" s="1"/>
      <c r="LTT66" s="1"/>
      <c r="LTU66" s="1"/>
      <c r="LTV66" s="1"/>
      <c r="LTW66" s="1"/>
      <c r="LTX66" s="1"/>
      <c r="LTY66" s="1"/>
      <c r="LTZ66" s="1"/>
      <c r="LUA66" s="1"/>
      <c r="LUB66" s="1"/>
      <c r="LUC66" s="1"/>
      <c r="LUD66" s="1"/>
      <c r="LUE66" s="1"/>
      <c r="LUF66" s="1"/>
      <c r="LUG66" s="1"/>
      <c r="LUH66" s="1"/>
      <c r="LUI66" s="1"/>
      <c r="LUJ66" s="1"/>
      <c r="LUK66" s="1"/>
      <c r="LUL66" s="1"/>
      <c r="LUM66" s="1"/>
      <c r="LUN66" s="1"/>
      <c r="LUO66" s="1"/>
      <c r="LUP66" s="1"/>
      <c r="LUQ66" s="1"/>
      <c r="LUR66" s="1"/>
      <c r="LUS66" s="1"/>
      <c r="LUT66" s="1"/>
      <c r="LUU66" s="1"/>
      <c r="LUV66" s="1"/>
      <c r="LUW66" s="1"/>
      <c r="LUX66" s="1"/>
      <c r="LUY66" s="1"/>
      <c r="LUZ66" s="1"/>
      <c r="LVA66" s="1"/>
      <c r="LVB66" s="1"/>
      <c r="LVC66" s="1"/>
      <c r="LVD66" s="1"/>
      <c r="LVE66" s="1"/>
      <c r="LVF66" s="1"/>
      <c r="LVG66" s="1"/>
      <c r="LVH66" s="1"/>
      <c r="LVI66" s="1"/>
      <c r="LVJ66" s="1"/>
      <c r="LVK66" s="1"/>
      <c r="LVL66" s="1"/>
      <c r="LVM66" s="1"/>
      <c r="LVN66" s="1"/>
      <c r="LVO66" s="1"/>
      <c r="LVP66" s="1"/>
      <c r="LVQ66" s="1"/>
      <c r="LVR66" s="1"/>
      <c r="LVS66" s="1"/>
      <c r="LVT66" s="1"/>
      <c r="LVU66" s="1"/>
      <c r="LVV66" s="1"/>
      <c r="LVW66" s="1"/>
      <c r="LVX66" s="1"/>
      <c r="LVY66" s="1"/>
      <c r="LVZ66" s="1"/>
      <c r="LWA66" s="1"/>
      <c r="LWB66" s="1"/>
      <c r="LWC66" s="1"/>
      <c r="LWD66" s="1"/>
      <c r="LWE66" s="1"/>
      <c r="LWF66" s="1"/>
      <c r="LWG66" s="1"/>
      <c r="LWH66" s="1"/>
      <c r="LWI66" s="1"/>
      <c r="LWJ66" s="1"/>
      <c r="LWK66" s="1"/>
      <c r="LWL66" s="1"/>
      <c r="LWM66" s="1"/>
      <c r="LWN66" s="1"/>
      <c r="LWO66" s="1"/>
      <c r="LWP66" s="1"/>
      <c r="LWQ66" s="1"/>
      <c r="LWR66" s="1"/>
      <c r="LWS66" s="1"/>
      <c r="LWT66" s="1"/>
      <c r="LWU66" s="1"/>
      <c r="LWV66" s="1"/>
      <c r="LWW66" s="1"/>
      <c r="LWX66" s="1"/>
      <c r="LWY66" s="1"/>
      <c r="LWZ66" s="1"/>
      <c r="LXA66" s="1"/>
      <c r="LXB66" s="1"/>
      <c r="LXC66" s="1"/>
      <c r="LXD66" s="1"/>
      <c r="LXE66" s="1"/>
      <c r="LXF66" s="1"/>
      <c r="LXG66" s="1"/>
      <c r="LXH66" s="1"/>
      <c r="LXI66" s="1"/>
      <c r="LXJ66" s="1"/>
      <c r="LXK66" s="1"/>
      <c r="LXL66" s="1"/>
      <c r="LXM66" s="1"/>
      <c r="LXN66" s="1"/>
      <c r="LXO66" s="1"/>
      <c r="LXP66" s="1"/>
      <c r="LXQ66" s="1"/>
      <c r="LXR66" s="1"/>
      <c r="LXS66" s="1"/>
      <c r="LXT66" s="1"/>
      <c r="LXU66" s="1"/>
      <c r="LXV66" s="1"/>
      <c r="LXW66" s="1"/>
      <c r="LXX66" s="1"/>
      <c r="LXY66" s="1"/>
      <c r="LXZ66" s="1"/>
      <c r="LYA66" s="1"/>
      <c r="LYB66" s="1"/>
      <c r="LYC66" s="1"/>
      <c r="LYD66" s="1"/>
      <c r="LYE66" s="1"/>
      <c r="LYF66" s="1"/>
      <c r="LYG66" s="1"/>
      <c r="LYH66" s="1"/>
      <c r="LYI66" s="1"/>
      <c r="LYJ66" s="1"/>
      <c r="LYK66" s="1"/>
      <c r="LYL66" s="1"/>
      <c r="LYM66" s="1"/>
      <c r="LYN66" s="1"/>
      <c r="LYO66" s="1"/>
      <c r="LYP66" s="1"/>
      <c r="LYQ66" s="1"/>
      <c r="LYR66" s="1"/>
      <c r="LYS66" s="1"/>
      <c r="LYT66" s="1"/>
      <c r="LYU66" s="1"/>
      <c r="LYV66" s="1"/>
      <c r="LYW66" s="1"/>
      <c r="LYX66" s="1"/>
      <c r="LYY66" s="1"/>
      <c r="LYZ66" s="1"/>
      <c r="LZA66" s="1"/>
      <c r="LZB66" s="1"/>
      <c r="LZC66" s="1"/>
      <c r="LZD66" s="1"/>
      <c r="LZE66" s="1"/>
      <c r="LZF66" s="1"/>
      <c r="LZG66" s="1"/>
      <c r="LZH66" s="1"/>
      <c r="LZI66" s="1"/>
      <c r="LZJ66" s="1"/>
      <c r="LZK66" s="1"/>
      <c r="LZL66" s="1"/>
      <c r="LZM66" s="1"/>
      <c r="LZN66" s="1"/>
      <c r="LZO66" s="1"/>
      <c r="LZP66" s="1"/>
      <c r="LZQ66" s="1"/>
      <c r="LZR66" s="1"/>
      <c r="LZS66" s="1"/>
      <c r="LZT66" s="1"/>
      <c r="LZU66" s="1"/>
      <c r="LZV66" s="1"/>
      <c r="LZW66" s="1"/>
      <c r="LZX66" s="1"/>
      <c r="LZY66" s="1"/>
      <c r="LZZ66" s="1"/>
      <c r="MAA66" s="1"/>
      <c r="MAB66" s="1"/>
      <c r="MAC66" s="1"/>
      <c r="MAD66" s="1"/>
      <c r="MAE66" s="1"/>
      <c r="MAF66" s="1"/>
      <c r="MAG66" s="1"/>
      <c r="MAH66" s="1"/>
      <c r="MAI66" s="1"/>
      <c r="MAJ66" s="1"/>
      <c r="MAK66" s="1"/>
      <c r="MAL66" s="1"/>
      <c r="MAM66" s="1"/>
      <c r="MAN66" s="1"/>
      <c r="MAO66" s="1"/>
      <c r="MAP66" s="1"/>
      <c r="MAQ66" s="1"/>
      <c r="MAR66" s="1"/>
      <c r="MAS66" s="1"/>
      <c r="MAT66" s="1"/>
      <c r="MAU66" s="1"/>
      <c r="MAV66" s="1"/>
      <c r="MAW66" s="1"/>
      <c r="MAX66" s="1"/>
      <c r="MAY66" s="1"/>
      <c r="MAZ66" s="1"/>
      <c r="MBA66" s="1"/>
      <c r="MBB66" s="1"/>
      <c r="MBC66" s="1"/>
      <c r="MBD66" s="1"/>
      <c r="MBE66" s="1"/>
      <c r="MBF66" s="1"/>
      <c r="MBG66" s="1"/>
      <c r="MBH66" s="1"/>
      <c r="MBI66" s="1"/>
      <c r="MBJ66" s="1"/>
      <c r="MBK66" s="1"/>
      <c r="MBL66" s="1"/>
      <c r="MBM66" s="1"/>
      <c r="MBN66" s="1"/>
      <c r="MBO66" s="1"/>
      <c r="MBP66" s="1"/>
      <c r="MBQ66" s="1"/>
      <c r="MBR66" s="1"/>
      <c r="MBS66" s="1"/>
      <c r="MBT66" s="1"/>
      <c r="MBU66" s="1"/>
      <c r="MBV66" s="1"/>
      <c r="MBW66" s="1"/>
      <c r="MBX66" s="1"/>
      <c r="MBY66" s="1"/>
      <c r="MBZ66" s="1"/>
      <c r="MCA66" s="1"/>
      <c r="MCB66" s="1"/>
      <c r="MCC66" s="1"/>
      <c r="MCD66" s="1"/>
      <c r="MCE66" s="1"/>
      <c r="MCF66" s="1"/>
      <c r="MCG66" s="1"/>
      <c r="MCH66" s="1"/>
      <c r="MCI66" s="1"/>
      <c r="MCJ66" s="1"/>
      <c r="MCK66" s="1"/>
      <c r="MCL66" s="1"/>
      <c r="MCM66" s="1"/>
      <c r="MCN66" s="1"/>
      <c r="MCO66" s="1"/>
      <c r="MCP66" s="1"/>
      <c r="MCQ66" s="1"/>
      <c r="MCR66" s="1"/>
      <c r="MCS66" s="1"/>
      <c r="MCT66" s="1"/>
      <c r="MCU66" s="1"/>
      <c r="MCV66" s="1"/>
      <c r="MCW66" s="1"/>
      <c r="MCX66" s="1"/>
      <c r="MCY66" s="1"/>
      <c r="MCZ66" s="1"/>
      <c r="MDA66" s="1"/>
      <c r="MDB66" s="1"/>
      <c r="MDC66" s="1"/>
      <c r="MDD66" s="1"/>
      <c r="MDE66" s="1"/>
      <c r="MDF66" s="1"/>
      <c r="MDG66" s="1"/>
      <c r="MDH66" s="1"/>
      <c r="MDI66" s="1"/>
      <c r="MDJ66" s="1"/>
      <c r="MDK66" s="1"/>
      <c r="MDL66" s="1"/>
      <c r="MDM66" s="1"/>
      <c r="MDN66" s="1"/>
      <c r="MDO66" s="1"/>
      <c r="MDP66" s="1"/>
      <c r="MDQ66" s="1"/>
      <c r="MDR66" s="1"/>
      <c r="MDS66" s="1"/>
      <c r="MDT66" s="1"/>
      <c r="MDU66" s="1"/>
      <c r="MDV66" s="1"/>
      <c r="MDW66" s="1"/>
      <c r="MDX66" s="1"/>
      <c r="MDY66" s="1"/>
      <c r="MDZ66" s="1"/>
      <c r="MEA66" s="1"/>
      <c r="MEB66" s="1"/>
      <c r="MEC66" s="1"/>
      <c r="MED66" s="1"/>
      <c r="MEE66" s="1"/>
      <c r="MEF66" s="1"/>
      <c r="MEG66" s="1"/>
      <c r="MEH66" s="1"/>
      <c r="MEI66" s="1"/>
      <c r="MEJ66" s="1"/>
      <c r="MEK66" s="1"/>
      <c r="MEL66" s="1"/>
      <c r="MEM66" s="1"/>
      <c r="MEN66" s="1"/>
      <c r="MEO66" s="1"/>
      <c r="MEP66" s="1"/>
      <c r="MEQ66" s="1"/>
      <c r="MER66" s="1"/>
      <c r="MES66" s="1"/>
      <c r="MET66" s="1"/>
      <c r="MEU66" s="1"/>
      <c r="MEV66" s="1"/>
      <c r="MEW66" s="1"/>
      <c r="MEX66" s="1"/>
      <c r="MEY66" s="1"/>
      <c r="MEZ66" s="1"/>
      <c r="MFA66" s="1"/>
      <c r="MFB66" s="1"/>
      <c r="MFC66" s="1"/>
      <c r="MFD66" s="1"/>
      <c r="MFE66" s="1"/>
      <c r="MFF66" s="1"/>
      <c r="MFG66" s="1"/>
      <c r="MFH66" s="1"/>
      <c r="MFI66" s="1"/>
      <c r="MFJ66" s="1"/>
      <c r="MFK66" s="1"/>
      <c r="MFL66" s="1"/>
      <c r="MFM66" s="1"/>
      <c r="MFN66" s="1"/>
      <c r="MFO66" s="1"/>
      <c r="MFP66" s="1"/>
      <c r="MFQ66" s="1"/>
      <c r="MFR66" s="1"/>
      <c r="MFS66" s="1"/>
      <c r="MFT66" s="1"/>
      <c r="MFU66" s="1"/>
      <c r="MFV66" s="1"/>
      <c r="MFW66" s="1"/>
      <c r="MFX66" s="1"/>
      <c r="MFY66" s="1"/>
      <c r="MFZ66" s="1"/>
      <c r="MGA66" s="1"/>
      <c r="MGB66" s="1"/>
      <c r="MGC66" s="1"/>
      <c r="MGD66" s="1"/>
      <c r="MGE66" s="1"/>
      <c r="MGF66" s="1"/>
      <c r="MGG66" s="1"/>
      <c r="MGH66" s="1"/>
      <c r="MGI66" s="1"/>
      <c r="MGJ66" s="1"/>
      <c r="MGK66" s="1"/>
      <c r="MGL66" s="1"/>
      <c r="MGM66" s="1"/>
      <c r="MGN66" s="1"/>
      <c r="MGO66" s="1"/>
      <c r="MGP66" s="1"/>
      <c r="MGQ66" s="1"/>
      <c r="MGR66" s="1"/>
      <c r="MGS66" s="1"/>
      <c r="MGT66" s="1"/>
      <c r="MGU66" s="1"/>
      <c r="MGV66" s="1"/>
      <c r="MGW66" s="1"/>
      <c r="MGX66" s="1"/>
      <c r="MGY66" s="1"/>
      <c r="MGZ66" s="1"/>
      <c r="MHA66" s="1"/>
      <c r="MHB66" s="1"/>
      <c r="MHC66" s="1"/>
      <c r="MHD66" s="1"/>
      <c r="MHE66" s="1"/>
      <c r="MHF66" s="1"/>
      <c r="MHG66" s="1"/>
      <c r="MHH66" s="1"/>
      <c r="MHI66" s="1"/>
      <c r="MHJ66" s="1"/>
      <c r="MHK66" s="1"/>
      <c r="MHL66" s="1"/>
      <c r="MHM66" s="1"/>
      <c r="MHN66" s="1"/>
      <c r="MHO66" s="1"/>
      <c r="MHP66" s="1"/>
      <c r="MHQ66" s="1"/>
      <c r="MHR66" s="1"/>
      <c r="MHS66" s="1"/>
      <c r="MHT66" s="1"/>
      <c r="MHU66" s="1"/>
      <c r="MHV66" s="1"/>
      <c r="MHW66" s="1"/>
      <c r="MHX66" s="1"/>
      <c r="MHY66" s="1"/>
      <c r="MHZ66" s="1"/>
      <c r="MIA66" s="1"/>
      <c r="MIB66" s="1"/>
      <c r="MIC66" s="1"/>
      <c r="MID66" s="1"/>
      <c r="MIE66" s="1"/>
      <c r="MIF66" s="1"/>
      <c r="MIG66" s="1"/>
      <c r="MIH66" s="1"/>
      <c r="MII66" s="1"/>
      <c r="MIJ66" s="1"/>
      <c r="MIK66" s="1"/>
      <c r="MIL66" s="1"/>
      <c r="MIM66" s="1"/>
      <c r="MIN66" s="1"/>
      <c r="MIO66" s="1"/>
      <c r="MIP66" s="1"/>
      <c r="MIQ66" s="1"/>
      <c r="MIR66" s="1"/>
      <c r="MIS66" s="1"/>
      <c r="MIT66" s="1"/>
      <c r="MIU66" s="1"/>
      <c r="MIV66" s="1"/>
      <c r="MIW66" s="1"/>
      <c r="MIX66" s="1"/>
      <c r="MIY66" s="1"/>
      <c r="MIZ66" s="1"/>
      <c r="MJA66" s="1"/>
      <c r="MJB66" s="1"/>
      <c r="MJC66" s="1"/>
      <c r="MJD66" s="1"/>
      <c r="MJE66" s="1"/>
      <c r="MJF66" s="1"/>
      <c r="MJG66" s="1"/>
      <c r="MJH66" s="1"/>
      <c r="MJI66" s="1"/>
      <c r="MJJ66" s="1"/>
      <c r="MJK66" s="1"/>
      <c r="MJL66" s="1"/>
      <c r="MJM66" s="1"/>
      <c r="MJN66" s="1"/>
      <c r="MJO66" s="1"/>
      <c r="MJP66" s="1"/>
      <c r="MJQ66" s="1"/>
      <c r="MJR66" s="1"/>
      <c r="MJS66" s="1"/>
      <c r="MJT66" s="1"/>
      <c r="MJU66" s="1"/>
      <c r="MJV66" s="1"/>
      <c r="MJW66" s="1"/>
      <c r="MJX66" s="1"/>
      <c r="MJY66" s="1"/>
      <c r="MJZ66" s="1"/>
      <c r="MKA66" s="1"/>
      <c r="MKB66" s="1"/>
      <c r="MKC66" s="1"/>
      <c r="MKD66" s="1"/>
      <c r="MKE66" s="1"/>
      <c r="MKF66" s="1"/>
      <c r="MKG66" s="1"/>
      <c r="MKH66" s="1"/>
      <c r="MKI66" s="1"/>
      <c r="MKJ66" s="1"/>
      <c r="MKK66" s="1"/>
      <c r="MKL66" s="1"/>
      <c r="MKM66" s="1"/>
      <c r="MKN66" s="1"/>
      <c r="MKO66" s="1"/>
      <c r="MKP66" s="1"/>
      <c r="MKQ66" s="1"/>
      <c r="MKR66" s="1"/>
      <c r="MKS66" s="1"/>
      <c r="MKT66" s="1"/>
      <c r="MKU66" s="1"/>
      <c r="MKV66" s="1"/>
      <c r="MKW66" s="1"/>
      <c r="MKX66" s="1"/>
      <c r="MKY66" s="1"/>
      <c r="MKZ66" s="1"/>
      <c r="MLA66" s="1"/>
      <c r="MLB66" s="1"/>
      <c r="MLC66" s="1"/>
      <c r="MLD66" s="1"/>
      <c r="MLE66" s="1"/>
      <c r="MLF66" s="1"/>
      <c r="MLG66" s="1"/>
      <c r="MLH66" s="1"/>
      <c r="MLI66" s="1"/>
      <c r="MLJ66" s="1"/>
      <c r="MLK66" s="1"/>
      <c r="MLL66" s="1"/>
      <c r="MLM66" s="1"/>
      <c r="MLN66" s="1"/>
      <c r="MLO66" s="1"/>
      <c r="MLP66" s="1"/>
      <c r="MLQ66" s="1"/>
      <c r="MLR66" s="1"/>
      <c r="MLS66" s="1"/>
      <c r="MLT66" s="1"/>
      <c r="MLU66" s="1"/>
      <c r="MLV66" s="1"/>
      <c r="MLW66" s="1"/>
      <c r="MLX66" s="1"/>
      <c r="MLY66" s="1"/>
      <c r="MLZ66" s="1"/>
      <c r="MMA66" s="1"/>
      <c r="MMB66" s="1"/>
      <c r="MMC66" s="1"/>
      <c r="MMD66" s="1"/>
      <c r="MME66" s="1"/>
      <c r="MMF66" s="1"/>
      <c r="MMG66" s="1"/>
      <c r="MMH66" s="1"/>
      <c r="MMI66" s="1"/>
      <c r="MMJ66" s="1"/>
      <c r="MMK66" s="1"/>
      <c r="MML66" s="1"/>
      <c r="MMM66" s="1"/>
      <c r="MMN66" s="1"/>
      <c r="MMO66" s="1"/>
      <c r="MMP66" s="1"/>
      <c r="MMQ66" s="1"/>
      <c r="MMR66" s="1"/>
      <c r="MMS66" s="1"/>
      <c r="MMT66" s="1"/>
      <c r="MMU66" s="1"/>
      <c r="MMV66" s="1"/>
      <c r="MMW66" s="1"/>
      <c r="MMX66" s="1"/>
      <c r="MMY66" s="1"/>
      <c r="MMZ66" s="1"/>
      <c r="MNA66" s="1"/>
      <c r="MNB66" s="1"/>
      <c r="MNC66" s="1"/>
      <c r="MND66" s="1"/>
      <c r="MNE66" s="1"/>
      <c r="MNF66" s="1"/>
      <c r="MNG66" s="1"/>
      <c r="MNH66" s="1"/>
      <c r="MNI66" s="1"/>
      <c r="MNJ66" s="1"/>
      <c r="MNK66" s="1"/>
      <c r="MNL66" s="1"/>
      <c r="MNM66" s="1"/>
      <c r="MNN66" s="1"/>
      <c r="MNO66" s="1"/>
      <c r="MNP66" s="1"/>
      <c r="MNQ66" s="1"/>
      <c r="MNR66" s="1"/>
      <c r="MNS66" s="1"/>
      <c r="MNT66" s="1"/>
      <c r="MNU66" s="1"/>
      <c r="MNV66" s="1"/>
      <c r="MNW66" s="1"/>
      <c r="MNX66" s="1"/>
      <c r="MNY66" s="1"/>
      <c r="MNZ66" s="1"/>
      <c r="MOA66" s="1"/>
      <c r="MOB66" s="1"/>
      <c r="MOC66" s="1"/>
      <c r="MOD66" s="1"/>
      <c r="MOE66" s="1"/>
      <c r="MOF66" s="1"/>
      <c r="MOG66" s="1"/>
      <c r="MOH66" s="1"/>
      <c r="MOI66" s="1"/>
      <c r="MOJ66" s="1"/>
      <c r="MOK66" s="1"/>
      <c r="MOL66" s="1"/>
      <c r="MOM66" s="1"/>
      <c r="MON66" s="1"/>
      <c r="MOO66" s="1"/>
      <c r="MOP66" s="1"/>
      <c r="MOQ66" s="1"/>
      <c r="MOR66" s="1"/>
      <c r="MOS66" s="1"/>
      <c r="MOT66" s="1"/>
      <c r="MOU66" s="1"/>
      <c r="MOV66" s="1"/>
      <c r="MOW66" s="1"/>
      <c r="MOX66" s="1"/>
      <c r="MOY66" s="1"/>
      <c r="MOZ66" s="1"/>
      <c r="MPA66" s="1"/>
      <c r="MPB66" s="1"/>
      <c r="MPC66" s="1"/>
      <c r="MPD66" s="1"/>
      <c r="MPE66" s="1"/>
      <c r="MPF66" s="1"/>
      <c r="MPG66" s="1"/>
      <c r="MPH66" s="1"/>
      <c r="MPI66" s="1"/>
      <c r="MPJ66" s="1"/>
      <c r="MPK66" s="1"/>
      <c r="MPL66" s="1"/>
      <c r="MPM66" s="1"/>
      <c r="MPN66" s="1"/>
      <c r="MPO66" s="1"/>
      <c r="MPP66" s="1"/>
      <c r="MPQ66" s="1"/>
      <c r="MPR66" s="1"/>
      <c r="MPS66" s="1"/>
      <c r="MPT66" s="1"/>
      <c r="MPU66" s="1"/>
      <c r="MPV66" s="1"/>
      <c r="MPW66" s="1"/>
      <c r="MPX66" s="1"/>
      <c r="MPY66" s="1"/>
      <c r="MPZ66" s="1"/>
      <c r="MQA66" s="1"/>
      <c r="MQB66" s="1"/>
      <c r="MQC66" s="1"/>
      <c r="MQD66" s="1"/>
      <c r="MQE66" s="1"/>
      <c r="MQF66" s="1"/>
      <c r="MQG66" s="1"/>
      <c r="MQH66" s="1"/>
      <c r="MQI66" s="1"/>
      <c r="MQJ66" s="1"/>
      <c r="MQK66" s="1"/>
      <c r="MQL66" s="1"/>
      <c r="MQM66" s="1"/>
      <c r="MQN66" s="1"/>
      <c r="MQO66" s="1"/>
      <c r="MQP66" s="1"/>
      <c r="MQQ66" s="1"/>
      <c r="MQR66" s="1"/>
      <c r="MQS66" s="1"/>
      <c r="MQT66" s="1"/>
      <c r="MQU66" s="1"/>
      <c r="MQV66" s="1"/>
      <c r="MQW66" s="1"/>
      <c r="MQX66" s="1"/>
      <c r="MQY66" s="1"/>
      <c r="MQZ66" s="1"/>
      <c r="MRA66" s="1"/>
      <c r="MRB66" s="1"/>
      <c r="MRC66" s="1"/>
      <c r="MRD66" s="1"/>
      <c r="MRE66" s="1"/>
      <c r="MRF66" s="1"/>
      <c r="MRG66" s="1"/>
      <c r="MRH66" s="1"/>
      <c r="MRI66" s="1"/>
      <c r="MRJ66" s="1"/>
      <c r="MRK66" s="1"/>
      <c r="MRL66" s="1"/>
      <c r="MRM66" s="1"/>
      <c r="MRN66" s="1"/>
      <c r="MRO66" s="1"/>
      <c r="MRP66" s="1"/>
      <c r="MRQ66" s="1"/>
      <c r="MRR66" s="1"/>
      <c r="MRS66" s="1"/>
      <c r="MRT66" s="1"/>
      <c r="MRU66" s="1"/>
      <c r="MRV66" s="1"/>
      <c r="MRW66" s="1"/>
      <c r="MRX66" s="1"/>
      <c r="MRY66" s="1"/>
      <c r="MRZ66" s="1"/>
      <c r="MSA66" s="1"/>
      <c r="MSB66" s="1"/>
      <c r="MSC66" s="1"/>
      <c r="MSD66" s="1"/>
      <c r="MSE66" s="1"/>
      <c r="MSF66" s="1"/>
      <c r="MSG66" s="1"/>
      <c r="MSH66" s="1"/>
      <c r="MSI66" s="1"/>
      <c r="MSJ66" s="1"/>
      <c r="MSK66" s="1"/>
      <c r="MSL66" s="1"/>
      <c r="MSM66" s="1"/>
      <c r="MSN66" s="1"/>
      <c r="MSO66" s="1"/>
      <c r="MSP66" s="1"/>
      <c r="MSQ66" s="1"/>
      <c r="MSR66" s="1"/>
      <c r="MSS66" s="1"/>
      <c r="MST66" s="1"/>
      <c r="MSU66" s="1"/>
      <c r="MSV66" s="1"/>
      <c r="MSW66" s="1"/>
      <c r="MSX66" s="1"/>
      <c r="MSY66" s="1"/>
      <c r="MSZ66" s="1"/>
      <c r="MTA66" s="1"/>
      <c r="MTB66" s="1"/>
      <c r="MTC66" s="1"/>
      <c r="MTD66" s="1"/>
      <c r="MTE66" s="1"/>
      <c r="MTF66" s="1"/>
      <c r="MTG66" s="1"/>
      <c r="MTH66" s="1"/>
      <c r="MTI66" s="1"/>
      <c r="MTJ66" s="1"/>
      <c r="MTK66" s="1"/>
      <c r="MTL66" s="1"/>
      <c r="MTM66" s="1"/>
      <c r="MTN66" s="1"/>
      <c r="MTO66" s="1"/>
      <c r="MTP66" s="1"/>
      <c r="MTQ66" s="1"/>
      <c r="MTR66" s="1"/>
      <c r="MTS66" s="1"/>
      <c r="MTT66" s="1"/>
      <c r="MTU66" s="1"/>
      <c r="MTV66" s="1"/>
      <c r="MTW66" s="1"/>
      <c r="MTX66" s="1"/>
      <c r="MTY66" s="1"/>
      <c r="MTZ66" s="1"/>
      <c r="MUA66" s="1"/>
      <c r="MUB66" s="1"/>
      <c r="MUC66" s="1"/>
      <c r="MUD66" s="1"/>
      <c r="MUE66" s="1"/>
      <c r="MUF66" s="1"/>
      <c r="MUG66" s="1"/>
      <c r="MUH66" s="1"/>
      <c r="MUI66" s="1"/>
      <c r="MUJ66" s="1"/>
      <c r="MUK66" s="1"/>
      <c r="MUL66" s="1"/>
      <c r="MUM66" s="1"/>
      <c r="MUN66" s="1"/>
      <c r="MUO66" s="1"/>
      <c r="MUP66" s="1"/>
      <c r="MUQ66" s="1"/>
      <c r="MUR66" s="1"/>
      <c r="MUS66" s="1"/>
      <c r="MUT66" s="1"/>
      <c r="MUU66" s="1"/>
      <c r="MUV66" s="1"/>
      <c r="MUW66" s="1"/>
      <c r="MUX66" s="1"/>
      <c r="MUY66" s="1"/>
      <c r="MUZ66" s="1"/>
      <c r="MVA66" s="1"/>
      <c r="MVB66" s="1"/>
      <c r="MVC66" s="1"/>
      <c r="MVD66" s="1"/>
      <c r="MVE66" s="1"/>
      <c r="MVF66" s="1"/>
      <c r="MVG66" s="1"/>
      <c r="MVH66" s="1"/>
      <c r="MVI66" s="1"/>
      <c r="MVJ66" s="1"/>
      <c r="MVK66" s="1"/>
      <c r="MVL66" s="1"/>
      <c r="MVM66" s="1"/>
      <c r="MVN66" s="1"/>
      <c r="MVO66" s="1"/>
      <c r="MVP66" s="1"/>
      <c r="MVQ66" s="1"/>
      <c r="MVR66" s="1"/>
      <c r="MVS66" s="1"/>
      <c r="MVT66" s="1"/>
      <c r="MVU66" s="1"/>
      <c r="MVV66" s="1"/>
      <c r="MVW66" s="1"/>
      <c r="MVX66" s="1"/>
      <c r="MVY66" s="1"/>
      <c r="MVZ66" s="1"/>
      <c r="MWA66" s="1"/>
      <c r="MWB66" s="1"/>
      <c r="MWC66" s="1"/>
      <c r="MWD66" s="1"/>
      <c r="MWE66" s="1"/>
      <c r="MWF66" s="1"/>
      <c r="MWG66" s="1"/>
      <c r="MWH66" s="1"/>
      <c r="MWI66" s="1"/>
      <c r="MWJ66" s="1"/>
      <c r="MWK66" s="1"/>
      <c r="MWL66" s="1"/>
      <c r="MWM66" s="1"/>
      <c r="MWN66" s="1"/>
      <c r="MWO66" s="1"/>
      <c r="MWP66" s="1"/>
      <c r="MWQ66" s="1"/>
      <c r="MWR66" s="1"/>
      <c r="MWS66" s="1"/>
      <c r="MWT66" s="1"/>
      <c r="MWU66" s="1"/>
      <c r="MWV66" s="1"/>
      <c r="MWW66" s="1"/>
      <c r="MWX66" s="1"/>
      <c r="MWY66" s="1"/>
      <c r="MWZ66" s="1"/>
      <c r="MXA66" s="1"/>
      <c r="MXB66" s="1"/>
      <c r="MXC66" s="1"/>
      <c r="MXD66" s="1"/>
      <c r="MXE66" s="1"/>
      <c r="MXF66" s="1"/>
      <c r="MXG66" s="1"/>
      <c r="MXH66" s="1"/>
      <c r="MXI66" s="1"/>
      <c r="MXJ66" s="1"/>
      <c r="MXK66" s="1"/>
      <c r="MXL66" s="1"/>
      <c r="MXM66" s="1"/>
      <c r="MXN66" s="1"/>
      <c r="MXO66" s="1"/>
      <c r="MXP66" s="1"/>
      <c r="MXQ66" s="1"/>
      <c r="MXR66" s="1"/>
      <c r="MXS66" s="1"/>
      <c r="MXT66" s="1"/>
      <c r="MXU66" s="1"/>
      <c r="MXV66" s="1"/>
      <c r="MXW66" s="1"/>
      <c r="MXX66" s="1"/>
      <c r="MXY66" s="1"/>
      <c r="MXZ66" s="1"/>
      <c r="MYA66" s="1"/>
      <c r="MYB66" s="1"/>
      <c r="MYC66" s="1"/>
      <c r="MYD66" s="1"/>
      <c r="MYE66" s="1"/>
      <c r="MYF66" s="1"/>
      <c r="MYG66" s="1"/>
      <c r="MYH66" s="1"/>
      <c r="MYI66" s="1"/>
      <c r="MYJ66" s="1"/>
      <c r="MYK66" s="1"/>
      <c r="MYL66" s="1"/>
      <c r="MYM66" s="1"/>
      <c r="MYN66" s="1"/>
      <c r="MYO66" s="1"/>
      <c r="MYP66" s="1"/>
      <c r="MYQ66" s="1"/>
      <c r="MYR66" s="1"/>
      <c r="MYS66" s="1"/>
      <c r="MYT66" s="1"/>
      <c r="MYU66" s="1"/>
      <c r="MYV66" s="1"/>
      <c r="MYW66" s="1"/>
      <c r="MYX66" s="1"/>
      <c r="MYY66" s="1"/>
      <c r="MYZ66" s="1"/>
      <c r="MZA66" s="1"/>
      <c r="MZB66" s="1"/>
      <c r="MZC66" s="1"/>
      <c r="MZD66" s="1"/>
      <c r="MZE66" s="1"/>
      <c r="MZF66" s="1"/>
      <c r="MZG66" s="1"/>
      <c r="MZH66" s="1"/>
      <c r="MZI66" s="1"/>
      <c r="MZJ66" s="1"/>
      <c r="MZK66" s="1"/>
      <c r="MZL66" s="1"/>
      <c r="MZM66" s="1"/>
      <c r="MZN66" s="1"/>
      <c r="MZO66" s="1"/>
      <c r="MZP66" s="1"/>
      <c r="MZQ66" s="1"/>
      <c r="MZR66" s="1"/>
      <c r="MZS66" s="1"/>
      <c r="MZT66" s="1"/>
      <c r="MZU66" s="1"/>
      <c r="MZV66" s="1"/>
      <c r="MZW66" s="1"/>
      <c r="MZX66" s="1"/>
      <c r="MZY66" s="1"/>
      <c r="MZZ66" s="1"/>
      <c r="NAA66" s="1"/>
      <c r="NAB66" s="1"/>
      <c r="NAC66" s="1"/>
      <c r="NAD66" s="1"/>
      <c r="NAE66" s="1"/>
      <c r="NAF66" s="1"/>
      <c r="NAG66" s="1"/>
      <c r="NAH66" s="1"/>
      <c r="NAI66" s="1"/>
      <c r="NAJ66" s="1"/>
      <c r="NAK66" s="1"/>
      <c r="NAL66" s="1"/>
      <c r="NAM66" s="1"/>
      <c r="NAN66" s="1"/>
      <c r="NAO66" s="1"/>
      <c r="NAP66" s="1"/>
      <c r="NAQ66" s="1"/>
      <c r="NAR66" s="1"/>
      <c r="NAS66" s="1"/>
      <c r="NAT66" s="1"/>
      <c r="NAU66" s="1"/>
      <c r="NAV66" s="1"/>
      <c r="NAW66" s="1"/>
      <c r="NAX66" s="1"/>
      <c r="NAY66" s="1"/>
      <c r="NAZ66" s="1"/>
      <c r="NBA66" s="1"/>
      <c r="NBB66" s="1"/>
      <c r="NBC66" s="1"/>
      <c r="NBD66" s="1"/>
      <c r="NBE66" s="1"/>
      <c r="NBF66" s="1"/>
      <c r="NBG66" s="1"/>
      <c r="NBH66" s="1"/>
      <c r="NBI66" s="1"/>
      <c r="NBJ66" s="1"/>
      <c r="NBK66" s="1"/>
      <c r="NBL66" s="1"/>
      <c r="NBM66" s="1"/>
      <c r="NBN66" s="1"/>
      <c r="NBO66" s="1"/>
      <c r="NBP66" s="1"/>
      <c r="NBQ66" s="1"/>
      <c r="NBR66" s="1"/>
      <c r="NBS66" s="1"/>
      <c r="NBT66" s="1"/>
      <c r="NBU66" s="1"/>
      <c r="NBV66" s="1"/>
      <c r="NBW66" s="1"/>
      <c r="NBX66" s="1"/>
      <c r="NBY66" s="1"/>
      <c r="NBZ66" s="1"/>
      <c r="NCA66" s="1"/>
      <c r="NCB66" s="1"/>
      <c r="NCC66" s="1"/>
      <c r="NCD66" s="1"/>
      <c r="NCE66" s="1"/>
      <c r="NCF66" s="1"/>
      <c r="NCG66" s="1"/>
      <c r="NCH66" s="1"/>
      <c r="NCI66" s="1"/>
      <c r="NCJ66" s="1"/>
      <c r="NCK66" s="1"/>
      <c r="NCL66" s="1"/>
      <c r="NCM66" s="1"/>
      <c r="NCN66" s="1"/>
      <c r="NCO66" s="1"/>
      <c r="NCP66" s="1"/>
      <c r="NCQ66" s="1"/>
      <c r="NCR66" s="1"/>
      <c r="NCS66" s="1"/>
      <c r="NCT66" s="1"/>
      <c r="NCU66" s="1"/>
      <c r="NCV66" s="1"/>
      <c r="NCW66" s="1"/>
      <c r="NCX66" s="1"/>
      <c r="NCY66" s="1"/>
      <c r="NCZ66" s="1"/>
      <c r="NDA66" s="1"/>
      <c r="NDB66" s="1"/>
      <c r="NDC66" s="1"/>
      <c r="NDD66" s="1"/>
      <c r="NDE66" s="1"/>
      <c r="NDF66" s="1"/>
      <c r="NDG66" s="1"/>
      <c r="NDH66" s="1"/>
      <c r="NDI66" s="1"/>
      <c r="NDJ66" s="1"/>
      <c r="NDK66" s="1"/>
      <c r="NDL66" s="1"/>
      <c r="NDM66" s="1"/>
      <c r="NDN66" s="1"/>
      <c r="NDO66" s="1"/>
      <c r="NDP66" s="1"/>
      <c r="NDQ66" s="1"/>
      <c r="NDR66" s="1"/>
      <c r="NDS66" s="1"/>
      <c r="NDT66" s="1"/>
      <c r="NDU66" s="1"/>
      <c r="NDV66" s="1"/>
      <c r="NDW66" s="1"/>
      <c r="NDX66" s="1"/>
      <c r="NDY66" s="1"/>
      <c r="NDZ66" s="1"/>
      <c r="NEA66" s="1"/>
      <c r="NEB66" s="1"/>
      <c r="NEC66" s="1"/>
      <c r="NED66" s="1"/>
      <c r="NEE66" s="1"/>
      <c r="NEF66" s="1"/>
      <c r="NEG66" s="1"/>
      <c r="NEH66" s="1"/>
      <c r="NEI66" s="1"/>
      <c r="NEJ66" s="1"/>
      <c r="NEK66" s="1"/>
      <c r="NEL66" s="1"/>
      <c r="NEM66" s="1"/>
      <c r="NEN66" s="1"/>
      <c r="NEO66" s="1"/>
      <c r="NEP66" s="1"/>
      <c r="NEQ66" s="1"/>
      <c r="NER66" s="1"/>
      <c r="NES66" s="1"/>
      <c r="NET66" s="1"/>
      <c r="NEU66" s="1"/>
      <c r="NEV66" s="1"/>
      <c r="NEW66" s="1"/>
      <c r="NEX66" s="1"/>
      <c r="NEY66" s="1"/>
      <c r="NEZ66" s="1"/>
      <c r="NFA66" s="1"/>
      <c r="NFB66" s="1"/>
      <c r="NFC66" s="1"/>
      <c r="NFD66" s="1"/>
      <c r="NFE66" s="1"/>
      <c r="NFF66" s="1"/>
      <c r="NFG66" s="1"/>
      <c r="NFH66" s="1"/>
      <c r="NFI66" s="1"/>
      <c r="NFJ66" s="1"/>
      <c r="NFK66" s="1"/>
      <c r="NFL66" s="1"/>
      <c r="NFM66" s="1"/>
      <c r="NFN66" s="1"/>
      <c r="NFO66" s="1"/>
      <c r="NFP66" s="1"/>
      <c r="NFQ66" s="1"/>
      <c r="NFR66" s="1"/>
      <c r="NFS66" s="1"/>
      <c r="NFT66" s="1"/>
      <c r="NFU66" s="1"/>
      <c r="NFV66" s="1"/>
      <c r="NFW66" s="1"/>
      <c r="NFX66" s="1"/>
      <c r="NFY66" s="1"/>
      <c r="NFZ66" s="1"/>
      <c r="NGA66" s="1"/>
      <c r="NGB66" s="1"/>
      <c r="NGC66" s="1"/>
      <c r="NGD66" s="1"/>
      <c r="NGE66" s="1"/>
      <c r="NGF66" s="1"/>
      <c r="NGG66" s="1"/>
      <c r="NGH66" s="1"/>
      <c r="NGI66" s="1"/>
      <c r="NGJ66" s="1"/>
      <c r="NGK66" s="1"/>
      <c r="NGL66" s="1"/>
      <c r="NGM66" s="1"/>
      <c r="NGN66" s="1"/>
      <c r="NGO66" s="1"/>
      <c r="NGP66" s="1"/>
      <c r="NGQ66" s="1"/>
      <c r="NGR66" s="1"/>
      <c r="NGS66" s="1"/>
      <c r="NGT66" s="1"/>
      <c r="NGU66" s="1"/>
      <c r="NGV66" s="1"/>
      <c r="NGW66" s="1"/>
      <c r="NGX66" s="1"/>
      <c r="NGY66" s="1"/>
      <c r="NGZ66" s="1"/>
      <c r="NHA66" s="1"/>
      <c r="NHB66" s="1"/>
      <c r="NHC66" s="1"/>
      <c r="NHD66" s="1"/>
      <c r="NHE66" s="1"/>
      <c r="NHF66" s="1"/>
      <c r="NHG66" s="1"/>
      <c r="NHH66" s="1"/>
      <c r="NHI66" s="1"/>
      <c r="NHJ66" s="1"/>
      <c r="NHK66" s="1"/>
      <c r="NHL66" s="1"/>
      <c r="NHM66" s="1"/>
      <c r="NHN66" s="1"/>
      <c r="NHO66" s="1"/>
      <c r="NHP66" s="1"/>
      <c r="NHQ66" s="1"/>
      <c r="NHR66" s="1"/>
      <c r="NHS66" s="1"/>
      <c r="NHT66" s="1"/>
      <c r="NHU66" s="1"/>
      <c r="NHV66" s="1"/>
      <c r="NHW66" s="1"/>
      <c r="NHX66" s="1"/>
      <c r="NHY66" s="1"/>
      <c r="NHZ66" s="1"/>
      <c r="NIA66" s="1"/>
      <c r="NIB66" s="1"/>
      <c r="NIC66" s="1"/>
      <c r="NID66" s="1"/>
      <c r="NIE66" s="1"/>
      <c r="NIF66" s="1"/>
      <c r="NIG66" s="1"/>
      <c r="NIH66" s="1"/>
      <c r="NII66" s="1"/>
      <c r="NIJ66" s="1"/>
      <c r="NIK66" s="1"/>
      <c r="NIL66" s="1"/>
      <c r="NIM66" s="1"/>
      <c r="NIN66" s="1"/>
      <c r="NIO66" s="1"/>
      <c r="NIP66" s="1"/>
      <c r="NIQ66" s="1"/>
      <c r="NIR66" s="1"/>
      <c r="NIS66" s="1"/>
      <c r="NIT66" s="1"/>
      <c r="NIU66" s="1"/>
      <c r="NIV66" s="1"/>
      <c r="NIW66" s="1"/>
      <c r="NIX66" s="1"/>
      <c r="NIY66" s="1"/>
      <c r="NIZ66" s="1"/>
      <c r="NJA66" s="1"/>
      <c r="NJB66" s="1"/>
      <c r="NJC66" s="1"/>
      <c r="NJD66" s="1"/>
      <c r="NJE66" s="1"/>
      <c r="NJF66" s="1"/>
      <c r="NJG66" s="1"/>
      <c r="NJH66" s="1"/>
      <c r="NJI66" s="1"/>
      <c r="NJJ66" s="1"/>
      <c r="NJK66" s="1"/>
      <c r="NJL66" s="1"/>
      <c r="NJM66" s="1"/>
      <c r="NJN66" s="1"/>
      <c r="NJO66" s="1"/>
      <c r="NJP66" s="1"/>
      <c r="NJQ66" s="1"/>
      <c r="NJR66" s="1"/>
      <c r="NJS66" s="1"/>
      <c r="NJT66" s="1"/>
      <c r="NJU66" s="1"/>
      <c r="NJV66" s="1"/>
      <c r="NJW66" s="1"/>
      <c r="NJX66" s="1"/>
      <c r="NJY66" s="1"/>
      <c r="NJZ66" s="1"/>
      <c r="NKA66" s="1"/>
      <c r="NKB66" s="1"/>
      <c r="NKC66" s="1"/>
      <c r="NKD66" s="1"/>
      <c r="NKE66" s="1"/>
      <c r="NKF66" s="1"/>
      <c r="NKG66" s="1"/>
      <c r="NKH66" s="1"/>
      <c r="NKI66" s="1"/>
      <c r="NKJ66" s="1"/>
      <c r="NKK66" s="1"/>
      <c r="NKL66" s="1"/>
      <c r="NKM66" s="1"/>
      <c r="NKN66" s="1"/>
      <c r="NKO66" s="1"/>
      <c r="NKP66" s="1"/>
      <c r="NKQ66" s="1"/>
      <c r="NKR66" s="1"/>
      <c r="NKS66" s="1"/>
      <c r="NKT66" s="1"/>
      <c r="NKU66" s="1"/>
      <c r="NKV66" s="1"/>
      <c r="NKW66" s="1"/>
      <c r="NKX66" s="1"/>
      <c r="NKY66" s="1"/>
      <c r="NKZ66" s="1"/>
      <c r="NLA66" s="1"/>
      <c r="NLB66" s="1"/>
      <c r="NLC66" s="1"/>
      <c r="NLD66" s="1"/>
      <c r="NLE66" s="1"/>
      <c r="NLF66" s="1"/>
      <c r="NLG66" s="1"/>
      <c r="NLH66" s="1"/>
      <c r="NLI66" s="1"/>
      <c r="NLJ66" s="1"/>
      <c r="NLK66" s="1"/>
      <c r="NLL66" s="1"/>
      <c r="NLM66" s="1"/>
      <c r="NLN66" s="1"/>
      <c r="NLO66" s="1"/>
      <c r="NLP66" s="1"/>
      <c r="NLQ66" s="1"/>
      <c r="NLR66" s="1"/>
      <c r="NLS66" s="1"/>
      <c r="NLT66" s="1"/>
      <c r="NLU66" s="1"/>
      <c r="NLV66" s="1"/>
      <c r="NLW66" s="1"/>
      <c r="NLX66" s="1"/>
      <c r="NLY66" s="1"/>
      <c r="NLZ66" s="1"/>
      <c r="NMA66" s="1"/>
      <c r="NMB66" s="1"/>
      <c r="NMC66" s="1"/>
      <c r="NMD66" s="1"/>
      <c r="NME66" s="1"/>
      <c r="NMF66" s="1"/>
      <c r="NMG66" s="1"/>
      <c r="NMH66" s="1"/>
      <c r="NMI66" s="1"/>
      <c r="NMJ66" s="1"/>
      <c r="NMK66" s="1"/>
      <c r="NML66" s="1"/>
      <c r="NMM66" s="1"/>
      <c r="NMN66" s="1"/>
      <c r="NMO66" s="1"/>
      <c r="NMP66" s="1"/>
      <c r="NMQ66" s="1"/>
      <c r="NMR66" s="1"/>
      <c r="NMS66" s="1"/>
      <c r="NMT66" s="1"/>
      <c r="NMU66" s="1"/>
      <c r="NMV66" s="1"/>
      <c r="NMW66" s="1"/>
      <c r="NMX66" s="1"/>
      <c r="NMY66" s="1"/>
      <c r="NMZ66" s="1"/>
      <c r="NNA66" s="1"/>
      <c r="NNB66" s="1"/>
      <c r="NNC66" s="1"/>
      <c r="NND66" s="1"/>
      <c r="NNE66" s="1"/>
      <c r="NNF66" s="1"/>
      <c r="NNG66" s="1"/>
      <c r="NNH66" s="1"/>
      <c r="NNI66" s="1"/>
      <c r="NNJ66" s="1"/>
      <c r="NNK66" s="1"/>
      <c r="NNL66" s="1"/>
      <c r="NNM66" s="1"/>
      <c r="NNN66" s="1"/>
      <c r="NNO66" s="1"/>
      <c r="NNP66" s="1"/>
      <c r="NNQ66" s="1"/>
      <c r="NNR66" s="1"/>
      <c r="NNS66" s="1"/>
      <c r="NNT66" s="1"/>
      <c r="NNU66" s="1"/>
      <c r="NNV66" s="1"/>
      <c r="NNW66" s="1"/>
      <c r="NNX66" s="1"/>
      <c r="NNY66" s="1"/>
      <c r="NNZ66" s="1"/>
      <c r="NOA66" s="1"/>
      <c r="NOB66" s="1"/>
      <c r="NOC66" s="1"/>
      <c r="NOD66" s="1"/>
      <c r="NOE66" s="1"/>
      <c r="NOF66" s="1"/>
      <c r="NOG66" s="1"/>
      <c r="NOH66" s="1"/>
      <c r="NOI66" s="1"/>
      <c r="NOJ66" s="1"/>
      <c r="NOK66" s="1"/>
      <c r="NOL66" s="1"/>
      <c r="NOM66" s="1"/>
      <c r="NON66" s="1"/>
      <c r="NOO66" s="1"/>
      <c r="NOP66" s="1"/>
      <c r="NOQ66" s="1"/>
      <c r="NOR66" s="1"/>
      <c r="NOS66" s="1"/>
      <c r="NOT66" s="1"/>
      <c r="NOU66" s="1"/>
      <c r="NOV66" s="1"/>
      <c r="NOW66" s="1"/>
      <c r="NOX66" s="1"/>
      <c r="NOY66" s="1"/>
      <c r="NOZ66" s="1"/>
      <c r="NPA66" s="1"/>
      <c r="NPB66" s="1"/>
      <c r="NPC66" s="1"/>
      <c r="NPD66" s="1"/>
      <c r="NPE66" s="1"/>
      <c r="NPF66" s="1"/>
      <c r="NPG66" s="1"/>
      <c r="NPH66" s="1"/>
      <c r="NPI66" s="1"/>
      <c r="NPJ66" s="1"/>
      <c r="NPK66" s="1"/>
      <c r="NPL66" s="1"/>
      <c r="NPM66" s="1"/>
      <c r="NPN66" s="1"/>
      <c r="NPO66" s="1"/>
      <c r="NPP66" s="1"/>
      <c r="NPQ66" s="1"/>
      <c r="NPR66" s="1"/>
      <c r="NPS66" s="1"/>
      <c r="NPT66" s="1"/>
      <c r="NPU66" s="1"/>
      <c r="NPV66" s="1"/>
      <c r="NPW66" s="1"/>
      <c r="NPX66" s="1"/>
      <c r="NPY66" s="1"/>
      <c r="NPZ66" s="1"/>
      <c r="NQA66" s="1"/>
      <c r="NQB66" s="1"/>
      <c r="NQC66" s="1"/>
      <c r="NQD66" s="1"/>
      <c r="NQE66" s="1"/>
      <c r="NQF66" s="1"/>
      <c r="NQG66" s="1"/>
      <c r="NQH66" s="1"/>
      <c r="NQI66" s="1"/>
      <c r="NQJ66" s="1"/>
      <c r="NQK66" s="1"/>
      <c r="NQL66" s="1"/>
      <c r="NQM66" s="1"/>
      <c r="NQN66" s="1"/>
      <c r="NQO66" s="1"/>
      <c r="NQP66" s="1"/>
      <c r="NQQ66" s="1"/>
      <c r="NQR66" s="1"/>
      <c r="NQS66" s="1"/>
      <c r="NQT66" s="1"/>
      <c r="NQU66" s="1"/>
      <c r="NQV66" s="1"/>
      <c r="NQW66" s="1"/>
      <c r="NQX66" s="1"/>
      <c r="NQY66" s="1"/>
      <c r="NQZ66" s="1"/>
      <c r="NRA66" s="1"/>
      <c r="NRB66" s="1"/>
      <c r="NRC66" s="1"/>
      <c r="NRD66" s="1"/>
      <c r="NRE66" s="1"/>
      <c r="NRF66" s="1"/>
      <c r="NRG66" s="1"/>
      <c r="NRH66" s="1"/>
      <c r="NRI66" s="1"/>
      <c r="NRJ66" s="1"/>
      <c r="NRK66" s="1"/>
      <c r="NRL66" s="1"/>
      <c r="NRM66" s="1"/>
      <c r="NRN66" s="1"/>
      <c r="NRO66" s="1"/>
      <c r="NRP66" s="1"/>
      <c r="NRQ66" s="1"/>
      <c r="NRR66" s="1"/>
      <c r="NRS66" s="1"/>
      <c r="NRT66" s="1"/>
      <c r="NRU66" s="1"/>
      <c r="NRV66" s="1"/>
      <c r="NRW66" s="1"/>
      <c r="NRX66" s="1"/>
      <c r="NRY66" s="1"/>
      <c r="NRZ66" s="1"/>
      <c r="NSA66" s="1"/>
      <c r="NSB66" s="1"/>
      <c r="NSC66" s="1"/>
      <c r="NSD66" s="1"/>
      <c r="NSE66" s="1"/>
      <c r="NSF66" s="1"/>
      <c r="NSG66" s="1"/>
      <c r="NSH66" s="1"/>
      <c r="NSI66" s="1"/>
      <c r="NSJ66" s="1"/>
      <c r="NSK66" s="1"/>
      <c r="NSL66" s="1"/>
      <c r="NSM66" s="1"/>
      <c r="NSN66" s="1"/>
      <c r="NSO66" s="1"/>
      <c r="NSP66" s="1"/>
      <c r="NSQ66" s="1"/>
      <c r="NSR66" s="1"/>
      <c r="NSS66" s="1"/>
      <c r="NST66" s="1"/>
      <c r="NSU66" s="1"/>
      <c r="NSV66" s="1"/>
      <c r="NSW66" s="1"/>
      <c r="NSX66" s="1"/>
      <c r="NSY66" s="1"/>
      <c r="NSZ66" s="1"/>
      <c r="NTA66" s="1"/>
      <c r="NTB66" s="1"/>
      <c r="NTC66" s="1"/>
      <c r="NTD66" s="1"/>
      <c r="NTE66" s="1"/>
      <c r="NTF66" s="1"/>
      <c r="NTG66" s="1"/>
      <c r="NTH66" s="1"/>
      <c r="NTI66" s="1"/>
      <c r="NTJ66" s="1"/>
      <c r="NTK66" s="1"/>
      <c r="NTL66" s="1"/>
      <c r="NTM66" s="1"/>
      <c r="NTN66" s="1"/>
      <c r="NTO66" s="1"/>
      <c r="NTP66" s="1"/>
      <c r="NTQ66" s="1"/>
      <c r="NTR66" s="1"/>
      <c r="NTS66" s="1"/>
      <c r="NTT66" s="1"/>
      <c r="NTU66" s="1"/>
      <c r="NTV66" s="1"/>
      <c r="NTW66" s="1"/>
      <c r="NTX66" s="1"/>
      <c r="NTY66" s="1"/>
      <c r="NTZ66" s="1"/>
      <c r="NUA66" s="1"/>
      <c r="NUB66" s="1"/>
      <c r="NUC66" s="1"/>
      <c r="NUD66" s="1"/>
      <c r="NUE66" s="1"/>
      <c r="NUF66" s="1"/>
      <c r="NUG66" s="1"/>
      <c r="NUH66" s="1"/>
      <c r="NUI66" s="1"/>
      <c r="NUJ66" s="1"/>
      <c r="NUK66" s="1"/>
      <c r="NUL66" s="1"/>
      <c r="NUM66" s="1"/>
      <c r="NUN66" s="1"/>
      <c r="NUO66" s="1"/>
      <c r="NUP66" s="1"/>
      <c r="NUQ66" s="1"/>
      <c r="NUR66" s="1"/>
      <c r="NUS66" s="1"/>
      <c r="NUT66" s="1"/>
      <c r="NUU66" s="1"/>
      <c r="NUV66" s="1"/>
      <c r="NUW66" s="1"/>
      <c r="NUX66" s="1"/>
      <c r="NUY66" s="1"/>
      <c r="NUZ66" s="1"/>
      <c r="NVA66" s="1"/>
      <c r="NVB66" s="1"/>
      <c r="NVC66" s="1"/>
      <c r="NVD66" s="1"/>
      <c r="NVE66" s="1"/>
      <c r="NVF66" s="1"/>
      <c r="NVG66" s="1"/>
      <c r="NVH66" s="1"/>
      <c r="NVI66" s="1"/>
      <c r="NVJ66" s="1"/>
      <c r="NVK66" s="1"/>
      <c r="NVL66" s="1"/>
      <c r="NVM66" s="1"/>
      <c r="NVN66" s="1"/>
      <c r="NVO66" s="1"/>
      <c r="NVP66" s="1"/>
      <c r="NVQ66" s="1"/>
      <c r="NVR66" s="1"/>
      <c r="NVS66" s="1"/>
      <c r="NVT66" s="1"/>
      <c r="NVU66" s="1"/>
      <c r="NVV66" s="1"/>
      <c r="NVW66" s="1"/>
      <c r="NVX66" s="1"/>
      <c r="NVY66" s="1"/>
      <c r="NVZ66" s="1"/>
      <c r="NWA66" s="1"/>
      <c r="NWB66" s="1"/>
      <c r="NWC66" s="1"/>
      <c r="NWD66" s="1"/>
      <c r="NWE66" s="1"/>
      <c r="NWF66" s="1"/>
      <c r="NWG66" s="1"/>
      <c r="NWH66" s="1"/>
      <c r="NWI66" s="1"/>
      <c r="NWJ66" s="1"/>
      <c r="NWK66" s="1"/>
      <c r="NWL66" s="1"/>
      <c r="NWM66" s="1"/>
      <c r="NWN66" s="1"/>
      <c r="NWO66" s="1"/>
      <c r="NWP66" s="1"/>
      <c r="NWQ66" s="1"/>
      <c r="NWR66" s="1"/>
      <c r="NWS66" s="1"/>
      <c r="NWT66" s="1"/>
      <c r="NWU66" s="1"/>
      <c r="NWV66" s="1"/>
      <c r="NWW66" s="1"/>
      <c r="NWX66" s="1"/>
      <c r="NWY66" s="1"/>
      <c r="NWZ66" s="1"/>
      <c r="NXA66" s="1"/>
      <c r="NXB66" s="1"/>
      <c r="NXC66" s="1"/>
      <c r="NXD66" s="1"/>
      <c r="NXE66" s="1"/>
      <c r="NXF66" s="1"/>
      <c r="NXG66" s="1"/>
      <c r="NXH66" s="1"/>
      <c r="NXI66" s="1"/>
      <c r="NXJ66" s="1"/>
      <c r="NXK66" s="1"/>
      <c r="NXL66" s="1"/>
      <c r="NXM66" s="1"/>
      <c r="NXN66" s="1"/>
      <c r="NXO66" s="1"/>
      <c r="NXP66" s="1"/>
      <c r="NXQ66" s="1"/>
      <c r="NXR66" s="1"/>
      <c r="NXS66" s="1"/>
      <c r="NXT66" s="1"/>
      <c r="NXU66" s="1"/>
      <c r="NXV66" s="1"/>
      <c r="NXW66" s="1"/>
      <c r="NXX66" s="1"/>
      <c r="NXY66" s="1"/>
      <c r="NXZ66" s="1"/>
      <c r="NYA66" s="1"/>
      <c r="NYB66" s="1"/>
      <c r="NYC66" s="1"/>
      <c r="NYD66" s="1"/>
      <c r="NYE66" s="1"/>
      <c r="NYF66" s="1"/>
      <c r="NYG66" s="1"/>
      <c r="NYH66" s="1"/>
      <c r="NYI66" s="1"/>
      <c r="NYJ66" s="1"/>
      <c r="NYK66" s="1"/>
      <c r="NYL66" s="1"/>
      <c r="NYM66" s="1"/>
      <c r="NYN66" s="1"/>
      <c r="NYO66" s="1"/>
      <c r="NYP66" s="1"/>
      <c r="NYQ66" s="1"/>
      <c r="NYR66" s="1"/>
      <c r="NYS66" s="1"/>
      <c r="NYT66" s="1"/>
      <c r="NYU66" s="1"/>
      <c r="NYV66" s="1"/>
      <c r="NYW66" s="1"/>
      <c r="NYX66" s="1"/>
      <c r="NYY66" s="1"/>
      <c r="NYZ66" s="1"/>
      <c r="NZA66" s="1"/>
      <c r="NZB66" s="1"/>
      <c r="NZC66" s="1"/>
      <c r="NZD66" s="1"/>
      <c r="NZE66" s="1"/>
      <c r="NZF66" s="1"/>
      <c r="NZG66" s="1"/>
      <c r="NZH66" s="1"/>
      <c r="NZI66" s="1"/>
      <c r="NZJ66" s="1"/>
      <c r="NZK66" s="1"/>
      <c r="NZL66" s="1"/>
      <c r="NZM66" s="1"/>
      <c r="NZN66" s="1"/>
      <c r="NZO66" s="1"/>
      <c r="NZP66" s="1"/>
      <c r="NZQ66" s="1"/>
      <c r="NZR66" s="1"/>
      <c r="NZS66" s="1"/>
      <c r="NZT66" s="1"/>
      <c r="NZU66" s="1"/>
      <c r="NZV66" s="1"/>
      <c r="NZW66" s="1"/>
      <c r="NZX66" s="1"/>
      <c r="NZY66" s="1"/>
      <c r="NZZ66" s="1"/>
      <c r="OAA66" s="1"/>
      <c r="OAB66" s="1"/>
      <c r="OAC66" s="1"/>
      <c r="OAD66" s="1"/>
      <c r="OAE66" s="1"/>
      <c r="OAF66" s="1"/>
      <c r="OAG66" s="1"/>
      <c r="OAH66" s="1"/>
      <c r="OAI66" s="1"/>
      <c r="OAJ66" s="1"/>
      <c r="OAK66" s="1"/>
      <c r="OAL66" s="1"/>
      <c r="OAM66" s="1"/>
      <c r="OAN66" s="1"/>
      <c r="OAO66" s="1"/>
      <c r="OAP66" s="1"/>
      <c r="OAQ66" s="1"/>
      <c r="OAR66" s="1"/>
      <c r="OAS66" s="1"/>
      <c r="OAT66" s="1"/>
      <c r="OAU66" s="1"/>
      <c r="OAV66" s="1"/>
      <c r="OAW66" s="1"/>
      <c r="OAX66" s="1"/>
      <c r="OAY66" s="1"/>
      <c r="OAZ66" s="1"/>
      <c r="OBA66" s="1"/>
      <c r="OBB66" s="1"/>
      <c r="OBC66" s="1"/>
      <c r="OBD66" s="1"/>
      <c r="OBE66" s="1"/>
      <c r="OBF66" s="1"/>
      <c r="OBG66" s="1"/>
      <c r="OBH66" s="1"/>
      <c r="OBI66" s="1"/>
      <c r="OBJ66" s="1"/>
      <c r="OBK66" s="1"/>
      <c r="OBL66" s="1"/>
      <c r="OBM66" s="1"/>
      <c r="OBN66" s="1"/>
      <c r="OBO66" s="1"/>
      <c r="OBP66" s="1"/>
      <c r="OBQ66" s="1"/>
      <c r="OBR66" s="1"/>
      <c r="OBS66" s="1"/>
      <c r="OBT66" s="1"/>
      <c r="OBU66" s="1"/>
      <c r="OBV66" s="1"/>
      <c r="OBW66" s="1"/>
      <c r="OBX66" s="1"/>
      <c r="OBY66" s="1"/>
      <c r="OBZ66" s="1"/>
      <c r="OCA66" s="1"/>
      <c r="OCB66" s="1"/>
      <c r="OCC66" s="1"/>
      <c r="OCD66" s="1"/>
      <c r="OCE66" s="1"/>
      <c r="OCF66" s="1"/>
      <c r="OCG66" s="1"/>
      <c r="OCH66" s="1"/>
      <c r="OCI66" s="1"/>
      <c r="OCJ66" s="1"/>
      <c r="OCK66" s="1"/>
      <c r="OCL66" s="1"/>
      <c r="OCM66" s="1"/>
      <c r="OCN66" s="1"/>
      <c r="OCO66" s="1"/>
      <c r="OCP66" s="1"/>
      <c r="OCQ66" s="1"/>
      <c r="OCR66" s="1"/>
      <c r="OCS66" s="1"/>
      <c r="OCT66" s="1"/>
      <c r="OCU66" s="1"/>
      <c r="OCV66" s="1"/>
      <c r="OCW66" s="1"/>
      <c r="OCX66" s="1"/>
      <c r="OCY66" s="1"/>
      <c r="OCZ66" s="1"/>
      <c r="ODA66" s="1"/>
      <c r="ODB66" s="1"/>
      <c r="ODC66" s="1"/>
      <c r="ODD66" s="1"/>
      <c r="ODE66" s="1"/>
      <c r="ODF66" s="1"/>
      <c r="ODG66" s="1"/>
      <c r="ODH66" s="1"/>
      <c r="ODI66" s="1"/>
      <c r="ODJ66" s="1"/>
      <c r="ODK66" s="1"/>
      <c r="ODL66" s="1"/>
      <c r="ODM66" s="1"/>
      <c r="ODN66" s="1"/>
      <c r="ODO66" s="1"/>
      <c r="ODP66" s="1"/>
      <c r="ODQ66" s="1"/>
      <c r="ODR66" s="1"/>
      <c r="ODS66" s="1"/>
      <c r="ODT66" s="1"/>
      <c r="ODU66" s="1"/>
      <c r="ODV66" s="1"/>
      <c r="ODW66" s="1"/>
      <c r="ODX66" s="1"/>
      <c r="ODY66" s="1"/>
      <c r="ODZ66" s="1"/>
      <c r="OEA66" s="1"/>
      <c r="OEB66" s="1"/>
      <c r="OEC66" s="1"/>
      <c r="OED66" s="1"/>
      <c r="OEE66" s="1"/>
      <c r="OEF66" s="1"/>
      <c r="OEG66" s="1"/>
      <c r="OEH66" s="1"/>
      <c r="OEI66" s="1"/>
      <c r="OEJ66" s="1"/>
      <c r="OEK66" s="1"/>
      <c r="OEL66" s="1"/>
      <c r="OEM66" s="1"/>
      <c r="OEN66" s="1"/>
      <c r="OEO66" s="1"/>
      <c r="OEP66" s="1"/>
      <c r="OEQ66" s="1"/>
      <c r="OER66" s="1"/>
      <c r="OES66" s="1"/>
      <c r="OET66" s="1"/>
      <c r="OEU66" s="1"/>
      <c r="OEV66" s="1"/>
      <c r="OEW66" s="1"/>
      <c r="OEX66" s="1"/>
      <c r="OEY66" s="1"/>
      <c r="OEZ66" s="1"/>
      <c r="OFA66" s="1"/>
      <c r="OFB66" s="1"/>
      <c r="OFC66" s="1"/>
      <c r="OFD66" s="1"/>
      <c r="OFE66" s="1"/>
      <c r="OFF66" s="1"/>
      <c r="OFG66" s="1"/>
      <c r="OFH66" s="1"/>
      <c r="OFI66" s="1"/>
      <c r="OFJ66" s="1"/>
      <c r="OFK66" s="1"/>
      <c r="OFL66" s="1"/>
      <c r="OFM66" s="1"/>
      <c r="OFN66" s="1"/>
      <c r="OFO66" s="1"/>
      <c r="OFP66" s="1"/>
      <c r="OFQ66" s="1"/>
      <c r="OFR66" s="1"/>
      <c r="OFS66" s="1"/>
      <c r="OFT66" s="1"/>
      <c r="OFU66" s="1"/>
      <c r="OFV66" s="1"/>
      <c r="OFW66" s="1"/>
      <c r="OFX66" s="1"/>
      <c r="OFY66" s="1"/>
      <c r="OFZ66" s="1"/>
      <c r="OGA66" s="1"/>
      <c r="OGB66" s="1"/>
      <c r="OGC66" s="1"/>
      <c r="OGD66" s="1"/>
      <c r="OGE66" s="1"/>
      <c r="OGF66" s="1"/>
      <c r="OGG66" s="1"/>
      <c r="OGH66" s="1"/>
      <c r="OGI66" s="1"/>
      <c r="OGJ66" s="1"/>
      <c r="OGK66" s="1"/>
      <c r="OGL66" s="1"/>
      <c r="OGM66" s="1"/>
      <c r="OGN66" s="1"/>
      <c r="OGO66" s="1"/>
      <c r="OGP66" s="1"/>
      <c r="OGQ66" s="1"/>
      <c r="OGR66" s="1"/>
      <c r="OGS66" s="1"/>
      <c r="OGT66" s="1"/>
      <c r="OGU66" s="1"/>
      <c r="OGV66" s="1"/>
      <c r="OGW66" s="1"/>
      <c r="OGX66" s="1"/>
      <c r="OGY66" s="1"/>
      <c r="OGZ66" s="1"/>
      <c r="OHA66" s="1"/>
      <c r="OHB66" s="1"/>
      <c r="OHC66" s="1"/>
      <c r="OHD66" s="1"/>
      <c r="OHE66" s="1"/>
      <c r="OHF66" s="1"/>
      <c r="OHG66" s="1"/>
      <c r="OHH66" s="1"/>
      <c r="OHI66" s="1"/>
      <c r="OHJ66" s="1"/>
      <c r="OHK66" s="1"/>
      <c r="OHL66" s="1"/>
      <c r="OHM66" s="1"/>
      <c r="OHN66" s="1"/>
      <c r="OHO66" s="1"/>
      <c r="OHP66" s="1"/>
      <c r="OHQ66" s="1"/>
      <c r="OHR66" s="1"/>
      <c r="OHS66" s="1"/>
      <c r="OHT66" s="1"/>
      <c r="OHU66" s="1"/>
      <c r="OHV66" s="1"/>
      <c r="OHW66" s="1"/>
      <c r="OHX66" s="1"/>
      <c r="OHY66" s="1"/>
      <c r="OHZ66" s="1"/>
      <c r="OIA66" s="1"/>
      <c r="OIB66" s="1"/>
      <c r="OIC66" s="1"/>
      <c r="OID66" s="1"/>
      <c r="OIE66" s="1"/>
      <c r="OIF66" s="1"/>
      <c r="OIG66" s="1"/>
      <c r="OIH66" s="1"/>
      <c r="OII66" s="1"/>
      <c r="OIJ66" s="1"/>
      <c r="OIK66" s="1"/>
      <c r="OIL66" s="1"/>
      <c r="OIM66" s="1"/>
      <c r="OIN66" s="1"/>
      <c r="OIO66" s="1"/>
      <c r="OIP66" s="1"/>
      <c r="OIQ66" s="1"/>
      <c r="OIR66" s="1"/>
      <c r="OIS66" s="1"/>
      <c r="OIT66" s="1"/>
      <c r="OIU66" s="1"/>
      <c r="OIV66" s="1"/>
      <c r="OIW66" s="1"/>
      <c r="OIX66" s="1"/>
      <c r="OIY66" s="1"/>
      <c r="OIZ66" s="1"/>
      <c r="OJA66" s="1"/>
      <c r="OJB66" s="1"/>
      <c r="OJC66" s="1"/>
      <c r="OJD66" s="1"/>
      <c r="OJE66" s="1"/>
      <c r="OJF66" s="1"/>
      <c r="OJG66" s="1"/>
      <c r="OJH66" s="1"/>
      <c r="OJI66" s="1"/>
      <c r="OJJ66" s="1"/>
      <c r="OJK66" s="1"/>
      <c r="OJL66" s="1"/>
      <c r="OJM66" s="1"/>
      <c r="OJN66" s="1"/>
      <c r="OJO66" s="1"/>
      <c r="OJP66" s="1"/>
      <c r="OJQ66" s="1"/>
      <c r="OJR66" s="1"/>
      <c r="OJS66" s="1"/>
      <c r="OJT66" s="1"/>
      <c r="OJU66" s="1"/>
      <c r="OJV66" s="1"/>
      <c r="OJW66" s="1"/>
      <c r="OJX66" s="1"/>
      <c r="OJY66" s="1"/>
      <c r="OJZ66" s="1"/>
      <c r="OKA66" s="1"/>
      <c r="OKB66" s="1"/>
      <c r="OKC66" s="1"/>
      <c r="OKD66" s="1"/>
      <c r="OKE66" s="1"/>
      <c r="OKF66" s="1"/>
      <c r="OKG66" s="1"/>
      <c r="OKH66" s="1"/>
      <c r="OKI66" s="1"/>
      <c r="OKJ66" s="1"/>
      <c r="OKK66" s="1"/>
      <c r="OKL66" s="1"/>
      <c r="OKM66" s="1"/>
      <c r="OKN66" s="1"/>
      <c r="OKO66" s="1"/>
      <c r="OKP66" s="1"/>
      <c r="OKQ66" s="1"/>
      <c r="OKR66" s="1"/>
      <c r="OKS66" s="1"/>
      <c r="OKT66" s="1"/>
      <c r="OKU66" s="1"/>
      <c r="OKV66" s="1"/>
      <c r="OKW66" s="1"/>
      <c r="OKX66" s="1"/>
      <c r="OKY66" s="1"/>
      <c r="OKZ66" s="1"/>
      <c r="OLA66" s="1"/>
      <c r="OLB66" s="1"/>
      <c r="OLC66" s="1"/>
      <c r="OLD66" s="1"/>
      <c r="OLE66" s="1"/>
      <c r="OLF66" s="1"/>
      <c r="OLG66" s="1"/>
      <c r="OLH66" s="1"/>
      <c r="OLI66" s="1"/>
      <c r="OLJ66" s="1"/>
      <c r="OLK66" s="1"/>
      <c r="OLL66" s="1"/>
      <c r="OLM66" s="1"/>
      <c r="OLN66" s="1"/>
      <c r="OLO66" s="1"/>
      <c r="OLP66" s="1"/>
      <c r="OLQ66" s="1"/>
      <c r="OLR66" s="1"/>
      <c r="OLS66" s="1"/>
      <c r="OLT66" s="1"/>
      <c r="OLU66" s="1"/>
      <c r="OLV66" s="1"/>
      <c r="OLW66" s="1"/>
      <c r="OLX66" s="1"/>
      <c r="OLY66" s="1"/>
      <c r="OLZ66" s="1"/>
      <c r="OMA66" s="1"/>
      <c r="OMB66" s="1"/>
      <c r="OMC66" s="1"/>
      <c r="OMD66" s="1"/>
      <c r="OME66" s="1"/>
      <c r="OMF66" s="1"/>
      <c r="OMG66" s="1"/>
      <c r="OMH66" s="1"/>
      <c r="OMI66" s="1"/>
      <c r="OMJ66" s="1"/>
      <c r="OMK66" s="1"/>
      <c r="OML66" s="1"/>
      <c r="OMM66" s="1"/>
      <c r="OMN66" s="1"/>
      <c r="OMO66" s="1"/>
      <c r="OMP66" s="1"/>
      <c r="OMQ66" s="1"/>
      <c r="OMR66" s="1"/>
      <c r="OMS66" s="1"/>
      <c r="OMT66" s="1"/>
      <c r="OMU66" s="1"/>
      <c r="OMV66" s="1"/>
      <c r="OMW66" s="1"/>
      <c r="OMX66" s="1"/>
      <c r="OMY66" s="1"/>
      <c r="OMZ66" s="1"/>
      <c r="ONA66" s="1"/>
      <c r="ONB66" s="1"/>
      <c r="ONC66" s="1"/>
      <c r="OND66" s="1"/>
      <c r="ONE66" s="1"/>
      <c r="ONF66" s="1"/>
      <c r="ONG66" s="1"/>
      <c r="ONH66" s="1"/>
      <c r="ONI66" s="1"/>
      <c r="ONJ66" s="1"/>
      <c r="ONK66" s="1"/>
      <c r="ONL66" s="1"/>
      <c r="ONM66" s="1"/>
      <c r="ONN66" s="1"/>
      <c r="ONO66" s="1"/>
      <c r="ONP66" s="1"/>
      <c r="ONQ66" s="1"/>
      <c r="ONR66" s="1"/>
      <c r="ONS66" s="1"/>
      <c r="ONT66" s="1"/>
      <c r="ONU66" s="1"/>
      <c r="ONV66" s="1"/>
      <c r="ONW66" s="1"/>
      <c r="ONX66" s="1"/>
      <c r="ONY66" s="1"/>
      <c r="ONZ66" s="1"/>
      <c r="OOA66" s="1"/>
      <c r="OOB66" s="1"/>
      <c r="OOC66" s="1"/>
      <c r="OOD66" s="1"/>
      <c r="OOE66" s="1"/>
      <c r="OOF66" s="1"/>
      <c r="OOG66" s="1"/>
      <c r="OOH66" s="1"/>
      <c r="OOI66" s="1"/>
      <c r="OOJ66" s="1"/>
      <c r="OOK66" s="1"/>
      <c r="OOL66" s="1"/>
      <c r="OOM66" s="1"/>
      <c r="OON66" s="1"/>
      <c r="OOO66" s="1"/>
      <c r="OOP66" s="1"/>
      <c r="OOQ66" s="1"/>
      <c r="OOR66" s="1"/>
      <c r="OOS66" s="1"/>
      <c r="OOT66" s="1"/>
      <c r="OOU66" s="1"/>
      <c r="OOV66" s="1"/>
      <c r="OOW66" s="1"/>
      <c r="OOX66" s="1"/>
      <c r="OOY66" s="1"/>
      <c r="OOZ66" s="1"/>
      <c r="OPA66" s="1"/>
      <c r="OPB66" s="1"/>
      <c r="OPC66" s="1"/>
      <c r="OPD66" s="1"/>
      <c r="OPE66" s="1"/>
      <c r="OPF66" s="1"/>
      <c r="OPG66" s="1"/>
      <c r="OPH66" s="1"/>
      <c r="OPI66" s="1"/>
      <c r="OPJ66" s="1"/>
      <c r="OPK66" s="1"/>
      <c r="OPL66" s="1"/>
      <c r="OPM66" s="1"/>
      <c r="OPN66" s="1"/>
      <c r="OPO66" s="1"/>
      <c r="OPP66" s="1"/>
      <c r="OPQ66" s="1"/>
      <c r="OPR66" s="1"/>
      <c r="OPS66" s="1"/>
      <c r="OPT66" s="1"/>
      <c r="OPU66" s="1"/>
      <c r="OPV66" s="1"/>
      <c r="OPW66" s="1"/>
      <c r="OPX66" s="1"/>
      <c r="OPY66" s="1"/>
      <c r="OPZ66" s="1"/>
      <c r="OQA66" s="1"/>
      <c r="OQB66" s="1"/>
      <c r="OQC66" s="1"/>
      <c r="OQD66" s="1"/>
      <c r="OQE66" s="1"/>
      <c r="OQF66" s="1"/>
      <c r="OQG66" s="1"/>
      <c r="OQH66" s="1"/>
      <c r="OQI66" s="1"/>
      <c r="OQJ66" s="1"/>
      <c r="OQK66" s="1"/>
      <c r="OQL66" s="1"/>
      <c r="OQM66" s="1"/>
      <c r="OQN66" s="1"/>
      <c r="OQO66" s="1"/>
      <c r="OQP66" s="1"/>
      <c r="OQQ66" s="1"/>
      <c r="OQR66" s="1"/>
      <c r="OQS66" s="1"/>
      <c r="OQT66" s="1"/>
      <c r="OQU66" s="1"/>
      <c r="OQV66" s="1"/>
      <c r="OQW66" s="1"/>
      <c r="OQX66" s="1"/>
      <c r="OQY66" s="1"/>
      <c r="OQZ66" s="1"/>
      <c r="ORA66" s="1"/>
      <c r="ORB66" s="1"/>
      <c r="ORC66" s="1"/>
      <c r="ORD66" s="1"/>
      <c r="ORE66" s="1"/>
      <c r="ORF66" s="1"/>
      <c r="ORG66" s="1"/>
      <c r="ORH66" s="1"/>
      <c r="ORI66" s="1"/>
      <c r="ORJ66" s="1"/>
      <c r="ORK66" s="1"/>
      <c r="ORL66" s="1"/>
      <c r="ORM66" s="1"/>
      <c r="ORN66" s="1"/>
      <c r="ORO66" s="1"/>
      <c r="ORP66" s="1"/>
      <c r="ORQ66" s="1"/>
      <c r="ORR66" s="1"/>
      <c r="ORS66" s="1"/>
      <c r="ORT66" s="1"/>
      <c r="ORU66" s="1"/>
      <c r="ORV66" s="1"/>
      <c r="ORW66" s="1"/>
      <c r="ORX66" s="1"/>
      <c r="ORY66" s="1"/>
      <c r="ORZ66" s="1"/>
      <c r="OSA66" s="1"/>
      <c r="OSB66" s="1"/>
      <c r="OSC66" s="1"/>
      <c r="OSD66" s="1"/>
      <c r="OSE66" s="1"/>
      <c r="OSF66" s="1"/>
      <c r="OSG66" s="1"/>
      <c r="OSH66" s="1"/>
      <c r="OSI66" s="1"/>
      <c r="OSJ66" s="1"/>
      <c r="OSK66" s="1"/>
      <c r="OSL66" s="1"/>
      <c r="OSM66" s="1"/>
      <c r="OSN66" s="1"/>
      <c r="OSO66" s="1"/>
      <c r="OSP66" s="1"/>
      <c r="OSQ66" s="1"/>
      <c r="OSR66" s="1"/>
      <c r="OSS66" s="1"/>
      <c r="OST66" s="1"/>
      <c r="OSU66" s="1"/>
      <c r="OSV66" s="1"/>
      <c r="OSW66" s="1"/>
      <c r="OSX66" s="1"/>
      <c r="OSY66" s="1"/>
      <c r="OSZ66" s="1"/>
      <c r="OTA66" s="1"/>
      <c r="OTB66" s="1"/>
      <c r="OTC66" s="1"/>
      <c r="OTD66" s="1"/>
      <c r="OTE66" s="1"/>
      <c r="OTF66" s="1"/>
      <c r="OTG66" s="1"/>
      <c r="OTH66" s="1"/>
      <c r="OTI66" s="1"/>
      <c r="OTJ66" s="1"/>
      <c r="OTK66" s="1"/>
      <c r="OTL66" s="1"/>
      <c r="OTM66" s="1"/>
      <c r="OTN66" s="1"/>
      <c r="OTO66" s="1"/>
      <c r="OTP66" s="1"/>
      <c r="OTQ66" s="1"/>
      <c r="OTR66" s="1"/>
      <c r="OTS66" s="1"/>
      <c r="OTT66" s="1"/>
      <c r="OTU66" s="1"/>
      <c r="OTV66" s="1"/>
      <c r="OTW66" s="1"/>
      <c r="OTX66" s="1"/>
      <c r="OTY66" s="1"/>
      <c r="OTZ66" s="1"/>
      <c r="OUA66" s="1"/>
      <c r="OUB66" s="1"/>
      <c r="OUC66" s="1"/>
      <c r="OUD66" s="1"/>
      <c r="OUE66" s="1"/>
      <c r="OUF66" s="1"/>
      <c r="OUG66" s="1"/>
      <c r="OUH66" s="1"/>
      <c r="OUI66" s="1"/>
      <c r="OUJ66" s="1"/>
      <c r="OUK66" s="1"/>
      <c r="OUL66" s="1"/>
      <c r="OUM66" s="1"/>
      <c r="OUN66" s="1"/>
      <c r="OUO66" s="1"/>
      <c r="OUP66" s="1"/>
      <c r="OUQ66" s="1"/>
      <c r="OUR66" s="1"/>
      <c r="OUS66" s="1"/>
      <c r="OUT66" s="1"/>
      <c r="OUU66" s="1"/>
      <c r="OUV66" s="1"/>
      <c r="OUW66" s="1"/>
      <c r="OUX66" s="1"/>
      <c r="OUY66" s="1"/>
      <c r="OUZ66" s="1"/>
      <c r="OVA66" s="1"/>
      <c r="OVB66" s="1"/>
      <c r="OVC66" s="1"/>
      <c r="OVD66" s="1"/>
      <c r="OVE66" s="1"/>
      <c r="OVF66" s="1"/>
      <c r="OVG66" s="1"/>
      <c r="OVH66" s="1"/>
      <c r="OVI66" s="1"/>
      <c r="OVJ66" s="1"/>
      <c r="OVK66" s="1"/>
      <c r="OVL66" s="1"/>
      <c r="OVM66" s="1"/>
      <c r="OVN66" s="1"/>
      <c r="OVO66" s="1"/>
      <c r="OVP66" s="1"/>
      <c r="OVQ66" s="1"/>
      <c r="OVR66" s="1"/>
      <c r="OVS66" s="1"/>
      <c r="OVT66" s="1"/>
      <c r="OVU66" s="1"/>
      <c r="OVV66" s="1"/>
      <c r="OVW66" s="1"/>
      <c r="OVX66" s="1"/>
      <c r="OVY66" s="1"/>
      <c r="OVZ66" s="1"/>
      <c r="OWA66" s="1"/>
      <c r="OWB66" s="1"/>
      <c r="OWC66" s="1"/>
      <c r="OWD66" s="1"/>
      <c r="OWE66" s="1"/>
      <c r="OWF66" s="1"/>
      <c r="OWG66" s="1"/>
      <c r="OWH66" s="1"/>
      <c r="OWI66" s="1"/>
      <c r="OWJ66" s="1"/>
      <c r="OWK66" s="1"/>
      <c r="OWL66" s="1"/>
      <c r="OWM66" s="1"/>
      <c r="OWN66" s="1"/>
      <c r="OWO66" s="1"/>
      <c r="OWP66" s="1"/>
      <c r="OWQ66" s="1"/>
      <c r="OWR66" s="1"/>
      <c r="OWS66" s="1"/>
      <c r="OWT66" s="1"/>
      <c r="OWU66" s="1"/>
      <c r="OWV66" s="1"/>
      <c r="OWW66" s="1"/>
      <c r="OWX66" s="1"/>
      <c r="OWY66" s="1"/>
      <c r="OWZ66" s="1"/>
      <c r="OXA66" s="1"/>
      <c r="OXB66" s="1"/>
      <c r="OXC66" s="1"/>
      <c r="OXD66" s="1"/>
      <c r="OXE66" s="1"/>
      <c r="OXF66" s="1"/>
      <c r="OXG66" s="1"/>
      <c r="OXH66" s="1"/>
      <c r="OXI66" s="1"/>
      <c r="OXJ66" s="1"/>
      <c r="OXK66" s="1"/>
      <c r="OXL66" s="1"/>
      <c r="OXM66" s="1"/>
      <c r="OXN66" s="1"/>
      <c r="OXO66" s="1"/>
      <c r="OXP66" s="1"/>
      <c r="OXQ66" s="1"/>
      <c r="OXR66" s="1"/>
      <c r="OXS66" s="1"/>
      <c r="OXT66" s="1"/>
      <c r="OXU66" s="1"/>
      <c r="OXV66" s="1"/>
      <c r="OXW66" s="1"/>
      <c r="OXX66" s="1"/>
      <c r="OXY66" s="1"/>
      <c r="OXZ66" s="1"/>
      <c r="OYA66" s="1"/>
      <c r="OYB66" s="1"/>
      <c r="OYC66" s="1"/>
      <c r="OYD66" s="1"/>
      <c r="OYE66" s="1"/>
      <c r="OYF66" s="1"/>
      <c r="OYG66" s="1"/>
      <c r="OYH66" s="1"/>
      <c r="OYI66" s="1"/>
      <c r="OYJ66" s="1"/>
      <c r="OYK66" s="1"/>
      <c r="OYL66" s="1"/>
      <c r="OYM66" s="1"/>
      <c r="OYN66" s="1"/>
      <c r="OYO66" s="1"/>
      <c r="OYP66" s="1"/>
      <c r="OYQ66" s="1"/>
      <c r="OYR66" s="1"/>
      <c r="OYS66" s="1"/>
      <c r="OYT66" s="1"/>
      <c r="OYU66" s="1"/>
      <c r="OYV66" s="1"/>
      <c r="OYW66" s="1"/>
      <c r="OYX66" s="1"/>
      <c r="OYY66" s="1"/>
      <c r="OYZ66" s="1"/>
      <c r="OZA66" s="1"/>
      <c r="OZB66" s="1"/>
      <c r="OZC66" s="1"/>
      <c r="OZD66" s="1"/>
      <c r="OZE66" s="1"/>
      <c r="OZF66" s="1"/>
      <c r="OZG66" s="1"/>
      <c r="OZH66" s="1"/>
      <c r="OZI66" s="1"/>
      <c r="OZJ66" s="1"/>
      <c r="OZK66" s="1"/>
      <c r="OZL66" s="1"/>
      <c r="OZM66" s="1"/>
      <c r="OZN66" s="1"/>
      <c r="OZO66" s="1"/>
      <c r="OZP66" s="1"/>
      <c r="OZQ66" s="1"/>
      <c r="OZR66" s="1"/>
      <c r="OZS66" s="1"/>
      <c r="OZT66" s="1"/>
      <c r="OZU66" s="1"/>
      <c r="OZV66" s="1"/>
      <c r="OZW66" s="1"/>
      <c r="OZX66" s="1"/>
      <c r="OZY66" s="1"/>
      <c r="OZZ66" s="1"/>
      <c r="PAA66" s="1"/>
      <c r="PAB66" s="1"/>
      <c r="PAC66" s="1"/>
      <c r="PAD66" s="1"/>
      <c r="PAE66" s="1"/>
      <c r="PAF66" s="1"/>
      <c r="PAG66" s="1"/>
      <c r="PAH66" s="1"/>
      <c r="PAI66" s="1"/>
      <c r="PAJ66" s="1"/>
      <c r="PAK66" s="1"/>
      <c r="PAL66" s="1"/>
      <c r="PAM66" s="1"/>
      <c r="PAN66" s="1"/>
      <c r="PAO66" s="1"/>
      <c r="PAP66" s="1"/>
      <c r="PAQ66" s="1"/>
      <c r="PAR66" s="1"/>
      <c r="PAS66" s="1"/>
      <c r="PAT66" s="1"/>
      <c r="PAU66" s="1"/>
      <c r="PAV66" s="1"/>
      <c r="PAW66" s="1"/>
      <c r="PAX66" s="1"/>
      <c r="PAY66" s="1"/>
      <c r="PAZ66" s="1"/>
      <c r="PBA66" s="1"/>
      <c r="PBB66" s="1"/>
      <c r="PBC66" s="1"/>
      <c r="PBD66" s="1"/>
      <c r="PBE66" s="1"/>
      <c r="PBF66" s="1"/>
      <c r="PBG66" s="1"/>
      <c r="PBH66" s="1"/>
      <c r="PBI66" s="1"/>
      <c r="PBJ66" s="1"/>
      <c r="PBK66" s="1"/>
      <c r="PBL66" s="1"/>
      <c r="PBM66" s="1"/>
      <c r="PBN66" s="1"/>
      <c r="PBO66" s="1"/>
      <c r="PBP66" s="1"/>
      <c r="PBQ66" s="1"/>
      <c r="PBR66" s="1"/>
      <c r="PBS66" s="1"/>
      <c r="PBT66" s="1"/>
      <c r="PBU66" s="1"/>
      <c r="PBV66" s="1"/>
      <c r="PBW66" s="1"/>
      <c r="PBX66" s="1"/>
      <c r="PBY66" s="1"/>
      <c r="PBZ66" s="1"/>
      <c r="PCA66" s="1"/>
      <c r="PCB66" s="1"/>
      <c r="PCC66" s="1"/>
      <c r="PCD66" s="1"/>
      <c r="PCE66" s="1"/>
      <c r="PCF66" s="1"/>
      <c r="PCG66" s="1"/>
      <c r="PCH66" s="1"/>
      <c r="PCI66" s="1"/>
      <c r="PCJ66" s="1"/>
      <c r="PCK66" s="1"/>
      <c r="PCL66" s="1"/>
      <c r="PCM66" s="1"/>
      <c r="PCN66" s="1"/>
      <c r="PCO66" s="1"/>
      <c r="PCP66" s="1"/>
      <c r="PCQ66" s="1"/>
      <c r="PCR66" s="1"/>
      <c r="PCS66" s="1"/>
      <c r="PCT66" s="1"/>
      <c r="PCU66" s="1"/>
      <c r="PCV66" s="1"/>
      <c r="PCW66" s="1"/>
      <c r="PCX66" s="1"/>
      <c r="PCY66" s="1"/>
      <c r="PCZ66" s="1"/>
      <c r="PDA66" s="1"/>
      <c r="PDB66" s="1"/>
      <c r="PDC66" s="1"/>
      <c r="PDD66" s="1"/>
      <c r="PDE66" s="1"/>
      <c r="PDF66" s="1"/>
      <c r="PDG66" s="1"/>
      <c r="PDH66" s="1"/>
      <c r="PDI66" s="1"/>
      <c r="PDJ66" s="1"/>
      <c r="PDK66" s="1"/>
      <c r="PDL66" s="1"/>
      <c r="PDM66" s="1"/>
      <c r="PDN66" s="1"/>
      <c r="PDO66" s="1"/>
      <c r="PDP66" s="1"/>
      <c r="PDQ66" s="1"/>
      <c r="PDR66" s="1"/>
      <c r="PDS66" s="1"/>
      <c r="PDT66" s="1"/>
      <c r="PDU66" s="1"/>
      <c r="PDV66" s="1"/>
      <c r="PDW66" s="1"/>
      <c r="PDX66" s="1"/>
      <c r="PDY66" s="1"/>
      <c r="PDZ66" s="1"/>
      <c r="PEA66" s="1"/>
      <c r="PEB66" s="1"/>
      <c r="PEC66" s="1"/>
      <c r="PED66" s="1"/>
      <c r="PEE66" s="1"/>
      <c r="PEF66" s="1"/>
      <c r="PEG66" s="1"/>
      <c r="PEH66" s="1"/>
      <c r="PEI66" s="1"/>
      <c r="PEJ66" s="1"/>
      <c r="PEK66" s="1"/>
      <c r="PEL66" s="1"/>
      <c r="PEM66" s="1"/>
      <c r="PEN66" s="1"/>
      <c r="PEO66" s="1"/>
      <c r="PEP66" s="1"/>
      <c r="PEQ66" s="1"/>
      <c r="PER66" s="1"/>
      <c r="PES66" s="1"/>
      <c r="PET66" s="1"/>
      <c r="PEU66" s="1"/>
      <c r="PEV66" s="1"/>
      <c r="PEW66" s="1"/>
      <c r="PEX66" s="1"/>
      <c r="PEY66" s="1"/>
      <c r="PEZ66" s="1"/>
      <c r="PFA66" s="1"/>
      <c r="PFB66" s="1"/>
      <c r="PFC66" s="1"/>
      <c r="PFD66" s="1"/>
      <c r="PFE66" s="1"/>
      <c r="PFF66" s="1"/>
      <c r="PFG66" s="1"/>
      <c r="PFH66" s="1"/>
      <c r="PFI66" s="1"/>
      <c r="PFJ66" s="1"/>
      <c r="PFK66" s="1"/>
      <c r="PFL66" s="1"/>
      <c r="PFM66" s="1"/>
      <c r="PFN66" s="1"/>
      <c r="PFO66" s="1"/>
      <c r="PFP66" s="1"/>
      <c r="PFQ66" s="1"/>
      <c r="PFR66" s="1"/>
      <c r="PFS66" s="1"/>
      <c r="PFT66" s="1"/>
      <c r="PFU66" s="1"/>
      <c r="PFV66" s="1"/>
      <c r="PFW66" s="1"/>
      <c r="PFX66" s="1"/>
      <c r="PFY66" s="1"/>
      <c r="PFZ66" s="1"/>
      <c r="PGA66" s="1"/>
      <c r="PGB66" s="1"/>
      <c r="PGC66" s="1"/>
      <c r="PGD66" s="1"/>
      <c r="PGE66" s="1"/>
      <c r="PGF66" s="1"/>
      <c r="PGG66" s="1"/>
      <c r="PGH66" s="1"/>
      <c r="PGI66" s="1"/>
      <c r="PGJ66" s="1"/>
      <c r="PGK66" s="1"/>
      <c r="PGL66" s="1"/>
      <c r="PGM66" s="1"/>
      <c r="PGN66" s="1"/>
      <c r="PGO66" s="1"/>
      <c r="PGP66" s="1"/>
      <c r="PGQ66" s="1"/>
      <c r="PGR66" s="1"/>
      <c r="PGS66" s="1"/>
      <c r="PGT66" s="1"/>
      <c r="PGU66" s="1"/>
      <c r="PGV66" s="1"/>
      <c r="PGW66" s="1"/>
      <c r="PGX66" s="1"/>
      <c r="PGY66" s="1"/>
      <c r="PGZ66" s="1"/>
      <c r="PHA66" s="1"/>
      <c r="PHB66" s="1"/>
      <c r="PHC66" s="1"/>
      <c r="PHD66" s="1"/>
      <c r="PHE66" s="1"/>
      <c r="PHF66" s="1"/>
      <c r="PHG66" s="1"/>
      <c r="PHH66" s="1"/>
      <c r="PHI66" s="1"/>
      <c r="PHJ66" s="1"/>
      <c r="PHK66" s="1"/>
      <c r="PHL66" s="1"/>
      <c r="PHM66" s="1"/>
      <c r="PHN66" s="1"/>
      <c r="PHO66" s="1"/>
      <c r="PHP66" s="1"/>
      <c r="PHQ66" s="1"/>
      <c r="PHR66" s="1"/>
      <c r="PHS66" s="1"/>
      <c r="PHT66" s="1"/>
      <c r="PHU66" s="1"/>
      <c r="PHV66" s="1"/>
      <c r="PHW66" s="1"/>
      <c r="PHX66" s="1"/>
      <c r="PHY66" s="1"/>
      <c r="PHZ66" s="1"/>
      <c r="PIA66" s="1"/>
      <c r="PIB66" s="1"/>
      <c r="PIC66" s="1"/>
      <c r="PID66" s="1"/>
      <c r="PIE66" s="1"/>
      <c r="PIF66" s="1"/>
      <c r="PIG66" s="1"/>
      <c r="PIH66" s="1"/>
      <c r="PII66" s="1"/>
      <c r="PIJ66" s="1"/>
      <c r="PIK66" s="1"/>
      <c r="PIL66" s="1"/>
      <c r="PIM66" s="1"/>
      <c r="PIN66" s="1"/>
      <c r="PIO66" s="1"/>
      <c r="PIP66" s="1"/>
      <c r="PIQ66" s="1"/>
      <c r="PIR66" s="1"/>
      <c r="PIS66" s="1"/>
      <c r="PIT66" s="1"/>
      <c r="PIU66" s="1"/>
      <c r="PIV66" s="1"/>
      <c r="PIW66" s="1"/>
      <c r="PIX66" s="1"/>
      <c r="PIY66" s="1"/>
      <c r="PIZ66" s="1"/>
      <c r="PJA66" s="1"/>
      <c r="PJB66" s="1"/>
      <c r="PJC66" s="1"/>
      <c r="PJD66" s="1"/>
      <c r="PJE66" s="1"/>
      <c r="PJF66" s="1"/>
      <c r="PJG66" s="1"/>
      <c r="PJH66" s="1"/>
      <c r="PJI66" s="1"/>
      <c r="PJJ66" s="1"/>
      <c r="PJK66" s="1"/>
      <c r="PJL66" s="1"/>
      <c r="PJM66" s="1"/>
      <c r="PJN66" s="1"/>
      <c r="PJO66" s="1"/>
      <c r="PJP66" s="1"/>
      <c r="PJQ66" s="1"/>
      <c r="PJR66" s="1"/>
      <c r="PJS66" s="1"/>
      <c r="PJT66" s="1"/>
      <c r="PJU66" s="1"/>
      <c r="PJV66" s="1"/>
      <c r="PJW66" s="1"/>
      <c r="PJX66" s="1"/>
      <c r="PJY66" s="1"/>
      <c r="PJZ66" s="1"/>
      <c r="PKA66" s="1"/>
      <c r="PKB66" s="1"/>
      <c r="PKC66" s="1"/>
      <c r="PKD66" s="1"/>
      <c r="PKE66" s="1"/>
      <c r="PKF66" s="1"/>
      <c r="PKG66" s="1"/>
      <c r="PKH66" s="1"/>
      <c r="PKI66" s="1"/>
      <c r="PKJ66" s="1"/>
      <c r="PKK66" s="1"/>
      <c r="PKL66" s="1"/>
      <c r="PKM66" s="1"/>
      <c r="PKN66" s="1"/>
      <c r="PKO66" s="1"/>
      <c r="PKP66" s="1"/>
      <c r="PKQ66" s="1"/>
      <c r="PKR66" s="1"/>
      <c r="PKS66" s="1"/>
      <c r="PKT66" s="1"/>
      <c r="PKU66" s="1"/>
      <c r="PKV66" s="1"/>
      <c r="PKW66" s="1"/>
      <c r="PKX66" s="1"/>
      <c r="PKY66" s="1"/>
      <c r="PKZ66" s="1"/>
      <c r="PLA66" s="1"/>
      <c r="PLB66" s="1"/>
      <c r="PLC66" s="1"/>
      <c r="PLD66" s="1"/>
      <c r="PLE66" s="1"/>
      <c r="PLF66" s="1"/>
      <c r="PLG66" s="1"/>
      <c r="PLH66" s="1"/>
      <c r="PLI66" s="1"/>
      <c r="PLJ66" s="1"/>
      <c r="PLK66" s="1"/>
      <c r="PLL66" s="1"/>
      <c r="PLM66" s="1"/>
      <c r="PLN66" s="1"/>
      <c r="PLO66" s="1"/>
      <c r="PLP66" s="1"/>
      <c r="PLQ66" s="1"/>
      <c r="PLR66" s="1"/>
      <c r="PLS66" s="1"/>
      <c r="PLT66" s="1"/>
      <c r="PLU66" s="1"/>
      <c r="PLV66" s="1"/>
      <c r="PLW66" s="1"/>
      <c r="PLX66" s="1"/>
      <c r="PLY66" s="1"/>
      <c r="PLZ66" s="1"/>
      <c r="PMA66" s="1"/>
      <c r="PMB66" s="1"/>
      <c r="PMC66" s="1"/>
      <c r="PMD66" s="1"/>
      <c r="PME66" s="1"/>
      <c r="PMF66" s="1"/>
      <c r="PMG66" s="1"/>
      <c r="PMH66" s="1"/>
      <c r="PMI66" s="1"/>
      <c r="PMJ66" s="1"/>
      <c r="PMK66" s="1"/>
      <c r="PML66" s="1"/>
      <c r="PMM66" s="1"/>
      <c r="PMN66" s="1"/>
      <c r="PMO66" s="1"/>
      <c r="PMP66" s="1"/>
      <c r="PMQ66" s="1"/>
      <c r="PMR66" s="1"/>
      <c r="PMS66" s="1"/>
      <c r="PMT66" s="1"/>
      <c r="PMU66" s="1"/>
      <c r="PMV66" s="1"/>
      <c r="PMW66" s="1"/>
      <c r="PMX66" s="1"/>
      <c r="PMY66" s="1"/>
      <c r="PMZ66" s="1"/>
      <c r="PNA66" s="1"/>
      <c r="PNB66" s="1"/>
      <c r="PNC66" s="1"/>
      <c r="PND66" s="1"/>
      <c r="PNE66" s="1"/>
      <c r="PNF66" s="1"/>
      <c r="PNG66" s="1"/>
      <c r="PNH66" s="1"/>
      <c r="PNI66" s="1"/>
      <c r="PNJ66" s="1"/>
      <c r="PNK66" s="1"/>
      <c r="PNL66" s="1"/>
      <c r="PNM66" s="1"/>
      <c r="PNN66" s="1"/>
      <c r="PNO66" s="1"/>
      <c r="PNP66" s="1"/>
      <c r="PNQ66" s="1"/>
      <c r="PNR66" s="1"/>
      <c r="PNS66" s="1"/>
      <c r="PNT66" s="1"/>
      <c r="PNU66" s="1"/>
      <c r="PNV66" s="1"/>
      <c r="PNW66" s="1"/>
      <c r="PNX66" s="1"/>
      <c r="PNY66" s="1"/>
      <c r="PNZ66" s="1"/>
      <c r="POA66" s="1"/>
      <c r="POB66" s="1"/>
      <c r="POC66" s="1"/>
      <c r="POD66" s="1"/>
      <c r="POE66" s="1"/>
      <c r="POF66" s="1"/>
      <c r="POG66" s="1"/>
      <c r="POH66" s="1"/>
      <c r="POI66" s="1"/>
      <c r="POJ66" s="1"/>
      <c r="POK66" s="1"/>
      <c r="POL66" s="1"/>
      <c r="POM66" s="1"/>
      <c r="PON66" s="1"/>
      <c r="POO66" s="1"/>
      <c r="POP66" s="1"/>
      <c r="POQ66" s="1"/>
      <c r="POR66" s="1"/>
      <c r="POS66" s="1"/>
      <c r="POT66" s="1"/>
      <c r="POU66" s="1"/>
      <c r="POV66" s="1"/>
      <c r="POW66" s="1"/>
      <c r="POX66" s="1"/>
      <c r="POY66" s="1"/>
      <c r="POZ66" s="1"/>
      <c r="PPA66" s="1"/>
      <c r="PPB66" s="1"/>
      <c r="PPC66" s="1"/>
      <c r="PPD66" s="1"/>
      <c r="PPE66" s="1"/>
      <c r="PPF66" s="1"/>
      <c r="PPG66" s="1"/>
      <c r="PPH66" s="1"/>
      <c r="PPI66" s="1"/>
      <c r="PPJ66" s="1"/>
      <c r="PPK66" s="1"/>
      <c r="PPL66" s="1"/>
      <c r="PPM66" s="1"/>
      <c r="PPN66" s="1"/>
      <c r="PPO66" s="1"/>
      <c r="PPP66" s="1"/>
      <c r="PPQ66" s="1"/>
      <c r="PPR66" s="1"/>
      <c r="PPS66" s="1"/>
      <c r="PPT66" s="1"/>
      <c r="PPU66" s="1"/>
      <c r="PPV66" s="1"/>
      <c r="PPW66" s="1"/>
      <c r="PPX66" s="1"/>
      <c r="PPY66" s="1"/>
      <c r="PPZ66" s="1"/>
      <c r="PQA66" s="1"/>
      <c r="PQB66" s="1"/>
      <c r="PQC66" s="1"/>
      <c r="PQD66" s="1"/>
      <c r="PQE66" s="1"/>
      <c r="PQF66" s="1"/>
      <c r="PQG66" s="1"/>
      <c r="PQH66" s="1"/>
      <c r="PQI66" s="1"/>
      <c r="PQJ66" s="1"/>
      <c r="PQK66" s="1"/>
      <c r="PQL66" s="1"/>
      <c r="PQM66" s="1"/>
      <c r="PQN66" s="1"/>
      <c r="PQO66" s="1"/>
      <c r="PQP66" s="1"/>
      <c r="PQQ66" s="1"/>
      <c r="PQR66" s="1"/>
      <c r="PQS66" s="1"/>
      <c r="PQT66" s="1"/>
      <c r="PQU66" s="1"/>
      <c r="PQV66" s="1"/>
      <c r="PQW66" s="1"/>
      <c r="PQX66" s="1"/>
      <c r="PQY66" s="1"/>
      <c r="PQZ66" s="1"/>
      <c r="PRA66" s="1"/>
      <c r="PRB66" s="1"/>
      <c r="PRC66" s="1"/>
      <c r="PRD66" s="1"/>
      <c r="PRE66" s="1"/>
      <c r="PRF66" s="1"/>
      <c r="PRG66" s="1"/>
      <c r="PRH66" s="1"/>
      <c r="PRI66" s="1"/>
      <c r="PRJ66" s="1"/>
      <c r="PRK66" s="1"/>
      <c r="PRL66" s="1"/>
      <c r="PRM66" s="1"/>
      <c r="PRN66" s="1"/>
      <c r="PRO66" s="1"/>
      <c r="PRP66" s="1"/>
      <c r="PRQ66" s="1"/>
      <c r="PRR66" s="1"/>
      <c r="PRS66" s="1"/>
      <c r="PRT66" s="1"/>
      <c r="PRU66" s="1"/>
      <c r="PRV66" s="1"/>
      <c r="PRW66" s="1"/>
      <c r="PRX66" s="1"/>
      <c r="PRY66" s="1"/>
      <c r="PRZ66" s="1"/>
      <c r="PSA66" s="1"/>
      <c r="PSB66" s="1"/>
      <c r="PSC66" s="1"/>
      <c r="PSD66" s="1"/>
      <c r="PSE66" s="1"/>
      <c r="PSF66" s="1"/>
      <c r="PSG66" s="1"/>
      <c r="PSH66" s="1"/>
      <c r="PSI66" s="1"/>
      <c r="PSJ66" s="1"/>
      <c r="PSK66" s="1"/>
      <c r="PSL66" s="1"/>
      <c r="PSM66" s="1"/>
      <c r="PSN66" s="1"/>
      <c r="PSO66" s="1"/>
      <c r="PSP66" s="1"/>
      <c r="PSQ66" s="1"/>
      <c r="PSR66" s="1"/>
      <c r="PSS66" s="1"/>
      <c r="PST66" s="1"/>
      <c r="PSU66" s="1"/>
      <c r="PSV66" s="1"/>
      <c r="PSW66" s="1"/>
      <c r="PSX66" s="1"/>
      <c r="PSY66" s="1"/>
      <c r="PSZ66" s="1"/>
      <c r="PTA66" s="1"/>
      <c r="PTB66" s="1"/>
      <c r="PTC66" s="1"/>
      <c r="PTD66" s="1"/>
      <c r="PTE66" s="1"/>
      <c r="PTF66" s="1"/>
      <c r="PTG66" s="1"/>
      <c r="PTH66" s="1"/>
      <c r="PTI66" s="1"/>
      <c r="PTJ66" s="1"/>
      <c r="PTK66" s="1"/>
      <c r="PTL66" s="1"/>
      <c r="PTM66" s="1"/>
      <c r="PTN66" s="1"/>
      <c r="PTO66" s="1"/>
      <c r="PTP66" s="1"/>
      <c r="PTQ66" s="1"/>
      <c r="PTR66" s="1"/>
      <c r="PTS66" s="1"/>
      <c r="PTT66" s="1"/>
      <c r="PTU66" s="1"/>
      <c r="PTV66" s="1"/>
      <c r="PTW66" s="1"/>
      <c r="PTX66" s="1"/>
      <c r="PTY66" s="1"/>
      <c r="PTZ66" s="1"/>
      <c r="PUA66" s="1"/>
      <c r="PUB66" s="1"/>
      <c r="PUC66" s="1"/>
      <c r="PUD66" s="1"/>
      <c r="PUE66" s="1"/>
      <c r="PUF66" s="1"/>
      <c r="PUG66" s="1"/>
      <c r="PUH66" s="1"/>
      <c r="PUI66" s="1"/>
      <c r="PUJ66" s="1"/>
      <c r="PUK66" s="1"/>
      <c r="PUL66" s="1"/>
      <c r="PUM66" s="1"/>
      <c r="PUN66" s="1"/>
      <c r="PUO66" s="1"/>
      <c r="PUP66" s="1"/>
      <c r="PUQ66" s="1"/>
      <c r="PUR66" s="1"/>
      <c r="PUS66" s="1"/>
      <c r="PUT66" s="1"/>
      <c r="PUU66" s="1"/>
      <c r="PUV66" s="1"/>
      <c r="PUW66" s="1"/>
      <c r="PUX66" s="1"/>
      <c r="PUY66" s="1"/>
      <c r="PUZ66" s="1"/>
      <c r="PVA66" s="1"/>
      <c r="PVB66" s="1"/>
      <c r="PVC66" s="1"/>
      <c r="PVD66" s="1"/>
      <c r="PVE66" s="1"/>
      <c r="PVF66" s="1"/>
      <c r="PVG66" s="1"/>
      <c r="PVH66" s="1"/>
      <c r="PVI66" s="1"/>
      <c r="PVJ66" s="1"/>
      <c r="PVK66" s="1"/>
      <c r="PVL66" s="1"/>
      <c r="PVM66" s="1"/>
      <c r="PVN66" s="1"/>
      <c r="PVO66" s="1"/>
      <c r="PVP66" s="1"/>
      <c r="PVQ66" s="1"/>
      <c r="PVR66" s="1"/>
      <c r="PVS66" s="1"/>
      <c r="PVT66" s="1"/>
      <c r="PVU66" s="1"/>
      <c r="PVV66" s="1"/>
      <c r="PVW66" s="1"/>
      <c r="PVX66" s="1"/>
      <c r="PVY66" s="1"/>
      <c r="PVZ66" s="1"/>
      <c r="PWA66" s="1"/>
      <c r="PWB66" s="1"/>
      <c r="PWC66" s="1"/>
      <c r="PWD66" s="1"/>
      <c r="PWE66" s="1"/>
      <c r="PWF66" s="1"/>
      <c r="PWG66" s="1"/>
      <c r="PWH66" s="1"/>
      <c r="PWI66" s="1"/>
      <c r="PWJ66" s="1"/>
      <c r="PWK66" s="1"/>
      <c r="PWL66" s="1"/>
      <c r="PWM66" s="1"/>
      <c r="PWN66" s="1"/>
      <c r="PWO66" s="1"/>
      <c r="PWP66" s="1"/>
      <c r="PWQ66" s="1"/>
      <c r="PWR66" s="1"/>
      <c r="PWS66" s="1"/>
      <c r="PWT66" s="1"/>
      <c r="PWU66" s="1"/>
      <c r="PWV66" s="1"/>
      <c r="PWW66" s="1"/>
      <c r="PWX66" s="1"/>
      <c r="PWY66" s="1"/>
      <c r="PWZ66" s="1"/>
      <c r="PXA66" s="1"/>
      <c r="PXB66" s="1"/>
      <c r="PXC66" s="1"/>
      <c r="PXD66" s="1"/>
      <c r="PXE66" s="1"/>
      <c r="PXF66" s="1"/>
      <c r="PXG66" s="1"/>
      <c r="PXH66" s="1"/>
      <c r="PXI66" s="1"/>
      <c r="PXJ66" s="1"/>
      <c r="PXK66" s="1"/>
      <c r="PXL66" s="1"/>
      <c r="PXM66" s="1"/>
      <c r="PXN66" s="1"/>
      <c r="PXO66" s="1"/>
      <c r="PXP66" s="1"/>
      <c r="PXQ66" s="1"/>
      <c r="PXR66" s="1"/>
      <c r="PXS66" s="1"/>
      <c r="PXT66" s="1"/>
      <c r="PXU66" s="1"/>
      <c r="PXV66" s="1"/>
      <c r="PXW66" s="1"/>
      <c r="PXX66" s="1"/>
      <c r="PXY66" s="1"/>
      <c r="PXZ66" s="1"/>
      <c r="PYA66" s="1"/>
      <c r="PYB66" s="1"/>
      <c r="PYC66" s="1"/>
      <c r="PYD66" s="1"/>
      <c r="PYE66" s="1"/>
      <c r="PYF66" s="1"/>
      <c r="PYG66" s="1"/>
      <c r="PYH66" s="1"/>
      <c r="PYI66" s="1"/>
      <c r="PYJ66" s="1"/>
      <c r="PYK66" s="1"/>
      <c r="PYL66" s="1"/>
      <c r="PYM66" s="1"/>
      <c r="PYN66" s="1"/>
      <c r="PYO66" s="1"/>
      <c r="PYP66" s="1"/>
      <c r="PYQ66" s="1"/>
      <c r="PYR66" s="1"/>
      <c r="PYS66" s="1"/>
      <c r="PYT66" s="1"/>
      <c r="PYU66" s="1"/>
      <c r="PYV66" s="1"/>
      <c r="PYW66" s="1"/>
      <c r="PYX66" s="1"/>
      <c r="PYY66" s="1"/>
      <c r="PYZ66" s="1"/>
      <c r="PZA66" s="1"/>
      <c r="PZB66" s="1"/>
      <c r="PZC66" s="1"/>
      <c r="PZD66" s="1"/>
      <c r="PZE66" s="1"/>
      <c r="PZF66" s="1"/>
      <c r="PZG66" s="1"/>
      <c r="PZH66" s="1"/>
      <c r="PZI66" s="1"/>
      <c r="PZJ66" s="1"/>
      <c r="PZK66" s="1"/>
      <c r="PZL66" s="1"/>
      <c r="PZM66" s="1"/>
      <c r="PZN66" s="1"/>
      <c r="PZO66" s="1"/>
      <c r="PZP66" s="1"/>
      <c r="PZQ66" s="1"/>
      <c r="PZR66" s="1"/>
      <c r="PZS66" s="1"/>
      <c r="PZT66" s="1"/>
      <c r="PZU66" s="1"/>
      <c r="PZV66" s="1"/>
      <c r="PZW66" s="1"/>
      <c r="PZX66" s="1"/>
      <c r="PZY66" s="1"/>
      <c r="PZZ66" s="1"/>
      <c r="QAA66" s="1"/>
      <c r="QAB66" s="1"/>
      <c r="QAC66" s="1"/>
      <c r="QAD66" s="1"/>
      <c r="QAE66" s="1"/>
      <c r="QAF66" s="1"/>
      <c r="QAG66" s="1"/>
      <c r="QAH66" s="1"/>
      <c r="QAI66" s="1"/>
      <c r="QAJ66" s="1"/>
      <c r="QAK66" s="1"/>
      <c r="QAL66" s="1"/>
      <c r="QAM66" s="1"/>
      <c r="QAN66" s="1"/>
      <c r="QAO66" s="1"/>
      <c r="QAP66" s="1"/>
      <c r="QAQ66" s="1"/>
      <c r="QAR66" s="1"/>
      <c r="QAS66" s="1"/>
      <c r="QAT66" s="1"/>
      <c r="QAU66" s="1"/>
      <c r="QAV66" s="1"/>
      <c r="QAW66" s="1"/>
      <c r="QAX66" s="1"/>
      <c r="QAY66" s="1"/>
      <c r="QAZ66" s="1"/>
      <c r="QBA66" s="1"/>
      <c r="QBB66" s="1"/>
      <c r="QBC66" s="1"/>
      <c r="QBD66" s="1"/>
      <c r="QBE66" s="1"/>
      <c r="QBF66" s="1"/>
      <c r="QBG66" s="1"/>
      <c r="QBH66" s="1"/>
      <c r="QBI66" s="1"/>
      <c r="QBJ66" s="1"/>
      <c r="QBK66" s="1"/>
      <c r="QBL66" s="1"/>
      <c r="QBM66" s="1"/>
      <c r="QBN66" s="1"/>
      <c r="QBO66" s="1"/>
      <c r="QBP66" s="1"/>
      <c r="QBQ66" s="1"/>
      <c r="QBR66" s="1"/>
      <c r="QBS66" s="1"/>
      <c r="QBT66" s="1"/>
      <c r="QBU66" s="1"/>
      <c r="QBV66" s="1"/>
      <c r="QBW66" s="1"/>
      <c r="QBX66" s="1"/>
      <c r="QBY66" s="1"/>
      <c r="QBZ66" s="1"/>
      <c r="QCA66" s="1"/>
      <c r="QCB66" s="1"/>
      <c r="QCC66" s="1"/>
      <c r="QCD66" s="1"/>
      <c r="QCE66" s="1"/>
      <c r="QCF66" s="1"/>
      <c r="QCG66" s="1"/>
      <c r="QCH66" s="1"/>
      <c r="QCI66" s="1"/>
      <c r="QCJ66" s="1"/>
      <c r="QCK66" s="1"/>
      <c r="QCL66" s="1"/>
      <c r="QCM66" s="1"/>
      <c r="QCN66" s="1"/>
      <c r="QCO66" s="1"/>
      <c r="QCP66" s="1"/>
      <c r="QCQ66" s="1"/>
      <c r="QCR66" s="1"/>
      <c r="QCS66" s="1"/>
      <c r="QCT66" s="1"/>
      <c r="QCU66" s="1"/>
      <c r="QCV66" s="1"/>
      <c r="QCW66" s="1"/>
      <c r="QCX66" s="1"/>
      <c r="QCY66" s="1"/>
      <c r="QCZ66" s="1"/>
      <c r="QDA66" s="1"/>
      <c r="QDB66" s="1"/>
      <c r="QDC66" s="1"/>
      <c r="QDD66" s="1"/>
      <c r="QDE66" s="1"/>
      <c r="QDF66" s="1"/>
      <c r="QDG66" s="1"/>
      <c r="QDH66" s="1"/>
      <c r="QDI66" s="1"/>
      <c r="QDJ66" s="1"/>
      <c r="QDK66" s="1"/>
      <c r="QDL66" s="1"/>
      <c r="QDM66" s="1"/>
      <c r="QDN66" s="1"/>
      <c r="QDO66" s="1"/>
      <c r="QDP66" s="1"/>
      <c r="QDQ66" s="1"/>
      <c r="QDR66" s="1"/>
      <c r="QDS66" s="1"/>
      <c r="QDT66" s="1"/>
      <c r="QDU66" s="1"/>
      <c r="QDV66" s="1"/>
      <c r="QDW66" s="1"/>
      <c r="QDX66" s="1"/>
      <c r="QDY66" s="1"/>
      <c r="QDZ66" s="1"/>
      <c r="QEA66" s="1"/>
      <c r="QEB66" s="1"/>
      <c r="QEC66" s="1"/>
      <c r="QED66" s="1"/>
      <c r="QEE66" s="1"/>
      <c r="QEF66" s="1"/>
      <c r="QEG66" s="1"/>
      <c r="QEH66" s="1"/>
      <c r="QEI66" s="1"/>
      <c r="QEJ66" s="1"/>
      <c r="QEK66" s="1"/>
      <c r="QEL66" s="1"/>
      <c r="QEM66" s="1"/>
      <c r="QEN66" s="1"/>
      <c r="QEO66" s="1"/>
      <c r="QEP66" s="1"/>
      <c r="QEQ66" s="1"/>
      <c r="QER66" s="1"/>
      <c r="QES66" s="1"/>
      <c r="QET66" s="1"/>
      <c r="QEU66" s="1"/>
      <c r="QEV66" s="1"/>
      <c r="QEW66" s="1"/>
      <c r="QEX66" s="1"/>
      <c r="QEY66" s="1"/>
      <c r="QEZ66" s="1"/>
      <c r="QFA66" s="1"/>
      <c r="QFB66" s="1"/>
      <c r="QFC66" s="1"/>
      <c r="QFD66" s="1"/>
      <c r="QFE66" s="1"/>
      <c r="QFF66" s="1"/>
      <c r="QFG66" s="1"/>
      <c r="QFH66" s="1"/>
      <c r="QFI66" s="1"/>
      <c r="QFJ66" s="1"/>
      <c r="QFK66" s="1"/>
      <c r="QFL66" s="1"/>
      <c r="QFM66" s="1"/>
      <c r="QFN66" s="1"/>
      <c r="QFO66" s="1"/>
      <c r="QFP66" s="1"/>
      <c r="QFQ66" s="1"/>
      <c r="QFR66" s="1"/>
      <c r="QFS66" s="1"/>
      <c r="QFT66" s="1"/>
      <c r="QFU66" s="1"/>
      <c r="QFV66" s="1"/>
      <c r="QFW66" s="1"/>
      <c r="QFX66" s="1"/>
      <c r="QFY66" s="1"/>
      <c r="QFZ66" s="1"/>
      <c r="QGA66" s="1"/>
      <c r="QGB66" s="1"/>
      <c r="QGC66" s="1"/>
      <c r="QGD66" s="1"/>
      <c r="QGE66" s="1"/>
      <c r="QGF66" s="1"/>
      <c r="QGG66" s="1"/>
      <c r="QGH66" s="1"/>
      <c r="QGI66" s="1"/>
      <c r="QGJ66" s="1"/>
      <c r="QGK66" s="1"/>
      <c r="QGL66" s="1"/>
      <c r="QGM66" s="1"/>
      <c r="QGN66" s="1"/>
      <c r="QGO66" s="1"/>
      <c r="QGP66" s="1"/>
      <c r="QGQ66" s="1"/>
      <c r="QGR66" s="1"/>
      <c r="QGS66" s="1"/>
      <c r="QGT66" s="1"/>
      <c r="QGU66" s="1"/>
      <c r="QGV66" s="1"/>
      <c r="QGW66" s="1"/>
      <c r="QGX66" s="1"/>
      <c r="QGY66" s="1"/>
      <c r="QGZ66" s="1"/>
      <c r="QHA66" s="1"/>
      <c r="QHB66" s="1"/>
      <c r="QHC66" s="1"/>
      <c r="QHD66" s="1"/>
      <c r="QHE66" s="1"/>
      <c r="QHF66" s="1"/>
      <c r="QHG66" s="1"/>
      <c r="QHH66" s="1"/>
      <c r="QHI66" s="1"/>
      <c r="QHJ66" s="1"/>
      <c r="QHK66" s="1"/>
      <c r="QHL66" s="1"/>
      <c r="QHM66" s="1"/>
      <c r="QHN66" s="1"/>
      <c r="QHO66" s="1"/>
      <c r="QHP66" s="1"/>
      <c r="QHQ66" s="1"/>
      <c r="QHR66" s="1"/>
      <c r="QHS66" s="1"/>
      <c r="QHT66" s="1"/>
      <c r="QHU66" s="1"/>
      <c r="QHV66" s="1"/>
      <c r="QHW66" s="1"/>
      <c r="QHX66" s="1"/>
      <c r="QHY66" s="1"/>
      <c r="QHZ66" s="1"/>
      <c r="QIA66" s="1"/>
      <c r="QIB66" s="1"/>
      <c r="QIC66" s="1"/>
      <c r="QID66" s="1"/>
      <c r="QIE66" s="1"/>
      <c r="QIF66" s="1"/>
      <c r="QIG66" s="1"/>
      <c r="QIH66" s="1"/>
      <c r="QII66" s="1"/>
      <c r="QIJ66" s="1"/>
      <c r="QIK66" s="1"/>
      <c r="QIL66" s="1"/>
      <c r="QIM66" s="1"/>
      <c r="QIN66" s="1"/>
      <c r="QIO66" s="1"/>
      <c r="QIP66" s="1"/>
      <c r="QIQ66" s="1"/>
      <c r="QIR66" s="1"/>
      <c r="QIS66" s="1"/>
      <c r="QIT66" s="1"/>
      <c r="QIU66" s="1"/>
      <c r="QIV66" s="1"/>
      <c r="QIW66" s="1"/>
      <c r="QIX66" s="1"/>
      <c r="QIY66" s="1"/>
      <c r="QIZ66" s="1"/>
      <c r="QJA66" s="1"/>
      <c r="QJB66" s="1"/>
      <c r="QJC66" s="1"/>
      <c r="QJD66" s="1"/>
      <c r="QJE66" s="1"/>
      <c r="QJF66" s="1"/>
      <c r="QJG66" s="1"/>
      <c r="QJH66" s="1"/>
      <c r="QJI66" s="1"/>
      <c r="QJJ66" s="1"/>
      <c r="QJK66" s="1"/>
      <c r="QJL66" s="1"/>
      <c r="QJM66" s="1"/>
      <c r="QJN66" s="1"/>
      <c r="QJO66" s="1"/>
      <c r="QJP66" s="1"/>
      <c r="QJQ66" s="1"/>
      <c r="QJR66" s="1"/>
      <c r="QJS66" s="1"/>
      <c r="QJT66" s="1"/>
      <c r="QJU66" s="1"/>
      <c r="QJV66" s="1"/>
      <c r="QJW66" s="1"/>
      <c r="QJX66" s="1"/>
      <c r="QJY66" s="1"/>
      <c r="QJZ66" s="1"/>
      <c r="QKA66" s="1"/>
      <c r="QKB66" s="1"/>
      <c r="QKC66" s="1"/>
      <c r="QKD66" s="1"/>
      <c r="QKE66" s="1"/>
      <c r="QKF66" s="1"/>
      <c r="QKG66" s="1"/>
      <c r="QKH66" s="1"/>
      <c r="QKI66" s="1"/>
      <c r="QKJ66" s="1"/>
      <c r="QKK66" s="1"/>
      <c r="QKL66" s="1"/>
      <c r="QKM66" s="1"/>
      <c r="QKN66" s="1"/>
      <c r="QKO66" s="1"/>
      <c r="QKP66" s="1"/>
      <c r="QKQ66" s="1"/>
      <c r="QKR66" s="1"/>
      <c r="QKS66" s="1"/>
      <c r="QKT66" s="1"/>
      <c r="QKU66" s="1"/>
      <c r="QKV66" s="1"/>
      <c r="QKW66" s="1"/>
      <c r="QKX66" s="1"/>
      <c r="QKY66" s="1"/>
      <c r="QKZ66" s="1"/>
      <c r="QLA66" s="1"/>
      <c r="QLB66" s="1"/>
      <c r="QLC66" s="1"/>
      <c r="QLD66" s="1"/>
      <c r="QLE66" s="1"/>
      <c r="QLF66" s="1"/>
      <c r="QLG66" s="1"/>
      <c r="QLH66" s="1"/>
      <c r="QLI66" s="1"/>
      <c r="QLJ66" s="1"/>
      <c r="QLK66" s="1"/>
      <c r="QLL66" s="1"/>
      <c r="QLM66" s="1"/>
      <c r="QLN66" s="1"/>
      <c r="QLO66" s="1"/>
      <c r="QLP66" s="1"/>
      <c r="QLQ66" s="1"/>
      <c r="QLR66" s="1"/>
      <c r="QLS66" s="1"/>
      <c r="QLT66" s="1"/>
      <c r="QLU66" s="1"/>
      <c r="QLV66" s="1"/>
      <c r="QLW66" s="1"/>
      <c r="QLX66" s="1"/>
      <c r="QLY66" s="1"/>
      <c r="QLZ66" s="1"/>
      <c r="QMA66" s="1"/>
      <c r="QMB66" s="1"/>
      <c r="QMC66" s="1"/>
      <c r="QMD66" s="1"/>
      <c r="QME66" s="1"/>
      <c r="QMF66" s="1"/>
      <c r="QMG66" s="1"/>
      <c r="QMH66" s="1"/>
      <c r="QMI66" s="1"/>
      <c r="QMJ66" s="1"/>
      <c r="QMK66" s="1"/>
      <c r="QML66" s="1"/>
      <c r="QMM66" s="1"/>
      <c r="QMN66" s="1"/>
      <c r="QMO66" s="1"/>
      <c r="QMP66" s="1"/>
      <c r="QMQ66" s="1"/>
      <c r="QMR66" s="1"/>
      <c r="QMS66" s="1"/>
      <c r="QMT66" s="1"/>
      <c r="QMU66" s="1"/>
      <c r="QMV66" s="1"/>
      <c r="QMW66" s="1"/>
      <c r="QMX66" s="1"/>
      <c r="QMY66" s="1"/>
      <c r="QMZ66" s="1"/>
      <c r="QNA66" s="1"/>
      <c r="QNB66" s="1"/>
      <c r="QNC66" s="1"/>
      <c r="QND66" s="1"/>
      <c r="QNE66" s="1"/>
      <c r="QNF66" s="1"/>
      <c r="QNG66" s="1"/>
      <c r="QNH66" s="1"/>
      <c r="QNI66" s="1"/>
      <c r="QNJ66" s="1"/>
      <c r="QNK66" s="1"/>
      <c r="QNL66" s="1"/>
      <c r="QNM66" s="1"/>
      <c r="QNN66" s="1"/>
      <c r="QNO66" s="1"/>
      <c r="QNP66" s="1"/>
      <c r="QNQ66" s="1"/>
      <c r="QNR66" s="1"/>
      <c r="QNS66" s="1"/>
      <c r="QNT66" s="1"/>
      <c r="QNU66" s="1"/>
      <c r="QNV66" s="1"/>
      <c r="QNW66" s="1"/>
      <c r="QNX66" s="1"/>
      <c r="QNY66" s="1"/>
      <c r="QNZ66" s="1"/>
      <c r="QOA66" s="1"/>
      <c r="QOB66" s="1"/>
      <c r="QOC66" s="1"/>
      <c r="QOD66" s="1"/>
      <c r="QOE66" s="1"/>
      <c r="QOF66" s="1"/>
      <c r="QOG66" s="1"/>
      <c r="QOH66" s="1"/>
      <c r="QOI66" s="1"/>
      <c r="QOJ66" s="1"/>
      <c r="QOK66" s="1"/>
      <c r="QOL66" s="1"/>
      <c r="QOM66" s="1"/>
      <c r="QON66" s="1"/>
      <c r="QOO66" s="1"/>
      <c r="QOP66" s="1"/>
      <c r="QOQ66" s="1"/>
      <c r="QOR66" s="1"/>
      <c r="QOS66" s="1"/>
      <c r="QOT66" s="1"/>
      <c r="QOU66" s="1"/>
      <c r="QOV66" s="1"/>
      <c r="QOW66" s="1"/>
      <c r="QOX66" s="1"/>
      <c r="QOY66" s="1"/>
      <c r="QOZ66" s="1"/>
      <c r="QPA66" s="1"/>
      <c r="QPB66" s="1"/>
      <c r="QPC66" s="1"/>
      <c r="QPD66" s="1"/>
      <c r="QPE66" s="1"/>
      <c r="QPF66" s="1"/>
      <c r="QPG66" s="1"/>
      <c r="QPH66" s="1"/>
      <c r="QPI66" s="1"/>
      <c r="QPJ66" s="1"/>
      <c r="QPK66" s="1"/>
      <c r="QPL66" s="1"/>
      <c r="QPM66" s="1"/>
      <c r="QPN66" s="1"/>
      <c r="QPO66" s="1"/>
      <c r="QPP66" s="1"/>
      <c r="QPQ66" s="1"/>
      <c r="QPR66" s="1"/>
      <c r="QPS66" s="1"/>
      <c r="QPT66" s="1"/>
      <c r="QPU66" s="1"/>
      <c r="QPV66" s="1"/>
      <c r="QPW66" s="1"/>
      <c r="QPX66" s="1"/>
      <c r="QPY66" s="1"/>
      <c r="QPZ66" s="1"/>
      <c r="QQA66" s="1"/>
      <c r="QQB66" s="1"/>
      <c r="QQC66" s="1"/>
      <c r="QQD66" s="1"/>
      <c r="QQE66" s="1"/>
      <c r="QQF66" s="1"/>
      <c r="QQG66" s="1"/>
      <c r="QQH66" s="1"/>
      <c r="QQI66" s="1"/>
      <c r="QQJ66" s="1"/>
      <c r="QQK66" s="1"/>
      <c r="QQL66" s="1"/>
      <c r="QQM66" s="1"/>
      <c r="QQN66" s="1"/>
      <c r="QQO66" s="1"/>
      <c r="QQP66" s="1"/>
      <c r="QQQ66" s="1"/>
      <c r="QQR66" s="1"/>
      <c r="QQS66" s="1"/>
      <c r="QQT66" s="1"/>
      <c r="QQU66" s="1"/>
      <c r="QQV66" s="1"/>
      <c r="QQW66" s="1"/>
      <c r="QQX66" s="1"/>
      <c r="QQY66" s="1"/>
      <c r="QQZ66" s="1"/>
      <c r="QRA66" s="1"/>
      <c r="QRB66" s="1"/>
      <c r="QRC66" s="1"/>
      <c r="QRD66" s="1"/>
      <c r="QRE66" s="1"/>
      <c r="QRF66" s="1"/>
      <c r="QRG66" s="1"/>
      <c r="QRH66" s="1"/>
      <c r="QRI66" s="1"/>
      <c r="QRJ66" s="1"/>
      <c r="QRK66" s="1"/>
      <c r="QRL66" s="1"/>
      <c r="QRM66" s="1"/>
      <c r="QRN66" s="1"/>
      <c r="QRO66" s="1"/>
      <c r="QRP66" s="1"/>
      <c r="QRQ66" s="1"/>
      <c r="QRR66" s="1"/>
      <c r="QRS66" s="1"/>
      <c r="QRT66" s="1"/>
      <c r="QRU66" s="1"/>
      <c r="QRV66" s="1"/>
      <c r="QRW66" s="1"/>
      <c r="QRX66" s="1"/>
      <c r="QRY66" s="1"/>
      <c r="QRZ66" s="1"/>
      <c r="QSA66" s="1"/>
      <c r="QSB66" s="1"/>
      <c r="QSC66" s="1"/>
      <c r="QSD66" s="1"/>
      <c r="QSE66" s="1"/>
      <c r="QSF66" s="1"/>
      <c r="QSG66" s="1"/>
      <c r="QSH66" s="1"/>
      <c r="QSI66" s="1"/>
      <c r="QSJ66" s="1"/>
      <c r="QSK66" s="1"/>
      <c r="QSL66" s="1"/>
      <c r="QSM66" s="1"/>
      <c r="QSN66" s="1"/>
      <c r="QSO66" s="1"/>
      <c r="QSP66" s="1"/>
      <c r="QSQ66" s="1"/>
      <c r="QSR66" s="1"/>
      <c r="QSS66" s="1"/>
      <c r="QST66" s="1"/>
      <c r="QSU66" s="1"/>
      <c r="QSV66" s="1"/>
      <c r="QSW66" s="1"/>
      <c r="QSX66" s="1"/>
      <c r="QSY66" s="1"/>
      <c r="QSZ66" s="1"/>
      <c r="QTA66" s="1"/>
      <c r="QTB66" s="1"/>
      <c r="QTC66" s="1"/>
      <c r="QTD66" s="1"/>
      <c r="QTE66" s="1"/>
      <c r="QTF66" s="1"/>
      <c r="QTG66" s="1"/>
      <c r="QTH66" s="1"/>
      <c r="QTI66" s="1"/>
      <c r="QTJ66" s="1"/>
      <c r="QTK66" s="1"/>
      <c r="QTL66" s="1"/>
      <c r="QTM66" s="1"/>
      <c r="QTN66" s="1"/>
      <c r="QTO66" s="1"/>
      <c r="QTP66" s="1"/>
      <c r="QTQ66" s="1"/>
      <c r="QTR66" s="1"/>
      <c r="QTS66" s="1"/>
      <c r="QTT66" s="1"/>
      <c r="QTU66" s="1"/>
      <c r="QTV66" s="1"/>
      <c r="QTW66" s="1"/>
      <c r="QTX66" s="1"/>
      <c r="QTY66" s="1"/>
      <c r="QTZ66" s="1"/>
      <c r="QUA66" s="1"/>
      <c r="QUB66" s="1"/>
      <c r="QUC66" s="1"/>
      <c r="QUD66" s="1"/>
      <c r="QUE66" s="1"/>
      <c r="QUF66" s="1"/>
      <c r="QUG66" s="1"/>
      <c r="QUH66" s="1"/>
      <c r="QUI66" s="1"/>
      <c r="QUJ66" s="1"/>
      <c r="QUK66" s="1"/>
      <c r="QUL66" s="1"/>
      <c r="QUM66" s="1"/>
      <c r="QUN66" s="1"/>
      <c r="QUO66" s="1"/>
      <c r="QUP66" s="1"/>
      <c r="QUQ66" s="1"/>
      <c r="QUR66" s="1"/>
      <c r="QUS66" s="1"/>
      <c r="QUT66" s="1"/>
      <c r="QUU66" s="1"/>
      <c r="QUV66" s="1"/>
      <c r="QUW66" s="1"/>
      <c r="QUX66" s="1"/>
      <c r="QUY66" s="1"/>
      <c r="QUZ66" s="1"/>
      <c r="QVA66" s="1"/>
      <c r="QVB66" s="1"/>
      <c r="QVC66" s="1"/>
      <c r="QVD66" s="1"/>
      <c r="QVE66" s="1"/>
      <c r="QVF66" s="1"/>
      <c r="QVG66" s="1"/>
      <c r="QVH66" s="1"/>
      <c r="QVI66" s="1"/>
      <c r="QVJ66" s="1"/>
      <c r="QVK66" s="1"/>
      <c r="QVL66" s="1"/>
      <c r="QVM66" s="1"/>
      <c r="QVN66" s="1"/>
      <c r="QVO66" s="1"/>
      <c r="QVP66" s="1"/>
      <c r="QVQ66" s="1"/>
      <c r="QVR66" s="1"/>
      <c r="QVS66" s="1"/>
      <c r="QVT66" s="1"/>
      <c r="QVU66" s="1"/>
      <c r="QVV66" s="1"/>
      <c r="QVW66" s="1"/>
      <c r="QVX66" s="1"/>
      <c r="QVY66" s="1"/>
      <c r="QVZ66" s="1"/>
      <c r="QWA66" s="1"/>
      <c r="QWB66" s="1"/>
      <c r="QWC66" s="1"/>
      <c r="QWD66" s="1"/>
      <c r="QWE66" s="1"/>
      <c r="QWF66" s="1"/>
      <c r="QWG66" s="1"/>
      <c r="QWH66" s="1"/>
      <c r="QWI66" s="1"/>
      <c r="QWJ66" s="1"/>
      <c r="QWK66" s="1"/>
      <c r="QWL66" s="1"/>
      <c r="QWM66" s="1"/>
      <c r="QWN66" s="1"/>
      <c r="QWO66" s="1"/>
      <c r="QWP66" s="1"/>
      <c r="QWQ66" s="1"/>
      <c r="QWR66" s="1"/>
      <c r="QWS66" s="1"/>
      <c r="QWT66" s="1"/>
      <c r="QWU66" s="1"/>
      <c r="QWV66" s="1"/>
      <c r="QWW66" s="1"/>
      <c r="QWX66" s="1"/>
      <c r="QWY66" s="1"/>
      <c r="QWZ66" s="1"/>
      <c r="QXA66" s="1"/>
      <c r="QXB66" s="1"/>
      <c r="QXC66" s="1"/>
      <c r="QXD66" s="1"/>
      <c r="QXE66" s="1"/>
      <c r="QXF66" s="1"/>
      <c r="QXG66" s="1"/>
      <c r="QXH66" s="1"/>
      <c r="QXI66" s="1"/>
      <c r="QXJ66" s="1"/>
      <c r="QXK66" s="1"/>
      <c r="QXL66" s="1"/>
      <c r="QXM66" s="1"/>
      <c r="QXN66" s="1"/>
      <c r="QXO66" s="1"/>
      <c r="QXP66" s="1"/>
      <c r="QXQ66" s="1"/>
      <c r="QXR66" s="1"/>
      <c r="QXS66" s="1"/>
      <c r="QXT66" s="1"/>
      <c r="QXU66" s="1"/>
      <c r="QXV66" s="1"/>
      <c r="QXW66" s="1"/>
      <c r="QXX66" s="1"/>
      <c r="QXY66" s="1"/>
      <c r="QXZ66" s="1"/>
      <c r="QYA66" s="1"/>
      <c r="QYB66" s="1"/>
      <c r="QYC66" s="1"/>
      <c r="QYD66" s="1"/>
      <c r="QYE66" s="1"/>
      <c r="QYF66" s="1"/>
      <c r="QYG66" s="1"/>
      <c r="QYH66" s="1"/>
      <c r="QYI66" s="1"/>
      <c r="QYJ66" s="1"/>
      <c r="QYK66" s="1"/>
      <c r="QYL66" s="1"/>
      <c r="QYM66" s="1"/>
      <c r="QYN66" s="1"/>
      <c r="QYO66" s="1"/>
      <c r="QYP66" s="1"/>
      <c r="QYQ66" s="1"/>
      <c r="QYR66" s="1"/>
      <c r="QYS66" s="1"/>
      <c r="QYT66" s="1"/>
      <c r="QYU66" s="1"/>
      <c r="QYV66" s="1"/>
      <c r="QYW66" s="1"/>
      <c r="QYX66" s="1"/>
      <c r="QYY66" s="1"/>
      <c r="QYZ66" s="1"/>
      <c r="QZA66" s="1"/>
      <c r="QZB66" s="1"/>
      <c r="QZC66" s="1"/>
      <c r="QZD66" s="1"/>
      <c r="QZE66" s="1"/>
      <c r="QZF66" s="1"/>
      <c r="QZG66" s="1"/>
      <c r="QZH66" s="1"/>
      <c r="QZI66" s="1"/>
      <c r="QZJ66" s="1"/>
      <c r="QZK66" s="1"/>
      <c r="QZL66" s="1"/>
      <c r="QZM66" s="1"/>
      <c r="QZN66" s="1"/>
      <c r="QZO66" s="1"/>
      <c r="QZP66" s="1"/>
      <c r="QZQ66" s="1"/>
      <c r="QZR66" s="1"/>
      <c r="QZS66" s="1"/>
      <c r="QZT66" s="1"/>
      <c r="QZU66" s="1"/>
      <c r="QZV66" s="1"/>
      <c r="QZW66" s="1"/>
      <c r="QZX66" s="1"/>
      <c r="QZY66" s="1"/>
      <c r="QZZ66" s="1"/>
      <c r="RAA66" s="1"/>
      <c r="RAB66" s="1"/>
      <c r="RAC66" s="1"/>
      <c r="RAD66" s="1"/>
      <c r="RAE66" s="1"/>
      <c r="RAF66" s="1"/>
      <c r="RAG66" s="1"/>
      <c r="RAH66" s="1"/>
      <c r="RAI66" s="1"/>
      <c r="RAJ66" s="1"/>
      <c r="RAK66" s="1"/>
      <c r="RAL66" s="1"/>
      <c r="RAM66" s="1"/>
      <c r="RAN66" s="1"/>
      <c r="RAO66" s="1"/>
      <c r="RAP66" s="1"/>
      <c r="RAQ66" s="1"/>
      <c r="RAR66" s="1"/>
      <c r="RAS66" s="1"/>
      <c r="RAT66" s="1"/>
      <c r="RAU66" s="1"/>
      <c r="RAV66" s="1"/>
      <c r="RAW66" s="1"/>
      <c r="RAX66" s="1"/>
      <c r="RAY66" s="1"/>
      <c r="RAZ66" s="1"/>
      <c r="RBA66" s="1"/>
      <c r="RBB66" s="1"/>
      <c r="RBC66" s="1"/>
      <c r="RBD66" s="1"/>
      <c r="RBE66" s="1"/>
      <c r="RBF66" s="1"/>
      <c r="RBG66" s="1"/>
      <c r="RBH66" s="1"/>
      <c r="RBI66" s="1"/>
      <c r="RBJ66" s="1"/>
      <c r="RBK66" s="1"/>
      <c r="RBL66" s="1"/>
      <c r="RBM66" s="1"/>
      <c r="RBN66" s="1"/>
      <c r="RBO66" s="1"/>
      <c r="RBP66" s="1"/>
      <c r="RBQ66" s="1"/>
      <c r="RBR66" s="1"/>
      <c r="RBS66" s="1"/>
      <c r="RBT66" s="1"/>
      <c r="RBU66" s="1"/>
      <c r="RBV66" s="1"/>
      <c r="RBW66" s="1"/>
      <c r="RBX66" s="1"/>
      <c r="RBY66" s="1"/>
      <c r="RBZ66" s="1"/>
      <c r="RCA66" s="1"/>
      <c r="RCB66" s="1"/>
      <c r="RCC66" s="1"/>
      <c r="RCD66" s="1"/>
      <c r="RCE66" s="1"/>
      <c r="RCF66" s="1"/>
      <c r="RCG66" s="1"/>
      <c r="RCH66" s="1"/>
      <c r="RCI66" s="1"/>
      <c r="RCJ66" s="1"/>
      <c r="RCK66" s="1"/>
      <c r="RCL66" s="1"/>
      <c r="RCM66" s="1"/>
      <c r="RCN66" s="1"/>
      <c r="RCO66" s="1"/>
      <c r="RCP66" s="1"/>
      <c r="RCQ66" s="1"/>
      <c r="RCR66" s="1"/>
      <c r="RCS66" s="1"/>
      <c r="RCT66" s="1"/>
      <c r="RCU66" s="1"/>
      <c r="RCV66" s="1"/>
      <c r="RCW66" s="1"/>
      <c r="RCX66" s="1"/>
      <c r="RCY66" s="1"/>
      <c r="RCZ66" s="1"/>
      <c r="RDA66" s="1"/>
      <c r="RDB66" s="1"/>
      <c r="RDC66" s="1"/>
      <c r="RDD66" s="1"/>
      <c r="RDE66" s="1"/>
      <c r="RDF66" s="1"/>
      <c r="RDG66" s="1"/>
      <c r="RDH66" s="1"/>
      <c r="RDI66" s="1"/>
      <c r="RDJ66" s="1"/>
      <c r="RDK66" s="1"/>
      <c r="RDL66" s="1"/>
      <c r="RDM66" s="1"/>
      <c r="RDN66" s="1"/>
      <c r="RDO66" s="1"/>
      <c r="RDP66" s="1"/>
      <c r="RDQ66" s="1"/>
      <c r="RDR66" s="1"/>
      <c r="RDS66" s="1"/>
      <c r="RDT66" s="1"/>
      <c r="RDU66" s="1"/>
      <c r="RDV66" s="1"/>
      <c r="RDW66" s="1"/>
      <c r="RDX66" s="1"/>
      <c r="RDY66" s="1"/>
      <c r="RDZ66" s="1"/>
      <c r="REA66" s="1"/>
      <c r="REB66" s="1"/>
      <c r="REC66" s="1"/>
      <c r="RED66" s="1"/>
      <c r="REE66" s="1"/>
      <c r="REF66" s="1"/>
      <c r="REG66" s="1"/>
      <c r="REH66" s="1"/>
      <c r="REI66" s="1"/>
      <c r="REJ66" s="1"/>
      <c r="REK66" s="1"/>
      <c r="REL66" s="1"/>
      <c r="REM66" s="1"/>
      <c r="REN66" s="1"/>
      <c r="REO66" s="1"/>
      <c r="REP66" s="1"/>
      <c r="REQ66" s="1"/>
      <c r="RER66" s="1"/>
      <c r="RES66" s="1"/>
      <c r="RET66" s="1"/>
      <c r="REU66" s="1"/>
      <c r="REV66" s="1"/>
      <c r="REW66" s="1"/>
      <c r="REX66" s="1"/>
      <c r="REY66" s="1"/>
      <c r="REZ66" s="1"/>
      <c r="RFA66" s="1"/>
      <c r="RFB66" s="1"/>
      <c r="RFC66" s="1"/>
      <c r="RFD66" s="1"/>
      <c r="RFE66" s="1"/>
      <c r="RFF66" s="1"/>
      <c r="RFG66" s="1"/>
      <c r="RFH66" s="1"/>
      <c r="RFI66" s="1"/>
      <c r="RFJ66" s="1"/>
      <c r="RFK66" s="1"/>
      <c r="RFL66" s="1"/>
      <c r="RFM66" s="1"/>
      <c r="RFN66" s="1"/>
      <c r="RFO66" s="1"/>
      <c r="RFP66" s="1"/>
      <c r="RFQ66" s="1"/>
      <c r="RFR66" s="1"/>
      <c r="RFS66" s="1"/>
      <c r="RFT66" s="1"/>
      <c r="RFU66" s="1"/>
      <c r="RFV66" s="1"/>
      <c r="RFW66" s="1"/>
      <c r="RFX66" s="1"/>
      <c r="RFY66" s="1"/>
      <c r="RFZ66" s="1"/>
      <c r="RGA66" s="1"/>
      <c r="RGB66" s="1"/>
      <c r="RGC66" s="1"/>
      <c r="RGD66" s="1"/>
      <c r="RGE66" s="1"/>
      <c r="RGF66" s="1"/>
      <c r="RGG66" s="1"/>
      <c r="RGH66" s="1"/>
      <c r="RGI66" s="1"/>
      <c r="RGJ66" s="1"/>
      <c r="RGK66" s="1"/>
      <c r="RGL66" s="1"/>
      <c r="RGM66" s="1"/>
      <c r="RGN66" s="1"/>
      <c r="RGO66" s="1"/>
      <c r="RGP66" s="1"/>
      <c r="RGQ66" s="1"/>
      <c r="RGR66" s="1"/>
      <c r="RGS66" s="1"/>
      <c r="RGT66" s="1"/>
      <c r="RGU66" s="1"/>
      <c r="RGV66" s="1"/>
      <c r="RGW66" s="1"/>
      <c r="RGX66" s="1"/>
      <c r="RGY66" s="1"/>
      <c r="RGZ66" s="1"/>
      <c r="RHA66" s="1"/>
      <c r="RHB66" s="1"/>
      <c r="RHC66" s="1"/>
      <c r="RHD66" s="1"/>
      <c r="RHE66" s="1"/>
      <c r="RHF66" s="1"/>
      <c r="RHG66" s="1"/>
      <c r="RHH66" s="1"/>
      <c r="RHI66" s="1"/>
      <c r="RHJ66" s="1"/>
      <c r="RHK66" s="1"/>
      <c r="RHL66" s="1"/>
      <c r="RHM66" s="1"/>
      <c r="RHN66" s="1"/>
      <c r="RHO66" s="1"/>
      <c r="RHP66" s="1"/>
      <c r="RHQ66" s="1"/>
      <c r="RHR66" s="1"/>
      <c r="RHS66" s="1"/>
      <c r="RHT66" s="1"/>
      <c r="RHU66" s="1"/>
      <c r="RHV66" s="1"/>
      <c r="RHW66" s="1"/>
      <c r="RHX66" s="1"/>
      <c r="RHY66" s="1"/>
      <c r="RHZ66" s="1"/>
      <c r="RIA66" s="1"/>
      <c r="RIB66" s="1"/>
      <c r="RIC66" s="1"/>
      <c r="RID66" s="1"/>
      <c r="RIE66" s="1"/>
      <c r="RIF66" s="1"/>
      <c r="RIG66" s="1"/>
      <c r="RIH66" s="1"/>
      <c r="RII66" s="1"/>
      <c r="RIJ66" s="1"/>
      <c r="RIK66" s="1"/>
      <c r="RIL66" s="1"/>
      <c r="RIM66" s="1"/>
      <c r="RIN66" s="1"/>
      <c r="RIO66" s="1"/>
      <c r="RIP66" s="1"/>
      <c r="RIQ66" s="1"/>
      <c r="RIR66" s="1"/>
      <c r="RIS66" s="1"/>
      <c r="RIT66" s="1"/>
      <c r="RIU66" s="1"/>
      <c r="RIV66" s="1"/>
      <c r="RIW66" s="1"/>
      <c r="RIX66" s="1"/>
      <c r="RIY66" s="1"/>
      <c r="RIZ66" s="1"/>
      <c r="RJA66" s="1"/>
      <c r="RJB66" s="1"/>
      <c r="RJC66" s="1"/>
      <c r="RJD66" s="1"/>
      <c r="RJE66" s="1"/>
      <c r="RJF66" s="1"/>
      <c r="RJG66" s="1"/>
      <c r="RJH66" s="1"/>
      <c r="RJI66" s="1"/>
      <c r="RJJ66" s="1"/>
      <c r="RJK66" s="1"/>
      <c r="RJL66" s="1"/>
      <c r="RJM66" s="1"/>
      <c r="RJN66" s="1"/>
      <c r="RJO66" s="1"/>
      <c r="RJP66" s="1"/>
      <c r="RJQ66" s="1"/>
      <c r="RJR66" s="1"/>
      <c r="RJS66" s="1"/>
      <c r="RJT66" s="1"/>
      <c r="RJU66" s="1"/>
      <c r="RJV66" s="1"/>
      <c r="RJW66" s="1"/>
      <c r="RJX66" s="1"/>
      <c r="RJY66" s="1"/>
      <c r="RJZ66" s="1"/>
      <c r="RKA66" s="1"/>
      <c r="RKB66" s="1"/>
      <c r="RKC66" s="1"/>
      <c r="RKD66" s="1"/>
      <c r="RKE66" s="1"/>
      <c r="RKF66" s="1"/>
      <c r="RKG66" s="1"/>
      <c r="RKH66" s="1"/>
      <c r="RKI66" s="1"/>
      <c r="RKJ66" s="1"/>
      <c r="RKK66" s="1"/>
      <c r="RKL66" s="1"/>
      <c r="RKM66" s="1"/>
      <c r="RKN66" s="1"/>
      <c r="RKO66" s="1"/>
      <c r="RKP66" s="1"/>
      <c r="RKQ66" s="1"/>
      <c r="RKR66" s="1"/>
      <c r="RKS66" s="1"/>
      <c r="RKT66" s="1"/>
      <c r="RKU66" s="1"/>
      <c r="RKV66" s="1"/>
      <c r="RKW66" s="1"/>
      <c r="RKX66" s="1"/>
      <c r="RKY66" s="1"/>
      <c r="RKZ66" s="1"/>
      <c r="RLA66" s="1"/>
      <c r="RLB66" s="1"/>
      <c r="RLC66" s="1"/>
      <c r="RLD66" s="1"/>
      <c r="RLE66" s="1"/>
      <c r="RLF66" s="1"/>
      <c r="RLG66" s="1"/>
      <c r="RLH66" s="1"/>
      <c r="RLI66" s="1"/>
      <c r="RLJ66" s="1"/>
      <c r="RLK66" s="1"/>
      <c r="RLL66" s="1"/>
      <c r="RLM66" s="1"/>
      <c r="RLN66" s="1"/>
      <c r="RLO66" s="1"/>
      <c r="RLP66" s="1"/>
      <c r="RLQ66" s="1"/>
      <c r="RLR66" s="1"/>
      <c r="RLS66" s="1"/>
      <c r="RLT66" s="1"/>
      <c r="RLU66" s="1"/>
      <c r="RLV66" s="1"/>
      <c r="RLW66" s="1"/>
      <c r="RLX66" s="1"/>
      <c r="RLY66" s="1"/>
      <c r="RLZ66" s="1"/>
      <c r="RMA66" s="1"/>
      <c r="RMB66" s="1"/>
      <c r="RMC66" s="1"/>
      <c r="RMD66" s="1"/>
      <c r="RME66" s="1"/>
      <c r="RMF66" s="1"/>
      <c r="RMG66" s="1"/>
      <c r="RMH66" s="1"/>
      <c r="RMI66" s="1"/>
      <c r="RMJ66" s="1"/>
      <c r="RMK66" s="1"/>
      <c r="RML66" s="1"/>
      <c r="RMM66" s="1"/>
      <c r="RMN66" s="1"/>
      <c r="RMO66" s="1"/>
      <c r="RMP66" s="1"/>
      <c r="RMQ66" s="1"/>
      <c r="RMR66" s="1"/>
      <c r="RMS66" s="1"/>
      <c r="RMT66" s="1"/>
      <c r="RMU66" s="1"/>
      <c r="RMV66" s="1"/>
      <c r="RMW66" s="1"/>
      <c r="RMX66" s="1"/>
      <c r="RMY66" s="1"/>
      <c r="RMZ66" s="1"/>
      <c r="RNA66" s="1"/>
      <c r="RNB66" s="1"/>
      <c r="RNC66" s="1"/>
      <c r="RND66" s="1"/>
      <c r="RNE66" s="1"/>
      <c r="RNF66" s="1"/>
      <c r="RNG66" s="1"/>
      <c r="RNH66" s="1"/>
      <c r="RNI66" s="1"/>
      <c r="RNJ66" s="1"/>
      <c r="RNK66" s="1"/>
      <c r="RNL66" s="1"/>
      <c r="RNM66" s="1"/>
      <c r="RNN66" s="1"/>
      <c r="RNO66" s="1"/>
      <c r="RNP66" s="1"/>
      <c r="RNQ66" s="1"/>
      <c r="RNR66" s="1"/>
      <c r="RNS66" s="1"/>
      <c r="RNT66" s="1"/>
      <c r="RNU66" s="1"/>
      <c r="RNV66" s="1"/>
      <c r="RNW66" s="1"/>
      <c r="RNX66" s="1"/>
      <c r="RNY66" s="1"/>
      <c r="RNZ66" s="1"/>
      <c r="ROA66" s="1"/>
      <c r="ROB66" s="1"/>
      <c r="ROC66" s="1"/>
      <c r="ROD66" s="1"/>
      <c r="ROE66" s="1"/>
      <c r="ROF66" s="1"/>
      <c r="ROG66" s="1"/>
      <c r="ROH66" s="1"/>
      <c r="ROI66" s="1"/>
      <c r="ROJ66" s="1"/>
      <c r="ROK66" s="1"/>
      <c r="ROL66" s="1"/>
      <c r="ROM66" s="1"/>
      <c r="RON66" s="1"/>
      <c r="ROO66" s="1"/>
      <c r="ROP66" s="1"/>
      <c r="ROQ66" s="1"/>
      <c r="ROR66" s="1"/>
      <c r="ROS66" s="1"/>
      <c r="ROT66" s="1"/>
      <c r="ROU66" s="1"/>
      <c r="ROV66" s="1"/>
      <c r="ROW66" s="1"/>
      <c r="ROX66" s="1"/>
      <c r="ROY66" s="1"/>
      <c r="ROZ66" s="1"/>
      <c r="RPA66" s="1"/>
      <c r="RPB66" s="1"/>
      <c r="RPC66" s="1"/>
      <c r="RPD66" s="1"/>
      <c r="RPE66" s="1"/>
      <c r="RPF66" s="1"/>
      <c r="RPG66" s="1"/>
      <c r="RPH66" s="1"/>
      <c r="RPI66" s="1"/>
      <c r="RPJ66" s="1"/>
      <c r="RPK66" s="1"/>
      <c r="RPL66" s="1"/>
      <c r="RPM66" s="1"/>
      <c r="RPN66" s="1"/>
      <c r="RPO66" s="1"/>
      <c r="RPP66" s="1"/>
      <c r="RPQ66" s="1"/>
      <c r="RPR66" s="1"/>
      <c r="RPS66" s="1"/>
      <c r="RPT66" s="1"/>
      <c r="RPU66" s="1"/>
      <c r="RPV66" s="1"/>
      <c r="RPW66" s="1"/>
      <c r="RPX66" s="1"/>
      <c r="RPY66" s="1"/>
      <c r="RPZ66" s="1"/>
      <c r="RQA66" s="1"/>
      <c r="RQB66" s="1"/>
      <c r="RQC66" s="1"/>
      <c r="RQD66" s="1"/>
      <c r="RQE66" s="1"/>
      <c r="RQF66" s="1"/>
      <c r="RQG66" s="1"/>
      <c r="RQH66" s="1"/>
      <c r="RQI66" s="1"/>
      <c r="RQJ66" s="1"/>
      <c r="RQK66" s="1"/>
      <c r="RQL66" s="1"/>
      <c r="RQM66" s="1"/>
      <c r="RQN66" s="1"/>
      <c r="RQO66" s="1"/>
      <c r="RQP66" s="1"/>
      <c r="RQQ66" s="1"/>
      <c r="RQR66" s="1"/>
      <c r="RQS66" s="1"/>
      <c r="RQT66" s="1"/>
      <c r="RQU66" s="1"/>
      <c r="RQV66" s="1"/>
      <c r="RQW66" s="1"/>
      <c r="RQX66" s="1"/>
      <c r="RQY66" s="1"/>
      <c r="RQZ66" s="1"/>
      <c r="RRA66" s="1"/>
      <c r="RRB66" s="1"/>
      <c r="RRC66" s="1"/>
      <c r="RRD66" s="1"/>
      <c r="RRE66" s="1"/>
      <c r="RRF66" s="1"/>
      <c r="RRG66" s="1"/>
      <c r="RRH66" s="1"/>
      <c r="RRI66" s="1"/>
      <c r="RRJ66" s="1"/>
      <c r="RRK66" s="1"/>
      <c r="RRL66" s="1"/>
      <c r="RRM66" s="1"/>
      <c r="RRN66" s="1"/>
      <c r="RRO66" s="1"/>
      <c r="RRP66" s="1"/>
      <c r="RRQ66" s="1"/>
      <c r="RRR66" s="1"/>
      <c r="RRS66" s="1"/>
      <c r="RRT66" s="1"/>
      <c r="RRU66" s="1"/>
      <c r="RRV66" s="1"/>
      <c r="RRW66" s="1"/>
      <c r="RRX66" s="1"/>
      <c r="RRY66" s="1"/>
      <c r="RRZ66" s="1"/>
      <c r="RSA66" s="1"/>
      <c r="RSB66" s="1"/>
      <c r="RSC66" s="1"/>
      <c r="RSD66" s="1"/>
      <c r="RSE66" s="1"/>
      <c r="RSF66" s="1"/>
      <c r="RSG66" s="1"/>
      <c r="RSH66" s="1"/>
      <c r="RSI66" s="1"/>
      <c r="RSJ66" s="1"/>
      <c r="RSK66" s="1"/>
      <c r="RSL66" s="1"/>
      <c r="RSM66" s="1"/>
      <c r="RSN66" s="1"/>
      <c r="RSO66" s="1"/>
      <c r="RSP66" s="1"/>
      <c r="RSQ66" s="1"/>
      <c r="RSR66" s="1"/>
      <c r="RSS66" s="1"/>
      <c r="RST66" s="1"/>
      <c r="RSU66" s="1"/>
      <c r="RSV66" s="1"/>
      <c r="RSW66" s="1"/>
      <c r="RSX66" s="1"/>
      <c r="RSY66" s="1"/>
      <c r="RSZ66" s="1"/>
      <c r="RTA66" s="1"/>
      <c r="RTB66" s="1"/>
      <c r="RTC66" s="1"/>
      <c r="RTD66" s="1"/>
      <c r="RTE66" s="1"/>
      <c r="RTF66" s="1"/>
      <c r="RTG66" s="1"/>
      <c r="RTH66" s="1"/>
      <c r="RTI66" s="1"/>
      <c r="RTJ66" s="1"/>
      <c r="RTK66" s="1"/>
      <c r="RTL66" s="1"/>
      <c r="RTM66" s="1"/>
      <c r="RTN66" s="1"/>
      <c r="RTO66" s="1"/>
      <c r="RTP66" s="1"/>
      <c r="RTQ66" s="1"/>
      <c r="RTR66" s="1"/>
      <c r="RTS66" s="1"/>
      <c r="RTT66" s="1"/>
      <c r="RTU66" s="1"/>
      <c r="RTV66" s="1"/>
      <c r="RTW66" s="1"/>
      <c r="RTX66" s="1"/>
      <c r="RTY66" s="1"/>
      <c r="RTZ66" s="1"/>
      <c r="RUA66" s="1"/>
      <c r="RUB66" s="1"/>
      <c r="RUC66" s="1"/>
      <c r="RUD66" s="1"/>
      <c r="RUE66" s="1"/>
      <c r="RUF66" s="1"/>
      <c r="RUG66" s="1"/>
      <c r="RUH66" s="1"/>
      <c r="RUI66" s="1"/>
      <c r="RUJ66" s="1"/>
      <c r="RUK66" s="1"/>
      <c r="RUL66" s="1"/>
      <c r="RUM66" s="1"/>
      <c r="RUN66" s="1"/>
      <c r="RUO66" s="1"/>
      <c r="RUP66" s="1"/>
      <c r="RUQ66" s="1"/>
      <c r="RUR66" s="1"/>
      <c r="RUS66" s="1"/>
      <c r="RUT66" s="1"/>
      <c r="RUU66" s="1"/>
      <c r="RUV66" s="1"/>
      <c r="RUW66" s="1"/>
      <c r="RUX66" s="1"/>
      <c r="RUY66" s="1"/>
      <c r="RUZ66" s="1"/>
      <c r="RVA66" s="1"/>
      <c r="RVB66" s="1"/>
      <c r="RVC66" s="1"/>
      <c r="RVD66" s="1"/>
      <c r="RVE66" s="1"/>
      <c r="RVF66" s="1"/>
      <c r="RVG66" s="1"/>
      <c r="RVH66" s="1"/>
      <c r="RVI66" s="1"/>
      <c r="RVJ66" s="1"/>
      <c r="RVK66" s="1"/>
      <c r="RVL66" s="1"/>
      <c r="RVM66" s="1"/>
      <c r="RVN66" s="1"/>
      <c r="RVO66" s="1"/>
      <c r="RVP66" s="1"/>
      <c r="RVQ66" s="1"/>
      <c r="RVR66" s="1"/>
      <c r="RVS66" s="1"/>
      <c r="RVT66" s="1"/>
      <c r="RVU66" s="1"/>
      <c r="RVV66" s="1"/>
      <c r="RVW66" s="1"/>
      <c r="RVX66" s="1"/>
      <c r="RVY66" s="1"/>
      <c r="RVZ66" s="1"/>
      <c r="RWA66" s="1"/>
      <c r="RWB66" s="1"/>
      <c r="RWC66" s="1"/>
      <c r="RWD66" s="1"/>
      <c r="RWE66" s="1"/>
      <c r="RWF66" s="1"/>
      <c r="RWG66" s="1"/>
      <c r="RWH66" s="1"/>
      <c r="RWI66" s="1"/>
      <c r="RWJ66" s="1"/>
      <c r="RWK66" s="1"/>
      <c r="RWL66" s="1"/>
      <c r="RWM66" s="1"/>
      <c r="RWN66" s="1"/>
      <c r="RWO66" s="1"/>
      <c r="RWP66" s="1"/>
      <c r="RWQ66" s="1"/>
      <c r="RWR66" s="1"/>
      <c r="RWS66" s="1"/>
      <c r="RWT66" s="1"/>
      <c r="RWU66" s="1"/>
      <c r="RWV66" s="1"/>
      <c r="RWW66" s="1"/>
      <c r="RWX66" s="1"/>
      <c r="RWY66" s="1"/>
      <c r="RWZ66" s="1"/>
      <c r="RXA66" s="1"/>
      <c r="RXB66" s="1"/>
      <c r="RXC66" s="1"/>
      <c r="RXD66" s="1"/>
      <c r="RXE66" s="1"/>
      <c r="RXF66" s="1"/>
      <c r="RXG66" s="1"/>
      <c r="RXH66" s="1"/>
      <c r="RXI66" s="1"/>
      <c r="RXJ66" s="1"/>
      <c r="RXK66" s="1"/>
      <c r="RXL66" s="1"/>
      <c r="RXM66" s="1"/>
      <c r="RXN66" s="1"/>
      <c r="RXO66" s="1"/>
      <c r="RXP66" s="1"/>
      <c r="RXQ66" s="1"/>
      <c r="RXR66" s="1"/>
      <c r="RXS66" s="1"/>
      <c r="RXT66" s="1"/>
      <c r="RXU66" s="1"/>
      <c r="RXV66" s="1"/>
      <c r="RXW66" s="1"/>
      <c r="RXX66" s="1"/>
      <c r="RXY66" s="1"/>
      <c r="RXZ66" s="1"/>
      <c r="RYA66" s="1"/>
      <c r="RYB66" s="1"/>
      <c r="RYC66" s="1"/>
      <c r="RYD66" s="1"/>
      <c r="RYE66" s="1"/>
      <c r="RYF66" s="1"/>
      <c r="RYG66" s="1"/>
      <c r="RYH66" s="1"/>
      <c r="RYI66" s="1"/>
      <c r="RYJ66" s="1"/>
      <c r="RYK66" s="1"/>
      <c r="RYL66" s="1"/>
      <c r="RYM66" s="1"/>
      <c r="RYN66" s="1"/>
      <c r="RYO66" s="1"/>
      <c r="RYP66" s="1"/>
      <c r="RYQ66" s="1"/>
      <c r="RYR66" s="1"/>
      <c r="RYS66" s="1"/>
      <c r="RYT66" s="1"/>
      <c r="RYU66" s="1"/>
      <c r="RYV66" s="1"/>
      <c r="RYW66" s="1"/>
      <c r="RYX66" s="1"/>
      <c r="RYY66" s="1"/>
      <c r="RYZ66" s="1"/>
      <c r="RZA66" s="1"/>
      <c r="RZB66" s="1"/>
      <c r="RZC66" s="1"/>
      <c r="RZD66" s="1"/>
      <c r="RZE66" s="1"/>
      <c r="RZF66" s="1"/>
      <c r="RZG66" s="1"/>
      <c r="RZH66" s="1"/>
      <c r="RZI66" s="1"/>
      <c r="RZJ66" s="1"/>
      <c r="RZK66" s="1"/>
      <c r="RZL66" s="1"/>
      <c r="RZM66" s="1"/>
      <c r="RZN66" s="1"/>
      <c r="RZO66" s="1"/>
      <c r="RZP66" s="1"/>
      <c r="RZQ66" s="1"/>
      <c r="RZR66" s="1"/>
      <c r="RZS66" s="1"/>
      <c r="RZT66" s="1"/>
      <c r="RZU66" s="1"/>
      <c r="RZV66" s="1"/>
      <c r="RZW66" s="1"/>
      <c r="RZX66" s="1"/>
      <c r="RZY66" s="1"/>
      <c r="RZZ66" s="1"/>
      <c r="SAA66" s="1"/>
      <c r="SAB66" s="1"/>
      <c r="SAC66" s="1"/>
      <c r="SAD66" s="1"/>
      <c r="SAE66" s="1"/>
      <c r="SAF66" s="1"/>
      <c r="SAG66" s="1"/>
      <c r="SAH66" s="1"/>
      <c r="SAI66" s="1"/>
      <c r="SAJ66" s="1"/>
      <c r="SAK66" s="1"/>
      <c r="SAL66" s="1"/>
      <c r="SAM66" s="1"/>
      <c r="SAN66" s="1"/>
      <c r="SAO66" s="1"/>
      <c r="SAP66" s="1"/>
      <c r="SAQ66" s="1"/>
      <c r="SAR66" s="1"/>
      <c r="SAS66" s="1"/>
      <c r="SAT66" s="1"/>
      <c r="SAU66" s="1"/>
      <c r="SAV66" s="1"/>
      <c r="SAW66" s="1"/>
      <c r="SAX66" s="1"/>
      <c r="SAY66" s="1"/>
      <c r="SAZ66" s="1"/>
      <c r="SBA66" s="1"/>
      <c r="SBB66" s="1"/>
      <c r="SBC66" s="1"/>
      <c r="SBD66" s="1"/>
      <c r="SBE66" s="1"/>
      <c r="SBF66" s="1"/>
      <c r="SBG66" s="1"/>
      <c r="SBH66" s="1"/>
      <c r="SBI66" s="1"/>
      <c r="SBJ66" s="1"/>
      <c r="SBK66" s="1"/>
      <c r="SBL66" s="1"/>
      <c r="SBM66" s="1"/>
      <c r="SBN66" s="1"/>
      <c r="SBO66" s="1"/>
      <c r="SBP66" s="1"/>
      <c r="SBQ66" s="1"/>
      <c r="SBR66" s="1"/>
      <c r="SBS66" s="1"/>
      <c r="SBT66" s="1"/>
      <c r="SBU66" s="1"/>
      <c r="SBV66" s="1"/>
      <c r="SBW66" s="1"/>
      <c r="SBX66" s="1"/>
      <c r="SBY66" s="1"/>
      <c r="SBZ66" s="1"/>
      <c r="SCA66" s="1"/>
      <c r="SCB66" s="1"/>
      <c r="SCC66" s="1"/>
      <c r="SCD66" s="1"/>
      <c r="SCE66" s="1"/>
      <c r="SCF66" s="1"/>
      <c r="SCG66" s="1"/>
      <c r="SCH66" s="1"/>
      <c r="SCI66" s="1"/>
      <c r="SCJ66" s="1"/>
      <c r="SCK66" s="1"/>
      <c r="SCL66" s="1"/>
      <c r="SCM66" s="1"/>
      <c r="SCN66" s="1"/>
      <c r="SCO66" s="1"/>
      <c r="SCP66" s="1"/>
      <c r="SCQ66" s="1"/>
      <c r="SCR66" s="1"/>
      <c r="SCS66" s="1"/>
      <c r="SCT66" s="1"/>
      <c r="SCU66" s="1"/>
      <c r="SCV66" s="1"/>
      <c r="SCW66" s="1"/>
      <c r="SCX66" s="1"/>
      <c r="SCY66" s="1"/>
      <c r="SCZ66" s="1"/>
      <c r="SDA66" s="1"/>
      <c r="SDB66" s="1"/>
      <c r="SDC66" s="1"/>
      <c r="SDD66" s="1"/>
      <c r="SDE66" s="1"/>
      <c r="SDF66" s="1"/>
      <c r="SDG66" s="1"/>
      <c r="SDH66" s="1"/>
      <c r="SDI66" s="1"/>
      <c r="SDJ66" s="1"/>
      <c r="SDK66" s="1"/>
      <c r="SDL66" s="1"/>
      <c r="SDM66" s="1"/>
      <c r="SDN66" s="1"/>
      <c r="SDO66" s="1"/>
      <c r="SDP66" s="1"/>
      <c r="SDQ66" s="1"/>
      <c r="SDR66" s="1"/>
      <c r="SDS66" s="1"/>
      <c r="SDT66" s="1"/>
      <c r="SDU66" s="1"/>
      <c r="SDV66" s="1"/>
      <c r="SDW66" s="1"/>
      <c r="SDX66" s="1"/>
      <c r="SDY66" s="1"/>
      <c r="SDZ66" s="1"/>
      <c r="SEA66" s="1"/>
      <c r="SEB66" s="1"/>
      <c r="SEC66" s="1"/>
      <c r="SED66" s="1"/>
      <c r="SEE66" s="1"/>
      <c r="SEF66" s="1"/>
      <c r="SEG66" s="1"/>
      <c r="SEH66" s="1"/>
      <c r="SEI66" s="1"/>
      <c r="SEJ66" s="1"/>
      <c r="SEK66" s="1"/>
      <c r="SEL66" s="1"/>
      <c r="SEM66" s="1"/>
      <c r="SEN66" s="1"/>
      <c r="SEO66" s="1"/>
      <c r="SEP66" s="1"/>
      <c r="SEQ66" s="1"/>
      <c r="SER66" s="1"/>
      <c r="SES66" s="1"/>
      <c r="SET66" s="1"/>
      <c r="SEU66" s="1"/>
      <c r="SEV66" s="1"/>
      <c r="SEW66" s="1"/>
      <c r="SEX66" s="1"/>
      <c r="SEY66" s="1"/>
      <c r="SEZ66" s="1"/>
      <c r="SFA66" s="1"/>
      <c r="SFB66" s="1"/>
      <c r="SFC66" s="1"/>
      <c r="SFD66" s="1"/>
      <c r="SFE66" s="1"/>
      <c r="SFF66" s="1"/>
      <c r="SFG66" s="1"/>
      <c r="SFH66" s="1"/>
      <c r="SFI66" s="1"/>
      <c r="SFJ66" s="1"/>
      <c r="SFK66" s="1"/>
      <c r="SFL66" s="1"/>
      <c r="SFM66" s="1"/>
      <c r="SFN66" s="1"/>
      <c r="SFO66" s="1"/>
      <c r="SFP66" s="1"/>
      <c r="SFQ66" s="1"/>
      <c r="SFR66" s="1"/>
      <c r="SFS66" s="1"/>
      <c r="SFT66" s="1"/>
      <c r="SFU66" s="1"/>
      <c r="SFV66" s="1"/>
      <c r="SFW66" s="1"/>
      <c r="SFX66" s="1"/>
      <c r="SFY66" s="1"/>
      <c r="SFZ66" s="1"/>
      <c r="SGA66" s="1"/>
      <c r="SGB66" s="1"/>
      <c r="SGC66" s="1"/>
      <c r="SGD66" s="1"/>
      <c r="SGE66" s="1"/>
      <c r="SGF66" s="1"/>
      <c r="SGG66" s="1"/>
      <c r="SGH66" s="1"/>
      <c r="SGI66" s="1"/>
      <c r="SGJ66" s="1"/>
      <c r="SGK66" s="1"/>
      <c r="SGL66" s="1"/>
      <c r="SGM66" s="1"/>
      <c r="SGN66" s="1"/>
      <c r="SGO66" s="1"/>
      <c r="SGP66" s="1"/>
      <c r="SGQ66" s="1"/>
      <c r="SGR66" s="1"/>
      <c r="SGS66" s="1"/>
      <c r="SGT66" s="1"/>
      <c r="SGU66" s="1"/>
      <c r="SGV66" s="1"/>
      <c r="SGW66" s="1"/>
      <c r="SGX66" s="1"/>
      <c r="SGY66" s="1"/>
      <c r="SGZ66" s="1"/>
      <c r="SHA66" s="1"/>
      <c r="SHB66" s="1"/>
      <c r="SHC66" s="1"/>
      <c r="SHD66" s="1"/>
      <c r="SHE66" s="1"/>
      <c r="SHF66" s="1"/>
      <c r="SHG66" s="1"/>
      <c r="SHH66" s="1"/>
      <c r="SHI66" s="1"/>
      <c r="SHJ66" s="1"/>
      <c r="SHK66" s="1"/>
      <c r="SHL66" s="1"/>
      <c r="SHM66" s="1"/>
      <c r="SHN66" s="1"/>
      <c r="SHO66" s="1"/>
      <c r="SHP66" s="1"/>
      <c r="SHQ66" s="1"/>
      <c r="SHR66" s="1"/>
      <c r="SHS66" s="1"/>
      <c r="SHT66" s="1"/>
      <c r="SHU66" s="1"/>
      <c r="SHV66" s="1"/>
      <c r="SHW66" s="1"/>
      <c r="SHX66" s="1"/>
      <c r="SHY66" s="1"/>
      <c r="SHZ66" s="1"/>
      <c r="SIA66" s="1"/>
      <c r="SIB66" s="1"/>
      <c r="SIC66" s="1"/>
      <c r="SID66" s="1"/>
      <c r="SIE66" s="1"/>
      <c r="SIF66" s="1"/>
      <c r="SIG66" s="1"/>
      <c r="SIH66" s="1"/>
      <c r="SII66" s="1"/>
      <c r="SIJ66" s="1"/>
      <c r="SIK66" s="1"/>
      <c r="SIL66" s="1"/>
      <c r="SIM66" s="1"/>
      <c r="SIN66" s="1"/>
      <c r="SIO66" s="1"/>
      <c r="SIP66" s="1"/>
      <c r="SIQ66" s="1"/>
      <c r="SIR66" s="1"/>
      <c r="SIS66" s="1"/>
      <c r="SIT66" s="1"/>
      <c r="SIU66" s="1"/>
      <c r="SIV66" s="1"/>
      <c r="SIW66" s="1"/>
      <c r="SIX66" s="1"/>
      <c r="SIY66" s="1"/>
      <c r="SIZ66" s="1"/>
      <c r="SJA66" s="1"/>
      <c r="SJB66" s="1"/>
      <c r="SJC66" s="1"/>
      <c r="SJD66" s="1"/>
      <c r="SJE66" s="1"/>
      <c r="SJF66" s="1"/>
      <c r="SJG66" s="1"/>
      <c r="SJH66" s="1"/>
      <c r="SJI66" s="1"/>
      <c r="SJJ66" s="1"/>
      <c r="SJK66" s="1"/>
      <c r="SJL66" s="1"/>
      <c r="SJM66" s="1"/>
      <c r="SJN66" s="1"/>
      <c r="SJO66" s="1"/>
      <c r="SJP66" s="1"/>
      <c r="SJQ66" s="1"/>
      <c r="SJR66" s="1"/>
      <c r="SJS66" s="1"/>
      <c r="SJT66" s="1"/>
      <c r="SJU66" s="1"/>
      <c r="SJV66" s="1"/>
      <c r="SJW66" s="1"/>
      <c r="SJX66" s="1"/>
      <c r="SJY66" s="1"/>
      <c r="SJZ66" s="1"/>
      <c r="SKA66" s="1"/>
      <c r="SKB66" s="1"/>
      <c r="SKC66" s="1"/>
      <c r="SKD66" s="1"/>
      <c r="SKE66" s="1"/>
      <c r="SKF66" s="1"/>
      <c r="SKG66" s="1"/>
      <c r="SKH66" s="1"/>
      <c r="SKI66" s="1"/>
      <c r="SKJ66" s="1"/>
      <c r="SKK66" s="1"/>
      <c r="SKL66" s="1"/>
      <c r="SKM66" s="1"/>
      <c r="SKN66" s="1"/>
      <c r="SKO66" s="1"/>
      <c r="SKP66" s="1"/>
      <c r="SKQ66" s="1"/>
      <c r="SKR66" s="1"/>
      <c r="SKS66" s="1"/>
      <c r="SKT66" s="1"/>
      <c r="SKU66" s="1"/>
      <c r="SKV66" s="1"/>
      <c r="SKW66" s="1"/>
      <c r="SKX66" s="1"/>
      <c r="SKY66" s="1"/>
      <c r="SKZ66" s="1"/>
      <c r="SLA66" s="1"/>
      <c r="SLB66" s="1"/>
      <c r="SLC66" s="1"/>
      <c r="SLD66" s="1"/>
      <c r="SLE66" s="1"/>
      <c r="SLF66" s="1"/>
      <c r="SLG66" s="1"/>
      <c r="SLH66" s="1"/>
      <c r="SLI66" s="1"/>
      <c r="SLJ66" s="1"/>
      <c r="SLK66" s="1"/>
      <c r="SLL66" s="1"/>
      <c r="SLM66" s="1"/>
      <c r="SLN66" s="1"/>
      <c r="SLO66" s="1"/>
      <c r="SLP66" s="1"/>
      <c r="SLQ66" s="1"/>
      <c r="SLR66" s="1"/>
      <c r="SLS66" s="1"/>
      <c r="SLT66" s="1"/>
      <c r="SLU66" s="1"/>
      <c r="SLV66" s="1"/>
      <c r="SLW66" s="1"/>
      <c r="SLX66" s="1"/>
      <c r="SLY66" s="1"/>
      <c r="SLZ66" s="1"/>
      <c r="SMA66" s="1"/>
      <c r="SMB66" s="1"/>
      <c r="SMC66" s="1"/>
      <c r="SMD66" s="1"/>
      <c r="SME66" s="1"/>
      <c r="SMF66" s="1"/>
      <c r="SMG66" s="1"/>
      <c r="SMH66" s="1"/>
      <c r="SMI66" s="1"/>
      <c r="SMJ66" s="1"/>
      <c r="SMK66" s="1"/>
      <c r="SML66" s="1"/>
      <c r="SMM66" s="1"/>
      <c r="SMN66" s="1"/>
      <c r="SMO66" s="1"/>
      <c r="SMP66" s="1"/>
      <c r="SMQ66" s="1"/>
      <c r="SMR66" s="1"/>
      <c r="SMS66" s="1"/>
      <c r="SMT66" s="1"/>
      <c r="SMU66" s="1"/>
      <c r="SMV66" s="1"/>
      <c r="SMW66" s="1"/>
      <c r="SMX66" s="1"/>
      <c r="SMY66" s="1"/>
      <c r="SMZ66" s="1"/>
      <c r="SNA66" s="1"/>
      <c r="SNB66" s="1"/>
      <c r="SNC66" s="1"/>
      <c r="SND66" s="1"/>
      <c r="SNE66" s="1"/>
      <c r="SNF66" s="1"/>
      <c r="SNG66" s="1"/>
      <c r="SNH66" s="1"/>
      <c r="SNI66" s="1"/>
      <c r="SNJ66" s="1"/>
      <c r="SNK66" s="1"/>
      <c r="SNL66" s="1"/>
      <c r="SNM66" s="1"/>
      <c r="SNN66" s="1"/>
      <c r="SNO66" s="1"/>
      <c r="SNP66" s="1"/>
      <c r="SNQ66" s="1"/>
      <c r="SNR66" s="1"/>
      <c r="SNS66" s="1"/>
      <c r="SNT66" s="1"/>
      <c r="SNU66" s="1"/>
      <c r="SNV66" s="1"/>
      <c r="SNW66" s="1"/>
      <c r="SNX66" s="1"/>
      <c r="SNY66" s="1"/>
      <c r="SNZ66" s="1"/>
      <c r="SOA66" s="1"/>
      <c r="SOB66" s="1"/>
      <c r="SOC66" s="1"/>
      <c r="SOD66" s="1"/>
      <c r="SOE66" s="1"/>
      <c r="SOF66" s="1"/>
      <c r="SOG66" s="1"/>
      <c r="SOH66" s="1"/>
      <c r="SOI66" s="1"/>
      <c r="SOJ66" s="1"/>
      <c r="SOK66" s="1"/>
      <c r="SOL66" s="1"/>
      <c r="SOM66" s="1"/>
      <c r="SON66" s="1"/>
      <c r="SOO66" s="1"/>
      <c r="SOP66" s="1"/>
      <c r="SOQ66" s="1"/>
      <c r="SOR66" s="1"/>
      <c r="SOS66" s="1"/>
      <c r="SOT66" s="1"/>
      <c r="SOU66" s="1"/>
      <c r="SOV66" s="1"/>
      <c r="SOW66" s="1"/>
      <c r="SOX66" s="1"/>
      <c r="SOY66" s="1"/>
      <c r="SOZ66" s="1"/>
      <c r="SPA66" s="1"/>
      <c r="SPB66" s="1"/>
      <c r="SPC66" s="1"/>
      <c r="SPD66" s="1"/>
      <c r="SPE66" s="1"/>
      <c r="SPF66" s="1"/>
      <c r="SPG66" s="1"/>
      <c r="SPH66" s="1"/>
      <c r="SPI66" s="1"/>
      <c r="SPJ66" s="1"/>
      <c r="SPK66" s="1"/>
      <c r="SPL66" s="1"/>
      <c r="SPM66" s="1"/>
      <c r="SPN66" s="1"/>
      <c r="SPO66" s="1"/>
      <c r="SPP66" s="1"/>
      <c r="SPQ66" s="1"/>
      <c r="SPR66" s="1"/>
      <c r="SPS66" s="1"/>
      <c r="SPT66" s="1"/>
      <c r="SPU66" s="1"/>
      <c r="SPV66" s="1"/>
      <c r="SPW66" s="1"/>
      <c r="SPX66" s="1"/>
      <c r="SPY66" s="1"/>
      <c r="SPZ66" s="1"/>
      <c r="SQA66" s="1"/>
      <c r="SQB66" s="1"/>
      <c r="SQC66" s="1"/>
      <c r="SQD66" s="1"/>
      <c r="SQE66" s="1"/>
      <c r="SQF66" s="1"/>
      <c r="SQG66" s="1"/>
      <c r="SQH66" s="1"/>
      <c r="SQI66" s="1"/>
      <c r="SQJ66" s="1"/>
      <c r="SQK66" s="1"/>
      <c r="SQL66" s="1"/>
      <c r="SQM66" s="1"/>
      <c r="SQN66" s="1"/>
      <c r="SQO66" s="1"/>
      <c r="SQP66" s="1"/>
      <c r="SQQ66" s="1"/>
      <c r="SQR66" s="1"/>
      <c r="SQS66" s="1"/>
      <c r="SQT66" s="1"/>
      <c r="SQU66" s="1"/>
      <c r="SQV66" s="1"/>
      <c r="SQW66" s="1"/>
      <c r="SQX66" s="1"/>
      <c r="SQY66" s="1"/>
      <c r="SQZ66" s="1"/>
      <c r="SRA66" s="1"/>
      <c r="SRB66" s="1"/>
      <c r="SRC66" s="1"/>
      <c r="SRD66" s="1"/>
      <c r="SRE66" s="1"/>
      <c r="SRF66" s="1"/>
      <c r="SRG66" s="1"/>
      <c r="SRH66" s="1"/>
      <c r="SRI66" s="1"/>
      <c r="SRJ66" s="1"/>
      <c r="SRK66" s="1"/>
      <c r="SRL66" s="1"/>
      <c r="SRM66" s="1"/>
      <c r="SRN66" s="1"/>
      <c r="SRO66" s="1"/>
      <c r="SRP66" s="1"/>
      <c r="SRQ66" s="1"/>
      <c r="SRR66" s="1"/>
      <c r="SRS66" s="1"/>
      <c r="SRT66" s="1"/>
      <c r="SRU66" s="1"/>
      <c r="SRV66" s="1"/>
      <c r="SRW66" s="1"/>
      <c r="SRX66" s="1"/>
      <c r="SRY66" s="1"/>
      <c r="SRZ66" s="1"/>
      <c r="SSA66" s="1"/>
      <c r="SSB66" s="1"/>
      <c r="SSC66" s="1"/>
      <c r="SSD66" s="1"/>
      <c r="SSE66" s="1"/>
      <c r="SSF66" s="1"/>
      <c r="SSG66" s="1"/>
      <c r="SSH66" s="1"/>
      <c r="SSI66" s="1"/>
      <c r="SSJ66" s="1"/>
      <c r="SSK66" s="1"/>
      <c r="SSL66" s="1"/>
      <c r="SSM66" s="1"/>
      <c r="SSN66" s="1"/>
      <c r="SSO66" s="1"/>
      <c r="SSP66" s="1"/>
      <c r="SSQ66" s="1"/>
      <c r="SSR66" s="1"/>
      <c r="SSS66" s="1"/>
      <c r="SST66" s="1"/>
      <c r="SSU66" s="1"/>
      <c r="SSV66" s="1"/>
      <c r="SSW66" s="1"/>
      <c r="SSX66" s="1"/>
      <c r="SSY66" s="1"/>
      <c r="SSZ66" s="1"/>
      <c r="STA66" s="1"/>
      <c r="STB66" s="1"/>
      <c r="STC66" s="1"/>
      <c r="STD66" s="1"/>
      <c r="STE66" s="1"/>
      <c r="STF66" s="1"/>
      <c r="STG66" s="1"/>
      <c r="STH66" s="1"/>
      <c r="STI66" s="1"/>
      <c r="STJ66" s="1"/>
      <c r="STK66" s="1"/>
      <c r="STL66" s="1"/>
      <c r="STM66" s="1"/>
      <c r="STN66" s="1"/>
      <c r="STO66" s="1"/>
      <c r="STP66" s="1"/>
      <c r="STQ66" s="1"/>
      <c r="STR66" s="1"/>
      <c r="STS66" s="1"/>
      <c r="STT66" s="1"/>
      <c r="STU66" s="1"/>
      <c r="STV66" s="1"/>
      <c r="STW66" s="1"/>
      <c r="STX66" s="1"/>
      <c r="STY66" s="1"/>
      <c r="STZ66" s="1"/>
      <c r="SUA66" s="1"/>
      <c r="SUB66" s="1"/>
      <c r="SUC66" s="1"/>
      <c r="SUD66" s="1"/>
      <c r="SUE66" s="1"/>
      <c r="SUF66" s="1"/>
      <c r="SUG66" s="1"/>
      <c r="SUH66" s="1"/>
      <c r="SUI66" s="1"/>
      <c r="SUJ66" s="1"/>
      <c r="SUK66" s="1"/>
      <c r="SUL66" s="1"/>
      <c r="SUM66" s="1"/>
      <c r="SUN66" s="1"/>
      <c r="SUO66" s="1"/>
      <c r="SUP66" s="1"/>
      <c r="SUQ66" s="1"/>
      <c r="SUR66" s="1"/>
      <c r="SUS66" s="1"/>
      <c r="SUT66" s="1"/>
      <c r="SUU66" s="1"/>
      <c r="SUV66" s="1"/>
      <c r="SUW66" s="1"/>
      <c r="SUX66" s="1"/>
      <c r="SUY66" s="1"/>
      <c r="SUZ66" s="1"/>
      <c r="SVA66" s="1"/>
      <c r="SVB66" s="1"/>
      <c r="SVC66" s="1"/>
      <c r="SVD66" s="1"/>
      <c r="SVE66" s="1"/>
      <c r="SVF66" s="1"/>
      <c r="SVG66" s="1"/>
      <c r="SVH66" s="1"/>
      <c r="SVI66" s="1"/>
      <c r="SVJ66" s="1"/>
      <c r="SVK66" s="1"/>
      <c r="SVL66" s="1"/>
      <c r="SVM66" s="1"/>
      <c r="SVN66" s="1"/>
      <c r="SVO66" s="1"/>
      <c r="SVP66" s="1"/>
      <c r="SVQ66" s="1"/>
      <c r="SVR66" s="1"/>
      <c r="SVS66" s="1"/>
      <c r="SVT66" s="1"/>
      <c r="SVU66" s="1"/>
      <c r="SVV66" s="1"/>
      <c r="SVW66" s="1"/>
      <c r="SVX66" s="1"/>
      <c r="SVY66" s="1"/>
      <c r="SVZ66" s="1"/>
      <c r="SWA66" s="1"/>
      <c r="SWB66" s="1"/>
      <c r="SWC66" s="1"/>
      <c r="SWD66" s="1"/>
      <c r="SWE66" s="1"/>
      <c r="SWF66" s="1"/>
      <c r="SWG66" s="1"/>
      <c r="SWH66" s="1"/>
      <c r="SWI66" s="1"/>
      <c r="SWJ66" s="1"/>
      <c r="SWK66" s="1"/>
      <c r="SWL66" s="1"/>
      <c r="SWM66" s="1"/>
      <c r="SWN66" s="1"/>
      <c r="SWO66" s="1"/>
      <c r="SWP66" s="1"/>
      <c r="SWQ66" s="1"/>
      <c r="SWR66" s="1"/>
      <c r="SWS66" s="1"/>
      <c r="SWT66" s="1"/>
      <c r="SWU66" s="1"/>
      <c r="SWV66" s="1"/>
      <c r="SWW66" s="1"/>
      <c r="SWX66" s="1"/>
      <c r="SWY66" s="1"/>
      <c r="SWZ66" s="1"/>
      <c r="SXA66" s="1"/>
      <c r="SXB66" s="1"/>
      <c r="SXC66" s="1"/>
      <c r="SXD66" s="1"/>
      <c r="SXE66" s="1"/>
      <c r="SXF66" s="1"/>
      <c r="SXG66" s="1"/>
      <c r="SXH66" s="1"/>
      <c r="SXI66" s="1"/>
      <c r="SXJ66" s="1"/>
      <c r="SXK66" s="1"/>
      <c r="SXL66" s="1"/>
      <c r="SXM66" s="1"/>
      <c r="SXN66" s="1"/>
      <c r="SXO66" s="1"/>
      <c r="SXP66" s="1"/>
      <c r="SXQ66" s="1"/>
      <c r="SXR66" s="1"/>
      <c r="SXS66" s="1"/>
      <c r="SXT66" s="1"/>
      <c r="SXU66" s="1"/>
      <c r="SXV66" s="1"/>
      <c r="SXW66" s="1"/>
      <c r="SXX66" s="1"/>
      <c r="SXY66" s="1"/>
      <c r="SXZ66" s="1"/>
      <c r="SYA66" s="1"/>
      <c r="SYB66" s="1"/>
      <c r="SYC66" s="1"/>
      <c r="SYD66" s="1"/>
      <c r="SYE66" s="1"/>
      <c r="SYF66" s="1"/>
      <c r="SYG66" s="1"/>
      <c r="SYH66" s="1"/>
      <c r="SYI66" s="1"/>
      <c r="SYJ66" s="1"/>
      <c r="SYK66" s="1"/>
      <c r="SYL66" s="1"/>
      <c r="SYM66" s="1"/>
      <c r="SYN66" s="1"/>
      <c r="SYO66" s="1"/>
      <c r="SYP66" s="1"/>
      <c r="SYQ66" s="1"/>
      <c r="SYR66" s="1"/>
      <c r="SYS66" s="1"/>
      <c r="SYT66" s="1"/>
      <c r="SYU66" s="1"/>
      <c r="SYV66" s="1"/>
      <c r="SYW66" s="1"/>
      <c r="SYX66" s="1"/>
      <c r="SYY66" s="1"/>
      <c r="SYZ66" s="1"/>
      <c r="SZA66" s="1"/>
      <c r="SZB66" s="1"/>
      <c r="SZC66" s="1"/>
      <c r="SZD66" s="1"/>
      <c r="SZE66" s="1"/>
      <c r="SZF66" s="1"/>
      <c r="SZG66" s="1"/>
      <c r="SZH66" s="1"/>
      <c r="SZI66" s="1"/>
      <c r="SZJ66" s="1"/>
      <c r="SZK66" s="1"/>
      <c r="SZL66" s="1"/>
      <c r="SZM66" s="1"/>
      <c r="SZN66" s="1"/>
      <c r="SZO66" s="1"/>
      <c r="SZP66" s="1"/>
      <c r="SZQ66" s="1"/>
      <c r="SZR66" s="1"/>
      <c r="SZS66" s="1"/>
      <c r="SZT66" s="1"/>
      <c r="SZU66" s="1"/>
      <c r="SZV66" s="1"/>
      <c r="SZW66" s="1"/>
      <c r="SZX66" s="1"/>
      <c r="SZY66" s="1"/>
      <c r="SZZ66" s="1"/>
      <c r="TAA66" s="1"/>
      <c r="TAB66" s="1"/>
      <c r="TAC66" s="1"/>
      <c r="TAD66" s="1"/>
      <c r="TAE66" s="1"/>
      <c r="TAF66" s="1"/>
      <c r="TAG66" s="1"/>
      <c r="TAH66" s="1"/>
      <c r="TAI66" s="1"/>
      <c r="TAJ66" s="1"/>
      <c r="TAK66" s="1"/>
      <c r="TAL66" s="1"/>
      <c r="TAM66" s="1"/>
      <c r="TAN66" s="1"/>
      <c r="TAO66" s="1"/>
      <c r="TAP66" s="1"/>
      <c r="TAQ66" s="1"/>
      <c r="TAR66" s="1"/>
      <c r="TAS66" s="1"/>
      <c r="TAT66" s="1"/>
      <c r="TAU66" s="1"/>
      <c r="TAV66" s="1"/>
      <c r="TAW66" s="1"/>
      <c r="TAX66" s="1"/>
      <c r="TAY66" s="1"/>
      <c r="TAZ66" s="1"/>
      <c r="TBA66" s="1"/>
      <c r="TBB66" s="1"/>
      <c r="TBC66" s="1"/>
      <c r="TBD66" s="1"/>
      <c r="TBE66" s="1"/>
      <c r="TBF66" s="1"/>
      <c r="TBG66" s="1"/>
      <c r="TBH66" s="1"/>
      <c r="TBI66" s="1"/>
      <c r="TBJ66" s="1"/>
      <c r="TBK66" s="1"/>
      <c r="TBL66" s="1"/>
      <c r="TBM66" s="1"/>
      <c r="TBN66" s="1"/>
      <c r="TBO66" s="1"/>
      <c r="TBP66" s="1"/>
      <c r="TBQ66" s="1"/>
      <c r="TBR66" s="1"/>
      <c r="TBS66" s="1"/>
      <c r="TBT66" s="1"/>
      <c r="TBU66" s="1"/>
      <c r="TBV66" s="1"/>
      <c r="TBW66" s="1"/>
      <c r="TBX66" s="1"/>
      <c r="TBY66" s="1"/>
      <c r="TBZ66" s="1"/>
      <c r="TCA66" s="1"/>
      <c r="TCB66" s="1"/>
      <c r="TCC66" s="1"/>
      <c r="TCD66" s="1"/>
      <c r="TCE66" s="1"/>
      <c r="TCF66" s="1"/>
      <c r="TCG66" s="1"/>
      <c r="TCH66" s="1"/>
      <c r="TCI66" s="1"/>
      <c r="TCJ66" s="1"/>
      <c r="TCK66" s="1"/>
      <c r="TCL66" s="1"/>
      <c r="TCM66" s="1"/>
      <c r="TCN66" s="1"/>
      <c r="TCO66" s="1"/>
      <c r="TCP66" s="1"/>
      <c r="TCQ66" s="1"/>
      <c r="TCR66" s="1"/>
      <c r="TCS66" s="1"/>
      <c r="TCT66" s="1"/>
      <c r="TCU66" s="1"/>
      <c r="TCV66" s="1"/>
      <c r="TCW66" s="1"/>
      <c r="TCX66" s="1"/>
      <c r="TCY66" s="1"/>
      <c r="TCZ66" s="1"/>
      <c r="TDA66" s="1"/>
      <c r="TDB66" s="1"/>
      <c r="TDC66" s="1"/>
      <c r="TDD66" s="1"/>
      <c r="TDE66" s="1"/>
      <c r="TDF66" s="1"/>
      <c r="TDG66" s="1"/>
      <c r="TDH66" s="1"/>
      <c r="TDI66" s="1"/>
      <c r="TDJ66" s="1"/>
      <c r="TDK66" s="1"/>
      <c r="TDL66" s="1"/>
      <c r="TDM66" s="1"/>
      <c r="TDN66" s="1"/>
      <c r="TDO66" s="1"/>
      <c r="TDP66" s="1"/>
      <c r="TDQ66" s="1"/>
      <c r="TDR66" s="1"/>
      <c r="TDS66" s="1"/>
      <c r="TDT66" s="1"/>
      <c r="TDU66" s="1"/>
      <c r="TDV66" s="1"/>
      <c r="TDW66" s="1"/>
      <c r="TDX66" s="1"/>
      <c r="TDY66" s="1"/>
      <c r="TDZ66" s="1"/>
      <c r="TEA66" s="1"/>
      <c r="TEB66" s="1"/>
      <c r="TEC66" s="1"/>
      <c r="TED66" s="1"/>
      <c r="TEE66" s="1"/>
      <c r="TEF66" s="1"/>
      <c r="TEG66" s="1"/>
      <c r="TEH66" s="1"/>
      <c r="TEI66" s="1"/>
      <c r="TEJ66" s="1"/>
      <c r="TEK66" s="1"/>
      <c r="TEL66" s="1"/>
      <c r="TEM66" s="1"/>
      <c r="TEN66" s="1"/>
      <c r="TEO66" s="1"/>
      <c r="TEP66" s="1"/>
      <c r="TEQ66" s="1"/>
      <c r="TER66" s="1"/>
      <c r="TES66" s="1"/>
      <c r="TET66" s="1"/>
      <c r="TEU66" s="1"/>
      <c r="TEV66" s="1"/>
      <c r="TEW66" s="1"/>
      <c r="TEX66" s="1"/>
      <c r="TEY66" s="1"/>
      <c r="TEZ66" s="1"/>
      <c r="TFA66" s="1"/>
      <c r="TFB66" s="1"/>
      <c r="TFC66" s="1"/>
      <c r="TFD66" s="1"/>
      <c r="TFE66" s="1"/>
      <c r="TFF66" s="1"/>
      <c r="TFG66" s="1"/>
      <c r="TFH66" s="1"/>
      <c r="TFI66" s="1"/>
      <c r="TFJ66" s="1"/>
      <c r="TFK66" s="1"/>
      <c r="TFL66" s="1"/>
      <c r="TFM66" s="1"/>
      <c r="TFN66" s="1"/>
      <c r="TFO66" s="1"/>
      <c r="TFP66" s="1"/>
      <c r="TFQ66" s="1"/>
      <c r="TFR66" s="1"/>
      <c r="TFS66" s="1"/>
      <c r="TFT66" s="1"/>
      <c r="TFU66" s="1"/>
      <c r="TFV66" s="1"/>
      <c r="TFW66" s="1"/>
      <c r="TFX66" s="1"/>
      <c r="TFY66" s="1"/>
      <c r="TFZ66" s="1"/>
      <c r="TGA66" s="1"/>
      <c r="TGB66" s="1"/>
      <c r="TGC66" s="1"/>
      <c r="TGD66" s="1"/>
      <c r="TGE66" s="1"/>
      <c r="TGF66" s="1"/>
      <c r="TGG66" s="1"/>
      <c r="TGH66" s="1"/>
      <c r="TGI66" s="1"/>
      <c r="TGJ66" s="1"/>
      <c r="TGK66" s="1"/>
      <c r="TGL66" s="1"/>
      <c r="TGM66" s="1"/>
      <c r="TGN66" s="1"/>
      <c r="TGO66" s="1"/>
      <c r="TGP66" s="1"/>
      <c r="TGQ66" s="1"/>
      <c r="TGR66" s="1"/>
      <c r="TGS66" s="1"/>
      <c r="TGT66" s="1"/>
      <c r="TGU66" s="1"/>
      <c r="TGV66" s="1"/>
      <c r="TGW66" s="1"/>
      <c r="TGX66" s="1"/>
      <c r="TGY66" s="1"/>
      <c r="TGZ66" s="1"/>
      <c r="THA66" s="1"/>
      <c r="THB66" s="1"/>
      <c r="THC66" s="1"/>
      <c r="THD66" s="1"/>
      <c r="THE66" s="1"/>
      <c r="THF66" s="1"/>
      <c r="THG66" s="1"/>
      <c r="THH66" s="1"/>
      <c r="THI66" s="1"/>
      <c r="THJ66" s="1"/>
      <c r="THK66" s="1"/>
      <c r="THL66" s="1"/>
      <c r="THM66" s="1"/>
      <c r="THN66" s="1"/>
      <c r="THO66" s="1"/>
      <c r="THP66" s="1"/>
      <c r="THQ66" s="1"/>
      <c r="THR66" s="1"/>
      <c r="THS66" s="1"/>
      <c r="THT66" s="1"/>
      <c r="THU66" s="1"/>
      <c r="THV66" s="1"/>
      <c r="THW66" s="1"/>
      <c r="THX66" s="1"/>
      <c r="THY66" s="1"/>
      <c r="THZ66" s="1"/>
      <c r="TIA66" s="1"/>
      <c r="TIB66" s="1"/>
      <c r="TIC66" s="1"/>
      <c r="TID66" s="1"/>
      <c r="TIE66" s="1"/>
      <c r="TIF66" s="1"/>
      <c r="TIG66" s="1"/>
      <c r="TIH66" s="1"/>
      <c r="TII66" s="1"/>
      <c r="TIJ66" s="1"/>
      <c r="TIK66" s="1"/>
      <c r="TIL66" s="1"/>
      <c r="TIM66" s="1"/>
      <c r="TIN66" s="1"/>
      <c r="TIO66" s="1"/>
      <c r="TIP66" s="1"/>
      <c r="TIQ66" s="1"/>
      <c r="TIR66" s="1"/>
      <c r="TIS66" s="1"/>
      <c r="TIT66" s="1"/>
      <c r="TIU66" s="1"/>
      <c r="TIV66" s="1"/>
      <c r="TIW66" s="1"/>
      <c r="TIX66" s="1"/>
      <c r="TIY66" s="1"/>
      <c r="TIZ66" s="1"/>
      <c r="TJA66" s="1"/>
      <c r="TJB66" s="1"/>
      <c r="TJC66" s="1"/>
      <c r="TJD66" s="1"/>
      <c r="TJE66" s="1"/>
      <c r="TJF66" s="1"/>
      <c r="TJG66" s="1"/>
      <c r="TJH66" s="1"/>
      <c r="TJI66" s="1"/>
      <c r="TJJ66" s="1"/>
      <c r="TJK66" s="1"/>
      <c r="TJL66" s="1"/>
      <c r="TJM66" s="1"/>
      <c r="TJN66" s="1"/>
      <c r="TJO66" s="1"/>
      <c r="TJP66" s="1"/>
      <c r="TJQ66" s="1"/>
      <c r="TJR66" s="1"/>
      <c r="TJS66" s="1"/>
      <c r="TJT66" s="1"/>
      <c r="TJU66" s="1"/>
      <c r="TJV66" s="1"/>
      <c r="TJW66" s="1"/>
      <c r="TJX66" s="1"/>
      <c r="TJY66" s="1"/>
      <c r="TJZ66" s="1"/>
      <c r="TKA66" s="1"/>
      <c r="TKB66" s="1"/>
      <c r="TKC66" s="1"/>
      <c r="TKD66" s="1"/>
      <c r="TKE66" s="1"/>
      <c r="TKF66" s="1"/>
      <c r="TKG66" s="1"/>
      <c r="TKH66" s="1"/>
      <c r="TKI66" s="1"/>
      <c r="TKJ66" s="1"/>
      <c r="TKK66" s="1"/>
      <c r="TKL66" s="1"/>
      <c r="TKM66" s="1"/>
      <c r="TKN66" s="1"/>
      <c r="TKO66" s="1"/>
      <c r="TKP66" s="1"/>
      <c r="TKQ66" s="1"/>
      <c r="TKR66" s="1"/>
      <c r="TKS66" s="1"/>
      <c r="TKT66" s="1"/>
      <c r="TKU66" s="1"/>
      <c r="TKV66" s="1"/>
      <c r="TKW66" s="1"/>
      <c r="TKX66" s="1"/>
      <c r="TKY66" s="1"/>
      <c r="TKZ66" s="1"/>
      <c r="TLA66" s="1"/>
      <c r="TLB66" s="1"/>
      <c r="TLC66" s="1"/>
      <c r="TLD66" s="1"/>
      <c r="TLE66" s="1"/>
      <c r="TLF66" s="1"/>
      <c r="TLG66" s="1"/>
      <c r="TLH66" s="1"/>
      <c r="TLI66" s="1"/>
      <c r="TLJ66" s="1"/>
      <c r="TLK66" s="1"/>
      <c r="TLL66" s="1"/>
      <c r="TLM66" s="1"/>
      <c r="TLN66" s="1"/>
      <c r="TLO66" s="1"/>
      <c r="TLP66" s="1"/>
      <c r="TLQ66" s="1"/>
      <c r="TLR66" s="1"/>
      <c r="TLS66" s="1"/>
      <c r="TLT66" s="1"/>
      <c r="TLU66" s="1"/>
      <c r="TLV66" s="1"/>
      <c r="TLW66" s="1"/>
      <c r="TLX66" s="1"/>
      <c r="TLY66" s="1"/>
      <c r="TLZ66" s="1"/>
      <c r="TMA66" s="1"/>
      <c r="TMB66" s="1"/>
      <c r="TMC66" s="1"/>
      <c r="TMD66" s="1"/>
      <c r="TME66" s="1"/>
      <c r="TMF66" s="1"/>
      <c r="TMG66" s="1"/>
      <c r="TMH66" s="1"/>
      <c r="TMI66" s="1"/>
      <c r="TMJ66" s="1"/>
      <c r="TMK66" s="1"/>
      <c r="TML66" s="1"/>
      <c r="TMM66" s="1"/>
      <c r="TMN66" s="1"/>
      <c r="TMO66" s="1"/>
      <c r="TMP66" s="1"/>
      <c r="TMQ66" s="1"/>
      <c r="TMR66" s="1"/>
      <c r="TMS66" s="1"/>
      <c r="TMT66" s="1"/>
      <c r="TMU66" s="1"/>
      <c r="TMV66" s="1"/>
      <c r="TMW66" s="1"/>
      <c r="TMX66" s="1"/>
      <c r="TMY66" s="1"/>
      <c r="TMZ66" s="1"/>
      <c r="TNA66" s="1"/>
      <c r="TNB66" s="1"/>
      <c r="TNC66" s="1"/>
      <c r="TND66" s="1"/>
      <c r="TNE66" s="1"/>
      <c r="TNF66" s="1"/>
      <c r="TNG66" s="1"/>
      <c r="TNH66" s="1"/>
      <c r="TNI66" s="1"/>
      <c r="TNJ66" s="1"/>
      <c r="TNK66" s="1"/>
      <c r="TNL66" s="1"/>
      <c r="TNM66" s="1"/>
      <c r="TNN66" s="1"/>
      <c r="TNO66" s="1"/>
      <c r="TNP66" s="1"/>
      <c r="TNQ66" s="1"/>
      <c r="TNR66" s="1"/>
      <c r="TNS66" s="1"/>
      <c r="TNT66" s="1"/>
      <c r="TNU66" s="1"/>
      <c r="TNV66" s="1"/>
      <c r="TNW66" s="1"/>
      <c r="TNX66" s="1"/>
      <c r="TNY66" s="1"/>
      <c r="TNZ66" s="1"/>
      <c r="TOA66" s="1"/>
      <c r="TOB66" s="1"/>
      <c r="TOC66" s="1"/>
      <c r="TOD66" s="1"/>
      <c r="TOE66" s="1"/>
      <c r="TOF66" s="1"/>
      <c r="TOG66" s="1"/>
      <c r="TOH66" s="1"/>
      <c r="TOI66" s="1"/>
      <c r="TOJ66" s="1"/>
      <c r="TOK66" s="1"/>
      <c r="TOL66" s="1"/>
      <c r="TOM66" s="1"/>
      <c r="TON66" s="1"/>
      <c r="TOO66" s="1"/>
      <c r="TOP66" s="1"/>
      <c r="TOQ66" s="1"/>
      <c r="TOR66" s="1"/>
      <c r="TOS66" s="1"/>
      <c r="TOT66" s="1"/>
      <c r="TOU66" s="1"/>
      <c r="TOV66" s="1"/>
      <c r="TOW66" s="1"/>
      <c r="TOX66" s="1"/>
      <c r="TOY66" s="1"/>
      <c r="TOZ66" s="1"/>
      <c r="TPA66" s="1"/>
      <c r="TPB66" s="1"/>
      <c r="TPC66" s="1"/>
      <c r="TPD66" s="1"/>
      <c r="TPE66" s="1"/>
      <c r="TPF66" s="1"/>
      <c r="TPG66" s="1"/>
      <c r="TPH66" s="1"/>
      <c r="TPI66" s="1"/>
      <c r="TPJ66" s="1"/>
      <c r="TPK66" s="1"/>
      <c r="TPL66" s="1"/>
      <c r="TPM66" s="1"/>
      <c r="TPN66" s="1"/>
      <c r="TPO66" s="1"/>
      <c r="TPP66" s="1"/>
      <c r="TPQ66" s="1"/>
      <c r="TPR66" s="1"/>
      <c r="TPS66" s="1"/>
      <c r="TPT66" s="1"/>
      <c r="TPU66" s="1"/>
      <c r="TPV66" s="1"/>
      <c r="TPW66" s="1"/>
      <c r="TPX66" s="1"/>
      <c r="TPY66" s="1"/>
      <c r="TPZ66" s="1"/>
      <c r="TQA66" s="1"/>
      <c r="TQB66" s="1"/>
      <c r="TQC66" s="1"/>
      <c r="TQD66" s="1"/>
      <c r="TQE66" s="1"/>
      <c r="TQF66" s="1"/>
      <c r="TQG66" s="1"/>
      <c r="TQH66" s="1"/>
      <c r="TQI66" s="1"/>
      <c r="TQJ66" s="1"/>
      <c r="TQK66" s="1"/>
      <c r="TQL66" s="1"/>
      <c r="TQM66" s="1"/>
      <c r="TQN66" s="1"/>
      <c r="TQO66" s="1"/>
      <c r="TQP66" s="1"/>
      <c r="TQQ66" s="1"/>
      <c r="TQR66" s="1"/>
      <c r="TQS66" s="1"/>
      <c r="TQT66" s="1"/>
      <c r="TQU66" s="1"/>
      <c r="TQV66" s="1"/>
      <c r="TQW66" s="1"/>
      <c r="TQX66" s="1"/>
      <c r="TQY66" s="1"/>
      <c r="TQZ66" s="1"/>
      <c r="TRA66" s="1"/>
      <c r="TRB66" s="1"/>
      <c r="TRC66" s="1"/>
      <c r="TRD66" s="1"/>
      <c r="TRE66" s="1"/>
      <c r="TRF66" s="1"/>
      <c r="TRG66" s="1"/>
      <c r="TRH66" s="1"/>
      <c r="TRI66" s="1"/>
      <c r="TRJ66" s="1"/>
      <c r="TRK66" s="1"/>
      <c r="TRL66" s="1"/>
      <c r="TRM66" s="1"/>
      <c r="TRN66" s="1"/>
      <c r="TRO66" s="1"/>
      <c r="TRP66" s="1"/>
      <c r="TRQ66" s="1"/>
      <c r="TRR66" s="1"/>
      <c r="TRS66" s="1"/>
      <c r="TRT66" s="1"/>
      <c r="TRU66" s="1"/>
      <c r="TRV66" s="1"/>
      <c r="TRW66" s="1"/>
      <c r="TRX66" s="1"/>
      <c r="TRY66" s="1"/>
      <c r="TRZ66" s="1"/>
      <c r="TSA66" s="1"/>
      <c r="TSB66" s="1"/>
      <c r="TSC66" s="1"/>
      <c r="TSD66" s="1"/>
      <c r="TSE66" s="1"/>
      <c r="TSF66" s="1"/>
      <c r="TSG66" s="1"/>
      <c r="TSH66" s="1"/>
      <c r="TSI66" s="1"/>
      <c r="TSJ66" s="1"/>
      <c r="TSK66" s="1"/>
      <c r="TSL66" s="1"/>
      <c r="TSM66" s="1"/>
      <c r="TSN66" s="1"/>
      <c r="TSO66" s="1"/>
      <c r="TSP66" s="1"/>
      <c r="TSQ66" s="1"/>
      <c r="TSR66" s="1"/>
      <c r="TSS66" s="1"/>
      <c r="TST66" s="1"/>
      <c r="TSU66" s="1"/>
      <c r="TSV66" s="1"/>
      <c r="TSW66" s="1"/>
      <c r="TSX66" s="1"/>
      <c r="TSY66" s="1"/>
      <c r="TSZ66" s="1"/>
      <c r="TTA66" s="1"/>
      <c r="TTB66" s="1"/>
      <c r="TTC66" s="1"/>
      <c r="TTD66" s="1"/>
      <c r="TTE66" s="1"/>
      <c r="TTF66" s="1"/>
      <c r="TTG66" s="1"/>
      <c r="TTH66" s="1"/>
      <c r="TTI66" s="1"/>
      <c r="TTJ66" s="1"/>
      <c r="TTK66" s="1"/>
      <c r="TTL66" s="1"/>
      <c r="TTM66" s="1"/>
      <c r="TTN66" s="1"/>
      <c r="TTO66" s="1"/>
      <c r="TTP66" s="1"/>
      <c r="TTQ66" s="1"/>
      <c r="TTR66" s="1"/>
      <c r="TTS66" s="1"/>
      <c r="TTT66" s="1"/>
      <c r="TTU66" s="1"/>
      <c r="TTV66" s="1"/>
      <c r="TTW66" s="1"/>
      <c r="TTX66" s="1"/>
      <c r="TTY66" s="1"/>
      <c r="TTZ66" s="1"/>
      <c r="TUA66" s="1"/>
      <c r="TUB66" s="1"/>
      <c r="TUC66" s="1"/>
      <c r="TUD66" s="1"/>
      <c r="TUE66" s="1"/>
      <c r="TUF66" s="1"/>
      <c r="TUG66" s="1"/>
      <c r="TUH66" s="1"/>
      <c r="TUI66" s="1"/>
      <c r="TUJ66" s="1"/>
      <c r="TUK66" s="1"/>
      <c r="TUL66" s="1"/>
      <c r="TUM66" s="1"/>
      <c r="TUN66" s="1"/>
      <c r="TUO66" s="1"/>
      <c r="TUP66" s="1"/>
      <c r="TUQ66" s="1"/>
      <c r="TUR66" s="1"/>
      <c r="TUS66" s="1"/>
      <c r="TUT66" s="1"/>
      <c r="TUU66" s="1"/>
      <c r="TUV66" s="1"/>
      <c r="TUW66" s="1"/>
      <c r="TUX66" s="1"/>
      <c r="TUY66" s="1"/>
      <c r="TUZ66" s="1"/>
      <c r="TVA66" s="1"/>
      <c r="TVB66" s="1"/>
      <c r="TVC66" s="1"/>
      <c r="TVD66" s="1"/>
      <c r="TVE66" s="1"/>
      <c r="TVF66" s="1"/>
      <c r="TVG66" s="1"/>
      <c r="TVH66" s="1"/>
      <c r="TVI66" s="1"/>
      <c r="TVJ66" s="1"/>
      <c r="TVK66" s="1"/>
      <c r="TVL66" s="1"/>
      <c r="TVM66" s="1"/>
      <c r="TVN66" s="1"/>
      <c r="TVO66" s="1"/>
      <c r="TVP66" s="1"/>
      <c r="TVQ66" s="1"/>
      <c r="TVR66" s="1"/>
      <c r="TVS66" s="1"/>
      <c r="TVT66" s="1"/>
      <c r="TVU66" s="1"/>
      <c r="TVV66" s="1"/>
      <c r="TVW66" s="1"/>
      <c r="TVX66" s="1"/>
      <c r="TVY66" s="1"/>
      <c r="TVZ66" s="1"/>
      <c r="TWA66" s="1"/>
      <c r="TWB66" s="1"/>
      <c r="TWC66" s="1"/>
      <c r="TWD66" s="1"/>
      <c r="TWE66" s="1"/>
      <c r="TWF66" s="1"/>
      <c r="TWG66" s="1"/>
      <c r="TWH66" s="1"/>
      <c r="TWI66" s="1"/>
      <c r="TWJ66" s="1"/>
      <c r="TWK66" s="1"/>
      <c r="TWL66" s="1"/>
      <c r="TWM66" s="1"/>
      <c r="TWN66" s="1"/>
      <c r="TWO66" s="1"/>
      <c r="TWP66" s="1"/>
      <c r="TWQ66" s="1"/>
      <c r="TWR66" s="1"/>
      <c r="TWS66" s="1"/>
      <c r="TWT66" s="1"/>
      <c r="TWU66" s="1"/>
      <c r="TWV66" s="1"/>
      <c r="TWW66" s="1"/>
      <c r="TWX66" s="1"/>
      <c r="TWY66" s="1"/>
      <c r="TWZ66" s="1"/>
      <c r="TXA66" s="1"/>
      <c r="TXB66" s="1"/>
      <c r="TXC66" s="1"/>
      <c r="TXD66" s="1"/>
      <c r="TXE66" s="1"/>
      <c r="TXF66" s="1"/>
      <c r="TXG66" s="1"/>
      <c r="TXH66" s="1"/>
      <c r="TXI66" s="1"/>
      <c r="TXJ66" s="1"/>
      <c r="TXK66" s="1"/>
      <c r="TXL66" s="1"/>
      <c r="TXM66" s="1"/>
      <c r="TXN66" s="1"/>
      <c r="TXO66" s="1"/>
      <c r="TXP66" s="1"/>
      <c r="TXQ66" s="1"/>
      <c r="TXR66" s="1"/>
      <c r="TXS66" s="1"/>
      <c r="TXT66" s="1"/>
      <c r="TXU66" s="1"/>
      <c r="TXV66" s="1"/>
      <c r="TXW66" s="1"/>
      <c r="TXX66" s="1"/>
      <c r="TXY66" s="1"/>
      <c r="TXZ66" s="1"/>
      <c r="TYA66" s="1"/>
      <c r="TYB66" s="1"/>
      <c r="TYC66" s="1"/>
      <c r="TYD66" s="1"/>
      <c r="TYE66" s="1"/>
      <c r="TYF66" s="1"/>
      <c r="TYG66" s="1"/>
      <c r="TYH66" s="1"/>
      <c r="TYI66" s="1"/>
      <c r="TYJ66" s="1"/>
      <c r="TYK66" s="1"/>
      <c r="TYL66" s="1"/>
      <c r="TYM66" s="1"/>
      <c r="TYN66" s="1"/>
      <c r="TYO66" s="1"/>
      <c r="TYP66" s="1"/>
      <c r="TYQ66" s="1"/>
      <c r="TYR66" s="1"/>
      <c r="TYS66" s="1"/>
      <c r="TYT66" s="1"/>
      <c r="TYU66" s="1"/>
      <c r="TYV66" s="1"/>
      <c r="TYW66" s="1"/>
      <c r="TYX66" s="1"/>
      <c r="TYY66" s="1"/>
      <c r="TYZ66" s="1"/>
      <c r="TZA66" s="1"/>
      <c r="TZB66" s="1"/>
      <c r="TZC66" s="1"/>
      <c r="TZD66" s="1"/>
      <c r="TZE66" s="1"/>
      <c r="TZF66" s="1"/>
      <c r="TZG66" s="1"/>
      <c r="TZH66" s="1"/>
      <c r="TZI66" s="1"/>
      <c r="TZJ66" s="1"/>
      <c r="TZK66" s="1"/>
      <c r="TZL66" s="1"/>
      <c r="TZM66" s="1"/>
      <c r="TZN66" s="1"/>
      <c r="TZO66" s="1"/>
      <c r="TZP66" s="1"/>
      <c r="TZQ66" s="1"/>
      <c r="TZR66" s="1"/>
      <c r="TZS66" s="1"/>
      <c r="TZT66" s="1"/>
      <c r="TZU66" s="1"/>
      <c r="TZV66" s="1"/>
      <c r="TZW66" s="1"/>
      <c r="TZX66" s="1"/>
      <c r="TZY66" s="1"/>
      <c r="TZZ66" s="1"/>
      <c r="UAA66" s="1"/>
      <c r="UAB66" s="1"/>
      <c r="UAC66" s="1"/>
      <c r="UAD66" s="1"/>
      <c r="UAE66" s="1"/>
      <c r="UAF66" s="1"/>
      <c r="UAG66" s="1"/>
      <c r="UAH66" s="1"/>
      <c r="UAI66" s="1"/>
      <c r="UAJ66" s="1"/>
      <c r="UAK66" s="1"/>
      <c r="UAL66" s="1"/>
      <c r="UAM66" s="1"/>
      <c r="UAN66" s="1"/>
      <c r="UAO66" s="1"/>
      <c r="UAP66" s="1"/>
      <c r="UAQ66" s="1"/>
      <c r="UAR66" s="1"/>
      <c r="UAS66" s="1"/>
      <c r="UAT66" s="1"/>
      <c r="UAU66" s="1"/>
      <c r="UAV66" s="1"/>
      <c r="UAW66" s="1"/>
      <c r="UAX66" s="1"/>
      <c r="UAY66" s="1"/>
      <c r="UAZ66" s="1"/>
      <c r="UBA66" s="1"/>
      <c r="UBB66" s="1"/>
      <c r="UBC66" s="1"/>
      <c r="UBD66" s="1"/>
      <c r="UBE66" s="1"/>
      <c r="UBF66" s="1"/>
      <c r="UBG66" s="1"/>
      <c r="UBH66" s="1"/>
      <c r="UBI66" s="1"/>
      <c r="UBJ66" s="1"/>
      <c r="UBK66" s="1"/>
      <c r="UBL66" s="1"/>
      <c r="UBM66" s="1"/>
      <c r="UBN66" s="1"/>
      <c r="UBO66" s="1"/>
      <c r="UBP66" s="1"/>
      <c r="UBQ66" s="1"/>
      <c r="UBR66" s="1"/>
      <c r="UBS66" s="1"/>
      <c r="UBT66" s="1"/>
      <c r="UBU66" s="1"/>
      <c r="UBV66" s="1"/>
      <c r="UBW66" s="1"/>
      <c r="UBX66" s="1"/>
      <c r="UBY66" s="1"/>
      <c r="UBZ66" s="1"/>
      <c r="UCA66" s="1"/>
      <c r="UCB66" s="1"/>
      <c r="UCC66" s="1"/>
      <c r="UCD66" s="1"/>
      <c r="UCE66" s="1"/>
      <c r="UCF66" s="1"/>
      <c r="UCG66" s="1"/>
      <c r="UCH66" s="1"/>
      <c r="UCI66" s="1"/>
      <c r="UCJ66" s="1"/>
      <c r="UCK66" s="1"/>
      <c r="UCL66" s="1"/>
      <c r="UCM66" s="1"/>
      <c r="UCN66" s="1"/>
      <c r="UCO66" s="1"/>
      <c r="UCP66" s="1"/>
      <c r="UCQ66" s="1"/>
      <c r="UCR66" s="1"/>
      <c r="UCS66" s="1"/>
      <c r="UCT66" s="1"/>
      <c r="UCU66" s="1"/>
      <c r="UCV66" s="1"/>
      <c r="UCW66" s="1"/>
      <c r="UCX66" s="1"/>
      <c r="UCY66" s="1"/>
      <c r="UCZ66" s="1"/>
      <c r="UDA66" s="1"/>
      <c r="UDB66" s="1"/>
      <c r="UDC66" s="1"/>
      <c r="UDD66" s="1"/>
      <c r="UDE66" s="1"/>
      <c r="UDF66" s="1"/>
      <c r="UDG66" s="1"/>
      <c r="UDH66" s="1"/>
      <c r="UDI66" s="1"/>
      <c r="UDJ66" s="1"/>
      <c r="UDK66" s="1"/>
      <c r="UDL66" s="1"/>
      <c r="UDM66" s="1"/>
      <c r="UDN66" s="1"/>
      <c r="UDO66" s="1"/>
      <c r="UDP66" s="1"/>
      <c r="UDQ66" s="1"/>
      <c r="UDR66" s="1"/>
      <c r="UDS66" s="1"/>
      <c r="UDT66" s="1"/>
      <c r="UDU66" s="1"/>
      <c r="UDV66" s="1"/>
      <c r="UDW66" s="1"/>
      <c r="UDX66" s="1"/>
      <c r="UDY66" s="1"/>
      <c r="UDZ66" s="1"/>
      <c r="UEA66" s="1"/>
      <c r="UEB66" s="1"/>
      <c r="UEC66" s="1"/>
      <c r="UED66" s="1"/>
      <c r="UEE66" s="1"/>
      <c r="UEF66" s="1"/>
      <c r="UEG66" s="1"/>
      <c r="UEH66" s="1"/>
      <c r="UEI66" s="1"/>
      <c r="UEJ66" s="1"/>
      <c r="UEK66" s="1"/>
      <c r="UEL66" s="1"/>
      <c r="UEM66" s="1"/>
      <c r="UEN66" s="1"/>
      <c r="UEO66" s="1"/>
      <c r="UEP66" s="1"/>
      <c r="UEQ66" s="1"/>
      <c r="UER66" s="1"/>
      <c r="UES66" s="1"/>
      <c r="UET66" s="1"/>
      <c r="UEU66" s="1"/>
      <c r="UEV66" s="1"/>
      <c r="UEW66" s="1"/>
      <c r="UEX66" s="1"/>
      <c r="UEY66" s="1"/>
      <c r="UEZ66" s="1"/>
      <c r="UFA66" s="1"/>
      <c r="UFB66" s="1"/>
      <c r="UFC66" s="1"/>
      <c r="UFD66" s="1"/>
      <c r="UFE66" s="1"/>
      <c r="UFF66" s="1"/>
      <c r="UFG66" s="1"/>
      <c r="UFH66" s="1"/>
      <c r="UFI66" s="1"/>
      <c r="UFJ66" s="1"/>
      <c r="UFK66" s="1"/>
      <c r="UFL66" s="1"/>
      <c r="UFM66" s="1"/>
      <c r="UFN66" s="1"/>
      <c r="UFO66" s="1"/>
      <c r="UFP66" s="1"/>
      <c r="UFQ66" s="1"/>
      <c r="UFR66" s="1"/>
      <c r="UFS66" s="1"/>
      <c r="UFT66" s="1"/>
      <c r="UFU66" s="1"/>
      <c r="UFV66" s="1"/>
      <c r="UFW66" s="1"/>
      <c r="UFX66" s="1"/>
      <c r="UFY66" s="1"/>
      <c r="UFZ66" s="1"/>
      <c r="UGA66" s="1"/>
      <c r="UGB66" s="1"/>
      <c r="UGC66" s="1"/>
      <c r="UGD66" s="1"/>
      <c r="UGE66" s="1"/>
      <c r="UGF66" s="1"/>
      <c r="UGG66" s="1"/>
      <c r="UGH66" s="1"/>
      <c r="UGI66" s="1"/>
      <c r="UGJ66" s="1"/>
      <c r="UGK66" s="1"/>
      <c r="UGL66" s="1"/>
      <c r="UGM66" s="1"/>
      <c r="UGN66" s="1"/>
      <c r="UGO66" s="1"/>
      <c r="UGP66" s="1"/>
      <c r="UGQ66" s="1"/>
      <c r="UGR66" s="1"/>
      <c r="UGS66" s="1"/>
      <c r="UGT66" s="1"/>
      <c r="UGU66" s="1"/>
      <c r="UGV66" s="1"/>
      <c r="UGW66" s="1"/>
      <c r="UGX66" s="1"/>
      <c r="UGY66" s="1"/>
      <c r="UGZ66" s="1"/>
      <c r="UHA66" s="1"/>
      <c r="UHB66" s="1"/>
      <c r="UHC66" s="1"/>
      <c r="UHD66" s="1"/>
      <c r="UHE66" s="1"/>
      <c r="UHF66" s="1"/>
      <c r="UHG66" s="1"/>
      <c r="UHH66" s="1"/>
      <c r="UHI66" s="1"/>
      <c r="UHJ66" s="1"/>
      <c r="UHK66" s="1"/>
      <c r="UHL66" s="1"/>
      <c r="UHM66" s="1"/>
      <c r="UHN66" s="1"/>
      <c r="UHO66" s="1"/>
      <c r="UHP66" s="1"/>
      <c r="UHQ66" s="1"/>
      <c r="UHR66" s="1"/>
      <c r="UHS66" s="1"/>
      <c r="UHT66" s="1"/>
      <c r="UHU66" s="1"/>
      <c r="UHV66" s="1"/>
      <c r="UHW66" s="1"/>
      <c r="UHX66" s="1"/>
      <c r="UHY66" s="1"/>
      <c r="UHZ66" s="1"/>
      <c r="UIA66" s="1"/>
      <c r="UIB66" s="1"/>
      <c r="UIC66" s="1"/>
      <c r="UID66" s="1"/>
      <c r="UIE66" s="1"/>
      <c r="UIF66" s="1"/>
      <c r="UIG66" s="1"/>
      <c r="UIH66" s="1"/>
      <c r="UII66" s="1"/>
      <c r="UIJ66" s="1"/>
      <c r="UIK66" s="1"/>
      <c r="UIL66" s="1"/>
      <c r="UIM66" s="1"/>
      <c r="UIN66" s="1"/>
      <c r="UIO66" s="1"/>
      <c r="UIP66" s="1"/>
      <c r="UIQ66" s="1"/>
      <c r="UIR66" s="1"/>
      <c r="UIS66" s="1"/>
      <c r="UIT66" s="1"/>
      <c r="UIU66" s="1"/>
      <c r="UIV66" s="1"/>
      <c r="UIW66" s="1"/>
      <c r="UIX66" s="1"/>
      <c r="UIY66" s="1"/>
      <c r="UIZ66" s="1"/>
      <c r="UJA66" s="1"/>
      <c r="UJB66" s="1"/>
      <c r="UJC66" s="1"/>
      <c r="UJD66" s="1"/>
      <c r="UJE66" s="1"/>
      <c r="UJF66" s="1"/>
      <c r="UJG66" s="1"/>
      <c r="UJH66" s="1"/>
      <c r="UJI66" s="1"/>
      <c r="UJJ66" s="1"/>
      <c r="UJK66" s="1"/>
      <c r="UJL66" s="1"/>
      <c r="UJM66" s="1"/>
      <c r="UJN66" s="1"/>
      <c r="UJO66" s="1"/>
      <c r="UJP66" s="1"/>
      <c r="UJQ66" s="1"/>
      <c r="UJR66" s="1"/>
      <c r="UJS66" s="1"/>
      <c r="UJT66" s="1"/>
      <c r="UJU66" s="1"/>
      <c r="UJV66" s="1"/>
      <c r="UJW66" s="1"/>
      <c r="UJX66" s="1"/>
      <c r="UJY66" s="1"/>
      <c r="UJZ66" s="1"/>
      <c r="UKA66" s="1"/>
      <c r="UKB66" s="1"/>
      <c r="UKC66" s="1"/>
      <c r="UKD66" s="1"/>
      <c r="UKE66" s="1"/>
      <c r="UKF66" s="1"/>
      <c r="UKG66" s="1"/>
      <c r="UKH66" s="1"/>
      <c r="UKI66" s="1"/>
      <c r="UKJ66" s="1"/>
      <c r="UKK66" s="1"/>
      <c r="UKL66" s="1"/>
      <c r="UKM66" s="1"/>
      <c r="UKN66" s="1"/>
      <c r="UKO66" s="1"/>
      <c r="UKP66" s="1"/>
      <c r="UKQ66" s="1"/>
      <c r="UKR66" s="1"/>
      <c r="UKS66" s="1"/>
      <c r="UKT66" s="1"/>
      <c r="UKU66" s="1"/>
      <c r="UKV66" s="1"/>
      <c r="UKW66" s="1"/>
      <c r="UKX66" s="1"/>
      <c r="UKY66" s="1"/>
      <c r="UKZ66" s="1"/>
      <c r="ULA66" s="1"/>
      <c r="ULB66" s="1"/>
      <c r="ULC66" s="1"/>
      <c r="ULD66" s="1"/>
      <c r="ULE66" s="1"/>
      <c r="ULF66" s="1"/>
      <c r="ULG66" s="1"/>
      <c r="ULH66" s="1"/>
      <c r="ULI66" s="1"/>
      <c r="ULJ66" s="1"/>
      <c r="ULK66" s="1"/>
      <c r="ULL66" s="1"/>
      <c r="ULM66" s="1"/>
      <c r="ULN66" s="1"/>
      <c r="ULO66" s="1"/>
      <c r="ULP66" s="1"/>
      <c r="ULQ66" s="1"/>
      <c r="ULR66" s="1"/>
      <c r="ULS66" s="1"/>
      <c r="ULT66" s="1"/>
      <c r="ULU66" s="1"/>
      <c r="ULV66" s="1"/>
      <c r="ULW66" s="1"/>
      <c r="ULX66" s="1"/>
      <c r="ULY66" s="1"/>
      <c r="ULZ66" s="1"/>
      <c r="UMA66" s="1"/>
      <c r="UMB66" s="1"/>
      <c r="UMC66" s="1"/>
      <c r="UMD66" s="1"/>
      <c r="UME66" s="1"/>
      <c r="UMF66" s="1"/>
      <c r="UMG66" s="1"/>
      <c r="UMH66" s="1"/>
      <c r="UMI66" s="1"/>
      <c r="UMJ66" s="1"/>
      <c r="UMK66" s="1"/>
      <c r="UML66" s="1"/>
      <c r="UMM66" s="1"/>
      <c r="UMN66" s="1"/>
      <c r="UMO66" s="1"/>
      <c r="UMP66" s="1"/>
      <c r="UMQ66" s="1"/>
      <c r="UMR66" s="1"/>
      <c r="UMS66" s="1"/>
      <c r="UMT66" s="1"/>
      <c r="UMU66" s="1"/>
      <c r="UMV66" s="1"/>
      <c r="UMW66" s="1"/>
      <c r="UMX66" s="1"/>
      <c r="UMY66" s="1"/>
      <c r="UMZ66" s="1"/>
      <c r="UNA66" s="1"/>
      <c r="UNB66" s="1"/>
      <c r="UNC66" s="1"/>
      <c r="UND66" s="1"/>
      <c r="UNE66" s="1"/>
      <c r="UNF66" s="1"/>
      <c r="UNG66" s="1"/>
      <c r="UNH66" s="1"/>
      <c r="UNI66" s="1"/>
      <c r="UNJ66" s="1"/>
      <c r="UNK66" s="1"/>
      <c r="UNL66" s="1"/>
      <c r="UNM66" s="1"/>
      <c r="UNN66" s="1"/>
      <c r="UNO66" s="1"/>
      <c r="UNP66" s="1"/>
      <c r="UNQ66" s="1"/>
      <c r="UNR66" s="1"/>
      <c r="UNS66" s="1"/>
      <c r="UNT66" s="1"/>
      <c r="UNU66" s="1"/>
      <c r="UNV66" s="1"/>
      <c r="UNW66" s="1"/>
      <c r="UNX66" s="1"/>
      <c r="UNY66" s="1"/>
      <c r="UNZ66" s="1"/>
      <c r="UOA66" s="1"/>
      <c r="UOB66" s="1"/>
      <c r="UOC66" s="1"/>
      <c r="UOD66" s="1"/>
      <c r="UOE66" s="1"/>
      <c r="UOF66" s="1"/>
      <c r="UOG66" s="1"/>
      <c r="UOH66" s="1"/>
      <c r="UOI66" s="1"/>
      <c r="UOJ66" s="1"/>
      <c r="UOK66" s="1"/>
      <c r="UOL66" s="1"/>
      <c r="UOM66" s="1"/>
      <c r="UON66" s="1"/>
      <c r="UOO66" s="1"/>
      <c r="UOP66" s="1"/>
      <c r="UOQ66" s="1"/>
      <c r="UOR66" s="1"/>
      <c r="UOS66" s="1"/>
      <c r="UOT66" s="1"/>
      <c r="UOU66" s="1"/>
      <c r="UOV66" s="1"/>
      <c r="UOW66" s="1"/>
      <c r="UOX66" s="1"/>
      <c r="UOY66" s="1"/>
      <c r="UOZ66" s="1"/>
      <c r="UPA66" s="1"/>
      <c r="UPB66" s="1"/>
      <c r="UPC66" s="1"/>
      <c r="UPD66" s="1"/>
      <c r="UPE66" s="1"/>
      <c r="UPF66" s="1"/>
      <c r="UPG66" s="1"/>
      <c r="UPH66" s="1"/>
      <c r="UPI66" s="1"/>
      <c r="UPJ66" s="1"/>
      <c r="UPK66" s="1"/>
      <c r="UPL66" s="1"/>
      <c r="UPM66" s="1"/>
      <c r="UPN66" s="1"/>
      <c r="UPO66" s="1"/>
      <c r="UPP66" s="1"/>
      <c r="UPQ66" s="1"/>
      <c r="UPR66" s="1"/>
      <c r="UPS66" s="1"/>
      <c r="UPT66" s="1"/>
      <c r="UPU66" s="1"/>
      <c r="UPV66" s="1"/>
      <c r="UPW66" s="1"/>
      <c r="UPX66" s="1"/>
      <c r="UPY66" s="1"/>
      <c r="UPZ66" s="1"/>
      <c r="UQA66" s="1"/>
      <c r="UQB66" s="1"/>
      <c r="UQC66" s="1"/>
      <c r="UQD66" s="1"/>
      <c r="UQE66" s="1"/>
      <c r="UQF66" s="1"/>
      <c r="UQG66" s="1"/>
      <c r="UQH66" s="1"/>
      <c r="UQI66" s="1"/>
      <c r="UQJ66" s="1"/>
      <c r="UQK66" s="1"/>
      <c r="UQL66" s="1"/>
      <c r="UQM66" s="1"/>
      <c r="UQN66" s="1"/>
      <c r="UQO66" s="1"/>
      <c r="UQP66" s="1"/>
      <c r="UQQ66" s="1"/>
      <c r="UQR66" s="1"/>
      <c r="UQS66" s="1"/>
      <c r="UQT66" s="1"/>
      <c r="UQU66" s="1"/>
      <c r="UQV66" s="1"/>
      <c r="UQW66" s="1"/>
      <c r="UQX66" s="1"/>
      <c r="UQY66" s="1"/>
      <c r="UQZ66" s="1"/>
      <c r="URA66" s="1"/>
      <c r="URB66" s="1"/>
      <c r="URC66" s="1"/>
      <c r="URD66" s="1"/>
      <c r="URE66" s="1"/>
      <c r="URF66" s="1"/>
      <c r="URG66" s="1"/>
      <c r="URH66" s="1"/>
      <c r="URI66" s="1"/>
      <c r="URJ66" s="1"/>
      <c r="URK66" s="1"/>
      <c r="URL66" s="1"/>
      <c r="URM66" s="1"/>
      <c r="URN66" s="1"/>
      <c r="URO66" s="1"/>
      <c r="URP66" s="1"/>
      <c r="URQ66" s="1"/>
      <c r="URR66" s="1"/>
      <c r="URS66" s="1"/>
      <c r="URT66" s="1"/>
      <c r="URU66" s="1"/>
      <c r="URV66" s="1"/>
      <c r="URW66" s="1"/>
      <c r="URX66" s="1"/>
      <c r="URY66" s="1"/>
      <c r="URZ66" s="1"/>
      <c r="USA66" s="1"/>
      <c r="USB66" s="1"/>
      <c r="USC66" s="1"/>
      <c r="USD66" s="1"/>
      <c r="USE66" s="1"/>
      <c r="USF66" s="1"/>
      <c r="USG66" s="1"/>
      <c r="USH66" s="1"/>
      <c r="USI66" s="1"/>
      <c r="USJ66" s="1"/>
      <c r="USK66" s="1"/>
      <c r="USL66" s="1"/>
      <c r="USM66" s="1"/>
      <c r="USN66" s="1"/>
      <c r="USO66" s="1"/>
      <c r="USP66" s="1"/>
      <c r="USQ66" s="1"/>
      <c r="USR66" s="1"/>
      <c r="USS66" s="1"/>
      <c r="UST66" s="1"/>
      <c r="USU66" s="1"/>
      <c r="USV66" s="1"/>
      <c r="USW66" s="1"/>
      <c r="USX66" s="1"/>
      <c r="USY66" s="1"/>
      <c r="USZ66" s="1"/>
      <c r="UTA66" s="1"/>
      <c r="UTB66" s="1"/>
      <c r="UTC66" s="1"/>
      <c r="UTD66" s="1"/>
      <c r="UTE66" s="1"/>
      <c r="UTF66" s="1"/>
      <c r="UTG66" s="1"/>
      <c r="UTH66" s="1"/>
      <c r="UTI66" s="1"/>
      <c r="UTJ66" s="1"/>
      <c r="UTK66" s="1"/>
      <c r="UTL66" s="1"/>
      <c r="UTM66" s="1"/>
      <c r="UTN66" s="1"/>
      <c r="UTO66" s="1"/>
      <c r="UTP66" s="1"/>
      <c r="UTQ66" s="1"/>
      <c r="UTR66" s="1"/>
      <c r="UTS66" s="1"/>
      <c r="UTT66" s="1"/>
      <c r="UTU66" s="1"/>
      <c r="UTV66" s="1"/>
      <c r="UTW66" s="1"/>
      <c r="UTX66" s="1"/>
      <c r="UTY66" s="1"/>
      <c r="UTZ66" s="1"/>
      <c r="UUA66" s="1"/>
      <c r="UUB66" s="1"/>
      <c r="UUC66" s="1"/>
      <c r="UUD66" s="1"/>
      <c r="UUE66" s="1"/>
      <c r="UUF66" s="1"/>
      <c r="UUG66" s="1"/>
      <c r="UUH66" s="1"/>
      <c r="UUI66" s="1"/>
      <c r="UUJ66" s="1"/>
      <c r="UUK66" s="1"/>
      <c r="UUL66" s="1"/>
      <c r="UUM66" s="1"/>
      <c r="UUN66" s="1"/>
      <c r="UUO66" s="1"/>
      <c r="UUP66" s="1"/>
      <c r="UUQ66" s="1"/>
      <c r="UUR66" s="1"/>
      <c r="UUS66" s="1"/>
      <c r="UUT66" s="1"/>
      <c r="UUU66" s="1"/>
      <c r="UUV66" s="1"/>
      <c r="UUW66" s="1"/>
      <c r="UUX66" s="1"/>
      <c r="UUY66" s="1"/>
      <c r="UUZ66" s="1"/>
      <c r="UVA66" s="1"/>
      <c r="UVB66" s="1"/>
      <c r="UVC66" s="1"/>
      <c r="UVD66" s="1"/>
      <c r="UVE66" s="1"/>
      <c r="UVF66" s="1"/>
      <c r="UVG66" s="1"/>
      <c r="UVH66" s="1"/>
      <c r="UVI66" s="1"/>
      <c r="UVJ66" s="1"/>
      <c r="UVK66" s="1"/>
      <c r="UVL66" s="1"/>
      <c r="UVM66" s="1"/>
      <c r="UVN66" s="1"/>
      <c r="UVO66" s="1"/>
      <c r="UVP66" s="1"/>
      <c r="UVQ66" s="1"/>
      <c r="UVR66" s="1"/>
      <c r="UVS66" s="1"/>
      <c r="UVT66" s="1"/>
      <c r="UVU66" s="1"/>
      <c r="UVV66" s="1"/>
      <c r="UVW66" s="1"/>
      <c r="UVX66" s="1"/>
      <c r="UVY66" s="1"/>
      <c r="UVZ66" s="1"/>
      <c r="UWA66" s="1"/>
      <c r="UWB66" s="1"/>
      <c r="UWC66" s="1"/>
      <c r="UWD66" s="1"/>
      <c r="UWE66" s="1"/>
      <c r="UWF66" s="1"/>
      <c r="UWG66" s="1"/>
      <c r="UWH66" s="1"/>
      <c r="UWI66" s="1"/>
      <c r="UWJ66" s="1"/>
      <c r="UWK66" s="1"/>
      <c r="UWL66" s="1"/>
      <c r="UWM66" s="1"/>
      <c r="UWN66" s="1"/>
      <c r="UWO66" s="1"/>
      <c r="UWP66" s="1"/>
      <c r="UWQ66" s="1"/>
      <c r="UWR66" s="1"/>
      <c r="UWS66" s="1"/>
      <c r="UWT66" s="1"/>
      <c r="UWU66" s="1"/>
      <c r="UWV66" s="1"/>
      <c r="UWW66" s="1"/>
      <c r="UWX66" s="1"/>
      <c r="UWY66" s="1"/>
      <c r="UWZ66" s="1"/>
      <c r="UXA66" s="1"/>
      <c r="UXB66" s="1"/>
      <c r="UXC66" s="1"/>
      <c r="UXD66" s="1"/>
      <c r="UXE66" s="1"/>
      <c r="UXF66" s="1"/>
      <c r="UXG66" s="1"/>
      <c r="UXH66" s="1"/>
      <c r="UXI66" s="1"/>
      <c r="UXJ66" s="1"/>
      <c r="UXK66" s="1"/>
      <c r="UXL66" s="1"/>
      <c r="UXM66" s="1"/>
      <c r="UXN66" s="1"/>
      <c r="UXO66" s="1"/>
      <c r="UXP66" s="1"/>
      <c r="UXQ66" s="1"/>
      <c r="UXR66" s="1"/>
      <c r="UXS66" s="1"/>
      <c r="UXT66" s="1"/>
      <c r="UXU66" s="1"/>
      <c r="UXV66" s="1"/>
      <c r="UXW66" s="1"/>
      <c r="UXX66" s="1"/>
      <c r="UXY66" s="1"/>
      <c r="UXZ66" s="1"/>
      <c r="UYA66" s="1"/>
      <c r="UYB66" s="1"/>
      <c r="UYC66" s="1"/>
      <c r="UYD66" s="1"/>
      <c r="UYE66" s="1"/>
      <c r="UYF66" s="1"/>
      <c r="UYG66" s="1"/>
      <c r="UYH66" s="1"/>
      <c r="UYI66" s="1"/>
      <c r="UYJ66" s="1"/>
      <c r="UYK66" s="1"/>
      <c r="UYL66" s="1"/>
      <c r="UYM66" s="1"/>
      <c r="UYN66" s="1"/>
      <c r="UYO66" s="1"/>
      <c r="UYP66" s="1"/>
      <c r="UYQ66" s="1"/>
      <c r="UYR66" s="1"/>
      <c r="UYS66" s="1"/>
      <c r="UYT66" s="1"/>
      <c r="UYU66" s="1"/>
      <c r="UYV66" s="1"/>
      <c r="UYW66" s="1"/>
      <c r="UYX66" s="1"/>
      <c r="UYY66" s="1"/>
      <c r="UYZ66" s="1"/>
      <c r="UZA66" s="1"/>
      <c r="UZB66" s="1"/>
      <c r="UZC66" s="1"/>
      <c r="UZD66" s="1"/>
      <c r="UZE66" s="1"/>
      <c r="UZF66" s="1"/>
      <c r="UZG66" s="1"/>
      <c r="UZH66" s="1"/>
      <c r="UZI66" s="1"/>
      <c r="UZJ66" s="1"/>
      <c r="UZK66" s="1"/>
      <c r="UZL66" s="1"/>
      <c r="UZM66" s="1"/>
      <c r="UZN66" s="1"/>
      <c r="UZO66" s="1"/>
      <c r="UZP66" s="1"/>
      <c r="UZQ66" s="1"/>
      <c r="UZR66" s="1"/>
      <c r="UZS66" s="1"/>
      <c r="UZT66" s="1"/>
      <c r="UZU66" s="1"/>
      <c r="UZV66" s="1"/>
      <c r="UZW66" s="1"/>
      <c r="UZX66" s="1"/>
      <c r="UZY66" s="1"/>
      <c r="UZZ66" s="1"/>
      <c r="VAA66" s="1"/>
      <c r="VAB66" s="1"/>
      <c r="VAC66" s="1"/>
      <c r="VAD66" s="1"/>
      <c r="VAE66" s="1"/>
      <c r="VAF66" s="1"/>
      <c r="VAG66" s="1"/>
      <c r="VAH66" s="1"/>
      <c r="VAI66" s="1"/>
      <c r="VAJ66" s="1"/>
      <c r="VAK66" s="1"/>
      <c r="VAL66" s="1"/>
      <c r="VAM66" s="1"/>
      <c r="VAN66" s="1"/>
      <c r="VAO66" s="1"/>
      <c r="VAP66" s="1"/>
      <c r="VAQ66" s="1"/>
      <c r="VAR66" s="1"/>
      <c r="VAS66" s="1"/>
      <c r="VAT66" s="1"/>
      <c r="VAU66" s="1"/>
      <c r="VAV66" s="1"/>
      <c r="VAW66" s="1"/>
      <c r="VAX66" s="1"/>
      <c r="VAY66" s="1"/>
      <c r="VAZ66" s="1"/>
      <c r="VBA66" s="1"/>
      <c r="VBB66" s="1"/>
      <c r="VBC66" s="1"/>
      <c r="VBD66" s="1"/>
      <c r="VBE66" s="1"/>
      <c r="VBF66" s="1"/>
      <c r="VBG66" s="1"/>
      <c r="VBH66" s="1"/>
      <c r="VBI66" s="1"/>
      <c r="VBJ66" s="1"/>
      <c r="VBK66" s="1"/>
      <c r="VBL66" s="1"/>
      <c r="VBM66" s="1"/>
      <c r="VBN66" s="1"/>
      <c r="VBO66" s="1"/>
      <c r="VBP66" s="1"/>
      <c r="VBQ66" s="1"/>
      <c r="VBR66" s="1"/>
      <c r="VBS66" s="1"/>
      <c r="VBT66" s="1"/>
      <c r="VBU66" s="1"/>
      <c r="VBV66" s="1"/>
      <c r="VBW66" s="1"/>
      <c r="VBX66" s="1"/>
      <c r="VBY66" s="1"/>
      <c r="VBZ66" s="1"/>
      <c r="VCA66" s="1"/>
      <c r="VCB66" s="1"/>
      <c r="VCC66" s="1"/>
      <c r="VCD66" s="1"/>
      <c r="VCE66" s="1"/>
      <c r="VCF66" s="1"/>
      <c r="VCG66" s="1"/>
      <c r="VCH66" s="1"/>
      <c r="VCI66" s="1"/>
      <c r="VCJ66" s="1"/>
      <c r="VCK66" s="1"/>
      <c r="VCL66" s="1"/>
      <c r="VCM66" s="1"/>
      <c r="VCN66" s="1"/>
      <c r="VCO66" s="1"/>
      <c r="VCP66" s="1"/>
      <c r="VCQ66" s="1"/>
      <c r="VCR66" s="1"/>
      <c r="VCS66" s="1"/>
      <c r="VCT66" s="1"/>
      <c r="VCU66" s="1"/>
      <c r="VCV66" s="1"/>
      <c r="VCW66" s="1"/>
      <c r="VCX66" s="1"/>
      <c r="VCY66" s="1"/>
      <c r="VCZ66" s="1"/>
      <c r="VDA66" s="1"/>
      <c r="VDB66" s="1"/>
      <c r="VDC66" s="1"/>
      <c r="VDD66" s="1"/>
      <c r="VDE66" s="1"/>
      <c r="VDF66" s="1"/>
      <c r="VDG66" s="1"/>
      <c r="VDH66" s="1"/>
      <c r="VDI66" s="1"/>
      <c r="VDJ66" s="1"/>
      <c r="VDK66" s="1"/>
      <c r="VDL66" s="1"/>
      <c r="VDM66" s="1"/>
      <c r="VDN66" s="1"/>
      <c r="VDO66" s="1"/>
      <c r="VDP66" s="1"/>
      <c r="VDQ66" s="1"/>
      <c r="VDR66" s="1"/>
      <c r="VDS66" s="1"/>
      <c r="VDT66" s="1"/>
      <c r="VDU66" s="1"/>
      <c r="VDV66" s="1"/>
      <c r="VDW66" s="1"/>
      <c r="VDX66" s="1"/>
      <c r="VDY66" s="1"/>
      <c r="VDZ66" s="1"/>
      <c r="VEA66" s="1"/>
      <c r="VEB66" s="1"/>
      <c r="VEC66" s="1"/>
      <c r="VED66" s="1"/>
      <c r="VEE66" s="1"/>
      <c r="VEF66" s="1"/>
      <c r="VEG66" s="1"/>
      <c r="VEH66" s="1"/>
      <c r="VEI66" s="1"/>
      <c r="VEJ66" s="1"/>
      <c r="VEK66" s="1"/>
      <c r="VEL66" s="1"/>
      <c r="VEM66" s="1"/>
      <c r="VEN66" s="1"/>
      <c r="VEO66" s="1"/>
      <c r="VEP66" s="1"/>
      <c r="VEQ66" s="1"/>
      <c r="VER66" s="1"/>
      <c r="VES66" s="1"/>
      <c r="VET66" s="1"/>
      <c r="VEU66" s="1"/>
      <c r="VEV66" s="1"/>
      <c r="VEW66" s="1"/>
      <c r="VEX66" s="1"/>
      <c r="VEY66" s="1"/>
      <c r="VEZ66" s="1"/>
      <c r="VFA66" s="1"/>
      <c r="VFB66" s="1"/>
      <c r="VFC66" s="1"/>
      <c r="VFD66" s="1"/>
      <c r="VFE66" s="1"/>
      <c r="VFF66" s="1"/>
      <c r="VFG66" s="1"/>
      <c r="VFH66" s="1"/>
      <c r="VFI66" s="1"/>
      <c r="VFJ66" s="1"/>
      <c r="VFK66" s="1"/>
      <c r="VFL66" s="1"/>
      <c r="VFM66" s="1"/>
      <c r="VFN66" s="1"/>
      <c r="VFO66" s="1"/>
      <c r="VFP66" s="1"/>
      <c r="VFQ66" s="1"/>
      <c r="VFR66" s="1"/>
      <c r="VFS66" s="1"/>
      <c r="VFT66" s="1"/>
      <c r="VFU66" s="1"/>
      <c r="VFV66" s="1"/>
      <c r="VFW66" s="1"/>
      <c r="VFX66" s="1"/>
      <c r="VFY66" s="1"/>
      <c r="VFZ66" s="1"/>
      <c r="VGA66" s="1"/>
      <c r="VGB66" s="1"/>
      <c r="VGC66" s="1"/>
      <c r="VGD66" s="1"/>
      <c r="VGE66" s="1"/>
      <c r="VGF66" s="1"/>
      <c r="VGG66" s="1"/>
      <c r="VGH66" s="1"/>
      <c r="VGI66" s="1"/>
      <c r="VGJ66" s="1"/>
      <c r="VGK66" s="1"/>
      <c r="VGL66" s="1"/>
      <c r="VGM66" s="1"/>
      <c r="VGN66" s="1"/>
      <c r="VGO66" s="1"/>
      <c r="VGP66" s="1"/>
      <c r="VGQ66" s="1"/>
      <c r="VGR66" s="1"/>
      <c r="VGS66" s="1"/>
      <c r="VGT66" s="1"/>
      <c r="VGU66" s="1"/>
      <c r="VGV66" s="1"/>
      <c r="VGW66" s="1"/>
      <c r="VGX66" s="1"/>
      <c r="VGY66" s="1"/>
      <c r="VGZ66" s="1"/>
      <c r="VHA66" s="1"/>
      <c r="VHB66" s="1"/>
      <c r="VHC66" s="1"/>
      <c r="VHD66" s="1"/>
      <c r="VHE66" s="1"/>
      <c r="VHF66" s="1"/>
      <c r="VHG66" s="1"/>
      <c r="VHH66" s="1"/>
      <c r="VHI66" s="1"/>
      <c r="VHJ66" s="1"/>
      <c r="VHK66" s="1"/>
      <c r="VHL66" s="1"/>
      <c r="VHM66" s="1"/>
      <c r="VHN66" s="1"/>
      <c r="VHO66" s="1"/>
      <c r="VHP66" s="1"/>
      <c r="VHQ66" s="1"/>
      <c r="VHR66" s="1"/>
      <c r="VHS66" s="1"/>
      <c r="VHT66" s="1"/>
      <c r="VHU66" s="1"/>
      <c r="VHV66" s="1"/>
      <c r="VHW66" s="1"/>
      <c r="VHX66" s="1"/>
      <c r="VHY66" s="1"/>
      <c r="VHZ66" s="1"/>
      <c r="VIA66" s="1"/>
      <c r="VIB66" s="1"/>
      <c r="VIC66" s="1"/>
      <c r="VID66" s="1"/>
      <c r="VIE66" s="1"/>
      <c r="VIF66" s="1"/>
      <c r="VIG66" s="1"/>
      <c r="VIH66" s="1"/>
      <c r="VII66" s="1"/>
      <c r="VIJ66" s="1"/>
      <c r="VIK66" s="1"/>
      <c r="VIL66" s="1"/>
      <c r="VIM66" s="1"/>
      <c r="VIN66" s="1"/>
      <c r="VIO66" s="1"/>
      <c r="VIP66" s="1"/>
      <c r="VIQ66" s="1"/>
      <c r="VIR66" s="1"/>
      <c r="VIS66" s="1"/>
      <c r="VIT66" s="1"/>
      <c r="VIU66" s="1"/>
      <c r="VIV66" s="1"/>
      <c r="VIW66" s="1"/>
      <c r="VIX66" s="1"/>
      <c r="VIY66" s="1"/>
      <c r="VIZ66" s="1"/>
      <c r="VJA66" s="1"/>
      <c r="VJB66" s="1"/>
      <c r="VJC66" s="1"/>
      <c r="VJD66" s="1"/>
      <c r="VJE66" s="1"/>
      <c r="VJF66" s="1"/>
      <c r="VJG66" s="1"/>
      <c r="VJH66" s="1"/>
      <c r="VJI66" s="1"/>
      <c r="VJJ66" s="1"/>
      <c r="VJK66" s="1"/>
      <c r="VJL66" s="1"/>
      <c r="VJM66" s="1"/>
      <c r="VJN66" s="1"/>
      <c r="VJO66" s="1"/>
      <c r="VJP66" s="1"/>
      <c r="VJQ66" s="1"/>
      <c r="VJR66" s="1"/>
      <c r="VJS66" s="1"/>
      <c r="VJT66" s="1"/>
      <c r="VJU66" s="1"/>
      <c r="VJV66" s="1"/>
      <c r="VJW66" s="1"/>
      <c r="VJX66" s="1"/>
      <c r="VJY66" s="1"/>
      <c r="VJZ66" s="1"/>
      <c r="VKA66" s="1"/>
      <c r="VKB66" s="1"/>
      <c r="VKC66" s="1"/>
      <c r="VKD66" s="1"/>
      <c r="VKE66" s="1"/>
      <c r="VKF66" s="1"/>
      <c r="VKG66" s="1"/>
      <c r="VKH66" s="1"/>
      <c r="VKI66" s="1"/>
      <c r="VKJ66" s="1"/>
      <c r="VKK66" s="1"/>
      <c r="VKL66" s="1"/>
      <c r="VKM66" s="1"/>
      <c r="VKN66" s="1"/>
      <c r="VKO66" s="1"/>
      <c r="VKP66" s="1"/>
      <c r="VKQ66" s="1"/>
      <c r="VKR66" s="1"/>
      <c r="VKS66" s="1"/>
      <c r="VKT66" s="1"/>
      <c r="VKU66" s="1"/>
      <c r="VKV66" s="1"/>
      <c r="VKW66" s="1"/>
      <c r="VKX66" s="1"/>
      <c r="VKY66" s="1"/>
      <c r="VKZ66" s="1"/>
      <c r="VLA66" s="1"/>
      <c r="VLB66" s="1"/>
      <c r="VLC66" s="1"/>
      <c r="VLD66" s="1"/>
      <c r="VLE66" s="1"/>
      <c r="VLF66" s="1"/>
      <c r="VLG66" s="1"/>
      <c r="VLH66" s="1"/>
      <c r="VLI66" s="1"/>
      <c r="VLJ66" s="1"/>
      <c r="VLK66" s="1"/>
      <c r="VLL66" s="1"/>
      <c r="VLM66" s="1"/>
      <c r="VLN66" s="1"/>
      <c r="VLO66" s="1"/>
      <c r="VLP66" s="1"/>
      <c r="VLQ66" s="1"/>
      <c r="VLR66" s="1"/>
      <c r="VLS66" s="1"/>
      <c r="VLT66" s="1"/>
      <c r="VLU66" s="1"/>
      <c r="VLV66" s="1"/>
      <c r="VLW66" s="1"/>
      <c r="VLX66" s="1"/>
      <c r="VLY66" s="1"/>
      <c r="VLZ66" s="1"/>
      <c r="VMA66" s="1"/>
      <c r="VMB66" s="1"/>
      <c r="VMC66" s="1"/>
      <c r="VMD66" s="1"/>
      <c r="VME66" s="1"/>
      <c r="VMF66" s="1"/>
      <c r="VMG66" s="1"/>
      <c r="VMH66" s="1"/>
      <c r="VMI66" s="1"/>
      <c r="VMJ66" s="1"/>
      <c r="VMK66" s="1"/>
      <c r="VML66" s="1"/>
      <c r="VMM66" s="1"/>
      <c r="VMN66" s="1"/>
      <c r="VMO66" s="1"/>
      <c r="VMP66" s="1"/>
      <c r="VMQ66" s="1"/>
      <c r="VMR66" s="1"/>
      <c r="VMS66" s="1"/>
      <c r="VMT66" s="1"/>
      <c r="VMU66" s="1"/>
      <c r="VMV66" s="1"/>
      <c r="VMW66" s="1"/>
      <c r="VMX66" s="1"/>
      <c r="VMY66" s="1"/>
      <c r="VMZ66" s="1"/>
      <c r="VNA66" s="1"/>
      <c r="VNB66" s="1"/>
      <c r="VNC66" s="1"/>
      <c r="VND66" s="1"/>
      <c r="VNE66" s="1"/>
      <c r="VNF66" s="1"/>
      <c r="VNG66" s="1"/>
      <c r="VNH66" s="1"/>
      <c r="VNI66" s="1"/>
      <c r="VNJ66" s="1"/>
      <c r="VNK66" s="1"/>
      <c r="VNL66" s="1"/>
      <c r="VNM66" s="1"/>
      <c r="VNN66" s="1"/>
      <c r="VNO66" s="1"/>
      <c r="VNP66" s="1"/>
      <c r="VNQ66" s="1"/>
      <c r="VNR66" s="1"/>
      <c r="VNS66" s="1"/>
      <c r="VNT66" s="1"/>
      <c r="VNU66" s="1"/>
      <c r="VNV66" s="1"/>
      <c r="VNW66" s="1"/>
      <c r="VNX66" s="1"/>
      <c r="VNY66" s="1"/>
      <c r="VNZ66" s="1"/>
      <c r="VOA66" s="1"/>
      <c r="VOB66" s="1"/>
      <c r="VOC66" s="1"/>
      <c r="VOD66" s="1"/>
      <c r="VOE66" s="1"/>
      <c r="VOF66" s="1"/>
      <c r="VOG66" s="1"/>
      <c r="VOH66" s="1"/>
      <c r="VOI66" s="1"/>
      <c r="VOJ66" s="1"/>
      <c r="VOK66" s="1"/>
      <c r="VOL66" s="1"/>
      <c r="VOM66" s="1"/>
      <c r="VON66" s="1"/>
      <c r="VOO66" s="1"/>
      <c r="VOP66" s="1"/>
      <c r="VOQ66" s="1"/>
      <c r="VOR66" s="1"/>
      <c r="VOS66" s="1"/>
      <c r="VOT66" s="1"/>
      <c r="VOU66" s="1"/>
      <c r="VOV66" s="1"/>
      <c r="VOW66" s="1"/>
      <c r="VOX66" s="1"/>
      <c r="VOY66" s="1"/>
      <c r="VOZ66" s="1"/>
      <c r="VPA66" s="1"/>
      <c r="VPB66" s="1"/>
      <c r="VPC66" s="1"/>
      <c r="VPD66" s="1"/>
      <c r="VPE66" s="1"/>
      <c r="VPF66" s="1"/>
      <c r="VPG66" s="1"/>
      <c r="VPH66" s="1"/>
      <c r="VPI66" s="1"/>
      <c r="VPJ66" s="1"/>
      <c r="VPK66" s="1"/>
      <c r="VPL66" s="1"/>
      <c r="VPM66" s="1"/>
      <c r="VPN66" s="1"/>
      <c r="VPO66" s="1"/>
      <c r="VPP66" s="1"/>
      <c r="VPQ66" s="1"/>
      <c r="VPR66" s="1"/>
      <c r="VPS66" s="1"/>
      <c r="VPT66" s="1"/>
      <c r="VPU66" s="1"/>
      <c r="VPV66" s="1"/>
      <c r="VPW66" s="1"/>
      <c r="VPX66" s="1"/>
      <c r="VPY66" s="1"/>
      <c r="VPZ66" s="1"/>
      <c r="VQA66" s="1"/>
      <c r="VQB66" s="1"/>
      <c r="VQC66" s="1"/>
      <c r="VQD66" s="1"/>
      <c r="VQE66" s="1"/>
      <c r="VQF66" s="1"/>
      <c r="VQG66" s="1"/>
      <c r="VQH66" s="1"/>
      <c r="VQI66" s="1"/>
      <c r="VQJ66" s="1"/>
      <c r="VQK66" s="1"/>
      <c r="VQL66" s="1"/>
      <c r="VQM66" s="1"/>
      <c r="VQN66" s="1"/>
      <c r="VQO66" s="1"/>
      <c r="VQP66" s="1"/>
      <c r="VQQ66" s="1"/>
      <c r="VQR66" s="1"/>
      <c r="VQS66" s="1"/>
      <c r="VQT66" s="1"/>
      <c r="VQU66" s="1"/>
      <c r="VQV66" s="1"/>
      <c r="VQW66" s="1"/>
      <c r="VQX66" s="1"/>
      <c r="VQY66" s="1"/>
      <c r="VQZ66" s="1"/>
      <c r="VRA66" s="1"/>
      <c r="VRB66" s="1"/>
      <c r="VRC66" s="1"/>
      <c r="VRD66" s="1"/>
      <c r="VRE66" s="1"/>
      <c r="VRF66" s="1"/>
      <c r="VRG66" s="1"/>
      <c r="VRH66" s="1"/>
      <c r="VRI66" s="1"/>
      <c r="VRJ66" s="1"/>
      <c r="VRK66" s="1"/>
      <c r="VRL66" s="1"/>
      <c r="VRM66" s="1"/>
      <c r="VRN66" s="1"/>
      <c r="VRO66" s="1"/>
      <c r="VRP66" s="1"/>
      <c r="VRQ66" s="1"/>
      <c r="VRR66" s="1"/>
      <c r="VRS66" s="1"/>
      <c r="VRT66" s="1"/>
      <c r="VRU66" s="1"/>
      <c r="VRV66" s="1"/>
      <c r="VRW66" s="1"/>
      <c r="VRX66" s="1"/>
      <c r="VRY66" s="1"/>
      <c r="VRZ66" s="1"/>
      <c r="VSA66" s="1"/>
      <c r="VSB66" s="1"/>
      <c r="VSC66" s="1"/>
      <c r="VSD66" s="1"/>
      <c r="VSE66" s="1"/>
      <c r="VSF66" s="1"/>
      <c r="VSG66" s="1"/>
      <c r="VSH66" s="1"/>
      <c r="VSI66" s="1"/>
      <c r="VSJ66" s="1"/>
      <c r="VSK66" s="1"/>
      <c r="VSL66" s="1"/>
      <c r="VSM66" s="1"/>
      <c r="VSN66" s="1"/>
      <c r="VSO66" s="1"/>
      <c r="VSP66" s="1"/>
      <c r="VSQ66" s="1"/>
      <c r="VSR66" s="1"/>
      <c r="VSS66" s="1"/>
      <c r="VST66" s="1"/>
      <c r="VSU66" s="1"/>
      <c r="VSV66" s="1"/>
      <c r="VSW66" s="1"/>
      <c r="VSX66" s="1"/>
      <c r="VSY66" s="1"/>
      <c r="VSZ66" s="1"/>
      <c r="VTA66" s="1"/>
      <c r="VTB66" s="1"/>
      <c r="VTC66" s="1"/>
      <c r="VTD66" s="1"/>
      <c r="VTE66" s="1"/>
      <c r="VTF66" s="1"/>
      <c r="VTG66" s="1"/>
      <c r="VTH66" s="1"/>
      <c r="VTI66" s="1"/>
      <c r="VTJ66" s="1"/>
      <c r="VTK66" s="1"/>
      <c r="VTL66" s="1"/>
      <c r="VTM66" s="1"/>
      <c r="VTN66" s="1"/>
      <c r="VTO66" s="1"/>
      <c r="VTP66" s="1"/>
      <c r="VTQ66" s="1"/>
      <c r="VTR66" s="1"/>
      <c r="VTS66" s="1"/>
      <c r="VTT66" s="1"/>
      <c r="VTU66" s="1"/>
      <c r="VTV66" s="1"/>
      <c r="VTW66" s="1"/>
      <c r="VTX66" s="1"/>
      <c r="VTY66" s="1"/>
      <c r="VTZ66" s="1"/>
      <c r="VUA66" s="1"/>
      <c r="VUB66" s="1"/>
      <c r="VUC66" s="1"/>
      <c r="VUD66" s="1"/>
      <c r="VUE66" s="1"/>
      <c r="VUF66" s="1"/>
      <c r="VUG66" s="1"/>
      <c r="VUH66" s="1"/>
      <c r="VUI66" s="1"/>
      <c r="VUJ66" s="1"/>
      <c r="VUK66" s="1"/>
      <c r="VUL66" s="1"/>
      <c r="VUM66" s="1"/>
      <c r="VUN66" s="1"/>
      <c r="VUO66" s="1"/>
      <c r="VUP66" s="1"/>
      <c r="VUQ66" s="1"/>
      <c r="VUR66" s="1"/>
      <c r="VUS66" s="1"/>
      <c r="VUT66" s="1"/>
      <c r="VUU66" s="1"/>
      <c r="VUV66" s="1"/>
      <c r="VUW66" s="1"/>
      <c r="VUX66" s="1"/>
      <c r="VUY66" s="1"/>
      <c r="VUZ66" s="1"/>
      <c r="VVA66" s="1"/>
      <c r="VVB66" s="1"/>
      <c r="VVC66" s="1"/>
      <c r="VVD66" s="1"/>
      <c r="VVE66" s="1"/>
      <c r="VVF66" s="1"/>
      <c r="VVG66" s="1"/>
      <c r="VVH66" s="1"/>
      <c r="VVI66" s="1"/>
      <c r="VVJ66" s="1"/>
      <c r="VVK66" s="1"/>
      <c r="VVL66" s="1"/>
      <c r="VVM66" s="1"/>
      <c r="VVN66" s="1"/>
      <c r="VVO66" s="1"/>
      <c r="VVP66" s="1"/>
      <c r="VVQ66" s="1"/>
      <c r="VVR66" s="1"/>
      <c r="VVS66" s="1"/>
      <c r="VVT66" s="1"/>
      <c r="VVU66" s="1"/>
      <c r="VVV66" s="1"/>
      <c r="VVW66" s="1"/>
      <c r="VVX66" s="1"/>
      <c r="VVY66" s="1"/>
      <c r="VVZ66" s="1"/>
      <c r="VWA66" s="1"/>
      <c r="VWB66" s="1"/>
      <c r="VWC66" s="1"/>
      <c r="VWD66" s="1"/>
      <c r="VWE66" s="1"/>
      <c r="VWF66" s="1"/>
      <c r="VWG66" s="1"/>
      <c r="VWH66" s="1"/>
      <c r="VWI66" s="1"/>
      <c r="VWJ66" s="1"/>
      <c r="VWK66" s="1"/>
      <c r="VWL66" s="1"/>
      <c r="VWM66" s="1"/>
      <c r="VWN66" s="1"/>
      <c r="VWO66" s="1"/>
      <c r="VWP66" s="1"/>
      <c r="VWQ66" s="1"/>
      <c r="VWR66" s="1"/>
      <c r="VWS66" s="1"/>
      <c r="VWT66" s="1"/>
      <c r="VWU66" s="1"/>
      <c r="VWV66" s="1"/>
      <c r="VWW66" s="1"/>
      <c r="VWX66" s="1"/>
      <c r="VWY66" s="1"/>
      <c r="VWZ66" s="1"/>
      <c r="VXA66" s="1"/>
      <c r="VXB66" s="1"/>
      <c r="VXC66" s="1"/>
      <c r="VXD66" s="1"/>
      <c r="VXE66" s="1"/>
      <c r="VXF66" s="1"/>
      <c r="VXG66" s="1"/>
      <c r="VXH66" s="1"/>
      <c r="VXI66" s="1"/>
      <c r="VXJ66" s="1"/>
      <c r="VXK66" s="1"/>
      <c r="VXL66" s="1"/>
      <c r="VXM66" s="1"/>
      <c r="VXN66" s="1"/>
      <c r="VXO66" s="1"/>
      <c r="VXP66" s="1"/>
      <c r="VXQ66" s="1"/>
      <c r="VXR66" s="1"/>
      <c r="VXS66" s="1"/>
      <c r="VXT66" s="1"/>
      <c r="VXU66" s="1"/>
      <c r="VXV66" s="1"/>
      <c r="VXW66" s="1"/>
      <c r="VXX66" s="1"/>
      <c r="VXY66" s="1"/>
      <c r="VXZ66" s="1"/>
      <c r="VYA66" s="1"/>
      <c r="VYB66" s="1"/>
      <c r="VYC66" s="1"/>
      <c r="VYD66" s="1"/>
      <c r="VYE66" s="1"/>
      <c r="VYF66" s="1"/>
      <c r="VYG66" s="1"/>
      <c r="VYH66" s="1"/>
      <c r="VYI66" s="1"/>
      <c r="VYJ66" s="1"/>
      <c r="VYK66" s="1"/>
      <c r="VYL66" s="1"/>
      <c r="VYM66" s="1"/>
      <c r="VYN66" s="1"/>
      <c r="VYO66" s="1"/>
      <c r="VYP66" s="1"/>
      <c r="VYQ66" s="1"/>
      <c r="VYR66" s="1"/>
      <c r="VYS66" s="1"/>
      <c r="VYT66" s="1"/>
      <c r="VYU66" s="1"/>
      <c r="VYV66" s="1"/>
      <c r="VYW66" s="1"/>
      <c r="VYX66" s="1"/>
      <c r="VYY66" s="1"/>
      <c r="VYZ66" s="1"/>
      <c r="VZA66" s="1"/>
      <c r="VZB66" s="1"/>
      <c r="VZC66" s="1"/>
      <c r="VZD66" s="1"/>
      <c r="VZE66" s="1"/>
      <c r="VZF66" s="1"/>
      <c r="VZG66" s="1"/>
      <c r="VZH66" s="1"/>
      <c r="VZI66" s="1"/>
      <c r="VZJ66" s="1"/>
      <c r="VZK66" s="1"/>
      <c r="VZL66" s="1"/>
      <c r="VZM66" s="1"/>
      <c r="VZN66" s="1"/>
      <c r="VZO66" s="1"/>
      <c r="VZP66" s="1"/>
      <c r="VZQ66" s="1"/>
      <c r="VZR66" s="1"/>
      <c r="VZS66" s="1"/>
      <c r="VZT66" s="1"/>
      <c r="VZU66" s="1"/>
      <c r="VZV66" s="1"/>
      <c r="VZW66" s="1"/>
      <c r="VZX66" s="1"/>
      <c r="VZY66" s="1"/>
      <c r="VZZ66" s="1"/>
      <c r="WAA66" s="1"/>
      <c r="WAB66" s="1"/>
      <c r="WAC66" s="1"/>
      <c r="WAD66" s="1"/>
      <c r="WAE66" s="1"/>
      <c r="WAF66" s="1"/>
      <c r="WAG66" s="1"/>
      <c r="WAH66" s="1"/>
      <c r="WAI66" s="1"/>
      <c r="WAJ66" s="1"/>
      <c r="WAK66" s="1"/>
      <c r="WAL66" s="1"/>
      <c r="WAM66" s="1"/>
      <c r="WAN66" s="1"/>
      <c r="WAO66" s="1"/>
      <c r="WAP66" s="1"/>
      <c r="WAQ66" s="1"/>
      <c r="WAR66" s="1"/>
      <c r="WAS66" s="1"/>
      <c r="WAT66" s="1"/>
      <c r="WAU66" s="1"/>
      <c r="WAV66" s="1"/>
      <c r="WAW66" s="1"/>
      <c r="WAX66" s="1"/>
      <c r="WAY66" s="1"/>
      <c r="WAZ66" s="1"/>
      <c r="WBA66" s="1"/>
      <c r="WBB66" s="1"/>
      <c r="WBC66" s="1"/>
      <c r="WBD66" s="1"/>
      <c r="WBE66" s="1"/>
      <c r="WBF66" s="1"/>
      <c r="WBG66" s="1"/>
      <c r="WBH66" s="1"/>
      <c r="WBI66" s="1"/>
      <c r="WBJ66" s="1"/>
      <c r="WBK66" s="1"/>
      <c r="WBL66" s="1"/>
      <c r="WBM66" s="1"/>
      <c r="WBN66" s="1"/>
      <c r="WBO66" s="1"/>
      <c r="WBP66" s="1"/>
      <c r="WBQ66" s="1"/>
      <c r="WBR66" s="1"/>
      <c r="WBS66" s="1"/>
      <c r="WBT66" s="1"/>
      <c r="WBU66" s="1"/>
      <c r="WBV66" s="1"/>
      <c r="WBW66" s="1"/>
      <c r="WBX66" s="1"/>
      <c r="WBY66" s="1"/>
      <c r="WBZ66" s="1"/>
      <c r="WCA66" s="1"/>
      <c r="WCB66" s="1"/>
      <c r="WCC66" s="1"/>
      <c r="WCD66" s="1"/>
      <c r="WCE66" s="1"/>
      <c r="WCF66" s="1"/>
      <c r="WCG66" s="1"/>
      <c r="WCH66" s="1"/>
      <c r="WCI66" s="1"/>
      <c r="WCJ66" s="1"/>
      <c r="WCK66" s="1"/>
      <c r="WCL66" s="1"/>
      <c r="WCM66" s="1"/>
      <c r="WCN66" s="1"/>
      <c r="WCO66" s="1"/>
      <c r="WCP66" s="1"/>
      <c r="WCQ66" s="1"/>
      <c r="WCR66" s="1"/>
      <c r="WCS66" s="1"/>
      <c r="WCT66" s="1"/>
      <c r="WCU66" s="1"/>
      <c r="WCV66" s="1"/>
      <c r="WCW66" s="1"/>
      <c r="WCX66" s="1"/>
      <c r="WCY66" s="1"/>
      <c r="WCZ66" s="1"/>
      <c r="WDA66" s="1"/>
      <c r="WDB66" s="1"/>
      <c r="WDC66" s="1"/>
      <c r="WDD66" s="1"/>
      <c r="WDE66" s="1"/>
      <c r="WDF66" s="1"/>
      <c r="WDG66" s="1"/>
      <c r="WDH66" s="1"/>
      <c r="WDI66" s="1"/>
      <c r="WDJ66" s="1"/>
      <c r="WDK66" s="1"/>
      <c r="WDL66" s="1"/>
      <c r="WDM66" s="1"/>
      <c r="WDN66" s="1"/>
      <c r="WDO66" s="1"/>
      <c r="WDP66" s="1"/>
      <c r="WDQ66" s="1"/>
      <c r="WDR66" s="1"/>
      <c r="WDS66" s="1"/>
      <c r="WDT66" s="1"/>
      <c r="WDU66" s="1"/>
      <c r="WDV66" s="1"/>
      <c r="WDW66" s="1"/>
      <c r="WDX66" s="1"/>
      <c r="WDY66" s="1"/>
      <c r="WDZ66" s="1"/>
      <c r="WEA66" s="1"/>
      <c r="WEB66" s="1"/>
      <c r="WEC66" s="1"/>
      <c r="WED66" s="1"/>
      <c r="WEE66" s="1"/>
      <c r="WEF66" s="1"/>
      <c r="WEG66" s="1"/>
      <c r="WEH66" s="1"/>
      <c r="WEI66" s="1"/>
      <c r="WEJ66" s="1"/>
      <c r="WEK66" s="1"/>
      <c r="WEL66" s="1"/>
      <c r="WEM66" s="1"/>
      <c r="WEN66" s="1"/>
      <c r="WEO66" s="1"/>
      <c r="WEP66" s="1"/>
      <c r="WEQ66" s="1"/>
      <c r="WER66" s="1"/>
      <c r="WES66" s="1"/>
      <c r="WET66" s="1"/>
      <c r="WEU66" s="1"/>
      <c r="WEV66" s="1"/>
      <c r="WEW66" s="1"/>
      <c r="WEX66" s="1"/>
      <c r="WEY66" s="1"/>
      <c r="WEZ66" s="1"/>
      <c r="WFA66" s="1"/>
      <c r="WFB66" s="1"/>
      <c r="WFC66" s="1"/>
      <c r="WFD66" s="1"/>
      <c r="WFE66" s="1"/>
      <c r="WFF66" s="1"/>
      <c r="WFG66" s="1"/>
      <c r="WFH66" s="1"/>
      <c r="WFI66" s="1"/>
      <c r="WFJ66" s="1"/>
      <c r="WFK66" s="1"/>
      <c r="WFL66" s="1"/>
      <c r="WFM66" s="1"/>
      <c r="WFN66" s="1"/>
      <c r="WFO66" s="1"/>
      <c r="WFP66" s="1"/>
      <c r="WFQ66" s="1"/>
      <c r="WFR66" s="1"/>
      <c r="WFS66" s="1"/>
      <c r="WFT66" s="1"/>
      <c r="WFU66" s="1"/>
      <c r="WFV66" s="1"/>
      <c r="WFW66" s="1"/>
      <c r="WFX66" s="1"/>
      <c r="WFY66" s="1"/>
      <c r="WFZ66" s="1"/>
      <c r="WGA66" s="1"/>
      <c r="WGB66" s="1"/>
      <c r="WGC66" s="1"/>
      <c r="WGD66" s="1"/>
      <c r="WGE66" s="1"/>
      <c r="WGF66" s="1"/>
      <c r="WGG66" s="1"/>
      <c r="WGH66" s="1"/>
      <c r="WGI66" s="1"/>
      <c r="WGJ66" s="1"/>
      <c r="WGK66" s="1"/>
      <c r="WGL66" s="1"/>
      <c r="WGM66" s="1"/>
      <c r="WGN66" s="1"/>
      <c r="WGO66" s="1"/>
      <c r="WGP66" s="1"/>
      <c r="WGQ66" s="1"/>
      <c r="WGR66" s="1"/>
      <c r="WGS66" s="1"/>
      <c r="WGT66" s="1"/>
      <c r="WGU66" s="1"/>
      <c r="WGV66" s="1"/>
      <c r="WGW66" s="1"/>
      <c r="WGX66" s="1"/>
      <c r="WGY66" s="1"/>
      <c r="WGZ66" s="1"/>
      <c r="WHA66" s="1"/>
      <c r="WHB66" s="1"/>
      <c r="WHC66" s="1"/>
      <c r="WHD66" s="1"/>
      <c r="WHE66" s="1"/>
      <c r="WHF66" s="1"/>
      <c r="WHG66" s="1"/>
      <c r="WHH66" s="1"/>
      <c r="WHI66" s="1"/>
      <c r="WHJ66" s="1"/>
      <c r="WHK66" s="1"/>
      <c r="WHL66" s="1"/>
      <c r="WHM66" s="1"/>
      <c r="WHN66" s="1"/>
      <c r="WHO66" s="1"/>
      <c r="WHP66" s="1"/>
      <c r="WHQ66" s="1"/>
      <c r="WHR66" s="1"/>
      <c r="WHS66" s="1"/>
      <c r="WHT66" s="1"/>
      <c r="WHU66" s="1"/>
      <c r="WHV66" s="1"/>
      <c r="WHW66" s="1"/>
      <c r="WHX66" s="1"/>
      <c r="WHY66" s="1"/>
      <c r="WHZ66" s="1"/>
      <c r="WIA66" s="1"/>
      <c r="WIB66" s="1"/>
      <c r="WIC66" s="1"/>
      <c r="WID66" s="1"/>
      <c r="WIE66" s="1"/>
      <c r="WIF66" s="1"/>
      <c r="WIG66" s="1"/>
      <c r="WIH66" s="1"/>
      <c r="WII66" s="1"/>
      <c r="WIJ66" s="1"/>
      <c r="WIK66" s="1"/>
      <c r="WIL66" s="1"/>
      <c r="WIM66" s="1"/>
      <c r="WIN66" s="1"/>
      <c r="WIO66" s="1"/>
      <c r="WIP66" s="1"/>
      <c r="WIQ66" s="1"/>
      <c r="WIR66" s="1"/>
      <c r="WIS66" s="1"/>
      <c r="WIT66" s="1"/>
      <c r="WIU66" s="1"/>
      <c r="WIV66" s="1"/>
      <c r="WIW66" s="1"/>
      <c r="WIX66" s="1"/>
      <c r="WIY66" s="1"/>
      <c r="WIZ66" s="1"/>
      <c r="WJA66" s="1"/>
      <c r="WJB66" s="1"/>
      <c r="WJC66" s="1"/>
      <c r="WJD66" s="1"/>
      <c r="WJE66" s="1"/>
      <c r="WJF66" s="1"/>
      <c r="WJG66" s="1"/>
      <c r="WJH66" s="1"/>
      <c r="WJI66" s="1"/>
      <c r="WJJ66" s="1"/>
      <c r="WJK66" s="1"/>
      <c r="WJL66" s="1"/>
      <c r="WJM66" s="1"/>
      <c r="WJN66" s="1"/>
      <c r="WJO66" s="1"/>
      <c r="WJP66" s="1"/>
      <c r="WJQ66" s="1"/>
      <c r="WJR66" s="1"/>
      <c r="WJS66" s="1"/>
      <c r="WJT66" s="1"/>
      <c r="WJU66" s="1"/>
      <c r="WJV66" s="1"/>
      <c r="WJW66" s="1"/>
      <c r="WJX66" s="1"/>
      <c r="WJY66" s="1"/>
      <c r="WJZ66" s="1"/>
      <c r="WKA66" s="1"/>
      <c r="WKB66" s="1"/>
      <c r="WKC66" s="1"/>
      <c r="WKD66" s="1"/>
      <c r="WKE66" s="1"/>
      <c r="WKF66" s="1"/>
      <c r="WKG66" s="1"/>
      <c r="WKH66" s="1"/>
      <c r="WKI66" s="1"/>
      <c r="WKJ66" s="1"/>
      <c r="WKK66" s="1"/>
      <c r="WKL66" s="1"/>
      <c r="WKM66" s="1"/>
      <c r="WKN66" s="1"/>
      <c r="WKO66" s="1"/>
      <c r="WKP66" s="1"/>
      <c r="WKQ66" s="1"/>
      <c r="WKR66" s="1"/>
      <c r="WKS66" s="1"/>
      <c r="WKT66" s="1"/>
      <c r="WKU66" s="1"/>
      <c r="WKV66" s="1"/>
      <c r="WKW66" s="1"/>
      <c r="WKX66" s="1"/>
      <c r="WKY66" s="1"/>
      <c r="WKZ66" s="1"/>
      <c r="WLA66" s="1"/>
      <c r="WLB66" s="1"/>
      <c r="WLC66" s="1"/>
      <c r="WLD66" s="1"/>
      <c r="WLE66" s="1"/>
      <c r="WLF66" s="1"/>
      <c r="WLG66" s="1"/>
      <c r="WLH66" s="1"/>
      <c r="WLI66" s="1"/>
      <c r="WLJ66" s="1"/>
      <c r="WLK66" s="1"/>
      <c r="WLL66" s="1"/>
      <c r="WLM66" s="1"/>
      <c r="WLN66" s="1"/>
      <c r="WLO66" s="1"/>
      <c r="WLP66" s="1"/>
      <c r="WLQ66" s="1"/>
      <c r="WLR66" s="1"/>
      <c r="WLS66" s="1"/>
      <c r="WLT66" s="1"/>
      <c r="WLU66" s="1"/>
      <c r="WLV66" s="1"/>
      <c r="WLW66" s="1"/>
      <c r="WLX66" s="1"/>
      <c r="WLY66" s="1"/>
      <c r="WLZ66" s="1"/>
      <c r="WMA66" s="1"/>
      <c r="WMB66" s="1"/>
      <c r="WMC66" s="1"/>
      <c r="WMD66" s="1"/>
      <c r="WME66" s="1"/>
      <c r="WMF66" s="1"/>
      <c r="WMG66" s="1"/>
      <c r="WMH66" s="1"/>
      <c r="WMI66" s="1"/>
      <c r="WMJ66" s="1"/>
      <c r="WMK66" s="1"/>
      <c r="WML66" s="1"/>
      <c r="WMM66" s="1"/>
      <c r="WMN66" s="1"/>
      <c r="WMO66" s="1"/>
      <c r="WMP66" s="1"/>
      <c r="WMQ66" s="1"/>
      <c r="WMR66" s="1"/>
      <c r="WMS66" s="1"/>
      <c r="WMT66" s="1"/>
      <c r="WMU66" s="1"/>
      <c r="WMV66" s="1"/>
      <c r="WMW66" s="1"/>
      <c r="WMX66" s="1"/>
      <c r="WMY66" s="1"/>
      <c r="WMZ66" s="1"/>
      <c r="WNA66" s="1"/>
      <c r="WNB66" s="1"/>
      <c r="WNC66" s="1"/>
      <c r="WND66" s="1"/>
      <c r="WNE66" s="1"/>
      <c r="WNF66" s="1"/>
      <c r="WNG66" s="1"/>
      <c r="WNH66" s="1"/>
      <c r="WNI66" s="1"/>
      <c r="WNJ66" s="1"/>
      <c r="WNK66" s="1"/>
      <c r="WNL66" s="1"/>
      <c r="WNM66" s="1"/>
      <c r="WNN66" s="1"/>
      <c r="WNO66" s="1"/>
      <c r="WNP66" s="1"/>
      <c r="WNQ66" s="1"/>
      <c r="WNR66" s="1"/>
      <c r="WNS66" s="1"/>
      <c r="WNT66" s="1"/>
      <c r="WNU66" s="1"/>
      <c r="WNV66" s="1"/>
      <c r="WNW66" s="1"/>
      <c r="WNX66" s="1"/>
      <c r="WNY66" s="1"/>
      <c r="WNZ66" s="1"/>
      <c r="WOA66" s="1"/>
      <c r="WOB66" s="1"/>
      <c r="WOC66" s="1"/>
      <c r="WOD66" s="1"/>
      <c r="WOE66" s="1"/>
      <c r="WOF66" s="1"/>
      <c r="WOG66" s="1"/>
      <c r="WOH66" s="1"/>
      <c r="WOI66" s="1"/>
      <c r="WOJ66" s="1"/>
      <c r="WOK66" s="1"/>
      <c r="WOL66" s="1"/>
      <c r="WOM66" s="1"/>
      <c r="WON66" s="1"/>
      <c r="WOO66" s="1"/>
      <c r="WOP66" s="1"/>
      <c r="WOQ66" s="1"/>
      <c r="WOR66" s="1"/>
      <c r="WOS66" s="1"/>
      <c r="WOT66" s="1"/>
      <c r="WOU66" s="1"/>
      <c r="WOV66" s="1"/>
      <c r="WOW66" s="1"/>
      <c r="WOX66" s="1"/>
      <c r="WOY66" s="1"/>
      <c r="WOZ66" s="1"/>
      <c r="WPA66" s="1"/>
      <c r="WPB66" s="1"/>
      <c r="WPC66" s="1"/>
      <c r="WPD66" s="1"/>
      <c r="WPE66" s="1"/>
      <c r="WPF66" s="1"/>
      <c r="WPG66" s="1"/>
      <c r="WPH66" s="1"/>
      <c r="WPI66" s="1"/>
      <c r="WPJ66" s="1"/>
      <c r="WPK66" s="1"/>
      <c r="WPL66" s="1"/>
      <c r="WPM66" s="1"/>
      <c r="WPN66" s="1"/>
      <c r="WPO66" s="1"/>
      <c r="WPP66" s="1"/>
      <c r="WPQ66" s="1"/>
      <c r="WPR66" s="1"/>
      <c r="WPS66" s="1"/>
      <c r="WPT66" s="1"/>
      <c r="WPU66" s="1"/>
      <c r="WPV66" s="1"/>
      <c r="WPW66" s="1"/>
      <c r="WPX66" s="1"/>
      <c r="WPY66" s="1"/>
      <c r="WPZ66" s="1"/>
      <c r="WQA66" s="1"/>
      <c r="WQB66" s="1"/>
      <c r="WQC66" s="1"/>
      <c r="WQD66" s="1"/>
      <c r="WQE66" s="1"/>
      <c r="WQF66" s="1"/>
      <c r="WQG66" s="1"/>
      <c r="WQH66" s="1"/>
      <c r="WQI66" s="1"/>
      <c r="WQJ66" s="1"/>
      <c r="WQK66" s="1"/>
      <c r="WQL66" s="1"/>
      <c r="WQM66" s="1"/>
      <c r="WQN66" s="1"/>
      <c r="WQO66" s="1"/>
      <c r="WQP66" s="1"/>
      <c r="WQQ66" s="1"/>
      <c r="WQR66" s="1"/>
      <c r="WQS66" s="1"/>
      <c r="WQT66" s="1"/>
      <c r="WQU66" s="1"/>
      <c r="WQV66" s="1"/>
      <c r="WQW66" s="1"/>
      <c r="WQX66" s="1"/>
      <c r="WQY66" s="1"/>
      <c r="WQZ66" s="1"/>
      <c r="WRA66" s="1"/>
      <c r="WRB66" s="1"/>
      <c r="WRC66" s="1"/>
      <c r="WRD66" s="1"/>
      <c r="WRE66" s="1"/>
      <c r="WRF66" s="1"/>
      <c r="WRG66" s="1"/>
      <c r="WRH66" s="1"/>
      <c r="WRI66" s="1"/>
      <c r="WRJ66" s="1"/>
      <c r="WRK66" s="1"/>
      <c r="WRL66" s="1"/>
      <c r="WRM66" s="1"/>
      <c r="WRN66" s="1"/>
      <c r="WRO66" s="1"/>
      <c r="WRP66" s="1"/>
      <c r="WRQ66" s="1"/>
      <c r="WRR66" s="1"/>
      <c r="WRS66" s="1"/>
      <c r="WRT66" s="1"/>
      <c r="WRU66" s="1"/>
      <c r="WRV66" s="1"/>
      <c r="WRW66" s="1"/>
      <c r="WRX66" s="1"/>
      <c r="WRY66" s="1"/>
      <c r="WRZ66" s="1"/>
      <c r="WSA66" s="1"/>
      <c r="WSB66" s="1"/>
      <c r="WSC66" s="1"/>
      <c r="WSD66" s="1"/>
      <c r="WSE66" s="1"/>
      <c r="WSF66" s="1"/>
      <c r="WSG66" s="1"/>
      <c r="WSH66" s="1"/>
      <c r="WSI66" s="1"/>
      <c r="WSJ66" s="1"/>
      <c r="WSK66" s="1"/>
      <c r="WSL66" s="1"/>
      <c r="WSM66" s="1"/>
      <c r="WSN66" s="1"/>
      <c r="WSO66" s="1"/>
      <c r="WSP66" s="1"/>
      <c r="WSQ66" s="1"/>
      <c r="WSR66" s="1"/>
      <c r="WSS66" s="1"/>
      <c r="WST66" s="1"/>
      <c r="WSU66" s="1"/>
      <c r="WSV66" s="1"/>
      <c r="WSW66" s="1"/>
      <c r="WSX66" s="1"/>
      <c r="WSY66" s="1"/>
      <c r="WSZ66" s="1"/>
      <c r="WTA66" s="1"/>
      <c r="WTB66" s="1"/>
      <c r="WTC66" s="1"/>
      <c r="WTD66" s="1"/>
      <c r="WTE66" s="1"/>
      <c r="WTF66" s="1"/>
      <c r="WTG66" s="1"/>
      <c r="WTH66" s="1"/>
      <c r="WTI66" s="1"/>
      <c r="WTJ66" s="1"/>
      <c r="WTK66" s="1"/>
      <c r="WTL66" s="1"/>
      <c r="WTM66" s="1"/>
      <c r="WTN66" s="1"/>
      <c r="WTO66" s="1"/>
      <c r="WTP66" s="1"/>
      <c r="WTQ66" s="1"/>
      <c r="WTR66" s="1"/>
      <c r="WTS66" s="1"/>
      <c r="WTT66" s="1"/>
      <c r="WTU66" s="1"/>
      <c r="WTV66" s="1"/>
      <c r="WTW66" s="1"/>
      <c r="WTX66" s="1"/>
      <c r="WTY66" s="1"/>
      <c r="WTZ66" s="1"/>
      <c r="WUA66" s="1"/>
      <c r="WUB66" s="1"/>
      <c r="WUC66" s="1"/>
      <c r="WUD66" s="1"/>
      <c r="WUE66" s="1"/>
      <c r="WUF66" s="1"/>
      <c r="WUG66" s="1"/>
      <c r="WUH66" s="1"/>
      <c r="WUI66" s="1"/>
      <c r="WUJ66" s="1"/>
      <c r="WUK66" s="1"/>
      <c r="WUL66" s="1"/>
      <c r="WUM66" s="1"/>
      <c r="WUN66" s="1"/>
      <c r="WUO66" s="1"/>
      <c r="WUP66" s="1"/>
      <c r="WUQ66" s="1"/>
      <c r="WUR66" s="1"/>
      <c r="WUS66" s="1"/>
      <c r="WUT66" s="1"/>
      <c r="WUU66" s="1"/>
      <c r="WUV66" s="1"/>
      <c r="WUW66" s="1"/>
      <c r="WUX66" s="1"/>
      <c r="WUY66" s="1"/>
      <c r="WUZ66" s="1"/>
      <c r="WVA66" s="1"/>
      <c r="WVB66" s="1"/>
      <c r="WVC66" s="1"/>
      <c r="WVD66" s="1"/>
      <c r="WVE66" s="1"/>
      <c r="WVF66" s="1"/>
      <c r="WVG66" s="1"/>
      <c r="WVH66" s="1"/>
      <c r="WVI66" s="1"/>
      <c r="WVJ66" s="1"/>
      <c r="WVK66" s="1"/>
      <c r="WVL66" s="1"/>
      <c r="WVM66" s="1"/>
      <c r="WVN66" s="1"/>
      <c r="WVO66" s="1"/>
      <c r="WVP66" s="1"/>
      <c r="WVQ66" s="1"/>
      <c r="WVR66" s="1"/>
      <c r="WVS66" s="1"/>
      <c r="WVT66" s="1"/>
      <c r="WVU66" s="1"/>
      <c r="WVV66" s="1"/>
      <c r="WVW66" s="1"/>
      <c r="WVX66" s="1"/>
      <c r="WVY66" s="1"/>
      <c r="WVZ66" s="1"/>
      <c r="WWA66" s="1"/>
      <c r="WWB66" s="1"/>
      <c r="WWC66" s="1"/>
      <c r="WWD66" s="1"/>
      <c r="WWE66" s="1"/>
      <c r="WWF66" s="1"/>
      <c r="WWG66" s="1"/>
      <c r="WWH66" s="1"/>
      <c r="WWI66" s="1"/>
      <c r="WWJ66" s="1"/>
      <c r="WWK66" s="1"/>
      <c r="WWL66" s="1"/>
      <c r="WWM66" s="1"/>
      <c r="WWN66" s="1"/>
      <c r="WWO66" s="1"/>
      <c r="WWP66" s="1"/>
      <c r="WWQ66" s="1"/>
      <c r="WWR66" s="1"/>
      <c r="WWS66" s="1"/>
      <c r="WWT66" s="1"/>
      <c r="WWU66" s="1"/>
      <c r="WWV66" s="1"/>
      <c r="WWW66" s="1"/>
      <c r="WWX66" s="1"/>
      <c r="WWY66" s="1"/>
      <c r="WWZ66" s="1"/>
      <c r="WXA66" s="1"/>
      <c r="WXB66" s="1"/>
      <c r="WXC66" s="1"/>
      <c r="WXD66" s="1"/>
      <c r="WXE66" s="1"/>
      <c r="WXF66" s="1"/>
      <c r="WXG66" s="1"/>
      <c r="WXH66" s="1"/>
      <c r="WXI66" s="1"/>
      <c r="WXJ66" s="1"/>
      <c r="WXK66" s="1"/>
      <c r="WXL66" s="1"/>
      <c r="WXM66" s="1"/>
      <c r="WXN66" s="1"/>
      <c r="WXO66" s="1"/>
      <c r="WXP66" s="1"/>
      <c r="WXQ66" s="1"/>
      <c r="WXR66" s="1"/>
      <c r="WXS66" s="1"/>
      <c r="WXT66" s="1"/>
      <c r="WXU66" s="1"/>
      <c r="WXV66" s="1"/>
      <c r="WXW66" s="1"/>
      <c r="WXX66" s="1"/>
      <c r="WXY66" s="1"/>
      <c r="WXZ66" s="1"/>
      <c r="WYA66" s="1"/>
      <c r="WYB66" s="1"/>
      <c r="WYC66" s="1"/>
      <c r="WYD66" s="1"/>
      <c r="WYE66" s="1"/>
      <c r="WYF66" s="1"/>
      <c r="WYG66" s="1"/>
      <c r="WYH66" s="1"/>
      <c r="WYI66" s="1"/>
      <c r="WYJ66" s="1"/>
      <c r="WYK66" s="1"/>
      <c r="WYL66" s="1"/>
      <c r="WYM66" s="1"/>
      <c r="WYN66" s="1"/>
      <c r="WYO66" s="1"/>
      <c r="WYP66" s="1"/>
      <c r="WYQ66" s="1"/>
      <c r="WYR66" s="1"/>
      <c r="WYS66" s="1"/>
      <c r="WYT66" s="1"/>
      <c r="WYU66" s="1"/>
      <c r="WYV66" s="1"/>
      <c r="WYW66" s="1"/>
      <c r="WYX66" s="1"/>
      <c r="WYY66" s="1"/>
      <c r="WYZ66" s="1"/>
      <c r="WZA66" s="1"/>
      <c r="WZB66" s="1"/>
      <c r="WZC66" s="1"/>
      <c r="WZD66" s="1"/>
      <c r="WZE66" s="1"/>
      <c r="WZF66" s="1"/>
      <c r="WZG66" s="1"/>
      <c r="WZH66" s="1"/>
      <c r="WZI66" s="1"/>
      <c r="WZJ66" s="1"/>
      <c r="WZK66" s="1"/>
      <c r="WZL66" s="1"/>
      <c r="WZM66" s="1"/>
      <c r="WZN66" s="1"/>
      <c r="WZO66" s="1"/>
      <c r="WZP66" s="1"/>
      <c r="WZQ66" s="1"/>
      <c r="WZR66" s="1"/>
      <c r="WZS66" s="1"/>
      <c r="WZT66" s="1"/>
      <c r="WZU66" s="1"/>
      <c r="WZV66" s="1"/>
      <c r="WZW66" s="1"/>
      <c r="WZX66" s="1"/>
      <c r="WZY66" s="1"/>
      <c r="WZZ66" s="1"/>
      <c r="XAA66" s="1"/>
      <c r="XAB66" s="1"/>
      <c r="XAC66" s="1"/>
      <c r="XAD66" s="1"/>
      <c r="XAE66" s="1"/>
      <c r="XAF66" s="1"/>
      <c r="XAG66" s="1"/>
      <c r="XAH66" s="1"/>
      <c r="XAI66" s="1"/>
      <c r="XAJ66" s="1"/>
      <c r="XAK66" s="1"/>
      <c r="XAL66" s="1"/>
      <c r="XAM66" s="1"/>
      <c r="XAN66" s="1"/>
      <c r="XAO66" s="1"/>
      <c r="XAP66" s="1"/>
      <c r="XAQ66" s="1"/>
      <c r="XAR66" s="1"/>
      <c r="XAS66" s="1"/>
      <c r="XAT66" s="1"/>
      <c r="XAU66" s="1"/>
      <c r="XAV66" s="1"/>
      <c r="XAW66" s="1"/>
      <c r="XAX66" s="1"/>
      <c r="XAY66" s="1"/>
      <c r="XAZ66" s="1"/>
      <c r="XBA66" s="1"/>
      <c r="XBB66" s="1"/>
      <c r="XBC66" s="1"/>
      <c r="XBD66" s="1"/>
      <c r="XBE66" s="1"/>
      <c r="XBF66" s="1"/>
      <c r="XBG66" s="1"/>
      <c r="XBH66" s="1"/>
      <c r="XBI66" s="1"/>
      <c r="XBJ66" s="1"/>
      <c r="XBK66" s="1"/>
      <c r="XBL66" s="1"/>
      <c r="XBM66" s="1"/>
      <c r="XBN66" s="1"/>
      <c r="XBO66" s="1"/>
      <c r="XBP66" s="1"/>
      <c r="XBQ66" s="1"/>
      <c r="XBR66" s="1"/>
      <c r="XBS66" s="1"/>
      <c r="XBT66" s="1"/>
      <c r="XBU66" s="1"/>
      <c r="XBV66" s="1"/>
      <c r="XBW66" s="1"/>
      <c r="XBX66" s="1"/>
      <c r="XBY66" s="1"/>
      <c r="XBZ66" s="1"/>
      <c r="XCA66" s="1"/>
      <c r="XCB66" s="1"/>
      <c r="XCC66" s="1"/>
      <c r="XCD66" s="1"/>
      <c r="XCE66" s="1"/>
      <c r="XCF66" s="1"/>
      <c r="XCG66" s="1"/>
      <c r="XCH66" s="1"/>
      <c r="XCI66" s="1"/>
      <c r="XCJ66" s="1"/>
      <c r="XCK66" s="1"/>
      <c r="XCL66" s="1"/>
      <c r="XCM66" s="1"/>
      <c r="XCN66" s="1"/>
      <c r="XCO66" s="1"/>
      <c r="XCP66" s="1"/>
      <c r="XCQ66" s="1"/>
      <c r="XCR66" s="1"/>
      <c r="XCS66" s="1"/>
      <c r="XCT66" s="1"/>
      <c r="XCU66" s="1"/>
      <c r="XCV66" s="1"/>
      <c r="XCW66" s="1"/>
      <c r="XCX66" s="1"/>
      <c r="XCY66" s="1"/>
      <c r="XCZ66" s="1"/>
      <c r="XDA66" s="1"/>
      <c r="XDB66" s="1"/>
      <c r="XDC66" s="1"/>
      <c r="XDD66" s="1"/>
      <c r="XDE66" s="1"/>
      <c r="XDF66" s="1"/>
      <c r="XDG66" s="1"/>
      <c r="XDH66" s="1"/>
      <c r="XDI66" s="1"/>
      <c r="XDJ66" s="1"/>
      <c r="XDK66" s="1"/>
      <c r="XDL66" s="1"/>
      <c r="XDM66" s="1"/>
      <c r="XDN66" s="1"/>
      <c r="XDO66" s="1"/>
      <c r="XDP66" s="1"/>
      <c r="XDQ66" s="1"/>
      <c r="XDR66" s="1"/>
      <c r="XDS66" s="1"/>
      <c r="XDT66" s="1"/>
      <c r="XDU66" s="1"/>
      <c r="XDV66" s="1"/>
      <c r="XDW66" s="1"/>
      <c r="XDX66" s="1"/>
      <c r="XDY66" s="1"/>
      <c r="XDZ66" s="1"/>
      <c r="XEA66" s="1"/>
      <c r="XEB66" s="1"/>
      <c r="XEC66" s="1"/>
      <c r="XED66" s="1"/>
      <c r="XEE66" s="1"/>
      <c r="XEF66" s="1"/>
      <c r="XEG66" s="1"/>
      <c r="XEH66" s="1"/>
      <c r="XEI66" s="1"/>
      <c r="XEJ66" s="1"/>
      <c r="XEK66" s="1"/>
      <c r="XEL66" s="1"/>
      <c r="XEM66" s="1"/>
      <c r="XEN66" s="1"/>
      <c r="XEO66" s="1"/>
      <c r="XEP66" s="1"/>
      <c r="XEQ66" s="1"/>
      <c r="XER66" s="1"/>
      <c r="XES66" s="1"/>
      <c r="XET66" s="1"/>
      <c r="XEU66" s="1"/>
      <c r="XEV66" s="1"/>
      <c r="XEW66" s="1"/>
      <c r="XEX66" s="1"/>
      <c r="XEY66" s="1"/>
      <c r="XEZ66" s="1"/>
      <c r="XFA66" s="1"/>
      <c r="XFB66" s="1"/>
      <c r="XFC66" s="1"/>
      <c r="XFD66" s="1"/>
    </row>
    <row r="67" spans="1:16384">
      <c r="A67" s="21">
        <v>7511</v>
      </c>
      <c r="B67" s="22" t="s">
        <v>56</v>
      </c>
      <c r="C67" s="23">
        <v>2809044.68</v>
      </c>
      <c r="D67" s="41">
        <f t="shared" si="30"/>
        <v>6.058414959237373E-2</v>
      </c>
      <c r="E67" s="23">
        <v>3058625</v>
      </c>
      <c r="F67" s="41">
        <f t="shared" si="25"/>
        <v>6.596698011473924E-2</v>
      </c>
      <c r="G67" s="23">
        <f t="shared" si="26"/>
        <v>-249580.31999999983</v>
      </c>
      <c r="H67" s="41">
        <f t="shared" si="27"/>
        <v>-8.1598862233846887</v>
      </c>
      <c r="I67" s="70">
        <v>4536184.96</v>
      </c>
      <c r="J67" s="41">
        <f t="shared" si="31"/>
        <v>0.10817955165506056</v>
      </c>
      <c r="K67" s="23">
        <f t="shared" si="28"/>
        <v>-1727140.2799999998</v>
      </c>
      <c r="L67" s="41">
        <f t="shared" si="29"/>
        <v>-38.074732296630152</v>
      </c>
      <c r="M67" s="74" t="s">
        <v>147</v>
      </c>
    </row>
    <row r="68" spans="1:16384" ht="15" customHeight="1">
      <c r="A68" s="21">
        <v>7512</v>
      </c>
      <c r="B68" s="22" t="s">
        <v>49</v>
      </c>
      <c r="C68" s="23">
        <v>778652.41999999993</v>
      </c>
      <c r="D68" s="41">
        <f t="shared" si="30"/>
        <v>1.6793607816072122E-2</v>
      </c>
      <c r="E68" s="23">
        <v>820365</v>
      </c>
      <c r="F68" s="41">
        <f t="shared" si="25"/>
        <v>1.769324505025234E-2</v>
      </c>
      <c r="G68" s="23">
        <f t="shared" si="26"/>
        <v>-41712.580000000075</v>
      </c>
      <c r="H68" s="41">
        <f t="shared" si="27"/>
        <v>-5.0846367165834749</v>
      </c>
      <c r="I68" s="70">
        <v>2000000</v>
      </c>
      <c r="J68" s="41">
        <f t="shared" si="31"/>
        <v>4.7696270151674137E-2</v>
      </c>
      <c r="K68" s="23">
        <f t="shared" si="28"/>
        <v>-1221347.58</v>
      </c>
      <c r="L68" s="41">
        <f t="shared" si="29"/>
        <v>-61.067379000000003</v>
      </c>
      <c r="M68" s="74" t="s">
        <v>148</v>
      </c>
    </row>
    <row r="69" spans="1:16384" ht="15" customHeight="1">
      <c r="A69" s="18">
        <v>72</v>
      </c>
      <c r="B69" s="19" t="s">
        <v>176</v>
      </c>
      <c r="C69" s="20">
        <v>1982316.8699999999</v>
      </c>
      <c r="D69" s="40">
        <f t="shared" si="30"/>
        <v>4.2753674459733423E-2</v>
      </c>
      <c r="E69" s="20">
        <v>2135485</v>
      </c>
      <c r="F69" s="40">
        <f t="shared" si="25"/>
        <v>4.6057132381486433E-2</v>
      </c>
      <c r="G69" s="20">
        <f t="shared" si="26"/>
        <v>-153168.13000000012</v>
      </c>
      <c r="H69" s="40">
        <f t="shared" si="27"/>
        <v>-7.1725219329566841</v>
      </c>
      <c r="I69" s="69">
        <v>2880059.51</v>
      </c>
      <c r="J69" s="40">
        <f t="shared" si="31"/>
        <v>6.868404822092912E-2</v>
      </c>
      <c r="K69" s="20">
        <f t="shared" si="28"/>
        <v>-897742.6399999999</v>
      </c>
      <c r="L69" s="40">
        <f t="shared" si="29"/>
        <v>-31.170975352519719</v>
      </c>
      <c r="M69" s="73" t="s">
        <v>149</v>
      </c>
    </row>
    <row r="70" spans="1:16384" ht="15" customHeight="1">
      <c r="A70" s="28"/>
      <c r="B70" s="29" t="s">
        <v>155</v>
      </c>
      <c r="C70" s="30">
        <v>943201.58</v>
      </c>
      <c r="D70" s="40">
        <f t="shared" si="30"/>
        <v>2.0342526420221711E-2</v>
      </c>
      <c r="E70" s="30">
        <v>840563</v>
      </c>
      <c r="F70" s="40">
        <f t="shared" ref="F70" si="32">+E70/$E$2*100</f>
        <v>1.8128865979381445E-2</v>
      </c>
      <c r="G70" s="20">
        <f t="shared" ref="G70" si="33">+C70-E70</f>
        <v>102638.57999999996</v>
      </c>
      <c r="H70" s="40">
        <f t="shared" ref="H70" si="34">+C70/E70*100-100</f>
        <v>12.210694498806163</v>
      </c>
      <c r="I70" s="71">
        <v>1414707.51</v>
      </c>
      <c r="J70" s="40">
        <f t="shared" ref="J70" si="35">+I70/$I$2*100</f>
        <v>3.3738135791281126E-2</v>
      </c>
      <c r="K70" s="20">
        <f t="shared" ref="K70" si="36">+C70-I70</f>
        <v>-471505.93000000005</v>
      </c>
      <c r="L70" s="40">
        <f t="shared" ref="L70" si="37">+C70/I70*100-100</f>
        <v>-33.328863151366178</v>
      </c>
      <c r="M70" s="76" t="s">
        <v>156</v>
      </c>
    </row>
    <row r="71" spans="1:16384" ht="15" customHeight="1" thickBot="1">
      <c r="A71" s="24"/>
      <c r="B71" s="25" t="s">
        <v>51</v>
      </c>
      <c r="C71" s="26">
        <f>+-C65-SUM(C67:C70)</f>
        <v>5125385.8199999938</v>
      </c>
      <c r="D71" s="42">
        <f t="shared" si="30"/>
        <v>0.11054190182461274</v>
      </c>
      <c r="E71" s="26">
        <f>+-E65-SUM(E67:E70)</f>
        <v>7455910</v>
      </c>
      <c r="F71" s="42">
        <f t="shared" si="25"/>
        <v>0.1608055471681836</v>
      </c>
      <c r="G71" s="26">
        <f t="shared" si="26"/>
        <v>-2330524.1800000062</v>
      </c>
      <c r="H71" s="42">
        <f t="shared" si="27"/>
        <v>-31.257407613557646</v>
      </c>
      <c r="I71" s="26">
        <f>+-I65-SUM(I67:I70)</f>
        <v>498773.62000000291</v>
      </c>
      <c r="J71" s="42">
        <f t="shared" si="31"/>
        <v>1.18948206620243E-2</v>
      </c>
      <c r="K71" s="26">
        <f t="shared" si="28"/>
        <v>4626612.1999999909</v>
      </c>
      <c r="L71" s="42">
        <f t="shared" si="29"/>
        <v>927.59761432450341</v>
      </c>
      <c r="M71" s="77" t="s">
        <v>150</v>
      </c>
    </row>
    <row r="72" spans="1:16384" ht="13.5" customHeight="1"/>
    <row r="76" spans="1:16384">
      <c r="G76" s="88"/>
    </row>
    <row r="78" spans="1:16384">
      <c r="J78" s="89"/>
    </row>
  </sheetData>
  <sheetProtection algorithmName="SHA-512" hashValue="J9GX8oyn8JKezuysnEPWtTr1ab5DX3aqKWre8/Ap0Z1qg2J0fQduLOnO1kQI0I2mseTbHhehXioHPdR0/vpINQ==" saltValue="+Oelc5CiBMdKBk8+ejs6yg==" spinCount="100000" sheet="1" formatCells="0" formatColumns="0" formatRows="0" sort="0" autoFilter="0"/>
  <mergeCells count="11">
    <mergeCell ref="K4:L4"/>
    <mergeCell ref="M4:M5"/>
    <mergeCell ref="C2:D2"/>
    <mergeCell ref="E2:F2"/>
    <mergeCell ref="I2:J2"/>
    <mergeCell ref="I4:J4"/>
    <mergeCell ref="A4:A5"/>
    <mergeCell ref="B4:B5"/>
    <mergeCell ref="C4:D4"/>
    <mergeCell ref="E4:F4"/>
    <mergeCell ref="G4:H4"/>
  </mergeCells>
  <printOptions horizontalCentered="1" verticalCentered="1"/>
  <pageMargins left="0" right="0" top="0.196850393700787" bottom="0.196850393700787" header="0" footer="0"/>
  <pageSetup paperSize="9" scale="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C62"/>
  <sheetViews>
    <sheetView zoomScale="90" zoomScaleNormal="90" zoomScaleSheetLayoutView="90" workbookViewId="0">
      <pane ySplit="5" topLeftCell="A6" activePane="bottomLeft" state="frozen"/>
      <selection pane="bottomLeft" activeCell="E13" sqref="E13"/>
    </sheetView>
  </sheetViews>
  <sheetFormatPr defaultColWidth="9.140625" defaultRowHeight="13.5"/>
  <cols>
    <col min="1" max="1" width="12.7109375" style="4" customWidth="1"/>
    <col min="2" max="2" width="61.28515625" style="4" customWidth="1"/>
    <col min="3" max="3" width="9.140625" style="6"/>
    <col min="4" max="4" width="9.140625" style="4"/>
    <col min="5" max="5" width="9.140625" style="6"/>
    <col min="6" max="6" width="10" style="7" customWidth="1"/>
    <col min="7" max="7" width="10.85546875" style="6" customWidth="1"/>
    <col min="8" max="8" width="11.42578125" style="7" customWidth="1"/>
    <col min="9" max="9" width="9.140625" style="6"/>
    <col min="10" max="10" width="11.85546875" style="7" customWidth="1"/>
    <col min="11" max="11" width="11.28515625" style="6" customWidth="1"/>
    <col min="12" max="12" width="11.7109375" style="7" customWidth="1"/>
    <col min="13" max="13" width="53.85546875" style="4" customWidth="1"/>
    <col min="14" max="15" width="9.140625" style="1"/>
    <col min="16" max="17" width="12.7109375" style="1" bestFit="1" customWidth="1"/>
    <col min="18" max="18" width="10.42578125" style="1" bestFit="1" customWidth="1"/>
    <col min="19" max="16384" width="9.140625" style="1"/>
  </cols>
  <sheetData>
    <row r="1" spans="1:16357" ht="18.75" customHeight="1" thickBot="1">
      <c r="B1" s="5"/>
      <c r="M1" s="5"/>
    </row>
    <row r="2" spans="1:16357" ht="15.75" customHeight="1" thickBot="1">
      <c r="A2" s="8" t="s">
        <v>59</v>
      </c>
      <c r="B2" s="8"/>
      <c r="C2" s="92">
        <f>'Centralna država-ek klas'!C2:D2</f>
        <v>4636600000</v>
      </c>
      <c r="D2" s="93"/>
      <c r="E2" s="92">
        <f>'Centralna država-ek klas'!E2:F2</f>
        <v>4636600000</v>
      </c>
      <c r="F2" s="93"/>
      <c r="G2" s="9"/>
      <c r="H2" s="10"/>
      <c r="I2" s="92">
        <f>'Centralna država-ek klas'!I2:J2</f>
        <v>4193200000</v>
      </c>
      <c r="J2" s="93"/>
      <c r="K2" s="9"/>
      <c r="L2" s="10"/>
      <c r="M2" s="8" t="s">
        <v>81</v>
      </c>
    </row>
    <row r="3" spans="1:16357" ht="15" customHeight="1" thickBot="1">
      <c r="A3" s="8"/>
      <c r="B3" s="8"/>
      <c r="C3" s="11"/>
      <c r="D3" s="8"/>
      <c r="E3" s="11"/>
      <c r="F3" s="10"/>
      <c r="G3" s="11"/>
      <c r="H3" s="10"/>
      <c r="I3" s="11"/>
      <c r="J3" s="10"/>
      <c r="K3" s="11"/>
      <c r="L3" s="10"/>
      <c r="M3" s="8"/>
    </row>
    <row r="4" spans="1:16357" ht="15" customHeight="1">
      <c r="A4" s="98" t="s">
        <v>73</v>
      </c>
      <c r="B4" s="96" t="s">
        <v>74</v>
      </c>
      <c r="C4" s="102" t="s">
        <v>185</v>
      </c>
      <c r="D4" s="103"/>
      <c r="E4" s="100" t="s">
        <v>186</v>
      </c>
      <c r="F4" s="101"/>
      <c r="G4" s="100" t="s">
        <v>175</v>
      </c>
      <c r="H4" s="101"/>
      <c r="I4" s="100" t="s">
        <v>187</v>
      </c>
      <c r="J4" s="101"/>
      <c r="K4" s="100" t="s">
        <v>175</v>
      </c>
      <c r="L4" s="101"/>
      <c r="M4" s="94" t="s">
        <v>151</v>
      </c>
    </row>
    <row r="5" spans="1:16357" ht="24" customHeight="1">
      <c r="A5" s="99"/>
      <c r="B5" s="97"/>
      <c r="C5" s="12" t="s">
        <v>63</v>
      </c>
      <c r="D5" s="13" t="s">
        <v>57</v>
      </c>
      <c r="E5" s="12" t="s">
        <v>63</v>
      </c>
      <c r="F5" s="13" t="s">
        <v>57</v>
      </c>
      <c r="G5" s="12" t="s">
        <v>66</v>
      </c>
      <c r="H5" s="13" t="s">
        <v>64</v>
      </c>
      <c r="I5" s="12" t="s">
        <v>63</v>
      </c>
      <c r="J5" s="14" t="s">
        <v>57</v>
      </c>
      <c r="K5" s="12" t="s">
        <v>63</v>
      </c>
      <c r="L5" s="14" t="s">
        <v>64</v>
      </c>
      <c r="M5" s="95"/>
    </row>
    <row r="6" spans="1:16357" s="38" customFormat="1" ht="15" customHeight="1">
      <c r="A6" s="35"/>
      <c r="B6" s="36" t="s">
        <v>52</v>
      </c>
      <c r="C6" s="37">
        <f>+C7+C17+C22+C23+C24+C25+C26</f>
        <v>390608748.84999996</v>
      </c>
      <c r="D6" s="44">
        <f>+C6/$C$2*100</f>
        <v>8.4244651005046798</v>
      </c>
      <c r="E6" s="37">
        <f>+E7+E17+E22+E23+E24+E25+E26</f>
        <v>375654924.9808085</v>
      </c>
      <c r="F6" s="44">
        <f t="shared" ref="F6:F52" si="0">+E6/$E$2*100</f>
        <v>8.1019480865463596</v>
      </c>
      <c r="G6" s="37">
        <f>+C6-E6</f>
        <v>14953823.869191468</v>
      </c>
      <c r="H6" s="44">
        <f>+C6/E6*100-100</f>
        <v>3.9807341458268866</v>
      </c>
      <c r="I6" s="37">
        <f>+I7+I17+I22+I23+I24+I25+I26</f>
        <v>423543868.08000004</v>
      </c>
      <c r="J6" s="44">
        <f>+I6/$I$2*100</f>
        <v>10.100731376514357</v>
      </c>
      <c r="K6" s="37">
        <f>+C6-I6</f>
        <v>-32935119.230000079</v>
      </c>
      <c r="L6" s="44">
        <f>+C6/I6*100-100</f>
        <v>-7.776082175218562</v>
      </c>
      <c r="M6" s="81" t="s">
        <v>152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row>
    <row r="7" spans="1:16357" ht="15" customHeight="1">
      <c r="A7" s="18">
        <v>711</v>
      </c>
      <c r="B7" s="19" t="s">
        <v>1</v>
      </c>
      <c r="C7" s="20">
        <f>+SUM(C8:C16)</f>
        <v>256394113.53999999</v>
      </c>
      <c r="D7" s="40">
        <f t="shared" ref="D7:D55" si="1">+C7/$C$2*100</f>
        <v>5.5297872048483798</v>
      </c>
      <c r="E7" s="20">
        <f>+SUM(E8:E16)</f>
        <v>240090495.14455384</v>
      </c>
      <c r="F7" s="40">
        <f t="shared" si="0"/>
        <v>5.1781584597453705</v>
      </c>
      <c r="G7" s="20">
        <f t="shared" ref="G7:G54" si="2">+C7-E7</f>
        <v>16303618.395446151</v>
      </c>
      <c r="H7" s="40">
        <f t="shared" ref="H7:H54" si="3">+C7/E7*100-100</f>
        <v>6.7906138415142436</v>
      </c>
      <c r="I7" s="20">
        <f>+SUM(I8:I16)</f>
        <v>281077706.62</v>
      </c>
      <c r="J7" s="40">
        <f t="shared" ref="J7:J55" si="4">+I7/$I$2*100</f>
        <v>6.7031791142802639</v>
      </c>
      <c r="K7" s="20">
        <f t="shared" ref="K7:K54" si="5">+C7-I7</f>
        <v>-24683593.080000013</v>
      </c>
      <c r="L7" s="40">
        <f t="shared" ref="L7:L54" si="6">+C7/I7*100-100</f>
        <v>-8.7817683504052297</v>
      </c>
      <c r="M7" s="73" t="s">
        <v>82</v>
      </c>
    </row>
    <row r="8" spans="1:16357" ht="15" customHeight="1">
      <c r="A8" s="21">
        <v>7111</v>
      </c>
      <c r="B8" s="22" t="s">
        <v>2</v>
      </c>
      <c r="C8" s="23">
        <f>+'Centralna država-ek klas'!C8+'Lokalna država-ek klas '!C8</f>
        <v>34791996.289999999</v>
      </c>
      <c r="D8" s="41">
        <f t="shared" si="1"/>
        <v>0.75037735172324549</v>
      </c>
      <c r="E8" s="23">
        <f>+'Centralna država-ek klas'!E8+'Lokalna država-ek klas '!E8</f>
        <v>34690576.641956083</v>
      </c>
      <c r="F8" s="41">
        <f t="shared" si="0"/>
        <v>0.74818998063141273</v>
      </c>
      <c r="G8" s="23">
        <f t="shared" si="2"/>
        <v>101419.64804391563</v>
      </c>
      <c r="H8" s="41">
        <f t="shared" si="3"/>
        <v>0.29235503661607254</v>
      </c>
      <c r="I8" s="23">
        <f>+'Centralna država-ek klas'!I8+'Lokalna država-ek klas '!I8</f>
        <v>36967227.840000004</v>
      </c>
      <c r="J8" s="41">
        <f t="shared" si="4"/>
        <v>0.88159944290756476</v>
      </c>
      <c r="K8" s="23">
        <f t="shared" si="5"/>
        <v>-2175231.5500000045</v>
      </c>
      <c r="L8" s="41">
        <f t="shared" si="6"/>
        <v>-5.8842160397169891</v>
      </c>
      <c r="M8" s="74" t="s">
        <v>83</v>
      </c>
      <c r="P8" s="90"/>
      <c r="Q8" s="90"/>
      <c r="R8" s="90"/>
    </row>
    <row r="9" spans="1:16357" ht="15" customHeight="1">
      <c r="A9" s="21">
        <v>7112</v>
      </c>
      <c r="B9" s="22" t="s">
        <v>3</v>
      </c>
      <c r="C9" s="23">
        <f>+'Centralna država-ek klas'!C9</f>
        <v>30868426.009999998</v>
      </c>
      <c r="D9" s="41">
        <f t="shared" si="1"/>
        <v>0.66575564012422883</v>
      </c>
      <c r="E9" s="23">
        <f>+'Centralna država-ek klas'!E9</f>
        <v>18647009.191442244</v>
      </c>
      <c r="F9" s="41">
        <f t="shared" si="0"/>
        <v>0.40216989154644012</v>
      </c>
      <c r="G9" s="23">
        <f t="shared" si="2"/>
        <v>12221416.818557754</v>
      </c>
      <c r="H9" s="41">
        <f t="shared" si="3"/>
        <v>65.540895556412238</v>
      </c>
      <c r="I9" s="23">
        <f>+'Centralna država-ek klas'!I9</f>
        <v>24277400.609999999</v>
      </c>
      <c r="J9" s="41">
        <f t="shared" si="4"/>
        <v>0.57897072903748925</v>
      </c>
      <c r="K9" s="23">
        <f t="shared" si="5"/>
        <v>6591025.3999999985</v>
      </c>
      <c r="L9" s="41">
        <f t="shared" si="6"/>
        <v>27.148810146029874</v>
      </c>
      <c r="M9" s="74" t="s">
        <v>84</v>
      </c>
    </row>
    <row r="10" spans="1:16357" ht="15" customHeight="1">
      <c r="A10" s="21">
        <v>71131</v>
      </c>
      <c r="B10" s="22" t="s">
        <v>68</v>
      </c>
      <c r="C10" s="23">
        <f>+'Lokalna država-ek klas '!C9</f>
        <v>6600548.5199999986</v>
      </c>
      <c r="D10" s="41">
        <f t="shared" si="1"/>
        <v>0.14235751455808132</v>
      </c>
      <c r="E10" s="23">
        <f>+'Lokalna država-ek klas '!E9</f>
        <v>5980634</v>
      </c>
      <c r="F10" s="41">
        <f t="shared" si="0"/>
        <v>0.12898749083380062</v>
      </c>
      <c r="G10" s="23">
        <f t="shared" si="2"/>
        <v>619914.51999999862</v>
      </c>
      <c r="H10" s="41">
        <f t="shared" si="3"/>
        <v>10.365364608501352</v>
      </c>
      <c r="I10" s="23">
        <f>+'Lokalna država-ek klas '!I9</f>
        <v>4813308</v>
      </c>
      <c r="J10" s="41">
        <f t="shared" si="4"/>
        <v>0.11478841934560717</v>
      </c>
      <c r="K10" s="23">
        <f t="shared" si="5"/>
        <v>1787240.5199999986</v>
      </c>
      <c r="L10" s="41">
        <f t="shared" si="6"/>
        <v>37.131231161604404</v>
      </c>
      <c r="M10" s="74" t="s">
        <v>153</v>
      </c>
    </row>
    <row r="11" spans="1:16357" ht="15" customHeight="1">
      <c r="A11" s="21">
        <v>71132</v>
      </c>
      <c r="B11" s="22" t="s">
        <v>4</v>
      </c>
      <c r="C11" s="23">
        <f>+'Centralna država-ek klas'!C10+'Lokalna država-ek klas '!C10</f>
        <v>3183558.68</v>
      </c>
      <c r="D11" s="41">
        <f t="shared" si="1"/>
        <v>6.8661490747530515E-2</v>
      </c>
      <c r="E11" s="23">
        <f>+'Centralna država-ek klas'!E10+'Lokalna država-ek klas '!E10</f>
        <v>3510433.2228106493</v>
      </c>
      <c r="F11" s="41">
        <f t="shared" si="0"/>
        <v>7.5711366579188394E-2</v>
      </c>
      <c r="G11" s="23">
        <f t="shared" si="2"/>
        <v>-326874.54281064915</v>
      </c>
      <c r="H11" s="41">
        <f t="shared" si="3"/>
        <v>-9.3115157606939221</v>
      </c>
      <c r="I11" s="23">
        <f>+'Centralna država-ek klas'!I10+'Lokalna država-ek klas '!I10</f>
        <v>5093239.34</v>
      </c>
      <c r="J11" s="41">
        <f t="shared" si="4"/>
        <v>0.12146425975388725</v>
      </c>
      <c r="K11" s="23">
        <f t="shared" si="5"/>
        <v>-1909680.6599999997</v>
      </c>
      <c r="L11" s="41">
        <f t="shared" si="6"/>
        <v>-37.494422164735731</v>
      </c>
      <c r="M11" s="74" t="s">
        <v>85</v>
      </c>
    </row>
    <row r="12" spans="1:16357" ht="15" customHeight="1">
      <c r="A12" s="21">
        <v>7114</v>
      </c>
      <c r="B12" s="22" t="s">
        <v>5</v>
      </c>
      <c r="C12" s="23">
        <f>+'Centralna država-ek klas'!C11</f>
        <v>124572035.69</v>
      </c>
      <c r="D12" s="41">
        <f t="shared" si="1"/>
        <v>2.6867108590346374</v>
      </c>
      <c r="E12" s="23">
        <f>+'Centralna država-ek klas'!E11</f>
        <v>123198876.42972094</v>
      </c>
      <c r="F12" s="41">
        <f t="shared" si="0"/>
        <v>2.6570952083363011</v>
      </c>
      <c r="G12" s="23">
        <f t="shared" si="2"/>
        <v>1373159.2602790594</v>
      </c>
      <c r="H12" s="41">
        <f t="shared" si="3"/>
        <v>1.114587486568837</v>
      </c>
      <c r="I12" s="23">
        <f>+'Centralna država-ek klas'!I11</f>
        <v>142842604.22999999</v>
      </c>
      <c r="J12" s="41">
        <f t="shared" si="4"/>
        <v>3.4065297202613753</v>
      </c>
      <c r="K12" s="23">
        <f t="shared" si="5"/>
        <v>-18270568.539999992</v>
      </c>
      <c r="L12" s="41">
        <f t="shared" si="6"/>
        <v>-12.790699692496077</v>
      </c>
      <c r="M12" s="74" t="s">
        <v>86</v>
      </c>
    </row>
    <row r="13" spans="1:16357" ht="15" customHeight="1">
      <c r="A13" s="21">
        <v>7115</v>
      </c>
      <c r="B13" s="22" t="s">
        <v>6</v>
      </c>
      <c r="C13" s="23">
        <f>+'Centralna država-ek klas'!C12</f>
        <v>42325324.729999997</v>
      </c>
      <c r="D13" s="41">
        <f t="shared" si="1"/>
        <v>0.91285262325842209</v>
      </c>
      <c r="E13" s="23">
        <f>+'Centralna država-ek klas'!E12</f>
        <v>39472720.931465149</v>
      </c>
      <c r="F13" s="41">
        <f t="shared" si="0"/>
        <v>0.85132901116044413</v>
      </c>
      <c r="G13" s="23">
        <f t="shared" si="2"/>
        <v>2852603.7985348478</v>
      </c>
      <c r="H13" s="41">
        <f t="shared" si="3"/>
        <v>7.2267726450570819</v>
      </c>
      <c r="I13" s="23">
        <f>+'Centralna država-ek klas'!I12</f>
        <v>49013508.640000001</v>
      </c>
      <c r="J13" s="41">
        <f t="shared" si="4"/>
        <v>1.1688807745874272</v>
      </c>
      <c r="K13" s="23">
        <f t="shared" si="5"/>
        <v>-6688183.9100000039</v>
      </c>
      <c r="L13" s="41">
        <f t="shared" si="6"/>
        <v>-13.645593012171688</v>
      </c>
      <c r="M13" s="74" t="s">
        <v>87</v>
      </c>
    </row>
    <row r="14" spans="1:16357" ht="15" customHeight="1">
      <c r="A14" s="21">
        <v>7116</v>
      </c>
      <c r="B14" s="22" t="s">
        <v>7</v>
      </c>
      <c r="C14" s="23">
        <f>+'Centralna država-ek klas'!C13</f>
        <v>5055156.43</v>
      </c>
      <c r="D14" s="41">
        <f t="shared" si="1"/>
        <v>0.1090272274942846</v>
      </c>
      <c r="E14" s="23">
        <f>+'Centralna država-ek klas'!E13</f>
        <v>5131736.0986488108</v>
      </c>
      <c r="F14" s="41">
        <f t="shared" si="0"/>
        <v>0.11067886163673404</v>
      </c>
      <c r="G14" s="23">
        <f t="shared" si="2"/>
        <v>-76579.668648811057</v>
      </c>
      <c r="H14" s="41">
        <f t="shared" si="3"/>
        <v>-1.4922760480410204</v>
      </c>
      <c r="I14" s="23">
        <f>+'Centralna država-ek klas'!I13</f>
        <v>5823715.0499999998</v>
      </c>
      <c r="J14" s="41">
        <f t="shared" si="4"/>
        <v>0.13888474315558524</v>
      </c>
      <c r="K14" s="23">
        <f t="shared" si="5"/>
        <v>-768558.62000000011</v>
      </c>
      <c r="L14" s="41">
        <f t="shared" si="6"/>
        <v>-13.197050566545158</v>
      </c>
      <c r="M14" s="74" t="s">
        <v>88</v>
      </c>
    </row>
    <row r="15" spans="1:16357" ht="15" customHeight="1">
      <c r="A15" s="21"/>
      <c r="B15" s="22" t="s">
        <v>163</v>
      </c>
      <c r="C15" s="23">
        <f>+'Lokalna država-ek klas '!C11</f>
        <v>6608363.0899999999</v>
      </c>
      <c r="D15" s="41">
        <f t="shared" si="1"/>
        <v>0.14252605551481687</v>
      </c>
      <c r="E15" s="23">
        <f>+'Lokalna država-ek klas '!E11</f>
        <v>7130589</v>
      </c>
      <c r="F15" s="41">
        <f t="shared" si="0"/>
        <v>0.15378917741448475</v>
      </c>
      <c r="G15" s="23">
        <f t="shared" si="2"/>
        <v>-522225.91000000015</v>
      </c>
      <c r="H15" s="41">
        <f t="shared" si="3"/>
        <v>-7.3237415590773765</v>
      </c>
      <c r="I15" s="23">
        <f>+'Lokalna država-ek klas '!I11</f>
        <v>9890159.6600000001</v>
      </c>
      <c r="J15" s="41">
        <f t="shared" si="4"/>
        <v>0.23586186349327481</v>
      </c>
      <c r="K15" s="23">
        <f t="shared" si="5"/>
        <v>-3281796.5700000003</v>
      </c>
      <c r="L15" s="41">
        <f t="shared" si="6"/>
        <v>-33.182442779695236</v>
      </c>
      <c r="M15" s="74" t="s">
        <v>164</v>
      </c>
    </row>
    <row r="16" spans="1:16357" ht="15" customHeight="1">
      <c r="A16" s="21">
        <v>7118</v>
      </c>
      <c r="B16" s="22" t="s">
        <v>62</v>
      </c>
      <c r="C16" s="23">
        <f>+'Centralna država-ek klas'!C14</f>
        <v>2388704.1</v>
      </c>
      <c r="D16" s="41">
        <f t="shared" si="1"/>
        <v>5.1518442393132899E-2</v>
      </c>
      <c r="E16" s="23">
        <f>+'Centralna država-ek klas'!E14</f>
        <v>2327919.6285099816</v>
      </c>
      <c r="F16" s="41">
        <f t="shared" si="0"/>
        <v>5.0207471606564753E-2</v>
      </c>
      <c r="G16" s="23">
        <f t="shared" si="2"/>
        <v>60784.471490018535</v>
      </c>
      <c r="H16" s="41">
        <f t="shared" si="3"/>
        <v>2.6111069620098846</v>
      </c>
      <c r="I16" s="23">
        <f>+'Centralna država-ek klas'!I14</f>
        <v>2356543.25</v>
      </c>
      <c r="J16" s="41">
        <f t="shared" si="4"/>
        <v>5.6199161738052082E-2</v>
      </c>
      <c r="K16" s="23">
        <f t="shared" si="5"/>
        <v>32160.850000000093</v>
      </c>
      <c r="L16" s="41">
        <f t="shared" si="6"/>
        <v>1.3647468596216186</v>
      </c>
      <c r="M16" s="74" t="s">
        <v>89</v>
      </c>
    </row>
    <row r="17" spans="1:16357" ht="15" customHeight="1">
      <c r="A17" s="18">
        <v>712</v>
      </c>
      <c r="B17" s="19" t="s">
        <v>8</v>
      </c>
      <c r="C17" s="20">
        <f>+SUM(C18:C21)</f>
        <v>100648998.08000001</v>
      </c>
      <c r="D17" s="40">
        <f t="shared" si="1"/>
        <v>2.1707500772117503</v>
      </c>
      <c r="E17" s="20">
        <f>+SUM(E18:E21)</f>
        <v>98217938.653918162</v>
      </c>
      <c r="F17" s="40">
        <f t="shared" si="0"/>
        <v>2.1183181351403646</v>
      </c>
      <c r="G17" s="20">
        <f t="shared" si="2"/>
        <v>2431059.4260818511</v>
      </c>
      <c r="H17" s="40">
        <f t="shared" si="3"/>
        <v>2.4751684462122086</v>
      </c>
      <c r="I17" s="20">
        <f>+SUM(I18:I21)</f>
        <v>103212812.68000001</v>
      </c>
      <c r="J17" s="40">
        <f t="shared" si="4"/>
        <v>2.4614330983497092</v>
      </c>
      <c r="K17" s="20">
        <f t="shared" si="5"/>
        <v>-2563814.599999994</v>
      </c>
      <c r="L17" s="40">
        <f t="shared" si="6"/>
        <v>-2.4840080736379377</v>
      </c>
      <c r="M17" s="73" t="s">
        <v>90</v>
      </c>
    </row>
    <row r="18" spans="1:16357" ht="15" customHeight="1">
      <c r="A18" s="21">
        <v>7121</v>
      </c>
      <c r="B18" s="22" t="s">
        <v>9</v>
      </c>
      <c r="C18" s="23">
        <f>+'Centralna država-ek klas'!C16</f>
        <v>62607649.640000001</v>
      </c>
      <c r="D18" s="41">
        <f t="shared" si="1"/>
        <v>1.3502922322391409</v>
      </c>
      <c r="E18" s="23">
        <f>+'Centralna država-ek klas'!E16</f>
        <v>59501127.719372749</v>
      </c>
      <c r="F18" s="41">
        <f t="shared" si="0"/>
        <v>1.2832922339510147</v>
      </c>
      <c r="G18" s="23">
        <f t="shared" si="2"/>
        <v>3106521.9206272513</v>
      </c>
      <c r="H18" s="41">
        <f t="shared" si="3"/>
        <v>5.220946290763834</v>
      </c>
      <c r="I18" s="23">
        <f>+'Centralna država-ek klas'!I16</f>
        <v>64886914.579999998</v>
      </c>
      <c r="J18" s="41">
        <f t="shared" si="4"/>
        <v>1.5474319035581416</v>
      </c>
      <c r="K18" s="23">
        <f t="shared" si="5"/>
        <v>-2279264.9399999976</v>
      </c>
      <c r="L18" s="41">
        <f t="shared" si="6"/>
        <v>-3.5126727087475587</v>
      </c>
      <c r="M18" s="74" t="s">
        <v>91</v>
      </c>
    </row>
    <row r="19" spans="1:16357" ht="15" customHeight="1">
      <c r="A19" s="21">
        <v>7122</v>
      </c>
      <c r="B19" s="22" t="s">
        <v>10</v>
      </c>
      <c r="C19" s="23">
        <f>+'Centralna država-ek klas'!C17</f>
        <v>32563618.57</v>
      </c>
      <c r="D19" s="41">
        <f t="shared" si="1"/>
        <v>0.70231675300867014</v>
      </c>
      <c r="E19" s="23">
        <f>+'Centralna država-ek klas'!E17</f>
        <v>33124139.453249708</v>
      </c>
      <c r="F19" s="41">
        <f t="shared" si="0"/>
        <v>0.71440580281347776</v>
      </c>
      <c r="G19" s="23">
        <f t="shared" si="2"/>
        <v>-560520.88324970752</v>
      </c>
      <c r="H19" s="41">
        <f t="shared" si="3"/>
        <v>-1.6921824762898581</v>
      </c>
      <c r="I19" s="23">
        <f>+'Centralna država-ek klas'!I17</f>
        <v>32701377.650000002</v>
      </c>
      <c r="J19" s="41">
        <f t="shared" si="4"/>
        <v>0.77986687136315946</v>
      </c>
      <c r="K19" s="23">
        <f t="shared" si="5"/>
        <v>-137759.08000000194</v>
      </c>
      <c r="L19" s="41">
        <f t="shared" si="6"/>
        <v>-0.42126384238127912</v>
      </c>
      <c r="M19" s="74" t="s">
        <v>92</v>
      </c>
    </row>
    <row r="20" spans="1:16357" ht="15" customHeight="1">
      <c r="A20" s="21">
        <v>7123</v>
      </c>
      <c r="B20" s="22" t="s">
        <v>11</v>
      </c>
      <c r="C20" s="23">
        <f>+'Centralna država-ek klas'!C18</f>
        <v>3031537.26</v>
      </c>
      <c r="D20" s="41">
        <f t="shared" si="1"/>
        <v>6.5382764525730053E-2</v>
      </c>
      <c r="E20" s="23">
        <f>+'Centralna država-ek klas'!E18</f>
        <v>2955269.109705579</v>
      </c>
      <c r="F20" s="41">
        <f t="shared" si="0"/>
        <v>6.3737849064089622E-2</v>
      </c>
      <c r="G20" s="23">
        <f t="shared" si="2"/>
        <v>76268.150294420775</v>
      </c>
      <c r="H20" s="41">
        <f t="shared" si="3"/>
        <v>2.580751446423065</v>
      </c>
      <c r="I20" s="23">
        <f>+'Centralna država-ek klas'!I18</f>
        <v>3118159.7300000004</v>
      </c>
      <c r="J20" s="41">
        <f t="shared" si="4"/>
        <v>7.4362294429075659E-2</v>
      </c>
      <c r="K20" s="23">
        <f t="shared" si="5"/>
        <v>-86622.470000000671</v>
      </c>
      <c r="L20" s="41">
        <f t="shared" si="6"/>
        <v>-2.777999765906813</v>
      </c>
      <c r="M20" s="74" t="s">
        <v>93</v>
      </c>
    </row>
    <row r="21" spans="1:16357" ht="15" customHeight="1">
      <c r="A21" s="21">
        <v>7124</v>
      </c>
      <c r="B21" s="22" t="s">
        <v>12</v>
      </c>
      <c r="C21" s="23">
        <f>+'Centralna država-ek klas'!C19</f>
        <v>2446192.6100000003</v>
      </c>
      <c r="D21" s="41">
        <f t="shared" si="1"/>
        <v>5.2758327438209039E-2</v>
      </c>
      <c r="E21" s="23">
        <f>+'Centralna država-ek klas'!E19</f>
        <v>2637402.3715901161</v>
      </c>
      <c r="F21" s="41">
        <f t="shared" si="0"/>
        <v>5.6882249311782693E-2</v>
      </c>
      <c r="G21" s="23">
        <f t="shared" si="2"/>
        <v>-191209.76159011573</v>
      </c>
      <c r="H21" s="41">
        <f t="shared" si="3"/>
        <v>-7.2499275669807446</v>
      </c>
      <c r="I21" s="23">
        <f>+'Centralna država-ek klas'!I19</f>
        <v>2506360.7200000002</v>
      </c>
      <c r="J21" s="41">
        <f t="shared" si="4"/>
        <v>5.9772028999332261E-2</v>
      </c>
      <c r="K21" s="23">
        <f t="shared" si="5"/>
        <v>-60168.10999999987</v>
      </c>
      <c r="L21" s="41">
        <f t="shared" si="6"/>
        <v>-2.4006165401443127</v>
      </c>
      <c r="M21" s="74" t="s">
        <v>94</v>
      </c>
    </row>
    <row r="22" spans="1:16357" ht="15" customHeight="1">
      <c r="A22" s="18">
        <v>713</v>
      </c>
      <c r="B22" s="19" t="s">
        <v>13</v>
      </c>
      <c r="C22" s="20">
        <f>+'Centralna država-ek klas'!C20+'Lokalna država-ek klas '!C12</f>
        <v>2778806.62</v>
      </c>
      <c r="D22" s="40">
        <f t="shared" si="1"/>
        <v>5.9931989388776259E-2</v>
      </c>
      <c r="E22" s="20">
        <f>+'Centralna država-ek klas'!E20+'Lokalna država-ek klas '!E12</f>
        <v>3273663.6396894716</v>
      </c>
      <c r="F22" s="40">
        <f t="shared" si="0"/>
        <v>7.0604831982260099E-2</v>
      </c>
      <c r="G22" s="20">
        <f t="shared" si="2"/>
        <v>-494857.01968947146</v>
      </c>
      <c r="H22" s="40">
        <f t="shared" si="3"/>
        <v>-15.1163061986543</v>
      </c>
      <c r="I22" s="20">
        <f>+'Centralna država-ek klas'!I20+'Lokalna država-ek klas '!I12</f>
        <v>3286372.63</v>
      </c>
      <c r="J22" s="40">
        <f t="shared" si="4"/>
        <v>7.8373858389773912E-2</v>
      </c>
      <c r="K22" s="20">
        <f t="shared" si="5"/>
        <v>-507566.00999999978</v>
      </c>
      <c r="L22" s="40">
        <f t="shared" si="6"/>
        <v>-15.444566613251027</v>
      </c>
      <c r="M22" s="73" t="s">
        <v>95</v>
      </c>
    </row>
    <row r="23" spans="1:16357" ht="15" customHeight="1">
      <c r="A23" s="18">
        <v>714</v>
      </c>
      <c r="B23" s="19" t="s">
        <v>19</v>
      </c>
      <c r="C23" s="20">
        <f>+'Centralna država-ek klas'!C25+'Lokalna država-ek klas '!C19</f>
        <v>18105352.580000002</v>
      </c>
      <c r="D23" s="40">
        <f t="shared" si="1"/>
        <v>0.39048769745071821</v>
      </c>
      <c r="E23" s="20">
        <f>+'Centralna država-ek klas'!E25+'Lokalna država-ek klas '!E19</f>
        <v>16883527.099194437</v>
      </c>
      <c r="F23" s="40">
        <f t="shared" si="0"/>
        <v>0.36413594226792129</v>
      </c>
      <c r="G23" s="20">
        <f t="shared" si="2"/>
        <v>1221825.4808055647</v>
      </c>
      <c r="H23" s="40">
        <f t="shared" si="3"/>
        <v>7.236790474093894</v>
      </c>
      <c r="I23" s="20">
        <f>+'Centralna država-ek klas'!I25+'Lokalna država-ek klas '!I19</f>
        <v>17349344.379999999</v>
      </c>
      <c r="J23" s="40">
        <f t="shared" si="4"/>
        <v>0.41374950825145468</v>
      </c>
      <c r="K23" s="20">
        <f t="shared" si="5"/>
        <v>756008.20000000298</v>
      </c>
      <c r="L23" s="40">
        <f t="shared" si="6"/>
        <v>4.3575606284668424</v>
      </c>
      <c r="M23" s="73" t="s">
        <v>100</v>
      </c>
    </row>
    <row r="24" spans="1:16357" ht="15" customHeight="1">
      <c r="A24" s="18">
        <v>715</v>
      </c>
      <c r="B24" s="19" t="s">
        <v>26</v>
      </c>
      <c r="C24" s="20">
        <f>+'Centralna država-ek klas'!C32+'Lokalna država-ek klas '!C30</f>
        <v>7224515.5099999998</v>
      </c>
      <c r="D24" s="40">
        <f t="shared" si="1"/>
        <v>0.15581494004227234</v>
      </c>
      <c r="E24" s="20">
        <f>+'Centralna država-ek klas'!E32+'Lokalna država-ek klas '!E30</f>
        <v>7950725.7262957878</v>
      </c>
      <c r="F24" s="40">
        <f t="shared" si="0"/>
        <v>0.17147749916524582</v>
      </c>
      <c r="G24" s="20">
        <f t="shared" si="2"/>
        <v>-726210.21629578806</v>
      </c>
      <c r="H24" s="40">
        <f t="shared" si="3"/>
        <v>-9.1338859029429216</v>
      </c>
      <c r="I24" s="20">
        <f>+'Centralna država-ek klas'!I32+'Lokalna država-ek klas '!I30</f>
        <v>10488265.369999999</v>
      </c>
      <c r="J24" s="40">
        <f t="shared" si="4"/>
        <v>0.25012556925498425</v>
      </c>
      <c r="K24" s="20">
        <f t="shared" si="5"/>
        <v>-3263749.8599999994</v>
      </c>
      <c r="L24" s="40">
        <f t="shared" si="6"/>
        <v>-31.118109094907467</v>
      </c>
      <c r="M24" s="73" t="s">
        <v>107</v>
      </c>
    </row>
    <row r="25" spans="1:16357" ht="15" customHeight="1">
      <c r="A25" s="18">
        <v>73</v>
      </c>
      <c r="B25" s="19" t="s">
        <v>61</v>
      </c>
      <c r="C25" s="20">
        <f>+'Centralna država-ek klas'!C37+'Lokalna država-ek klas '!C35</f>
        <v>1637072.21</v>
      </c>
      <c r="D25" s="40">
        <f t="shared" si="1"/>
        <v>3.5307600612517788E-2</v>
      </c>
      <c r="E25" s="20">
        <f>+'Centralna država-ek klas'!E37+'Lokalna država-ek klas '!E35</f>
        <v>773273.14477311913</v>
      </c>
      <c r="F25" s="40">
        <f t="shared" si="0"/>
        <v>1.6677590147373487E-2</v>
      </c>
      <c r="G25" s="20">
        <f t="shared" si="2"/>
        <v>863799.06522688083</v>
      </c>
      <c r="H25" s="40">
        <f t="shared" si="3"/>
        <v>111.70684913418563</v>
      </c>
      <c r="I25" s="20">
        <f>+'Centralna država-ek klas'!I37+'Lokalna država-ek klas '!I35</f>
        <v>1713389.98</v>
      </c>
      <c r="J25" s="40">
        <f t="shared" si="4"/>
        <v>4.0861155680625774E-2</v>
      </c>
      <c r="K25" s="20">
        <f t="shared" si="5"/>
        <v>-76317.770000000019</v>
      </c>
      <c r="L25" s="40">
        <f t="shared" si="6"/>
        <v>-4.4541972867146171</v>
      </c>
      <c r="M25" s="73" t="s">
        <v>111</v>
      </c>
    </row>
    <row r="26" spans="1:16357" ht="15" customHeight="1">
      <c r="A26" s="18">
        <v>74</v>
      </c>
      <c r="B26" s="19" t="s">
        <v>50</v>
      </c>
      <c r="C26" s="20">
        <f>+'Centralna država-ek klas'!C38+'Lokalna država-ek klas '!C36</f>
        <v>3819890.3100000005</v>
      </c>
      <c r="D26" s="40">
        <f t="shared" si="1"/>
        <v>8.2385590950265292E-2</v>
      </c>
      <c r="E26" s="20">
        <f>+'Centralna država-ek klas'!E38+'Lokalna država-ek klas '!E36</f>
        <v>8465301.5723836739</v>
      </c>
      <c r="F26" s="40">
        <f t="shared" si="0"/>
        <v>0.18257562809782327</v>
      </c>
      <c r="G26" s="20">
        <f t="shared" si="2"/>
        <v>-4645411.2623836733</v>
      </c>
      <c r="H26" s="40">
        <f t="shared" si="3"/>
        <v>-54.875909885341635</v>
      </c>
      <c r="I26" s="20">
        <f>+'Centralna država-ek klas'!I38+'Lokalna država-ek klas '!I36</f>
        <v>6415976.4199999999</v>
      </c>
      <c r="J26" s="40">
        <f t="shared" si="4"/>
        <v>0.15300907230754554</v>
      </c>
      <c r="K26" s="20">
        <f t="shared" si="5"/>
        <v>-2596086.1099999994</v>
      </c>
      <c r="L26" s="40">
        <f t="shared" si="6"/>
        <v>-40.462837455378299</v>
      </c>
      <c r="M26" s="73" t="s">
        <v>112</v>
      </c>
    </row>
    <row r="27" spans="1:16357" s="38" customFormat="1" ht="15" customHeight="1">
      <c r="A27" s="35"/>
      <c r="B27" s="36" t="s">
        <v>75</v>
      </c>
      <c r="C27" s="37">
        <f>+C28+C38+C39+C40+C41+C42+C43+C44</f>
        <v>502765706.97000003</v>
      </c>
      <c r="D27" s="44">
        <f t="shared" si="1"/>
        <v>10.843413427295864</v>
      </c>
      <c r="E27" s="37">
        <f>+E28+E38+E39+E40+E41+E42+E43+E44</f>
        <v>583983045.13429999</v>
      </c>
      <c r="F27" s="44">
        <f t="shared" si="0"/>
        <v>12.59507063655049</v>
      </c>
      <c r="G27" s="37">
        <f>+C27-E27</f>
        <v>-81217338.164299965</v>
      </c>
      <c r="H27" s="44">
        <f t="shared" si="3"/>
        <v>-13.907482219046656</v>
      </c>
      <c r="I27" s="37">
        <f>+I28+I38+I39+I40+I41+I42+I43+I44</f>
        <v>508568584.52200007</v>
      </c>
      <c r="J27" s="44">
        <f t="shared" si="4"/>
        <v>12.12841229900792</v>
      </c>
      <c r="K27" s="37">
        <f t="shared" si="5"/>
        <v>-5802877.5520000458</v>
      </c>
      <c r="L27" s="44">
        <f t="shared" si="6"/>
        <v>-1.1410216298464775</v>
      </c>
      <c r="M27" s="81" t="s">
        <v>113</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row>
    <row r="28" spans="1:16357" ht="15" customHeight="1">
      <c r="A28" s="18">
        <v>41</v>
      </c>
      <c r="B28" s="19" t="s">
        <v>72</v>
      </c>
      <c r="C28" s="20">
        <f>+SUM(C29:C37)</f>
        <v>203716954.38999999</v>
      </c>
      <c r="D28" s="40">
        <f t="shared" si="1"/>
        <v>4.3936711036104041</v>
      </c>
      <c r="E28" s="20">
        <f>+SUM(E29:E37)</f>
        <v>234303065.01679999</v>
      </c>
      <c r="F28" s="40">
        <f t="shared" si="0"/>
        <v>5.053337898822412</v>
      </c>
      <c r="G28" s="20">
        <f t="shared" si="2"/>
        <v>-30586110.626800001</v>
      </c>
      <c r="H28" s="40">
        <f t="shared" si="3"/>
        <v>-13.054080459684513</v>
      </c>
      <c r="I28" s="20">
        <f>+SUM(I29:I37)</f>
        <v>217825213.79000002</v>
      </c>
      <c r="J28" s="40">
        <f t="shared" si="4"/>
        <v>5.194725121387008</v>
      </c>
      <c r="K28" s="20">
        <f t="shared" si="5"/>
        <v>-14108259.400000036</v>
      </c>
      <c r="L28" s="40">
        <f t="shared" si="6"/>
        <v>-6.4768715955910778</v>
      </c>
      <c r="M28" s="73" t="s">
        <v>114</v>
      </c>
    </row>
    <row r="29" spans="1:16357" ht="15" customHeight="1">
      <c r="A29" s="21">
        <v>411</v>
      </c>
      <c r="B29" s="22" t="s">
        <v>30</v>
      </c>
      <c r="C29" s="23">
        <f>+'Centralna država-ek klas'!C41+'Lokalna država-ek klas '!C39</f>
        <v>142934847.37</v>
      </c>
      <c r="D29" s="41">
        <f t="shared" si="1"/>
        <v>3.0827513128154251</v>
      </c>
      <c r="E29" s="23">
        <f>+'Centralna država-ek klas'!E41+'Lokalna država-ek klas '!E39</f>
        <v>143785643.34920001</v>
      </c>
      <c r="F29" s="41">
        <f t="shared" si="0"/>
        <v>3.1011008788595094</v>
      </c>
      <c r="G29" s="23">
        <f t="shared" si="2"/>
        <v>-850795.97920000553</v>
      </c>
      <c r="H29" s="41">
        <f t="shared" si="3"/>
        <v>-0.59171135544718823</v>
      </c>
      <c r="I29" s="23">
        <f>+'Centralna država-ek klas'!I41+'Lokalna država-ek klas '!I39</f>
        <v>133312603.70999999</v>
      </c>
      <c r="J29" s="41">
        <f t="shared" si="4"/>
        <v>3.1792569805876179</v>
      </c>
      <c r="K29" s="23">
        <f t="shared" si="5"/>
        <v>9622243.6600000113</v>
      </c>
      <c r="L29" s="41">
        <f t="shared" si="6"/>
        <v>7.2178049128285267</v>
      </c>
      <c r="M29" s="74" t="s">
        <v>115</v>
      </c>
    </row>
    <row r="30" spans="1:16357" ht="15" customHeight="1">
      <c r="A30" s="21">
        <v>412</v>
      </c>
      <c r="B30" s="22" t="s">
        <v>31</v>
      </c>
      <c r="C30" s="23">
        <f>+'Centralna država-ek klas'!C42+'Lokalna država-ek klas '!C40</f>
        <v>2441369.54</v>
      </c>
      <c r="D30" s="41">
        <f t="shared" si="1"/>
        <v>5.2654305741275928E-2</v>
      </c>
      <c r="E30" s="23">
        <f>+'Centralna država-ek klas'!E42+'Lokalna država-ek klas '!E40</f>
        <v>3708173.490199999</v>
      </c>
      <c r="F30" s="41">
        <f t="shared" si="0"/>
        <v>7.9976135318983718E-2</v>
      </c>
      <c r="G30" s="23">
        <f t="shared" si="2"/>
        <v>-1266803.9501999989</v>
      </c>
      <c r="H30" s="41">
        <f t="shared" si="3"/>
        <v>-34.162477930116324</v>
      </c>
      <c r="I30" s="23">
        <f>+'Centralna država-ek klas'!I42+'Lokalna država-ek klas '!I40</f>
        <v>3654212.7399999998</v>
      </c>
      <c r="J30" s="41">
        <f t="shared" si="4"/>
        <v>8.7146159019364677E-2</v>
      </c>
      <c r="K30" s="23">
        <f t="shared" si="5"/>
        <v>-1212843.1999999997</v>
      </c>
      <c r="L30" s="41">
        <f t="shared" si="6"/>
        <v>-33.190273426718989</v>
      </c>
      <c r="M30" s="74" t="s">
        <v>116</v>
      </c>
    </row>
    <row r="31" spans="1:16357" ht="15" customHeight="1">
      <c r="A31" s="21">
        <v>413</v>
      </c>
      <c r="B31" s="22" t="s">
        <v>76</v>
      </c>
      <c r="C31" s="23">
        <f>+'Centralna država-ek klas'!C43+'Lokalna država-ek klas '!C41</f>
        <v>6831940.5800000001</v>
      </c>
      <c r="D31" s="41">
        <f t="shared" si="1"/>
        <v>0.14734806927489971</v>
      </c>
      <c r="E31" s="23">
        <f>+'Centralna država-ek klas'!E43+'Lokalna država-ek klas '!E41</f>
        <v>10315271.401899997</v>
      </c>
      <c r="F31" s="41">
        <f t="shared" si="0"/>
        <v>0.22247490406547896</v>
      </c>
      <c r="G31" s="23">
        <f t="shared" si="2"/>
        <v>-3483330.8218999971</v>
      </c>
      <c r="H31" s="41">
        <f t="shared" si="3"/>
        <v>-33.768678362242539</v>
      </c>
      <c r="I31" s="23">
        <f>+'Centralna država-ek klas'!I43+'Lokalna država-ek klas '!I41</f>
        <v>9318765.5</v>
      </c>
      <c r="J31" s="41">
        <f t="shared" si="4"/>
        <v>0.22223517838405038</v>
      </c>
      <c r="K31" s="23">
        <f t="shared" si="5"/>
        <v>-2486824.92</v>
      </c>
      <c r="L31" s="41">
        <f t="shared" si="6"/>
        <v>-26.68620559236092</v>
      </c>
      <c r="M31" s="74" t="s">
        <v>117</v>
      </c>
    </row>
    <row r="32" spans="1:16357" ht="15" customHeight="1">
      <c r="A32" s="21">
        <v>414</v>
      </c>
      <c r="B32" s="22" t="s">
        <v>77</v>
      </c>
      <c r="C32" s="23">
        <f>+'Centralna država-ek klas'!C44+'Lokalna država-ek klas '!C42</f>
        <v>7876529.9199999999</v>
      </c>
      <c r="D32" s="41">
        <f t="shared" si="1"/>
        <v>0.16987727904067634</v>
      </c>
      <c r="E32" s="23">
        <f>+'Centralna država-ek klas'!E44+'Lokalna država-ek klas '!E42</f>
        <v>21832120.4791</v>
      </c>
      <c r="F32" s="41">
        <f t="shared" si="0"/>
        <v>0.47086486820299361</v>
      </c>
      <c r="G32" s="23">
        <f t="shared" si="2"/>
        <v>-13955590.5591</v>
      </c>
      <c r="H32" s="41">
        <f t="shared" si="3"/>
        <v>-63.92228630498699</v>
      </c>
      <c r="I32" s="23">
        <f>+'Centralna država-ek klas'!I44+'Lokalna država-ek klas '!I42</f>
        <v>14758100.27</v>
      </c>
      <c r="J32" s="41">
        <f t="shared" si="4"/>
        <v>0.35195316870170751</v>
      </c>
      <c r="K32" s="23">
        <f t="shared" si="5"/>
        <v>-6881570.3499999996</v>
      </c>
      <c r="L32" s="41">
        <f t="shared" si="6"/>
        <v>-46.629106891140538</v>
      </c>
      <c r="M32" s="74" t="s">
        <v>118</v>
      </c>
    </row>
    <row r="33" spans="1:16357" ht="15.75" customHeight="1">
      <c r="A33" s="21">
        <v>415</v>
      </c>
      <c r="B33" s="22" t="s">
        <v>32</v>
      </c>
      <c r="C33" s="23">
        <f>+'Centralna država-ek klas'!C45+'Lokalna država-ek klas '!C43</f>
        <v>4763127.4700000007</v>
      </c>
      <c r="D33" s="41">
        <f t="shared" si="1"/>
        <v>0.10272888474313076</v>
      </c>
      <c r="E33" s="23">
        <f>+'Centralna država-ek klas'!E45+'Lokalna država-ek klas '!E43</f>
        <v>6245429.5792000005</v>
      </c>
      <c r="F33" s="41">
        <f t="shared" si="0"/>
        <v>0.13469847688392358</v>
      </c>
      <c r="G33" s="23">
        <f t="shared" si="2"/>
        <v>-1482302.1091999998</v>
      </c>
      <c r="H33" s="41">
        <f t="shared" si="3"/>
        <v>-23.734189784746135</v>
      </c>
      <c r="I33" s="23">
        <f>+'Centralna država-ek klas'!I45+'Lokalna država-ek klas '!I43</f>
        <v>4289728.9000000004</v>
      </c>
      <c r="J33" s="41">
        <f t="shared" si="4"/>
        <v>0.10230203424592198</v>
      </c>
      <c r="K33" s="23">
        <f t="shared" si="5"/>
        <v>473398.5700000003</v>
      </c>
      <c r="L33" s="41">
        <f t="shared" si="6"/>
        <v>11.035629081362245</v>
      </c>
      <c r="M33" s="74" t="s">
        <v>119</v>
      </c>
    </row>
    <row r="34" spans="1:16357" ht="15" customHeight="1">
      <c r="A34" s="21">
        <v>416</v>
      </c>
      <c r="B34" s="22" t="s">
        <v>33</v>
      </c>
      <c r="C34" s="23">
        <f>+'Centralna država-ek klas'!C46+'Lokalna država-ek klas '!C44</f>
        <v>24899269.340000004</v>
      </c>
      <c r="D34" s="41">
        <f t="shared" si="1"/>
        <v>0.53701568692576473</v>
      </c>
      <c r="E34" s="23">
        <f>+'Centralna država-ek klas'!E46+'Lokalna država-ek klas '!E44</f>
        <v>25285903.945100002</v>
      </c>
      <c r="F34" s="41">
        <f t="shared" si="0"/>
        <v>0.54535443956994356</v>
      </c>
      <c r="G34" s="23">
        <f t="shared" si="2"/>
        <v>-386634.60509999841</v>
      </c>
      <c r="H34" s="41">
        <f t="shared" si="3"/>
        <v>-1.5290519411109358</v>
      </c>
      <c r="I34" s="23">
        <f>+'Centralna država-ek klas'!I46+'Lokalna država-ek klas '!I44</f>
        <v>37651966.800000004</v>
      </c>
      <c r="J34" s="41">
        <f t="shared" si="4"/>
        <v>0.89792919011733285</v>
      </c>
      <c r="K34" s="23">
        <f t="shared" si="5"/>
        <v>-12752697.460000001</v>
      </c>
      <c r="L34" s="41">
        <f t="shared" si="6"/>
        <v>-33.869937067935581</v>
      </c>
      <c r="M34" s="74" t="s">
        <v>120</v>
      </c>
    </row>
    <row r="35" spans="1:16357" ht="15" customHeight="1">
      <c r="A35" s="21">
        <v>417</v>
      </c>
      <c r="B35" s="22" t="s">
        <v>34</v>
      </c>
      <c r="C35" s="23">
        <f>+'Centralna država-ek klas'!C47+'Lokalna država-ek klas '!C45</f>
        <v>1882803.8699999999</v>
      </c>
      <c r="D35" s="41">
        <f t="shared" si="1"/>
        <v>4.0607425052840443E-2</v>
      </c>
      <c r="E35" s="23">
        <f>+'Centralna država-ek klas'!E47+'Lokalna država-ek klas '!E45</f>
        <v>2323237.3682999997</v>
      </c>
      <c r="F35" s="41">
        <f t="shared" si="0"/>
        <v>5.0106486828710689E-2</v>
      </c>
      <c r="G35" s="23">
        <f t="shared" si="2"/>
        <v>-440433.49829999986</v>
      </c>
      <c r="H35" s="41">
        <f t="shared" si="3"/>
        <v>-18.957748541307325</v>
      </c>
      <c r="I35" s="23">
        <f>+'Centralna država-ek klas'!I47+'Lokalna država-ek klas '!I45</f>
        <v>2334382.7499999995</v>
      </c>
      <c r="J35" s="41">
        <f t="shared" si="4"/>
        <v>5.5670675140703993E-2</v>
      </c>
      <c r="K35" s="23">
        <f t="shared" si="5"/>
        <v>-451578.87999999966</v>
      </c>
      <c r="L35" s="41">
        <f t="shared" si="6"/>
        <v>-19.344680301462986</v>
      </c>
      <c r="M35" s="74" t="s">
        <v>121</v>
      </c>
    </row>
    <row r="36" spans="1:16357" ht="15" customHeight="1">
      <c r="A36" s="21">
        <v>418</v>
      </c>
      <c r="B36" s="22" t="s">
        <v>35</v>
      </c>
      <c r="C36" s="23">
        <f>+'Centralna država-ek klas'!C48+'Lokalna država-ek klas '!C46</f>
        <v>4422287.8599999994</v>
      </c>
      <c r="D36" s="41">
        <f t="shared" si="1"/>
        <v>9.5377816934822918E-2</v>
      </c>
      <c r="E36" s="23">
        <f>+'Centralna država-ek klas'!E48+'Lokalna država-ek klas '!E46</f>
        <v>8757836.5811000001</v>
      </c>
      <c r="F36" s="41">
        <f t="shared" si="0"/>
        <v>0.18888488506880041</v>
      </c>
      <c r="G36" s="23">
        <f t="shared" si="2"/>
        <v>-4335548.7211000007</v>
      </c>
      <c r="H36" s="41">
        <f t="shared" si="3"/>
        <v>-49.504791291223746</v>
      </c>
      <c r="I36" s="23">
        <f>+'Centralna država-ek klas'!I48+'Lokalna država-ek klas '!I46</f>
        <v>2905820.0399999996</v>
      </c>
      <c r="J36" s="41">
        <f t="shared" si="4"/>
        <v>6.9298388819994255E-2</v>
      </c>
      <c r="K36" s="23">
        <f t="shared" si="5"/>
        <v>1516467.8199999998</v>
      </c>
      <c r="L36" s="41">
        <f t="shared" si="6"/>
        <v>52.18725864386289</v>
      </c>
      <c r="M36" s="74" t="s">
        <v>122</v>
      </c>
    </row>
    <row r="37" spans="1:16357" ht="15" customHeight="1">
      <c r="A37" s="21">
        <v>419</v>
      </c>
      <c r="B37" s="22" t="s">
        <v>36</v>
      </c>
      <c r="C37" s="23">
        <f>+'Centralna država-ek klas'!C49+'Lokalna država-ek klas '!C47</f>
        <v>7664778.4400000004</v>
      </c>
      <c r="D37" s="41">
        <f t="shared" si="1"/>
        <v>0.1653103230815684</v>
      </c>
      <c r="E37" s="23">
        <f>+'Centralna država-ek klas'!E49+'Lokalna država-ek klas '!E47</f>
        <v>12049448.822699998</v>
      </c>
      <c r="F37" s="41">
        <f t="shared" si="0"/>
        <v>0.25987682402406931</v>
      </c>
      <c r="G37" s="23">
        <f t="shared" si="2"/>
        <v>-4384670.3826999972</v>
      </c>
      <c r="H37" s="41">
        <f t="shared" si="3"/>
        <v>-36.388970543114816</v>
      </c>
      <c r="I37" s="23">
        <f>+'Centralna država-ek klas'!I49+'Lokalna država-ek klas '!I47</f>
        <v>9599633.0799999982</v>
      </c>
      <c r="J37" s="41">
        <f t="shared" si="4"/>
        <v>0.22893334637031382</v>
      </c>
      <c r="K37" s="23">
        <f t="shared" si="5"/>
        <v>-1934854.6399999978</v>
      </c>
      <c r="L37" s="41">
        <f t="shared" si="6"/>
        <v>-20.155506193576286</v>
      </c>
      <c r="M37" s="74" t="s">
        <v>123</v>
      </c>
    </row>
    <row r="38" spans="1:16357" ht="15" customHeight="1">
      <c r="A38" s="18">
        <v>42</v>
      </c>
      <c r="B38" s="19" t="s">
        <v>37</v>
      </c>
      <c r="C38" s="20">
        <f>+'Centralna država-ek klas'!C50+'Lokalna država-ek klas '!C48</f>
        <v>137284222.34999999</v>
      </c>
      <c r="D38" s="40">
        <f t="shared" si="1"/>
        <v>2.9608812998749081</v>
      </c>
      <c r="E38" s="20">
        <f>+'Centralna država-ek klas'!E50+'Lokalna država-ek klas '!E48</f>
        <v>143452435.27289999</v>
      </c>
      <c r="F38" s="40">
        <f t="shared" si="0"/>
        <v>3.0939144043674238</v>
      </c>
      <c r="G38" s="20">
        <f t="shared" si="2"/>
        <v>-6168212.9228999913</v>
      </c>
      <c r="H38" s="40">
        <f t="shared" si="3"/>
        <v>-4.2998314466852747</v>
      </c>
      <c r="I38" s="20">
        <f>+'Centralna država-ek klas'!I50+'Lokalna država-ek klas '!I48</f>
        <v>138441876.27200001</v>
      </c>
      <c r="J38" s="40">
        <f t="shared" si="4"/>
        <v>3.3015805654869794</v>
      </c>
      <c r="K38" s="20">
        <f t="shared" si="5"/>
        <v>-1157653.9220000207</v>
      </c>
      <c r="L38" s="40">
        <f t="shared" si="6"/>
        <v>-0.83620213274599564</v>
      </c>
      <c r="M38" s="73" t="s">
        <v>124</v>
      </c>
    </row>
    <row r="39" spans="1:16357" ht="15" customHeight="1">
      <c r="A39" s="18">
        <v>43</v>
      </c>
      <c r="B39" s="19" t="s">
        <v>43</v>
      </c>
      <c r="C39" s="20">
        <f>+'Centralna država-ek klas'!C56+'Lokalna država-ek klas '!C49</f>
        <v>67115758.680000007</v>
      </c>
      <c r="D39" s="40">
        <f t="shared" si="1"/>
        <v>1.4475209998705951</v>
      </c>
      <c r="E39" s="20">
        <f>+'Centralna država-ek klas'!E56+'Lokalna država-ek klas '!E49</f>
        <v>80100363.13350001</v>
      </c>
      <c r="F39" s="40">
        <f t="shared" si="0"/>
        <v>1.7275668190807922</v>
      </c>
      <c r="G39" s="20">
        <f t="shared" si="2"/>
        <v>-12984604.453500003</v>
      </c>
      <c r="H39" s="40">
        <f t="shared" si="3"/>
        <v>-16.210418961346136</v>
      </c>
      <c r="I39" s="20">
        <f>+'Centralna država-ek klas'!I56+'Lokalna država-ek klas '!I49</f>
        <v>90265360.039999992</v>
      </c>
      <c r="J39" s="40">
        <f t="shared" si="4"/>
        <v>2.1526604989029856</v>
      </c>
      <c r="K39" s="20">
        <f t="shared" si="5"/>
        <v>-23149601.359999985</v>
      </c>
      <c r="L39" s="40">
        <f t="shared" si="6"/>
        <v>-25.646162990699338</v>
      </c>
      <c r="M39" s="73" t="s">
        <v>130</v>
      </c>
    </row>
    <row r="40" spans="1:16357" ht="15" customHeight="1">
      <c r="A40" s="18">
        <v>44</v>
      </c>
      <c r="B40" s="19" t="s">
        <v>67</v>
      </c>
      <c r="C40" s="20">
        <f>+'Centralna država-ek klas'!C57+'Lokalna država-ek klas '!C50</f>
        <v>36560479.820000008</v>
      </c>
      <c r="D40" s="40">
        <f t="shared" si="1"/>
        <v>0.78851916965017488</v>
      </c>
      <c r="E40" s="20">
        <f>+'Centralna država-ek klas'!E57+'Lokalna država-ek klas '!E50</f>
        <v>54497092.146699995</v>
      </c>
      <c r="F40" s="40">
        <f t="shared" si="0"/>
        <v>1.1753675569749384</v>
      </c>
      <c r="G40" s="20">
        <f t="shared" si="2"/>
        <v>-17936612.326699987</v>
      </c>
      <c r="H40" s="40">
        <f t="shared" si="3"/>
        <v>-32.912971353437825</v>
      </c>
      <c r="I40" s="20">
        <f>+'Centralna država-ek klas'!I57+'Lokalna država-ek klas '!I50</f>
        <v>38936709.230000004</v>
      </c>
      <c r="J40" s="40">
        <f t="shared" si="4"/>
        <v>0.92856790112563203</v>
      </c>
      <c r="K40" s="20">
        <f t="shared" si="5"/>
        <v>-2376229.4099999964</v>
      </c>
      <c r="L40" s="40">
        <f t="shared" si="6"/>
        <v>-6.1027997922565902</v>
      </c>
      <c r="M40" s="73" t="s">
        <v>131</v>
      </c>
    </row>
    <row r="41" spans="1:16357" ht="15" customHeight="1">
      <c r="A41" s="18">
        <v>45</v>
      </c>
      <c r="B41" s="19" t="s">
        <v>44</v>
      </c>
      <c r="C41" s="20">
        <f>+'Centralna država-ek klas'!C58+'Lokalna država-ek klas '!C51</f>
        <v>2010755.51</v>
      </c>
      <c r="D41" s="40">
        <f t="shared" si="1"/>
        <v>4.3367025622223179E-2</v>
      </c>
      <c r="E41" s="20">
        <f>+'Centralna država-ek klas'!E58+'Lokalna država-ek klas '!E51</f>
        <v>2615706.3347999998</v>
      </c>
      <c r="F41" s="40">
        <f t="shared" si="0"/>
        <v>5.6414319432342659E-2</v>
      </c>
      <c r="G41" s="20">
        <f t="shared" si="2"/>
        <v>-604950.82479999983</v>
      </c>
      <c r="H41" s="40">
        <f t="shared" si="3"/>
        <v>-23.127627775013778</v>
      </c>
      <c r="I41" s="20">
        <f>+'Centralna država-ek klas'!I58+'Lokalna država-ek klas '!I51</f>
        <v>1500731.16</v>
      </c>
      <c r="J41" s="40">
        <f t="shared" si="4"/>
        <v>3.5789639416197651E-2</v>
      </c>
      <c r="K41" s="20">
        <f t="shared" si="5"/>
        <v>510024.35000000009</v>
      </c>
      <c r="L41" s="40">
        <f t="shared" si="6"/>
        <v>33.985057656829099</v>
      </c>
      <c r="M41" s="73" t="s">
        <v>132</v>
      </c>
    </row>
    <row r="42" spans="1:16357" ht="15" customHeight="1">
      <c r="A42" s="18">
        <v>462</v>
      </c>
      <c r="B42" s="19" t="s">
        <v>45</v>
      </c>
      <c r="C42" s="20">
        <f>+'Centralna država-ek klas'!C59+'Lokalna država-ek klas '!C52</f>
        <v>4304818.3100000005</v>
      </c>
      <c r="D42" s="40">
        <f t="shared" si="1"/>
        <v>9.2844289134279445E-2</v>
      </c>
      <c r="E42" s="20">
        <f>+'Centralna država-ek klas'!E59+'Lokalna država-ek klas '!E52</f>
        <v>4496501.1400000006</v>
      </c>
      <c r="F42" s="40">
        <f t="shared" si="0"/>
        <v>9.6978413923996046E-2</v>
      </c>
      <c r="G42" s="20">
        <f t="shared" si="2"/>
        <v>-191682.83000000007</v>
      </c>
      <c r="H42" s="40">
        <f t="shared" si="3"/>
        <v>-4.2629329790406842</v>
      </c>
      <c r="I42" s="20">
        <f>+'Centralna država-ek klas'!I59+'Lokalna država-ek klas '!I52</f>
        <v>0</v>
      </c>
      <c r="J42" s="40">
        <f t="shared" si="4"/>
        <v>0</v>
      </c>
      <c r="K42" s="20">
        <f t="shared" si="5"/>
        <v>4304818.3100000005</v>
      </c>
      <c r="L42" s="40" t="e">
        <f t="shared" si="6"/>
        <v>#DIV/0!</v>
      </c>
      <c r="M42" s="73" t="s">
        <v>133</v>
      </c>
    </row>
    <row r="43" spans="1:16357" ht="15" customHeight="1">
      <c r="A43" s="18">
        <v>463</v>
      </c>
      <c r="B43" s="19" t="s">
        <v>46</v>
      </c>
      <c r="C43" s="20">
        <f>+'Centralna država-ek klas'!C60+'Lokalna država-ek klas '!C53</f>
        <v>18457205.359999999</v>
      </c>
      <c r="D43" s="40">
        <f t="shared" si="1"/>
        <v>0.39807629211059831</v>
      </c>
      <c r="E43" s="20">
        <f>+'Centralna država-ek klas'!E60+'Lokalna država-ek klas '!E53</f>
        <v>21182352.629599988</v>
      </c>
      <c r="F43" s="40">
        <f t="shared" si="0"/>
        <v>0.45685098196091939</v>
      </c>
      <c r="G43" s="20">
        <f t="shared" si="2"/>
        <v>-2725147.2695999891</v>
      </c>
      <c r="H43" s="40">
        <f t="shared" si="3"/>
        <v>-12.865177524199538</v>
      </c>
      <c r="I43" s="20">
        <f>+'Centralna država-ek klas'!I60+'Lokalna država-ek klas '!I53</f>
        <v>18166089.23</v>
      </c>
      <c r="J43" s="40">
        <f t="shared" si="4"/>
        <v>0.43322734975674898</v>
      </c>
      <c r="K43" s="20">
        <f t="shared" si="5"/>
        <v>291116.12999999896</v>
      </c>
      <c r="L43" s="40">
        <f t="shared" si="6"/>
        <v>1.6025250471589629</v>
      </c>
      <c r="M43" s="73" t="s">
        <v>134</v>
      </c>
    </row>
    <row r="44" spans="1:16357" ht="15" customHeight="1">
      <c r="A44" s="18">
        <v>47</v>
      </c>
      <c r="B44" s="19" t="s">
        <v>47</v>
      </c>
      <c r="C44" s="20">
        <f>+'Centralna država-ek klas'!C61+'Lokalna država-ek klas '!C54</f>
        <v>33315512.549999997</v>
      </c>
      <c r="D44" s="40">
        <f t="shared" si="1"/>
        <v>0.71853324742268032</v>
      </c>
      <c r="E44" s="20">
        <f>+'Centralna država-ek klas'!E61+'Lokalna država-ek klas '!E54</f>
        <v>43335529.460000001</v>
      </c>
      <c r="F44" s="40">
        <f t="shared" si="0"/>
        <v>0.93464024198766338</v>
      </c>
      <c r="G44" s="20">
        <f t="shared" si="2"/>
        <v>-10020016.910000004</v>
      </c>
      <c r="H44" s="40">
        <f t="shared" si="3"/>
        <v>-23.121944129582602</v>
      </c>
      <c r="I44" s="20">
        <f>+'Centralna država-ek klas'!I61+'Lokalna država-ek klas '!I54</f>
        <v>3432604.8</v>
      </c>
      <c r="J44" s="40">
        <f t="shared" si="4"/>
        <v>8.1861222932366681E-2</v>
      </c>
      <c r="K44" s="20">
        <f t="shared" si="5"/>
        <v>29882907.749999996</v>
      </c>
      <c r="L44" s="40">
        <f t="shared" si="6"/>
        <v>870.56068178894338</v>
      </c>
      <c r="M44" s="73" t="s">
        <v>135</v>
      </c>
    </row>
    <row r="45" spans="1:16357" s="38" customFormat="1" ht="15" customHeight="1">
      <c r="A45" s="35"/>
      <c r="B45" s="36" t="s">
        <v>80</v>
      </c>
      <c r="C45" s="37">
        <f>+C6-C27</f>
        <v>-112156958.12000006</v>
      </c>
      <c r="D45" s="44">
        <f t="shared" si="1"/>
        <v>-2.4189483267911847</v>
      </c>
      <c r="E45" s="37">
        <f>+E6-E27</f>
        <v>-208328120.1534915</v>
      </c>
      <c r="F45" s="44">
        <f t="shared" si="0"/>
        <v>-4.4931225500041299</v>
      </c>
      <c r="G45" s="37">
        <f>C45-E45</f>
        <v>96171162.033491433</v>
      </c>
      <c r="H45" s="44">
        <f t="shared" si="3"/>
        <v>-46.163312932807479</v>
      </c>
      <c r="I45" s="37">
        <f>+I6-I27</f>
        <v>-85024716.442000031</v>
      </c>
      <c r="J45" s="44">
        <f t="shared" si="4"/>
        <v>-2.0276809224935617</v>
      </c>
      <c r="K45" s="37">
        <f t="shared" si="5"/>
        <v>-27132241.678000033</v>
      </c>
      <c r="L45" s="44">
        <f t="shared" si="6"/>
        <v>31.911005191659086</v>
      </c>
      <c r="M45" s="81" t="s">
        <v>137</v>
      </c>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row>
    <row r="46" spans="1:16357" ht="15" hidden="1" customHeight="1">
      <c r="A46" s="18"/>
      <c r="B46" s="19" t="s">
        <v>58</v>
      </c>
      <c r="C46" s="20">
        <f>+'Centralna država-ek klas'!C63+'Lokalna država-ek klas '!C56</f>
        <v>0</v>
      </c>
      <c r="D46" s="40">
        <f t="shared" si="1"/>
        <v>0</v>
      </c>
      <c r="E46" s="20">
        <f>+'Centralna država-ek klas'!E63+'Lokalna država-ek klas '!E56</f>
        <v>0</v>
      </c>
      <c r="F46" s="40">
        <f t="shared" si="0"/>
        <v>0</v>
      </c>
      <c r="G46" s="20">
        <f t="shared" si="2"/>
        <v>0</v>
      </c>
      <c r="H46" s="40" t="e">
        <f t="shared" si="3"/>
        <v>#DIV/0!</v>
      </c>
      <c r="I46" s="20">
        <f>+'Centralna država-ek klas'!I63+'Lokalna država-ek klas '!I56</f>
        <v>0</v>
      </c>
      <c r="J46" s="40">
        <f t="shared" si="4"/>
        <v>0</v>
      </c>
      <c r="K46" s="20">
        <f t="shared" si="5"/>
        <v>0</v>
      </c>
      <c r="L46" s="40" t="e">
        <f t="shared" si="6"/>
        <v>#DIV/0!</v>
      </c>
      <c r="M46" s="73" t="s">
        <v>136</v>
      </c>
    </row>
    <row r="47" spans="1:16357" s="38" customFormat="1" ht="15" hidden="1" customHeight="1">
      <c r="A47" s="35"/>
      <c r="B47" s="36" t="s">
        <v>60</v>
      </c>
      <c r="C47" s="37">
        <f>+C45-C46</f>
        <v>-112156958.12000006</v>
      </c>
      <c r="D47" s="44">
        <f t="shared" si="1"/>
        <v>-2.4189483267911847</v>
      </c>
      <c r="E47" s="37">
        <f>+E45-E46</f>
        <v>-208328120.1534915</v>
      </c>
      <c r="F47" s="44">
        <f t="shared" si="0"/>
        <v>-4.4931225500041299</v>
      </c>
      <c r="G47" s="37">
        <f t="shared" si="2"/>
        <v>96171162.033491433</v>
      </c>
      <c r="H47" s="44">
        <f t="shared" si="3"/>
        <v>-46.163312932807479</v>
      </c>
      <c r="I47" s="37">
        <f>+I45-I46</f>
        <v>-85024716.442000031</v>
      </c>
      <c r="J47" s="44">
        <f t="shared" si="4"/>
        <v>-2.0276809224935617</v>
      </c>
      <c r="K47" s="37">
        <f t="shared" si="5"/>
        <v>-27132241.678000033</v>
      </c>
      <c r="L47" s="44">
        <f t="shared" si="6"/>
        <v>31.911005191659086</v>
      </c>
      <c r="M47" s="81" t="s">
        <v>140</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row>
    <row r="48" spans="1:16357" s="38" customFormat="1" ht="15" customHeight="1">
      <c r="A48" s="35"/>
      <c r="B48" s="36" t="s">
        <v>78</v>
      </c>
      <c r="C48" s="37">
        <f>+C47+C34</f>
        <v>-87257688.780000061</v>
      </c>
      <c r="D48" s="44">
        <f t="shared" si="1"/>
        <v>-1.8819326398654201</v>
      </c>
      <c r="E48" s="37">
        <f>+E47+E34</f>
        <v>-183042216.20839149</v>
      </c>
      <c r="F48" s="44">
        <f t="shared" si="0"/>
        <v>-3.9477681104341862</v>
      </c>
      <c r="G48" s="37">
        <f t="shared" si="2"/>
        <v>95784527.428391427</v>
      </c>
      <c r="H48" s="44">
        <f t="shared" si="3"/>
        <v>-52.32920001325914</v>
      </c>
      <c r="I48" s="37">
        <f>+I47+I34</f>
        <v>-47372749.642000027</v>
      </c>
      <c r="J48" s="44">
        <f t="shared" si="4"/>
        <v>-1.1297517323762287</v>
      </c>
      <c r="K48" s="37">
        <f t="shared" si="5"/>
        <v>-39884939.138000034</v>
      </c>
      <c r="L48" s="44">
        <f t="shared" si="6"/>
        <v>84.193844434646451</v>
      </c>
      <c r="M48" s="81" t="s">
        <v>139</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c r="XDT48" s="1"/>
      <c r="XDU48" s="1"/>
      <c r="XDV48" s="1"/>
      <c r="XDW48" s="1"/>
      <c r="XDX48" s="1"/>
      <c r="XDY48" s="1"/>
      <c r="XDZ48" s="1"/>
      <c r="XEA48" s="1"/>
      <c r="XEB48" s="1"/>
      <c r="XEC48" s="1"/>
    </row>
    <row r="49" spans="1:16357" s="38" customFormat="1" ht="15" customHeight="1">
      <c r="A49" s="35"/>
      <c r="B49" s="36" t="s">
        <v>79</v>
      </c>
      <c r="C49" s="37">
        <f>+C6-(C27-C40)</f>
        <v>-75596478.300000072</v>
      </c>
      <c r="D49" s="44">
        <f t="shared" si="1"/>
        <v>-1.6304291571410101</v>
      </c>
      <c r="E49" s="37">
        <f>+E6-(E27-E40)</f>
        <v>-153831028.00679147</v>
      </c>
      <c r="F49" s="44">
        <f t="shared" si="0"/>
        <v>-3.3177549930291912</v>
      </c>
      <c r="G49" s="37">
        <f t="shared" si="2"/>
        <v>78234549.706791401</v>
      </c>
      <c r="H49" s="44">
        <f t="shared" si="3"/>
        <v>-50.857457510676859</v>
      </c>
      <c r="I49" s="37">
        <f>+I6-(I27-I40)</f>
        <v>-46088007.212000012</v>
      </c>
      <c r="J49" s="44">
        <f t="shared" si="4"/>
        <v>-1.0991130213679292</v>
      </c>
      <c r="K49" s="37">
        <f t="shared" si="5"/>
        <v>-29508471.088000059</v>
      </c>
      <c r="L49" s="44">
        <f t="shared" si="6"/>
        <v>64.026354952307173</v>
      </c>
      <c r="M49" s="81" t="s">
        <v>138</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1"/>
      <c r="XDZ49" s="1"/>
      <c r="XEA49" s="1"/>
      <c r="XEB49" s="1"/>
      <c r="XEC49" s="1"/>
    </row>
    <row r="50" spans="1:16357" s="38" customFormat="1" ht="15" customHeight="1">
      <c r="A50" s="35"/>
      <c r="B50" s="36" t="s">
        <v>0</v>
      </c>
      <c r="C50" s="37">
        <f>+C51+C52+C53</f>
        <v>289331622.68000001</v>
      </c>
      <c r="D50" s="44">
        <f t="shared" si="1"/>
        <v>6.2401678531682698</v>
      </c>
      <c r="E50" s="37">
        <f>+E51+E52+E53</f>
        <v>303312668</v>
      </c>
      <c r="F50" s="44">
        <f t="shared" si="0"/>
        <v>6.5417044385972485</v>
      </c>
      <c r="G50" s="37">
        <f t="shared" si="2"/>
        <v>-13981045.319999993</v>
      </c>
      <c r="H50" s="44">
        <f t="shared" si="3"/>
        <v>-4.6094498499482341</v>
      </c>
      <c r="I50" s="37">
        <f>+I51+I52+I53</f>
        <v>425417096.12</v>
      </c>
      <c r="J50" s="44">
        <f t="shared" si="4"/>
        <v>10.145404371840122</v>
      </c>
      <c r="K50" s="37">
        <f t="shared" si="5"/>
        <v>-136085473.44</v>
      </c>
      <c r="L50" s="44">
        <f t="shared" si="6"/>
        <v>-31.98871758590856</v>
      </c>
      <c r="M50" s="81" t="s">
        <v>141</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c r="XDW50" s="1"/>
      <c r="XDX50" s="1"/>
      <c r="XDY50" s="1"/>
      <c r="XDZ50" s="1"/>
      <c r="XEA50" s="1"/>
      <c r="XEB50" s="1"/>
      <c r="XEC50" s="1"/>
    </row>
    <row r="51" spans="1:16357">
      <c r="A51" s="21">
        <v>4611</v>
      </c>
      <c r="B51" s="22" t="s">
        <v>53</v>
      </c>
      <c r="C51" s="23">
        <f>+'Centralna država-ek klas'!C68+'Lokalna država-ek klas '!C61</f>
        <v>39937758.050000004</v>
      </c>
      <c r="D51" s="41">
        <f t="shared" si="1"/>
        <v>0.86135871220290738</v>
      </c>
      <c r="E51" s="23">
        <f>+'Centralna država-ek klas'!E68+'Lokalna država-ek klas '!E61</f>
        <v>39984875.019999996</v>
      </c>
      <c r="F51" s="41">
        <f t="shared" si="0"/>
        <v>0.86237490876935674</v>
      </c>
      <c r="G51" s="23">
        <f t="shared" si="2"/>
        <v>-47116.969999991357</v>
      </c>
      <c r="H51" s="41">
        <f t="shared" si="3"/>
        <v>-0.11783698204990856</v>
      </c>
      <c r="I51" s="23">
        <f>+'Centralna država-ek klas'!I68+'Lokalna država-ek klas '!I61</f>
        <v>82395222.579999998</v>
      </c>
      <c r="J51" s="41">
        <f t="shared" si="4"/>
        <v>1.9649723976915006</v>
      </c>
      <c r="K51" s="23">
        <f t="shared" si="5"/>
        <v>-42457464.529999994</v>
      </c>
      <c r="L51" s="41">
        <f t="shared" si="6"/>
        <v>-51.529036757897906</v>
      </c>
      <c r="M51" s="74" t="s">
        <v>142</v>
      </c>
    </row>
    <row r="52" spans="1:16357" ht="15" customHeight="1">
      <c r="A52" s="21">
        <v>4612</v>
      </c>
      <c r="B52" s="22" t="s">
        <v>54</v>
      </c>
      <c r="C52" s="23">
        <f>+'Centralna država-ek klas'!C69+'Lokalna država-ek klas '!C62</f>
        <v>249393864.63</v>
      </c>
      <c r="D52" s="41">
        <f t="shared" si="1"/>
        <v>5.3788091409653624</v>
      </c>
      <c r="E52" s="23">
        <f>+'Centralna država-ek klas'!E69+'Lokalna država-ek klas '!E62</f>
        <v>263327792.97999999</v>
      </c>
      <c r="F52" s="41">
        <f t="shared" si="0"/>
        <v>5.679329529827891</v>
      </c>
      <c r="G52" s="23">
        <f t="shared" si="2"/>
        <v>-13933928.349999994</v>
      </c>
      <c r="H52" s="41">
        <f t="shared" si="3"/>
        <v>-5.2914765252516531</v>
      </c>
      <c r="I52" s="23">
        <f>+'Centralna država-ek klas'!I69+'Lokalna država-ek klas '!I62</f>
        <v>343021873.54000002</v>
      </c>
      <c r="J52" s="41">
        <f t="shared" si="4"/>
        <v>8.1804319741486218</v>
      </c>
      <c r="K52" s="23">
        <f t="shared" si="5"/>
        <v>-93628008.910000026</v>
      </c>
      <c r="L52" s="41">
        <f t="shared" si="6"/>
        <v>-27.295054960709962</v>
      </c>
      <c r="M52" s="74" t="s">
        <v>143</v>
      </c>
    </row>
    <row r="53" spans="1:16357" ht="15" hidden="1" customHeight="1">
      <c r="A53" s="18">
        <v>463</v>
      </c>
      <c r="B53" s="19" t="s">
        <v>46</v>
      </c>
      <c r="C53" s="20">
        <v>0</v>
      </c>
      <c r="D53" s="40">
        <f t="shared" ref="D53" si="7">+C53/$C$2*100</f>
        <v>0</v>
      </c>
      <c r="E53" s="20">
        <v>0</v>
      </c>
      <c r="F53" s="40">
        <f t="shared" ref="F53" si="8">+E53/$E$2*100</f>
        <v>0</v>
      </c>
      <c r="G53" s="20">
        <f t="shared" ref="G53" si="9">+C53-E53</f>
        <v>0</v>
      </c>
      <c r="H53" s="40" t="e">
        <f t="shared" ref="H53" si="10">+C53/E53*100-100</f>
        <v>#DIV/0!</v>
      </c>
      <c r="I53" s="20">
        <f>+'Lokalna država-ek klas '!I63</f>
        <v>0</v>
      </c>
      <c r="J53" s="40">
        <f t="shared" ref="J53" si="11">+I53/$I$2*100</f>
        <v>0</v>
      </c>
      <c r="K53" s="20">
        <f t="shared" ref="K53" si="12">+C53-I53</f>
        <v>0</v>
      </c>
      <c r="L53" s="40" t="e">
        <f t="shared" ref="L53" si="13">+C53/I53*100-100</f>
        <v>#DIV/0!</v>
      </c>
      <c r="M53" s="73" t="s">
        <v>134</v>
      </c>
    </row>
    <row r="54" spans="1:16357" s="38" customFormat="1" ht="15" customHeight="1">
      <c r="A54" s="35">
        <v>4418</v>
      </c>
      <c r="B54" s="36" t="s">
        <v>65</v>
      </c>
      <c r="C54" s="37">
        <f>+'Centralna država-ek klas'!C70+'Lokalna država-ek klas '!C64</f>
        <v>0</v>
      </c>
      <c r="D54" s="44">
        <f t="shared" si="1"/>
        <v>0</v>
      </c>
      <c r="E54" s="37">
        <f>+'Centralna država-ek klas'!E70+'Lokalna država-ek klas '!E64</f>
        <v>536784</v>
      </c>
      <c r="F54" s="44">
        <f t="shared" ref="F54:F61" si="14">+E54/$E$2*100</f>
        <v>1.1577103912349566E-2</v>
      </c>
      <c r="G54" s="37">
        <f t="shared" si="2"/>
        <v>-536784</v>
      </c>
      <c r="H54" s="44">
        <f t="shared" si="3"/>
        <v>-100</v>
      </c>
      <c r="I54" s="37">
        <f>+'Centralna država-ek klas'!I70+'Lokalna država-ek klas '!I64</f>
        <v>0</v>
      </c>
      <c r="J54" s="44">
        <f t="shared" si="4"/>
        <v>0</v>
      </c>
      <c r="K54" s="37">
        <f t="shared" si="5"/>
        <v>0</v>
      </c>
      <c r="L54" s="44" t="e">
        <f t="shared" si="6"/>
        <v>#DIV/0!</v>
      </c>
      <c r="M54" s="81" t="s">
        <v>144</v>
      </c>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row>
    <row r="55" spans="1:16357" s="38" customFormat="1" ht="15" customHeight="1">
      <c r="A55" s="35"/>
      <c r="B55" s="36" t="s">
        <v>55</v>
      </c>
      <c r="C55" s="37">
        <f>+C47-C50-C54</f>
        <v>-401488580.80000007</v>
      </c>
      <c r="D55" s="44">
        <f t="shared" si="1"/>
        <v>-8.6591161799594545</v>
      </c>
      <c r="E55" s="37">
        <f>+E47-E50-E54</f>
        <v>-512177572.1534915</v>
      </c>
      <c r="F55" s="44">
        <f t="shared" si="14"/>
        <v>-11.046404092513727</v>
      </c>
      <c r="G55" s="37">
        <f t="shared" ref="G55:G61" si="15">+C55-E55</f>
        <v>110688991.35349143</v>
      </c>
      <c r="H55" s="44">
        <f t="shared" ref="H55:H61" si="16">+C55/E55*100-100</f>
        <v>-21.611448327987247</v>
      </c>
      <c r="I55" s="37">
        <f>+I47-I50-I54</f>
        <v>-510441812.56200004</v>
      </c>
      <c r="J55" s="44">
        <f t="shared" si="4"/>
        <v>-12.173085294333683</v>
      </c>
      <c r="K55" s="37">
        <f t="shared" ref="K55:K61" si="17">+C55-I55</f>
        <v>108953231.76199996</v>
      </c>
      <c r="L55" s="44">
        <f t="shared" ref="L55:L61" si="18">+C55/I55*100-100</f>
        <v>-21.344887718963292</v>
      </c>
      <c r="M55" s="81" t="s">
        <v>145</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row>
    <row r="56" spans="1:16357" s="38" customFormat="1" ht="15" customHeight="1">
      <c r="A56" s="35"/>
      <c r="B56" s="36" t="s">
        <v>48</v>
      </c>
      <c r="C56" s="37">
        <f>+SUM(C57:C61)</f>
        <v>401488580.80000007</v>
      </c>
      <c r="D56" s="44">
        <f t="shared" ref="D56:D61" si="19">+C56/$C$2*100</f>
        <v>8.6591161799594545</v>
      </c>
      <c r="E56" s="37">
        <f>+SUM(E57:E61)</f>
        <v>512177572.1534915</v>
      </c>
      <c r="F56" s="44">
        <f t="shared" si="14"/>
        <v>11.046404092513727</v>
      </c>
      <c r="G56" s="37">
        <f t="shared" si="15"/>
        <v>-110688991.35349143</v>
      </c>
      <c r="H56" s="44">
        <f t="shared" si="16"/>
        <v>-21.611448327987247</v>
      </c>
      <c r="I56" s="37">
        <f>+SUM(I57:I61)</f>
        <v>510441812.56200004</v>
      </c>
      <c r="J56" s="44">
        <f t="shared" ref="J56:J61" si="20">+I56/$I$2*100</f>
        <v>12.173085294333683</v>
      </c>
      <c r="K56" s="37">
        <f t="shared" si="17"/>
        <v>-108953231.76199996</v>
      </c>
      <c r="L56" s="44">
        <f t="shared" si="18"/>
        <v>-21.344887718963292</v>
      </c>
      <c r="M56" s="81" t="s">
        <v>146</v>
      </c>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c r="XDD56" s="1"/>
      <c r="XDE56" s="1"/>
      <c r="XDF56" s="1"/>
      <c r="XDG56" s="1"/>
      <c r="XDH56" s="1"/>
      <c r="XDI56" s="1"/>
      <c r="XDJ56" s="1"/>
      <c r="XDK56" s="1"/>
      <c r="XDL56" s="1"/>
      <c r="XDM56" s="1"/>
      <c r="XDN56" s="1"/>
      <c r="XDO56" s="1"/>
      <c r="XDP56" s="1"/>
      <c r="XDQ56" s="1"/>
      <c r="XDR56" s="1"/>
      <c r="XDS56" s="1"/>
      <c r="XDT56" s="1"/>
      <c r="XDU56" s="1"/>
      <c r="XDV56" s="1"/>
      <c r="XDW56" s="1"/>
      <c r="XDX56" s="1"/>
      <c r="XDY56" s="1"/>
      <c r="XDZ56" s="1"/>
      <c r="XEA56" s="1"/>
      <c r="XEB56" s="1"/>
      <c r="XEC56" s="1"/>
    </row>
    <row r="57" spans="1:16357">
      <c r="A57" s="21">
        <v>7511</v>
      </c>
      <c r="B57" s="22" t="s">
        <v>56</v>
      </c>
      <c r="C57" s="23">
        <f>+'Centralna država-ek klas'!C73+'Lokalna država-ek klas '!C67</f>
        <v>2809044.68</v>
      </c>
      <c r="D57" s="41">
        <f t="shared" si="19"/>
        <v>6.058414959237373E-2</v>
      </c>
      <c r="E57" s="23">
        <f>+'Centralna država-ek klas'!E73+'Lokalna država-ek klas '!E67</f>
        <v>3058625</v>
      </c>
      <c r="F57" s="41">
        <f t="shared" si="14"/>
        <v>6.596698011473924E-2</v>
      </c>
      <c r="G57" s="23">
        <f t="shared" si="15"/>
        <v>-249580.31999999983</v>
      </c>
      <c r="H57" s="41">
        <f t="shared" si="16"/>
        <v>-8.1598862233846887</v>
      </c>
      <c r="I57" s="23">
        <f>+'Centralna država-ek klas'!I73+'Lokalna država-ek klas '!I67</f>
        <v>42436184.960000001</v>
      </c>
      <c r="J57" s="41">
        <f t="shared" si="20"/>
        <v>1.0120238710292857</v>
      </c>
      <c r="K57" s="23">
        <f t="shared" si="17"/>
        <v>-39627140.280000001</v>
      </c>
      <c r="L57" s="41">
        <f t="shared" si="18"/>
        <v>-93.380543791465271</v>
      </c>
      <c r="M57" s="74" t="s">
        <v>147</v>
      </c>
    </row>
    <row r="58" spans="1:16357" ht="15" customHeight="1">
      <c r="A58" s="21">
        <v>7512</v>
      </c>
      <c r="B58" s="22" t="s">
        <v>49</v>
      </c>
      <c r="C58" s="23">
        <f>+'Centralna država-ek klas'!C74+'Lokalna država-ek klas '!C68</f>
        <v>11353955.42</v>
      </c>
      <c r="D58" s="41">
        <f t="shared" si="19"/>
        <v>0.24487675063624209</v>
      </c>
      <c r="E58" s="23">
        <f>+'Centralna država-ek klas'!E74+'Lokalna država-ek klas '!E68</f>
        <v>8420365</v>
      </c>
      <c r="F58" s="41">
        <f t="shared" si="14"/>
        <v>0.18160645731786224</v>
      </c>
      <c r="G58" s="23">
        <f t="shared" si="15"/>
        <v>2933590.42</v>
      </c>
      <c r="H58" s="41">
        <f t="shared" si="16"/>
        <v>34.839231078462745</v>
      </c>
      <c r="I58" s="23">
        <f>+'Centralna država-ek klas'!I74+'Lokalna država-ek klas '!I68</f>
        <v>7661751.96</v>
      </c>
      <c r="J58" s="41">
        <f t="shared" si="20"/>
        <v>0.18271849565963943</v>
      </c>
      <c r="K58" s="23">
        <f t="shared" si="17"/>
        <v>3692203.46</v>
      </c>
      <c r="L58" s="41">
        <f t="shared" si="18"/>
        <v>48.1900677452889</v>
      </c>
      <c r="M58" s="74" t="s">
        <v>148</v>
      </c>
    </row>
    <row r="59" spans="1:16357" ht="15" customHeight="1">
      <c r="A59" s="18">
        <v>72</v>
      </c>
      <c r="B59" s="19" t="s">
        <v>176</v>
      </c>
      <c r="C59" s="20">
        <f>+'Centralna država-ek klas'!C75+'Lokalna država-ek klas '!C69</f>
        <v>2098798.1999999997</v>
      </c>
      <c r="D59" s="40">
        <f t="shared" si="19"/>
        <v>4.526588879782599E-2</v>
      </c>
      <c r="E59" s="20">
        <f>+'Centralna država-ek klas'!E75+'Lokalna država-ek klas '!E69</f>
        <v>2298267.5099999998</v>
      </c>
      <c r="F59" s="40">
        <f t="shared" si="14"/>
        <v>4.9567948712418576E-2</v>
      </c>
      <c r="G59" s="20">
        <f t="shared" si="15"/>
        <v>-199469.31000000006</v>
      </c>
      <c r="H59" s="40">
        <f t="shared" si="16"/>
        <v>-8.6791162966055282</v>
      </c>
      <c r="I59" s="20">
        <f>+'Centralna država-ek klas'!I75+'Lokalna država-ek klas '!I69</f>
        <v>3984048.4499999997</v>
      </c>
      <c r="J59" s="40">
        <f t="shared" si="20"/>
        <v>9.5012125584279294E-2</v>
      </c>
      <c r="K59" s="20">
        <f t="shared" si="17"/>
        <v>-1885250.25</v>
      </c>
      <c r="L59" s="40">
        <f t="shared" si="18"/>
        <v>-47.319962938703718</v>
      </c>
      <c r="M59" s="73" t="s">
        <v>149</v>
      </c>
    </row>
    <row r="60" spans="1:16357" ht="15" customHeight="1">
      <c r="A60" s="28"/>
      <c r="B60" s="29" t="s">
        <v>155</v>
      </c>
      <c r="C60" s="30">
        <f>+'Lokalna država-ek klas '!C70</f>
        <v>943201.58</v>
      </c>
      <c r="D60" s="40">
        <f t="shared" si="19"/>
        <v>2.0342526420221711E-2</v>
      </c>
      <c r="E60" s="30">
        <f>+'Lokalna država-ek klas '!E70</f>
        <v>840563</v>
      </c>
      <c r="F60" s="40">
        <f t="shared" si="14"/>
        <v>1.8128865979381445E-2</v>
      </c>
      <c r="G60" s="20">
        <f t="shared" si="15"/>
        <v>102638.57999999996</v>
      </c>
      <c r="H60" s="40">
        <f t="shared" si="16"/>
        <v>12.210694498806163</v>
      </c>
      <c r="I60" s="30">
        <f>+'Lokalna država-ek klas '!I70</f>
        <v>1414707.51</v>
      </c>
      <c r="J60" s="40">
        <f t="shared" si="20"/>
        <v>3.3738135791281126E-2</v>
      </c>
      <c r="K60" s="20">
        <f t="shared" si="17"/>
        <v>-471505.93000000005</v>
      </c>
      <c r="L60" s="40">
        <f t="shared" si="18"/>
        <v>-33.328863151366178</v>
      </c>
      <c r="M60" s="76" t="s">
        <v>156</v>
      </c>
    </row>
    <row r="61" spans="1:16357" ht="15" customHeight="1" thickBot="1">
      <c r="A61" s="24"/>
      <c r="B61" s="25" t="s">
        <v>51</v>
      </c>
      <c r="C61" s="26">
        <f>+-C55-SUM(C57:C60)</f>
        <v>384283580.92000008</v>
      </c>
      <c r="D61" s="42">
        <f t="shared" si="19"/>
        <v>8.2880468645127916</v>
      </c>
      <c r="E61" s="26">
        <f>+-E55-SUM(E57:E60)</f>
        <v>497559751.64349151</v>
      </c>
      <c r="F61" s="42">
        <f t="shared" si="14"/>
        <v>10.731133840389326</v>
      </c>
      <c r="G61" s="26">
        <f t="shared" si="15"/>
        <v>-113276170.72349143</v>
      </c>
      <c r="H61" s="42">
        <f t="shared" si="16"/>
        <v>-22.766345217700689</v>
      </c>
      <c r="I61" s="26">
        <f>+-I55-SUM(I57:I60)</f>
        <v>454945119.68200004</v>
      </c>
      <c r="J61" s="42">
        <f t="shared" si="20"/>
        <v>10.849592666269199</v>
      </c>
      <c r="K61" s="26">
        <f t="shared" si="17"/>
        <v>-70661538.761999965</v>
      </c>
      <c r="L61" s="42">
        <f t="shared" si="18"/>
        <v>-15.531881913886963</v>
      </c>
      <c r="M61" s="77" t="s">
        <v>150</v>
      </c>
    </row>
    <row r="62" spans="1:16357" ht="13.5" customHeight="1"/>
  </sheetData>
  <sheetProtection algorithmName="SHA-512" hashValue="qnYNqQBjaBZzIEkgye22qafURdSKfyeEq4UIcLtKn1U6tpN1Akbyj1quYhXvRa/XLJWJTgsxAnu7/pEie3q5eQ==" saltValue="orc6jFpNBWdS08yB+HLnZQ==" spinCount="100000" sheet="1" formatCells="0" formatColumns="0" formatRows="0" sort="0" autoFilter="0"/>
  <mergeCells count="11">
    <mergeCell ref="K4:L4"/>
    <mergeCell ref="M4:M5"/>
    <mergeCell ref="C2:D2"/>
    <mergeCell ref="E2:F2"/>
    <mergeCell ref="I2:J2"/>
    <mergeCell ref="I4:J4"/>
    <mergeCell ref="A4:A5"/>
    <mergeCell ref="B4:B5"/>
    <mergeCell ref="C4:D4"/>
    <mergeCell ref="E4:F4"/>
    <mergeCell ref="G4:H4"/>
  </mergeCells>
  <printOptions horizontalCentered="1" verticalCentered="1"/>
  <pageMargins left="0" right="0" top="0.196850393700787" bottom="0.196850393700787" header="0" footer="0"/>
  <pageSetup paperSize="9"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8"/>
  <sheetViews>
    <sheetView workbookViewId="0">
      <selection activeCell="G13" sqref="G13"/>
    </sheetView>
  </sheetViews>
  <sheetFormatPr defaultRowHeight="12.75"/>
  <cols>
    <col min="2" max="2" width="28.5703125" customWidth="1"/>
    <col min="3" max="3" width="13.5703125" customWidth="1"/>
    <col min="4" max="4" width="13.42578125" customWidth="1"/>
  </cols>
  <sheetData>
    <row r="3" spans="2:4" ht="13.5" thickBot="1"/>
    <row r="4" spans="2:4" ht="12.75" customHeight="1">
      <c r="B4" s="96"/>
      <c r="C4" s="96" t="s">
        <v>178</v>
      </c>
      <c r="D4" s="104" t="s">
        <v>179</v>
      </c>
    </row>
    <row r="5" spans="2:4">
      <c r="B5" s="97"/>
      <c r="C5" s="97"/>
      <c r="D5" s="105"/>
    </row>
    <row r="6" spans="2:4" ht="13.5">
      <c r="B6" s="22" t="s">
        <v>182</v>
      </c>
      <c r="C6" s="23">
        <v>51122438.960000001</v>
      </c>
      <c r="D6" s="23">
        <v>50118940.61699906</v>
      </c>
    </row>
    <row r="7" spans="2:4" ht="13.5">
      <c r="B7" s="22" t="s">
        <v>181</v>
      </c>
      <c r="C7" s="23">
        <v>59697131.339999996</v>
      </c>
      <c r="D7" s="23">
        <v>57763326.64507816</v>
      </c>
    </row>
    <row r="8" spans="2:4" ht="13.5">
      <c r="B8" s="22" t="s">
        <v>180</v>
      </c>
      <c r="C8" s="23">
        <v>220406123.72</v>
      </c>
      <c r="D8" s="23">
        <v>216723266.16736352</v>
      </c>
    </row>
  </sheetData>
  <mergeCells count="3">
    <mergeCell ref="C4:C5"/>
    <mergeCell ref="D4:D5"/>
    <mergeCell ref="B4: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 tab</vt:lpstr>
      <vt:lpstr>Centralna država-ek klas</vt:lpstr>
      <vt:lpstr>Lokalna država-ek klas </vt:lpstr>
      <vt:lpstr>Opšta država-ek klas</vt:lpstr>
      <vt:lpstr>Grafik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Krvavac</dc:creator>
  <cp:lastModifiedBy>Andjela Bulatovic</cp:lastModifiedBy>
  <cp:lastPrinted>2021-05-19T06:53:11Z</cp:lastPrinted>
  <dcterms:created xsi:type="dcterms:W3CDTF">2008-03-17T08:49:23Z</dcterms:created>
  <dcterms:modified xsi:type="dcterms:W3CDTF">2021-05-20T11:41:07Z</dcterms:modified>
</cp:coreProperties>
</file>