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435" activeTab="2"/>
  </bookViews>
  <sheets>
    <sheet name="Pregled" sheetId="1" r:id="rId1"/>
    <sheet name="Analitika" sheetId="4" r:id="rId2"/>
    <sheet name="Sema" sheetId="3" r:id="rId3"/>
  </sheets>
  <definedNames>
    <definedName name="_xlnm.Print_Area" localSheetId="2">Sema!$A$1:$T$32</definedName>
    <definedName name="_xlnm.Print_Titles" localSheetId="0">Pregled!$A:$A,Pregled!$1:$1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17" i="4" l="1"/>
  <c r="C54" i="1"/>
  <c r="C46" i="1"/>
  <c r="C43" i="1" l="1"/>
  <c r="C6" i="1"/>
  <c r="C13" i="1"/>
  <c r="C23" i="1"/>
  <c r="B6" i="1" l="1"/>
  <c r="B28" i="1"/>
  <c r="B50" i="1"/>
  <c r="B47" i="1"/>
  <c r="B45" i="1"/>
  <c r="B18" i="1"/>
</calcChain>
</file>

<file path=xl/sharedStrings.xml><?xml version="1.0" encoding="utf-8"?>
<sst xmlns="http://schemas.openxmlformats.org/spreadsheetml/2006/main" count="118" uniqueCount="81">
  <si>
    <t>1. Direktorat za Politiku i planiranje odbrane</t>
  </si>
  <si>
    <t>1.2. Direkcija za međunarodnu saradnju i vojnu diplomatiju</t>
  </si>
  <si>
    <t>1.2.1. Odsjek za bilateralnu saradnju i diplomatiju</t>
  </si>
  <si>
    <t>1.2.2. Odsjek za EU poslove i regionalne inicijative</t>
  </si>
  <si>
    <t>1.3. Direkcija za multilateralne poslove i mirovne misije</t>
  </si>
  <si>
    <t>1.3.1. Odsjek za NATO</t>
  </si>
  <si>
    <t>1.3.2. Odsjek za kontrolu naouražanja - Verifikacioni centar</t>
  </si>
  <si>
    <t>1.3.3. Odsjek za UN, OEBS i mirovne emisije</t>
  </si>
  <si>
    <t>1.4. Direkcija za integritet</t>
  </si>
  <si>
    <t>ORGANIZACIONA JEDINICA</t>
  </si>
  <si>
    <t>BROJ LICA</t>
  </si>
  <si>
    <t>1.1. Direkcija za strateško planiranje odbrane</t>
  </si>
  <si>
    <t>1.1.1. Odsjek za strateško odbrambeno i vojno planiranje</t>
  </si>
  <si>
    <t>1.1.2. Odsjek za planove odbrane i krizno upravljanje</t>
  </si>
  <si>
    <t>2. Direktorat za ljudske resurse</t>
  </si>
  <si>
    <t>2.1.1. Odsjek za planiranje ljudskih resursa</t>
  </si>
  <si>
    <t>2.1. Direkcija za planiranje i  razvoj ljudskih resursa</t>
  </si>
  <si>
    <t>2.1.2. Odsjek za razvoj ljudskih resursa</t>
  </si>
  <si>
    <t>2.2. Direkcija za statusna pitanja, pravne i stambene poslove</t>
  </si>
  <si>
    <t>2.2.1. Odsjek za statusna pitanja</t>
  </si>
  <si>
    <t>2.2.2. Odsjek za poslove postupanja pred nadleđnim organima</t>
  </si>
  <si>
    <t>2.3. Direkcija za organizaciju, mobilizaciju i vojnu obavezu</t>
  </si>
  <si>
    <t>2.3.1. Odsjek za organizaciju i mobilizaciju</t>
  </si>
  <si>
    <t>2.3.2. Odsjek za vojnu obavezu</t>
  </si>
  <si>
    <t>3. Direktorat za materijalne resurse</t>
  </si>
  <si>
    <t>3.1. Direkcija za materijalno zbrinjavanje i razvoj logistike</t>
  </si>
  <si>
    <t>3.1.1. Odsjek za matrijalno zbrinjavanje</t>
  </si>
  <si>
    <t>3.1.2. Odsjek za razvoj logistike</t>
  </si>
  <si>
    <t>3.2. Direkcija za infrastrukturu</t>
  </si>
  <si>
    <t>3.3. Direkcija za informaciono-komunikacione sisteme i sajber bezbjednost</t>
  </si>
  <si>
    <t>3.3.1. Odsjek za informaciono-komunikacionu infrastrukturu i servise</t>
  </si>
  <si>
    <t>3.3.2. Odsjek za planiranje i razvoj informaciono-komunikacionih sistema</t>
  </si>
  <si>
    <t>3.3.3. Odsjek za sajber odbranu i odgovore na komjuterske incidente (CD/CIRT)</t>
  </si>
  <si>
    <t>3.4. Direkcija za standardizaciju, kodifikaciju i kvalitet</t>
  </si>
  <si>
    <t>3.4.1. Odsjek za standarde, kvalitet i metrologiju</t>
  </si>
  <si>
    <t>3.4.2. Odsjek za kodifikaciju</t>
  </si>
  <si>
    <t>3.5. Direkcija za nabavke</t>
  </si>
  <si>
    <t>6. Odjeljenje za analize i razvoj odbrambenog sistema</t>
  </si>
  <si>
    <t>7. Odjeljenje za inspekcijski nadzor</t>
  </si>
  <si>
    <t>8. Odjeljenje za unutrašnju reviziju</t>
  </si>
  <si>
    <t>9. Odjeljenje za normativnu djelatnost</t>
  </si>
  <si>
    <t>10. Kabinet MINISTRA</t>
  </si>
  <si>
    <t>10.1. Biro za odnose sa javnošću</t>
  </si>
  <si>
    <t>11. Služba za finansijko poslovanje</t>
  </si>
  <si>
    <t>11.1. Biro za planiranje</t>
  </si>
  <si>
    <t>11.2. Biro za računovodstvene poslove</t>
  </si>
  <si>
    <t>12. Služba za administrativno-tehničke i pomoćne poslove</t>
  </si>
  <si>
    <t>12.1. Kancelarija opštih poslova</t>
  </si>
  <si>
    <t>12.2. Pisarnica</t>
  </si>
  <si>
    <t>1.2. Direkcija za međunarodnu saradnju</t>
  </si>
  <si>
    <t>1.3. Direkcija za NATO, EU i mirovne operacije</t>
  </si>
  <si>
    <t>1.4. Direkcija za kontrolu naoružanja – Verifikacioni centar</t>
  </si>
  <si>
    <t>2.1. Direkcija za planiranje i razvoj ljudskih resursa</t>
  </si>
  <si>
    <t>2.2.2. Odsjek za poslove postupanja pred nadležnim organima</t>
  </si>
  <si>
    <t>3. DIREKTORAT za materijalne resurse</t>
  </si>
  <si>
    <t>3.1.1. Odsjek za materijalno zbrinjavanje</t>
  </si>
  <si>
    <t>3.3.3. Odsjek za sajber odbranu i odgovore na kompjuterske incidente (CD/CIRT)</t>
  </si>
  <si>
    <t>6. Odjeljenje za integritet</t>
  </si>
  <si>
    <t>7. Odjeljenje za analize i razvoj odbrambenog sistema</t>
  </si>
  <si>
    <t>8. Odjeljejne za inspekcijski nadzor</t>
  </si>
  <si>
    <t>9. Odjeljenje za unutrašnju reviziju</t>
  </si>
  <si>
    <t>10. Odjeljenje za normativnu djelatnost</t>
  </si>
  <si>
    <t>11. Kabinet ministra</t>
  </si>
  <si>
    <t>12. Služba za odnose sa javnošću</t>
  </si>
  <si>
    <t>13. Služba za finansijsko poslovanje</t>
  </si>
  <si>
    <t>13.1. Biro za planiranje</t>
  </si>
  <si>
    <t>13.2. Biro za računovodstvene poslove</t>
  </si>
  <si>
    <t>14. Služba za administrativno-tehničke i pomoćne poslove</t>
  </si>
  <si>
    <t>14.1. Pisarnica</t>
  </si>
  <si>
    <t xml:space="preserve"> </t>
  </si>
  <si>
    <t>Ministar</t>
  </si>
  <si>
    <t>Državni sekretar</t>
  </si>
  <si>
    <t>Sekretar</t>
  </si>
  <si>
    <t>Samostalni savjetnik</t>
  </si>
  <si>
    <t>8. Odjeljenje za inspekcijski nadzor</t>
  </si>
  <si>
    <t>11. Kabinet MINISTRA</t>
  </si>
  <si>
    <t>4. Obavještajno bezbjedonosni direktorat</t>
  </si>
  <si>
    <t>5. Generalštab Vojske Crne Gore</t>
  </si>
  <si>
    <t>Organizaciona jedinica</t>
  </si>
  <si>
    <t>Status</t>
  </si>
  <si>
    <t>1. Direktorat za politiku i planiranje odbrane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</si>
</sst>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3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0</xdr:row>
      <xdr:rowOff>114300</xdr:rowOff>
    </xdr:from>
    <xdr:to>
      <xdr:col>11</xdr:col>
      <xdr:colOff>76199</xdr:colOff>
      <xdr:row>3</xdr:row>
      <xdr:rowOff>85725</xdr:rowOff>
    </xdr:to>
    <xdr:sp macro="" textlink="">
      <xdr:nvSpPr>
        <xdr:cNvPr id="2" name="Rounded Rectangle 1"/>
        <xdr:cNvSpPr/>
      </xdr:nvSpPr>
      <xdr:spPr>
        <a:xfrm>
          <a:off x="4867274" y="114300"/>
          <a:ext cx="1304925" cy="54292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1300" b="1"/>
            <a:t>MINISTAR</a:t>
          </a:r>
          <a:endParaRPr lang="en-US" sz="1300" b="1"/>
        </a:p>
      </xdr:txBody>
    </xdr:sp>
    <xdr:clientData/>
  </xdr:twoCellAnchor>
  <xdr:twoCellAnchor>
    <xdr:from>
      <xdr:col>2</xdr:col>
      <xdr:colOff>581025</xdr:colOff>
      <xdr:row>4</xdr:row>
      <xdr:rowOff>9525</xdr:rowOff>
    </xdr:from>
    <xdr:to>
      <xdr:col>4</xdr:col>
      <xdr:colOff>381000</xdr:colOff>
      <xdr:row>6</xdr:row>
      <xdr:rowOff>85725</xdr:rowOff>
    </xdr:to>
    <xdr:sp macro="" textlink="">
      <xdr:nvSpPr>
        <xdr:cNvPr id="30" name="Rounded Rectangle 29"/>
        <xdr:cNvSpPr/>
      </xdr:nvSpPr>
      <xdr:spPr>
        <a:xfrm>
          <a:off x="1190625" y="771525"/>
          <a:ext cx="1019175" cy="4572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Sekretar Ministarstva</a:t>
          </a:r>
        </a:p>
      </xdr:txBody>
    </xdr:sp>
    <xdr:clientData/>
  </xdr:twoCellAnchor>
  <xdr:twoCellAnchor>
    <xdr:from>
      <xdr:col>5</xdr:col>
      <xdr:colOff>19050</xdr:colOff>
      <xdr:row>4</xdr:row>
      <xdr:rowOff>9525</xdr:rowOff>
    </xdr:from>
    <xdr:to>
      <xdr:col>6</xdr:col>
      <xdr:colOff>428625</xdr:colOff>
      <xdr:row>6</xdr:row>
      <xdr:rowOff>85725</xdr:rowOff>
    </xdr:to>
    <xdr:sp macro="" textlink="">
      <xdr:nvSpPr>
        <xdr:cNvPr id="32" name="Rounded Rectangle 31"/>
        <xdr:cNvSpPr/>
      </xdr:nvSpPr>
      <xdr:spPr>
        <a:xfrm>
          <a:off x="2457450" y="771525"/>
          <a:ext cx="1019175" cy="4572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/>
            <a:t>Dr</a:t>
          </a:r>
          <a:r>
            <a:rPr lang="sr-Latn-ME" sz="900"/>
            <a:t>žavni</a:t>
          </a:r>
          <a:r>
            <a:rPr lang="sr-Latn-ME" sz="900" baseline="0"/>
            <a:t> sekretar</a:t>
          </a:r>
          <a:endParaRPr lang="en-US" sz="900"/>
        </a:p>
      </xdr:txBody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409575</xdr:colOff>
      <xdr:row>6</xdr:row>
      <xdr:rowOff>85725</xdr:rowOff>
    </xdr:to>
    <xdr:sp macro="" textlink="">
      <xdr:nvSpPr>
        <xdr:cNvPr id="33" name="Rounded Rectangle 32"/>
        <xdr:cNvSpPr/>
      </xdr:nvSpPr>
      <xdr:spPr>
        <a:xfrm>
          <a:off x="0" y="771525"/>
          <a:ext cx="1019175" cy="4572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Samostalni savjetnici I</a:t>
          </a:r>
        </a:p>
      </xdr:txBody>
    </xdr:sp>
    <xdr:clientData/>
  </xdr:twoCellAnchor>
  <xdr:twoCellAnchor>
    <xdr:from>
      <xdr:col>17</xdr:col>
      <xdr:colOff>333375</xdr:colOff>
      <xdr:row>4</xdr:row>
      <xdr:rowOff>19050</xdr:rowOff>
    </xdr:from>
    <xdr:to>
      <xdr:col>19</xdr:col>
      <xdr:colOff>133350</xdr:colOff>
      <xdr:row>6</xdr:row>
      <xdr:rowOff>95250</xdr:rowOff>
    </xdr:to>
    <xdr:sp macro="" textlink="">
      <xdr:nvSpPr>
        <xdr:cNvPr id="42" name="Rounded Rectangle 41"/>
        <xdr:cNvSpPr/>
      </xdr:nvSpPr>
      <xdr:spPr>
        <a:xfrm>
          <a:off x="10086975" y="781050"/>
          <a:ext cx="10191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Generalštab Vojske Crne Gore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276225</xdr:colOff>
      <xdr:row>4</xdr:row>
      <xdr:rowOff>28575</xdr:rowOff>
    </xdr:from>
    <xdr:to>
      <xdr:col>17</xdr:col>
      <xdr:colOff>76200</xdr:colOff>
      <xdr:row>6</xdr:row>
      <xdr:rowOff>104775</xdr:rowOff>
    </xdr:to>
    <xdr:sp macro="" textlink="">
      <xdr:nvSpPr>
        <xdr:cNvPr id="43" name="Rounded Rectangle 42"/>
        <xdr:cNvSpPr/>
      </xdr:nvSpPr>
      <xdr:spPr>
        <a:xfrm>
          <a:off x="8810625" y="790575"/>
          <a:ext cx="10191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Odjeljenje za inspekcijski nadzor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219075</xdr:colOff>
      <xdr:row>4</xdr:row>
      <xdr:rowOff>0</xdr:rowOff>
    </xdr:from>
    <xdr:to>
      <xdr:col>15</xdr:col>
      <xdr:colOff>19050</xdr:colOff>
      <xdr:row>6</xdr:row>
      <xdr:rowOff>76200</xdr:rowOff>
    </xdr:to>
    <xdr:sp macro="" textlink="">
      <xdr:nvSpPr>
        <xdr:cNvPr id="44" name="Rounded Rectangle 43"/>
        <xdr:cNvSpPr/>
      </xdr:nvSpPr>
      <xdr:spPr>
        <a:xfrm>
          <a:off x="7534275" y="762000"/>
          <a:ext cx="10191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Obavještajno</a:t>
          </a:r>
          <a:r>
            <a:rPr lang="sr-Latn-ME" sz="700" baseline="0">
              <a:latin typeface="Arial" panose="020B0604020202020204" pitchFamily="34" charset="0"/>
              <a:cs typeface="Arial" panose="020B0604020202020204" pitchFamily="34" charset="0"/>
            </a:rPr>
            <a:t> bezbjedonosni Direktorat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409575</xdr:colOff>
      <xdr:row>11</xdr:row>
      <xdr:rowOff>76200</xdr:rowOff>
    </xdr:to>
    <xdr:sp macro="" textlink="">
      <xdr:nvSpPr>
        <xdr:cNvPr id="45" name="Rounded Rectangle 44"/>
        <xdr:cNvSpPr/>
      </xdr:nvSpPr>
      <xdr:spPr>
        <a:xfrm>
          <a:off x="0" y="1714500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Kabinet Ministra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9</xdr:row>
      <xdr:rowOff>0</xdr:rowOff>
    </xdr:from>
    <xdr:to>
      <xdr:col>4</xdr:col>
      <xdr:colOff>419100</xdr:colOff>
      <xdr:row>11</xdr:row>
      <xdr:rowOff>76200</xdr:rowOff>
    </xdr:to>
    <xdr:sp macro="" textlink="">
      <xdr:nvSpPr>
        <xdr:cNvPr id="46" name="Rounded Rectangle 45"/>
        <xdr:cNvSpPr/>
      </xdr:nvSpPr>
      <xdr:spPr>
        <a:xfrm>
          <a:off x="1228725" y="1714500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Direktorat za politiku i planiranje</a:t>
          </a:r>
          <a:r>
            <a:rPr lang="sr-Latn-ME" sz="700" baseline="0">
              <a:latin typeface="Arial" panose="020B0604020202020204" pitchFamily="34" charset="0"/>
              <a:cs typeface="Arial" panose="020B0604020202020204" pitchFamily="34" charset="0"/>
            </a:rPr>
            <a:t> odbrane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</xdr:colOff>
      <xdr:row>9</xdr:row>
      <xdr:rowOff>9525</xdr:rowOff>
    </xdr:from>
    <xdr:to>
      <xdr:col>6</xdr:col>
      <xdr:colOff>428625</xdr:colOff>
      <xdr:row>11</xdr:row>
      <xdr:rowOff>85725</xdr:rowOff>
    </xdr:to>
    <xdr:sp macro="" textlink="">
      <xdr:nvSpPr>
        <xdr:cNvPr id="47" name="Rounded Rectangle 46"/>
        <xdr:cNvSpPr/>
      </xdr:nvSpPr>
      <xdr:spPr>
        <a:xfrm>
          <a:off x="2457450" y="1724025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Direktorat za ljudske resurse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228600</xdr:colOff>
      <xdr:row>9</xdr:row>
      <xdr:rowOff>0</xdr:rowOff>
    </xdr:from>
    <xdr:to>
      <xdr:col>15</xdr:col>
      <xdr:colOff>28575</xdr:colOff>
      <xdr:row>11</xdr:row>
      <xdr:rowOff>76200</xdr:rowOff>
    </xdr:to>
    <xdr:sp macro="" textlink="">
      <xdr:nvSpPr>
        <xdr:cNvPr id="48" name="Rounded Rectangle 47"/>
        <xdr:cNvSpPr/>
      </xdr:nvSpPr>
      <xdr:spPr>
        <a:xfrm>
          <a:off x="7543800" y="1714500"/>
          <a:ext cx="10191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Odjeljenje za normativnu djelatnost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9</xdr:row>
      <xdr:rowOff>9525</xdr:rowOff>
    </xdr:from>
    <xdr:to>
      <xdr:col>8</xdr:col>
      <xdr:colOff>409575</xdr:colOff>
      <xdr:row>11</xdr:row>
      <xdr:rowOff>85725</xdr:rowOff>
    </xdr:to>
    <xdr:sp macro="" textlink="">
      <xdr:nvSpPr>
        <xdr:cNvPr id="49" name="Rounded Rectangle 48"/>
        <xdr:cNvSpPr/>
      </xdr:nvSpPr>
      <xdr:spPr>
        <a:xfrm>
          <a:off x="3657600" y="1724025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Direktorat za materijalne resurse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590550</xdr:colOff>
      <xdr:row>9</xdr:row>
      <xdr:rowOff>0</xdr:rowOff>
    </xdr:from>
    <xdr:to>
      <xdr:col>11</xdr:col>
      <xdr:colOff>38100</xdr:colOff>
      <xdr:row>11</xdr:row>
      <xdr:rowOff>76200</xdr:rowOff>
    </xdr:to>
    <xdr:sp macro="" textlink="">
      <xdr:nvSpPr>
        <xdr:cNvPr id="50" name="Rounded Rectangle 49"/>
        <xdr:cNvSpPr/>
      </xdr:nvSpPr>
      <xdr:spPr>
        <a:xfrm>
          <a:off x="4857750" y="1714500"/>
          <a:ext cx="1276350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Služba za administrativn</a:t>
          </a:r>
          <a:r>
            <a:rPr lang="en-US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</a:t>
          </a:r>
          <a:r>
            <a:rPr lang="en-US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pomoćne i druge poslove</a:t>
          </a:r>
          <a:endParaRPr lang="en-US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209550</xdr:colOff>
      <xdr:row>9</xdr:row>
      <xdr:rowOff>0</xdr:rowOff>
    </xdr:from>
    <xdr:to>
      <xdr:col>13</xdr:col>
      <xdr:colOff>9525</xdr:colOff>
      <xdr:row>11</xdr:row>
      <xdr:rowOff>76200</xdr:rowOff>
    </xdr:to>
    <xdr:sp macro="" textlink="">
      <xdr:nvSpPr>
        <xdr:cNvPr id="51" name="Rounded Rectangle 50"/>
        <xdr:cNvSpPr/>
      </xdr:nvSpPr>
      <xdr:spPr>
        <a:xfrm>
          <a:off x="6305550" y="1714500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Služba za finansijsko poslovanje</a:t>
          </a:r>
          <a:endParaRPr lang="en-US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247650</xdr:colOff>
      <xdr:row>9</xdr:row>
      <xdr:rowOff>0</xdr:rowOff>
    </xdr:from>
    <xdr:to>
      <xdr:col>17</xdr:col>
      <xdr:colOff>200025</xdr:colOff>
      <xdr:row>11</xdr:row>
      <xdr:rowOff>76200</xdr:rowOff>
    </xdr:to>
    <xdr:sp macro="" textlink="">
      <xdr:nvSpPr>
        <xdr:cNvPr id="52" name="Rounded Rectangle 51"/>
        <xdr:cNvSpPr/>
      </xdr:nvSpPr>
      <xdr:spPr>
        <a:xfrm>
          <a:off x="8782050" y="1714500"/>
          <a:ext cx="11715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Odjeljenje za analize i razvoj odbrambenog sistema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352425</xdr:colOff>
      <xdr:row>9</xdr:row>
      <xdr:rowOff>9525</xdr:rowOff>
    </xdr:from>
    <xdr:to>
      <xdr:col>19</xdr:col>
      <xdr:colOff>152400</xdr:colOff>
      <xdr:row>11</xdr:row>
      <xdr:rowOff>85725</xdr:rowOff>
    </xdr:to>
    <xdr:sp macro="" textlink="">
      <xdr:nvSpPr>
        <xdr:cNvPr id="53" name="Rounded Rectangle 52"/>
        <xdr:cNvSpPr/>
      </xdr:nvSpPr>
      <xdr:spPr>
        <a:xfrm>
          <a:off x="10106025" y="1724025"/>
          <a:ext cx="1019175" cy="457200"/>
        </a:xfrm>
        <a:prstGeom prst="roundRect">
          <a:avLst/>
        </a:prstGeom>
        <a:solidFill>
          <a:schemeClr val="bg1">
            <a:lumMod val="75000"/>
          </a:schemeClr>
        </a:solidFill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Odjeljenje za unutrašnju reviziju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13</xdr:row>
      <xdr:rowOff>19050</xdr:rowOff>
    </xdr:from>
    <xdr:to>
      <xdr:col>2</xdr:col>
      <xdr:colOff>409575</xdr:colOff>
      <xdr:row>15</xdr:row>
      <xdr:rowOff>95250</xdr:rowOff>
    </xdr:to>
    <xdr:sp macro="" textlink="">
      <xdr:nvSpPr>
        <xdr:cNvPr id="18" name="Rounded Rectangle 17"/>
        <xdr:cNvSpPr/>
      </xdr:nvSpPr>
      <xdr:spPr>
        <a:xfrm>
          <a:off x="0" y="2495550"/>
          <a:ext cx="1019175" cy="45720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Biro za odnose sa javnošću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13</xdr:row>
      <xdr:rowOff>9524</xdr:rowOff>
    </xdr:from>
    <xdr:to>
      <xdr:col>4</xdr:col>
      <xdr:colOff>409575</xdr:colOff>
      <xdr:row>15</xdr:row>
      <xdr:rowOff>190499</xdr:rowOff>
    </xdr:to>
    <xdr:sp macro="" textlink="">
      <xdr:nvSpPr>
        <xdr:cNvPr id="19" name="Rounded Rectangle 18"/>
        <xdr:cNvSpPr/>
      </xdr:nvSpPr>
      <xdr:spPr>
        <a:xfrm>
          <a:off x="1219200" y="2486024"/>
          <a:ext cx="1019175" cy="5619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strateško planiranje odbrane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17</xdr:row>
      <xdr:rowOff>19050</xdr:rowOff>
    </xdr:from>
    <xdr:to>
      <xdr:col>4</xdr:col>
      <xdr:colOff>428625</xdr:colOff>
      <xdr:row>20</xdr:row>
      <xdr:rowOff>76200</xdr:rowOff>
    </xdr:to>
    <xdr:sp macro="" textlink="">
      <xdr:nvSpPr>
        <xdr:cNvPr id="20" name="Rounded Rectangle 19"/>
        <xdr:cNvSpPr/>
      </xdr:nvSpPr>
      <xdr:spPr>
        <a:xfrm>
          <a:off x="1228725" y="3257550"/>
          <a:ext cx="1028700" cy="6286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međunarodnu saradnju i vojnu diplomatiju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600075</xdr:colOff>
      <xdr:row>21</xdr:row>
      <xdr:rowOff>104775</xdr:rowOff>
    </xdr:from>
    <xdr:to>
      <xdr:col>4</xdr:col>
      <xdr:colOff>428625</xdr:colOff>
      <xdr:row>24</xdr:row>
      <xdr:rowOff>123825</xdr:rowOff>
    </xdr:to>
    <xdr:sp macro="" textlink="">
      <xdr:nvSpPr>
        <xdr:cNvPr id="21" name="Rounded Rectangle 20"/>
        <xdr:cNvSpPr/>
      </xdr:nvSpPr>
      <xdr:spPr>
        <a:xfrm>
          <a:off x="1209675" y="4105275"/>
          <a:ext cx="1047750" cy="5905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multilateralne poslove i mirovne misije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25</xdr:row>
      <xdr:rowOff>95250</xdr:rowOff>
    </xdr:from>
    <xdr:to>
      <xdr:col>4</xdr:col>
      <xdr:colOff>447675</xdr:colOff>
      <xdr:row>27</xdr:row>
      <xdr:rowOff>76200</xdr:rowOff>
    </xdr:to>
    <xdr:sp macro="" textlink="">
      <xdr:nvSpPr>
        <xdr:cNvPr id="22" name="Rounded Rectangle 21"/>
        <xdr:cNvSpPr/>
      </xdr:nvSpPr>
      <xdr:spPr>
        <a:xfrm>
          <a:off x="1228725" y="4857750"/>
          <a:ext cx="1047750" cy="3619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integritet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13</xdr:row>
      <xdr:rowOff>19049</xdr:rowOff>
    </xdr:from>
    <xdr:to>
      <xdr:col>6</xdr:col>
      <xdr:colOff>409575</xdr:colOff>
      <xdr:row>16</xdr:row>
      <xdr:rowOff>9524</xdr:rowOff>
    </xdr:to>
    <xdr:sp macro="" textlink="">
      <xdr:nvSpPr>
        <xdr:cNvPr id="23" name="Rounded Rectangle 22"/>
        <xdr:cNvSpPr/>
      </xdr:nvSpPr>
      <xdr:spPr>
        <a:xfrm>
          <a:off x="2438400" y="2495549"/>
          <a:ext cx="1019175" cy="5619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planiranje i  razvoj ljudskih resursa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</xdr:colOff>
      <xdr:row>17</xdr:row>
      <xdr:rowOff>19050</xdr:rowOff>
    </xdr:from>
    <xdr:to>
      <xdr:col>6</xdr:col>
      <xdr:colOff>428625</xdr:colOff>
      <xdr:row>20</xdr:row>
      <xdr:rowOff>76200</xdr:rowOff>
    </xdr:to>
    <xdr:sp macro="" textlink="">
      <xdr:nvSpPr>
        <xdr:cNvPr id="24" name="Rounded Rectangle 23"/>
        <xdr:cNvSpPr/>
      </xdr:nvSpPr>
      <xdr:spPr>
        <a:xfrm>
          <a:off x="2447925" y="3257550"/>
          <a:ext cx="1028700" cy="6286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statusna pitanja, pravne i stambene poslove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21</xdr:row>
      <xdr:rowOff>114300</xdr:rowOff>
    </xdr:from>
    <xdr:to>
      <xdr:col>6</xdr:col>
      <xdr:colOff>428625</xdr:colOff>
      <xdr:row>24</xdr:row>
      <xdr:rowOff>133350</xdr:rowOff>
    </xdr:to>
    <xdr:sp macro="" textlink="">
      <xdr:nvSpPr>
        <xdr:cNvPr id="25" name="Rounded Rectangle 24"/>
        <xdr:cNvSpPr/>
      </xdr:nvSpPr>
      <xdr:spPr>
        <a:xfrm>
          <a:off x="2428875" y="4114800"/>
          <a:ext cx="1047750" cy="5905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 Direkcija za organizaciju, mobilizaciju i vojnu obavezu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9525</xdr:colOff>
      <xdr:row>13</xdr:row>
      <xdr:rowOff>9524</xdr:rowOff>
    </xdr:from>
    <xdr:to>
      <xdr:col>8</xdr:col>
      <xdr:colOff>419100</xdr:colOff>
      <xdr:row>15</xdr:row>
      <xdr:rowOff>190499</xdr:rowOff>
    </xdr:to>
    <xdr:sp macro="" textlink="">
      <xdr:nvSpPr>
        <xdr:cNvPr id="26" name="Rounded Rectangle 25"/>
        <xdr:cNvSpPr/>
      </xdr:nvSpPr>
      <xdr:spPr>
        <a:xfrm>
          <a:off x="3667125" y="2486024"/>
          <a:ext cx="1019175" cy="5619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materijalno zbrinjavanje i razvoj logistike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19050</xdr:colOff>
      <xdr:row>17</xdr:row>
      <xdr:rowOff>19050</xdr:rowOff>
    </xdr:from>
    <xdr:to>
      <xdr:col>8</xdr:col>
      <xdr:colOff>409575</xdr:colOff>
      <xdr:row>19</xdr:row>
      <xdr:rowOff>66675</xdr:rowOff>
    </xdr:to>
    <xdr:sp macro="" textlink="">
      <xdr:nvSpPr>
        <xdr:cNvPr id="27" name="Rounded Rectangle 26"/>
        <xdr:cNvSpPr/>
      </xdr:nvSpPr>
      <xdr:spPr>
        <a:xfrm>
          <a:off x="3676650" y="3257550"/>
          <a:ext cx="1000125" cy="42862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infrastrukturu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20</xdr:row>
      <xdr:rowOff>171450</xdr:rowOff>
    </xdr:from>
    <xdr:to>
      <xdr:col>8</xdr:col>
      <xdr:colOff>438150</xdr:colOff>
      <xdr:row>24</xdr:row>
      <xdr:rowOff>123825</xdr:rowOff>
    </xdr:to>
    <xdr:sp macro="" textlink="">
      <xdr:nvSpPr>
        <xdr:cNvPr id="28" name="Rounded Rectangle 27"/>
        <xdr:cNvSpPr/>
      </xdr:nvSpPr>
      <xdr:spPr>
        <a:xfrm>
          <a:off x="3657600" y="3981450"/>
          <a:ext cx="1047750" cy="7143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informaciono-komunikacione sisteme i sajber bezbjednost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19050</xdr:colOff>
      <xdr:row>25</xdr:row>
      <xdr:rowOff>95250</xdr:rowOff>
    </xdr:from>
    <xdr:to>
      <xdr:col>8</xdr:col>
      <xdr:colOff>457200</xdr:colOff>
      <xdr:row>28</xdr:row>
      <xdr:rowOff>0</xdr:rowOff>
    </xdr:to>
    <xdr:sp macro="" textlink="">
      <xdr:nvSpPr>
        <xdr:cNvPr id="29" name="Rounded Rectangle 28"/>
        <xdr:cNvSpPr/>
      </xdr:nvSpPr>
      <xdr:spPr>
        <a:xfrm>
          <a:off x="3676650" y="4857750"/>
          <a:ext cx="1047750" cy="4762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 Direkcija za standardizaciju, kodifikaciju i kvalitet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19050</xdr:colOff>
      <xdr:row>29</xdr:row>
      <xdr:rowOff>9525</xdr:rowOff>
    </xdr:from>
    <xdr:to>
      <xdr:col>8</xdr:col>
      <xdr:colOff>457200</xdr:colOff>
      <xdr:row>30</xdr:row>
      <xdr:rowOff>180975</xdr:rowOff>
    </xdr:to>
    <xdr:sp macro="" textlink="">
      <xdr:nvSpPr>
        <xdr:cNvPr id="31" name="Rounded Rectangle 30"/>
        <xdr:cNvSpPr/>
      </xdr:nvSpPr>
      <xdr:spPr>
        <a:xfrm>
          <a:off x="3676650" y="5534025"/>
          <a:ext cx="1047750" cy="361950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Direkcija za nabavke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209550</xdr:colOff>
      <xdr:row>13</xdr:row>
      <xdr:rowOff>19049</xdr:rowOff>
    </xdr:from>
    <xdr:to>
      <xdr:col>13</xdr:col>
      <xdr:colOff>9525</xdr:colOff>
      <xdr:row>15</xdr:row>
      <xdr:rowOff>57150</xdr:rowOff>
    </xdr:to>
    <xdr:sp macro="" textlink="">
      <xdr:nvSpPr>
        <xdr:cNvPr id="34" name="Rounded Rectangle 33"/>
        <xdr:cNvSpPr/>
      </xdr:nvSpPr>
      <xdr:spPr>
        <a:xfrm>
          <a:off x="6305550" y="2495549"/>
          <a:ext cx="1019175" cy="419101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Biro za planiranje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17</xdr:row>
      <xdr:rowOff>9525</xdr:rowOff>
    </xdr:from>
    <xdr:to>
      <xdr:col>13</xdr:col>
      <xdr:colOff>0</xdr:colOff>
      <xdr:row>19</xdr:row>
      <xdr:rowOff>114300</xdr:rowOff>
    </xdr:to>
    <xdr:sp macro="" textlink="">
      <xdr:nvSpPr>
        <xdr:cNvPr id="35" name="Rounded Rectangle 34"/>
        <xdr:cNvSpPr/>
      </xdr:nvSpPr>
      <xdr:spPr>
        <a:xfrm>
          <a:off x="6286500" y="3248025"/>
          <a:ext cx="1028700" cy="4857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Biro za računovodstvene poslove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123825</xdr:colOff>
      <xdr:row>13</xdr:row>
      <xdr:rowOff>9524</xdr:rowOff>
    </xdr:from>
    <xdr:to>
      <xdr:col>10</xdr:col>
      <xdr:colOff>533400</xdr:colOff>
      <xdr:row>15</xdr:row>
      <xdr:rowOff>47625</xdr:rowOff>
    </xdr:to>
    <xdr:sp macro="" textlink="">
      <xdr:nvSpPr>
        <xdr:cNvPr id="36" name="Rounded Rectangle 35"/>
        <xdr:cNvSpPr/>
      </xdr:nvSpPr>
      <xdr:spPr>
        <a:xfrm>
          <a:off x="5000625" y="2486024"/>
          <a:ext cx="1019175" cy="419101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Kancelarija opštih poslova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104775</xdr:colOff>
      <xdr:row>17</xdr:row>
      <xdr:rowOff>9525</xdr:rowOff>
    </xdr:from>
    <xdr:to>
      <xdr:col>10</xdr:col>
      <xdr:colOff>523875</xdr:colOff>
      <xdr:row>19</xdr:row>
      <xdr:rowOff>114300</xdr:rowOff>
    </xdr:to>
    <xdr:sp macro="" textlink="">
      <xdr:nvSpPr>
        <xdr:cNvPr id="37" name="Rounded Rectangle 36"/>
        <xdr:cNvSpPr/>
      </xdr:nvSpPr>
      <xdr:spPr>
        <a:xfrm>
          <a:off x="4981575" y="3248025"/>
          <a:ext cx="1028700" cy="485775"/>
        </a:xfrm>
        <a:prstGeom prst="roundRect">
          <a:avLst/>
        </a:prstGeom>
        <a:ln>
          <a:tailEnd w="med" len="sm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r-Latn-ME" sz="700">
              <a:latin typeface="Arial" panose="020B0604020202020204" pitchFamily="34" charset="0"/>
              <a:cs typeface="Arial" panose="020B0604020202020204" pitchFamily="34" charset="0"/>
            </a:rPr>
            <a:t>Pisarnica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485775</xdr:colOff>
      <xdr:row>2</xdr:row>
      <xdr:rowOff>0</xdr:rowOff>
    </xdr:from>
    <xdr:to>
      <xdr:col>9</xdr:col>
      <xdr:colOff>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85775" y="381000"/>
          <a:ext cx="4391025" cy="952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1</xdr:row>
      <xdr:rowOff>180975</xdr:rowOff>
    </xdr:from>
    <xdr:to>
      <xdr:col>18</xdr:col>
      <xdr:colOff>142875</xdr:colOff>
      <xdr:row>1</xdr:row>
      <xdr:rowOff>180975</xdr:rowOff>
    </xdr:to>
    <xdr:cxnSp macro="">
      <xdr:nvCxnSpPr>
        <xdr:cNvPr id="38" name="Straight Connector 37"/>
        <xdr:cNvCxnSpPr/>
      </xdr:nvCxnSpPr>
      <xdr:spPr>
        <a:xfrm>
          <a:off x="6162675" y="371475"/>
          <a:ext cx="4343400" cy="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2</xdr:row>
      <xdr:rowOff>9525</xdr:rowOff>
    </xdr:from>
    <xdr:to>
      <xdr:col>1</xdr:col>
      <xdr:colOff>495300</xdr:colOff>
      <xdr:row>4</xdr:row>
      <xdr:rowOff>9525</xdr:rowOff>
    </xdr:to>
    <xdr:cxnSp macro="">
      <xdr:nvCxnSpPr>
        <xdr:cNvPr id="55" name="Straight Connector 54"/>
        <xdr:cNvCxnSpPr/>
      </xdr:nvCxnSpPr>
      <xdr:spPr>
        <a:xfrm>
          <a:off x="495300" y="390525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485775</xdr:colOff>
      <xdr:row>2</xdr:row>
      <xdr:rowOff>28575</xdr:rowOff>
    </xdr:from>
    <xdr:to>
      <xdr:col>3</xdr:col>
      <xdr:colOff>485775</xdr:colOff>
      <xdr:row>4</xdr:row>
      <xdr:rowOff>28575</xdr:rowOff>
    </xdr:to>
    <xdr:cxnSp macro="">
      <xdr:nvCxnSpPr>
        <xdr:cNvPr id="56" name="Straight Connector 55"/>
        <xdr:cNvCxnSpPr/>
      </xdr:nvCxnSpPr>
      <xdr:spPr>
        <a:xfrm>
          <a:off x="1704975" y="409575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</xdr:row>
      <xdr:rowOff>19050</xdr:rowOff>
    </xdr:from>
    <xdr:to>
      <xdr:col>5</xdr:col>
      <xdr:colOff>514350</xdr:colOff>
      <xdr:row>4</xdr:row>
      <xdr:rowOff>19050</xdr:rowOff>
    </xdr:to>
    <xdr:cxnSp macro="">
      <xdr:nvCxnSpPr>
        <xdr:cNvPr id="57" name="Straight Connector 56"/>
        <xdr:cNvCxnSpPr/>
      </xdr:nvCxnSpPr>
      <xdr:spPr>
        <a:xfrm>
          <a:off x="2952750" y="400050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</xdr:colOff>
      <xdr:row>2</xdr:row>
      <xdr:rowOff>0</xdr:rowOff>
    </xdr:from>
    <xdr:to>
      <xdr:col>14</xdr:col>
      <xdr:colOff>47625</xdr:colOff>
      <xdr:row>4</xdr:row>
      <xdr:rowOff>0</xdr:rowOff>
    </xdr:to>
    <xdr:cxnSp macro="">
      <xdr:nvCxnSpPr>
        <xdr:cNvPr id="58" name="Straight Connector 57"/>
        <xdr:cNvCxnSpPr/>
      </xdr:nvCxnSpPr>
      <xdr:spPr>
        <a:xfrm>
          <a:off x="7972425" y="381000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142875</xdr:colOff>
      <xdr:row>2</xdr:row>
      <xdr:rowOff>19050</xdr:rowOff>
    </xdr:from>
    <xdr:to>
      <xdr:col>16</xdr:col>
      <xdr:colOff>142875</xdr:colOff>
      <xdr:row>4</xdr:row>
      <xdr:rowOff>19050</xdr:rowOff>
    </xdr:to>
    <xdr:cxnSp macro="">
      <xdr:nvCxnSpPr>
        <xdr:cNvPr id="59" name="Straight Connector 58"/>
        <xdr:cNvCxnSpPr/>
      </xdr:nvCxnSpPr>
      <xdr:spPr>
        <a:xfrm>
          <a:off x="9286875" y="400050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2</xdr:row>
      <xdr:rowOff>0</xdr:rowOff>
    </xdr:from>
    <xdr:to>
      <xdr:col>18</xdr:col>
      <xdr:colOff>133350</xdr:colOff>
      <xdr:row>4</xdr:row>
      <xdr:rowOff>0</xdr:rowOff>
    </xdr:to>
    <xdr:cxnSp macro="">
      <xdr:nvCxnSpPr>
        <xdr:cNvPr id="60" name="Straight Connector 59"/>
        <xdr:cNvCxnSpPr/>
      </xdr:nvCxnSpPr>
      <xdr:spPr>
        <a:xfrm>
          <a:off x="10496550" y="381000"/>
          <a:ext cx="0" cy="3810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7</xdr:row>
      <xdr:rowOff>114300</xdr:rowOff>
    </xdr:from>
    <xdr:to>
      <xdr:col>18</xdr:col>
      <xdr:colOff>257175</xdr:colOff>
      <xdr:row>7</xdr:row>
      <xdr:rowOff>114300</xdr:rowOff>
    </xdr:to>
    <xdr:cxnSp macro="">
      <xdr:nvCxnSpPr>
        <xdr:cNvPr id="62" name="Straight Connector 61"/>
        <xdr:cNvCxnSpPr/>
      </xdr:nvCxnSpPr>
      <xdr:spPr>
        <a:xfrm>
          <a:off x="523875" y="1447800"/>
          <a:ext cx="10096500" cy="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7</xdr:row>
      <xdr:rowOff>114300</xdr:rowOff>
    </xdr:from>
    <xdr:to>
      <xdr:col>12</xdr:col>
      <xdr:colOff>76200</xdr:colOff>
      <xdr:row>8</xdr:row>
      <xdr:rowOff>180975</xdr:rowOff>
    </xdr:to>
    <xdr:cxnSp macro="">
      <xdr:nvCxnSpPr>
        <xdr:cNvPr id="64" name="Straight Connector 63"/>
        <xdr:cNvCxnSpPr/>
      </xdr:nvCxnSpPr>
      <xdr:spPr>
        <a:xfrm>
          <a:off x="6772275" y="1447800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257175</xdr:colOff>
      <xdr:row>7</xdr:row>
      <xdr:rowOff>133350</xdr:rowOff>
    </xdr:from>
    <xdr:to>
      <xdr:col>18</xdr:col>
      <xdr:colOff>266700</xdr:colOff>
      <xdr:row>9</xdr:row>
      <xdr:rowOff>9525</xdr:rowOff>
    </xdr:to>
    <xdr:cxnSp macro="">
      <xdr:nvCxnSpPr>
        <xdr:cNvPr id="68" name="Straight Connector 67"/>
        <xdr:cNvCxnSpPr/>
      </xdr:nvCxnSpPr>
      <xdr:spPr>
        <a:xfrm>
          <a:off x="10620375" y="1466850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152400</xdr:colOff>
      <xdr:row>7</xdr:row>
      <xdr:rowOff>114300</xdr:rowOff>
    </xdr:from>
    <xdr:to>
      <xdr:col>16</xdr:col>
      <xdr:colOff>161925</xdr:colOff>
      <xdr:row>8</xdr:row>
      <xdr:rowOff>180975</xdr:rowOff>
    </xdr:to>
    <xdr:cxnSp macro="">
      <xdr:nvCxnSpPr>
        <xdr:cNvPr id="69" name="Straight Connector 68"/>
        <xdr:cNvCxnSpPr/>
      </xdr:nvCxnSpPr>
      <xdr:spPr>
        <a:xfrm>
          <a:off x="9296400" y="1447800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</xdr:colOff>
      <xdr:row>7</xdr:row>
      <xdr:rowOff>114300</xdr:rowOff>
    </xdr:from>
    <xdr:to>
      <xdr:col>14</xdr:col>
      <xdr:colOff>66675</xdr:colOff>
      <xdr:row>8</xdr:row>
      <xdr:rowOff>180975</xdr:rowOff>
    </xdr:to>
    <xdr:cxnSp macro="">
      <xdr:nvCxnSpPr>
        <xdr:cNvPr id="70" name="Straight Connector 69"/>
        <xdr:cNvCxnSpPr/>
      </xdr:nvCxnSpPr>
      <xdr:spPr>
        <a:xfrm>
          <a:off x="7981950" y="1447800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7</xdr:row>
      <xdr:rowOff>133350</xdr:rowOff>
    </xdr:from>
    <xdr:to>
      <xdr:col>7</xdr:col>
      <xdr:colOff>542925</xdr:colOff>
      <xdr:row>9</xdr:row>
      <xdr:rowOff>9525</xdr:rowOff>
    </xdr:to>
    <xdr:cxnSp macro="">
      <xdr:nvCxnSpPr>
        <xdr:cNvPr id="72" name="Straight Connector 71"/>
        <xdr:cNvCxnSpPr/>
      </xdr:nvCxnSpPr>
      <xdr:spPr>
        <a:xfrm>
          <a:off x="4191000" y="1466850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7</xdr:row>
      <xdr:rowOff>123825</xdr:rowOff>
    </xdr:from>
    <xdr:to>
      <xdr:col>1</xdr:col>
      <xdr:colOff>533400</xdr:colOff>
      <xdr:row>9</xdr:row>
      <xdr:rowOff>0</xdr:rowOff>
    </xdr:to>
    <xdr:cxnSp macro="">
      <xdr:nvCxnSpPr>
        <xdr:cNvPr id="73" name="Straight Connector 72"/>
        <xdr:cNvCxnSpPr/>
      </xdr:nvCxnSpPr>
      <xdr:spPr>
        <a:xfrm>
          <a:off x="523875" y="1457325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7</xdr:row>
      <xdr:rowOff>123825</xdr:rowOff>
    </xdr:from>
    <xdr:to>
      <xdr:col>3</xdr:col>
      <xdr:colOff>514350</xdr:colOff>
      <xdr:row>9</xdr:row>
      <xdr:rowOff>0</xdr:rowOff>
    </xdr:to>
    <xdr:cxnSp macro="">
      <xdr:nvCxnSpPr>
        <xdr:cNvPr id="74" name="Straight Connector 73"/>
        <xdr:cNvCxnSpPr/>
      </xdr:nvCxnSpPr>
      <xdr:spPr>
        <a:xfrm>
          <a:off x="1724025" y="1457325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7</xdr:row>
      <xdr:rowOff>123825</xdr:rowOff>
    </xdr:from>
    <xdr:to>
      <xdr:col>5</xdr:col>
      <xdr:colOff>552450</xdr:colOff>
      <xdr:row>9</xdr:row>
      <xdr:rowOff>0</xdr:rowOff>
    </xdr:to>
    <xdr:cxnSp macro="">
      <xdr:nvCxnSpPr>
        <xdr:cNvPr id="75" name="Straight Connector 74"/>
        <xdr:cNvCxnSpPr/>
      </xdr:nvCxnSpPr>
      <xdr:spPr>
        <a:xfrm>
          <a:off x="2981325" y="1457325"/>
          <a:ext cx="9525" cy="2571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</xdr:row>
      <xdr:rowOff>85725</xdr:rowOff>
    </xdr:from>
    <xdr:to>
      <xdr:col>10</xdr:col>
      <xdr:colOff>9525</xdr:colOff>
      <xdr:row>9</xdr:row>
      <xdr:rowOff>0</xdr:rowOff>
    </xdr:to>
    <xdr:cxnSp macro="">
      <xdr:nvCxnSpPr>
        <xdr:cNvPr id="85" name="Straight Connector 84"/>
        <xdr:cNvCxnSpPr>
          <a:endCxn id="50" idx="0"/>
        </xdr:cNvCxnSpPr>
      </xdr:nvCxnSpPr>
      <xdr:spPr>
        <a:xfrm>
          <a:off x="5486400" y="657225"/>
          <a:ext cx="9525" cy="105727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11</xdr:row>
      <xdr:rowOff>76200</xdr:rowOff>
    </xdr:from>
    <xdr:to>
      <xdr:col>12</xdr:col>
      <xdr:colOff>95250</xdr:colOff>
      <xdr:row>13</xdr:row>
      <xdr:rowOff>24384</xdr:rowOff>
    </xdr:to>
    <xdr:cxnSp macro="">
      <xdr:nvCxnSpPr>
        <xdr:cNvPr id="91" name="Straight Connector 90"/>
        <xdr:cNvCxnSpPr/>
      </xdr:nvCxnSpPr>
      <xdr:spPr>
        <a:xfrm>
          <a:off x="6800850" y="2171700"/>
          <a:ext cx="0" cy="329184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11</xdr:row>
      <xdr:rowOff>76200</xdr:rowOff>
    </xdr:from>
    <xdr:to>
      <xdr:col>1</xdr:col>
      <xdr:colOff>514350</xdr:colOff>
      <xdr:row>13</xdr:row>
      <xdr:rowOff>0</xdr:rowOff>
    </xdr:to>
    <xdr:cxnSp macro="">
      <xdr:nvCxnSpPr>
        <xdr:cNvPr id="92" name="Straight Connector 91"/>
        <xdr:cNvCxnSpPr/>
      </xdr:nvCxnSpPr>
      <xdr:spPr>
        <a:xfrm>
          <a:off x="514350" y="2171700"/>
          <a:ext cx="0" cy="3048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11</xdr:row>
      <xdr:rowOff>85725</xdr:rowOff>
    </xdr:from>
    <xdr:to>
      <xdr:col>3</xdr:col>
      <xdr:colOff>504825</xdr:colOff>
      <xdr:row>13</xdr:row>
      <xdr:rowOff>9525</xdr:rowOff>
    </xdr:to>
    <xdr:cxnSp macro="">
      <xdr:nvCxnSpPr>
        <xdr:cNvPr id="93" name="Straight Connector 92"/>
        <xdr:cNvCxnSpPr/>
      </xdr:nvCxnSpPr>
      <xdr:spPr>
        <a:xfrm>
          <a:off x="1724025" y="2181225"/>
          <a:ext cx="0" cy="3048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11</xdr:row>
      <xdr:rowOff>95250</xdr:rowOff>
    </xdr:from>
    <xdr:to>
      <xdr:col>5</xdr:col>
      <xdr:colOff>533400</xdr:colOff>
      <xdr:row>13</xdr:row>
      <xdr:rowOff>19050</xdr:rowOff>
    </xdr:to>
    <xdr:cxnSp macro="">
      <xdr:nvCxnSpPr>
        <xdr:cNvPr id="94" name="Straight Connector 93"/>
        <xdr:cNvCxnSpPr/>
      </xdr:nvCxnSpPr>
      <xdr:spPr>
        <a:xfrm>
          <a:off x="2971800" y="2190750"/>
          <a:ext cx="0" cy="3048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523875</xdr:colOff>
      <xdr:row>11</xdr:row>
      <xdr:rowOff>85725</xdr:rowOff>
    </xdr:from>
    <xdr:to>
      <xdr:col>7</xdr:col>
      <xdr:colOff>523875</xdr:colOff>
      <xdr:row>13</xdr:row>
      <xdr:rowOff>9525</xdr:rowOff>
    </xdr:to>
    <xdr:cxnSp macro="">
      <xdr:nvCxnSpPr>
        <xdr:cNvPr id="95" name="Straight Connector 94"/>
        <xdr:cNvCxnSpPr/>
      </xdr:nvCxnSpPr>
      <xdr:spPr>
        <a:xfrm>
          <a:off x="4181475" y="2181225"/>
          <a:ext cx="0" cy="3048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11</xdr:row>
      <xdr:rowOff>85725</xdr:rowOff>
    </xdr:from>
    <xdr:to>
      <xdr:col>9</xdr:col>
      <xdr:colOff>600075</xdr:colOff>
      <xdr:row>13</xdr:row>
      <xdr:rowOff>9525</xdr:rowOff>
    </xdr:to>
    <xdr:cxnSp macro="">
      <xdr:nvCxnSpPr>
        <xdr:cNvPr id="96" name="Straight Connector 95"/>
        <xdr:cNvCxnSpPr/>
      </xdr:nvCxnSpPr>
      <xdr:spPr>
        <a:xfrm>
          <a:off x="5476875" y="2181225"/>
          <a:ext cx="0" cy="3048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15</xdr:row>
      <xdr:rowOff>66675</xdr:rowOff>
    </xdr:from>
    <xdr:to>
      <xdr:col>12</xdr:col>
      <xdr:colOff>95250</xdr:colOff>
      <xdr:row>17</xdr:row>
      <xdr:rowOff>14859</xdr:rowOff>
    </xdr:to>
    <xdr:cxnSp macro="">
      <xdr:nvCxnSpPr>
        <xdr:cNvPr id="97" name="Straight Connector 96"/>
        <xdr:cNvCxnSpPr/>
      </xdr:nvCxnSpPr>
      <xdr:spPr>
        <a:xfrm>
          <a:off x="6800850" y="2924175"/>
          <a:ext cx="0" cy="329184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15</xdr:row>
      <xdr:rowOff>57150</xdr:rowOff>
    </xdr:from>
    <xdr:to>
      <xdr:col>9</xdr:col>
      <xdr:colOff>600075</xdr:colOff>
      <xdr:row>16</xdr:row>
      <xdr:rowOff>186690</xdr:rowOff>
    </xdr:to>
    <xdr:cxnSp macro="">
      <xdr:nvCxnSpPr>
        <xdr:cNvPr id="98" name="Straight Connector 97"/>
        <xdr:cNvCxnSpPr/>
      </xdr:nvCxnSpPr>
      <xdr:spPr>
        <a:xfrm>
          <a:off x="5476875" y="2914650"/>
          <a:ext cx="0" cy="32004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16</xdr:row>
      <xdr:rowOff>0</xdr:rowOff>
    </xdr:from>
    <xdr:to>
      <xdr:col>3</xdr:col>
      <xdr:colOff>495300</xdr:colOff>
      <xdr:row>17</xdr:row>
      <xdr:rowOff>28956</xdr:rowOff>
    </xdr:to>
    <xdr:cxnSp macro="">
      <xdr:nvCxnSpPr>
        <xdr:cNvPr id="100" name="Straight Connector 99"/>
        <xdr:cNvCxnSpPr/>
      </xdr:nvCxnSpPr>
      <xdr:spPr>
        <a:xfrm>
          <a:off x="1714500" y="3048000"/>
          <a:ext cx="0" cy="219456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16</xdr:row>
      <xdr:rowOff>9525</xdr:rowOff>
    </xdr:from>
    <xdr:to>
      <xdr:col>5</xdr:col>
      <xdr:colOff>514350</xdr:colOff>
      <xdr:row>17</xdr:row>
      <xdr:rowOff>38481</xdr:rowOff>
    </xdr:to>
    <xdr:cxnSp macro="">
      <xdr:nvCxnSpPr>
        <xdr:cNvPr id="102" name="Straight Connector 101"/>
        <xdr:cNvCxnSpPr/>
      </xdr:nvCxnSpPr>
      <xdr:spPr>
        <a:xfrm>
          <a:off x="2952750" y="3057525"/>
          <a:ext cx="0" cy="219456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519113</xdr:colOff>
      <xdr:row>15</xdr:row>
      <xdr:rowOff>190499</xdr:rowOff>
    </xdr:from>
    <xdr:to>
      <xdr:col>7</xdr:col>
      <xdr:colOff>523875</xdr:colOff>
      <xdr:row>17</xdr:row>
      <xdr:rowOff>28575</xdr:rowOff>
    </xdr:to>
    <xdr:cxnSp macro="">
      <xdr:nvCxnSpPr>
        <xdr:cNvPr id="103" name="Straight Connector 102"/>
        <xdr:cNvCxnSpPr>
          <a:stCxn id="26" idx="2"/>
        </xdr:cNvCxnSpPr>
      </xdr:nvCxnSpPr>
      <xdr:spPr>
        <a:xfrm>
          <a:off x="4176713" y="3047999"/>
          <a:ext cx="4762" cy="219076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20</xdr:row>
      <xdr:rowOff>95250</xdr:rowOff>
    </xdr:from>
    <xdr:to>
      <xdr:col>5</xdr:col>
      <xdr:colOff>514350</xdr:colOff>
      <xdr:row>21</xdr:row>
      <xdr:rowOff>124206</xdr:rowOff>
    </xdr:to>
    <xdr:cxnSp macro="">
      <xdr:nvCxnSpPr>
        <xdr:cNvPr id="105" name="Straight Connector 104"/>
        <xdr:cNvCxnSpPr/>
      </xdr:nvCxnSpPr>
      <xdr:spPr>
        <a:xfrm>
          <a:off x="2952750" y="3905250"/>
          <a:ext cx="0" cy="219456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20</xdr:row>
      <xdr:rowOff>76200</xdr:rowOff>
    </xdr:from>
    <xdr:to>
      <xdr:col>3</xdr:col>
      <xdr:colOff>504825</xdr:colOff>
      <xdr:row>21</xdr:row>
      <xdr:rowOff>114300</xdr:rowOff>
    </xdr:to>
    <xdr:cxnSp macro="">
      <xdr:nvCxnSpPr>
        <xdr:cNvPr id="106" name="Straight Connector 105"/>
        <xdr:cNvCxnSpPr/>
      </xdr:nvCxnSpPr>
      <xdr:spPr>
        <a:xfrm>
          <a:off x="1724025" y="3886200"/>
          <a:ext cx="0" cy="228600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19</xdr:row>
      <xdr:rowOff>76200</xdr:rowOff>
    </xdr:from>
    <xdr:to>
      <xdr:col>7</xdr:col>
      <xdr:colOff>504825</xdr:colOff>
      <xdr:row>20</xdr:row>
      <xdr:rowOff>169164</xdr:rowOff>
    </xdr:to>
    <xdr:cxnSp macro="">
      <xdr:nvCxnSpPr>
        <xdr:cNvPr id="109" name="Straight Connector 108"/>
        <xdr:cNvCxnSpPr/>
      </xdr:nvCxnSpPr>
      <xdr:spPr>
        <a:xfrm>
          <a:off x="4162425" y="3695700"/>
          <a:ext cx="0" cy="283464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519113</xdr:colOff>
      <xdr:row>28</xdr:row>
      <xdr:rowOff>9524</xdr:rowOff>
    </xdr:from>
    <xdr:to>
      <xdr:col>7</xdr:col>
      <xdr:colOff>523875</xdr:colOff>
      <xdr:row>29</xdr:row>
      <xdr:rowOff>29336</xdr:rowOff>
    </xdr:to>
    <xdr:cxnSp macro="">
      <xdr:nvCxnSpPr>
        <xdr:cNvPr id="110" name="Straight Connector 109"/>
        <xdr:cNvCxnSpPr/>
      </xdr:nvCxnSpPr>
      <xdr:spPr>
        <a:xfrm>
          <a:off x="4176713" y="5343524"/>
          <a:ext cx="4762" cy="210312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24</xdr:row>
      <xdr:rowOff>104775</xdr:rowOff>
    </xdr:from>
    <xdr:to>
      <xdr:col>7</xdr:col>
      <xdr:colOff>533400</xdr:colOff>
      <xdr:row>25</xdr:row>
      <xdr:rowOff>114300</xdr:rowOff>
    </xdr:to>
    <xdr:cxnSp macro="">
      <xdr:nvCxnSpPr>
        <xdr:cNvPr id="112" name="Straight Connector 111"/>
        <xdr:cNvCxnSpPr/>
      </xdr:nvCxnSpPr>
      <xdr:spPr>
        <a:xfrm>
          <a:off x="4191000" y="4676775"/>
          <a:ext cx="0" cy="200025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24</xdr:row>
      <xdr:rowOff>123825</xdr:rowOff>
    </xdr:from>
    <xdr:to>
      <xdr:col>3</xdr:col>
      <xdr:colOff>542925</xdr:colOff>
      <xdr:row>25</xdr:row>
      <xdr:rowOff>107061</xdr:rowOff>
    </xdr:to>
    <xdr:cxnSp macro="">
      <xdr:nvCxnSpPr>
        <xdr:cNvPr id="113" name="Straight Connector 112"/>
        <xdr:cNvCxnSpPr/>
      </xdr:nvCxnSpPr>
      <xdr:spPr>
        <a:xfrm>
          <a:off x="1762125" y="4695825"/>
          <a:ext cx="0" cy="173736"/>
        </a:xfrm>
        <a:prstGeom prst="line">
          <a:avLst/>
        </a:prstGeom>
        <a:ln>
          <a:tailEnd w="med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pane ySplit="1" topLeftCell="A53" activePane="bottomLeft" state="frozen"/>
      <selection pane="bottomLeft" activeCell="B42" sqref="B42"/>
    </sheetView>
  </sheetViews>
  <sheetFormatPr defaultRowHeight="15" x14ac:dyDescent="0.25"/>
  <cols>
    <col min="1" max="1" width="64.42578125" style="6" bestFit="1" customWidth="1"/>
    <col min="2" max="3" width="8.7109375" style="7" bestFit="1" customWidth="1"/>
    <col min="4" max="4" width="66.28515625" style="7" bestFit="1" customWidth="1"/>
    <col min="5" max="10" width="12.7109375" style="1" customWidth="1"/>
    <col min="11" max="11" width="12.7109375" customWidth="1"/>
  </cols>
  <sheetData>
    <row r="1" spans="1:10" s="5" customFormat="1" ht="30" customHeight="1" x14ac:dyDescent="0.25">
      <c r="A1" s="8" t="s">
        <v>9</v>
      </c>
      <c r="B1" s="8" t="s">
        <v>10</v>
      </c>
      <c r="C1" s="8" t="s">
        <v>10</v>
      </c>
      <c r="D1" s="8" t="s">
        <v>9</v>
      </c>
      <c r="E1" s="4"/>
      <c r="F1" s="4"/>
      <c r="G1" s="4"/>
      <c r="H1" s="4"/>
      <c r="I1" s="4"/>
      <c r="J1" s="4"/>
    </row>
    <row r="2" spans="1:10" s="17" customFormat="1" ht="15" customHeight="1" x14ac:dyDescent="0.25">
      <c r="A2" s="19" t="s">
        <v>70</v>
      </c>
      <c r="B2" s="8">
        <v>1</v>
      </c>
      <c r="C2" s="8">
        <v>1</v>
      </c>
      <c r="D2" s="18" t="s">
        <v>70</v>
      </c>
      <c r="E2" s="16"/>
      <c r="F2" s="16"/>
      <c r="G2" s="16"/>
      <c r="H2" s="16"/>
      <c r="I2" s="16"/>
      <c r="J2" s="16"/>
    </row>
    <row r="3" spans="1:10" s="17" customFormat="1" ht="15" customHeight="1" x14ac:dyDescent="0.25">
      <c r="A3" s="19" t="s">
        <v>71</v>
      </c>
      <c r="B3" s="8">
        <v>1</v>
      </c>
      <c r="C3" s="8">
        <v>1</v>
      </c>
      <c r="D3" s="18" t="s">
        <v>71</v>
      </c>
      <c r="E3" s="16"/>
      <c r="F3" s="16"/>
      <c r="G3" s="16"/>
      <c r="H3" s="16"/>
      <c r="I3" s="16"/>
      <c r="J3" s="16"/>
    </row>
    <row r="4" spans="1:10" s="17" customFormat="1" ht="15" customHeight="1" x14ac:dyDescent="0.25">
      <c r="A4" s="19" t="s">
        <v>72</v>
      </c>
      <c r="B4" s="8">
        <v>1</v>
      </c>
      <c r="C4" s="8">
        <v>1</v>
      </c>
      <c r="D4" s="18" t="s">
        <v>72</v>
      </c>
      <c r="E4" s="16"/>
      <c r="F4" s="16"/>
      <c r="G4" s="16"/>
      <c r="H4" s="16"/>
      <c r="I4" s="16"/>
      <c r="J4" s="16"/>
    </row>
    <row r="5" spans="1:10" s="17" customFormat="1" ht="15" customHeight="1" x14ac:dyDescent="0.25">
      <c r="A5" s="19" t="s">
        <v>73</v>
      </c>
      <c r="B5" s="8">
        <v>2</v>
      </c>
      <c r="C5" s="8">
        <v>2</v>
      </c>
      <c r="D5" s="18" t="s">
        <v>73</v>
      </c>
      <c r="E5" s="16"/>
      <c r="F5" s="16"/>
      <c r="G5" s="16"/>
      <c r="H5" s="16"/>
      <c r="I5" s="16"/>
      <c r="J5" s="16"/>
    </row>
    <row r="6" spans="1:10" ht="15" customHeight="1" x14ac:dyDescent="0.25">
      <c r="A6" s="14" t="s">
        <v>0</v>
      </c>
      <c r="B6" s="9">
        <f>1+SUM(B7:B17)</f>
        <v>60</v>
      </c>
      <c r="C6" s="9">
        <f>1+SUM(C7:C12)</f>
        <v>55</v>
      </c>
      <c r="D6" s="10" t="s">
        <v>80</v>
      </c>
    </row>
    <row r="7" spans="1:10" ht="15" customHeight="1" x14ac:dyDescent="0.25">
      <c r="A7" s="15" t="s">
        <v>11</v>
      </c>
      <c r="B7" s="11">
        <v>1</v>
      </c>
      <c r="C7" s="11">
        <v>1</v>
      </c>
      <c r="D7" s="12" t="s">
        <v>11</v>
      </c>
    </row>
    <row r="8" spans="1:10" ht="15" customHeight="1" x14ac:dyDescent="0.25">
      <c r="A8" s="15" t="s">
        <v>12</v>
      </c>
      <c r="B8" s="11">
        <v>5</v>
      </c>
      <c r="C8" s="11">
        <v>5</v>
      </c>
      <c r="D8" s="12" t="s">
        <v>12</v>
      </c>
    </row>
    <row r="9" spans="1:10" ht="15" customHeight="1" x14ac:dyDescent="0.25">
      <c r="A9" s="15" t="s">
        <v>13</v>
      </c>
      <c r="B9" s="11">
        <v>4</v>
      </c>
      <c r="C9" s="11">
        <v>4</v>
      </c>
      <c r="D9" s="12" t="s">
        <v>13</v>
      </c>
    </row>
    <row r="10" spans="1:10" ht="15" customHeight="1" x14ac:dyDescent="0.25">
      <c r="A10" s="15" t="s">
        <v>1</v>
      </c>
      <c r="B10" s="11">
        <v>1</v>
      </c>
      <c r="C10" s="11">
        <v>26</v>
      </c>
      <c r="D10" s="12" t="s">
        <v>49</v>
      </c>
    </row>
    <row r="11" spans="1:10" ht="15" customHeight="1" x14ac:dyDescent="0.25">
      <c r="A11" s="15" t="s">
        <v>2</v>
      </c>
      <c r="B11" s="11">
        <v>10</v>
      </c>
      <c r="C11" s="11">
        <v>14</v>
      </c>
      <c r="D11" s="12" t="s">
        <v>50</v>
      </c>
    </row>
    <row r="12" spans="1:10" ht="15" customHeight="1" x14ac:dyDescent="0.25">
      <c r="A12" s="15" t="s">
        <v>3</v>
      </c>
      <c r="B12" s="11">
        <v>15</v>
      </c>
      <c r="C12" s="11">
        <v>4</v>
      </c>
      <c r="D12" s="12" t="s">
        <v>51</v>
      </c>
    </row>
    <row r="13" spans="1:10" ht="15" customHeight="1" x14ac:dyDescent="0.25">
      <c r="A13" s="15" t="s">
        <v>4</v>
      </c>
      <c r="B13" s="11">
        <v>1</v>
      </c>
      <c r="C13" s="9">
        <f>1+SUM(C14:C22)</f>
        <v>41</v>
      </c>
      <c r="D13" s="10" t="s">
        <v>14</v>
      </c>
    </row>
    <row r="14" spans="1:10" ht="15" customHeight="1" x14ac:dyDescent="0.25">
      <c r="A14" s="15" t="s">
        <v>5</v>
      </c>
      <c r="B14" s="11">
        <v>9</v>
      </c>
      <c r="C14" s="11">
        <v>1</v>
      </c>
      <c r="D14" s="12" t="s">
        <v>52</v>
      </c>
    </row>
    <row r="15" spans="1:10" ht="15" customHeight="1" x14ac:dyDescent="0.25">
      <c r="A15" s="15" t="s">
        <v>6</v>
      </c>
      <c r="B15" s="11">
        <v>4</v>
      </c>
      <c r="C15" s="11">
        <v>4</v>
      </c>
      <c r="D15" s="12" t="s">
        <v>15</v>
      </c>
    </row>
    <row r="16" spans="1:10" ht="15" customHeight="1" x14ac:dyDescent="0.25">
      <c r="A16" s="15" t="s">
        <v>7</v>
      </c>
      <c r="B16" s="11">
        <v>4</v>
      </c>
      <c r="C16" s="11">
        <v>4</v>
      </c>
      <c r="D16" s="12" t="s">
        <v>17</v>
      </c>
    </row>
    <row r="17" spans="1:10" ht="15" customHeight="1" x14ac:dyDescent="0.25">
      <c r="A17" s="15" t="s">
        <v>8</v>
      </c>
      <c r="B17" s="11">
        <v>5</v>
      </c>
      <c r="C17" s="11">
        <v>1</v>
      </c>
      <c r="D17" s="12" t="s">
        <v>18</v>
      </c>
    </row>
    <row r="18" spans="1:10" s="3" customFormat="1" ht="15" customHeight="1" x14ac:dyDescent="0.25">
      <c r="A18" s="14" t="s">
        <v>14</v>
      </c>
      <c r="B18" s="9">
        <f>1+SUM(B19:B27)</f>
        <v>40</v>
      </c>
      <c r="C18" s="11">
        <v>16</v>
      </c>
      <c r="D18" s="12" t="s">
        <v>19</v>
      </c>
      <c r="E18" s="2"/>
      <c r="F18" s="2"/>
      <c r="G18" s="2"/>
      <c r="H18" s="2"/>
      <c r="I18" s="2"/>
      <c r="J18" s="2"/>
    </row>
    <row r="19" spans="1:10" ht="15" customHeight="1" x14ac:dyDescent="0.25">
      <c r="A19" s="15" t="s">
        <v>16</v>
      </c>
      <c r="B19" s="11">
        <v>1</v>
      </c>
      <c r="C19" s="11">
        <v>4</v>
      </c>
      <c r="D19" s="12" t="s">
        <v>53</v>
      </c>
    </row>
    <row r="20" spans="1:10" ht="15" customHeight="1" x14ac:dyDescent="0.25">
      <c r="A20" s="15" t="s">
        <v>15</v>
      </c>
      <c r="B20" s="11">
        <v>4</v>
      </c>
      <c r="C20" s="11">
        <v>1</v>
      </c>
      <c r="D20" s="12" t="s">
        <v>21</v>
      </c>
    </row>
    <row r="21" spans="1:10" ht="15" customHeight="1" x14ac:dyDescent="0.25">
      <c r="A21" s="15" t="s">
        <v>17</v>
      </c>
      <c r="B21" s="11">
        <v>4</v>
      </c>
      <c r="C21" s="11">
        <v>4</v>
      </c>
      <c r="D21" s="12" t="s">
        <v>22</v>
      </c>
    </row>
    <row r="22" spans="1:10" ht="15" customHeight="1" x14ac:dyDescent="0.25">
      <c r="A22" s="15" t="s">
        <v>18</v>
      </c>
      <c r="B22" s="11">
        <v>1</v>
      </c>
      <c r="C22" s="11">
        <v>5</v>
      </c>
      <c r="D22" s="12" t="s">
        <v>23</v>
      </c>
    </row>
    <row r="23" spans="1:10" ht="15" customHeight="1" x14ac:dyDescent="0.25">
      <c r="A23" s="15" t="s">
        <v>19</v>
      </c>
      <c r="B23" s="11">
        <v>16</v>
      </c>
      <c r="C23" s="9">
        <f>1+SUM(C24:C35)</f>
        <v>59</v>
      </c>
      <c r="D23" s="10" t="s">
        <v>54</v>
      </c>
    </row>
    <row r="24" spans="1:10" ht="15" customHeight="1" x14ac:dyDescent="0.25">
      <c r="A24" s="15" t="s">
        <v>20</v>
      </c>
      <c r="B24" s="11">
        <v>4</v>
      </c>
      <c r="C24" s="11">
        <v>1</v>
      </c>
      <c r="D24" s="12" t="s">
        <v>25</v>
      </c>
    </row>
    <row r="25" spans="1:10" ht="15" customHeight="1" x14ac:dyDescent="0.25">
      <c r="A25" s="15" t="s">
        <v>21</v>
      </c>
      <c r="B25" s="11">
        <v>1</v>
      </c>
      <c r="C25" s="11">
        <v>7</v>
      </c>
      <c r="D25" s="12" t="s">
        <v>55</v>
      </c>
    </row>
    <row r="26" spans="1:10" ht="15" customHeight="1" x14ac:dyDescent="0.25">
      <c r="A26" s="15" t="s">
        <v>22</v>
      </c>
      <c r="B26" s="11">
        <v>4</v>
      </c>
      <c r="C26" s="11">
        <v>5</v>
      </c>
      <c r="D26" s="12" t="s">
        <v>27</v>
      </c>
    </row>
    <row r="27" spans="1:10" ht="15" customHeight="1" x14ac:dyDescent="0.25">
      <c r="A27" s="15" t="s">
        <v>23</v>
      </c>
      <c r="B27" s="11">
        <v>4</v>
      </c>
      <c r="C27" s="11">
        <v>10</v>
      </c>
      <c r="D27" s="12" t="s">
        <v>28</v>
      </c>
    </row>
    <row r="28" spans="1:10" s="3" customFormat="1" ht="15" customHeight="1" x14ac:dyDescent="0.25">
      <c r="A28" s="14" t="s">
        <v>24</v>
      </c>
      <c r="B28" s="13">
        <f>1+SUM(B29:B40)</f>
        <v>49</v>
      </c>
      <c r="C28" s="11">
        <v>1</v>
      </c>
      <c r="D28" s="12" t="s">
        <v>29</v>
      </c>
      <c r="E28" s="2"/>
      <c r="F28" s="2"/>
      <c r="G28" s="2"/>
      <c r="H28" s="2"/>
      <c r="I28" s="2"/>
      <c r="J28" s="2"/>
    </row>
    <row r="29" spans="1:10" ht="15" customHeight="1" x14ac:dyDescent="0.25">
      <c r="A29" s="15" t="s">
        <v>25</v>
      </c>
      <c r="B29" s="11">
        <v>1</v>
      </c>
      <c r="C29" s="11">
        <v>5</v>
      </c>
      <c r="D29" s="12" t="s">
        <v>30</v>
      </c>
    </row>
    <row r="30" spans="1:10" ht="15" customHeight="1" x14ac:dyDescent="0.25">
      <c r="A30" s="15" t="s">
        <v>26</v>
      </c>
      <c r="B30" s="11">
        <v>7</v>
      </c>
      <c r="C30" s="11">
        <v>4</v>
      </c>
      <c r="D30" s="12" t="s">
        <v>31</v>
      </c>
    </row>
    <row r="31" spans="1:10" ht="15" customHeight="1" x14ac:dyDescent="0.25">
      <c r="A31" s="15" t="s">
        <v>27</v>
      </c>
      <c r="B31" s="11">
        <v>4</v>
      </c>
      <c r="C31" s="11">
        <v>5</v>
      </c>
      <c r="D31" s="12" t="s">
        <v>56</v>
      </c>
    </row>
    <row r="32" spans="1:10" ht="15" customHeight="1" x14ac:dyDescent="0.25">
      <c r="A32" s="15" t="s">
        <v>28</v>
      </c>
      <c r="B32" s="11">
        <v>6</v>
      </c>
      <c r="C32" s="11">
        <v>1</v>
      </c>
      <c r="D32" s="12" t="s">
        <v>33</v>
      </c>
    </row>
    <row r="33" spans="1:10" ht="15" customHeight="1" x14ac:dyDescent="0.25">
      <c r="A33" s="15" t="s">
        <v>29</v>
      </c>
      <c r="B33" s="11">
        <v>1</v>
      </c>
      <c r="C33" s="11">
        <v>5</v>
      </c>
      <c r="D33" s="12" t="s">
        <v>34</v>
      </c>
    </row>
    <row r="34" spans="1:10" ht="15" customHeight="1" x14ac:dyDescent="0.25">
      <c r="A34" s="15" t="s">
        <v>30</v>
      </c>
      <c r="B34" s="11">
        <v>5</v>
      </c>
      <c r="C34" s="11">
        <v>4</v>
      </c>
      <c r="D34" s="12" t="s">
        <v>35</v>
      </c>
    </row>
    <row r="35" spans="1:10" ht="15" customHeight="1" x14ac:dyDescent="0.25">
      <c r="A35" s="15" t="s">
        <v>31</v>
      </c>
      <c r="B35" s="11">
        <v>4</v>
      </c>
      <c r="C35" s="11">
        <v>10</v>
      </c>
      <c r="D35" s="12" t="s">
        <v>36</v>
      </c>
    </row>
    <row r="36" spans="1:10" ht="15" customHeight="1" x14ac:dyDescent="0.25">
      <c r="A36" s="15" t="s">
        <v>32</v>
      </c>
      <c r="B36" s="11">
        <v>4</v>
      </c>
      <c r="C36" s="11">
        <v>4</v>
      </c>
      <c r="D36" s="10" t="s">
        <v>57</v>
      </c>
    </row>
    <row r="37" spans="1:10" ht="15" customHeight="1" x14ac:dyDescent="0.25">
      <c r="A37" s="15" t="s">
        <v>33</v>
      </c>
      <c r="B37" s="11">
        <v>1</v>
      </c>
      <c r="C37" s="11">
        <v>5</v>
      </c>
      <c r="D37" s="10" t="s">
        <v>58</v>
      </c>
    </row>
    <row r="38" spans="1:10" ht="15" customHeight="1" x14ac:dyDescent="0.25">
      <c r="A38" s="15" t="s">
        <v>34</v>
      </c>
      <c r="B38" s="11">
        <v>4</v>
      </c>
      <c r="C38" s="11">
        <v>9</v>
      </c>
      <c r="D38" s="10" t="s">
        <v>59</v>
      </c>
    </row>
    <row r="39" spans="1:10" ht="15" customHeight="1" x14ac:dyDescent="0.25">
      <c r="A39" s="15" t="s">
        <v>35</v>
      </c>
      <c r="B39" s="11">
        <v>3</v>
      </c>
      <c r="C39" s="11">
        <v>3</v>
      </c>
      <c r="D39" s="10" t="s">
        <v>60</v>
      </c>
    </row>
    <row r="40" spans="1:10" ht="15" customHeight="1" x14ac:dyDescent="0.25">
      <c r="A40" s="15" t="s">
        <v>36</v>
      </c>
      <c r="B40" s="11">
        <v>8</v>
      </c>
      <c r="C40" s="11">
        <v>5</v>
      </c>
      <c r="D40" s="10" t="s">
        <v>61</v>
      </c>
    </row>
    <row r="41" spans="1:10" s="3" customFormat="1" ht="15" customHeight="1" x14ac:dyDescent="0.25">
      <c r="A41" s="14" t="s">
        <v>37</v>
      </c>
      <c r="B41" s="9">
        <v>13</v>
      </c>
      <c r="C41" s="11">
        <v>5</v>
      </c>
      <c r="D41" s="10" t="s">
        <v>62</v>
      </c>
      <c r="E41" s="2"/>
      <c r="F41" s="2"/>
      <c r="G41" s="2"/>
      <c r="H41" s="2"/>
      <c r="I41" s="2"/>
      <c r="J41" s="2"/>
    </row>
    <row r="42" spans="1:10" s="3" customFormat="1" ht="15" customHeight="1" x14ac:dyDescent="0.25">
      <c r="A42" s="14" t="s">
        <v>38</v>
      </c>
      <c r="B42" s="9">
        <v>5</v>
      </c>
      <c r="C42" s="11">
        <v>8</v>
      </c>
      <c r="D42" s="10" t="s">
        <v>63</v>
      </c>
      <c r="E42" s="2"/>
      <c r="F42" s="2"/>
      <c r="G42" s="2"/>
      <c r="H42" s="2"/>
      <c r="I42" s="2"/>
      <c r="J42" s="2"/>
    </row>
    <row r="43" spans="1:10" s="3" customFormat="1" ht="15" customHeight="1" x14ac:dyDescent="0.25">
      <c r="A43" s="14" t="s">
        <v>39</v>
      </c>
      <c r="B43" s="9">
        <v>3</v>
      </c>
      <c r="C43" s="11">
        <f>1+SUM(C44:C45)</f>
        <v>20</v>
      </c>
      <c r="D43" s="10" t="s">
        <v>64</v>
      </c>
      <c r="E43" s="2"/>
      <c r="F43" s="2"/>
      <c r="G43" s="2"/>
      <c r="H43" s="2"/>
      <c r="I43" s="2"/>
      <c r="J43" s="2"/>
    </row>
    <row r="44" spans="1:10" ht="15" customHeight="1" x14ac:dyDescent="0.25">
      <c r="A44" s="14" t="s">
        <v>40</v>
      </c>
      <c r="B44" s="9">
        <v>4</v>
      </c>
      <c r="C44" s="11">
        <v>4</v>
      </c>
      <c r="D44" s="12" t="s">
        <v>65</v>
      </c>
    </row>
    <row r="45" spans="1:10" ht="15" customHeight="1" x14ac:dyDescent="0.25">
      <c r="A45" s="14" t="s">
        <v>41</v>
      </c>
      <c r="B45" s="9">
        <f>6+6</f>
        <v>12</v>
      </c>
      <c r="C45" s="11">
        <v>15</v>
      </c>
      <c r="D45" s="12" t="s">
        <v>66</v>
      </c>
    </row>
    <row r="46" spans="1:10" ht="15" customHeight="1" x14ac:dyDescent="0.25">
      <c r="A46" s="15" t="s">
        <v>42</v>
      </c>
      <c r="B46" s="11">
        <v>6</v>
      </c>
      <c r="C46" s="9">
        <f>23+C47</f>
        <v>32</v>
      </c>
      <c r="D46" s="10" t="s">
        <v>67</v>
      </c>
    </row>
    <row r="47" spans="1:10" ht="15" customHeight="1" x14ac:dyDescent="0.25">
      <c r="A47" s="14" t="s">
        <v>43</v>
      </c>
      <c r="B47" s="9">
        <f>1+SUM(B48:B49)</f>
        <v>18</v>
      </c>
      <c r="C47" s="11">
        <v>9</v>
      </c>
      <c r="D47" s="12" t="s">
        <v>68</v>
      </c>
    </row>
    <row r="48" spans="1:10" ht="15" customHeight="1" x14ac:dyDescent="0.25">
      <c r="A48" s="15" t="s">
        <v>44</v>
      </c>
      <c r="B48" s="11">
        <v>5</v>
      </c>
      <c r="C48" s="11"/>
      <c r="D48" s="11"/>
    </row>
    <row r="49" spans="1:10" ht="15" customHeight="1" x14ac:dyDescent="0.25">
      <c r="A49" s="15" t="s">
        <v>45</v>
      </c>
      <c r="B49" s="11">
        <v>12</v>
      </c>
      <c r="C49" s="11"/>
      <c r="D49" s="11"/>
    </row>
    <row r="50" spans="1:10" s="3" customFormat="1" ht="15" customHeight="1" x14ac:dyDescent="0.25">
      <c r="A50" s="14" t="s">
        <v>46</v>
      </c>
      <c r="B50" s="9">
        <f>1+SUM(B51:B52)</f>
        <v>30</v>
      </c>
      <c r="C50" s="9"/>
      <c r="D50" s="9"/>
      <c r="E50" s="2"/>
      <c r="F50" s="2"/>
      <c r="G50" s="2"/>
      <c r="H50" s="2"/>
      <c r="I50" s="2"/>
      <c r="J50" s="2"/>
    </row>
    <row r="51" spans="1:10" ht="15" customHeight="1" x14ac:dyDescent="0.25">
      <c r="A51" s="15" t="s">
        <v>47</v>
      </c>
      <c r="B51" s="11">
        <v>20</v>
      </c>
      <c r="C51" s="11"/>
      <c r="D51" s="11"/>
    </row>
    <row r="52" spans="1:10" ht="15" customHeight="1" x14ac:dyDescent="0.25">
      <c r="A52" s="15" t="s">
        <v>48</v>
      </c>
      <c r="B52" s="11">
        <v>9</v>
      </c>
      <c r="C52" s="11"/>
      <c r="D52" s="11"/>
    </row>
    <row r="53" spans="1:10" x14ac:dyDescent="0.25">
      <c r="A53" s="15"/>
      <c r="B53" s="11"/>
      <c r="C53" s="11"/>
      <c r="D53" s="11"/>
    </row>
    <row r="54" spans="1:10" x14ac:dyDescent="0.25">
      <c r="B54" s="26">
        <f>B2+B3+B4+B5+B6+B18+B28+B41+B42+B43+B44+B45+B47+B50</f>
        <v>239</v>
      </c>
      <c r="C54" s="26">
        <f>C2+C3+C4+C5+C6+C13+C23+C36+C37+C38+C39+C40+C41+C42+C43+C46</f>
        <v>251</v>
      </c>
    </row>
    <row r="55" spans="1:10" x14ac:dyDescent="0.25">
      <c r="B55" s="27"/>
      <c r="C55" s="27"/>
    </row>
    <row r="56" spans="1:10" x14ac:dyDescent="0.25">
      <c r="B56" s="28"/>
      <c r="C56" s="28"/>
    </row>
  </sheetData>
  <mergeCells count="2">
    <mergeCell ref="B54:B56"/>
    <mergeCell ref="C54:C56"/>
  </mergeCells>
  <pageMargins left="0.7" right="0.7" top="0.75" bottom="0.75" header="0.3" footer="0.3"/>
  <pageSetup scale="82" orientation="landscape" r:id="rId1"/>
  <ignoredErrors>
    <ignoredError sqref="C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"/>
    </sheetView>
  </sheetViews>
  <sheetFormatPr defaultRowHeight="15" x14ac:dyDescent="0.25"/>
  <cols>
    <col min="1" max="1" width="53.42578125" bestFit="1" customWidth="1"/>
    <col min="2" max="2" width="18.7109375" style="1" customWidth="1"/>
  </cols>
  <sheetData>
    <row r="1" spans="1:2" s="2" customFormat="1" ht="30" customHeight="1" x14ac:dyDescent="0.25">
      <c r="A1" s="25" t="s">
        <v>78</v>
      </c>
      <c r="B1" s="25" t="s">
        <v>79</v>
      </c>
    </row>
    <row r="2" spans="1:2" x14ac:dyDescent="0.25">
      <c r="A2" s="20" t="s">
        <v>0</v>
      </c>
      <c r="B2" s="22">
        <v>5</v>
      </c>
    </row>
    <row r="3" spans="1:2" x14ac:dyDescent="0.25">
      <c r="A3" s="20" t="s">
        <v>14</v>
      </c>
      <c r="B3" s="22">
        <v>-1</v>
      </c>
    </row>
    <row r="4" spans="1:2" x14ac:dyDescent="0.25">
      <c r="A4" s="20" t="s">
        <v>24</v>
      </c>
      <c r="B4" s="22">
        <v>-10</v>
      </c>
    </row>
    <row r="5" spans="1:2" x14ac:dyDescent="0.25">
      <c r="A5" s="20" t="s">
        <v>76</v>
      </c>
      <c r="B5" s="22">
        <v>0</v>
      </c>
    </row>
    <row r="6" spans="1:2" x14ac:dyDescent="0.25">
      <c r="A6" s="20" t="s">
        <v>77</v>
      </c>
      <c r="B6" s="22">
        <v>0</v>
      </c>
    </row>
    <row r="7" spans="1:2" x14ac:dyDescent="0.25">
      <c r="A7" s="23" t="s">
        <v>57</v>
      </c>
      <c r="B7" s="24">
        <v>-4</v>
      </c>
    </row>
    <row r="8" spans="1:2" x14ac:dyDescent="0.25">
      <c r="A8" s="21" t="s">
        <v>58</v>
      </c>
      <c r="B8" s="22">
        <v>8</v>
      </c>
    </row>
    <row r="9" spans="1:2" x14ac:dyDescent="0.25">
      <c r="A9" s="21" t="s">
        <v>74</v>
      </c>
      <c r="B9" s="22">
        <v>-4</v>
      </c>
    </row>
    <row r="10" spans="1:2" x14ac:dyDescent="0.25">
      <c r="A10" s="21" t="s">
        <v>60</v>
      </c>
      <c r="B10" s="22">
        <v>0</v>
      </c>
    </row>
    <row r="11" spans="1:2" x14ac:dyDescent="0.25">
      <c r="A11" s="21" t="s">
        <v>61</v>
      </c>
      <c r="B11" s="22">
        <v>-1</v>
      </c>
    </row>
    <row r="12" spans="1:2" x14ac:dyDescent="0.25">
      <c r="A12" s="21" t="s">
        <v>75</v>
      </c>
      <c r="B12" s="22">
        <v>7</v>
      </c>
    </row>
    <row r="13" spans="1:2" x14ac:dyDescent="0.25">
      <c r="A13" s="23" t="s">
        <v>63</v>
      </c>
      <c r="B13" s="24">
        <v>-8</v>
      </c>
    </row>
    <row r="14" spans="1:2" x14ac:dyDescent="0.25">
      <c r="A14" s="21" t="s">
        <v>64</v>
      </c>
      <c r="B14" s="22">
        <v>-2</v>
      </c>
    </row>
    <row r="15" spans="1:2" x14ac:dyDescent="0.25">
      <c r="A15" s="21" t="s">
        <v>67</v>
      </c>
      <c r="B15" s="22">
        <v>-2</v>
      </c>
    </row>
    <row r="17" spans="2:2" x14ac:dyDescent="0.25">
      <c r="B17" s="29">
        <f>SUM(B2:B16)</f>
        <v>-12</v>
      </c>
    </row>
    <row r="18" spans="2:2" x14ac:dyDescent="0.25">
      <c r="B18" s="29"/>
    </row>
  </sheetData>
  <mergeCells count="1">
    <mergeCell ref="B17:B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8"/>
  <sheetViews>
    <sheetView tabSelected="1" zoomScaleNormal="100" zoomScaleSheetLayoutView="70" workbookViewId="0">
      <selection activeCell="Q25" sqref="Q25"/>
    </sheetView>
  </sheetViews>
  <sheetFormatPr defaultRowHeight="15" x14ac:dyDescent="0.25"/>
  <cols>
    <col min="1" max="1" width="5.7109375" customWidth="1"/>
    <col min="20" max="20" width="5.7109375" customWidth="1"/>
  </cols>
  <sheetData>
    <row r="18" spans="9:9" x14ac:dyDescent="0.25">
      <c r="I18" t="s">
        <v>69</v>
      </c>
    </row>
  </sheetData>
  <printOptions horizontalCentered="1" verticalCentered="1"/>
  <pageMargins left="0.7" right="0.7" top="0.75" bottom="0.75" header="0.3" footer="0.3"/>
  <pageSetup scale="69" orientation="landscape" r:id="rId1"/>
  <headerFooter>
    <oddHeader>&amp;C&amp;"-,Bold"&amp;12ORGANIZACIONA ŠEMA MINISTARSTVA ODBRANE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Pregled</vt:lpstr>
      <vt:lpstr>Analitika</vt:lpstr>
      <vt:lpstr>Sema</vt:lpstr>
      <vt:lpstr>Sema!Print_Area</vt:lpstr>
      <vt:lpstr>Pregled!Print_Titles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2019-03-11T20:43:09Z</cp:lastPrinted>
  <dcterms:created xsi:type="dcterms:W3CDTF">2019-03-09T22:14:44Z</dcterms:created>
  <dcterms:modified xsi:type="dcterms:W3CDTF">2019-06-06T11:16:53Z</dcterms:modified>
</cp:coreProperties>
</file>