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597" activeTab="0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<sst xmlns="http://schemas.openxmlformats.org/spreadsheetml/2006/main" count="288" uniqueCount="105">
  <si>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</si>
  <si>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</si>
  <si>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</si>
  <si>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</si>
  <si>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</si>
  <si>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</si>
  <si>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</si>
  <si>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</si>
  <si>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</si>
  <si>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</si>
  <si>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</si>
  <si>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</si>
  <si>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</si>
  <si>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</si>
  <si>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</si>
  <si>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</si>
  <si>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</si>
  <si>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</si>
  <si>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</si>
  <si>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</si>
  <si>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</si>
  <si>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</si>
  <si>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</si>
  <si>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</si>
  <si>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</si>
  <si>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</si>
  <si>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</si>
  <si>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</si>
  <si>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</si>
  <si>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</si>
  <si>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</si>
  <si>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</si>
  <si>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</si>
  <si>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</si>
  <si>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</si>
  <si>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</si>
  <si>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</si>
  <si>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</si>
  <si>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</si>
  <si>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</si>
  <si>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</si>
  <si>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</si>
  <si>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</si>
  <si>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</si>
  <si>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</si>
  <si>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</si>
  <si>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</si>
  <si>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</si>
  <si>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</si>
  <si>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 xml:space="preserve"> Pravo na povlasticu na putovanje( Shodno zakonu o povastici na putovanje lica sa invaliditetom)</t>
  </si>
  <si>
    <t>Broj korisnika</t>
  </si>
  <si>
    <t>Broj putovanja</t>
  </si>
  <si>
    <t>Pravo na troškove prevoza djece i mladih sa POP ( Shodno zakonu o socijalnoj i dječjoj zaštiti)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</si>
  <si>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</si>
  <si>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</si>
  <si>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</si>
  <si>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</si>
  <si>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</si>
  <si>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</si>
  <si>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</si>
  <si>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</si>
  <si>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</si>
  <si>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</si>
  <si>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</si>
  <si>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</si>
  <si>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</si>
  <si>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</si>
  <si>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</si>
  <si>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</si>
  <si>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</si>
  <si>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</si>
  <si>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</si>
  <si>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</si>
  <si>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</si>
  <si>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</si>
  <si>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</si>
  <si>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</si>
  <si>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</si>
  <si>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</si>
  <si>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</si>
  <si>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</si>
  <si>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</si>
  <si>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</si>
  <si>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Obeštećenje bivših korisnica naknade po osnovu rođenja  troje ili više djece</t>
  </si>
  <si>
    <t>Obeštećenje bivših korisnica naknade po osnovu rođenja troje ili više djece</t>
  </si>
  <si>
    <t>21-128/22-3670/7</t>
  </si>
  <si>
    <t>15.08.2022</t>
  </si>
  <si>
    <t>broj nos.prava</t>
  </si>
  <si>
    <t>Dodatak za djecu 0-18godina</t>
  </si>
  <si>
    <t>Dodatak za djecu 0-18</t>
  </si>
  <si>
    <t>broj razlika</t>
  </si>
  <si>
    <t>Iznos razlike</t>
  </si>
  <si>
    <t>sumarni iznos</t>
  </si>
  <si>
    <t>ukupan broj</t>
  </si>
  <si>
    <t>ukupan iznos</t>
  </si>
  <si>
    <t>korisnici iz 2022.godine koji imaju pravo na razliku u skladu sa Izmjenama i dopunama Zakona o SIDZ("Sl.list CG",br.003/23)</t>
  </si>
  <si>
    <t xml:space="preserve">Naknada za novorođeno djete-Korisnici iz 2022godine koji imaju pravo na razliku u skladu sa Izmjenama i dopunama Zakona o SIDZ ( Sl.list CG 003/23) </t>
  </si>
  <si>
    <t>REKAPITULAR ZA FEBRUAR 2023 .GODINE</t>
  </si>
  <si>
    <t>REKAPITULAR ZA FEBRUAR 2023.godine</t>
  </si>
  <si>
    <t xml:space="preserve">                        REKAPITULAR ZA FEBRUAR 2023.godine</t>
  </si>
  <si>
    <t>PREGLED BROJA KORISNIKA I ISPLAĆENIH SREDSTAVA  KORISNIKA MATERIJALNIH DAVANJA I USLUGA IZ OBLASTI SOCIJALNE I DJEČJE ZAŠTITE  ZA MJESEC FEBRUAR 2023.GODINE</t>
  </si>
  <si>
    <t>17.03.2023</t>
  </si>
  <si>
    <t>01-402/23-974/2</t>
  </si>
  <si>
    <t>01-402/23-1005/2</t>
  </si>
  <si>
    <t>korisnici koji su ostvarili pravo u februaru 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</si>
</sst>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;[Red]#,##0"/>
    <numFmt numFmtId="175" formatCode="#,##0.00;[Red]#,##0.00"/>
    <numFmt numFmtId="176" formatCode="mmm/yyyy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 val="single"/>
      <sz val="12"/>
      <color indexed="12"/>
      <name val="Times New Roman YU"/>
      <family val="0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2"/>
      <color theme="10"/>
      <name val="Times New Roman YU"/>
      <family val="0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175" fontId="0" fillId="0" borderId="0" xfId="0" applyNumberFormat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0" xfId="42" applyNumberFormat="1" applyFont="1" applyBorder="1" applyAlignment="1">
      <alignment/>
    </xf>
    <xf numFmtId="174" fontId="7" fillId="0" borderId="10" xfId="42" applyNumberFormat="1" applyFont="1" applyBorder="1" applyAlignment="1">
      <alignment/>
    </xf>
    <xf numFmtId="171" fontId="7" fillId="0" borderId="10" xfId="42" applyFont="1" applyBorder="1" applyAlignment="1">
      <alignment/>
    </xf>
    <xf numFmtId="17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5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4" fontId="7" fillId="0" borderId="10" xfId="42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7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5" fillId="0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5" fillId="33" borderId="10" xfId="0" applyNumberFormat="1" applyFont="1" applyFill="1" applyBorder="1" applyAlignment="1">
      <alignment/>
    </xf>
    <xf numFmtId="171" fontId="7" fillId="33" borderId="10" xfId="42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vertical="justify"/>
    </xf>
    <xf numFmtId="0" fontId="11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left" wrapText="1"/>
    </xf>
    <xf numFmtId="175" fontId="0" fillId="0" borderId="12" xfId="0" applyNumberFormat="1" applyBorder="1" applyAlignment="1">
      <alignment/>
    </xf>
    <xf numFmtId="174" fontId="5" fillId="0" borderId="17" xfId="0" applyNumberFormat="1" applyFont="1" applyFill="1" applyBorder="1" applyAlignment="1">
      <alignment/>
    </xf>
    <xf numFmtId="175" fontId="5" fillId="0" borderId="17" xfId="0" applyNumberFormat="1" applyFont="1" applyFill="1" applyBorder="1" applyAlignment="1">
      <alignment/>
    </xf>
    <xf numFmtId="171" fontId="5" fillId="33" borderId="10" xfId="45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0" xfId="0" applyNumberFormat="1" applyAlignment="1">
      <alignment/>
    </xf>
    <xf numFmtId="175" fontId="13" fillId="33" borderId="10" xfId="0" applyNumberFormat="1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/>
    </xf>
    <xf numFmtId="175" fontId="7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74" fontId="0" fillId="0" borderId="10" xfId="0" applyNumberFormat="1" applyBorder="1" applyAlignment="1">
      <alignment/>
    </xf>
    <xf numFmtId="175" fontId="14" fillId="0" borderId="10" xfId="0" applyNumberFormat="1" applyFont="1" applyBorder="1" applyAlignment="1">
      <alignment/>
    </xf>
    <xf numFmtId="174" fontId="14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5" fontId="12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174" fontId="7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4" fontId="0" fillId="33" borderId="10" xfId="0" applyNumberFormat="1" applyFill="1" applyBorder="1" applyAlignment="1">
      <alignment/>
    </xf>
    <xf numFmtId="175" fontId="0" fillId="33" borderId="10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4" fontId="12" fillId="0" borderId="24" xfId="0" applyNumberFormat="1" applyFont="1" applyBorder="1" applyAlignment="1">
      <alignment horizontal="center" wrapText="1"/>
    </xf>
    <xf numFmtId="174" fontId="12" fillId="0" borderId="23" xfId="0" applyNumberFormat="1" applyFont="1" applyBorder="1" applyAlignment="1">
      <alignment horizontal="center" wrapText="1"/>
    </xf>
    <xf numFmtId="174" fontId="12" fillId="0" borderId="10" xfId="0" applyNumberFormat="1" applyFont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174" fontId="12" fillId="0" borderId="10" xfId="0" applyNumberFormat="1" applyFont="1" applyBorder="1" applyAlignment="1">
      <alignment horizontal="center" wrapText="1"/>
    </xf>
    <xf numFmtId="175" fontId="12" fillId="33" borderId="10" xfId="0" applyNumberFormat="1" applyFont="1" applyFill="1" applyBorder="1" applyAlignment="1">
      <alignment horizontal="right" wrapText="1"/>
    </xf>
    <xf numFmtId="175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9" fillId="0" borderId="0" xfId="0" applyFont="1" applyAlignment="1">
      <alignment horizontal="center" vertical="justify"/>
    </xf>
    <xf numFmtId="0" fontId="1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5" fontId="12" fillId="33" borderId="10" xfId="0" applyNumberFormat="1" applyFont="1" applyFill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74" fontId="12" fillId="0" borderId="12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horizontal="center" vertical="center"/>
    </xf>
    <xf numFmtId="175" fontId="12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tabSelected="1" zoomScalePageLayoutView="0" workbookViewId="0" topLeftCell="A1">
      <selection activeCell="Q19" sqref="Q19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5.69921875" style="0" customWidth="1"/>
    <col min="7" max="7" width="6.69921875" style="0" customWidth="1"/>
    <col min="8" max="8" width="11.19921875" style="0" customWidth="1"/>
    <col min="9" max="9" width="7.5" style="0" customWidth="1"/>
    <col min="10" max="10" width="7.3984375" style="0" customWidth="1"/>
    <col min="11" max="11" width="11.19921875" style="0" customWidth="1"/>
    <col min="12" max="12" width="6.59765625" style="0" customWidth="1"/>
    <col min="13" max="13" width="11" style="0" bestFit="1" customWidth="1"/>
    <col min="14" max="14" width="8.5" style="0" customWidth="1"/>
    <col min="15" max="15" width="11.59765625" style="0" customWidth="1"/>
    <col min="16" max="16" width="8.5" style="0" customWidth="1"/>
    <col min="17" max="17" width="11.59765625" style="0" customWidth="1"/>
  </cols>
  <sheetData>
    <row r="1" ht="13.5" customHeight="1"/>
    <row r="2" spans="1:17" s="1" customFormat="1" ht="23.25" customHeight="1">
      <c r="A2" s="97" t="s">
        <v>97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ht="3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48" customHeight="1">
      <c r="A4" s="101" t="s">
        <v>78</v>
      </c>
      <c r="B4" s="101"/>
      <c r="C4" s="101" t="s">
        <v>41</v>
      </c>
      <c r="D4" s="101"/>
      <c r="E4" s="101"/>
      <c r="F4" s="101" t="s">
        <v>88</v>
      </c>
      <c r="G4" s="101"/>
      <c r="H4" s="101"/>
      <c r="I4" s="101" t="s">
        <v>39</v>
      </c>
      <c r="J4" s="101"/>
      <c r="K4" s="101"/>
      <c r="L4" s="101" t="s">
        <v>36</v>
      </c>
      <c r="M4" s="101"/>
      <c r="N4" s="102" t="s">
        <v>40</v>
      </c>
      <c r="O4" s="102"/>
      <c r="P4" s="98" t="s">
        <v>77</v>
      </c>
      <c r="Q4" s="98"/>
    </row>
    <row r="5" spans="1:17" ht="45" customHeight="1">
      <c r="A5" s="101"/>
      <c r="B5" s="101"/>
      <c r="C5" s="9" t="s">
        <v>0</v>
      </c>
      <c r="D5" s="9" t="s">
        <v>1</v>
      </c>
      <c r="E5" s="8" t="s">
        <v>2</v>
      </c>
      <c r="F5" s="9" t="s">
        <v>0</v>
      </c>
      <c r="G5" s="9" t="s">
        <v>1</v>
      </c>
      <c r="H5" s="8" t="s">
        <v>2</v>
      </c>
      <c r="I5" s="9" t="s">
        <v>3</v>
      </c>
      <c r="J5" s="9" t="s">
        <v>38</v>
      </c>
      <c r="K5" s="8" t="s">
        <v>2</v>
      </c>
      <c r="L5" s="8" t="s">
        <v>4</v>
      </c>
      <c r="M5" s="8" t="s">
        <v>2</v>
      </c>
      <c r="N5" s="8" t="s">
        <v>4</v>
      </c>
      <c r="O5" s="8" t="s">
        <v>28</v>
      </c>
      <c r="P5" s="8" t="s">
        <v>4</v>
      </c>
      <c r="Q5" s="8" t="s">
        <v>28</v>
      </c>
    </row>
    <row r="6" spans="1:18" ht="15.75">
      <c r="A6" s="7" t="s">
        <v>5</v>
      </c>
      <c r="B6" s="7" t="s">
        <v>6</v>
      </c>
      <c r="C6" s="11">
        <v>1525</v>
      </c>
      <c r="D6" s="11">
        <v>2983</v>
      </c>
      <c r="E6" s="12">
        <v>164277.57</v>
      </c>
      <c r="F6" s="11">
        <v>21108</v>
      </c>
      <c r="G6" s="11">
        <v>36789</v>
      </c>
      <c r="H6" s="12">
        <v>1161630</v>
      </c>
      <c r="I6" s="11">
        <v>1272</v>
      </c>
      <c r="J6" s="11">
        <v>4514</v>
      </c>
      <c r="K6" s="25">
        <v>153084</v>
      </c>
      <c r="L6" s="11">
        <v>913</v>
      </c>
      <c r="M6" s="12">
        <v>257205.3</v>
      </c>
      <c r="N6" s="11">
        <v>5180</v>
      </c>
      <c r="O6" s="12">
        <v>486711.7</v>
      </c>
      <c r="P6" s="11">
        <v>181</v>
      </c>
      <c r="Q6" s="12">
        <v>94639.74</v>
      </c>
      <c r="R6" s="70"/>
    </row>
    <row r="7" spans="1:17" ht="15.75">
      <c r="A7" s="7"/>
      <c r="B7" s="7" t="s">
        <v>70</v>
      </c>
      <c r="C7" s="11">
        <v>93</v>
      </c>
      <c r="D7" s="11">
        <v>143</v>
      </c>
      <c r="E7" s="12">
        <v>8320.81</v>
      </c>
      <c r="F7" s="11">
        <v>1764</v>
      </c>
      <c r="G7" s="11">
        <v>3212</v>
      </c>
      <c r="H7" s="12">
        <v>96360</v>
      </c>
      <c r="I7" s="11">
        <v>54</v>
      </c>
      <c r="J7" s="11">
        <v>149</v>
      </c>
      <c r="K7" s="35">
        <v>5862.55</v>
      </c>
      <c r="L7" s="11">
        <v>70</v>
      </c>
      <c r="M7" s="12">
        <v>18796.86</v>
      </c>
      <c r="N7" s="11">
        <v>791</v>
      </c>
      <c r="O7" s="12">
        <v>82978.21</v>
      </c>
      <c r="P7" s="11">
        <v>18</v>
      </c>
      <c r="Q7" s="12">
        <v>6808.15</v>
      </c>
    </row>
    <row r="8" spans="1:17" ht="15.75">
      <c r="A8" s="7"/>
      <c r="B8" s="7" t="s">
        <v>71</v>
      </c>
      <c r="C8" s="11">
        <v>126</v>
      </c>
      <c r="D8" s="11">
        <v>290</v>
      </c>
      <c r="E8" s="12">
        <v>15467.34</v>
      </c>
      <c r="F8" s="11">
        <v>1436</v>
      </c>
      <c r="G8" s="11">
        <v>2911</v>
      </c>
      <c r="H8" s="12">
        <v>87390</v>
      </c>
      <c r="I8" s="11">
        <v>127</v>
      </c>
      <c r="J8" s="11">
        <v>457</v>
      </c>
      <c r="K8" s="25">
        <v>15324.11</v>
      </c>
      <c r="L8" s="11">
        <v>114</v>
      </c>
      <c r="M8" s="12">
        <v>30737.14</v>
      </c>
      <c r="N8" s="11">
        <v>632</v>
      </c>
      <c r="O8" s="12">
        <v>50319.84</v>
      </c>
      <c r="P8" s="11">
        <v>5</v>
      </c>
      <c r="Q8" s="12">
        <v>2065</v>
      </c>
    </row>
    <row r="9" spans="1:17" ht="15.75">
      <c r="A9" s="7" t="s">
        <v>68</v>
      </c>
      <c r="B9" s="7" t="s">
        <v>69</v>
      </c>
      <c r="C9" s="11">
        <v>110</v>
      </c>
      <c r="D9" s="11">
        <v>189</v>
      </c>
      <c r="E9" s="12">
        <v>10624.34</v>
      </c>
      <c r="F9" s="11">
        <v>1661</v>
      </c>
      <c r="G9" s="11">
        <v>3090</v>
      </c>
      <c r="H9" s="12">
        <v>92700</v>
      </c>
      <c r="I9" s="11">
        <v>81</v>
      </c>
      <c r="J9" s="11">
        <v>260</v>
      </c>
      <c r="K9" s="25">
        <v>9064.31</v>
      </c>
      <c r="L9" s="11">
        <v>94</v>
      </c>
      <c r="M9" s="12">
        <v>25335.92</v>
      </c>
      <c r="N9" s="11">
        <v>697</v>
      </c>
      <c r="O9" s="12">
        <v>61896.23</v>
      </c>
      <c r="P9" s="11">
        <v>14</v>
      </c>
      <c r="Q9" s="12">
        <v>5780.42</v>
      </c>
    </row>
    <row r="10" spans="1:17" ht="15.75">
      <c r="A10" s="7" t="s">
        <v>45</v>
      </c>
      <c r="B10" s="7" t="s">
        <v>46</v>
      </c>
      <c r="C10" s="11">
        <v>136</v>
      </c>
      <c r="D10" s="11">
        <v>235</v>
      </c>
      <c r="E10" s="12">
        <v>12901.13</v>
      </c>
      <c r="F10" s="11">
        <v>1456</v>
      </c>
      <c r="G10" s="11">
        <v>2455</v>
      </c>
      <c r="H10" s="12">
        <v>73710</v>
      </c>
      <c r="I10" s="11">
        <v>138</v>
      </c>
      <c r="J10" s="11">
        <v>402</v>
      </c>
      <c r="K10" s="25">
        <v>15233.89</v>
      </c>
      <c r="L10" s="36">
        <v>120</v>
      </c>
      <c r="M10" s="13">
        <v>31768.24</v>
      </c>
      <c r="N10" s="11">
        <v>1126</v>
      </c>
      <c r="O10" s="13">
        <v>96155.95</v>
      </c>
      <c r="P10" s="11">
        <v>14</v>
      </c>
      <c r="Q10" s="12">
        <v>4968.16</v>
      </c>
    </row>
    <row r="11" spans="1:17" ht="15.75">
      <c r="A11" s="7" t="s">
        <v>29</v>
      </c>
      <c r="B11" s="7" t="s">
        <v>30</v>
      </c>
      <c r="C11" s="11">
        <v>727</v>
      </c>
      <c r="D11" s="11">
        <v>1422</v>
      </c>
      <c r="E11" s="12">
        <v>76763.21</v>
      </c>
      <c r="F11" s="11">
        <v>6713</v>
      </c>
      <c r="G11" s="11">
        <v>12108</v>
      </c>
      <c r="H11" s="12">
        <v>366000</v>
      </c>
      <c r="I11" s="11">
        <v>858</v>
      </c>
      <c r="J11" s="11">
        <v>2588</v>
      </c>
      <c r="K11" s="25">
        <v>94579.58</v>
      </c>
      <c r="L11" s="36">
        <v>357</v>
      </c>
      <c r="M11" s="12">
        <v>98813.38</v>
      </c>
      <c r="N11" s="11">
        <v>2750</v>
      </c>
      <c r="O11" s="12">
        <v>263685.55</v>
      </c>
      <c r="P11" s="11">
        <v>42</v>
      </c>
      <c r="Q11" s="12">
        <v>16533.23</v>
      </c>
    </row>
    <row r="12" spans="1:17" ht="15.75">
      <c r="A12" s="7"/>
      <c r="B12" s="7" t="s">
        <v>31</v>
      </c>
      <c r="C12" s="11">
        <v>13</v>
      </c>
      <c r="D12" s="11">
        <v>18</v>
      </c>
      <c r="E12" s="12">
        <v>1008.32</v>
      </c>
      <c r="F12" s="11">
        <v>178</v>
      </c>
      <c r="G12" s="11">
        <v>321</v>
      </c>
      <c r="H12" s="12">
        <v>9630</v>
      </c>
      <c r="I12" s="11">
        <v>25</v>
      </c>
      <c r="J12" s="11">
        <v>45</v>
      </c>
      <c r="K12" s="25">
        <v>2390.24</v>
      </c>
      <c r="L12" s="11">
        <v>13</v>
      </c>
      <c r="M12" s="13">
        <v>3527.81</v>
      </c>
      <c r="N12" s="11">
        <v>140</v>
      </c>
      <c r="O12" s="12">
        <v>12239.58</v>
      </c>
      <c r="P12" s="11">
        <v>1</v>
      </c>
      <c r="Q12" s="12">
        <v>420</v>
      </c>
    </row>
    <row r="13" spans="1:17" ht="15.75">
      <c r="A13" s="7"/>
      <c r="B13" s="7" t="s">
        <v>32</v>
      </c>
      <c r="C13" s="11">
        <v>8</v>
      </c>
      <c r="D13" s="11">
        <v>22</v>
      </c>
      <c r="E13" s="12">
        <v>1165.6</v>
      </c>
      <c r="F13" s="11">
        <v>100</v>
      </c>
      <c r="G13" s="70">
        <v>186</v>
      </c>
      <c r="H13" s="71">
        <v>5580</v>
      </c>
      <c r="I13" s="11">
        <v>18</v>
      </c>
      <c r="J13" s="11">
        <v>51</v>
      </c>
      <c r="K13" s="25">
        <v>1985.83</v>
      </c>
      <c r="L13" s="11">
        <v>8</v>
      </c>
      <c r="M13" s="12">
        <v>2170.96</v>
      </c>
      <c r="N13" s="11">
        <v>77</v>
      </c>
      <c r="O13" s="12">
        <v>6369.6</v>
      </c>
      <c r="P13" s="11">
        <v>3</v>
      </c>
      <c r="Q13" s="12">
        <v>437.5</v>
      </c>
    </row>
    <row r="14" spans="1:17" ht="15.75">
      <c r="A14" s="7" t="s">
        <v>8</v>
      </c>
      <c r="B14" s="7" t="s">
        <v>9</v>
      </c>
      <c r="C14" s="11">
        <v>326</v>
      </c>
      <c r="D14" s="11">
        <v>635</v>
      </c>
      <c r="E14" s="12">
        <v>34980.56</v>
      </c>
      <c r="F14" s="11">
        <v>4626</v>
      </c>
      <c r="G14" s="11">
        <v>8039</v>
      </c>
      <c r="H14" s="12">
        <v>249660</v>
      </c>
      <c r="I14" s="11">
        <v>265</v>
      </c>
      <c r="J14" s="11">
        <v>939</v>
      </c>
      <c r="K14" s="25">
        <v>31512.26</v>
      </c>
      <c r="L14" s="11">
        <v>205</v>
      </c>
      <c r="M14" s="12">
        <v>64392.86</v>
      </c>
      <c r="N14" s="11">
        <v>1232</v>
      </c>
      <c r="O14" s="12">
        <v>101178.59</v>
      </c>
      <c r="P14" s="11">
        <v>35</v>
      </c>
      <c r="Q14" s="12">
        <v>15185.41</v>
      </c>
    </row>
    <row r="15" spans="1:17" ht="15.75">
      <c r="A15" s="7"/>
      <c r="B15" s="7" t="s">
        <v>10</v>
      </c>
      <c r="C15" s="11">
        <v>140</v>
      </c>
      <c r="D15" s="11">
        <v>296</v>
      </c>
      <c r="E15" s="12">
        <v>15884.79</v>
      </c>
      <c r="F15" s="11">
        <v>1970</v>
      </c>
      <c r="G15" s="11">
        <v>3558</v>
      </c>
      <c r="H15" s="12">
        <v>109410</v>
      </c>
      <c r="I15" s="11">
        <v>143</v>
      </c>
      <c r="J15" s="11">
        <v>487</v>
      </c>
      <c r="K15" s="25">
        <v>16579.03</v>
      </c>
      <c r="L15" s="11">
        <v>110</v>
      </c>
      <c r="M15" s="12">
        <v>30065.98</v>
      </c>
      <c r="N15" s="11">
        <v>592</v>
      </c>
      <c r="O15" s="12">
        <v>47362.95</v>
      </c>
      <c r="P15" s="11">
        <v>8</v>
      </c>
      <c r="Q15" s="12">
        <v>3322.5</v>
      </c>
    </row>
    <row r="16" spans="1:17" ht="15.75">
      <c r="A16" s="7" t="s">
        <v>11</v>
      </c>
      <c r="B16" s="7" t="s">
        <v>12</v>
      </c>
      <c r="C16" s="11">
        <v>55</v>
      </c>
      <c r="D16" s="11">
        <v>82</v>
      </c>
      <c r="E16" s="12">
        <v>5050.78</v>
      </c>
      <c r="F16" s="11">
        <v>2431</v>
      </c>
      <c r="G16" s="11">
        <v>4239</v>
      </c>
      <c r="H16" s="12">
        <v>128610</v>
      </c>
      <c r="I16" s="11">
        <v>31</v>
      </c>
      <c r="J16" s="11">
        <v>65</v>
      </c>
      <c r="K16" s="25">
        <v>3230.5</v>
      </c>
      <c r="L16" s="11">
        <v>77</v>
      </c>
      <c r="M16" s="12">
        <v>20696.45</v>
      </c>
      <c r="N16" s="11">
        <v>363</v>
      </c>
      <c r="O16" s="12">
        <v>29593.09</v>
      </c>
      <c r="P16" s="11">
        <v>2</v>
      </c>
      <c r="Q16" s="12">
        <v>910</v>
      </c>
    </row>
    <row r="17" spans="1:17" ht="15.75">
      <c r="A17" s="7"/>
      <c r="B17" s="7" t="s">
        <v>13</v>
      </c>
      <c r="C17" s="11">
        <v>47</v>
      </c>
      <c r="D17" s="11">
        <v>77</v>
      </c>
      <c r="E17" s="12">
        <v>4555.82</v>
      </c>
      <c r="F17" s="11">
        <v>1804</v>
      </c>
      <c r="G17" s="11">
        <v>3198</v>
      </c>
      <c r="H17" s="12">
        <v>96420</v>
      </c>
      <c r="I17" s="11">
        <v>27</v>
      </c>
      <c r="J17" s="11">
        <v>74</v>
      </c>
      <c r="K17" s="25">
        <v>3040.42</v>
      </c>
      <c r="L17" s="11">
        <v>43</v>
      </c>
      <c r="M17" s="12">
        <v>12093.17</v>
      </c>
      <c r="N17" s="11">
        <v>298</v>
      </c>
      <c r="O17" s="12">
        <v>26390.04</v>
      </c>
      <c r="P17" s="11">
        <v>1</v>
      </c>
      <c r="Q17" s="12">
        <v>201.39</v>
      </c>
    </row>
    <row r="18" spans="1:17" ht="15.75">
      <c r="A18" s="7"/>
      <c r="B18" s="7" t="s">
        <v>14</v>
      </c>
      <c r="C18" s="11">
        <v>79</v>
      </c>
      <c r="D18" s="11">
        <v>102</v>
      </c>
      <c r="E18" s="12">
        <v>6456.44</v>
      </c>
      <c r="F18" s="11">
        <v>3104</v>
      </c>
      <c r="G18" s="11">
        <v>5244</v>
      </c>
      <c r="H18" s="12">
        <v>167220</v>
      </c>
      <c r="I18" s="11">
        <v>32</v>
      </c>
      <c r="J18" s="11">
        <v>85</v>
      </c>
      <c r="K18" s="25">
        <v>3600.15</v>
      </c>
      <c r="L18" s="11">
        <v>87</v>
      </c>
      <c r="M18" s="12">
        <v>24141.09</v>
      </c>
      <c r="N18" s="11">
        <v>347</v>
      </c>
      <c r="O18" s="12">
        <v>40729.93</v>
      </c>
      <c r="P18" s="11">
        <v>8</v>
      </c>
      <c r="Q18" s="12">
        <v>3485</v>
      </c>
    </row>
    <row r="19" spans="1:17" ht="15.75">
      <c r="A19" s="7" t="s">
        <v>15</v>
      </c>
      <c r="B19" s="7" t="s">
        <v>16</v>
      </c>
      <c r="C19" s="11">
        <v>72</v>
      </c>
      <c r="D19" s="11">
        <v>87</v>
      </c>
      <c r="E19" s="12">
        <v>5527.14</v>
      </c>
      <c r="F19" s="11">
        <v>3071</v>
      </c>
      <c r="G19" s="11">
        <v>5277</v>
      </c>
      <c r="H19" s="12">
        <v>158520</v>
      </c>
      <c r="I19" s="11">
        <v>23</v>
      </c>
      <c r="J19" s="11">
        <v>56</v>
      </c>
      <c r="K19" s="25">
        <v>2429.35</v>
      </c>
      <c r="L19" s="11">
        <v>132</v>
      </c>
      <c r="M19" s="12">
        <v>35820.84</v>
      </c>
      <c r="N19" s="11">
        <v>570</v>
      </c>
      <c r="O19" s="12">
        <v>45839.22</v>
      </c>
      <c r="P19" s="11">
        <v>8</v>
      </c>
      <c r="Q19" s="12">
        <v>3192.5</v>
      </c>
    </row>
    <row r="20" spans="1:17" ht="15.75">
      <c r="A20" s="7" t="s">
        <v>17</v>
      </c>
      <c r="B20" s="7" t="s">
        <v>18</v>
      </c>
      <c r="C20" s="11">
        <v>499</v>
      </c>
      <c r="D20" s="11">
        <v>1075</v>
      </c>
      <c r="E20" s="12">
        <v>56092.49</v>
      </c>
      <c r="F20" s="11">
        <v>2318</v>
      </c>
      <c r="G20" s="11">
        <v>4233</v>
      </c>
      <c r="H20" s="12">
        <v>127170</v>
      </c>
      <c r="I20" s="11">
        <v>594</v>
      </c>
      <c r="J20" s="11">
        <v>2028</v>
      </c>
      <c r="K20" s="25">
        <v>66800.73</v>
      </c>
      <c r="L20" s="11">
        <v>129</v>
      </c>
      <c r="M20" s="12">
        <v>34310.09</v>
      </c>
      <c r="N20" s="11">
        <v>1763</v>
      </c>
      <c r="O20" s="12">
        <v>141817.14</v>
      </c>
      <c r="P20" s="11">
        <v>14</v>
      </c>
      <c r="Q20" s="12">
        <v>5555.11</v>
      </c>
    </row>
    <row r="21" spans="1:17" ht="15.75">
      <c r="A21" s="7"/>
      <c r="B21" s="7" t="s">
        <v>26</v>
      </c>
      <c r="C21" s="11">
        <v>59</v>
      </c>
      <c r="D21" s="11">
        <v>124</v>
      </c>
      <c r="E21" s="12">
        <v>6540.34</v>
      </c>
      <c r="F21" s="11">
        <v>347</v>
      </c>
      <c r="G21" s="11">
        <v>665</v>
      </c>
      <c r="H21" s="12">
        <v>19950</v>
      </c>
      <c r="I21" s="11">
        <v>62</v>
      </c>
      <c r="J21" s="11">
        <v>225</v>
      </c>
      <c r="K21" s="25">
        <v>7283.21</v>
      </c>
      <c r="L21" s="11">
        <v>22</v>
      </c>
      <c r="M21" s="12">
        <v>5771.1</v>
      </c>
      <c r="N21" s="11">
        <v>165</v>
      </c>
      <c r="O21" s="12">
        <v>13137.3</v>
      </c>
      <c r="P21" s="11">
        <v>4</v>
      </c>
      <c r="Q21" s="12">
        <v>1715</v>
      </c>
    </row>
    <row r="22" spans="1:17" ht="15.75">
      <c r="A22" s="7"/>
      <c r="B22" s="7" t="s">
        <v>47</v>
      </c>
      <c r="C22" s="7">
        <v>150</v>
      </c>
      <c r="D22" s="7">
        <v>374</v>
      </c>
      <c r="E22" s="12">
        <v>19371.34</v>
      </c>
      <c r="F22" s="7">
        <v>250</v>
      </c>
      <c r="G22" s="7">
        <v>504</v>
      </c>
      <c r="H22" s="12">
        <v>15180</v>
      </c>
      <c r="I22" s="7">
        <v>186</v>
      </c>
      <c r="J22" s="7">
        <v>718</v>
      </c>
      <c r="K22" s="25">
        <v>23253.32</v>
      </c>
      <c r="L22" s="11">
        <v>29</v>
      </c>
      <c r="M22" s="12">
        <v>7869.73</v>
      </c>
      <c r="N22" s="11">
        <v>275</v>
      </c>
      <c r="O22" s="12">
        <v>21971.47</v>
      </c>
      <c r="P22" s="11">
        <v>8</v>
      </c>
      <c r="Q22" s="12">
        <v>5020</v>
      </c>
    </row>
    <row r="23" spans="1:17" ht="15.75">
      <c r="A23" s="7" t="s">
        <v>19</v>
      </c>
      <c r="B23" s="7" t="s">
        <v>20</v>
      </c>
      <c r="C23" s="11">
        <v>241</v>
      </c>
      <c r="D23" s="11">
        <v>590</v>
      </c>
      <c r="E23" s="12">
        <v>30453.8</v>
      </c>
      <c r="F23" s="11">
        <v>686</v>
      </c>
      <c r="G23" s="11">
        <v>1398</v>
      </c>
      <c r="H23" s="12">
        <v>42030</v>
      </c>
      <c r="I23" s="11">
        <v>297</v>
      </c>
      <c r="J23" s="11">
        <v>1124</v>
      </c>
      <c r="K23" s="25">
        <v>37612.92</v>
      </c>
      <c r="L23" s="11">
        <v>62</v>
      </c>
      <c r="M23" s="12">
        <v>16824.94</v>
      </c>
      <c r="N23" s="11">
        <v>662</v>
      </c>
      <c r="O23" s="12">
        <v>52943.65</v>
      </c>
      <c r="P23" s="11">
        <v>12</v>
      </c>
      <c r="Q23" s="12">
        <v>3812.39</v>
      </c>
    </row>
    <row r="24" spans="1:17" ht="15.75">
      <c r="A24" s="7"/>
      <c r="B24" s="7" t="s">
        <v>48</v>
      </c>
      <c r="C24" s="11">
        <v>77</v>
      </c>
      <c r="D24" s="11">
        <v>166</v>
      </c>
      <c r="E24" s="12">
        <v>8628.12</v>
      </c>
      <c r="F24" s="11">
        <v>222</v>
      </c>
      <c r="G24" s="11">
        <v>435</v>
      </c>
      <c r="H24" s="12">
        <v>13050</v>
      </c>
      <c r="I24" s="11">
        <v>130</v>
      </c>
      <c r="J24" s="11">
        <v>368</v>
      </c>
      <c r="K24" s="25">
        <v>14320.03</v>
      </c>
      <c r="L24" s="11">
        <v>28</v>
      </c>
      <c r="M24" s="12">
        <v>7598.36</v>
      </c>
      <c r="N24" s="11">
        <v>208</v>
      </c>
      <c r="O24" s="12">
        <v>16560.96</v>
      </c>
      <c r="P24" s="11">
        <v>2</v>
      </c>
      <c r="Q24" s="12">
        <v>780</v>
      </c>
    </row>
    <row r="25" spans="1:17" ht="15.75">
      <c r="A25" s="7" t="s">
        <v>35</v>
      </c>
      <c r="B25" s="7" t="s">
        <v>33</v>
      </c>
      <c r="C25" s="11">
        <v>872</v>
      </c>
      <c r="D25" s="11">
        <v>2039</v>
      </c>
      <c r="E25" s="12">
        <v>105385.53</v>
      </c>
      <c r="F25" s="11">
        <v>1921</v>
      </c>
      <c r="G25" s="11">
        <v>3769</v>
      </c>
      <c r="H25" s="12">
        <v>114810</v>
      </c>
      <c r="I25" s="11">
        <v>1023</v>
      </c>
      <c r="J25" s="11">
        <v>4006</v>
      </c>
      <c r="K25" s="25">
        <v>127050.02</v>
      </c>
      <c r="L25" s="11">
        <v>175</v>
      </c>
      <c r="M25" s="13">
        <v>47408.29</v>
      </c>
      <c r="N25" s="11">
        <v>1604</v>
      </c>
      <c r="O25" s="13">
        <v>158189.12</v>
      </c>
      <c r="P25" s="11">
        <v>14</v>
      </c>
      <c r="Q25" s="12">
        <v>6130</v>
      </c>
    </row>
    <row r="26" spans="1:17" ht="15.75">
      <c r="A26" s="7" t="s">
        <v>21</v>
      </c>
      <c r="B26" s="7" t="s">
        <v>22</v>
      </c>
      <c r="C26" s="11">
        <v>360</v>
      </c>
      <c r="D26" s="11">
        <v>744</v>
      </c>
      <c r="E26" s="12">
        <v>40504.96</v>
      </c>
      <c r="F26" s="11">
        <v>4132</v>
      </c>
      <c r="G26" s="11">
        <v>7795</v>
      </c>
      <c r="H26" s="12">
        <v>236730</v>
      </c>
      <c r="I26" s="11">
        <v>408</v>
      </c>
      <c r="J26" s="11">
        <v>1372</v>
      </c>
      <c r="K26" s="25">
        <v>46763.7</v>
      </c>
      <c r="L26" s="11">
        <v>308</v>
      </c>
      <c r="M26" s="12">
        <v>83306.12</v>
      </c>
      <c r="N26" s="11">
        <v>2265</v>
      </c>
      <c r="O26" s="12">
        <v>219935.55</v>
      </c>
      <c r="P26" s="53">
        <v>15</v>
      </c>
      <c r="Q26" s="13">
        <v>6299.37</v>
      </c>
    </row>
    <row r="27" spans="1:17" ht="15.75">
      <c r="A27" s="7" t="s">
        <v>67</v>
      </c>
      <c r="B27" s="7" t="s">
        <v>72</v>
      </c>
      <c r="C27" s="11">
        <v>60</v>
      </c>
      <c r="D27" s="11">
        <v>107</v>
      </c>
      <c r="E27" s="12">
        <v>5809.46</v>
      </c>
      <c r="F27" s="11">
        <v>591</v>
      </c>
      <c r="G27" s="11">
        <v>1033</v>
      </c>
      <c r="H27" s="12">
        <v>30990</v>
      </c>
      <c r="I27" s="11">
        <v>75</v>
      </c>
      <c r="J27" s="11">
        <v>207</v>
      </c>
      <c r="K27" s="25">
        <v>7826.69</v>
      </c>
      <c r="L27" s="11">
        <v>53</v>
      </c>
      <c r="M27" s="12">
        <v>13785.49</v>
      </c>
      <c r="N27" s="11">
        <v>854</v>
      </c>
      <c r="O27" s="12">
        <v>67995.48</v>
      </c>
      <c r="P27" s="11">
        <v>5</v>
      </c>
      <c r="Q27" s="12">
        <v>1777.08</v>
      </c>
    </row>
    <row r="28" spans="1:17" ht="15.75">
      <c r="A28" s="7"/>
      <c r="B28" s="14" t="s">
        <v>73</v>
      </c>
      <c r="C28" s="11">
        <v>89</v>
      </c>
      <c r="D28" s="11">
        <v>181</v>
      </c>
      <c r="E28" s="12">
        <v>9606.9</v>
      </c>
      <c r="F28" s="11">
        <v>559</v>
      </c>
      <c r="G28" s="11">
        <v>978</v>
      </c>
      <c r="H28" s="12">
        <v>29340</v>
      </c>
      <c r="I28" s="11">
        <v>143</v>
      </c>
      <c r="J28" s="11">
        <v>361</v>
      </c>
      <c r="K28" s="25">
        <v>15138.79</v>
      </c>
      <c r="L28" s="11">
        <v>47</v>
      </c>
      <c r="M28" s="12">
        <v>12718.21</v>
      </c>
      <c r="N28" s="11">
        <v>364</v>
      </c>
      <c r="O28" s="12">
        <v>29289.21</v>
      </c>
      <c r="P28" s="11">
        <v>16</v>
      </c>
      <c r="Q28" s="12">
        <v>6931.13</v>
      </c>
    </row>
    <row r="29" spans="1:17" ht="15.75">
      <c r="A29" s="7" t="s">
        <v>23</v>
      </c>
      <c r="B29" s="7" t="s">
        <v>24</v>
      </c>
      <c r="C29" s="11">
        <v>213</v>
      </c>
      <c r="D29" s="11">
        <v>356</v>
      </c>
      <c r="E29" s="25">
        <v>19095.32</v>
      </c>
      <c r="F29" s="11">
        <v>2049</v>
      </c>
      <c r="G29" s="11">
        <v>3406</v>
      </c>
      <c r="H29" s="25">
        <v>102180</v>
      </c>
      <c r="I29" s="11">
        <v>260</v>
      </c>
      <c r="J29" s="11">
        <v>667</v>
      </c>
      <c r="K29" s="25">
        <v>26357.34</v>
      </c>
      <c r="L29" s="11">
        <v>142</v>
      </c>
      <c r="M29" s="12">
        <v>42253.33</v>
      </c>
      <c r="N29" s="11">
        <v>1688</v>
      </c>
      <c r="O29" s="12">
        <v>203678.2</v>
      </c>
      <c r="P29" s="11">
        <v>5</v>
      </c>
      <c r="Q29" s="12">
        <v>1741.39</v>
      </c>
    </row>
    <row r="30" spans="1:17" ht="15.75">
      <c r="A30" s="7"/>
      <c r="B30" s="7" t="s">
        <v>34</v>
      </c>
      <c r="C30" s="11">
        <v>10</v>
      </c>
      <c r="D30" s="11">
        <v>12</v>
      </c>
      <c r="E30" s="12">
        <v>703.04</v>
      </c>
      <c r="F30" s="11">
        <v>267</v>
      </c>
      <c r="G30" s="11">
        <v>489</v>
      </c>
      <c r="H30" s="12">
        <v>14700</v>
      </c>
      <c r="I30" s="11">
        <v>29</v>
      </c>
      <c r="J30" s="11">
        <v>37</v>
      </c>
      <c r="K30" s="12">
        <v>2760.53</v>
      </c>
      <c r="L30" s="11">
        <v>13</v>
      </c>
      <c r="M30" s="12">
        <v>3852.55</v>
      </c>
      <c r="N30" s="11">
        <v>264</v>
      </c>
      <c r="O30" s="12">
        <v>27156.36</v>
      </c>
      <c r="P30" s="49">
        <v>1</v>
      </c>
      <c r="Q30" s="50">
        <v>201.39</v>
      </c>
    </row>
    <row r="31" spans="1:17" ht="15.75" customHeight="1" hidden="1">
      <c r="A31" s="99" t="s">
        <v>27</v>
      </c>
      <c r="B31" s="99"/>
      <c r="C31" s="11"/>
      <c r="D31" s="11"/>
      <c r="E31" s="12"/>
      <c r="F31" s="12"/>
      <c r="G31" s="12"/>
      <c r="H31" s="12"/>
      <c r="I31" s="11"/>
      <c r="J31" s="11"/>
      <c r="K31" s="12"/>
      <c r="L31" s="7"/>
      <c r="M31" s="12"/>
      <c r="N31" s="7"/>
      <c r="O31" s="12"/>
      <c r="P31" s="7"/>
      <c r="Q31" s="12"/>
    </row>
    <row r="32" spans="1:17" ht="15.75">
      <c r="A32" s="100" t="s">
        <v>25</v>
      </c>
      <c r="B32" s="100"/>
      <c r="C32" s="15">
        <f aca="true" t="shared" si="0" ref="C32:N32">SUM(C6:C30)</f>
        <v>6087</v>
      </c>
      <c r="D32" s="15">
        <f t="shared" si="0"/>
        <v>12349</v>
      </c>
      <c r="E32" s="16">
        <f t="shared" si="0"/>
        <v>665175.15</v>
      </c>
      <c r="F32" s="17">
        <f aca="true" t="shared" si="1" ref="F32:K32">SUM(F6:F30)</f>
        <v>64764</v>
      </c>
      <c r="G32" s="17">
        <f t="shared" si="1"/>
        <v>115332</v>
      </c>
      <c r="H32" s="16">
        <f t="shared" si="1"/>
        <v>3548970</v>
      </c>
      <c r="I32" s="15">
        <f t="shared" si="1"/>
        <v>6301</v>
      </c>
      <c r="J32" s="15">
        <f t="shared" si="1"/>
        <v>21285</v>
      </c>
      <c r="K32" s="16">
        <f t="shared" si="1"/>
        <v>733083.5</v>
      </c>
      <c r="L32" s="15">
        <f t="shared" si="0"/>
        <v>3351</v>
      </c>
      <c r="M32" s="16">
        <f t="shared" si="0"/>
        <v>931264.2099999997</v>
      </c>
      <c r="N32" s="17">
        <f t="shared" si="0"/>
        <v>24907</v>
      </c>
      <c r="O32" s="16">
        <f>SUM(O6:O30)</f>
        <v>2304124.92</v>
      </c>
      <c r="P32" s="17">
        <f>SUM(P6:P30)</f>
        <v>436</v>
      </c>
      <c r="Q32" s="16">
        <f>SUM(Q6:Q30)</f>
        <v>197911.86000000004</v>
      </c>
    </row>
    <row r="34" spans="2:5" ht="15.75" hidden="1">
      <c r="B34" t="s">
        <v>87</v>
      </c>
      <c r="E34" s="78">
        <f>C32+F32+I32+L32+N32+P32+' II'!D31+' II'!G31+' II'!J31+' II'!L31+'III '!D33+'III '!F33+' IV '!E33+' IV '!G33+' IV '!I33+' IV '!K33</f>
        <v>131347</v>
      </c>
    </row>
    <row r="36" spans="5:14" ht="15.75">
      <c r="E36" s="10"/>
      <c r="F36" s="10"/>
      <c r="G36" s="10"/>
      <c r="H36" s="10"/>
      <c r="K36" s="10"/>
      <c r="N36" s="2"/>
    </row>
    <row r="38" ht="15.75">
      <c r="Q38" s="10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" right="0" top="0" bottom="0" header="0.511811023622047" footer="0.511811023622047"/>
  <pageSetup horizontalDpi="600" verticalDpi="600" orientation="landscape" paperSize="9" scale="85" r:id="rId1"/>
  <headerFooter alignWithMargins="0">
    <oddHeader>&amp;L&amp;"Arial Narrow,Bold Italic"Ministarstvo rada i socijalnog staranja&amp;"Arial Narrow,Regular"
&amp;"Arial Narrow,Italic"Direktorat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37"/>
  <sheetViews>
    <sheetView zoomScale="96" zoomScaleNormal="96" zoomScalePageLayoutView="0" workbookViewId="0" topLeftCell="A1">
      <selection activeCell="F34" sqref="F34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5.5" style="0" customWidth="1"/>
    <col min="11" max="11" width="4.8984375" style="0" customWidth="1"/>
    <col min="13" max="13" width="9" style="0" customWidth="1"/>
    <col min="15" max="15" width="0" style="0" hidden="1" customWidth="1"/>
  </cols>
  <sheetData>
    <row r="1" ht="29.25" customHeight="1"/>
    <row r="2" spans="2:13" ht="15.75">
      <c r="B2" s="97" t="s">
        <v>98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2:13" ht="15" customHeight="1">
      <c r="B3" s="4"/>
      <c r="C3" s="4"/>
      <c r="D3" s="4"/>
      <c r="E3" s="4"/>
      <c r="F3" s="4"/>
      <c r="G3" s="4"/>
      <c r="H3" s="4"/>
      <c r="I3" s="4"/>
      <c r="J3" s="6"/>
      <c r="K3" s="6"/>
      <c r="L3" s="4"/>
      <c r="M3" s="4"/>
    </row>
    <row r="4" spans="2:13" ht="76.5" customHeight="1">
      <c r="B4" s="101" t="s">
        <v>78</v>
      </c>
      <c r="C4" s="101"/>
      <c r="D4" s="103" t="s">
        <v>49</v>
      </c>
      <c r="E4" s="103"/>
      <c r="F4" s="103"/>
      <c r="G4" s="104" t="s">
        <v>52</v>
      </c>
      <c r="H4" s="104"/>
      <c r="I4" s="105"/>
      <c r="J4" s="106" t="s">
        <v>37</v>
      </c>
      <c r="K4" s="105"/>
      <c r="L4" s="103" t="s">
        <v>42</v>
      </c>
      <c r="M4" s="103"/>
    </row>
    <row r="5" spans="2:13" ht="33" customHeight="1">
      <c r="B5" s="101"/>
      <c r="C5" s="101"/>
      <c r="D5" s="9" t="s">
        <v>50</v>
      </c>
      <c r="E5" s="9" t="s">
        <v>51</v>
      </c>
      <c r="F5" s="8" t="s">
        <v>2</v>
      </c>
      <c r="G5" s="20" t="s">
        <v>50</v>
      </c>
      <c r="H5" s="20"/>
      <c r="I5" s="8" t="s">
        <v>2</v>
      </c>
      <c r="J5" s="8" t="s">
        <v>4</v>
      </c>
      <c r="K5" s="8" t="s">
        <v>2</v>
      </c>
      <c r="L5" s="8" t="s">
        <v>4</v>
      </c>
      <c r="M5" s="8" t="s">
        <v>2</v>
      </c>
    </row>
    <row r="6" spans="2:13" ht="15.75">
      <c r="B6" s="7" t="s">
        <v>5</v>
      </c>
      <c r="C6" s="7" t="s">
        <v>6</v>
      </c>
      <c r="D6" s="33">
        <v>210</v>
      </c>
      <c r="E6" s="11">
        <v>911</v>
      </c>
      <c r="F6" s="12">
        <v>40381.5</v>
      </c>
      <c r="G6" s="33">
        <v>77</v>
      </c>
      <c r="H6" s="11"/>
      <c r="I6" s="12">
        <v>6291.6</v>
      </c>
      <c r="J6" s="91">
        <v>131</v>
      </c>
      <c r="K6" s="72"/>
      <c r="L6" s="5">
        <v>5</v>
      </c>
      <c r="M6" s="40">
        <v>2370.84</v>
      </c>
    </row>
    <row r="7" spans="2:13" ht="15.75">
      <c r="B7" s="7"/>
      <c r="C7" s="7" t="s">
        <v>70</v>
      </c>
      <c r="D7" s="33">
        <v>28</v>
      </c>
      <c r="E7" s="33">
        <v>82</v>
      </c>
      <c r="F7" s="34">
        <v>3625.6</v>
      </c>
      <c r="G7" s="33">
        <v>6</v>
      </c>
      <c r="H7" s="33"/>
      <c r="I7" s="34">
        <v>424.8</v>
      </c>
      <c r="J7" s="94">
        <v>11</v>
      </c>
      <c r="K7" s="72"/>
      <c r="L7" s="5">
        <v>0</v>
      </c>
      <c r="M7" s="40">
        <v>0</v>
      </c>
    </row>
    <row r="8" spans="2:15" ht="15.75">
      <c r="B8" s="7"/>
      <c r="C8" s="7" t="s">
        <v>71</v>
      </c>
      <c r="D8" s="7">
        <v>9</v>
      </c>
      <c r="E8" s="7">
        <v>14</v>
      </c>
      <c r="F8" s="12">
        <v>1149.2</v>
      </c>
      <c r="G8" s="7">
        <v>3</v>
      </c>
      <c r="H8" s="7"/>
      <c r="I8" s="12">
        <v>216</v>
      </c>
      <c r="J8" s="94">
        <v>12</v>
      </c>
      <c r="K8" s="72"/>
      <c r="L8" s="5">
        <v>2</v>
      </c>
      <c r="M8" s="39">
        <v>796.36</v>
      </c>
      <c r="O8" s="10" t="e">
        <f>#REF!+#REF!+#REF!+#REF!</f>
        <v>#REF!</v>
      </c>
    </row>
    <row r="9" spans="2:15" ht="15.75">
      <c r="B9" s="7" t="s">
        <v>68</v>
      </c>
      <c r="C9" s="7" t="s">
        <v>74</v>
      </c>
      <c r="D9" s="7">
        <v>22</v>
      </c>
      <c r="E9" s="7">
        <v>64</v>
      </c>
      <c r="F9" s="12">
        <v>2767.6</v>
      </c>
      <c r="G9" s="7">
        <v>8</v>
      </c>
      <c r="H9" s="7"/>
      <c r="I9" s="12">
        <v>696</v>
      </c>
      <c r="J9" s="94">
        <v>22</v>
      </c>
      <c r="K9" s="72"/>
      <c r="L9" s="5">
        <v>1</v>
      </c>
      <c r="M9" s="40">
        <v>398.18</v>
      </c>
      <c r="O9" s="10"/>
    </row>
    <row r="10" spans="2:15" ht="15.75">
      <c r="B10" s="7" t="s">
        <v>45</v>
      </c>
      <c r="C10" s="7" t="s">
        <v>46</v>
      </c>
      <c r="D10" s="11">
        <v>29</v>
      </c>
      <c r="E10" s="11">
        <v>89</v>
      </c>
      <c r="F10" s="12">
        <v>5224</v>
      </c>
      <c r="G10" s="11">
        <v>4</v>
      </c>
      <c r="H10" s="11"/>
      <c r="I10" s="12">
        <v>421.6</v>
      </c>
      <c r="J10" s="94">
        <v>34</v>
      </c>
      <c r="K10" s="72"/>
      <c r="L10" s="73">
        <v>1</v>
      </c>
      <c r="M10" s="51">
        <v>429.18</v>
      </c>
      <c r="O10" s="10" t="e">
        <f>#REF!</f>
        <v>#REF!</v>
      </c>
    </row>
    <row r="11" spans="2:13" ht="15.75">
      <c r="B11" s="7" t="s">
        <v>29</v>
      </c>
      <c r="C11" s="7" t="s">
        <v>30</v>
      </c>
      <c r="D11" s="11">
        <v>236</v>
      </c>
      <c r="E11" s="11">
        <v>1256</v>
      </c>
      <c r="F11" s="12">
        <v>47310.2</v>
      </c>
      <c r="G11" s="11">
        <v>2</v>
      </c>
      <c r="H11" s="11"/>
      <c r="I11" s="12">
        <v>465.6</v>
      </c>
      <c r="J11" s="92">
        <v>87</v>
      </c>
      <c r="K11" s="72"/>
      <c r="L11" s="5">
        <v>3</v>
      </c>
      <c r="M11" s="40">
        <v>1194.54</v>
      </c>
    </row>
    <row r="12" spans="2:13" ht="15.75">
      <c r="B12" s="7"/>
      <c r="C12" s="7" t="s">
        <v>31</v>
      </c>
      <c r="D12" s="11">
        <v>6</v>
      </c>
      <c r="E12" s="11">
        <v>15</v>
      </c>
      <c r="F12" s="12">
        <v>784.4</v>
      </c>
      <c r="G12" s="11">
        <v>0</v>
      </c>
      <c r="H12" s="11"/>
      <c r="I12" s="12">
        <v>0</v>
      </c>
      <c r="J12" s="94">
        <v>8</v>
      </c>
      <c r="K12" s="72"/>
      <c r="L12" s="5">
        <v>0</v>
      </c>
      <c r="M12" s="40">
        <v>0</v>
      </c>
    </row>
    <row r="13" spans="2:15" ht="15.75">
      <c r="B13" s="7"/>
      <c r="C13" s="7" t="s">
        <v>32</v>
      </c>
      <c r="D13" s="11">
        <v>5</v>
      </c>
      <c r="E13" s="11">
        <v>31</v>
      </c>
      <c r="F13" s="12">
        <v>1526.8</v>
      </c>
      <c r="G13" s="11">
        <v>0</v>
      </c>
      <c r="H13" s="11"/>
      <c r="I13" s="12">
        <v>0</v>
      </c>
      <c r="J13" s="94">
        <v>2</v>
      </c>
      <c r="K13" s="72"/>
      <c r="L13" s="5">
        <v>0</v>
      </c>
      <c r="M13" s="40">
        <v>0</v>
      </c>
      <c r="O13" s="10" t="e">
        <f>#REF!+#REF!+#REF!</f>
        <v>#REF!</v>
      </c>
    </row>
    <row r="14" spans="2:16" ht="15.75">
      <c r="B14" s="7" t="s">
        <v>8</v>
      </c>
      <c r="C14" s="7" t="s">
        <v>9</v>
      </c>
      <c r="D14" s="11">
        <v>80</v>
      </c>
      <c r="E14" s="11">
        <v>206</v>
      </c>
      <c r="F14" s="12">
        <v>10840.9</v>
      </c>
      <c r="G14" s="11">
        <v>8</v>
      </c>
      <c r="H14" s="11"/>
      <c r="I14" s="12">
        <v>1008</v>
      </c>
      <c r="J14" s="94">
        <v>139</v>
      </c>
      <c r="K14" s="72"/>
      <c r="L14" s="5">
        <v>6</v>
      </c>
      <c r="M14" s="40">
        <v>2389.08</v>
      </c>
      <c r="O14" s="10"/>
      <c r="P14" s="10"/>
    </row>
    <row r="15" spans="2:15" ht="15.75">
      <c r="B15" s="7"/>
      <c r="C15" s="7" t="s">
        <v>10</v>
      </c>
      <c r="D15" s="11">
        <v>12</v>
      </c>
      <c r="E15" s="11">
        <v>21</v>
      </c>
      <c r="F15" s="12">
        <v>887.46</v>
      </c>
      <c r="G15" s="11">
        <v>0</v>
      </c>
      <c r="H15" s="11"/>
      <c r="I15" s="12">
        <v>0</v>
      </c>
      <c r="J15" s="94">
        <v>71</v>
      </c>
      <c r="K15" s="72"/>
      <c r="L15" s="5">
        <v>1</v>
      </c>
      <c r="M15" s="40">
        <v>398.18</v>
      </c>
      <c r="O15" s="10" t="e">
        <f>#REF!+#REF!</f>
        <v>#REF!</v>
      </c>
    </row>
    <row r="16" spans="2:15" ht="15.75">
      <c r="B16" s="7" t="s">
        <v>11</v>
      </c>
      <c r="C16" s="7" t="s">
        <v>12</v>
      </c>
      <c r="D16" s="11">
        <v>44</v>
      </c>
      <c r="E16" s="11">
        <v>285</v>
      </c>
      <c r="F16" s="12">
        <v>12847.8</v>
      </c>
      <c r="G16" s="11">
        <v>3</v>
      </c>
      <c r="H16" s="11"/>
      <c r="I16" s="12">
        <v>334</v>
      </c>
      <c r="J16" s="94">
        <v>5</v>
      </c>
      <c r="K16" s="72"/>
      <c r="L16" s="5">
        <v>1</v>
      </c>
      <c r="M16" s="40">
        <v>398.18</v>
      </c>
      <c r="O16" s="10"/>
    </row>
    <row r="17" spans="2:13" ht="15.75">
      <c r="B17" s="7"/>
      <c r="C17" s="7" t="s">
        <v>13</v>
      </c>
      <c r="D17" s="11">
        <v>29</v>
      </c>
      <c r="E17" s="11">
        <v>94</v>
      </c>
      <c r="F17" s="12">
        <v>5285.6</v>
      </c>
      <c r="G17" s="11">
        <v>2</v>
      </c>
      <c r="H17" s="11"/>
      <c r="I17" s="12">
        <v>381</v>
      </c>
      <c r="J17" s="94">
        <v>3</v>
      </c>
      <c r="K17" s="72"/>
      <c r="L17" s="5">
        <v>0</v>
      </c>
      <c r="M17" s="40">
        <v>0</v>
      </c>
    </row>
    <row r="18" spans="2:15" ht="15.75">
      <c r="B18" s="7"/>
      <c r="C18" s="7" t="s">
        <v>14</v>
      </c>
      <c r="D18" s="11">
        <v>30</v>
      </c>
      <c r="E18" s="11">
        <v>109</v>
      </c>
      <c r="F18" s="12">
        <v>4706.8</v>
      </c>
      <c r="G18" s="11">
        <v>10</v>
      </c>
      <c r="H18" s="11"/>
      <c r="I18" s="12">
        <v>904</v>
      </c>
      <c r="J18" s="94">
        <v>3</v>
      </c>
      <c r="K18" s="72"/>
      <c r="L18" s="5">
        <v>0</v>
      </c>
      <c r="M18" s="40">
        <v>0</v>
      </c>
      <c r="O18" s="10" t="e">
        <f>#REF!+#REF!+#REF!</f>
        <v>#REF!</v>
      </c>
    </row>
    <row r="19" spans="2:21" ht="15.75">
      <c r="B19" s="7" t="s">
        <v>15</v>
      </c>
      <c r="C19" s="7" t="s">
        <v>16</v>
      </c>
      <c r="D19" s="11">
        <v>40</v>
      </c>
      <c r="E19" s="11">
        <v>122</v>
      </c>
      <c r="F19" s="12">
        <v>5227.6</v>
      </c>
      <c r="G19" s="11">
        <v>6</v>
      </c>
      <c r="H19" s="11"/>
      <c r="I19" s="12">
        <v>244</v>
      </c>
      <c r="J19" s="94">
        <v>115</v>
      </c>
      <c r="K19" s="72"/>
      <c r="L19" s="5">
        <v>1</v>
      </c>
      <c r="M19" s="40">
        <v>398.18</v>
      </c>
      <c r="O19" s="10" t="e">
        <f>#REF!</f>
        <v>#REF!</v>
      </c>
      <c r="U19" s="37"/>
    </row>
    <row r="20" spans="2:21" ht="15.75">
      <c r="B20" s="7" t="s">
        <v>17</v>
      </c>
      <c r="C20" s="7" t="s">
        <v>18</v>
      </c>
      <c r="D20" s="11">
        <v>252</v>
      </c>
      <c r="E20" s="11">
        <v>570</v>
      </c>
      <c r="F20" s="12">
        <v>31674.7</v>
      </c>
      <c r="G20" s="11">
        <v>0</v>
      </c>
      <c r="H20" s="11"/>
      <c r="I20" s="12">
        <v>0</v>
      </c>
      <c r="J20" s="94">
        <v>125</v>
      </c>
      <c r="K20" s="72"/>
      <c r="L20" s="5">
        <v>0</v>
      </c>
      <c r="M20" s="40">
        <v>0</v>
      </c>
      <c r="U20" s="37"/>
    </row>
    <row r="21" spans="2:21" ht="15.75">
      <c r="B21" s="7"/>
      <c r="C21" s="7" t="s">
        <v>26</v>
      </c>
      <c r="D21" s="11">
        <v>17</v>
      </c>
      <c r="E21" s="11">
        <v>54</v>
      </c>
      <c r="F21" s="12">
        <v>2598</v>
      </c>
      <c r="G21" s="11">
        <v>0</v>
      </c>
      <c r="H21" s="11"/>
      <c r="I21" s="12">
        <v>0</v>
      </c>
      <c r="J21" s="94">
        <v>20</v>
      </c>
      <c r="K21" s="72"/>
      <c r="L21" s="5">
        <v>0</v>
      </c>
      <c r="M21" s="25">
        <v>0</v>
      </c>
      <c r="U21" s="38"/>
    </row>
    <row r="22" spans="2:21" ht="15.75">
      <c r="B22" s="7"/>
      <c r="C22" s="7" t="s">
        <v>47</v>
      </c>
      <c r="D22" s="11">
        <v>19</v>
      </c>
      <c r="E22" s="11">
        <v>115</v>
      </c>
      <c r="F22" s="12">
        <v>6396</v>
      </c>
      <c r="G22" s="11">
        <v>1</v>
      </c>
      <c r="H22" s="11"/>
      <c r="I22" s="12">
        <v>12.94</v>
      </c>
      <c r="J22" s="94">
        <v>14</v>
      </c>
      <c r="K22" s="72"/>
      <c r="L22" s="5">
        <v>1</v>
      </c>
      <c r="M22" s="40">
        <v>398.18</v>
      </c>
      <c r="O22" s="10" t="e">
        <f>#REF!+#REF!+#REF!</f>
        <v>#REF!</v>
      </c>
      <c r="U22" s="37"/>
    </row>
    <row r="23" spans="2:15" ht="15.75">
      <c r="B23" s="7" t="s">
        <v>19</v>
      </c>
      <c r="C23" s="7" t="s">
        <v>20</v>
      </c>
      <c r="D23" s="11">
        <v>266</v>
      </c>
      <c r="E23" s="11">
        <v>853</v>
      </c>
      <c r="F23" s="12">
        <v>32399</v>
      </c>
      <c r="G23" s="11">
        <v>0</v>
      </c>
      <c r="H23" s="11"/>
      <c r="I23" s="12">
        <v>0</v>
      </c>
      <c r="J23" s="94">
        <v>60</v>
      </c>
      <c r="K23" s="72"/>
      <c r="L23" s="5">
        <v>6</v>
      </c>
      <c r="M23" s="40">
        <v>2389.08</v>
      </c>
      <c r="O23" s="10" t="e">
        <f>#REF!</f>
        <v>#REF!</v>
      </c>
    </row>
    <row r="24" spans="2:13" ht="15.75">
      <c r="B24" s="7"/>
      <c r="C24" s="7" t="s">
        <v>48</v>
      </c>
      <c r="D24" s="11">
        <v>70</v>
      </c>
      <c r="E24" s="11">
        <v>156</v>
      </c>
      <c r="F24" s="12">
        <v>8154.8</v>
      </c>
      <c r="G24" s="11">
        <v>0</v>
      </c>
      <c r="H24" s="11"/>
      <c r="I24" s="12">
        <v>0</v>
      </c>
      <c r="J24" s="94">
        <v>0</v>
      </c>
      <c r="K24" s="72"/>
      <c r="L24" s="5">
        <v>0</v>
      </c>
      <c r="M24" s="40">
        <v>0</v>
      </c>
    </row>
    <row r="25" spans="2:13" ht="15.75">
      <c r="B25" s="7" t="s">
        <v>35</v>
      </c>
      <c r="C25" s="7" t="s">
        <v>33</v>
      </c>
      <c r="D25" s="11">
        <v>111</v>
      </c>
      <c r="E25" s="11">
        <v>702</v>
      </c>
      <c r="F25" s="12">
        <v>43797.7</v>
      </c>
      <c r="G25" s="11">
        <v>0</v>
      </c>
      <c r="H25" s="11"/>
      <c r="I25" s="12">
        <v>0</v>
      </c>
      <c r="J25" s="91">
        <v>113</v>
      </c>
      <c r="K25" s="72"/>
      <c r="L25" s="73">
        <v>3</v>
      </c>
      <c r="M25" s="51">
        <v>1194.54</v>
      </c>
    </row>
    <row r="26" spans="2:13" ht="15.75">
      <c r="B26" s="7" t="s">
        <v>21</v>
      </c>
      <c r="C26" s="7" t="s">
        <v>22</v>
      </c>
      <c r="D26" s="11">
        <v>275</v>
      </c>
      <c r="E26" s="11">
        <v>1271</v>
      </c>
      <c r="F26" s="12">
        <v>77372.4</v>
      </c>
      <c r="G26" s="11">
        <v>12</v>
      </c>
      <c r="H26" s="11"/>
      <c r="I26" s="12">
        <v>528</v>
      </c>
      <c r="J26" s="91">
        <v>36</v>
      </c>
      <c r="K26" s="72"/>
      <c r="L26" s="5">
        <v>15</v>
      </c>
      <c r="M26" s="40">
        <v>5972.7</v>
      </c>
    </row>
    <row r="27" spans="2:13" ht="15.75">
      <c r="B27" s="7" t="s">
        <v>67</v>
      </c>
      <c r="C27" s="7" t="s">
        <v>72</v>
      </c>
      <c r="D27" s="11">
        <v>127</v>
      </c>
      <c r="E27" s="11">
        <v>557</v>
      </c>
      <c r="F27" s="12">
        <v>37473</v>
      </c>
      <c r="G27" s="11">
        <v>0</v>
      </c>
      <c r="H27" s="11"/>
      <c r="I27" s="12">
        <v>0</v>
      </c>
      <c r="J27" s="94">
        <v>27</v>
      </c>
      <c r="K27" s="72"/>
      <c r="L27" s="73">
        <v>1</v>
      </c>
      <c r="M27" s="51">
        <v>398.18</v>
      </c>
    </row>
    <row r="28" spans="2:15" ht="15.75">
      <c r="B28" s="7"/>
      <c r="C28" s="14" t="s">
        <v>73</v>
      </c>
      <c r="D28" s="11">
        <v>29</v>
      </c>
      <c r="E28" s="11">
        <v>89</v>
      </c>
      <c r="F28" s="12">
        <v>3714</v>
      </c>
      <c r="G28" s="11">
        <v>5</v>
      </c>
      <c r="H28" s="11"/>
      <c r="I28" s="12">
        <v>296.5</v>
      </c>
      <c r="J28" s="94">
        <v>22</v>
      </c>
      <c r="K28" s="72"/>
      <c r="L28" s="5">
        <v>2</v>
      </c>
      <c r="M28" s="40">
        <v>1285.18</v>
      </c>
      <c r="O28" s="10" t="e">
        <f>#REF!+#REF!+#REF!</f>
        <v>#REF!</v>
      </c>
    </row>
    <row r="29" spans="2:13" ht="15.75">
      <c r="B29" s="7" t="s">
        <v>23</v>
      </c>
      <c r="C29" s="7" t="s">
        <v>24</v>
      </c>
      <c r="D29" s="11">
        <v>39</v>
      </c>
      <c r="E29" s="11">
        <v>155</v>
      </c>
      <c r="F29" s="12">
        <v>9238.5</v>
      </c>
      <c r="G29" s="11">
        <v>17</v>
      </c>
      <c r="H29" s="11"/>
      <c r="I29" s="12">
        <v>971.7</v>
      </c>
      <c r="J29" s="94">
        <v>102</v>
      </c>
      <c r="K29" s="72"/>
      <c r="L29" s="5">
        <v>2</v>
      </c>
      <c r="M29" s="40">
        <v>961.36</v>
      </c>
    </row>
    <row r="30" spans="2:13" ht="15.75">
      <c r="B30" s="7"/>
      <c r="C30" s="7" t="s">
        <v>34</v>
      </c>
      <c r="D30" s="26">
        <v>16</v>
      </c>
      <c r="E30" s="26">
        <v>64</v>
      </c>
      <c r="F30" s="25">
        <v>2856</v>
      </c>
      <c r="G30" s="26">
        <v>1</v>
      </c>
      <c r="H30" s="26"/>
      <c r="I30" s="25">
        <v>182.4</v>
      </c>
      <c r="J30" s="94">
        <v>43</v>
      </c>
      <c r="K30" s="72"/>
      <c r="L30" s="5">
        <v>0</v>
      </c>
      <c r="M30" s="40">
        <v>0</v>
      </c>
    </row>
    <row r="31" spans="2:13" ht="15.75">
      <c r="B31" s="100" t="s">
        <v>25</v>
      </c>
      <c r="C31" s="100"/>
      <c r="D31" s="17">
        <f>SUM(D6:D30)</f>
        <v>2001</v>
      </c>
      <c r="E31" s="17">
        <f>SUM(E6:E30)</f>
        <v>7885</v>
      </c>
      <c r="F31" s="18">
        <f>SUM(F6:F30)</f>
        <v>398239.55999999994</v>
      </c>
      <c r="G31" s="19">
        <f>SUM(G6:G30)</f>
        <v>165</v>
      </c>
      <c r="H31" s="19"/>
      <c r="I31" s="18">
        <f>SUM(I6:I30)</f>
        <v>13378.140000000001</v>
      </c>
      <c r="J31" s="93">
        <f>SUM(J6:J30)</f>
        <v>1205</v>
      </c>
      <c r="K31" s="52">
        <f>SUM(K6:K30)</f>
        <v>0</v>
      </c>
      <c r="L31" s="24">
        <f>SUM(L6:L30)</f>
        <v>51</v>
      </c>
      <c r="M31" s="16">
        <f>SUM(M6:M30)</f>
        <v>21371.940000000002</v>
      </c>
    </row>
    <row r="33" ht="15.75">
      <c r="M33" s="41"/>
    </row>
    <row r="34" spans="4:8" ht="15.75">
      <c r="D34" s="10"/>
      <c r="E34" s="10"/>
      <c r="F34" s="10"/>
      <c r="G34" s="10"/>
      <c r="H34" s="10"/>
    </row>
    <row r="35" spans="7:13" ht="15.75">
      <c r="G35" s="10"/>
      <c r="H35" s="10"/>
      <c r="M35" s="10"/>
    </row>
    <row r="36" spans="9:10" ht="15.75">
      <c r="I36" s="10"/>
      <c r="J36" s="10"/>
    </row>
    <row r="37" ht="15.75">
      <c r="L37" s="10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" footer="0.511811023622047"/>
  <pageSetup horizontalDpi="600" verticalDpi="600" orientation="landscape" paperSize="9" r:id="rId1"/>
  <headerFooter alignWithMargins="0">
    <oddHeader>&amp;L&amp;"Arial Narrow,Italic"Ministarstvo rada i socijlanog staranja&amp;"Arial Narrow,Regular"
&amp;"Arial Narrow,Italic"Direktorat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37"/>
  <sheetViews>
    <sheetView zoomScalePageLayoutView="0" workbookViewId="0" topLeftCell="A1">
      <selection activeCell="H6" sqref="H6:I6"/>
    </sheetView>
  </sheetViews>
  <sheetFormatPr defaultColWidth="8.796875" defaultRowHeight="15"/>
  <cols>
    <col min="1" max="1" width="9.69921875" style="0" customWidth="1"/>
    <col min="2" max="2" width="9.69921875" style="0" bestFit="1" customWidth="1"/>
    <col min="3" max="3" width="11.3984375" style="0" customWidth="1"/>
    <col min="4" max="4" width="6.59765625" style="0" customWidth="1"/>
    <col min="5" max="5" width="13.09765625" style="0" customWidth="1"/>
    <col min="6" max="6" width="6.59765625" style="0" bestFit="1" customWidth="1"/>
    <col min="7" max="7" width="15.5" style="0" customWidth="1"/>
    <col min="8" max="8" width="10.69921875" style="0" customWidth="1"/>
    <col min="9" max="9" width="21" style="0" customWidth="1"/>
    <col min="10" max="10" width="9.19921875" style="0" bestFit="1" customWidth="1"/>
    <col min="11" max="11" width="11.3984375" style="0" bestFit="1" customWidth="1"/>
  </cols>
  <sheetData>
    <row r="1" ht="38.25" customHeight="1"/>
    <row r="2" spans="2:11" ht="19.5" customHeight="1">
      <c r="B2" s="107" t="s">
        <v>99</v>
      </c>
      <c r="C2" s="107"/>
      <c r="D2" s="107"/>
      <c r="E2" s="107"/>
      <c r="F2" s="107"/>
      <c r="G2" s="107"/>
      <c r="H2" s="107"/>
      <c r="I2" s="107"/>
      <c r="J2" s="107"/>
      <c r="K2" s="107"/>
    </row>
    <row r="3" ht="10.5" customHeight="1" hidden="1" thickBot="1"/>
    <row r="5" spans="2:11" ht="13.5" customHeight="1">
      <c r="B5" s="101" t="s">
        <v>78</v>
      </c>
      <c r="C5" s="101"/>
      <c r="D5" s="108" t="s">
        <v>44</v>
      </c>
      <c r="E5" s="108"/>
      <c r="F5" s="109" t="s">
        <v>43</v>
      </c>
      <c r="G5" s="109"/>
      <c r="H5" s="109"/>
      <c r="I5" s="109"/>
      <c r="J5" s="109"/>
      <c r="K5" s="109"/>
    </row>
    <row r="6" spans="2:11" ht="57.75" customHeight="1">
      <c r="B6" s="101"/>
      <c r="C6" s="101"/>
      <c r="D6" s="108"/>
      <c r="E6" s="108"/>
      <c r="F6" s="103" t="s">
        <v>104</v>
      </c>
      <c r="G6" s="103"/>
      <c r="H6" s="103" t="s">
        <v>95</v>
      </c>
      <c r="I6" s="103"/>
      <c r="J6" s="103" t="s">
        <v>92</v>
      </c>
      <c r="K6" s="103"/>
    </row>
    <row r="7" spans="2:11" ht="17.25" customHeight="1">
      <c r="B7" s="101"/>
      <c r="C7" s="101"/>
      <c r="D7" s="8" t="s">
        <v>4</v>
      </c>
      <c r="E7" s="8" t="s">
        <v>2</v>
      </c>
      <c r="F7" s="8" t="s">
        <v>4</v>
      </c>
      <c r="G7" s="8" t="s">
        <v>2</v>
      </c>
      <c r="H7" s="7" t="s">
        <v>90</v>
      </c>
      <c r="I7" s="83" t="s">
        <v>91</v>
      </c>
      <c r="J7" s="83" t="s">
        <v>93</v>
      </c>
      <c r="K7" s="7" t="s">
        <v>94</v>
      </c>
    </row>
    <row r="8" spans="2:11" ht="15.75">
      <c r="B8" s="7" t="s">
        <v>5</v>
      </c>
      <c r="C8" s="7" t="s">
        <v>6</v>
      </c>
      <c r="D8" s="11">
        <v>609</v>
      </c>
      <c r="E8" s="12">
        <v>58216.1</v>
      </c>
      <c r="F8" s="11">
        <v>277</v>
      </c>
      <c r="G8" s="12">
        <v>252600</v>
      </c>
      <c r="H8" s="84">
        <v>1280</v>
      </c>
      <c r="I8" s="34">
        <v>1000850.56</v>
      </c>
      <c r="J8" s="84">
        <f>F8+H8</f>
        <v>1557</v>
      </c>
      <c r="K8" s="34">
        <f>G8+I8</f>
        <v>1253450.56</v>
      </c>
    </row>
    <row r="9" spans="2:11" ht="15.75">
      <c r="B9" s="7"/>
      <c r="C9" s="7" t="s">
        <v>70</v>
      </c>
      <c r="D9" s="11">
        <v>61</v>
      </c>
      <c r="E9" s="12">
        <v>5819.4</v>
      </c>
      <c r="F9" s="11">
        <v>18</v>
      </c>
      <c r="G9" s="12">
        <v>16200</v>
      </c>
      <c r="H9" s="84">
        <v>128</v>
      </c>
      <c r="I9" s="34">
        <v>99469.51</v>
      </c>
      <c r="J9" s="84">
        <f aca="true" t="shared" si="0" ref="J9:J33">F9+H9</f>
        <v>146</v>
      </c>
      <c r="K9" s="34">
        <f aca="true" t="shared" si="1" ref="K9:K33">G9+I9</f>
        <v>115669.51</v>
      </c>
    </row>
    <row r="10" spans="2:11" ht="15.75">
      <c r="B10" s="32"/>
      <c r="C10" s="7" t="s">
        <v>71</v>
      </c>
      <c r="D10" s="11">
        <v>87</v>
      </c>
      <c r="E10" s="12">
        <v>7955.64</v>
      </c>
      <c r="F10" s="11">
        <v>15</v>
      </c>
      <c r="G10" s="12">
        <v>13500</v>
      </c>
      <c r="H10" s="84">
        <v>146</v>
      </c>
      <c r="I10" s="34">
        <v>114123.45</v>
      </c>
      <c r="J10" s="84">
        <f t="shared" si="0"/>
        <v>161</v>
      </c>
      <c r="K10" s="34">
        <f t="shared" si="1"/>
        <v>127623.45</v>
      </c>
    </row>
    <row r="11" spans="2:11" ht="15.75">
      <c r="B11" s="7" t="s">
        <v>68</v>
      </c>
      <c r="C11" s="7" t="s">
        <v>69</v>
      </c>
      <c r="D11" s="7">
        <v>57</v>
      </c>
      <c r="E11" s="12">
        <v>5078.21</v>
      </c>
      <c r="F11" s="7">
        <v>12</v>
      </c>
      <c r="G11" s="12">
        <v>10800</v>
      </c>
      <c r="H11" s="84">
        <v>20</v>
      </c>
      <c r="I11" s="34">
        <v>15545.6</v>
      </c>
      <c r="J11" s="84">
        <f t="shared" si="0"/>
        <v>32</v>
      </c>
      <c r="K11" s="34">
        <f t="shared" si="1"/>
        <v>26345.6</v>
      </c>
    </row>
    <row r="12" spans="2:11" ht="15.75">
      <c r="B12" s="7" t="s">
        <v>45</v>
      </c>
      <c r="C12" s="7" t="s">
        <v>7</v>
      </c>
      <c r="D12" s="11">
        <v>50</v>
      </c>
      <c r="E12" s="12">
        <v>4657.04</v>
      </c>
      <c r="F12" s="11">
        <v>8</v>
      </c>
      <c r="G12" s="12">
        <v>7200</v>
      </c>
      <c r="H12" s="84">
        <v>30</v>
      </c>
      <c r="I12" s="34">
        <v>23431.95</v>
      </c>
      <c r="J12" s="84">
        <f t="shared" si="0"/>
        <v>38</v>
      </c>
      <c r="K12" s="34">
        <f t="shared" si="1"/>
        <v>30631.95</v>
      </c>
    </row>
    <row r="13" spans="2:11" ht="15.75">
      <c r="B13" s="7" t="s">
        <v>29</v>
      </c>
      <c r="C13" s="7" t="s">
        <v>30</v>
      </c>
      <c r="D13" s="11">
        <v>283</v>
      </c>
      <c r="E13" s="12">
        <v>25947.58</v>
      </c>
      <c r="F13" s="11">
        <v>56</v>
      </c>
      <c r="G13" s="12">
        <v>53300</v>
      </c>
      <c r="H13" s="84">
        <v>304</v>
      </c>
      <c r="I13" s="34">
        <v>237764.11</v>
      </c>
      <c r="J13" s="84">
        <f t="shared" si="0"/>
        <v>360</v>
      </c>
      <c r="K13" s="34">
        <f t="shared" si="1"/>
        <v>291064.11</v>
      </c>
    </row>
    <row r="14" spans="2:11" ht="15.75">
      <c r="B14" s="7"/>
      <c r="C14" s="7" t="s">
        <v>31</v>
      </c>
      <c r="D14" s="11">
        <v>11</v>
      </c>
      <c r="E14" s="12">
        <v>1151.71</v>
      </c>
      <c r="F14" s="11">
        <v>3</v>
      </c>
      <c r="G14" s="12">
        <v>2700</v>
      </c>
      <c r="H14" s="84">
        <v>2</v>
      </c>
      <c r="I14" s="34">
        <v>1556.59</v>
      </c>
      <c r="J14" s="84">
        <f t="shared" si="0"/>
        <v>5</v>
      </c>
      <c r="K14" s="34">
        <f t="shared" si="1"/>
        <v>4256.59</v>
      </c>
    </row>
    <row r="15" spans="2:11" ht="15.75">
      <c r="B15" s="7"/>
      <c r="C15" s="7" t="s">
        <v>32</v>
      </c>
      <c r="D15" s="11">
        <v>2</v>
      </c>
      <c r="E15" s="12">
        <v>192.56</v>
      </c>
      <c r="F15" s="11">
        <v>0</v>
      </c>
      <c r="G15" s="12">
        <v>0</v>
      </c>
      <c r="H15" s="84">
        <v>1</v>
      </c>
      <c r="I15" s="34">
        <v>847.84</v>
      </c>
      <c r="J15" s="84">
        <f t="shared" si="0"/>
        <v>1</v>
      </c>
      <c r="K15" s="34">
        <f t="shared" si="1"/>
        <v>847.84</v>
      </c>
    </row>
    <row r="16" spans="2:11" ht="15.75">
      <c r="B16" s="7" t="s">
        <v>8</v>
      </c>
      <c r="C16" s="7" t="s">
        <v>9</v>
      </c>
      <c r="D16" s="11">
        <v>194</v>
      </c>
      <c r="E16" s="12">
        <v>17648.42</v>
      </c>
      <c r="F16" s="11">
        <v>41</v>
      </c>
      <c r="G16" s="12">
        <v>38800</v>
      </c>
      <c r="H16" s="84">
        <v>93</v>
      </c>
      <c r="I16" s="34">
        <v>72728.15</v>
      </c>
      <c r="J16" s="84">
        <f t="shared" si="0"/>
        <v>134</v>
      </c>
      <c r="K16" s="34">
        <f t="shared" si="1"/>
        <v>111528.15</v>
      </c>
    </row>
    <row r="17" spans="2:11" ht="15.75">
      <c r="B17" s="7"/>
      <c r="C17" s="7" t="s">
        <v>10</v>
      </c>
      <c r="D17" s="11">
        <v>100</v>
      </c>
      <c r="E17" s="12">
        <v>9805.02</v>
      </c>
      <c r="F17" s="11">
        <v>29</v>
      </c>
      <c r="G17" s="12">
        <v>26200</v>
      </c>
      <c r="H17" s="84">
        <v>157</v>
      </c>
      <c r="I17" s="34">
        <v>122457.17</v>
      </c>
      <c r="J17" s="84">
        <f t="shared" si="0"/>
        <v>186</v>
      </c>
      <c r="K17" s="34">
        <f t="shared" si="1"/>
        <v>148657.16999999998</v>
      </c>
    </row>
    <row r="18" spans="2:11" ht="15.75">
      <c r="B18" s="7" t="s">
        <v>11</v>
      </c>
      <c r="C18" s="7" t="s">
        <v>12</v>
      </c>
      <c r="D18" s="11">
        <v>57</v>
      </c>
      <c r="E18" s="12">
        <v>5742.22</v>
      </c>
      <c r="F18" s="11">
        <v>47</v>
      </c>
      <c r="G18" s="12">
        <v>42300</v>
      </c>
      <c r="H18" s="84">
        <v>184</v>
      </c>
      <c r="I18" s="34">
        <v>143365.41</v>
      </c>
      <c r="J18" s="84">
        <f t="shared" si="0"/>
        <v>231</v>
      </c>
      <c r="K18" s="34">
        <f t="shared" si="1"/>
        <v>185665.41</v>
      </c>
    </row>
    <row r="19" spans="2:11" ht="15.75">
      <c r="B19" s="7"/>
      <c r="C19" s="7" t="s">
        <v>13</v>
      </c>
      <c r="D19" s="11">
        <v>43</v>
      </c>
      <c r="E19" s="12">
        <v>4037.22</v>
      </c>
      <c r="F19" s="11">
        <v>28</v>
      </c>
      <c r="G19" s="12">
        <v>26100</v>
      </c>
      <c r="H19" s="84">
        <v>50</v>
      </c>
      <c r="I19" s="34">
        <v>38803.1</v>
      </c>
      <c r="J19" s="84">
        <f t="shared" si="0"/>
        <v>78</v>
      </c>
      <c r="K19" s="34">
        <f t="shared" si="1"/>
        <v>64903.1</v>
      </c>
    </row>
    <row r="20" spans="2:11" ht="15.75">
      <c r="B20" s="7"/>
      <c r="C20" s="7" t="s">
        <v>14</v>
      </c>
      <c r="D20" s="11">
        <v>44</v>
      </c>
      <c r="E20" s="12">
        <v>4313.88</v>
      </c>
      <c r="F20" s="11">
        <v>34</v>
      </c>
      <c r="G20" s="12">
        <v>30700</v>
      </c>
      <c r="H20" s="84">
        <v>75</v>
      </c>
      <c r="I20" s="34">
        <v>59028.14</v>
      </c>
      <c r="J20" s="84">
        <f t="shared" si="0"/>
        <v>109</v>
      </c>
      <c r="K20" s="34">
        <f t="shared" si="1"/>
        <v>89728.14</v>
      </c>
    </row>
    <row r="21" spans="2:11" ht="15.75">
      <c r="B21" s="7" t="s">
        <v>15</v>
      </c>
      <c r="C21" s="7" t="s">
        <v>16</v>
      </c>
      <c r="D21" s="11">
        <v>74</v>
      </c>
      <c r="E21" s="12">
        <v>6852.99</v>
      </c>
      <c r="F21" s="11">
        <v>23</v>
      </c>
      <c r="G21" s="12">
        <v>20700</v>
      </c>
      <c r="H21" s="84">
        <v>70</v>
      </c>
      <c r="I21" s="34">
        <v>54318.25</v>
      </c>
      <c r="J21" s="84">
        <f t="shared" si="0"/>
        <v>93</v>
      </c>
      <c r="K21" s="34">
        <f t="shared" si="1"/>
        <v>75018.25</v>
      </c>
    </row>
    <row r="22" spans="2:11" ht="15.75">
      <c r="B22" s="7" t="s">
        <v>17</v>
      </c>
      <c r="C22" s="7" t="s">
        <v>18</v>
      </c>
      <c r="D22" s="11">
        <v>135</v>
      </c>
      <c r="E22" s="12">
        <v>12581.2</v>
      </c>
      <c r="F22" s="11">
        <v>20</v>
      </c>
      <c r="G22" s="12">
        <v>18400</v>
      </c>
      <c r="H22" s="84">
        <v>44</v>
      </c>
      <c r="I22" s="34">
        <v>34744.73</v>
      </c>
      <c r="J22" s="84">
        <f t="shared" si="0"/>
        <v>64</v>
      </c>
      <c r="K22" s="34">
        <f t="shared" si="1"/>
        <v>53144.73</v>
      </c>
    </row>
    <row r="23" spans="2:11" ht="15.75">
      <c r="B23" s="7"/>
      <c r="C23" s="7" t="s">
        <v>26</v>
      </c>
      <c r="D23" s="11">
        <v>21</v>
      </c>
      <c r="E23" s="12">
        <v>1894</v>
      </c>
      <c r="F23" s="11">
        <v>3</v>
      </c>
      <c r="G23" s="12">
        <v>2700</v>
      </c>
      <c r="H23" s="84">
        <v>2</v>
      </c>
      <c r="I23" s="34">
        <v>1546.44</v>
      </c>
      <c r="J23" s="84">
        <f t="shared" si="0"/>
        <v>5</v>
      </c>
      <c r="K23" s="34">
        <f t="shared" si="1"/>
        <v>4246.4400000000005</v>
      </c>
    </row>
    <row r="24" spans="2:11" ht="15.75">
      <c r="B24" s="7"/>
      <c r="C24" s="7" t="s">
        <v>47</v>
      </c>
      <c r="D24" s="11">
        <v>27</v>
      </c>
      <c r="E24" s="12">
        <v>2553.08</v>
      </c>
      <c r="F24" s="11">
        <v>4</v>
      </c>
      <c r="G24" s="12">
        <v>3700</v>
      </c>
      <c r="H24" s="87">
        <v>30</v>
      </c>
      <c r="I24" s="44">
        <v>23887.43</v>
      </c>
      <c r="J24" s="84">
        <f t="shared" si="0"/>
        <v>34</v>
      </c>
      <c r="K24" s="34">
        <f t="shared" si="1"/>
        <v>27587.43</v>
      </c>
    </row>
    <row r="25" spans="2:11" ht="15.75">
      <c r="B25" s="7" t="s">
        <v>19</v>
      </c>
      <c r="C25" s="7" t="s">
        <v>20</v>
      </c>
      <c r="D25" s="11">
        <v>80</v>
      </c>
      <c r="E25" s="12">
        <v>7131.83</v>
      </c>
      <c r="F25" s="11">
        <v>7</v>
      </c>
      <c r="G25" s="12">
        <v>6600</v>
      </c>
      <c r="H25" s="84">
        <v>20</v>
      </c>
      <c r="I25" s="34">
        <v>15878.59</v>
      </c>
      <c r="J25" s="84">
        <f t="shared" si="0"/>
        <v>27</v>
      </c>
      <c r="K25" s="34">
        <f t="shared" si="1"/>
        <v>22478.59</v>
      </c>
    </row>
    <row r="26" spans="2:11" ht="15.75">
      <c r="B26" s="7"/>
      <c r="C26" s="7" t="s">
        <v>48</v>
      </c>
      <c r="D26" s="11">
        <v>30</v>
      </c>
      <c r="E26" s="12">
        <v>2865.33</v>
      </c>
      <c r="F26" s="11">
        <v>2</v>
      </c>
      <c r="G26" s="12">
        <v>1800</v>
      </c>
      <c r="H26" s="84">
        <v>1</v>
      </c>
      <c r="I26" s="34">
        <v>847.84</v>
      </c>
      <c r="J26" s="84">
        <f t="shared" si="0"/>
        <v>3</v>
      </c>
      <c r="K26" s="34">
        <f t="shared" si="1"/>
        <v>2647.84</v>
      </c>
    </row>
    <row r="27" spans="2:11" ht="15.75">
      <c r="B27" s="7" t="s">
        <v>35</v>
      </c>
      <c r="C27" s="7" t="s">
        <v>33</v>
      </c>
      <c r="D27" s="11">
        <v>170</v>
      </c>
      <c r="E27" s="12">
        <v>17434.62</v>
      </c>
      <c r="F27" s="11">
        <v>19</v>
      </c>
      <c r="G27" s="12">
        <v>18400</v>
      </c>
      <c r="H27" s="84">
        <v>27</v>
      </c>
      <c r="I27" s="34">
        <v>21426.16</v>
      </c>
      <c r="J27" s="84">
        <f t="shared" si="0"/>
        <v>46</v>
      </c>
      <c r="K27" s="34">
        <f t="shared" si="1"/>
        <v>39826.16</v>
      </c>
    </row>
    <row r="28" spans="2:11" ht="15.75">
      <c r="B28" s="7" t="s">
        <v>21</v>
      </c>
      <c r="C28" s="7" t="s">
        <v>22</v>
      </c>
      <c r="D28" s="11">
        <v>201</v>
      </c>
      <c r="E28" s="13">
        <v>19869.25</v>
      </c>
      <c r="F28" s="36">
        <v>61</v>
      </c>
      <c r="G28" s="40">
        <v>55300</v>
      </c>
      <c r="H28" s="95">
        <v>275</v>
      </c>
      <c r="I28" s="96">
        <v>214371.78</v>
      </c>
      <c r="J28" s="84">
        <f t="shared" si="0"/>
        <v>336</v>
      </c>
      <c r="K28" s="34">
        <f t="shared" si="1"/>
        <v>269671.78</v>
      </c>
    </row>
    <row r="29" spans="2:11" ht="15.75">
      <c r="B29" s="7" t="s">
        <v>67</v>
      </c>
      <c r="C29" s="7" t="s">
        <v>72</v>
      </c>
      <c r="D29" s="11">
        <v>22</v>
      </c>
      <c r="E29" s="12">
        <v>2065.25</v>
      </c>
      <c r="F29" s="11">
        <v>4</v>
      </c>
      <c r="G29" s="12">
        <v>3600</v>
      </c>
      <c r="H29" s="84">
        <v>2</v>
      </c>
      <c r="I29" s="34">
        <v>1546.44</v>
      </c>
      <c r="J29" s="84">
        <f t="shared" si="0"/>
        <v>6</v>
      </c>
      <c r="K29" s="34">
        <f t="shared" si="1"/>
        <v>5146.4400000000005</v>
      </c>
    </row>
    <row r="30" spans="2:11" ht="15.75">
      <c r="B30" s="7"/>
      <c r="C30" s="14" t="s">
        <v>73</v>
      </c>
      <c r="D30" s="11">
        <v>22</v>
      </c>
      <c r="E30" s="12">
        <v>2038.19</v>
      </c>
      <c r="F30" s="11">
        <v>8</v>
      </c>
      <c r="G30" s="12">
        <v>7400</v>
      </c>
      <c r="H30" s="84">
        <v>6</v>
      </c>
      <c r="I30" s="34">
        <v>4659.62</v>
      </c>
      <c r="J30" s="84">
        <f t="shared" si="0"/>
        <v>14</v>
      </c>
      <c r="K30" s="34">
        <f t="shared" si="1"/>
        <v>12059.619999999999</v>
      </c>
    </row>
    <row r="31" spans="2:11" ht="15.75">
      <c r="B31" s="7" t="s">
        <v>23</v>
      </c>
      <c r="C31" s="7" t="s">
        <v>24</v>
      </c>
      <c r="D31" s="11">
        <v>66</v>
      </c>
      <c r="E31" s="12">
        <v>6053.32</v>
      </c>
      <c r="F31" s="11">
        <v>14</v>
      </c>
      <c r="G31" s="12">
        <v>12600</v>
      </c>
      <c r="H31" s="84">
        <v>29</v>
      </c>
      <c r="I31" s="34">
        <v>22545.18</v>
      </c>
      <c r="J31" s="84">
        <f t="shared" si="0"/>
        <v>43</v>
      </c>
      <c r="K31" s="34">
        <f t="shared" si="1"/>
        <v>35145.18</v>
      </c>
    </row>
    <row r="32" spans="2:11" ht="15.75" customHeight="1">
      <c r="B32" s="7"/>
      <c r="C32" s="7" t="s">
        <v>34</v>
      </c>
      <c r="D32" s="11">
        <v>9</v>
      </c>
      <c r="E32" s="12">
        <v>794.31</v>
      </c>
      <c r="F32" s="11">
        <v>1</v>
      </c>
      <c r="G32" s="12">
        <v>900</v>
      </c>
      <c r="H32" s="84">
        <v>0</v>
      </c>
      <c r="I32" s="34">
        <v>0</v>
      </c>
      <c r="J32" s="84">
        <f t="shared" si="0"/>
        <v>1</v>
      </c>
      <c r="K32" s="34">
        <f t="shared" si="1"/>
        <v>900</v>
      </c>
    </row>
    <row r="33" spans="2:11" ht="15.75">
      <c r="B33" s="100" t="s">
        <v>25</v>
      </c>
      <c r="C33" s="100"/>
      <c r="D33" s="19">
        <f aca="true" t="shared" si="2" ref="D33:I33">SUM(D8:D32)</f>
        <v>2455</v>
      </c>
      <c r="E33" s="30">
        <f t="shared" si="2"/>
        <v>232698.36999999997</v>
      </c>
      <c r="F33" s="19">
        <f t="shared" si="2"/>
        <v>734</v>
      </c>
      <c r="G33" s="30">
        <f t="shared" si="2"/>
        <v>672500</v>
      </c>
      <c r="H33" s="86">
        <f t="shared" si="2"/>
        <v>2976</v>
      </c>
      <c r="I33" s="85">
        <f t="shared" si="2"/>
        <v>2325744.04</v>
      </c>
      <c r="J33" s="86">
        <f t="shared" si="0"/>
        <v>3710</v>
      </c>
      <c r="K33" s="85">
        <f t="shared" si="1"/>
        <v>2998244.04</v>
      </c>
    </row>
    <row r="34" spans="4:7" ht="15.75">
      <c r="D34" s="4"/>
      <c r="E34" s="4"/>
      <c r="F34" s="4"/>
      <c r="G34" s="4"/>
    </row>
    <row r="35" spans="4:7" ht="15.75">
      <c r="D35" s="4"/>
      <c r="E35" s="21"/>
      <c r="F35" s="4"/>
      <c r="G35" s="22"/>
    </row>
    <row r="36" spans="4:7" ht="15.75">
      <c r="D36" s="4"/>
      <c r="E36" s="4"/>
      <c r="F36" s="4"/>
      <c r="G36" s="4"/>
    </row>
    <row r="37" ht="15.75">
      <c r="C37" s="3"/>
    </row>
  </sheetData>
  <sheetProtection/>
  <mergeCells count="8">
    <mergeCell ref="B2:K2"/>
    <mergeCell ref="B5:C7"/>
    <mergeCell ref="D5:E6"/>
    <mergeCell ref="B33:C33"/>
    <mergeCell ref="F5:K5"/>
    <mergeCell ref="F6:G6"/>
    <mergeCell ref="H6:I6"/>
    <mergeCell ref="J6:K6"/>
  </mergeCells>
  <printOptions/>
  <pageMargins left="0.354330708661417" right="0" top="0" bottom="0" header="0.511811023622047" footer="0.511811023622047"/>
  <pageSetup orientation="landscape" paperSize="9" r:id="rId1"/>
  <headerFooter alignWithMargins="0">
    <oddHeader>&amp;L&amp;"-,Italic"Ministarstvo rada i socijalnog staranja
Direktorat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">
      <selection activeCell="F38" sqref="F38"/>
    </sheetView>
  </sheetViews>
  <sheetFormatPr defaultColWidth="8.796875" defaultRowHeight="15"/>
  <cols>
    <col min="1" max="1" width="9.69921875" style="0" bestFit="1" customWidth="1"/>
    <col min="2" max="2" width="11.3984375" style="0" customWidth="1"/>
    <col min="3" max="3" width="8.59765625" style="0" hidden="1" customWidth="1"/>
    <col min="4" max="4" width="12.5" style="0" hidden="1" customWidth="1"/>
    <col min="5" max="5" width="8.59765625" style="0" customWidth="1"/>
    <col min="6" max="6" width="15.59765625" style="0" customWidth="1"/>
    <col min="7" max="7" width="8.59765625" style="0" customWidth="1"/>
    <col min="8" max="8" width="15.59765625" style="0" customWidth="1"/>
    <col min="9" max="9" width="8.59765625" style="0" customWidth="1"/>
    <col min="10" max="10" width="15.5" style="0" customWidth="1"/>
    <col min="11" max="11" width="8.59765625" style="0" customWidth="1"/>
    <col min="12" max="12" width="15.59765625" style="0" customWidth="1"/>
  </cols>
  <sheetData>
    <row r="1" ht="38.25" customHeight="1"/>
    <row r="2" spans="1:12" ht="40.5" customHeight="1">
      <c r="A2" s="97" t="s">
        <v>99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8.25" customHeight="1"/>
    <row r="4" ht="7.5" customHeight="1"/>
    <row r="5" spans="1:12" ht="13.5" customHeight="1">
      <c r="A5" s="101" t="s">
        <v>78</v>
      </c>
      <c r="B5" s="101"/>
      <c r="C5" s="103" t="s">
        <v>75</v>
      </c>
      <c r="D5" s="103"/>
      <c r="E5" s="110" t="s">
        <v>79</v>
      </c>
      <c r="F5" s="111"/>
      <c r="G5" s="110" t="s">
        <v>80</v>
      </c>
      <c r="H5" s="111"/>
      <c r="I5" s="110" t="s">
        <v>84</v>
      </c>
      <c r="J5" s="111"/>
      <c r="K5" s="110" t="s">
        <v>76</v>
      </c>
      <c r="L5" s="111"/>
    </row>
    <row r="6" spans="1:12" ht="45.75" customHeight="1">
      <c r="A6" s="101"/>
      <c r="B6" s="101"/>
      <c r="C6" s="103"/>
      <c r="D6" s="103"/>
      <c r="E6" s="112"/>
      <c r="F6" s="113"/>
      <c r="G6" s="112"/>
      <c r="H6" s="113"/>
      <c r="I6" s="112"/>
      <c r="J6" s="113"/>
      <c r="K6" s="112"/>
      <c r="L6" s="113"/>
    </row>
    <row r="7" spans="1:12" ht="17.25" customHeight="1">
      <c r="A7" s="101"/>
      <c r="B7" s="101"/>
      <c r="C7" s="8" t="s">
        <v>4</v>
      </c>
      <c r="D7" s="8" t="s">
        <v>2</v>
      </c>
      <c r="E7" s="8" t="s">
        <v>4</v>
      </c>
      <c r="F7" s="8" t="s">
        <v>2</v>
      </c>
      <c r="G7" s="8" t="s">
        <v>4</v>
      </c>
      <c r="H7" s="8" t="s">
        <v>2</v>
      </c>
      <c r="I7" s="8" t="s">
        <v>4</v>
      </c>
      <c r="J7" s="8" t="s">
        <v>2</v>
      </c>
      <c r="K7" s="8" t="s">
        <v>4</v>
      </c>
      <c r="L7" s="8" t="s">
        <v>2</v>
      </c>
    </row>
    <row r="8" spans="1:12" ht="15.75">
      <c r="A8" s="46" t="s">
        <v>5</v>
      </c>
      <c r="B8" s="46" t="s">
        <v>6</v>
      </c>
      <c r="C8" s="49">
        <v>0</v>
      </c>
      <c r="D8" s="50">
        <v>0</v>
      </c>
      <c r="E8" s="11">
        <v>68</v>
      </c>
      <c r="F8" s="12">
        <v>19501</v>
      </c>
      <c r="G8" s="11">
        <v>68</v>
      </c>
      <c r="H8" s="12">
        <v>4855.41</v>
      </c>
      <c r="I8" s="11">
        <v>3360</v>
      </c>
      <c r="J8" s="12">
        <v>829128</v>
      </c>
      <c r="K8" s="11">
        <v>748</v>
      </c>
      <c r="L8" s="12">
        <v>190690.43</v>
      </c>
    </row>
    <row r="9" spans="1:12" ht="15.75">
      <c r="A9" s="46"/>
      <c r="B9" s="46" t="s">
        <v>70</v>
      </c>
      <c r="C9" s="49">
        <v>0</v>
      </c>
      <c r="D9" s="50">
        <v>0</v>
      </c>
      <c r="E9" s="11">
        <v>6</v>
      </c>
      <c r="F9" s="12">
        <v>1585</v>
      </c>
      <c r="G9" s="11">
        <v>6</v>
      </c>
      <c r="H9" s="12">
        <v>408.73</v>
      </c>
      <c r="I9" s="11">
        <v>416</v>
      </c>
      <c r="J9" s="12">
        <v>94685.14</v>
      </c>
      <c r="K9" s="11">
        <v>63</v>
      </c>
      <c r="L9" s="12">
        <v>15988.84</v>
      </c>
    </row>
    <row r="10" spans="1:12" ht="15.75">
      <c r="A10" s="46"/>
      <c r="B10" s="46" t="s">
        <v>71</v>
      </c>
      <c r="C10" s="49">
        <v>0</v>
      </c>
      <c r="D10" s="50">
        <v>0</v>
      </c>
      <c r="E10" s="11">
        <v>4</v>
      </c>
      <c r="F10" s="12">
        <v>985</v>
      </c>
      <c r="G10" s="11">
        <v>4</v>
      </c>
      <c r="H10" s="12">
        <v>254.01</v>
      </c>
      <c r="I10" s="11">
        <v>600</v>
      </c>
      <c r="J10" s="12">
        <v>120240</v>
      </c>
      <c r="K10" s="11">
        <v>78</v>
      </c>
      <c r="L10" s="44">
        <v>19515.79</v>
      </c>
    </row>
    <row r="11" spans="1:12" ht="15.75">
      <c r="A11" s="46" t="s">
        <v>68</v>
      </c>
      <c r="B11" s="46" t="s">
        <v>69</v>
      </c>
      <c r="C11" s="49">
        <v>0</v>
      </c>
      <c r="D11" s="50">
        <v>0</v>
      </c>
      <c r="E11" s="11">
        <v>11</v>
      </c>
      <c r="F11" s="12">
        <v>3193</v>
      </c>
      <c r="G11" s="11">
        <v>11</v>
      </c>
      <c r="H11" s="12">
        <v>823.37</v>
      </c>
      <c r="I11" s="11">
        <v>515</v>
      </c>
      <c r="J11" s="12">
        <v>123504</v>
      </c>
      <c r="K11" s="7">
        <v>76</v>
      </c>
      <c r="L11" s="12">
        <v>19515.79</v>
      </c>
    </row>
    <row r="12" spans="1:12" ht="15.75">
      <c r="A12" s="46" t="s">
        <v>45</v>
      </c>
      <c r="B12" s="46" t="s">
        <v>7</v>
      </c>
      <c r="C12" s="49">
        <v>0</v>
      </c>
      <c r="D12" s="50">
        <v>0</v>
      </c>
      <c r="E12" s="11">
        <v>5</v>
      </c>
      <c r="F12" s="12">
        <v>1393</v>
      </c>
      <c r="G12" s="11">
        <v>5</v>
      </c>
      <c r="H12" s="12">
        <v>359.21</v>
      </c>
      <c r="I12" s="11">
        <v>523</v>
      </c>
      <c r="J12" s="12">
        <v>159456</v>
      </c>
      <c r="K12" s="11">
        <v>84</v>
      </c>
      <c r="L12" s="12">
        <v>20456.31</v>
      </c>
    </row>
    <row r="13" spans="1:12" ht="15.75">
      <c r="A13" s="46" t="s">
        <v>29</v>
      </c>
      <c r="B13" s="46" t="s">
        <v>30</v>
      </c>
      <c r="C13" s="49">
        <v>0</v>
      </c>
      <c r="D13" s="50">
        <v>0</v>
      </c>
      <c r="E13" s="11">
        <v>21</v>
      </c>
      <c r="F13" s="12">
        <v>4897.36</v>
      </c>
      <c r="G13" s="11">
        <v>20</v>
      </c>
      <c r="H13" s="12">
        <v>1194.83</v>
      </c>
      <c r="I13" s="11">
        <v>2023</v>
      </c>
      <c r="J13" s="12">
        <v>496590.86</v>
      </c>
      <c r="K13" s="11">
        <v>305</v>
      </c>
      <c r="L13" s="12">
        <v>76182.12</v>
      </c>
    </row>
    <row r="14" spans="1:12" ht="15.75">
      <c r="A14" s="46"/>
      <c r="B14" s="46" t="s">
        <v>31</v>
      </c>
      <c r="C14" s="49">
        <v>0</v>
      </c>
      <c r="D14" s="50">
        <v>0</v>
      </c>
      <c r="E14" s="11">
        <v>0</v>
      </c>
      <c r="F14" s="12">
        <v>0</v>
      </c>
      <c r="G14" s="11">
        <v>0</v>
      </c>
      <c r="H14" s="12">
        <v>0</v>
      </c>
      <c r="I14" s="11">
        <v>87</v>
      </c>
      <c r="J14" s="12">
        <v>23184</v>
      </c>
      <c r="K14" s="11">
        <v>10</v>
      </c>
      <c r="L14" s="12">
        <v>2351.3</v>
      </c>
    </row>
    <row r="15" spans="1:12" ht="15.75">
      <c r="A15" s="46"/>
      <c r="B15" s="46" t="s">
        <v>32</v>
      </c>
      <c r="C15" s="49">
        <v>0</v>
      </c>
      <c r="D15" s="50">
        <v>0</v>
      </c>
      <c r="E15" s="11">
        <v>0</v>
      </c>
      <c r="F15" s="12">
        <v>0</v>
      </c>
      <c r="G15" s="11">
        <v>0</v>
      </c>
      <c r="H15" s="12">
        <v>0</v>
      </c>
      <c r="I15" s="11">
        <v>74</v>
      </c>
      <c r="J15" s="12">
        <v>19104</v>
      </c>
      <c r="K15" s="11">
        <v>7</v>
      </c>
      <c r="L15" s="12">
        <v>1645.91</v>
      </c>
    </row>
    <row r="16" spans="1:12" ht="15.75">
      <c r="A16" s="46" t="s">
        <v>8</v>
      </c>
      <c r="B16" s="46" t="s">
        <v>9</v>
      </c>
      <c r="C16" s="49">
        <v>0</v>
      </c>
      <c r="D16" s="50">
        <v>0</v>
      </c>
      <c r="E16" s="11">
        <v>10</v>
      </c>
      <c r="F16" s="12">
        <v>2786</v>
      </c>
      <c r="G16" s="11">
        <v>10</v>
      </c>
      <c r="H16" s="12">
        <v>718.42</v>
      </c>
      <c r="I16" s="11">
        <v>674</v>
      </c>
      <c r="J16" s="12">
        <v>171552</v>
      </c>
      <c r="K16" s="11">
        <v>176</v>
      </c>
      <c r="L16" s="12">
        <v>45615.22</v>
      </c>
    </row>
    <row r="17" spans="1:12" ht="15.75">
      <c r="A17" s="46"/>
      <c r="B17" s="46" t="s">
        <v>10</v>
      </c>
      <c r="C17" s="49">
        <v>0</v>
      </c>
      <c r="D17" s="50">
        <v>0</v>
      </c>
      <c r="E17" s="11">
        <v>3</v>
      </c>
      <c r="F17" s="12">
        <v>722</v>
      </c>
      <c r="G17" s="11">
        <v>5</v>
      </c>
      <c r="H17" s="12">
        <v>495.87</v>
      </c>
      <c r="I17" s="11">
        <v>348</v>
      </c>
      <c r="J17" s="12">
        <v>86064</v>
      </c>
      <c r="K17" s="11">
        <v>85</v>
      </c>
      <c r="L17" s="12">
        <v>21867.09</v>
      </c>
    </row>
    <row r="18" spans="1:12" ht="15.75">
      <c r="A18" s="46" t="s">
        <v>11</v>
      </c>
      <c r="B18" s="46" t="s">
        <v>12</v>
      </c>
      <c r="C18" s="49">
        <v>0</v>
      </c>
      <c r="D18" s="50">
        <v>0</v>
      </c>
      <c r="E18" s="11">
        <v>8</v>
      </c>
      <c r="F18" s="12">
        <v>2258</v>
      </c>
      <c r="G18" s="11">
        <v>8</v>
      </c>
      <c r="H18" s="12">
        <v>582.26</v>
      </c>
      <c r="I18" s="11">
        <v>328</v>
      </c>
      <c r="J18" s="12">
        <v>91392</v>
      </c>
      <c r="K18" s="11">
        <v>62</v>
      </c>
      <c r="L18" s="12">
        <v>15988.84</v>
      </c>
    </row>
    <row r="19" spans="1:12" ht="15.75">
      <c r="A19" s="46"/>
      <c r="B19" s="46" t="s">
        <v>13</v>
      </c>
      <c r="C19" s="49">
        <v>0</v>
      </c>
      <c r="D19" s="50">
        <v>0</v>
      </c>
      <c r="E19" s="11">
        <v>9</v>
      </c>
      <c r="F19" s="12">
        <v>2306</v>
      </c>
      <c r="G19" s="11">
        <v>9</v>
      </c>
      <c r="H19" s="12">
        <v>594.66</v>
      </c>
      <c r="I19" s="11">
        <v>132</v>
      </c>
      <c r="J19" s="12">
        <v>36552</v>
      </c>
      <c r="K19" s="11">
        <v>38</v>
      </c>
      <c r="L19" s="12">
        <v>10345.72</v>
      </c>
    </row>
    <row r="20" spans="1:12" ht="15.75">
      <c r="A20" s="46"/>
      <c r="B20" s="46" t="s">
        <v>14</v>
      </c>
      <c r="C20" s="49">
        <v>0</v>
      </c>
      <c r="D20" s="50">
        <v>0</v>
      </c>
      <c r="E20" s="11">
        <v>5</v>
      </c>
      <c r="F20" s="12">
        <v>1393</v>
      </c>
      <c r="G20" s="11">
        <v>5</v>
      </c>
      <c r="H20" s="12">
        <v>359.21</v>
      </c>
      <c r="I20" s="11">
        <v>217</v>
      </c>
      <c r="J20" s="12">
        <v>64608</v>
      </c>
      <c r="K20" s="11">
        <v>78</v>
      </c>
      <c r="L20" s="12">
        <v>19515.79</v>
      </c>
    </row>
    <row r="21" spans="1:12" ht="15.75">
      <c r="A21" s="46" t="s">
        <v>15</v>
      </c>
      <c r="B21" s="46" t="s">
        <v>16</v>
      </c>
      <c r="C21" s="49">
        <v>0</v>
      </c>
      <c r="D21" s="50">
        <v>0</v>
      </c>
      <c r="E21" s="11">
        <v>9</v>
      </c>
      <c r="F21" s="12">
        <v>2236</v>
      </c>
      <c r="G21" s="11">
        <v>9</v>
      </c>
      <c r="H21" s="12">
        <v>576.6</v>
      </c>
      <c r="I21" s="11">
        <v>400</v>
      </c>
      <c r="J21" s="12">
        <v>116196</v>
      </c>
      <c r="K21" s="11">
        <v>118</v>
      </c>
      <c r="L21" s="12">
        <v>28215.6</v>
      </c>
    </row>
    <row r="22" spans="1:12" ht="15.75">
      <c r="A22" s="46" t="s">
        <v>17</v>
      </c>
      <c r="B22" s="46" t="s">
        <v>18</v>
      </c>
      <c r="C22" s="49">
        <v>0</v>
      </c>
      <c r="D22" s="50">
        <v>0</v>
      </c>
      <c r="E22" s="11">
        <v>11</v>
      </c>
      <c r="F22" s="12">
        <v>2763</v>
      </c>
      <c r="G22" s="11">
        <v>11</v>
      </c>
      <c r="H22" s="12">
        <v>712.51</v>
      </c>
      <c r="I22" s="11">
        <v>897</v>
      </c>
      <c r="J22" s="12">
        <v>212976</v>
      </c>
      <c r="K22" s="11">
        <v>97</v>
      </c>
      <c r="L22" s="12">
        <v>23748.13</v>
      </c>
    </row>
    <row r="23" spans="1:12" ht="15.75">
      <c r="A23" s="46"/>
      <c r="B23" s="46" t="s">
        <v>26</v>
      </c>
      <c r="C23" s="49">
        <v>0</v>
      </c>
      <c r="D23" s="50">
        <v>0</v>
      </c>
      <c r="E23" s="11">
        <v>1</v>
      </c>
      <c r="F23" s="12">
        <v>264</v>
      </c>
      <c r="G23" s="11">
        <v>1</v>
      </c>
      <c r="H23" s="12">
        <v>68.08</v>
      </c>
      <c r="I23" s="11">
        <v>140</v>
      </c>
      <c r="J23" s="12">
        <v>32928</v>
      </c>
      <c r="K23" s="11">
        <v>17</v>
      </c>
      <c r="L23" s="12">
        <v>4467.47</v>
      </c>
    </row>
    <row r="24" spans="1:12" ht="15.75">
      <c r="A24" s="46"/>
      <c r="B24" s="46" t="s">
        <v>47</v>
      </c>
      <c r="C24" s="49">
        <v>0</v>
      </c>
      <c r="D24" s="50">
        <v>0</v>
      </c>
      <c r="E24" s="11">
        <v>1</v>
      </c>
      <c r="F24" s="12">
        <v>336</v>
      </c>
      <c r="G24" s="11">
        <v>1</v>
      </c>
      <c r="H24" s="12">
        <v>86.64</v>
      </c>
      <c r="I24" s="11">
        <v>174</v>
      </c>
      <c r="J24" s="12">
        <v>35280</v>
      </c>
      <c r="K24" s="11">
        <v>20</v>
      </c>
      <c r="L24" s="12">
        <v>4937.73</v>
      </c>
    </row>
    <row r="25" spans="1:12" ht="15.75">
      <c r="A25" s="46" t="s">
        <v>19</v>
      </c>
      <c r="B25" s="46" t="s">
        <v>20</v>
      </c>
      <c r="C25" s="49">
        <v>0</v>
      </c>
      <c r="D25" s="50">
        <v>0</v>
      </c>
      <c r="E25" s="11">
        <v>1</v>
      </c>
      <c r="F25" s="12">
        <v>336</v>
      </c>
      <c r="G25" s="11">
        <v>1</v>
      </c>
      <c r="H25" s="12">
        <v>68.08</v>
      </c>
      <c r="I25" s="11">
        <v>319</v>
      </c>
      <c r="J25" s="12">
        <v>70169.14</v>
      </c>
      <c r="K25" s="11">
        <v>56</v>
      </c>
      <c r="L25" s="12">
        <v>14107.8</v>
      </c>
    </row>
    <row r="26" spans="1:12" ht="15.75">
      <c r="A26" s="46"/>
      <c r="B26" s="46" t="s">
        <v>48</v>
      </c>
      <c r="C26" s="49">
        <v>0</v>
      </c>
      <c r="D26" s="50">
        <v>0</v>
      </c>
      <c r="E26" s="11">
        <v>1</v>
      </c>
      <c r="F26" s="12">
        <v>336</v>
      </c>
      <c r="G26" s="11">
        <v>1</v>
      </c>
      <c r="H26" s="12">
        <v>86.64</v>
      </c>
      <c r="I26" s="11">
        <v>91</v>
      </c>
      <c r="J26" s="12">
        <v>18912</v>
      </c>
      <c r="K26" s="11">
        <v>25</v>
      </c>
      <c r="L26" s="12">
        <v>6113.38</v>
      </c>
    </row>
    <row r="27" spans="1:12" ht="15.75">
      <c r="A27" s="46" t="s">
        <v>35</v>
      </c>
      <c r="B27" s="46" t="s">
        <v>33</v>
      </c>
      <c r="C27" s="49">
        <v>0</v>
      </c>
      <c r="D27" s="50">
        <v>0</v>
      </c>
      <c r="E27" s="11">
        <v>4</v>
      </c>
      <c r="F27" s="12">
        <v>915</v>
      </c>
      <c r="G27" s="11">
        <v>4</v>
      </c>
      <c r="H27" s="12">
        <v>235.95</v>
      </c>
      <c r="I27" s="11">
        <v>965</v>
      </c>
      <c r="J27" s="12">
        <v>223728</v>
      </c>
      <c r="K27" s="11">
        <v>137</v>
      </c>
      <c r="L27" s="12">
        <v>34756.16</v>
      </c>
    </row>
    <row r="28" spans="1:12" ht="15.75">
      <c r="A28" s="46" t="s">
        <v>21</v>
      </c>
      <c r="B28" s="46" t="s">
        <v>22</v>
      </c>
      <c r="C28" s="49">
        <v>0</v>
      </c>
      <c r="D28" s="50">
        <v>0</v>
      </c>
      <c r="E28" s="53">
        <v>7</v>
      </c>
      <c r="F28" s="13">
        <v>1564</v>
      </c>
      <c r="G28" s="11">
        <v>7</v>
      </c>
      <c r="H28" s="12">
        <v>403.32</v>
      </c>
      <c r="I28" s="11">
        <v>2203</v>
      </c>
      <c r="J28" s="12">
        <v>525840</v>
      </c>
      <c r="K28" s="11">
        <v>257</v>
      </c>
      <c r="L28" s="13">
        <v>68785.39</v>
      </c>
    </row>
    <row r="29" spans="1:12" ht="15.75">
      <c r="A29" s="46" t="s">
        <v>67</v>
      </c>
      <c r="B29" s="46" t="s">
        <v>72</v>
      </c>
      <c r="C29" s="49">
        <v>0</v>
      </c>
      <c r="D29" s="50">
        <v>0</v>
      </c>
      <c r="E29" s="11">
        <v>7</v>
      </c>
      <c r="F29" s="12">
        <v>2064</v>
      </c>
      <c r="G29" s="11">
        <v>7</v>
      </c>
      <c r="H29" s="12">
        <v>532.24</v>
      </c>
      <c r="I29" s="11">
        <v>324</v>
      </c>
      <c r="J29" s="12">
        <v>75312</v>
      </c>
      <c r="K29" s="11">
        <v>50</v>
      </c>
      <c r="L29" s="12">
        <v>11991.63</v>
      </c>
    </row>
    <row r="30" spans="1:12" ht="15.75">
      <c r="A30" s="46"/>
      <c r="B30" s="47" t="s">
        <v>73</v>
      </c>
      <c r="C30" s="49">
        <v>0</v>
      </c>
      <c r="D30" s="50">
        <v>0</v>
      </c>
      <c r="E30" s="11">
        <v>3</v>
      </c>
      <c r="F30" s="12">
        <v>721</v>
      </c>
      <c r="G30" s="11">
        <v>3</v>
      </c>
      <c r="H30" s="12">
        <v>185.93</v>
      </c>
      <c r="I30" s="11">
        <v>232</v>
      </c>
      <c r="J30" s="12">
        <v>56064</v>
      </c>
      <c r="K30" s="11">
        <v>37</v>
      </c>
      <c r="L30" s="12">
        <v>8699.81</v>
      </c>
    </row>
    <row r="31" spans="1:12" ht="15.75">
      <c r="A31" s="46" t="s">
        <v>23</v>
      </c>
      <c r="B31" s="46" t="s">
        <v>24</v>
      </c>
      <c r="C31" s="49">
        <v>0</v>
      </c>
      <c r="D31" s="50">
        <v>0</v>
      </c>
      <c r="E31" s="11">
        <v>2</v>
      </c>
      <c r="F31" s="12">
        <v>529</v>
      </c>
      <c r="G31" s="11">
        <v>2</v>
      </c>
      <c r="H31" s="12">
        <v>136.41</v>
      </c>
      <c r="I31" s="11">
        <v>605</v>
      </c>
      <c r="J31" s="12">
        <v>137892</v>
      </c>
      <c r="K31" s="11">
        <v>113</v>
      </c>
      <c r="L31" s="12">
        <v>27510.21</v>
      </c>
    </row>
    <row r="32" spans="1:12" ht="15.75" customHeight="1">
      <c r="A32" s="46"/>
      <c r="B32" s="46" t="s">
        <v>34</v>
      </c>
      <c r="C32" s="49">
        <v>0</v>
      </c>
      <c r="D32" s="50">
        <v>0</v>
      </c>
      <c r="E32" s="49">
        <v>0</v>
      </c>
      <c r="F32" s="50">
        <v>0</v>
      </c>
      <c r="G32" s="49">
        <v>0</v>
      </c>
      <c r="H32" s="50">
        <v>0</v>
      </c>
      <c r="I32" s="49">
        <v>99</v>
      </c>
      <c r="J32" s="50">
        <v>29088</v>
      </c>
      <c r="K32" s="49">
        <v>12</v>
      </c>
      <c r="L32" s="50">
        <v>3056.69</v>
      </c>
    </row>
    <row r="33" spans="1:12" ht="15.75">
      <c r="A33" s="100" t="s">
        <v>25</v>
      </c>
      <c r="B33" s="100"/>
      <c r="C33" s="19">
        <f aca="true" t="shared" si="0" ref="C33:L33">SUM(C8:C32)</f>
        <v>0</v>
      </c>
      <c r="D33" s="30">
        <f t="shared" si="0"/>
        <v>0</v>
      </c>
      <c r="E33" s="19">
        <f t="shared" si="0"/>
        <v>197</v>
      </c>
      <c r="F33" s="30">
        <f t="shared" si="0"/>
        <v>53083.36</v>
      </c>
      <c r="G33" s="19">
        <f t="shared" si="0"/>
        <v>198</v>
      </c>
      <c r="H33" s="30">
        <f t="shared" si="0"/>
        <v>13738.38</v>
      </c>
      <c r="I33" s="19">
        <f>SUM(I8:I32)</f>
        <v>15746</v>
      </c>
      <c r="J33" s="82">
        <f>SUM(J8:J32)</f>
        <v>3850445.14</v>
      </c>
      <c r="K33" s="19">
        <f t="shared" si="0"/>
        <v>2749</v>
      </c>
      <c r="L33" s="30">
        <f t="shared" si="0"/>
        <v>696069.1499999999</v>
      </c>
    </row>
    <row r="34" spans="3:12" ht="15.7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5.75">
      <c r="C35" s="4"/>
      <c r="D35" s="21"/>
      <c r="E35" s="21"/>
      <c r="F35" s="21"/>
      <c r="G35" s="4"/>
      <c r="H35" s="4"/>
      <c r="I35" s="4"/>
      <c r="J35" s="4"/>
      <c r="K35" s="4"/>
      <c r="L35" s="4"/>
    </row>
    <row r="36" spans="3:12" ht="15.75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12" ht="15.75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ht="15.75">
      <c r="B38" s="3"/>
    </row>
    <row r="41" spans="8:12" ht="15.75">
      <c r="H41" s="23"/>
      <c r="I41" s="23"/>
      <c r="J41" s="23"/>
      <c r="K41" s="23"/>
      <c r="L41" s="23"/>
    </row>
  </sheetData>
  <sheetProtection/>
  <mergeCells count="8">
    <mergeCell ref="A33:B33"/>
    <mergeCell ref="A2:L2"/>
    <mergeCell ref="A5:B7"/>
    <mergeCell ref="C5:D6"/>
    <mergeCell ref="E5:F6"/>
    <mergeCell ref="G5:H6"/>
    <mergeCell ref="K5:L6"/>
    <mergeCell ref="I5:J6"/>
  </mergeCells>
  <printOptions/>
  <pageMargins left="0" right="0" top="0" bottom="0" header="0.511811023622047" footer="0.511811023622047"/>
  <pageSetup horizontalDpi="600" verticalDpi="600" orientation="landscape" paperSize="9" scale="95" r:id="rId1"/>
  <headerFooter alignWithMargins="0">
    <oddHeader>&amp;L&amp;"-,Italic"Ministarstvo rada i socijalnog staranja
Direktorat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J25" sqref="J25"/>
    </sheetView>
  </sheetViews>
  <sheetFormatPr defaultColWidth="8.796875" defaultRowHeight="15"/>
  <cols>
    <col min="1" max="1" width="5.5" style="0" customWidth="1"/>
    <col min="2" max="2" width="7.5" style="0" customWidth="1"/>
    <col min="3" max="3" width="48.5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26" t="s">
        <v>100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ht="16.5" thickBot="1"/>
    <row r="3" spans="1:11" ht="54">
      <c r="A3" s="55" t="s">
        <v>53</v>
      </c>
      <c r="B3" s="56" t="s">
        <v>54</v>
      </c>
      <c r="C3" s="57" t="s">
        <v>55</v>
      </c>
      <c r="D3" s="58" t="s">
        <v>56</v>
      </c>
      <c r="E3" s="131" t="s">
        <v>57</v>
      </c>
      <c r="F3" s="132"/>
      <c r="G3" s="59" t="s">
        <v>58</v>
      </c>
      <c r="H3" s="27"/>
      <c r="I3" s="27"/>
      <c r="J3" s="60" t="s">
        <v>59</v>
      </c>
      <c r="K3" s="61" t="s">
        <v>60</v>
      </c>
    </row>
    <row r="4" spans="1:11" ht="18">
      <c r="A4" s="127">
        <v>1</v>
      </c>
      <c r="B4" s="128">
        <v>4211</v>
      </c>
      <c r="C4" s="129" t="s">
        <v>41</v>
      </c>
      <c r="D4" s="62"/>
      <c r="E4" s="123">
        <f>'I '!C32</f>
        <v>6087</v>
      </c>
      <c r="F4" s="123">
        <f>'I '!D32</f>
        <v>12349</v>
      </c>
      <c r="G4" s="130">
        <f>'I '!E32</f>
        <v>665175.15</v>
      </c>
      <c r="H4" s="63"/>
      <c r="I4" s="64"/>
      <c r="J4" s="125" t="s">
        <v>102</v>
      </c>
      <c r="K4" s="118" t="s">
        <v>101</v>
      </c>
    </row>
    <row r="5" spans="1:11" ht="18">
      <c r="A5" s="127"/>
      <c r="B5" s="128"/>
      <c r="C5" s="129"/>
      <c r="D5" s="29">
        <v>18567</v>
      </c>
      <c r="E5" s="124"/>
      <c r="F5" s="124"/>
      <c r="G5" s="130"/>
      <c r="H5" s="63"/>
      <c r="I5" s="64"/>
      <c r="J5" s="125"/>
      <c r="K5" s="118"/>
    </row>
    <row r="6" spans="1:11" ht="18">
      <c r="A6" s="127">
        <v>2</v>
      </c>
      <c r="B6" s="128">
        <v>4211</v>
      </c>
      <c r="C6" s="129" t="s">
        <v>89</v>
      </c>
      <c r="D6" s="29"/>
      <c r="E6" s="134">
        <f>'I '!F32</f>
        <v>64764</v>
      </c>
      <c r="F6" s="134">
        <f>'I '!G32</f>
        <v>115332</v>
      </c>
      <c r="G6" s="135">
        <f>'I '!H32</f>
        <v>3548970</v>
      </c>
      <c r="H6" s="63"/>
      <c r="I6" s="64"/>
      <c r="J6" s="125" t="s">
        <v>102</v>
      </c>
      <c r="K6" s="118" t="s">
        <v>101</v>
      </c>
    </row>
    <row r="7" spans="1:11" ht="18">
      <c r="A7" s="127"/>
      <c r="B7" s="128"/>
      <c r="C7" s="129"/>
      <c r="D7" s="29"/>
      <c r="E7" s="134"/>
      <c r="F7" s="134"/>
      <c r="G7" s="135"/>
      <c r="H7" s="63"/>
      <c r="I7" s="64"/>
      <c r="J7" s="125"/>
      <c r="K7" s="118"/>
    </row>
    <row r="8" spans="1:11" ht="18">
      <c r="A8" s="127">
        <v>3</v>
      </c>
      <c r="B8" s="128">
        <v>4213</v>
      </c>
      <c r="C8" s="129" t="s">
        <v>39</v>
      </c>
      <c r="D8" s="29"/>
      <c r="E8" s="119">
        <f>'I '!I32</f>
        <v>6301</v>
      </c>
      <c r="F8" s="119">
        <f>'I '!J32</f>
        <v>21285</v>
      </c>
      <c r="G8" s="117">
        <f>'I '!K32</f>
        <v>733083.5</v>
      </c>
      <c r="H8" s="63"/>
      <c r="I8" s="64"/>
      <c r="J8" s="125" t="s">
        <v>102</v>
      </c>
      <c r="K8" s="118" t="s">
        <v>101</v>
      </c>
    </row>
    <row r="9" spans="1:11" ht="18">
      <c r="A9" s="127"/>
      <c r="B9" s="128"/>
      <c r="C9" s="129"/>
      <c r="D9" s="29">
        <v>39030</v>
      </c>
      <c r="E9" s="119"/>
      <c r="F9" s="119"/>
      <c r="G9" s="117"/>
      <c r="H9" s="121"/>
      <c r="I9" s="64"/>
      <c r="J9" s="125"/>
      <c r="K9" s="118"/>
    </row>
    <row r="10" spans="1:11" ht="18">
      <c r="A10" s="74">
        <v>4</v>
      </c>
      <c r="B10" s="75">
        <v>4213</v>
      </c>
      <c r="C10" s="28" t="s">
        <v>61</v>
      </c>
      <c r="D10" s="29"/>
      <c r="E10" s="119">
        <f>' II'!L31</f>
        <v>51</v>
      </c>
      <c r="F10" s="119"/>
      <c r="G10" s="80">
        <f>' II'!M31</f>
        <v>21371.940000000002</v>
      </c>
      <c r="H10" s="121"/>
      <c r="I10" s="64"/>
      <c r="J10" s="5" t="s">
        <v>102</v>
      </c>
      <c r="K10" s="90" t="s">
        <v>101</v>
      </c>
    </row>
    <row r="11" spans="1:11" ht="36">
      <c r="A11" s="74">
        <v>5</v>
      </c>
      <c r="B11" s="75">
        <v>4215</v>
      </c>
      <c r="C11" s="28" t="s">
        <v>62</v>
      </c>
      <c r="D11" s="29"/>
      <c r="E11" s="119">
        <f>' II'!D31</f>
        <v>2001</v>
      </c>
      <c r="F11" s="119"/>
      <c r="G11" s="48">
        <f>' II'!F31</f>
        <v>398239.55999999994</v>
      </c>
      <c r="H11" s="121"/>
      <c r="I11" s="65"/>
      <c r="J11" s="5" t="s">
        <v>102</v>
      </c>
      <c r="K11" s="90" t="s">
        <v>101</v>
      </c>
    </row>
    <row r="12" spans="1:11" ht="36.75">
      <c r="A12" s="74">
        <v>6</v>
      </c>
      <c r="B12" s="75">
        <v>4215</v>
      </c>
      <c r="C12" s="28" t="s">
        <v>63</v>
      </c>
      <c r="D12" s="29"/>
      <c r="E12" s="119">
        <f>' II'!G31</f>
        <v>165</v>
      </c>
      <c r="F12" s="119"/>
      <c r="G12" s="48">
        <f>' II'!I31</f>
        <v>13378.140000000001</v>
      </c>
      <c r="H12" s="79"/>
      <c r="I12" s="65"/>
      <c r="J12" s="5" t="s">
        <v>102</v>
      </c>
      <c r="K12" s="90" t="s">
        <v>101</v>
      </c>
    </row>
    <row r="13" spans="1:11" ht="18">
      <c r="A13" s="74">
        <v>7</v>
      </c>
      <c r="B13" s="75">
        <v>4214</v>
      </c>
      <c r="C13" s="28" t="s">
        <v>64</v>
      </c>
      <c r="D13" s="29">
        <v>5836</v>
      </c>
      <c r="E13" s="119">
        <f>'III '!D33</f>
        <v>2455</v>
      </c>
      <c r="F13" s="119"/>
      <c r="G13" s="120">
        <f>'III '!E33</f>
        <v>232698.36999999997</v>
      </c>
      <c r="H13" s="120"/>
      <c r="I13" s="64"/>
      <c r="J13" s="5" t="s">
        <v>102</v>
      </c>
      <c r="K13" s="90" t="s">
        <v>101</v>
      </c>
    </row>
    <row r="14" spans="1:12" ht="18">
      <c r="A14" s="74">
        <v>8</v>
      </c>
      <c r="B14" s="75">
        <v>4214</v>
      </c>
      <c r="C14" s="28" t="s">
        <v>65</v>
      </c>
      <c r="D14" s="29"/>
      <c r="E14" s="119">
        <f>'III '!F33</f>
        <v>734</v>
      </c>
      <c r="F14" s="119"/>
      <c r="G14" s="80">
        <f>'III '!G33</f>
        <v>672500</v>
      </c>
      <c r="H14" s="63"/>
      <c r="I14" s="64"/>
      <c r="J14" s="5" t="s">
        <v>102</v>
      </c>
      <c r="K14" s="90" t="s">
        <v>101</v>
      </c>
      <c r="L14" s="42"/>
    </row>
    <row r="15" spans="1:12" ht="72">
      <c r="A15" s="74">
        <v>9</v>
      </c>
      <c r="B15" s="75">
        <v>4214</v>
      </c>
      <c r="C15" s="28" t="s">
        <v>96</v>
      </c>
      <c r="D15" s="29"/>
      <c r="E15" s="114">
        <f>'III '!H33</f>
        <v>2976</v>
      </c>
      <c r="F15" s="115"/>
      <c r="G15" s="88">
        <f>'III '!I33</f>
        <v>2325744.04</v>
      </c>
      <c r="H15" s="63"/>
      <c r="I15" s="64"/>
      <c r="J15" s="5" t="s">
        <v>102</v>
      </c>
      <c r="K15" s="90" t="s">
        <v>101</v>
      </c>
      <c r="L15" s="42"/>
    </row>
    <row r="16" spans="1:12" ht="18">
      <c r="A16" s="74">
        <v>10</v>
      </c>
      <c r="B16" s="75">
        <v>4215</v>
      </c>
      <c r="C16" s="28" t="s">
        <v>66</v>
      </c>
      <c r="D16" s="29">
        <v>4545</v>
      </c>
      <c r="E16" s="119">
        <f>'I '!N32</f>
        <v>24907</v>
      </c>
      <c r="F16" s="119"/>
      <c r="G16" s="80">
        <f>'I '!O32</f>
        <v>2304124.92</v>
      </c>
      <c r="H16" s="121"/>
      <c r="I16" s="64"/>
      <c r="J16" s="5" t="s">
        <v>102</v>
      </c>
      <c r="K16" s="90" t="s">
        <v>101</v>
      </c>
      <c r="L16" s="43"/>
    </row>
    <row r="17" spans="1:12" ht="18">
      <c r="A17" s="74">
        <v>11</v>
      </c>
      <c r="B17" s="75">
        <v>4215</v>
      </c>
      <c r="C17" s="28" t="s">
        <v>36</v>
      </c>
      <c r="D17" s="29">
        <v>1166</v>
      </c>
      <c r="E17" s="119">
        <f>'I '!L32</f>
        <v>3351</v>
      </c>
      <c r="F17" s="119"/>
      <c r="G17" s="80">
        <f>'I '!M32</f>
        <v>931264.2099999997</v>
      </c>
      <c r="H17" s="122"/>
      <c r="I17" s="65"/>
      <c r="J17" s="5" t="s">
        <v>102</v>
      </c>
      <c r="K17" s="90" t="s">
        <v>101</v>
      </c>
      <c r="L17" s="42"/>
    </row>
    <row r="18" spans="1:15" ht="37.5" customHeight="1">
      <c r="A18" s="74">
        <v>12</v>
      </c>
      <c r="B18" s="75">
        <v>4215</v>
      </c>
      <c r="C18" s="66" t="s">
        <v>76</v>
      </c>
      <c r="D18" s="66"/>
      <c r="E18" s="119">
        <f>' IV '!K33</f>
        <v>2749</v>
      </c>
      <c r="F18" s="119"/>
      <c r="G18" s="80">
        <f>' IV '!L33</f>
        <v>696069.1499999999</v>
      </c>
      <c r="H18" s="81"/>
      <c r="I18" s="65"/>
      <c r="J18" s="5" t="s">
        <v>102</v>
      </c>
      <c r="K18" s="90" t="s">
        <v>101</v>
      </c>
      <c r="O18" s="10"/>
    </row>
    <row r="19" spans="1:15" ht="37.5" customHeight="1">
      <c r="A19" s="74">
        <v>13</v>
      </c>
      <c r="B19" s="75">
        <v>4217</v>
      </c>
      <c r="C19" s="66" t="s">
        <v>77</v>
      </c>
      <c r="D19" s="66"/>
      <c r="E19" s="119">
        <f>'I '!P32</f>
        <v>436</v>
      </c>
      <c r="F19" s="119"/>
      <c r="G19" s="120">
        <f>'I '!Q32</f>
        <v>197911.86000000004</v>
      </c>
      <c r="H19" s="120"/>
      <c r="I19" s="65"/>
      <c r="J19" s="5" t="s">
        <v>102</v>
      </c>
      <c r="K19" s="90" t="s">
        <v>101</v>
      </c>
      <c r="O19" s="10"/>
    </row>
    <row r="20" spans="1:11" ht="36" customHeight="1" hidden="1">
      <c r="A20" s="74">
        <v>14</v>
      </c>
      <c r="B20" s="75">
        <v>4218</v>
      </c>
      <c r="C20" s="67" t="s">
        <v>75</v>
      </c>
      <c r="D20" s="66"/>
      <c r="E20" s="119">
        <f>' IV '!C33</f>
        <v>0</v>
      </c>
      <c r="F20" s="119"/>
      <c r="G20" s="80">
        <f>' IV '!D33</f>
        <v>0</v>
      </c>
      <c r="H20" s="81"/>
      <c r="I20" s="65"/>
      <c r="J20" s="5" t="s">
        <v>85</v>
      </c>
      <c r="K20" s="90" t="s">
        <v>86</v>
      </c>
    </row>
    <row r="21" spans="1:11" ht="36">
      <c r="A21" s="74">
        <v>14</v>
      </c>
      <c r="B21" s="76">
        <v>4218</v>
      </c>
      <c r="C21" s="45" t="s">
        <v>82</v>
      </c>
      <c r="D21" s="33"/>
      <c r="E21" s="116">
        <f>' IV '!E33</f>
        <v>197</v>
      </c>
      <c r="F21" s="116"/>
      <c r="G21" s="117">
        <f>' IV '!F33</f>
        <v>53083.36</v>
      </c>
      <c r="H21" s="117"/>
      <c r="I21" s="33"/>
      <c r="J21" s="5" t="s">
        <v>102</v>
      </c>
      <c r="K21" s="90" t="s">
        <v>101</v>
      </c>
    </row>
    <row r="22" spans="1:11" ht="36">
      <c r="A22" s="74">
        <v>15</v>
      </c>
      <c r="B22" s="76">
        <v>4218</v>
      </c>
      <c r="C22" s="54" t="s">
        <v>81</v>
      </c>
      <c r="D22" s="33"/>
      <c r="E22" s="116">
        <f>' IV '!G33</f>
        <v>198</v>
      </c>
      <c r="F22" s="116"/>
      <c r="G22" s="117">
        <f>' IV '!H33</f>
        <v>13738.38</v>
      </c>
      <c r="H22" s="117"/>
      <c r="I22" s="33"/>
      <c r="J22" s="89" t="s">
        <v>103</v>
      </c>
      <c r="K22" s="90" t="s">
        <v>101</v>
      </c>
    </row>
    <row r="23" spans="1:11" ht="37.5" customHeight="1" thickBot="1">
      <c r="A23" s="74">
        <v>16</v>
      </c>
      <c r="B23" s="77">
        <v>4218</v>
      </c>
      <c r="C23" s="68" t="s">
        <v>83</v>
      </c>
      <c r="D23" s="31"/>
      <c r="E23" s="133">
        <f>' IV '!I33</f>
        <v>15746</v>
      </c>
      <c r="F23" s="133"/>
      <c r="G23" s="69">
        <f>' IV '!J33</f>
        <v>3850445.14</v>
      </c>
      <c r="H23" s="31"/>
      <c r="I23" s="31"/>
      <c r="J23" s="5" t="s">
        <v>102</v>
      </c>
      <c r="K23" s="90" t="s">
        <v>101</v>
      </c>
    </row>
  </sheetData>
  <sheetProtection/>
  <mergeCells count="46">
    <mergeCell ref="E23:F23"/>
    <mergeCell ref="J6:J7"/>
    <mergeCell ref="K6:K7"/>
    <mergeCell ref="A6:A7"/>
    <mergeCell ref="B6:B7"/>
    <mergeCell ref="C6:C7"/>
    <mergeCell ref="E6:E7"/>
    <mergeCell ref="F6:F7"/>
    <mergeCell ref="G6:G7"/>
    <mergeCell ref="E19:F19"/>
    <mergeCell ref="G19:H19"/>
    <mergeCell ref="K8:K9"/>
    <mergeCell ref="H9:H11"/>
    <mergeCell ref="A8:A9"/>
    <mergeCell ref="B8:B9"/>
    <mergeCell ref="C8:C9"/>
    <mergeCell ref="G8:G9"/>
    <mergeCell ref="J8:J9"/>
    <mergeCell ref="E10:F10"/>
    <mergeCell ref="E14:F14"/>
    <mergeCell ref="A1:K1"/>
    <mergeCell ref="A4:A5"/>
    <mergeCell ref="B4:B5"/>
    <mergeCell ref="C4:C5"/>
    <mergeCell ref="G4:G5"/>
    <mergeCell ref="E3:F3"/>
    <mergeCell ref="G13:H13"/>
    <mergeCell ref="H16:H17"/>
    <mergeCell ref="F4:F5"/>
    <mergeCell ref="J4:J5"/>
    <mergeCell ref="F8:F9"/>
    <mergeCell ref="E4:E5"/>
    <mergeCell ref="E16:F16"/>
    <mergeCell ref="E17:F17"/>
    <mergeCell ref="E8:E9"/>
    <mergeCell ref="E11:F11"/>
    <mergeCell ref="E15:F15"/>
    <mergeCell ref="E22:F22"/>
    <mergeCell ref="G22:H22"/>
    <mergeCell ref="K4:K5"/>
    <mergeCell ref="E21:F21"/>
    <mergeCell ref="G21:H21"/>
    <mergeCell ref="E20:F20"/>
    <mergeCell ref="E12:F12"/>
    <mergeCell ref="E13:F13"/>
    <mergeCell ref="E18:F18"/>
  </mergeCells>
  <printOptions/>
  <pageMargins left="0" right="0" top="0.7480314960629921" bottom="0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2023-03-27T06:36:13Z</cp:lastPrinted>
  <dcterms:created xsi:type="dcterms:W3CDTF">2004-03-12T09:29:14Z</dcterms:created>
  <dcterms:modified xsi:type="dcterms:W3CDTF">2023-03-27T07:09:05Z</dcterms:modified>
  <cp:category/>
  <cp:version/>
  <cp:contentType/>
  <cp:contentStatus/>
</cp:coreProperties>
</file>