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465" windowWidth="14805" windowHeight="7650" activeTab="1"/>
  </bookViews>
  <sheets>
    <sheet name="NVO A" sheetId="8" r:id="rId1"/>
    <sheet name="NVO B" sheetId="3" r:id="rId2"/>
    <sheet name="NPO i JU A" sheetId="4" r:id="rId3"/>
    <sheet name="NPO i JU B" sheetId="5" r:id="rId4"/>
    <sheet name="MEDIJI A" sheetId="6" r:id="rId5"/>
  </sheets>
  <calcPr calcId="124519"/>
</workbook>
</file>

<file path=xl/calcChain.xml><?xml version="1.0" encoding="utf-8"?>
<calcChain xmlns="http://schemas.openxmlformats.org/spreadsheetml/2006/main">
  <c r="F143" i="4"/>
  <c r="F121"/>
  <c r="F7" i="3" l="1"/>
  <c r="F8"/>
  <c r="F9"/>
  <c r="F10"/>
  <c r="F11"/>
  <c r="F40" i="4" l="1"/>
  <c r="F84"/>
  <c r="F85"/>
  <c r="F80"/>
  <c r="F136"/>
  <c r="F101"/>
  <c r="F148"/>
  <c r="F113"/>
  <c r="F133"/>
  <c r="F91"/>
  <c r="F127"/>
  <c r="F128"/>
  <c r="F141"/>
  <c r="F92"/>
  <c r="F94"/>
  <c r="F105"/>
  <c r="F160"/>
  <c r="F158"/>
  <c r="F114"/>
  <c r="F132"/>
  <c r="F164"/>
  <c r="F152"/>
  <c r="F137"/>
  <c r="F138"/>
  <c r="F162"/>
  <c r="F146"/>
  <c r="F153"/>
  <c r="F124"/>
  <c r="F117"/>
  <c r="F115"/>
  <c r="F118"/>
  <c r="F154"/>
  <c r="F119"/>
  <c r="F125"/>
  <c r="F149"/>
  <c r="F142"/>
  <c r="F120"/>
  <c r="F32" i="8" l="1"/>
  <c r="F123" i="4"/>
  <c r="F110"/>
  <c r="F135"/>
  <c r="F98"/>
  <c r="F87"/>
  <c r="F97"/>
  <c r="F103"/>
  <c r="F151"/>
  <c r="F112"/>
  <c r="F163"/>
  <c r="F155"/>
  <c r="F144"/>
  <c r="F131"/>
  <c r="F90"/>
  <c r="F122"/>
  <c r="F130"/>
  <c r="F157"/>
  <c r="F166"/>
  <c r="F159"/>
  <c r="F95"/>
  <c r="F116"/>
  <c r="F147"/>
  <c r="F100"/>
  <c r="F129"/>
  <c r="F102"/>
  <c r="F111"/>
  <c r="F134"/>
  <c r="F93"/>
  <c r="F65" i="8" l="1"/>
  <c r="F57"/>
  <c r="F59"/>
  <c r="F71"/>
  <c r="F64"/>
  <c r="F61"/>
  <c r="F68"/>
  <c r="F165" i="4"/>
  <c r="F150"/>
  <c r="F140"/>
  <c r="F106"/>
  <c r="F104"/>
  <c r="F88"/>
  <c r="F145"/>
  <c r="F108"/>
  <c r="F99"/>
  <c r="F161"/>
  <c r="F109"/>
  <c r="F89"/>
  <c r="F96"/>
  <c r="F107"/>
  <c r="F156"/>
  <c r="F139"/>
  <c r="F10" i="5" l="1"/>
  <c r="F11"/>
  <c r="F58" i="4"/>
  <c r="F60"/>
  <c r="F67"/>
  <c r="F19"/>
  <c r="F81"/>
  <c r="F82"/>
  <c r="F83"/>
  <c r="F77"/>
  <c r="F44"/>
  <c r="F45"/>
  <c r="F46"/>
  <c r="F47"/>
  <c r="F52"/>
  <c r="F41"/>
  <c r="F7"/>
  <c r="F72"/>
  <c r="F35"/>
  <c r="F61"/>
  <c r="F74"/>
  <c r="F65"/>
  <c r="F63"/>
  <c r="F7" i="6" l="1"/>
  <c r="F9" l="1"/>
  <c r="F8"/>
  <c r="F9" i="5"/>
  <c r="F8"/>
  <c r="F7"/>
  <c r="F66" i="4"/>
  <c r="F62"/>
  <c r="F29"/>
  <c r="F76"/>
  <c r="F10"/>
  <c r="F73"/>
  <c r="F71"/>
  <c r="F12"/>
  <c r="F38"/>
  <c r="F57"/>
  <c r="F22"/>
  <c r="F17"/>
  <c r="F42"/>
  <c r="F9"/>
  <c r="F126"/>
  <c r="F28"/>
  <c r="F79"/>
  <c r="F16"/>
  <c r="F64"/>
  <c r="F70"/>
  <c r="F51"/>
  <c r="F56"/>
  <c r="F27"/>
  <c r="F86"/>
  <c r="F37"/>
  <c r="F34"/>
  <c r="F11"/>
  <c r="F36"/>
  <c r="F59"/>
  <c r="F32"/>
  <c r="F55"/>
  <c r="F48"/>
  <c r="F53"/>
  <c r="F15"/>
  <c r="F14"/>
  <c r="F20"/>
  <c r="F39"/>
  <c r="F33"/>
  <c r="F13"/>
  <c r="F31"/>
  <c r="F50"/>
  <c r="F49"/>
  <c r="F78"/>
  <c r="F75"/>
  <c r="F43"/>
  <c r="F54"/>
  <c r="F25"/>
  <c r="F8"/>
  <c r="F69"/>
  <c r="F30"/>
  <c r="F68"/>
  <c r="F21"/>
  <c r="F18"/>
  <c r="F23"/>
  <c r="F8" i="8"/>
  <c r="F40"/>
  <c r="F46"/>
  <c r="F52"/>
  <c r="F49"/>
  <c r="F28"/>
  <c r="F51"/>
  <c r="F11"/>
  <c r="F31"/>
  <c r="F33"/>
  <c r="F43"/>
  <c r="F36"/>
  <c r="F17"/>
  <c r="F12"/>
  <c r="F18"/>
  <c r="F23"/>
  <c r="F22"/>
  <c r="F53"/>
  <c r="F54"/>
  <c r="F34"/>
  <c r="F19"/>
  <c r="F26"/>
  <c r="F55"/>
  <c r="F35"/>
  <c r="F50"/>
  <c r="F63"/>
  <c r="F66"/>
  <c r="F69"/>
  <c r="F56"/>
  <c r="F60"/>
  <c r="F62"/>
  <c r="F70"/>
  <c r="F67"/>
</calcChain>
</file>

<file path=xl/sharedStrings.xml><?xml version="1.0" encoding="utf-8"?>
<sst xmlns="http://schemas.openxmlformats.org/spreadsheetml/2006/main" count="542" uniqueCount="500">
  <si>
    <t>Oblast V - Vaninstitucionalno obrazovanje i vaspitanje djece i omladine</t>
  </si>
  <si>
    <t>Naziv organizacije</t>
  </si>
  <si>
    <t>Naziv plana ili programa</t>
  </si>
  <si>
    <t>Prosječan broj bodova</t>
  </si>
  <si>
    <t>Broj bodova - Vesna Gajević</t>
  </si>
  <si>
    <t>Broj bodova - Ivana Mrvaljević</t>
  </si>
  <si>
    <t>Planovi i programi, NVO, kategorija A</t>
  </si>
  <si>
    <t>Planovi i programi, NVO, kategorija B</t>
  </si>
  <si>
    <t>Planovi i programi, neprofitne organizacije i javne ustanove, kategorija A</t>
  </si>
  <si>
    <t>Planovi i programi, neprofitne organizacije i javne ustanove, kategorija B</t>
  </si>
  <si>
    <t>Planovi i programi, mediji, kategorija A</t>
  </si>
  <si>
    <t>Članovi Potkomisije: Ivana Mrvaljević, Vesna Gajević, Veselin Piletić</t>
  </si>
  <si>
    <t>Broj bodova -Veselin Piletić</t>
  </si>
  <si>
    <t>Broj bodova -Ivana Mrvaljević</t>
  </si>
  <si>
    <t>Sport za djecu i mlade - jačanje i saradnja u prekograničnom području</t>
  </si>
  <si>
    <t xml:space="preserve">PVK Jadran </t>
  </si>
  <si>
    <t>Poboljšanje uslova za rad i edukacija sportskih radnika, službenika i sportista</t>
  </si>
  <si>
    <t>Sportski centar Cetinje</t>
  </si>
  <si>
    <t>Unaprijeđene sporta i fizičke kulture u Rožajama</t>
  </si>
  <si>
    <t xml:space="preserve">Sekretarijat za kulturu, društvene djelatnosti i sport Opštine Rožaje   </t>
  </si>
  <si>
    <t>SOS - sve o sportu</t>
  </si>
  <si>
    <t>Devet decenija vaterpola u Crnoj Gori</t>
  </si>
  <si>
    <t>Sportska liga osnovnih i srednjih škola</t>
  </si>
  <si>
    <t>Fudbalom protiv diskriminacije RAE populacije i njihovo uključivanje u sport</t>
  </si>
  <si>
    <t>Obezbjeđivanje uslova i razvoj fudbala kod djece</t>
  </si>
  <si>
    <t>Tenisom do vrhunskih rezultata</t>
  </si>
  <si>
    <t>Sportski centar Rožaje</t>
  </si>
  <si>
    <t>Fudbal u polimlju</t>
  </si>
  <si>
    <t>Cilj opravdava sredstva - radom i disciplinom do vrhunskih rezultata</t>
  </si>
  <si>
    <t>Treningom do cilja</t>
  </si>
  <si>
    <t>Takmičarska sezona 2015/16 u Play Off-u</t>
  </si>
  <si>
    <t>II Međunarodna zimska avanturistička trka Winter Adventure Race Belasica 2016</t>
  </si>
  <si>
    <t>Visokogorci Crne Gore</t>
  </si>
  <si>
    <t>Rukomet je stvarnost, pridruži se sada</t>
  </si>
  <si>
    <t>Otvoreno Prvenstvo u streljaštvu "Nikšić Open"</t>
  </si>
  <si>
    <t>Škola sportsko-tehničke discipline radio-goniometrije za pionire i juniore</t>
  </si>
  <si>
    <t>Radio klub Podgorica</t>
  </si>
  <si>
    <t>Nastavak rada na projektu,, Sportske aktivnosti i dobri uslovi za sport na moru kao model unapređenje života djece i mladih sa smetnjama u razvoju i njihovih porodica</t>
  </si>
  <si>
    <t>Renoviranje sportskih terena u Nikšiću</t>
  </si>
  <si>
    <t xml:space="preserve">Fors montenegro </t>
  </si>
  <si>
    <t>Komplementiranje opreme za organizaciju sportskih takmičenja na otvorenom prostoru i podrška organizaciji jednog regionalnog sportskog takmičenja u orjentiringu ili ARDF-u</t>
  </si>
  <si>
    <t xml:space="preserve">Politehnika </t>
  </si>
  <si>
    <t xml:space="preserve">Regionalna razvojna agencija za Bjelasicu, Komove i Prokletije </t>
  </si>
  <si>
    <t>Biciklizam za sve</t>
  </si>
  <si>
    <t>FK Obilić</t>
  </si>
  <si>
    <t>Razvoj ženskog fudbala kroz poboljšanje uslova treninga i licenciranje stadiona FK Obilić od strane FS Crne Gore</t>
  </si>
  <si>
    <t>Streljački savez Crne Gore</t>
  </si>
  <si>
    <t>Priprema za igre mladih zemalja Evrope</t>
  </si>
  <si>
    <t>Kvalitetnim radom do vrhunskog rezultata</t>
  </si>
  <si>
    <t xml:space="preserve">Džudo klub „Onogošt“ </t>
  </si>
  <si>
    <t>Pozitivan uticaj džiu džica sporta na psihofizičkih razvoj mladih u Nikšiću</t>
  </si>
  <si>
    <t>Opremanje kluba i edukacija mlađih kategorija</t>
  </si>
  <si>
    <t xml:space="preserve">RK Plav </t>
  </si>
  <si>
    <t>Dobar sistem stvara dobar tim</t>
  </si>
  <si>
    <t xml:space="preserve">Džudo klub Duklja </t>
  </si>
  <si>
    <t>Rad u mlađim kategorijama</t>
  </si>
  <si>
    <t xml:space="preserve">FK „Olympico“ </t>
  </si>
  <si>
    <t>Kondicioniraj me</t>
  </si>
  <si>
    <t>Podgorica voli Džudo</t>
  </si>
  <si>
    <t>Seishinkai borilački sport za pravilan razvoj djece i omladine</t>
  </si>
  <si>
    <t>Razvoj mlađih kategorija</t>
  </si>
  <si>
    <t>Druga liga i učešće u takmičenjima u okviru lige mladih</t>
  </si>
  <si>
    <t>Razvoj sporta kroz program razvoja omladinske škole</t>
  </si>
  <si>
    <t>Stvaranje većeg broja reprezentativaca - šampiona do vrhunskih rezultata u karate sportu</t>
  </si>
  <si>
    <t>Judo sportom do zdravlja</t>
  </si>
  <si>
    <t>Festival kajakaštva na Skadarskom jezeru Plavnic 2016</t>
  </si>
  <si>
    <t>Trening za zdrav život</t>
  </si>
  <si>
    <t>Džudo klub Kodokan</t>
  </si>
  <si>
    <t>Razvoj trenažnog džudo proces</t>
  </si>
  <si>
    <t>Stvaramo šampione</t>
  </si>
  <si>
    <t>Stručnim i kvalitetnim radom do svjetske medalje</t>
  </si>
  <si>
    <t>Vrhunski-reprezentativni, perspektivni i kvalitetni klubski sport</t>
  </si>
  <si>
    <t>Unaprjeđenje bokserskog sporta u Crnoj Gori</t>
  </si>
  <si>
    <t>Fitnesom do zdravlja</t>
  </si>
  <si>
    <t>Razvoj futsala u Crnoj Gori</t>
  </si>
  <si>
    <t>SD Lecce</t>
  </si>
  <si>
    <t>Međunarodni turniri Montenegro cup i Nikšić open</t>
  </si>
  <si>
    <t>Razvoj streljaštva - jednog od osnivača Olimpijskog sporta</t>
  </si>
  <si>
    <t>Otvoreno prvenstvo u džudou Mladost Open Kup</t>
  </si>
  <si>
    <t>Takmičenja u kik boksu</t>
  </si>
  <si>
    <t>Kik boks klub Rad</t>
  </si>
  <si>
    <t>Dijagnostičke procedure u sportu</t>
  </si>
  <si>
    <t>Škola fudbala FK Danilovgrad 2015</t>
  </si>
  <si>
    <t>Udahnimo život rvanju u Crnoj Gori</t>
  </si>
  <si>
    <t>Fudbalska liga škola fudbala</t>
  </si>
  <si>
    <t>Implementacija teniskog sporta kroz organizaciju turnira evropske teniske asocijacije i svjetske teniske federacije</t>
  </si>
  <si>
    <t>Sportska rekreacija i sport - put do zdravog života</t>
  </si>
  <si>
    <t>Studentske sportske lige i razvoj sporta na UCG</t>
  </si>
  <si>
    <t>Regionalno prvenstvo Evrope</t>
  </si>
  <si>
    <t>Liga Crne Gore standardnim vazdušnim oružjem 2015</t>
  </si>
  <si>
    <t>Streljački klub Berane</t>
  </si>
  <si>
    <t>Za slanje medalja na svjetskim prvenstvim</t>
  </si>
  <si>
    <t>Sportom za zdravim i pravim životom</t>
  </si>
  <si>
    <t>Osnove badmintona</t>
  </si>
  <si>
    <t>Džudo - Moj sport</t>
  </si>
  <si>
    <t>Internacionalni kamp Eko sport Life Montenegro</t>
  </si>
  <si>
    <t>Otvaranje strelišta u Zeti - Trap/kugla</t>
  </si>
  <si>
    <t>Stvaranje uslova za postizanje vrhunskih rezultata u džudo klubu TREBJESA</t>
  </si>
  <si>
    <t>Pripreme takmičara AK Dionis reprezentativaca Crne Gore za međunarodna takmičenja u 2016. godini</t>
  </si>
  <si>
    <t>Unaprjeđenje rada i tima OK Gimnazijalac</t>
  </si>
  <si>
    <t>Razvoj vrhunskog tenisa na lokalnom i regionalnom nivou</t>
  </si>
  <si>
    <t>Mi znamo i možemo</t>
  </si>
  <si>
    <t>Putem samuraja</t>
  </si>
  <si>
    <t>Razvoj sporta/fudbala mlađim uzrasnim kategorijama</t>
  </si>
  <si>
    <t>Trenažna, takmičarska i vaspitna edukacija mladih ljudi</t>
  </si>
  <si>
    <t>Formiranje mlađih kategorija stonotenisera – stonoteniserki</t>
  </si>
  <si>
    <t>Evropsko prvenstvo i Paraolimpijada 2016</t>
  </si>
  <si>
    <t xml:space="preserve">Šlaufijada Berane na Limu 2016 </t>
  </si>
  <si>
    <t>Skijanjem do zdravog života</t>
  </si>
  <si>
    <t>Druga Crnogorska liga u šahu 2015</t>
  </si>
  <si>
    <t>Održavanje balona u letnom stanju za realizaciju sportskog programa</t>
  </si>
  <si>
    <t xml:space="preserve">(Od džudo vrtića do džudo kluba) </t>
  </si>
  <si>
    <t>Škola džudoa od početnika do majstora, kao i obuka za dan stepe</t>
  </si>
  <si>
    <t>Promocija sporta osoba oštećenog sluha</t>
  </si>
  <si>
    <t>Za sport bez prepreka i razlika</t>
  </si>
  <si>
    <t>Međunarodni turnir u košarci za pionire, Nikšić 2015</t>
  </si>
  <si>
    <t>Vrhunski sport u Taekwondo klubu Montenegrostars</t>
  </si>
  <si>
    <t xml:space="preserve">FK Bratstvo </t>
  </si>
  <si>
    <t>Rad sa omladinskom selekcijom</t>
  </si>
  <si>
    <t>Međunarodno takmičenje ''judo for peace''</t>
  </si>
  <si>
    <t xml:space="preserve">Džudo klub Ibar </t>
  </si>
  <si>
    <t>Medjunarodno Prvenstvo u praktičnom streljaštvu "Otvoreno Prvenstvo Danilovgrada"</t>
  </si>
  <si>
    <t xml:space="preserve">Crnogorska Asocijacija Praktičnog Streljaštva - CAPS </t>
  </si>
  <si>
    <t xml:space="preserve">Humanitarna sportsko-rekreativna trka - Za srećnije djetinjstvo </t>
  </si>
  <si>
    <t xml:space="preserve">Opštinsak organizacija crvenog krsta Pljevlja </t>
  </si>
  <si>
    <t>Takmičenje u okviru košarkaškog saveza Crne Gore</t>
  </si>
  <si>
    <t>Sportsko edukativni časopis Fer igra</t>
  </si>
  <si>
    <t>Sanacija sportskih terena OŠ Mrkojevići</t>
  </si>
  <si>
    <t>Unaprjeđenje i razvoj sportskih i sportsko-turističkih relacija Crne Gore i Rusije</t>
  </si>
  <si>
    <t>Šah, nauka, umjetnost i sport</t>
  </si>
  <si>
    <t>Procjena uticaja dizanja tegova na razvoj motoričkih sposbnosti i smanjenja udjela masti u telesnoj konstituciji</t>
  </si>
  <si>
    <t>Sportska radionica na snijegu za djecu predškolskog i školskog uzrasta</t>
  </si>
  <si>
    <t>Psihološke pripreme za postizanje vrhunskih sportskih rezultata</t>
  </si>
  <si>
    <t>Preventiva i briga o zdravlju sportista</t>
  </si>
  <si>
    <t>Psiho-fizički razvoj djece 6-12 godina u fudbalu</t>
  </si>
  <si>
    <t>Budimo ambasadori nenasilne komunikacije u sportu</t>
  </si>
  <si>
    <t>Promocija zdravih stilova života</t>
  </si>
  <si>
    <t>Razvoj sportske rekreacije na Cetinju</t>
  </si>
  <si>
    <t>Podrška organizaciji sportskih aktivnosti na slobodnim otvorenim površinama</t>
  </si>
  <si>
    <t>Svjetsko prvenstvo u tenisu za novinare u Herceg Novom</t>
  </si>
  <si>
    <t>Moja obaveza je zdravlje</t>
  </si>
  <si>
    <t>Centar za borbu protiv gojaznosti Crne Gore</t>
  </si>
  <si>
    <t>Mlada košarka - izdavanje publikacije i organizovanje košarkaških kampova</t>
  </si>
  <si>
    <t>Prvi eko-ski maraton Kolašin-Žabljak preko planine Sinjavine</t>
  </si>
  <si>
    <t>Natura</t>
  </si>
  <si>
    <t>Škola stonog tenisa ''Popča'' i održavanje regionalnog stonoteniskog turnira Petnjica 2016</t>
  </si>
  <si>
    <t>Međunarodni XII kongres CSA i XIII međunarodna naučna konferencija CSA</t>
  </si>
  <si>
    <t xml:space="preserve">Crnogorska sportska akademija </t>
  </si>
  <si>
    <t>Napredna obuka mladih padobranaca</t>
  </si>
  <si>
    <t xml:space="preserve">Centar za vazduhoplovnu edukaciju </t>
  </si>
  <si>
    <t>Sportista, roditelj, učitelj, trener - tim za pobjedu</t>
  </si>
  <si>
    <t>Centar za razvoj borilačkih sportova Crne Gore</t>
  </si>
  <si>
    <t>sport za zdraviji život</t>
  </si>
  <si>
    <t>Dani rožajskih planina</t>
  </si>
  <si>
    <t xml:space="preserve">Planinarski klub Ahmica </t>
  </si>
  <si>
    <t>Otvaranje savjetovališta za zdrave stilove života po LPA za mlade</t>
  </si>
  <si>
    <t xml:space="preserve">Ljepota i sport </t>
  </si>
  <si>
    <t>Sportski razvoj lovne kinologije</t>
  </si>
  <si>
    <t xml:space="preserve">Lovačka organizacija Podgorica </t>
  </si>
  <si>
    <t>Izgradnja montažno-demontažnog objekta za rad, rehabilitaciju i rekreaciju članova udruženja</t>
  </si>
  <si>
    <t xml:space="preserve">Udruženje invalida sporta </t>
  </si>
  <si>
    <t>Sposobnost odbrane žena oštećenog sluha i govora</t>
  </si>
  <si>
    <t xml:space="preserve">Inter*mont </t>
  </si>
  <si>
    <t>Afirmacija slabovidih i lica sa invaliditetom u kontaknim borilačkim sportovima</t>
  </si>
  <si>
    <t xml:space="preserve">Udruženje slabovidih i lica oštećenog vida Zračak svjetlosti </t>
  </si>
  <si>
    <t>Stručni časopis za sport, fizičko vaspitanje i zdravlje ''Sport Mont''</t>
  </si>
  <si>
    <t>Doprinesimo razvoju sporta u Bijelom Polju</t>
  </si>
  <si>
    <t>Online škola košarke</t>
  </si>
  <si>
    <t>Dječija vazduhoplovno-sportska škola 2015-2016</t>
  </si>
  <si>
    <t>Crnogorski vazduhoplovni savez</t>
  </si>
  <si>
    <t>Takmičenje DA, droga NE</t>
  </si>
  <si>
    <t>Uticaj sportskog stvaralaštva na pokazatelje kvaliteta života kod nekih istaknutih crnogorskih sportista</t>
  </si>
  <si>
    <t>Stavljanje hikinga i bikinga u funkciju psihofizičkog i edukativnog razvoja školske populacije</t>
  </si>
  <si>
    <t>Sport, zdravlje, igra</t>
  </si>
  <si>
    <t>Laureati crnogorskog sporta 2014</t>
  </si>
  <si>
    <t>Zavičaj</t>
  </si>
  <si>
    <t>Drugi kajakaški kup Biogradsko jezero</t>
  </si>
  <si>
    <t>Mali sportisti - Veliki humanisti</t>
  </si>
  <si>
    <t>ŽABA</t>
  </si>
  <si>
    <t>Regionalna liga košarke u kolicima</t>
  </si>
  <si>
    <t>Otvaranje prvog savjetovališta za psiho-terapiju u sportu</t>
  </si>
  <si>
    <t>Više od sporta</t>
  </si>
  <si>
    <t>Moje prve pripreme za olimpijadu</t>
  </si>
  <si>
    <t>Sportska školica AGOGE</t>
  </si>
  <si>
    <t>Aktivnost mladih protiv droge u prirodi</t>
  </si>
  <si>
    <t>Kvalitetnim pripremama i učešćem na međunarodnim turnirima članova teniske juniorske reprezentacije Crne Gore do uspjeha</t>
  </si>
  <si>
    <t xml:space="preserve">Udruženje ljubitelja tenisa "Šampion" </t>
  </si>
  <si>
    <t>Postani zavisna/tan od fizičke aktivnosti</t>
  </si>
  <si>
    <t>SKI stazama</t>
  </si>
  <si>
    <t>Sport na rikavačkom jezeru</t>
  </si>
  <si>
    <t>Rampilimpiks</t>
  </si>
  <si>
    <t>Program rada za 2015. godinu</t>
  </si>
  <si>
    <t>80,5</t>
  </si>
  <si>
    <t xml:space="preserve">Mrkojevići </t>
  </si>
  <si>
    <t xml:space="preserve">Prijatelji Vraneša </t>
  </si>
  <si>
    <t xml:space="preserve">Centar za razvoj šaha – Dijagonale </t>
  </si>
  <si>
    <t xml:space="preserve">Herkules </t>
  </si>
  <si>
    <t xml:space="preserve">Škola skijanja CICIBAN </t>
  </si>
  <si>
    <t xml:space="preserve">Centar za psihološke pripreme sportista </t>
  </si>
  <si>
    <t xml:space="preserve">Udruženje sportskih ljekara Crne Gore </t>
  </si>
  <si>
    <t xml:space="preserve">Extra-time </t>
  </si>
  <si>
    <t xml:space="preserve">Za bolje sjutra </t>
  </si>
  <si>
    <t xml:space="preserve">Centar za razvoj turizma </t>
  </si>
  <si>
    <t xml:space="preserve">SRD Sport za sve </t>
  </si>
  <si>
    <t xml:space="preserve">SPORTAM </t>
  </si>
  <si>
    <t xml:space="preserve">Udruženje sportskih novinara Crne Gore </t>
  </si>
  <si>
    <t xml:space="preserve">Sportska zona </t>
  </si>
  <si>
    <t xml:space="preserve">Za zdravlje </t>
  </si>
  <si>
    <t xml:space="preserve">Kosmos </t>
  </si>
  <si>
    <t xml:space="preserve">Montenegrosport </t>
  </si>
  <si>
    <t xml:space="preserve">Jelovica Bijelo Polje </t>
  </si>
  <si>
    <t xml:space="preserve">Montebasket </t>
  </si>
  <si>
    <t xml:space="preserve">Sport press PG </t>
  </si>
  <si>
    <t xml:space="preserve">Progres plus </t>
  </si>
  <si>
    <t xml:space="preserve">Centar za ekologiju i afirmaciju </t>
  </si>
  <si>
    <t xml:space="preserve">NVO Centar za razvoj turizma Crna Gora </t>
  </si>
  <si>
    <t xml:space="preserve">Košarkaški klub osoba sa invalidietom Paramont </t>
  </si>
  <si>
    <t xml:space="preserve">HELP </t>
  </si>
  <si>
    <t xml:space="preserve">Vijeće studenata ekonomskog fakulteta </t>
  </si>
  <si>
    <t xml:space="preserve">Omladinski savjet </t>
  </si>
  <si>
    <t xml:space="preserve"> Biser </t>
  </si>
  <si>
    <t xml:space="preserve">Ski klub Rožaje </t>
  </si>
  <si>
    <t xml:space="preserve">Rikavačko jezero </t>
  </si>
  <si>
    <t xml:space="preserve">NF,, Građanska alijansa" </t>
  </si>
  <si>
    <t xml:space="preserve">Veterani malog fudbala </t>
  </si>
  <si>
    <t xml:space="preserve">Udruženje roditelja djece sa teškoćama u razvoju – Podgorica </t>
  </si>
  <si>
    <t xml:space="preserve">FK MKM </t>
  </si>
  <si>
    <t xml:space="preserve">Fudbalski klub „Lovćen“ </t>
  </si>
  <si>
    <t xml:space="preserve">FK Polimlje </t>
  </si>
  <si>
    <t xml:space="preserve">Karate klub Morača </t>
  </si>
  <si>
    <t xml:space="preserve">Džudo klub Judo Jin </t>
  </si>
  <si>
    <t xml:space="preserve">KK Play Off </t>
  </si>
  <si>
    <t xml:space="preserve">RK Ivangrad </t>
  </si>
  <si>
    <r>
      <t xml:space="preserve">Streljački klub NK </t>
    </r>
    <r>
      <rPr>
        <b/>
        <sz val="14"/>
        <color theme="1"/>
        <rFont val="Garamond"/>
        <family val="1"/>
        <charset val="238"/>
      </rPr>
      <t/>
    </r>
  </si>
  <si>
    <t xml:space="preserve">Klub za dizanje tegova PG </t>
  </si>
  <si>
    <t xml:space="preserve">Džudo savez PG </t>
  </si>
  <si>
    <t xml:space="preserve">Seishinai klub Bushido </t>
  </si>
  <si>
    <t xml:space="preserve"> MRK Danilovgrad </t>
  </si>
  <si>
    <t xml:space="preserve">RK Feniks </t>
  </si>
  <si>
    <t xml:space="preserve">FK Zeta </t>
  </si>
  <si>
    <t xml:space="preserve">Karate klub Omladinac </t>
  </si>
  <si>
    <t xml:space="preserve">Kajakaški klub Morača </t>
  </si>
  <si>
    <t xml:space="preserve">Džudo klub Milenijum </t>
  </si>
  <si>
    <t xml:space="preserve">Džudo klub Nenad Sinanović </t>
  </si>
  <si>
    <t xml:space="preserve">Džudo klub Straševina </t>
  </si>
  <si>
    <t xml:space="preserve">Bokserski klub Radnički </t>
  </si>
  <si>
    <t xml:space="preserve">Bokserski savez CG </t>
  </si>
  <si>
    <t xml:space="preserve">Tenis klub Nikšić </t>
  </si>
  <si>
    <t xml:space="preserve">Streljački klub Stara Varoš </t>
  </si>
  <si>
    <t xml:space="preserve">Džudo klub Mladost </t>
  </si>
  <si>
    <t xml:space="preserve">Teniski klub NEC </t>
  </si>
  <si>
    <t xml:space="preserve">Fakultet za sport i fizičko vaspitanje </t>
  </si>
  <si>
    <t xml:space="preserve"> FK Danilovgrad </t>
  </si>
  <si>
    <t xml:space="preserve">Rvački klub Favorit </t>
  </si>
  <si>
    <t xml:space="preserve">FK Venom </t>
  </si>
  <si>
    <t xml:space="preserve">Sportsko društvo Eurosport </t>
  </si>
  <si>
    <t xml:space="preserve">Studenski parlament UCG </t>
  </si>
  <si>
    <t xml:space="preserve">Karate savez PG </t>
  </si>
  <si>
    <t xml:space="preserve">Atletski klub Tara </t>
  </si>
  <si>
    <t xml:space="preserve">KMF Ribnica </t>
  </si>
  <si>
    <t xml:space="preserve">Badminton klub Onogošt </t>
  </si>
  <si>
    <t xml:space="preserve">Džudo klub Crnogorac </t>
  </si>
  <si>
    <t xml:space="preserve">SRD Lovćen </t>
  </si>
  <si>
    <t xml:space="preserve">Streljaki klub Zeta 682 </t>
  </si>
  <si>
    <t xml:space="preserve">Džudo klub Trebjesa </t>
  </si>
  <si>
    <t xml:space="preserve">AK Dionis, Bar </t>
  </si>
  <si>
    <t xml:space="preserve">OK Gimnazijalac  </t>
  </si>
  <si>
    <t xml:space="preserve">Teniski klub Macho </t>
  </si>
  <si>
    <t xml:space="preserve">Džudo klub Gorica </t>
  </si>
  <si>
    <t xml:space="preserve">Kendo klub Budućnost </t>
  </si>
  <si>
    <t xml:space="preserve">FK Rudar </t>
  </si>
  <si>
    <t xml:space="preserve">KK Zeta </t>
  </si>
  <si>
    <t xml:space="preserve">STK Budućnost </t>
  </si>
  <si>
    <t xml:space="preserve">Atletski klub osoba sa invaliditetom „Vihor“ </t>
  </si>
  <si>
    <t xml:space="preserve">TO Berane </t>
  </si>
  <si>
    <t xml:space="preserve">Skijaški klub Smiljevica </t>
  </si>
  <si>
    <t xml:space="preserve">Šahovski klub Gambit </t>
  </si>
  <si>
    <t xml:space="preserve">Balonski klub Budućnost </t>
  </si>
  <si>
    <t xml:space="preserve">Džudo klub Fajter </t>
  </si>
  <si>
    <t xml:space="preserve">Džudo klub Kipa </t>
  </si>
  <si>
    <t xml:space="preserve">SRD gluvih Pristan </t>
  </si>
  <si>
    <t xml:space="preserve">ŽFK Cvetex  </t>
  </si>
  <si>
    <t xml:space="preserve">KK Panter </t>
  </si>
  <si>
    <t xml:space="preserve">Tekvando klub Montenegrostars  </t>
  </si>
  <si>
    <t xml:space="preserve">KK Studenski centar </t>
  </si>
  <si>
    <t xml:space="preserve">Sindikat profesionalnih fudbalera CG </t>
  </si>
  <si>
    <t xml:space="preserve">Štrauba doo - Radio Jadran </t>
  </si>
  <si>
    <t xml:space="preserve">Nova Pobjeda </t>
  </si>
  <si>
    <t>Kosarkaski klub  Boys Bar</t>
  </si>
  <si>
    <t>Ukupno opredijeljeno:38290,68</t>
  </si>
  <si>
    <t>Članovi Potkomisije: Ivana Mrvaljevuć,Vesna Gajević, Veselin Piletić</t>
  </si>
  <si>
    <t>Broj bodova -Vesna Gajević</t>
  </si>
  <si>
    <t xml:space="preserve"> TV Corona </t>
  </si>
  <si>
    <t>SRD Talenat</t>
  </si>
  <si>
    <t>IV olimpijada sportskih školica</t>
  </si>
  <si>
    <t>EKOMEN</t>
  </si>
  <si>
    <t>Odbojkaški klub Ibar</t>
  </si>
  <si>
    <t>Međunarodni turnir u odbojci</t>
  </si>
  <si>
    <t>Stonoteniski klub Ibar</t>
  </si>
  <si>
    <t>Peintbol klub Klik</t>
  </si>
  <si>
    <t>Uputimo djecu i omladinu na zdrav život, sport i rekreaciju</t>
  </si>
  <si>
    <t>KK Danilovgrad</t>
  </si>
  <si>
    <t>Razvoj podmlatka KK Danilovgrad</t>
  </si>
  <si>
    <t>FK Napredak</t>
  </si>
  <si>
    <t>Sportom za sve</t>
  </si>
  <si>
    <t>FK Breznica</t>
  </si>
  <si>
    <t>Popularizacija ženskog i muškog fudbala na teritoriji opštine Pljevlja</t>
  </si>
  <si>
    <t>Zeleni centar NK</t>
  </si>
  <si>
    <t>Aktivizacija mladih i promocija zdravih stilova</t>
  </si>
  <si>
    <t>Zagrad montenegro</t>
  </si>
  <si>
    <t>Promocija sporta i unapređenje infrastrukture</t>
  </si>
  <si>
    <t>Klub Velika</t>
  </si>
  <si>
    <t>Razvoj unapređenje sportske manifestacije</t>
  </si>
  <si>
    <t>Udruženje fizioterapeuta za pomoć djeci i omladini sa smetnjama u razvoju</t>
  </si>
  <si>
    <t xml:space="preserve">Nastavak aktivnosti na prevenciji i korekciji deformiteta stopala i kičme kod djece predškolskog uzrasta </t>
  </si>
  <si>
    <t>Udruženje prijatelja i navijača HNK</t>
  </si>
  <si>
    <t>Život cijeli splitski bijeli</t>
  </si>
  <si>
    <t>Udruženje mini fudbala CG</t>
  </si>
  <si>
    <t>Učešće reprezentacije CG na prvenstvu</t>
  </si>
  <si>
    <t>Seishinkai savez Crne Gore</t>
  </si>
  <si>
    <t>Razvoj seishinkai borilačkog sporta</t>
  </si>
  <si>
    <t>Seishinkai klub samuraj</t>
  </si>
  <si>
    <t>Seishinkai odbrana za žene</t>
  </si>
  <si>
    <t>Društvo prijatelja Durmitora i Tare</t>
  </si>
  <si>
    <t>Afirmacija gorske službe spasa na Durmitoru</t>
  </si>
  <si>
    <t>Perspektiva</t>
  </si>
  <si>
    <t>Džudo vještina samoodbrana i sport</t>
  </si>
  <si>
    <t>Nikšićki potomci bratstva Čorovića</t>
  </si>
  <si>
    <t>Sportski kamp Savardak tradicionalne Župske igre</t>
  </si>
  <si>
    <t>Klub modelara Berane</t>
  </si>
  <si>
    <t>Međunarodni aeromiting RC modela Berane</t>
  </si>
  <si>
    <t>Streljački klub Gams</t>
  </si>
  <si>
    <t>Razvoj streljaštva u Crnoj Gori - Olimpijske discipline glineni golubovi kroz edukaciju</t>
  </si>
  <si>
    <t>Džudo sudije</t>
  </si>
  <si>
    <t>Stručno usavršavanje džudo sudija</t>
  </si>
  <si>
    <t>Džip klub Hajla</t>
  </si>
  <si>
    <t>Džipom do pobjede</t>
  </si>
  <si>
    <t>Centar za podršku mladima OK</t>
  </si>
  <si>
    <t>Prevencija nasilja u sportu</t>
  </si>
  <si>
    <t>FK Ibar</t>
  </si>
  <si>
    <t>Podrška mlađim kategorijama</t>
  </si>
  <si>
    <t>Jujutsu Panter Berane</t>
  </si>
  <si>
    <t>Sportom do uspjeha</t>
  </si>
  <si>
    <t>Atletski klub Lim Berane</t>
  </si>
  <si>
    <t>Postani atletičar</t>
  </si>
  <si>
    <t>KK Centar</t>
  </si>
  <si>
    <t>Razvoj mladih igrača</t>
  </si>
  <si>
    <t>Sportska edukacija</t>
  </si>
  <si>
    <t>OK Ivangrad 2011</t>
  </si>
  <si>
    <t>Razvoj i unaprjeđenje odbojke u Beranama</t>
  </si>
  <si>
    <t>Bokserski klub FENIX</t>
  </si>
  <si>
    <t>U sportu smo svi jednaki</t>
  </si>
  <si>
    <t>STK Golden player</t>
  </si>
  <si>
    <t>Škola stonog tenisa Igraj i uči od šampiona</t>
  </si>
  <si>
    <t>Biciklistički klub Perun</t>
  </si>
  <si>
    <t>Deseti trofej Trebjese-Olimpijski Cross Country (međunarodna trka u planinskom biciklizmu)</t>
  </si>
  <si>
    <t>FK,, Berane"</t>
  </si>
  <si>
    <t>Samo fudbal</t>
  </si>
  <si>
    <t>Streljački klub CZ Shooting academy Montenegro</t>
  </si>
  <si>
    <t>Za sport u Danilovgradu</t>
  </si>
  <si>
    <t>Klub praktičnog streljaštva Rumija</t>
  </si>
  <si>
    <t>Sport u školi - siguiran sport</t>
  </si>
  <si>
    <t>Društvo za sportsku rekreaciju Opštine Pljevlja</t>
  </si>
  <si>
    <t>Move week-pronađi svoj pokret</t>
  </si>
  <si>
    <t>ŽKK Berane</t>
  </si>
  <si>
    <t>Razvoj ženske košarke u Beranama</t>
  </si>
  <si>
    <t>KK LIM Berane</t>
  </si>
  <si>
    <t>Razvoj košarke u Beranama</t>
  </si>
  <si>
    <t>MRK Berane 2003</t>
  </si>
  <si>
    <t>Takmičenje u prvoj crnogorskoj rukometnoj ligi</t>
  </si>
  <si>
    <t>STK Budimlja</t>
  </si>
  <si>
    <t>Igrajmo stoni tenis</t>
  </si>
  <si>
    <t>STK Budim</t>
  </si>
  <si>
    <t>Evropska medalja za naš stoni tenis</t>
  </si>
  <si>
    <t>ŽOK Nikšić</t>
  </si>
  <si>
    <t>Odbojka za sve</t>
  </si>
  <si>
    <t>ŽKK Rudar</t>
  </si>
  <si>
    <t>Razvoj i unaprjeđenje ženske košarke u Pljevljima</t>
  </si>
  <si>
    <t>KK IBAR Rožaje</t>
  </si>
  <si>
    <t>Unaprjeđenje košarke u Rožajama kroz rad sa mlađim selekcijama</t>
  </si>
  <si>
    <t>Broj bodova - ivana Mrvaljević</t>
  </si>
  <si>
    <t>Članovi Potkomisije:Ivana Mrvaljević, Vesna Gajević, Veselin Piletić</t>
  </si>
  <si>
    <t>Kendo savez Crne Gore</t>
  </si>
  <si>
    <t>Širenje i razvoj kendo sporta u Crnoj Gori kroz razvoj novootvorenog kluba u Baru</t>
  </si>
  <si>
    <t>Atletski klub "Garač"</t>
  </si>
  <si>
    <t>Razvoj podmladka atletskog kluba "Garač" Danilovgrad</t>
  </si>
  <si>
    <t>Atletski savez CG</t>
  </si>
  <si>
    <t>Organizacija konferencije - seminara balkanske atletske federacije za trke na cesti - putu</t>
  </si>
  <si>
    <t>"Razvoj sporta", (Program rada - selekcija perspektivnih atletičara u ASCG za 2016. godinu)</t>
  </si>
  <si>
    <t>Džudo klub Favorit</t>
  </si>
  <si>
    <t>Rvački klub Ratko Žarić</t>
  </si>
  <si>
    <t>Razvoj rvačkog sporta u osnovnoj školi Ratko Žarić</t>
  </si>
  <si>
    <t>Streljački klub za leteće mete Cetinje</t>
  </si>
  <si>
    <t>Razvoj i popularizacija olimpijskog trap streljaštva u Crnoj Gori</t>
  </si>
  <si>
    <t>Sambo klub Crnogorac</t>
  </si>
  <si>
    <t>Sigurno do uspjeha</t>
  </si>
  <si>
    <t>Wushu klub Perjanik</t>
  </si>
  <si>
    <t>Wushu škola za talente u borbama i demonstracijama</t>
  </si>
  <si>
    <t>Jedriličarski klub Jugole Grakilić</t>
  </si>
  <si>
    <t>Rio 2016</t>
  </si>
  <si>
    <t>Bokserski savez PG</t>
  </si>
  <si>
    <t>Razvoj bokserskog sporta u glavnom gradu</t>
  </si>
  <si>
    <t>Crnogorski jedriličarski savez</t>
  </si>
  <si>
    <t>Optimist</t>
  </si>
  <si>
    <t>Stonotenis DA droga NE</t>
  </si>
  <si>
    <t>IV Olimpijada školskih školica</t>
  </si>
  <si>
    <t>Karate klub Jezero</t>
  </si>
  <si>
    <t>Rzvoj I očuvanje karate sporta u Plavu</t>
  </si>
  <si>
    <t xml:space="preserve">Razvojni centar za borilačke sportove – Podgorica </t>
  </si>
  <si>
    <t>Snowboard klub Rush</t>
  </si>
  <si>
    <t>Snow rush</t>
  </si>
  <si>
    <t>Skola sporta Sport za sve</t>
  </si>
  <si>
    <t>Igre bez granica sa Skolom sporta</t>
  </si>
  <si>
    <t>Teniski savez Crne Gore</t>
  </si>
  <si>
    <t>Razvoj teniskog sporta u Crnoj Gori</t>
  </si>
  <si>
    <t>Klub malog fudbala Studentski dom</t>
  </si>
  <si>
    <t>Učešće u prvoj Futsal ligi Crne Gore i ostalim takmičenjima</t>
  </si>
  <si>
    <t>Fudbalski klub ,,Brskovo"</t>
  </si>
  <si>
    <t>Učešće u domaćim ligaškim i kup takmičenjima za sve kategorije u Klubu, organizacija i učešće na međunarodnim takmičenjima</t>
  </si>
  <si>
    <t>Košarkaški klub Tara basket</t>
  </si>
  <si>
    <t>Popularizacija ženske košarke</t>
  </si>
  <si>
    <t>VK Jadran veterani</t>
  </si>
  <si>
    <t>Podsticanje na nastavak bavljenja sportom bivših profesionalnih i amaterskih igrača</t>
  </si>
  <si>
    <t>Streljački klub 7,9mm Andrijevica</t>
  </si>
  <si>
    <t>Razvoj streljaštva na sjeveru Crne Gore</t>
  </si>
  <si>
    <t>KK Sutomore</t>
  </si>
  <si>
    <t>Košarkom do zdravlja</t>
  </si>
  <si>
    <t>Džudo savez Podgorice</t>
  </si>
  <si>
    <t>Sportsko rekreativno društvo SMEČ</t>
  </si>
  <si>
    <t>Rekreativna liga u odbojci 2015-2016</t>
  </si>
  <si>
    <t>Atletski klub Nikšić</t>
  </si>
  <si>
    <t>Dvije olimpijske norme Rio 2016</t>
  </si>
  <si>
    <t>Triatlon klub Nikšić</t>
  </si>
  <si>
    <t>Razvoj triatlona</t>
  </si>
  <si>
    <t>Sportsko udruženje džudo klub "Jedinstvo" Bijelo Polje</t>
  </si>
  <si>
    <t>Šansa za sve - afirmacija džudoa među djecom iz ruralnog područja Bijelog Polja</t>
  </si>
  <si>
    <t>STK Valdanos</t>
  </si>
  <si>
    <t>Razvoj djece kroz sport i takmičenje</t>
  </si>
  <si>
    <t>Rvački klub Dušan Bojović</t>
  </si>
  <si>
    <t>Zimska škola rvanja</t>
  </si>
  <si>
    <t>RK Gorica</t>
  </si>
  <si>
    <t>Škola rukometa</t>
  </si>
  <si>
    <t>Karate Klub EHO</t>
  </si>
  <si>
    <t>Razvoj karate sporta u Beranama</t>
  </si>
  <si>
    <t>STK Ivangrad</t>
  </si>
  <si>
    <t>Razvoj stonog tenisa i sporta u školama</t>
  </si>
  <si>
    <t>FK Hajduk Bar</t>
  </si>
  <si>
    <t>Škola fudbala FK ,, Hajduk" - Bar, 2016.</t>
  </si>
  <si>
    <t>OFK Berane</t>
  </si>
  <si>
    <t>Fudbalom do zdravlja</t>
  </si>
  <si>
    <t>Ragbi klub Lovćen</t>
  </si>
  <si>
    <t>Razvoj i unaprijeđenje ragbija u Crnoj Gori</t>
  </si>
  <si>
    <t>Sindikat profesionalnih fudbalera</t>
  </si>
  <si>
    <t>CSRD Veterani</t>
  </si>
  <si>
    <t>Sportska rekreacija veterana-ki</t>
  </si>
  <si>
    <t>Džudo klub "Nikšić"</t>
  </si>
  <si>
    <t>Džudo za planetu</t>
  </si>
  <si>
    <t>Godina sporta u Prijestonici Cetinje</t>
  </si>
  <si>
    <t>Fudbalski klub "Lovćen" Cetinje</t>
  </si>
  <si>
    <t>Razvoj sporta u prijestonici</t>
  </si>
  <si>
    <t>Ju Jutsu Klub "IPON" Mojkovac</t>
  </si>
  <si>
    <t>Škola borilačkih vještina "Sjever protiv nejednakosti"</t>
  </si>
  <si>
    <t>Planinarski klub POGLED</t>
  </si>
  <si>
    <t xml:space="preserve">Razvoj planinarskog i mountinng bike sporta na planini Hajli </t>
  </si>
  <si>
    <t>FK Serdar</t>
  </si>
  <si>
    <t>Škola fudbala "Fudbal i inkluzija na sjeveru"</t>
  </si>
  <si>
    <t>Planinarski klub Berane</t>
  </si>
  <si>
    <t>Planinarske akcije</t>
  </si>
  <si>
    <t>Streljački savez opštine Berane</t>
  </si>
  <si>
    <t>Razvoj olimpijskog programa streljaštva u Beranama</t>
  </si>
  <si>
    <t>DOO Centar za sport i rekreaciju Pljevlja</t>
  </si>
  <si>
    <t>Promocija javnih sportskih terena</t>
  </si>
  <si>
    <t xml:space="preserve">Džiju Džica klub „Kodokan“ </t>
  </si>
  <si>
    <t>Podgorica open and džudo kamp</t>
  </si>
  <si>
    <t>Sportsko društvo Star</t>
  </si>
  <si>
    <t>Poboljšanje uslova rada KK Boys</t>
  </si>
  <si>
    <t>Centar za sport i rekreaciju Pljevlja</t>
  </si>
  <si>
    <t>Opremanje sportskih objekata</t>
  </si>
  <si>
    <t>Snowboard klub Jump</t>
  </si>
  <si>
    <t>Snowboard kamp Hajla 2016</t>
  </si>
  <si>
    <t>Tekvando klub Akademac</t>
  </si>
  <si>
    <t>Plan aktivnosti na godišnjem nivou</t>
  </si>
  <si>
    <t>Karate klub Gorštak</t>
  </si>
  <si>
    <t>Razvoj karate sporta kroz školu karatea u prigratskim naseljima opštine Kolašin</t>
  </si>
  <si>
    <t>Broj bodova - Veselin Piletić</t>
  </si>
  <si>
    <t>Fudbalski kamp montenegro 2016</t>
  </si>
  <si>
    <t>Oblast III - Razvoj sporta</t>
  </si>
  <si>
    <t xml:space="preserve">Broj bodova - Veselin Piletić </t>
  </si>
  <si>
    <r>
      <t>Ukupno opredijeljeno:</t>
    </r>
    <r>
      <rPr>
        <b/>
        <sz val="14"/>
        <color rgb="FFFF0000"/>
        <rFont val="Garamond"/>
        <family val="1"/>
        <charset val="238"/>
      </rPr>
      <t>28718</t>
    </r>
  </si>
  <si>
    <t>NVO Udruženje za podršku djeci sa teškoćama u razvoju i njihovim porodicama Crne Gore</t>
  </si>
  <si>
    <t>Sportskim aktivnostima do unapređenja zdravstvenog stanja djece i mladih sa smetnjama u razvoju</t>
  </si>
  <si>
    <r>
      <t>Ukupno opredijeljeno:</t>
    </r>
    <r>
      <rPr>
        <b/>
        <sz val="14"/>
        <color rgb="FFFF0000"/>
        <rFont val="Calibri"/>
        <family val="2"/>
        <charset val="238"/>
        <scheme val="minor"/>
      </rPr>
      <t xml:space="preserve"> 143590,03</t>
    </r>
  </si>
  <si>
    <r>
      <t xml:space="preserve">Ukupno opredijeljeno: </t>
    </r>
    <r>
      <rPr>
        <b/>
        <sz val="14"/>
        <color rgb="FFFF0000"/>
        <rFont val="Garamond"/>
        <family val="1"/>
      </rPr>
      <t>143590,03</t>
    </r>
  </si>
  <si>
    <t>Karate klub Empi</t>
  </si>
  <si>
    <t>Razvoj karate sporta</t>
  </si>
  <si>
    <t>Omladinski šahovski klub</t>
  </si>
  <si>
    <t>Razvoj omladinskog i pionirskog šaha u opštini NK</t>
  </si>
  <si>
    <t>Column1</t>
  </si>
  <si>
    <t>Column2</t>
  </si>
  <si>
    <t>Column3</t>
  </si>
</sst>
</file>

<file path=xl/styles.xml><?xml version="1.0" encoding="utf-8"?>
<styleSheet xmlns="http://schemas.openxmlformats.org/spreadsheetml/2006/main">
  <numFmts count="5">
    <numFmt numFmtId="164" formatCode="0.00;[Red]0.00"/>
    <numFmt numFmtId="165" formatCode="#,##0.00\ [$€-1];[Red]#,##0.00\ [$€-1]"/>
    <numFmt numFmtId="166" formatCode="_ * #,##0.00_)\ [$€-1]_ ;_ * \(#,##0.00\)\ [$€-1]_ ;_ * &quot;-&quot;??_)\ [$€-1]_ ;_ @_ "/>
    <numFmt numFmtId="167" formatCode="#,##0.00\ &quot;€&quot;"/>
    <numFmt numFmtId="168" formatCode="_-* #,##0.00\ [$€-2C1A]_-;\-* #,##0.00\ [$€-2C1A]_-;_-* &quot;-&quot;??\ [$€-2C1A]_-;_-@_-"/>
  </numFmts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Garamond"/>
      <family val="1"/>
    </font>
    <font>
      <b/>
      <sz val="14"/>
      <color theme="1"/>
      <name val="Garamond"/>
      <family val="1"/>
    </font>
    <font>
      <b/>
      <sz val="14"/>
      <color theme="1"/>
      <name val="Garamond"/>
      <family val="1"/>
      <charset val="238"/>
    </font>
    <font>
      <sz val="11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4"/>
      <color theme="1"/>
      <name val="Garamond"/>
    </font>
    <font>
      <b/>
      <sz val="14"/>
      <color theme="1"/>
      <name val="Garamond"/>
    </font>
    <font>
      <sz val="14"/>
      <color rgb="FF000000"/>
      <name val="Garamond"/>
      <family val="1"/>
      <charset val="238"/>
    </font>
    <font>
      <sz val="14"/>
      <color theme="1"/>
      <name val="Garamond"/>
      <family val="1"/>
      <charset val="238"/>
    </font>
    <font>
      <b/>
      <sz val="14"/>
      <color rgb="FF000000"/>
      <name val="Garamond"/>
      <family val="1"/>
      <charset val="238"/>
    </font>
    <font>
      <b/>
      <sz val="14"/>
      <color rgb="FFFF0000"/>
      <name val="Garamond"/>
      <family val="1"/>
      <charset val="238"/>
    </font>
    <font>
      <b/>
      <sz val="14"/>
      <color rgb="FFFF0000"/>
      <name val="Garamond"/>
      <family val="1"/>
    </font>
    <font>
      <sz val="11"/>
      <color theme="1"/>
      <name val="Garamond"/>
      <family val="1"/>
      <charset val="238"/>
    </font>
    <font>
      <b/>
      <sz val="14"/>
      <color rgb="FFFF0000"/>
      <name val="Calibri"/>
      <family val="2"/>
      <charset val="238"/>
      <scheme val="minor"/>
    </font>
    <font>
      <sz val="11"/>
      <color theme="1"/>
      <name val="Garamond"/>
    </font>
    <font>
      <b/>
      <sz val="14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1" fillId="2" borderId="0" xfId="0" applyFont="1" applyFill="1" applyAlignment="1"/>
    <xf numFmtId="0" fontId="1" fillId="2" borderId="0" xfId="0" applyFont="1" applyFill="1" applyAlignment="1"/>
    <xf numFmtId="0" fontId="0" fillId="0" borderId="0" xfId="0" applyFont="1" applyBorder="1"/>
    <xf numFmtId="49" fontId="0" fillId="0" borderId="0" xfId="0" applyNumberFormat="1" applyFont="1" applyAlignment="1">
      <alignment vertical="center" wrapText="1"/>
    </xf>
    <xf numFmtId="0" fontId="0" fillId="0" borderId="0" xfId="0" applyFont="1"/>
    <xf numFmtId="0" fontId="3" fillId="2" borderId="0" xfId="0" applyFont="1" applyFill="1" applyBorder="1" applyAlignment="1"/>
    <xf numFmtId="0" fontId="5" fillId="0" borderId="0" xfId="0" applyFont="1" applyBorder="1"/>
    <xf numFmtId="0" fontId="5" fillId="0" borderId="0" xfId="0" applyFont="1"/>
    <xf numFmtId="49" fontId="5" fillId="0" borderId="0" xfId="0" applyNumberFormat="1" applyFont="1" applyBorder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2" borderId="0" xfId="0" applyFont="1" applyFill="1" applyAlignment="1"/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67" fontId="3" fillId="2" borderId="0" xfId="0" applyNumberFormat="1" applyFont="1" applyFill="1" applyAlignment="1"/>
    <xf numFmtId="167" fontId="5" fillId="0" borderId="0" xfId="0" applyNumberFormat="1" applyFont="1"/>
    <xf numFmtId="167" fontId="5" fillId="0" borderId="0" xfId="0" applyNumberFormat="1" applyFont="1" applyAlignment="1">
      <alignment vertical="center" wrapText="1"/>
    </xf>
    <xf numFmtId="167" fontId="0" fillId="0" borderId="0" xfId="0" applyNumberFormat="1"/>
    <xf numFmtId="0" fontId="16" fillId="0" borderId="0" xfId="0" applyFont="1"/>
    <xf numFmtId="0" fontId="4" fillId="2" borderId="0" xfId="0" applyFont="1" applyFill="1" applyAlignment="1"/>
    <xf numFmtId="49" fontId="16" fillId="0" borderId="0" xfId="0" applyNumberFormat="1" applyFont="1" applyAlignment="1">
      <alignment vertical="center" wrapText="1"/>
    </xf>
    <xf numFmtId="49" fontId="16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7" fontId="1" fillId="2" borderId="0" xfId="0" applyNumberFormat="1" applyFont="1" applyFill="1" applyAlignment="1"/>
    <xf numFmtId="167" fontId="4" fillId="0" borderId="1" xfId="0" applyNumberFormat="1" applyFont="1" applyBorder="1" applyAlignment="1">
      <alignment horizontal="center" vertical="center"/>
    </xf>
    <xf numFmtId="167" fontId="4" fillId="3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 wrapText="1"/>
    </xf>
    <xf numFmtId="167" fontId="12" fillId="0" borderId="3" xfId="0" applyNumberFormat="1" applyFont="1" applyBorder="1" applyAlignment="1">
      <alignment horizontal="center" vertical="center" wrapText="1"/>
    </xf>
    <xf numFmtId="167" fontId="0" fillId="0" borderId="1" xfId="0" applyNumberForma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/>
    <xf numFmtId="0" fontId="11" fillId="0" borderId="1" xfId="0" applyFont="1" applyFill="1" applyBorder="1"/>
    <xf numFmtId="0" fontId="16" fillId="0" borderId="0" xfId="0" applyFont="1" applyFill="1"/>
    <xf numFmtId="0" fontId="11" fillId="0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4" fillId="0" borderId="0" xfId="0" applyFont="1" applyFill="1" applyAlignment="1"/>
    <xf numFmtId="49" fontId="16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4" fillId="2" borderId="0" xfId="0" applyFont="1" applyFill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8" fontId="4" fillId="2" borderId="0" xfId="0" applyNumberFormat="1" applyFont="1" applyFill="1" applyAlignment="1">
      <alignment horizontal="center" vertical="center"/>
    </xf>
    <xf numFmtId="168" fontId="16" fillId="0" borderId="0" xfId="0" applyNumberFormat="1" applyFont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Fill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 wrapText="1"/>
    </xf>
    <xf numFmtId="168" fontId="4" fillId="0" borderId="2" xfId="0" applyNumberFormat="1" applyFont="1" applyBorder="1" applyAlignment="1">
      <alignment horizontal="center" vertical="center" wrapText="1"/>
    </xf>
    <xf numFmtId="168" fontId="16" fillId="0" borderId="0" xfId="0" applyNumberFormat="1" applyFont="1" applyAlignment="1">
      <alignment horizontal="center" vertical="center"/>
    </xf>
    <xf numFmtId="0" fontId="1" fillId="2" borderId="0" xfId="0" applyFont="1" applyFill="1" applyAlignment="1"/>
    <xf numFmtId="0" fontId="3" fillId="2" borderId="0" xfId="0" applyFont="1" applyFill="1" applyAlignment="1"/>
    <xf numFmtId="0" fontId="4" fillId="2" borderId="0" xfId="0" applyFont="1" applyFill="1" applyAlignment="1"/>
  </cellXfs>
  <cellStyles count="1">
    <cellStyle name="Normal" xfId="0" builtinId="0"/>
  </cellStyles>
  <dxfs count="65">
    <dxf>
      <font>
        <strike val="0"/>
        <outline val="0"/>
        <shadow val="0"/>
        <u val="none"/>
        <vertAlign val="baseline"/>
        <sz val="14"/>
        <color theme="1"/>
        <name val="Garamond"/>
        <scheme val="none"/>
      </font>
      <numFmt numFmtId="164" formatCode="0.00;[Red]0.00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Garamond"/>
        <scheme val="none"/>
      </font>
      <numFmt numFmtId="166" formatCode="_ * #,##0.00_)\ [$€-1]_ ;_ * \(#,##0.00\)\ [$€-1]_ ;_ * &quot;-&quot;??_)\ [$€-1]_ ;_ @_ 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Garamond"/>
        <scheme val="none"/>
      </font>
      <numFmt numFmtId="165" formatCode="#,##0.00\ [$€-1];[Red]#,##0.00\ [$€-1]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Garamond"/>
        <scheme val="none"/>
      </font>
      <numFmt numFmtId="164" formatCode="0.00;[Red]0.00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Garamond"/>
        <scheme val="none"/>
      </font>
      <numFmt numFmtId="164" formatCode="0.00;[Red]0.00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Garamond"/>
        <scheme val="none"/>
      </font>
      <numFmt numFmtId="164" formatCode="0.00;[Red]0.00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Garamond"/>
        <scheme val="none"/>
      </font>
      <numFmt numFmtId="164" formatCode="0.00;[Red]0.00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Garamond"/>
        <scheme val="none"/>
      </font>
      <alignment horizontal="general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Garamond"/>
        <scheme val="none"/>
      </font>
      <alignment horizontal="left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Garamond"/>
        <scheme val="none"/>
      </font>
      <alignment horizontal="general" vertical="center" textRotation="0" wrapText="1" indent="0" relativeIndent="255" justifyLastLine="0" shrinkToFit="0" readingOrder="0"/>
    </dxf>
    <dxf>
      <numFmt numFmtId="30" formatCode="@"/>
      <alignment horizontal="general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Garamond"/>
        <scheme val="none"/>
      </font>
      <numFmt numFmtId="164" formatCode="0.00;[Red]0.00"/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Garamond"/>
        <scheme val="none"/>
      </font>
      <numFmt numFmtId="165" formatCode="#,##0.00\ [$€-1];[Red]#,##0.00\ [$€-1]"/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Garamond"/>
        <scheme val="none"/>
      </font>
      <numFmt numFmtId="165" formatCode="#,##0.00\ [$€-1];[Red]#,##0.00\ [$€-1]"/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Garamond"/>
        <scheme val="none"/>
      </font>
      <numFmt numFmtId="164" formatCode="0.00;[Red]0.00"/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Garamond"/>
        <scheme val="none"/>
      </font>
      <numFmt numFmtId="164" formatCode="0.00;[Red]0.00"/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Garamond"/>
        <scheme val="none"/>
      </font>
      <numFmt numFmtId="164" formatCode="0.00;[Red]0.00"/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Garamond"/>
        <scheme val="none"/>
      </font>
      <numFmt numFmtId="164" formatCode="0.00;[Red]0.00"/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Garamond"/>
        <scheme val="none"/>
      </font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Garamond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Garamond"/>
        <scheme val="none"/>
      </font>
      <numFmt numFmtId="30" formatCode="@"/>
      <alignment horizontal="general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name val="Garamond"/>
        <scheme val="none"/>
      </font>
      <numFmt numFmtId="30" formatCode="@"/>
      <alignment horizontal="general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164" formatCode="0.00;[Red]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Garamond"/>
        <scheme val="none"/>
      </font>
      <numFmt numFmtId="164" formatCode="0.00;[Red]0.00"/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aramond"/>
        <scheme val="none"/>
      </font>
      <numFmt numFmtId="0" formatCode="General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4"/>
        <name val="Garamond"/>
        <scheme val="none"/>
      </font>
      <numFmt numFmtId="168" formatCode="_-* #,##0.00\ [$€-2C1A]_-;\-* #,##0.00\ [$€-2C1A]_-;_-* &quot;-&quot;??\ [$€-2C1A]_-;_-@_-"/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165" formatCode="#,##0.00\ [$€-1];[Red]#,##0.00\ [$€-1]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Garamond"/>
        <scheme val="none"/>
      </font>
      <numFmt numFmtId="165" formatCode="#,##0.00\ [$€-1];[Red]#,##0.00\ [$€-1]"/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164" formatCode="0.00;[Red]0.00"/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Garamond"/>
        <scheme val="none"/>
      </font>
      <numFmt numFmtId="164" formatCode="0.00;[Red]0.00"/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164" formatCode="0.00;[Red]0.00"/>
      <alignment horizontal="general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Garamond"/>
        <scheme val="none"/>
      </font>
      <numFmt numFmtId="164" formatCode="0.00;[Red]0.00"/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164" formatCode="0.00;[Red]0.00"/>
      <alignment horizontal="general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Garamond"/>
        <scheme val="none"/>
      </font>
      <numFmt numFmtId="164" formatCode="0.00;[Red]0.00"/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numFmt numFmtId="164" formatCode="0.00;[Red]0.00"/>
      <alignment horizontal="general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Garamond"/>
        <scheme val="none"/>
      </font>
      <numFmt numFmtId="164" formatCode="0.00;[Red]0.00"/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scheme val="none"/>
      </font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Garamond"/>
        <scheme val="none"/>
      </font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aramond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Garamond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Garamond"/>
        <scheme val="none"/>
      </font>
      <numFmt numFmtId="30" formatCode="@"/>
      <alignment horizontal="general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name val="Garamond"/>
        <scheme val="none"/>
      </font>
      <numFmt numFmtId="30" formatCode="@"/>
      <alignment horizontal="general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164" formatCode="0.00;[Red]0.00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167" formatCode="#,##0.00\ &quot;€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165" formatCode="#,##0.00\ [$€-1];[Red]#,##0.00\ [$€-1]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numFmt numFmtId="164" formatCode="0.00;[Red]0.00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Garamond"/>
        <scheme val="none"/>
      </font>
      <numFmt numFmtId="164" formatCode="0.00;[Red]0.00"/>
      <alignment horizontal="general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Garamond"/>
        <scheme val="none"/>
      </font>
      <numFmt numFmtId="164" formatCode="0.00;[Red]0.00"/>
      <alignment horizontal="general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Garamond"/>
        <scheme val="none"/>
      </font>
      <numFmt numFmtId="164" formatCode="0.00;[Red]0.00"/>
      <alignment horizontal="general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Garamond"/>
        <scheme val="none"/>
      </font>
      <alignment horizontal="left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Garamond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Garamond"/>
        <scheme val="none"/>
      </font>
      <numFmt numFmtId="30" formatCode="@"/>
      <alignment horizontal="general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name val="Garamond"/>
        <scheme val="none"/>
      </font>
      <numFmt numFmtId="30" formatCode="@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center" textRotation="0" wrapText="1" indent="0" relativeIndent="255" justifyLastLine="0" shrinkToFit="0" readingOrder="0"/>
    </dxf>
    <dxf>
      <numFmt numFmtId="167" formatCode="#,##0.00\ &quot;€&quot;"/>
      <alignment horizontal="general" vertical="center" textRotation="0" wrapText="1" indent="0" relativeIndent="255" justifyLastLine="0" shrinkToFit="0" readingOrder="0"/>
    </dxf>
    <dxf>
      <numFmt numFmtId="165" formatCode="#,##0.00\ [$€-1];[Red]#,##0.00\ [$€-1]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center" textRotation="0" wrapText="1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numFmt numFmtId="164" formatCode="0.00;[Red]0.00"/>
      <alignment horizontal="general" vertical="bottom" textRotation="0" wrapText="0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font>
        <b val="0"/>
        <strike val="0"/>
        <outline val="0"/>
        <shadow val="0"/>
        <u val="none"/>
        <vertAlign val="baseline"/>
        <color theme="1"/>
      </font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border>
        <bottom style="thin">
          <color indexed="64"/>
        </bottom>
      </border>
    </dxf>
    <dxf>
      <numFmt numFmtId="30" formatCode="@"/>
      <alignment horizontal="general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6" name="Table510" displayName="Table510" ref="A6:I71" totalsRowShown="0" headerRowDxfId="64" dataDxfId="62" headerRowBorderDxfId="63">
  <autoFilter ref="A6:I71"/>
  <sortState ref="A7:I80">
    <sortCondition descending="1" ref="F7:F80"/>
  </sortState>
  <tableColumns count="9">
    <tableColumn id="1" name="Naziv organizacije" dataDxfId="61"/>
    <tableColumn id="2" name="Naziv plana ili programa" dataDxfId="60"/>
    <tableColumn id="3" name="Broj bodova -Ivana Mrvaljević" dataDxfId="59"/>
    <tableColumn id="4" name="Broj bodova -Vesna Gajević" dataDxfId="58"/>
    <tableColumn id="5" name="Broj bodova -Veselin Piletić" dataDxfId="57"/>
    <tableColumn id="6" name="Prosječan broj bodova" dataDxfId="56">
      <calculatedColumnFormula>(Table510[[#This Row],[Broj bodova -Ivana Mrvaljević]]+Table510[[#This Row],[Broj bodova -Vesna Gajević]]+Table510[[#This Row],[Broj bodova -Veselin Piletić]])/3</calculatedColumnFormula>
    </tableColumn>
    <tableColumn id="7" name="Column1" dataDxfId="55"/>
    <tableColumn id="8" name="Column2" dataDxfId="54"/>
    <tableColumn id="9" name="Column3" dataDxfId="5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7" name="Table5108" displayName="Table5108" ref="A6:I11" totalsRowShown="0" headerRowDxfId="52" dataDxfId="51">
  <autoFilter ref="A6:I11"/>
  <sortState ref="A7:I17">
    <sortCondition descending="1" ref="F7:F17"/>
  </sortState>
  <tableColumns count="9">
    <tableColumn id="1" name="Naziv organizacije" dataDxfId="50"/>
    <tableColumn id="2" name="Naziv plana ili programa" dataDxfId="49"/>
    <tableColumn id="3" name="Broj bodova -Ivana Mrvaljević" dataDxfId="48"/>
    <tableColumn id="4" name="Broj bodova - Vesna Gajević" dataDxfId="47"/>
    <tableColumn id="5" name="Broj bodova -Veselin Piletić" dataDxfId="46"/>
    <tableColumn id="6" name="Prosječan broj bodova" dataDxfId="45">
      <calculatedColumnFormula>(Table5108[[#This Row],[Broj bodova -Ivana Mrvaljević]]+Table5108[[#This Row],[Broj bodova - Vesna Gajević]]+Table5108[[#This Row],[Broj bodova -Veselin Piletić]])/3</calculatedColumnFormula>
    </tableColumn>
    <tableColumn id="7" name="Column1" dataDxfId="44"/>
    <tableColumn id="8" name="Column2" dataDxfId="43"/>
    <tableColumn id="9" name="Column3" dataDxfId="4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8" name="Table51089" displayName="Table51089" ref="A6:I166" totalsRowShown="0" headerRowDxfId="41" dataDxfId="40">
  <sortState ref="A7:I166">
    <sortCondition descending="1" ref="F7:F166"/>
  </sortState>
  <tableColumns count="9">
    <tableColumn id="1" name="Naziv organizacije" dataDxfId="39" totalsRowDxfId="38"/>
    <tableColumn id="2" name="Naziv plana ili programa" dataDxfId="37" totalsRowDxfId="36"/>
    <tableColumn id="3" name="Broj bodova - ivana Mrvaljević" dataDxfId="35" totalsRowDxfId="34"/>
    <tableColumn id="4" name="Broj bodova - Vesna Gajević" dataDxfId="33" totalsRowDxfId="32"/>
    <tableColumn id="5" name="Broj bodova - Veselin Piletić" dataDxfId="31" totalsRowDxfId="30"/>
    <tableColumn id="6" name="Prosječan broj bodova" dataDxfId="29" totalsRowDxfId="28">
      <calculatedColumnFormula>(Table51089[[#This Row],[Broj bodova - ivana Mrvaljević]]+Table51089[[#This Row],[Broj bodova - Vesna Gajević]]+Table51089[[#This Row],[Broj bodova - Veselin Piletić]])/3</calculatedColumnFormula>
    </tableColumn>
    <tableColumn id="7" name="Column1" dataDxfId="27" totalsRowDxfId="26"/>
    <tableColumn id="8" name="Column2" dataDxfId="25" totalsRowDxfId="24"/>
    <tableColumn id="9" name="Column3" dataDxfId="23" totalsRowDxfId="2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10" name="Table5108911" displayName="Table5108911" ref="A6:I11" totalsRowShown="0" headerRowDxfId="21" dataDxfId="20">
  <autoFilter ref="A6:I11"/>
  <tableColumns count="9">
    <tableColumn id="1" name="Naziv organizacije" dataDxfId="19"/>
    <tableColumn id="2" name="Naziv plana ili programa" dataDxfId="18"/>
    <tableColumn id="3" name="Broj bodova - Ivana Mrvaljević" dataDxfId="17"/>
    <tableColumn id="4" name="Broj bodova -Vesna Gajević" dataDxfId="16"/>
    <tableColumn id="5" name="Broj bodova - Veselin Piletić " dataDxfId="15"/>
    <tableColumn id="6" name="Prosječan broj bodova" dataDxfId="14">
      <calculatedColumnFormula>(Table5108911[[#This Row],[Broj bodova - Ivana Mrvaljević]]+Table5108911[[#This Row],[Broj bodova -Vesna Gajević]]+Table5108911[[#This Row],[Broj bodova - Veselin Piletić ]])/3</calculatedColumnFormula>
    </tableColumn>
    <tableColumn id="7" name="Column1" dataDxfId="13"/>
    <tableColumn id="8" name="Column2" dataDxfId="12"/>
    <tableColumn id="9" name="Column3" dataDxfId="11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11" name="Table510891112" displayName="Table510891112" ref="A6:I9" totalsRowShown="0" headerRowDxfId="10" dataDxfId="9">
  <autoFilter ref="A6:I9"/>
  <sortState ref="A7:I9">
    <sortCondition descending="1" ref="F7:F9"/>
  </sortState>
  <tableColumns count="9">
    <tableColumn id="1" name="Naziv organizacije" dataDxfId="8"/>
    <tableColumn id="2" name="Naziv plana ili programa" dataDxfId="7"/>
    <tableColumn id="3" name="Broj bodova - Ivana Mrvaljević" dataDxfId="6"/>
    <tableColumn id="4" name="Broj bodova -Vesna Gajević" dataDxfId="5"/>
    <tableColumn id="5" name="Broj bodova -Veselin Piletić" dataDxfId="4"/>
    <tableColumn id="6" name="Prosječan broj bodova" dataDxfId="3">
      <calculatedColumnFormula>(Table510891112[[#This Row],[Broj bodova - Ivana Mrvaljević]]+Table510891112[[#This Row],[Broj bodova -Vesna Gajević]]+Table510891112[[#This Row],[Broj bodova -Veselin Piletić]])/3</calculatedColumnFormula>
    </tableColumn>
    <tableColumn id="7" name="Column1" dataDxfId="2"/>
    <tableColumn id="8" name="Column2" dataDxfId="1"/>
    <tableColumn id="9" name="Column3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71"/>
  <sheetViews>
    <sheetView topLeftCell="A70" zoomScale="90" zoomScaleNormal="90" workbookViewId="0">
      <selection activeCell="G8" sqref="G8"/>
    </sheetView>
  </sheetViews>
  <sheetFormatPr defaultRowHeight="15"/>
  <cols>
    <col min="1" max="1" width="19.5703125" customWidth="1"/>
    <col min="2" max="2" width="24.28515625" customWidth="1"/>
    <col min="3" max="5" width="19.42578125" customWidth="1"/>
    <col min="6" max="6" width="22.5703125" customWidth="1"/>
    <col min="7" max="7" width="26.28515625" customWidth="1"/>
    <col min="8" max="8" width="26" style="27" customWidth="1"/>
    <col min="9" max="9" width="21.5703125" customWidth="1"/>
  </cols>
  <sheetData>
    <row r="1" spans="1:10" ht="18.75">
      <c r="A1" s="122" t="s">
        <v>486</v>
      </c>
      <c r="B1" s="122"/>
      <c r="C1" s="122"/>
      <c r="D1" s="122"/>
      <c r="E1" s="122"/>
      <c r="F1" s="122"/>
      <c r="G1" s="122"/>
      <c r="H1" s="122"/>
      <c r="I1" s="122"/>
    </row>
    <row r="2" spans="1:10" ht="18.75">
      <c r="A2" s="4" t="s">
        <v>6</v>
      </c>
      <c r="B2" s="4"/>
      <c r="C2" s="4"/>
      <c r="D2" s="4"/>
      <c r="E2" s="4"/>
      <c r="F2" s="4"/>
      <c r="G2" s="4"/>
      <c r="H2" s="71"/>
      <c r="I2" s="4"/>
    </row>
    <row r="3" spans="1:10" ht="18.75">
      <c r="A3" s="122" t="s">
        <v>290</v>
      </c>
      <c r="B3" s="122"/>
      <c r="C3" s="122"/>
      <c r="D3" s="122"/>
      <c r="E3" s="122"/>
      <c r="F3" s="122"/>
      <c r="G3" s="122"/>
      <c r="H3" s="122"/>
      <c r="I3" s="122"/>
    </row>
    <row r="4" spans="1:10" ht="18.75">
      <c r="A4" s="122" t="s">
        <v>491</v>
      </c>
      <c r="B4" s="122"/>
      <c r="C4" s="122"/>
      <c r="D4" s="122"/>
      <c r="E4" s="122"/>
      <c r="F4" s="122"/>
      <c r="G4" s="122"/>
      <c r="H4" s="122"/>
      <c r="I4" s="122"/>
    </row>
    <row r="6" spans="1:10" ht="42" customHeight="1">
      <c r="A6" s="81" t="s">
        <v>1</v>
      </c>
      <c r="B6" s="81" t="s">
        <v>2</v>
      </c>
      <c r="C6" s="82" t="s">
        <v>13</v>
      </c>
      <c r="D6" s="82" t="s">
        <v>291</v>
      </c>
      <c r="E6" s="82" t="s">
        <v>12</v>
      </c>
      <c r="F6" s="81" t="s">
        <v>3</v>
      </c>
      <c r="G6" s="81" t="s">
        <v>497</v>
      </c>
      <c r="H6" s="77" t="s">
        <v>498</v>
      </c>
      <c r="I6" s="82" t="s">
        <v>499</v>
      </c>
      <c r="J6" s="3"/>
    </row>
    <row r="7" spans="1:10" ht="36" customHeight="1">
      <c r="A7" s="54" t="s">
        <v>151</v>
      </c>
      <c r="B7" s="55" t="s">
        <v>150</v>
      </c>
      <c r="C7" s="50">
        <v>80</v>
      </c>
      <c r="D7" s="50">
        <v>81</v>
      </c>
      <c r="E7" s="50"/>
      <c r="F7" s="51" t="s">
        <v>192</v>
      </c>
      <c r="G7" s="49"/>
      <c r="H7" s="72"/>
      <c r="I7" s="51"/>
      <c r="J7" s="3"/>
    </row>
    <row r="8" spans="1:10" ht="37.5">
      <c r="A8" s="54" t="s">
        <v>193</v>
      </c>
      <c r="B8" s="55" t="s">
        <v>127</v>
      </c>
      <c r="C8" s="50">
        <v>85</v>
      </c>
      <c r="D8" s="50">
        <v>83</v>
      </c>
      <c r="E8" s="50">
        <v>86.5</v>
      </c>
      <c r="F8" s="51">
        <f>(Table510[[#This Row],[Broj bodova -Ivana Mrvaljević]]+Table510[[#This Row],[Broj bodova -Vesna Gajević]]+Table510[[#This Row],[Broj bodova -Veselin Piletić]])/3</f>
        <v>84.833333333333329</v>
      </c>
      <c r="G8" s="49"/>
      <c r="H8" s="72"/>
      <c r="I8" s="51"/>
    </row>
    <row r="9" spans="1:10" ht="75">
      <c r="A9" s="54" t="s">
        <v>205</v>
      </c>
      <c r="B9" s="55" t="s">
        <v>139</v>
      </c>
      <c r="C9" s="50">
        <v>82</v>
      </c>
      <c r="D9" s="50">
        <v>77</v>
      </c>
      <c r="E9" s="50"/>
      <c r="F9" s="51">
        <v>79.5</v>
      </c>
      <c r="G9" s="49"/>
      <c r="H9" s="72"/>
      <c r="I9" s="51"/>
    </row>
    <row r="10" spans="1:10" ht="75">
      <c r="A10" s="54" t="s">
        <v>198</v>
      </c>
      <c r="B10" s="55" t="s">
        <v>132</v>
      </c>
      <c r="C10" s="50">
        <v>78</v>
      </c>
      <c r="D10" s="50">
        <v>80</v>
      </c>
      <c r="E10" s="50"/>
      <c r="F10" s="51">
        <v>79</v>
      </c>
      <c r="G10" s="49"/>
      <c r="H10" s="72"/>
      <c r="I10" s="51"/>
    </row>
    <row r="11" spans="1:10" ht="37.5">
      <c r="A11" s="54" t="s">
        <v>208</v>
      </c>
      <c r="B11" s="55" t="s">
        <v>152</v>
      </c>
      <c r="C11" s="50">
        <v>74</v>
      </c>
      <c r="D11" s="50">
        <v>76.3</v>
      </c>
      <c r="E11" s="50">
        <v>78.5</v>
      </c>
      <c r="F11" s="51">
        <f>(Table510[[#This Row],[Broj bodova -Ivana Mrvaljević]]+Table510[[#This Row],[Broj bodova -Vesna Gajević]]+Table510[[#This Row],[Broj bodova -Veselin Piletić]])/3</f>
        <v>76.266666666666666</v>
      </c>
      <c r="G11" s="56"/>
      <c r="H11" s="72"/>
      <c r="I11" s="51"/>
    </row>
    <row r="12" spans="1:10" ht="56.25">
      <c r="A12" s="54" t="s">
        <v>215</v>
      </c>
      <c r="B12" s="55" t="s">
        <v>176</v>
      </c>
      <c r="C12" s="50">
        <v>73.5</v>
      </c>
      <c r="D12" s="50">
        <v>74.5</v>
      </c>
      <c r="E12" s="50">
        <v>76.5</v>
      </c>
      <c r="F12" s="51">
        <f>(Table510[[#This Row],[Broj bodova -Ivana Mrvaljević]]+Table510[[#This Row],[Broj bodova -Vesna Gajević]]+Table510[[#This Row],[Broj bodova -Veselin Piletić]])/3</f>
        <v>74.833333333333329</v>
      </c>
      <c r="G12" s="49"/>
      <c r="H12" s="72"/>
      <c r="I12" s="51"/>
    </row>
    <row r="13" spans="1:10" ht="93.75">
      <c r="A13" s="54" t="s">
        <v>147</v>
      </c>
      <c r="B13" s="55" t="s">
        <v>146</v>
      </c>
      <c r="C13" s="50">
        <v>71.5</v>
      </c>
      <c r="D13" s="50">
        <v>72</v>
      </c>
      <c r="E13" s="50"/>
      <c r="F13" s="51">
        <v>71.75</v>
      </c>
      <c r="G13" s="49"/>
      <c r="H13" s="72"/>
      <c r="I13" s="51"/>
    </row>
    <row r="14" spans="1:10" ht="131.25">
      <c r="A14" s="54" t="s">
        <v>196</v>
      </c>
      <c r="B14" s="55" t="s">
        <v>130</v>
      </c>
      <c r="C14" s="50">
        <v>73</v>
      </c>
      <c r="D14" s="50">
        <v>69</v>
      </c>
      <c r="E14" s="50"/>
      <c r="F14" s="51">
        <v>71</v>
      </c>
      <c r="G14" s="49"/>
      <c r="H14" s="72"/>
      <c r="I14" s="51"/>
    </row>
    <row r="15" spans="1:10" ht="56.25">
      <c r="A15" s="54" t="s">
        <v>199</v>
      </c>
      <c r="B15" s="55" t="s">
        <v>133</v>
      </c>
      <c r="C15" s="50">
        <v>69.5</v>
      </c>
      <c r="D15" s="50">
        <v>70</v>
      </c>
      <c r="E15" s="50"/>
      <c r="F15" s="51">
        <v>69.75</v>
      </c>
      <c r="G15" s="49"/>
      <c r="H15" s="72"/>
      <c r="I15" s="51"/>
    </row>
    <row r="16" spans="1:10" ht="56.25">
      <c r="A16" s="54" t="s">
        <v>141</v>
      </c>
      <c r="B16" s="55" t="s">
        <v>140</v>
      </c>
      <c r="C16" s="50">
        <v>70</v>
      </c>
      <c r="D16" s="50">
        <v>69</v>
      </c>
      <c r="E16" s="50"/>
      <c r="F16" s="51">
        <v>69.5</v>
      </c>
      <c r="G16" s="49"/>
      <c r="H16" s="72"/>
      <c r="I16" s="51"/>
    </row>
    <row r="17" spans="1:9" ht="75">
      <c r="A17" s="54" t="s">
        <v>408</v>
      </c>
      <c r="B17" s="55" t="s">
        <v>170</v>
      </c>
      <c r="C17" s="50">
        <v>68</v>
      </c>
      <c r="D17" s="50">
        <v>69</v>
      </c>
      <c r="E17" s="50">
        <v>69</v>
      </c>
      <c r="F17" s="51">
        <f>(Table510[[#This Row],[Broj bodova -Ivana Mrvaljević]]+Table510[[#This Row],[Broj bodova -Vesna Gajević]]+Table510[[#This Row],[Broj bodova -Veselin Piletić]])/3</f>
        <v>68.666666666666671</v>
      </c>
      <c r="G17" s="49"/>
      <c r="H17" s="72"/>
      <c r="I17" s="51"/>
    </row>
    <row r="18" spans="1:9" ht="37.5">
      <c r="A18" s="54" t="s">
        <v>178</v>
      </c>
      <c r="B18" s="55" t="s">
        <v>177</v>
      </c>
      <c r="C18" s="57">
        <v>69</v>
      </c>
      <c r="D18" s="57">
        <v>67</v>
      </c>
      <c r="E18" s="57">
        <v>70</v>
      </c>
      <c r="F18" s="51">
        <f>(Table510[[#This Row],[Broj bodova -Ivana Mrvaljević]]+Table510[[#This Row],[Broj bodova -Vesna Gajević]]+Table510[[#This Row],[Broj bodova -Veselin Piletić]])/3</f>
        <v>68.666666666666671</v>
      </c>
      <c r="G18" s="49"/>
      <c r="H18" s="72"/>
      <c r="I18" s="51"/>
    </row>
    <row r="19" spans="1:9" ht="37.5">
      <c r="A19" s="54" t="s">
        <v>220</v>
      </c>
      <c r="B19" s="55" t="s">
        <v>187</v>
      </c>
      <c r="C19" s="50">
        <v>68</v>
      </c>
      <c r="D19" s="50">
        <v>69</v>
      </c>
      <c r="E19" s="50">
        <v>69</v>
      </c>
      <c r="F19" s="51">
        <f>(Table510[[#This Row],[Broj bodova -Ivana Mrvaljević]]+Table510[[#This Row],[Broj bodova -Vesna Gajević]]+Table510[[#This Row],[Broj bodova -Veselin Piletić]])/3</f>
        <v>68.666666666666671</v>
      </c>
      <c r="G19" s="49"/>
      <c r="H19" s="72"/>
      <c r="I19" s="51"/>
    </row>
    <row r="20" spans="1:9" ht="75">
      <c r="A20" s="54" t="s">
        <v>156</v>
      </c>
      <c r="B20" s="55" t="s">
        <v>155</v>
      </c>
      <c r="C20" s="50">
        <v>68.5</v>
      </c>
      <c r="D20" s="50">
        <v>67</v>
      </c>
      <c r="E20" s="50"/>
      <c r="F20" s="51">
        <v>67.75</v>
      </c>
      <c r="G20" s="49"/>
      <c r="H20" s="72"/>
      <c r="I20" s="51"/>
    </row>
    <row r="21" spans="1:9" ht="93.75">
      <c r="A21" s="54" t="s">
        <v>164</v>
      </c>
      <c r="B21" s="55" t="s">
        <v>163</v>
      </c>
      <c r="C21" s="50">
        <v>67</v>
      </c>
      <c r="D21" s="50">
        <v>65.5</v>
      </c>
      <c r="E21" s="50"/>
      <c r="F21" s="51">
        <v>67.25</v>
      </c>
      <c r="G21" s="49"/>
      <c r="H21" s="72"/>
      <c r="I21" s="51"/>
    </row>
    <row r="22" spans="1:9" ht="56.25">
      <c r="A22" s="54" t="s">
        <v>218</v>
      </c>
      <c r="B22" s="55" t="s">
        <v>181</v>
      </c>
      <c r="C22" s="50">
        <v>67.5</v>
      </c>
      <c r="D22" s="50">
        <v>64</v>
      </c>
      <c r="E22" s="50">
        <v>67</v>
      </c>
      <c r="F22" s="51">
        <f>(Table510[[#This Row],[Broj bodova -Ivana Mrvaljević]]+Table510[[#This Row],[Broj bodova -Vesna Gajević]]+Table510[[#This Row],[Broj bodova -Veselin Piletić]])/3</f>
        <v>66.166666666666671</v>
      </c>
      <c r="G22" s="49"/>
      <c r="H22" s="72"/>
      <c r="I22" s="51"/>
    </row>
    <row r="23" spans="1:9" ht="75">
      <c r="A23" s="54" t="s">
        <v>216</v>
      </c>
      <c r="B23" s="55" t="s">
        <v>179</v>
      </c>
      <c r="C23" s="50">
        <v>65</v>
      </c>
      <c r="D23" s="50">
        <v>67</v>
      </c>
      <c r="E23" s="50">
        <v>66</v>
      </c>
      <c r="F23" s="51">
        <f>(Table510[[#This Row],[Broj bodova -Ivana Mrvaljević]]+Table510[[#This Row],[Broj bodova -Vesna Gajević]]+Table510[[#This Row],[Broj bodova -Veselin Piletić]])/3</f>
        <v>66</v>
      </c>
      <c r="G23" s="49"/>
      <c r="H23" s="72"/>
      <c r="I23" s="51"/>
    </row>
    <row r="24" spans="1:9" ht="112.5">
      <c r="A24" s="54" t="s">
        <v>212</v>
      </c>
      <c r="B24" s="55" t="s">
        <v>171</v>
      </c>
      <c r="C24" s="50">
        <v>64</v>
      </c>
      <c r="D24" s="50">
        <v>65</v>
      </c>
      <c r="E24" s="50"/>
      <c r="F24" s="51">
        <v>64.5</v>
      </c>
      <c r="G24" s="49"/>
      <c r="H24" s="72"/>
      <c r="I24" s="51"/>
    </row>
    <row r="25" spans="1:9" ht="18.75">
      <c r="A25" s="54" t="s">
        <v>211</v>
      </c>
      <c r="B25" s="55" t="s">
        <v>167</v>
      </c>
      <c r="C25" s="50">
        <v>62</v>
      </c>
      <c r="D25" s="50">
        <v>61</v>
      </c>
      <c r="E25" s="50"/>
      <c r="F25" s="51">
        <v>61.5</v>
      </c>
      <c r="G25" s="49"/>
      <c r="H25" s="72"/>
      <c r="I25" s="51"/>
    </row>
    <row r="26" spans="1:9" ht="18.75">
      <c r="A26" s="54" t="s">
        <v>221</v>
      </c>
      <c r="B26" s="55" t="s">
        <v>188</v>
      </c>
      <c r="C26" s="50">
        <v>60</v>
      </c>
      <c r="D26" s="50">
        <v>59</v>
      </c>
      <c r="E26" s="50">
        <v>61</v>
      </c>
      <c r="F26" s="51">
        <f>(Table510[[#This Row],[Broj bodova -Ivana Mrvaljević]]+Table510[[#This Row],[Broj bodova -Vesna Gajević]]+Table510[[#This Row],[Broj bodova -Veselin Piletić]])/3</f>
        <v>60</v>
      </c>
      <c r="G26" s="49"/>
      <c r="H26" s="72"/>
      <c r="I26" s="51"/>
    </row>
    <row r="27" spans="1:9" ht="56.25">
      <c r="A27" s="54" t="s">
        <v>149</v>
      </c>
      <c r="B27" s="60" t="s">
        <v>148</v>
      </c>
      <c r="C27" s="61">
        <v>59.75</v>
      </c>
      <c r="D27" s="61">
        <v>60</v>
      </c>
      <c r="E27" s="61">
        <v>59.5</v>
      </c>
      <c r="F27" s="62">
        <v>59.75</v>
      </c>
      <c r="G27" s="63"/>
      <c r="H27" s="73"/>
      <c r="I27" s="51"/>
    </row>
    <row r="28" spans="1:9" ht="75">
      <c r="A28" s="54" t="s">
        <v>144</v>
      </c>
      <c r="B28" s="55" t="s">
        <v>143</v>
      </c>
      <c r="C28" s="50">
        <v>61</v>
      </c>
      <c r="D28" s="50">
        <v>58</v>
      </c>
      <c r="E28" s="50">
        <v>60</v>
      </c>
      <c r="F28" s="51">
        <f>(Table510[[#This Row],[Broj bodova -Ivana Mrvaljević]]+Table510[[#This Row],[Broj bodova -Vesna Gajević]]+Table510[[#This Row],[Broj bodova -Veselin Piletić]])/3</f>
        <v>59.666666666666664</v>
      </c>
      <c r="G28" s="49"/>
      <c r="H28" s="72"/>
      <c r="I28" s="51"/>
    </row>
    <row r="29" spans="1:9" ht="75">
      <c r="A29" s="54" t="s">
        <v>201</v>
      </c>
      <c r="B29" s="55" t="s">
        <v>135</v>
      </c>
      <c r="C29" s="50">
        <v>60</v>
      </c>
      <c r="D29" s="50">
        <v>59</v>
      </c>
      <c r="E29" s="50"/>
      <c r="F29" s="51">
        <v>59.5</v>
      </c>
      <c r="G29" s="49"/>
      <c r="H29" s="72"/>
      <c r="I29" s="51"/>
    </row>
    <row r="30" spans="1:9" ht="75">
      <c r="A30" s="54" t="s">
        <v>217</v>
      </c>
      <c r="B30" s="55" t="s">
        <v>180</v>
      </c>
      <c r="C30" s="50">
        <v>59</v>
      </c>
      <c r="D30" s="50">
        <v>60</v>
      </c>
      <c r="E30" s="50"/>
      <c r="F30" s="51">
        <v>59.5</v>
      </c>
      <c r="G30" s="49"/>
      <c r="H30" s="72"/>
      <c r="I30" s="51"/>
    </row>
    <row r="31" spans="1:9" ht="37.5">
      <c r="A31" s="54" t="s">
        <v>154</v>
      </c>
      <c r="B31" s="55" t="s">
        <v>153</v>
      </c>
      <c r="C31" s="50">
        <v>60</v>
      </c>
      <c r="D31" s="50">
        <v>59</v>
      </c>
      <c r="E31" s="50">
        <v>59</v>
      </c>
      <c r="F31" s="51">
        <f>(Table510[[#This Row],[Broj bodova -Ivana Mrvaljević]]+Table510[[#This Row],[Broj bodova -Vesna Gajević]]+Table510[[#This Row],[Broj bodova -Veselin Piletić]])/3</f>
        <v>59.333333333333336</v>
      </c>
      <c r="G31" s="49"/>
      <c r="H31" s="72"/>
      <c r="I31" s="51"/>
    </row>
    <row r="32" spans="1:9" ht="56.25">
      <c r="A32" s="54" t="s">
        <v>214</v>
      </c>
      <c r="B32" s="55" t="s">
        <v>173</v>
      </c>
      <c r="C32" s="50">
        <v>59</v>
      </c>
      <c r="D32" s="50">
        <v>60</v>
      </c>
      <c r="E32" s="50">
        <v>59</v>
      </c>
      <c r="F32" s="51">
        <f>(Table510[[#This Row],[Broj bodova -Ivana Mrvaljević]]+Table510[[#This Row],[Broj bodova -Vesna Gajević]]+Table510[[#This Row],[Broj bodova -Veselin Piletić]])/3</f>
        <v>59.333333333333336</v>
      </c>
      <c r="G32" s="49"/>
      <c r="H32" s="72"/>
      <c r="I32" s="51"/>
    </row>
    <row r="33" spans="1:9" ht="56.25">
      <c r="A33" s="54" t="s">
        <v>158</v>
      </c>
      <c r="B33" s="55" t="s">
        <v>157</v>
      </c>
      <c r="C33" s="50">
        <v>58.5</v>
      </c>
      <c r="D33" s="50">
        <v>60</v>
      </c>
      <c r="E33" s="50">
        <v>59</v>
      </c>
      <c r="F33" s="51">
        <f>(Table510[[#This Row],[Broj bodova -Ivana Mrvaljević]]+Table510[[#This Row],[Broj bodova -Vesna Gajević]]+Table510[[#This Row],[Broj bodova -Veselin Piletić]])/3</f>
        <v>59.166666666666664</v>
      </c>
      <c r="G33" s="49"/>
      <c r="H33" s="72"/>
      <c r="I33" s="51"/>
    </row>
    <row r="34" spans="1:9" ht="150">
      <c r="A34" s="54" t="s">
        <v>186</v>
      </c>
      <c r="B34" s="55" t="s">
        <v>185</v>
      </c>
      <c r="C34" s="50">
        <v>59</v>
      </c>
      <c r="D34" s="50">
        <v>58</v>
      </c>
      <c r="E34" s="50">
        <v>60.5</v>
      </c>
      <c r="F34" s="51">
        <f>(Table510[[#This Row],[Broj bodova -Ivana Mrvaljević]]+Table510[[#This Row],[Broj bodova -Vesna Gajević]]+Table510[[#This Row],[Broj bodova -Veselin Piletić]])/3</f>
        <v>59.166666666666664</v>
      </c>
      <c r="G34" s="49"/>
      <c r="H34" s="72"/>
      <c r="I34" s="51"/>
    </row>
    <row r="35" spans="1:9" ht="37.5">
      <c r="A35" s="54" t="s">
        <v>223</v>
      </c>
      <c r="B35" s="55" t="s">
        <v>190</v>
      </c>
      <c r="C35" s="50">
        <v>66</v>
      </c>
      <c r="D35" s="50">
        <v>67</v>
      </c>
      <c r="E35" s="50">
        <v>44.5</v>
      </c>
      <c r="F35" s="51">
        <f>(Table510[[#This Row],[Broj bodova -Ivana Mrvaljević]]+Table510[[#This Row],[Broj bodova -Vesna Gajević]]+Table510[[#This Row],[Broj bodova -Veselin Piletić]])/3</f>
        <v>59.166666666666664</v>
      </c>
      <c r="G35" s="49"/>
      <c r="H35" s="72"/>
      <c r="I35" s="51"/>
    </row>
    <row r="36" spans="1:9" ht="56.25">
      <c r="A36" s="54" t="s">
        <v>210</v>
      </c>
      <c r="B36" s="55" t="s">
        <v>166</v>
      </c>
      <c r="C36" s="50">
        <v>58.5</v>
      </c>
      <c r="D36" s="50">
        <v>59</v>
      </c>
      <c r="E36" s="50">
        <v>59</v>
      </c>
      <c r="F36" s="51">
        <f>(Table510[[#This Row],[Broj bodova -Ivana Mrvaljević]]+Table510[[#This Row],[Broj bodova -Vesna Gajević]]+Table510[[#This Row],[Broj bodova -Veselin Piletić]])/3</f>
        <v>58.833333333333336</v>
      </c>
      <c r="G36" s="49"/>
      <c r="H36" s="72"/>
      <c r="I36" s="51"/>
    </row>
    <row r="37" spans="1:9" ht="56.25">
      <c r="A37" s="54" t="s">
        <v>175</v>
      </c>
      <c r="B37" s="55" t="s">
        <v>174</v>
      </c>
      <c r="C37" s="50">
        <v>58</v>
      </c>
      <c r="D37" s="50">
        <v>59</v>
      </c>
      <c r="E37" s="50"/>
      <c r="F37" s="51">
        <v>58.5</v>
      </c>
      <c r="G37" s="49"/>
      <c r="H37" s="72"/>
      <c r="I37" s="51"/>
    </row>
    <row r="38" spans="1:9" ht="75">
      <c r="A38" s="54" t="s">
        <v>197</v>
      </c>
      <c r="B38" s="55" t="s">
        <v>131</v>
      </c>
      <c r="C38" s="50">
        <v>58</v>
      </c>
      <c r="D38" s="50">
        <v>57</v>
      </c>
      <c r="E38" s="50"/>
      <c r="F38" s="51">
        <v>57.5</v>
      </c>
      <c r="G38" s="49"/>
      <c r="H38" s="72"/>
      <c r="I38" s="51"/>
    </row>
    <row r="39" spans="1:9" ht="93.75">
      <c r="A39" s="54" t="s">
        <v>213</v>
      </c>
      <c r="B39" s="55" t="s">
        <v>172</v>
      </c>
      <c r="C39" s="50">
        <v>57</v>
      </c>
      <c r="D39" s="50">
        <v>58</v>
      </c>
      <c r="E39" s="50"/>
      <c r="F39" s="51">
        <v>57.5</v>
      </c>
      <c r="G39" s="49"/>
      <c r="H39" s="72"/>
      <c r="I39" s="51"/>
    </row>
    <row r="40" spans="1:9" ht="56.25">
      <c r="A40" s="54" t="s">
        <v>195</v>
      </c>
      <c r="B40" s="55" t="s">
        <v>129</v>
      </c>
      <c r="C40" s="50">
        <v>56</v>
      </c>
      <c r="D40" s="50">
        <v>59</v>
      </c>
      <c r="E40" s="50">
        <v>57</v>
      </c>
      <c r="F40" s="51">
        <f>(Table510[[#This Row],[Broj bodova -Ivana Mrvaljević]]+Table510[[#This Row],[Broj bodova -Vesna Gajević]]+Table510[[#This Row],[Broj bodova -Veselin Piletić]])/3</f>
        <v>57.333333333333336</v>
      </c>
      <c r="G40" s="49"/>
      <c r="H40" s="72"/>
      <c r="I40" s="51"/>
    </row>
    <row r="41" spans="1:9" ht="93.75">
      <c r="A41" s="54" t="s">
        <v>206</v>
      </c>
      <c r="B41" s="54" t="s">
        <v>142</v>
      </c>
      <c r="C41" s="58">
        <v>57</v>
      </c>
      <c r="D41" s="58">
        <v>57</v>
      </c>
      <c r="E41" s="58"/>
      <c r="F41" s="59">
        <v>57</v>
      </c>
      <c r="G41" s="56"/>
      <c r="H41" s="74"/>
      <c r="I41" s="59"/>
    </row>
    <row r="42" spans="1:9" ht="75">
      <c r="A42" s="54" t="s">
        <v>209</v>
      </c>
      <c r="B42" s="55" t="s">
        <v>165</v>
      </c>
      <c r="C42" s="50">
        <v>57.5</v>
      </c>
      <c r="D42" s="50">
        <v>56</v>
      </c>
      <c r="E42" s="50"/>
      <c r="F42" s="51">
        <v>56.75</v>
      </c>
      <c r="G42" s="49"/>
      <c r="H42" s="72"/>
      <c r="I42" s="51"/>
    </row>
    <row r="43" spans="1:9" ht="56.25">
      <c r="A43" s="54" t="s">
        <v>162</v>
      </c>
      <c r="B43" s="55" t="s">
        <v>161</v>
      </c>
      <c r="C43" s="50">
        <v>56</v>
      </c>
      <c r="D43" s="50">
        <v>56.5</v>
      </c>
      <c r="E43" s="50">
        <v>57</v>
      </c>
      <c r="F43" s="51">
        <f>(Table510[[#This Row],[Broj bodova -Ivana Mrvaljević]]+Table510[[#This Row],[Broj bodova -Vesna Gajević]]+Table510[[#This Row],[Broj bodova -Veselin Piletić]])/3</f>
        <v>56.5</v>
      </c>
      <c r="G43" s="49"/>
      <c r="H43" s="72"/>
      <c r="I43" s="51"/>
    </row>
    <row r="44" spans="1:9" ht="93.75">
      <c r="A44" s="54" t="s">
        <v>204</v>
      </c>
      <c r="B44" s="54" t="s">
        <v>138</v>
      </c>
      <c r="C44" s="58">
        <v>56</v>
      </c>
      <c r="D44" s="58">
        <v>57</v>
      </c>
      <c r="E44" s="58"/>
      <c r="F44" s="59">
        <v>56.5</v>
      </c>
      <c r="G44" s="56"/>
      <c r="H44" s="74"/>
      <c r="I44" s="59"/>
    </row>
    <row r="45" spans="1:9" ht="75">
      <c r="A45" s="54" t="s">
        <v>194</v>
      </c>
      <c r="B45" s="54" t="s">
        <v>128</v>
      </c>
      <c r="C45" s="58">
        <v>56</v>
      </c>
      <c r="D45" s="58">
        <v>57</v>
      </c>
      <c r="E45" s="58"/>
      <c r="F45" s="59">
        <v>56.5</v>
      </c>
      <c r="G45" s="56"/>
      <c r="H45" s="74"/>
      <c r="I45" s="59"/>
    </row>
    <row r="46" spans="1:9" ht="56.25">
      <c r="A46" s="54" t="s">
        <v>200</v>
      </c>
      <c r="B46" s="55" t="s">
        <v>134</v>
      </c>
      <c r="C46" s="50">
        <v>57</v>
      </c>
      <c r="D46" s="50">
        <v>56.5</v>
      </c>
      <c r="E46" s="50">
        <v>55.5</v>
      </c>
      <c r="F46" s="51">
        <f>(Table510[[#This Row],[Broj bodova -Ivana Mrvaljević]]+Table510[[#This Row],[Broj bodova -Vesna Gajević]]+Table510[[#This Row],[Broj bodova -Veselin Piletić]])/3</f>
        <v>56.333333333333336</v>
      </c>
      <c r="G46" s="49"/>
      <c r="H46" s="72"/>
      <c r="I46" s="51"/>
    </row>
    <row r="47" spans="1:9" ht="112.5">
      <c r="A47" s="54" t="s">
        <v>160</v>
      </c>
      <c r="B47" s="55" t="s">
        <v>159</v>
      </c>
      <c r="C47" s="50">
        <v>55</v>
      </c>
      <c r="D47" s="50">
        <v>57</v>
      </c>
      <c r="E47" s="50"/>
      <c r="F47" s="51">
        <v>56</v>
      </c>
      <c r="G47" s="49"/>
      <c r="H47" s="72"/>
      <c r="I47" s="51"/>
    </row>
    <row r="48" spans="1:9" ht="75">
      <c r="A48" s="54" t="s">
        <v>169</v>
      </c>
      <c r="B48" s="55" t="s">
        <v>168</v>
      </c>
      <c r="C48" s="50">
        <v>56</v>
      </c>
      <c r="D48" s="50">
        <v>53.5</v>
      </c>
      <c r="E48" s="50"/>
      <c r="F48" s="51">
        <v>54.75</v>
      </c>
      <c r="G48" s="49"/>
      <c r="H48" s="72"/>
      <c r="I48" s="51"/>
    </row>
    <row r="49" spans="1:9" ht="37.5">
      <c r="A49" s="54" t="s">
        <v>203</v>
      </c>
      <c r="B49" s="55" t="s">
        <v>137</v>
      </c>
      <c r="C49" s="50">
        <v>55</v>
      </c>
      <c r="D49" s="50">
        <v>53</v>
      </c>
      <c r="E49" s="50">
        <v>56</v>
      </c>
      <c r="F49" s="51">
        <f>(Table510[[#This Row],[Broj bodova -Ivana Mrvaljević]]+Table510[[#This Row],[Broj bodova -Vesna Gajević]]+Table510[[#This Row],[Broj bodova -Veselin Piletić]])/3</f>
        <v>54.666666666666664</v>
      </c>
      <c r="G49" s="49"/>
      <c r="H49" s="72"/>
      <c r="I49" s="51"/>
    </row>
    <row r="50" spans="1:9" ht="37.5">
      <c r="A50" s="54" t="s">
        <v>224</v>
      </c>
      <c r="B50" s="55" t="s">
        <v>191</v>
      </c>
      <c r="C50" s="50">
        <v>54</v>
      </c>
      <c r="D50" s="50">
        <v>55</v>
      </c>
      <c r="E50" s="50">
        <v>54</v>
      </c>
      <c r="F50" s="51">
        <f>(Table510[[#This Row],[Broj bodova -Ivana Mrvaljević]]+Table510[[#This Row],[Broj bodova -Vesna Gajević]]+Table510[[#This Row],[Broj bodova -Veselin Piletić]])/3</f>
        <v>54.333333333333336</v>
      </c>
      <c r="G50" s="49"/>
      <c r="H50" s="72"/>
      <c r="I50" s="51"/>
    </row>
    <row r="51" spans="1:9" ht="93.75">
      <c r="A51" s="54" t="s">
        <v>207</v>
      </c>
      <c r="B51" s="55" t="s">
        <v>145</v>
      </c>
      <c r="C51" s="50">
        <v>54.5</v>
      </c>
      <c r="D51" s="50">
        <v>52.5</v>
      </c>
      <c r="E51" s="50">
        <v>55</v>
      </c>
      <c r="F51" s="51">
        <f>(Table510[[#This Row],[Broj bodova -Ivana Mrvaljević]]+Table510[[#This Row],[Broj bodova -Vesna Gajević]]+Table510[[#This Row],[Broj bodova -Veselin Piletić]])/3</f>
        <v>54</v>
      </c>
      <c r="G51" s="49"/>
      <c r="H51" s="72"/>
      <c r="I51" s="51"/>
    </row>
    <row r="52" spans="1:9" ht="37.5">
      <c r="A52" s="54" t="s">
        <v>202</v>
      </c>
      <c r="B52" s="55" t="s">
        <v>136</v>
      </c>
      <c r="C52" s="50">
        <v>50</v>
      </c>
      <c r="D52" s="50">
        <v>51</v>
      </c>
      <c r="E52" s="50">
        <v>50</v>
      </c>
      <c r="F52" s="51">
        <f>(Table510[[#This Row],[Broj bodova -Ivana Mrvaljević]]+Table510[[#This Row],[Broj bodova -Vesna Gajević]]+Table510[[#This Row],[Broj bodova -Veselin Piletić]])/3</f>
        <v>50.333333333333336</v>
      </c>
      <c r="G52" s="49"/>
      <c r="H52" s="72"/>
      <c r="I52" s="51"/>
    </row>
    <row r="53" spans="1:9" ht="37.5">
      <c r="A53" s="54" t="s">
        <v>183</v>
      </c>
      <c r="B53" s="55" t="s">
        <v>182</v>
      </c>
      <c r="C53" s="50">
        <v>50</v>
      </c>
      <c r="D53" s="50">
        <v>50</v>
      </c>
      <c r="E53" s="50">
        <v>50</v>
      </c>
      <c r="F53" s="51">
        <f>(Table510[[#This Row],[Broj bodova -Ivana Mrvaljević]]+Table510[[#This Row],[Broj bodova -Vesna Gajević]]+Table510[[#This Row],[Broj bodova -Veselin Piletić]])/3</f>
        <v>50</v>
      </c>
      <c r="G53" s="49"/>
      <c r="H53" s="72"/>
      <c r="I53" s="51"/>
    </row>
    <row r="54" spans="1:9" ht="56.25">
      <c r="A54" s="54" t="s">
        <v>219</v>
      </c>
      <c r="B54" s="55" t="s">
        <v>184</v>
      </c>
      <c r="C54" s="50">
        <v>49</v>
      </c>
      <c r="D54" s="50">
        <v>50</v>
      </c>
      <c r="E54" s="50">
        <v>51</v>
      </c>
      <c r="F54" s="51">
        <f>(Table510[[#This Row],[Broj bodova -Ivana Mrvaljević]]+Table510[[#This Row],[Broj bodova -Vesna Gajević]]+Table510[[#This Row],[Broj bodova -Veselin Piletić]])/3</f>
        <v>50</v>
      </c>
      <c r="G54" s="49"/>
      <c r="H54" s="72"/>
      <c r="I54" s="51"/>
    </row>
    <row r="55" spans="1:9" ht="37.5">
      <c r="A55" s="54" t="s">
        <v>222</v>
      </c>
      <c r="B55" s="55" t="s">
        <v>189</v>
      </c>
      <c r="C55" s="50">
        <v>50</v>
      </c>
      <c r="D55" s="50">
        <v>50</v>
      </c>
      <c r="E55" s="50">
        <v>50</v>
      </c>
      <c r="F55" s="51">
        <f>(Table510[[#This Row],[Broj bodova -Ivana Mrvaljević]]+Table510[[#This Row],[Broj bodova -Vesna Gajević]]+Table510[[#This Row],[Broj bodova -Veselin Piletić]])/3</f>
        <v>50</v>
      </c>
      <c r="G55" s="49"/>
      <c r="H55" s="72"/>
      <c r="I55" s="51"/>
    </row>
    <row r="56" spans="1:9" ht="56.25">
      <c r="A56" s="54" t="s">
        <v>309</v>
      </c>
      <c r="B56" s="55" t="s">
        <v>310</v>
      </c>
      <c r="C56" s="50">
        <v>51</v>
      </c>
      <c r="D56" s="50">
        <v>49</v>
      </c>
      <c r="E56" s="50">
        <v>49</v>
      </c>
      <c r="F56" s="51">
        <f>(Table510[[#This Row],[Broj bodova -Ivana Mrvaljević]]+Table510[[#This Row],[Broj bodova -Vesna Gajević]]+Table510[[#This Row],[Broj bodova -Veselin Piletić]])/3</f>
        <v>49.666666666666664</v>
      </c>
      <c r="G56" s="49"/>
      <c r="H56" s="75"/>
      <c r="I56" s="51"/>
    </row>
    <row r="57" spans="1:9" ht="37.5">
      <c r="A57" s="54" t="s">
        <v>325</v>
      </c>
      <c r="B57" s="64" t="s">
        <v>326</v>
      </c>
      <c r="C57" s="50">
        <v>51</v>
      </c>
      <c r="D57" s="50">
        <v>49</v>
      </c>
      <c r="E57" s="50">
        <v>49</v>
      </c>
      <c r="F57" s="51">
        <f>(Table510[[#This Row],[Broj bodova -Ivana Mrvaljević]]+Table510[[#This Row],[Broj bodova -Vesna Gajević]]+Table510[[#This Row],[Broj bodova -Veselin Piletić]])/3</f>
        <v>49.666666666666664</v>
      </c>
      <c r="G57" s="49"/>
      <c r="H57" s="75"/>
      <c r="I57" s="51"/>
    </row>
    <row r="58" spans="1:9" ht="56.25">
      <c r="A58" s="54" t="s">
        <v>329</v>
      </c>
      <c r="B58" s="64" t="s">
        <v>330</v>
      </c>
      <c r="C58" s="50">
        <v>48</v>
      </c>
      <c r="D58" s="50">
        <v>51</v>
      </c>
      <c r="E58" s="50"/>
      <c r="F58" s="51">
        <v>49.5</v>
      </c>
      <c r="G58" s="49"/>
      <c r="H58" s="75"/>
      <c r="I58" s="51"/>
    </row>
    <row r="59" spans="1:9" ht="75">
      <c r="A59" s="78" t="s">
        <v>327</v>
      </c>
      <c r="B59" s="64" t="s">
        <v>328</v>
      </c>
      <c r="C59" s="50">
        <v>49</v>
      </c>
      <c r="D59" s="50">
        <v>49</v>
      </c>
      <c r="E59" s="50">
        <v>49</v>
      </c>
      <c r="F59" s="51">
        <f>(Table510[[#This Row],[Broj bodova -Ivana Mrvaljević]]+Table510[[#This Row],[Broj bodova -Vesna Gajević]]+Table510[[#This Row],[Broj bodova -Veselin Piletić]])/3</f>
        <v>49</v>
      </c>
      <c r="G59" s="49"/>
      <c r="H59" s="75"/>
      <c r="I59" s="51"/>
    </row>
    <row r="60" spans="1:9" ht="56.25">
      <c r="A60" s="54" t="s">
        <v>311</v>
      </c>
      <c r="B60" s="55" t="s">
        <v>312</v>
      </c>
      <c r="C60" s="50">
        <v>48</v>
      </c>
      <c r="D60" s="50">
        <v>47</v>
      </c>
      <c r="E60" s="50">
        <v>50</v>
      </c>
      <c r="F60" s="51">
        <f>(Table510[[#This Row],[Broj bodova -Ivana Mrvaljević]]+Table510[[#This Row],[Broj bodova -Vesna Gajević]]+Table510[[#This Row],[Broj bodova -Veselin Piletić]])/3</f>
        <v>48.333333333333336</v>
      </c>
      <c r="G60" s="49"/>
      <c r="H60" s="75"/>
      <c r="I60" s="51"/>
    </row>
    <row r="61" spans="1:9" ht="56.25">
      <c r="A61" s="78" t="s">
        <v>337</v>
      </c>
      <c r="B61" s="64" t="s">
        <v>338</v>
      </c>
      <c r="C61" s="50">
        <v>49</v>
      </c>
      <c r="D61" s="50">
        <v>48</v>
      </c>
      <c r="E61" s="50">
        <v>48</v>
      </c>
      <c r="F61" s="51">
        <f>(Table510[[#This Row],[Broj bodova -Ivana Mrvaljević]]+Table510[[#This Row],[Broj bodova -Vesna Gajević]]+Table510[[#This Row],[Broj bodova -Veselin Piletić]])/3</f>
        <v>48.333333333333336</v>
      </c>
      <c r="G61" s="49"/>
      <c r="H61" s="75"/>
      <c r="I61" s="51"/>
    </row>
    <row r="62" spans="1:9" ht="112.5">
      <c r="A62" s="54" t="s">
        <v>313</v>
      </c>
      <c r="B62" s="55" t="s">
        <v>314</v>
      </c>
      <c r="C62" s="50">
        <v>48</v>
      </c>
      <c r="D62" s="50">
        <v>47</v>
      </c>
      <c r="E62" s="50">
        <v>49</v>
      </c>
      <c r="F62" s="51">
        <f>(Table510[[#This Row],[Broj bodova -Ivana Mrvaljević]]+Table510[[#This Row],[Broj bodova -Vesna Gajević]]+Table510[[#This Row],[Broj bodova -Veselin Piletić]])/3</f>
        <v>48</v>
      </c>
      <c r="G62" s="49"/>
      <c r="H62" s="75"/>
      <c r="I62" s="51"/>
    </row>
    <row r="63" spans="1:9" ht="37.5">
      <c r="A63" s="54" t="s">
        <v>293</v>
      </c>
      <c r="B63" s="55" t="s">
        <v>294</v>
      </c>
      <c r="C63" s="57">
        <v>46.5</v>
      </c>
      <c r="D63" s="57">
        <v>48.5</v>
      </c>
      <c r="E63" s="57">
        <v>46.5</v>
      </c>
      <c r="F63" s="51">
        <f>(Table510[[#This Row],[Broj bodova -Ivana Mrvaljević]]+Table510[[#This Row],[Broj bodova -Vesna Gajević]]+Table510[[#This Row],[Broj bodova -Veselin Piletić]])/3</f>
        <v>47.166666666666664</v>
      </c>
      <c r="G63" s="49"/>
      <c r="H63" s="72"/>
      <c r="I63" s="51"/>
    </row>
    <row r="64" spans="1:9" ht="18.75">
      <c r="A64" s="79" t="s">
        <v>335</v>
      </c>
      <c r="B64" s="65" t="s">
        <v>336</v>
      </c>
      <c r="C64" s="50">
        <v>47</v>
      </c>
      <c r="D64" s="50">
        <v>45</v>
      </c>
      <c r="E64" s="50">
        <v>48</v>
      </c>
      <c r="F64" s="51">
        <f>(Table510[[#This Row],[Broj bodova -Ivana Mrvaljević]]+Table510[[#This Row],[Broj bodova -Vesna Gajević]]+Table510[[#This Row],[Broj bodova -Veselin Piletić]])/3</f>
        <v>46.666666666666664</v>
      </c>
      <c r="G64" s="49"/>
      <c r="H64" s="75"/>
      <c r="I64" s="51"/>
    </row>
    <row r="65" spans="1:9" ht="75">
      <c r="A65" s="78" t="s">
        <v>323</v>
      </c>
      <c r="B65" s="64" t="s">
        <v>324</v>
      </c>
      <c r="C65" s="50">
        <v>46</v>
      </c>
      <c r="D65" s="50">
        <v>46</v>
      </c>
      <c r="E65" s="50">
        <v>45</v>
      </c>
      <c r="F65" s="51">
        <f>(Table510[[#This Row],[Broj bodova -Ivana Mrvaljević]]+Table510[[#This Row],[Broj bodova -Vesna Gajević]]+Table510[[#This Row],[Broj bodova -Veselin Piletić]])/3</f>
        <v>45.666666666666664</v>
      </c>
      <c r="G65" s="49"/>
      <c r="H65" s="75"/>
      <c r="I65" s="51"/>
    </row>
    <row r="66" spans="1:9" ht="18.75">
      <c r="A66" s="54" t="s">
        <v>295</v>
      </c>
      <c r="B66" s="55" t="s">
        <v>181</v>
      </c>
      <c r="C66" s="50">
        <v>46</v>
      </c>
      <c r="D66" s="50">
        <v>44</v>
      </c>
      <c r="E66" s="50">
        <v>46</v>
      </c>
      <c r="F66" s="51">
        <f>(Table510[[#This Row],[Broj bodova -Ivana Mrvaljević]]+Table510[[#This Row],[Broj bodova -Vesna Gajević]]+Table510[[#This Row],[Broj bodova -Veselin Piletić]])/3</f>
        <v>45.333333333333336</v>
      </c>
      <c r="G66" s="49"/>
      <c r="H66" s="75"/>
      <c r="I66" s="51"/>
    </row>
    <row r="67" spans="1:9" ht="56.25">
      <c r="A67" s="54" t="s">
        <v>317</v>
      </c>
      <c r="B67" s="64" t="s">
        <v>318</v>
      </c>
      <c r="C67" s="50">
        <v>45</v>
      </c>
      <c r="D67" s="50">
        <v>45</v>
      </c>
      <c r="E67" s="50">
        <v>45</v>
      </c>
      <c r="F67" s="51">
        <f>(Table510[[#This Row],[Broj bodova -Ivana Mrvaljević]]+Table510[[#This Row],[Broj bodova -Vesna Gajević]]+Table510[[#This Row],[Broj bodova -Veselin Piletić]])/3</f>
        <v>45</v>
      </c>
      <c r="G67" s="49"/>
      <c r="H67" s="75"/>
      <c r="I67" s="51"/>
    </row>
    <row r="68" spans="1:9" ht="131.25">
      <c r="A68" s="54" t="s">
        <v>489</v>
      </c>
      <c r="B68" s="55" t="s">
        <v>490</v>
      </c>
      <c r="C68" s="50">
        <v>44</v>
      </c>
      <c r="D68" s="50">
        <v>44.5</v>
      </c>
      <c r="E68" s="50">
        <v>45</v>
      </c>
      <c r="F68" s="51">
        <f>(Table510[[#This Row],[Broj bodova -Ivana Mrvaljević]]+Table510[[#This Row],[Broj bodova -Vesna Gajević]]+Table510[[#This Row],[Broj bodova -Veselin Piletić]])/3</f>
        <v>44.5</v>
      </c>
      <c r="G68" s="49"/>
      <c r="H68" s="75"/>
      <c r="I68" s="51"/>
    </row>
    <row r="69" spans="1:9" ht="56.25">
      <c r="A69" s="54" t="s">
        <v>307</v>
      </c>
      <c r="B69" s="55" t="s">
        <v>308</v>
      </c>
      <c r="C69" s="50">
        <v>44</v>
      </c>
      <c r="D69" s="50">
        <v>45</v>
      </c>
      <c r="E69" s="50">
        <v>43</v>
      </c>
      <c r="F69" s="51">
        <f>(Table510[[#This Row],[Broj bodova -Ivana Mrvaljević]]+Table510[[#This Row],[Broj bodova -Vesna Gajević]]+Table510[[#This Row],[Broj bodova -Veselin Piletić]])/3</f>
        <v>44</v>
      </c>
      <c r="G69" s="49"/>
      <c r="H69" s="75"/>
      <c r="I69" s="51"/>
    </row>
    <row r="70" spans="1:9" ht="56.25">
      <c r="A70" s="54" t="s">
        <v>315</v>
      </c>
      <c r="B70" s="64" t="s">
        <v>316</v>
      </c>
      <c r="C70" s="50">
        <v>43</v>
      </c>
      <c r="D70" s="50">
        <v>43</v>
      </c>
      <c r="E70" s="50">
        <v>44</v>
      </c>
      <c r="F70" s="51">
        <f>(Table510[[#This Row],[Broj bodova -Ivana Mrvaljević]]+Table510[[#This Row],[Broj bodova -Vesna Gajević]]+Table510[[#This Row],[Broj bodova -Veselin Piletić]])/3</f>
        <v>43.333333333333336</v>
      </c>
      <c r="G70" s="49"/>
      <c r="H70" s="75"/>
      <c r="I70" s="51"/>
    </row>
    <row r="71" spans="1:9" ht="37.5">
      <c r="A71" s="80" t="s">
        <v>333</v>
      </c>
      <c r="B71" s="70" t="s">
        <v>334</v>
      </c>
      <c r="C71" s="66">
        <v>40</v>
      </c>
      <c r="D71" s="66">
        <v>41</v>
      </c>
      <c r="E71" s="66">
        <v>40</v>
      </c>
      <c r="F71" s="67">
        <f>(Table510[[#This Row],[Broj bodova -Ivana Mrvaljević]]+Table510[[#This Row],[Broj bodova -Vesna Gajević]]+Table510[[#This Row],[Broj bodova -Veselin Piletić]])/3</f>
        <v>40.333333333333336</v>
      </c>
      <c r="G71" s="68"/>
      <c r="H71" s="76"/>
      <c r="I71" s="69"/>
    </row>
  </sheetData>
  <mergeCells count="3">
    <mergeCell ref="A1:I1"/>
    <mergeCell ref="A3:I3"/>
    <mergeCell ref="A4:I4"/>
  </mergeCells>
  <pageMargins left="0.7" right="0.7" top="0.75" bottom="0.75" header="0.3" footer="0.3"/>
  <pageSetup scale="6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J16"/>
  <sheetViews>
    <sheetView tabSelected="1" zoomScale="90" zoomScaleNormal="90" workbookViewId="0">
      <selection activeCell="A14" sqref="A14"/>
    </sheetView>
  </sheetViews>
  <sheetFormatPr defaultRowHeight="18.75"/>
  <cols>
    <col min="1" max="1" width="19.5703125" style="6" customWidth="1"/>
    <col min="2" max="2" width="24.28515625" style="18" customWidth="1"/>
    <col min="3" max="5" width="19.42578125" customWidth="1"/>
    <col min="6" max="6" width="22.5703125" customWidth="1"/>
    <col min="7" max="7" width="26.28515625" customWidth="1"/>
    <col min="8" max="8" width="26" style="27" customWidth="1"/>
    <col min="9" max="9" width="21.5703125" customWidth="1"/>
  </cols>
  <sheetData>
    <row r="1" spans="1:10">
      <c r="A1" s="123" t="s">
        <v>486</v>
      </c>
      <c r="B1" s="123"/>
      <c r="C1" s="123"/>
      <c r="D1" s="123"/>
      <c r="E1" s="123"/>
      <c r="F1" s="123"/>
      <c r="G1" s="123"/>
      <c r="H1" s="123"/>
      <c r="I1" s="123"/>
    </row>
    <row r="2" spans="1:10">
      <c r="A2" s="9" t="s">
        <v>7</v>
      </c>
      <c r="B2" s="16"/>
      <c r="C2" s="20"/>
      <c r="D2" s="20"/>
      <c r="E2" s="20"/>
      <c r="F2" s="20"/>
      <c r="G2" s="20"/>
      <c r="H2" s="24"/>
      <c r="I2" s="20"/>
    </row>
    <row r="3" spans="1:10">
      <c r="A3" s="123" t="s">
        <v>11</v>
      </c>
      <c r="B3" s="123"/>
      <c r="C3" s="123"/>
      <c r="D3" s="123"/>
      <c r="E3" s="123"/>
      <c r="F3" s="123"/>
      <c r="G3" s="123"/>
      <c r="H3" s="123"/>
      <c r="I3" s="123"/>
    </row>
    <row r="4" spans="1:10">
      <c r="A4" s="123" t="s">
        <v>492</v>
      </c>
      <c r="B4" s="123"/>
      <c r="C4" s="123"/>
      <c r="D4" s="123"/>
      <c r="E4" s="123"/>
      <c r="F4" s="123"/>
      <c r="G4" s="123"/>
      <c r="H4" s="123"/>
      <c r="I4" s="123"/>
    </row>
    <row r="5" spans="1:10">
      <c r="A5" s="10"/>
      <c r="B5" s="17"/>
      <c r="C5" s="11"/>
      <c r="D5" s="11"/>
      <c r="E5" s="11"/>
      <c r="F5" s="11"/>
      <c r="G5" s="11"/>
      <c r="H5" s="25"/>
      <c r="I5" s="11"/>
    </row>
    <row r="6" spans="1:10" ht="42" customHeight="1">
      <c r="A6" s="12" t="s">
        <v>1</v>
      </c>
      <c r="B6" s="15" t="s">
        <v>2</v>
      </c>
      <c r="C6" s="14" t="s">
        <v>13</v>
      </c>
      <c r="D6" s="14" t="s">
        <v>4</v>
      </c>
      <c r="E6" s="14" t="s">
        <v>12</v>
      </c>
      <c r="F6" s="13" t="s">
        <v>3</v>
      </c>
      <c r="G6" s="13" t="s">
        <v>497</v>
      </c>
      <c r="H6" s="26" t="s">
        <v>498</v>
      </c>
      <c r="I6" s="14" t="s">
        <v>499</v>
      </c>
      <c r="J6" s="3"/>
    </row>
    <row r="7" spans="1:10" ht="90.75" customHeight="1">
      <c r="A7" s="53" t="s">
        <v>36</v>
      </c>
      <c r="B7" s="39" t="s">
        <v>35</v>
      </c>
      <c r="C7" s="40">
        <v>70</v>
      </c>
      <c r="D7" s="40">
        <v>70</v>
      </c>
      <c r="E7" s="40">
        <v>70</v>
      </c>
      <c r="F7" s="41">
        <f>(Table5108[[#This Row],[Broj bodova -Ivana Mrvaljević]]+Table5108[[#This Row],[Broj bodova - Vesna Gajević]]+Table5108[[#This Row],[Broj bodova -Veselin Piletić]])/3</f>
        <v>70</v>
      </c>
      <c r="G7" s="42"/>
      <c r="H7" s="43"/>
      <c r="I7" s="41"/>
      <c r="J7" s="3"/>
    </row>
    <row r="8" spans="1:10" ht="31.5">
      <c r="A8" s="53" t="s">
        <v>39</v>
      </c>
      <c r="B8" s="39" t="s">
        <v>38</v>
      </c>
      <c r="C8" s="40">
        <v>63.5</v>
      </c>
      <c r="D8" s="40">
        <v>62</v>
      </c>
      <c r="E8" s="40">
        <v>62</v>
      </c>
      <c r="F8" s="41">
        <f>(Table5108[[#This Row],[Broj bodova -Ivana Mrvaljević]]+Table5108[[#This Row],[Broj bodova - Vesna Gajević]]+Table5108[[#This Row],[Broj bodova -Veselin Piletić]])/3</f>
        <v>62.5</v>
      </c>
      <c r="G8" s="42"/>
      <c r="H8" s="43"/>
      <c r="I8" s="41"/>
    </row>
    <row r="9" spans="1:10" ht="31.5" customHeight="1">
      <c r="A9" s="53" t="s">
        <v>41</v>
      </c>
      <c r="B9" s="39" t="s">
        <v>40</v>
      </c>
      <c r="C9" s="40">
        <v>61.5</v>
      </c>
      <c r="D9" s="40">
        <v>60.5</v>
      </c>
      <c r="E9" s="40">
        <v>64</v>
      </c>
      <c r="F9" s="41">
        <f>(Table5108[[#This Row],[Broj bodova -Ivana Mrvaljević]]+Table5108[[#This Row],[Broj bodova - Vesna Gajević]]+Table5108[[#This Row],[Broj bodova -Veselin Piletić]])/3</f>
        <v>62</v>
      </c>
      <c r="G9" s="42"/>
      <c r="H9" s="43"/>
      <c r="I9" s="41"/>
    </row>
    <row r="10" spans="1:10" ht="63">
      <c r="A10" s="53" t="s">
        <v>42</v>
      </c>
      <c r="B10" s="39" t="s">
        <v>43</v>
      </c>
      <c r="C10" s="40">
        <v>62</v>
      </c>
      <c r="D10" s="40">
        <v>59</v>
      </c>
      <c r="E10" s="40">
        <v>62</v>
      </c>
      <c r="F10" s="41">
        <f>(Table5108[[#This Row],[Broj bodova -Ivana Mrvaljević]]+Table5108[[#This Row],[Broj bodova - Vesna Gajević]]+Table5108[[#This Row],[Broj bodova -Veselin Piletić]])/3</f>
        <v>61</v>
      </c>
      <c r="G10" s="42"/>
      <c r="H10" s="43"/>
      <c r="I10" s="41"/>
    </row>
    <row r="11" spans="1:10" ht="126">
      <c r="A11" s="53" t="s">
        <v>225</v>
      </c>
      <c r="B11" s="39" t="s">
        <v>37</v>
      </c>
      <c r="C11" s="40">
        <v>47</v>
      </c>
      <c r="D11" s="40">
        <v>47</v>
      </c>
      <c r="E11" s="40">
        <v>47</v>
      </c>
      <c r="F11" s="41">
        <f>(Table5108[[#This Row],[Broj bodova -Ivana Mrvaljević]]+Table5108[[#This Row],[Broj bodova - Vesna Gajević]]+Table5108[[#This Row],[Broj bodova -Veselin Piletić]])/3</f>
        <v>47</v>
      </c>
      <c r="G11" s="42"/>
      <c r="H11" s="43"/>
      <c r="I11" s="41"/>
    </row>
    <row r="16" spans="1:10" ht="53.25" customHeight="1"/>
  </sheetData>
  <mergeCells count="3">
    <mergeCell ref="A1:I1"/>
    <mergeCell ref="A3:I3"/>
    <mergeCell ref="A4:I4"/>
  </mergeCells>
  <pageMargins left="0.7" right="0.7" top="0.75" bottom="0.75" header="0.3" footer="0.3"/>
  <pageSetup paperSize="9" scale="6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J166"/>
  <sheetViews>
    <sheetView topLeftCell="A163" zoomScale="80" zoomScaleNormal="80" workbookViewId="0">
      <selection activeCell="D10" sqref="D10"/>
    </sheetView>
  </sheetViews>
  <sheetFormatPr defaultRowHeight="15"/>
  <cols>
    <col min="1" max="1" width="19.5703125" style="85" customWidth="1"/>
    <col min="2" max="2" width="24.28515625" style="28" customWidth="1"/>
    <col min="3" max="5" width="19.42578125" style="112" customWidth="1"/>
    <col min="6" max="6" width="22.5703125" style="112" customWidth="1"/>
    <col min="7" max="7" width="26.28515625" style="112" customWidth="1"/>
    <col min="8" max="8" width="26" style="121" customWidth="1"/>
    <col min="9" max="9" width="21.5703125" style="112" customWidth="1"/>
    <col min="10" max="16384" width="9.140625" style="28"/>
  </cols>
  <sheetData>
    <row r="1" spans="1:10" ht="18.75">
      <c r="A1" s="124" t="s">
        <v>486</v>
      </c>
      <c r="B1" s="124"/>
      <c r="C1" s="124"/>
      <c r="D1" s="124"/>
      <c r="E1" s="124"/>
      <c r="F1" s="124"/>
      <c r="G1" s="124"/>
      <c r="H1" s="124"/>
      <c r="I1" s="124"/>
    </row>
    <row r="2" spans="1:10" ht="18.75">
      <c r="A2" s="89" t="s">
        <v>8</v>
      </c>
      <c r="B2" s="29"/>
      <c r="C2" s="99"/>
      <c r="D2" s="99"/>
      <c r="E2" s="99"/>
      <c r="F2" s="99"/>
      <c r="G2" s="99"/>
      <c r="H2" s="113"/>
      <c r="I2" s="99"/>
    </row>
    <row r="3" spans="1:10" ht="18.75">
      <c r="A3" s="124" t="s">
        <v>381</v>
      </c>
      <c r="B3" s="124"/>
      <c r="C3" s="124"/>
      <c r="D3" s="124"/>
      <c r="E3" s="124"/>
      <c r="F3" s="124"/>
      <c r="G3" s="124"/>
      <c r="H3" s="124"/>
      <c r="I3" s="124"/>
    </row>
    <row r="4" spans="1:10" ht="18.75">
      <c r="A4" s="124" t="s">
        <v>488</v>
      </c>
      <c r="B4" s="124"/>
      <c r="C4" s="124"/>
      <c r="D4" s="124"/>
      <c r="E4" s="124"/>
      <c r="F4" s="124"/>
      <c r="G4" s="124"/>
      <c r="H4" s="124"/>
      <c r="I4" s="124"/>
    </row>
    <row r="6" spans="1:10" ht="42" customHeight="1">
      <c r="A6" s="90" t="s">
        <v>1</v>
      </c>
      <c r="B6" s="30" t="s">
        <v>2</v>
      </c>
      <c r="C6" s="31" t="s">
        <v>380</v>
      </c>
      <c r="D6" s="31" t="s">
        <v>4</v>
      </c>
      <c r="E6" s="31" t="s">
        <v>484</v>
      </c>
      <c r="F6" s="31" t="s">
        <v>3</v>
      </c>
      <c r="G6" s="31" t="s">
        <v>497</v>
      </c>
      <c r="H6" s="114" t="s">
        <v>498</v>
      </c>
      <c r="I6" s="31" t="s">
        <v>499</v>
      </c>
      <c r="J6" s="32"/>
    </row>
    <row r="7" spans="1:10" ht="77.25" customHeight="1">
      <c r="A7" s="33" t="s">
        <v>117</v>
      </c>
      <c r="B7" s="34" t="s">
        <v>118</v>
      </c>
      <c r="C7" s="100">
        <v>84.5</v>
      </c>
      <c r="D7" s="100">
        <v>84.5</v>
      </c>
      <c r="E7" s="100">
        <v>84.5</v>
      </c>
      <c r="F7" s="101">
        <f>(Table51089[[#This Row],[Broj bodova - ivana Mrvaljević]]+Table51089[[#This Row],[Broj bodova - Vesna Gajević]]+Table51089[[#This Row],[Broj bodova - Veselin Piletić]])/3</f>
        <v>84.5</v>
      </c>
      <c r="G7" s="102"/>
      <c r="H7" s="115"/>
      <c r="I7" s="101"/>
      <c r="J7" s="32"/>
    </row>
    <row r="8" spans="1:10" ht="30">
      <c r="A8" s="33" t="s">
        <v>231</v>
      </c>
      <c r="B8" s="34" t="s">
        <v>30</v>
      </c>
      <c r="C8" s="100">
        <v>84</v>
      </c>
      <c r="D8" s="100">
        <v>84.5</v>
      </c>
      <c r="E8" s="100">
        <v>84.5</v>
      </c>
      <c r="F8" s="101">
        <f>(Table51089[[#This Row],[Broj bodova - ivana Mrvaljević]]+Table51089[[#This Row],[Broj bodova - Vesna Gajević]]+Table51089[[#This Row],[Broj bodova - Veselin Piletić]])/3</f>
        <v>84.333333333333329</v>
      </c>
      <c r="G8" s="102"/>
      <c r="H8" s="115"/>
      <c r="I8" s="101"/>
    </row>
    <row r="9" spans="1:10" ht="37.5">
      <c r="A9" s="33" t="s">
        <v>257</v>
      </c>
      <c r="B9" s="34" t="s">
        <v>88</v>
      </c>
      <c r="C9" s="100">
        <v>79</v>
      </c>
      <c r="D9" s="100">
        <v>79</v>
      </c>
      <c r="E9" s="100">
        <v>81</v>
      </c>
      <c r="F9" s="101">
        <f>(Table51089[[#This Row],[Broj bodova - ivana Mrvaljević]]+Table51089[[#This Row],[Broj bodova - Vesna Gajević]]+Table51089[[#This Row],[Broj bodova - Veselin Piletić]])/3</f>
        <v>79.666666666666671</v>
      </c>
      <c r="G9" s="102"/>
      <c r="H9" s="115"/>
      <c r="I9" s="101"/>
    </row>
    <row r="10" spans="1:10" ht="75">
      <c r="A10" s="33" t="s">
        <v>265</v>
      </c>
      <c r="B10" s="34" t="s">
        <v>98</v>
      </c>
      <c r="C10" s="100">
        <v>82</v>
      </c>
      <c r="D10" s="100">
        <v>81</v>
      </c>
      <c r="E10" s="100">
        <v>75</v>
      </c>
      <c r="F10" s="101">
        <f>(Table51089[[#This Row],[Broj bodova - ivana Mrvaljević]]+Table51089[[#This Row],[Broj bodova - Vesna Gajević]]+Table51089[[#This Row],[Broj bodova - Veselin Piletić]])/3</f>
        <v>79.333333333333329</v>
      </c>
      <c r="G10" s="102"/>
      <c r="H10" s="115"/>
      <c r="I10" s="101"/>
    </row>
    <row r="11" spans="1:10" ht="37.5">
      <c r="A11" s="33" t="s">
        <v>246</v>
      </c>
      <c r="B11" s="34" t="s">
        <v>72</v>
      </c>
      <c r="C11" s="100">
        <v>78</v>
      </c>
      <c r="D11" s="100">
        <v>79</v>
      </c>
      <c r="E11" s="100">
        <v>80</v>
      </c>
      <c r="F11" s="101">
        <f>(Table51089[[#This Row],[Broj bodova - ivana Mrvaljević]]+Table51089[[#This Row],[Broj bodova - Vesna Gajević]]+Table51089[[#This Row],[Broj bodova - Veselin Piletić]])/3</f>
        <v>79</v>
      </c>
      <c r="G11" s="102"/>
      <c r="H11" s="115"/>
      <c r="I11" s="101"/>
    </row>
    <row r="12" spans="1:10" ht="30">
      <c r="A12" s="33" t="s">
        <v>262</v>
      </c>
      <c r="B12" s="35" t="s">
        <v>95</v>
      </c>
      <c r="C12" s="103">
        <v>81</v>
      </c>
      <c r="D12" s="103">
        <v>80</v>
      </c>
      <c r="E12" s="103">
        <v>75</v>
      </c>
      <c r="F12" s="104">
        <f>(Table51089[[#This Row],[Broj bodova - ivana Mrvaljević]]+Table51089[[#This Row],[Broj bodova - Vesna Gajević]]+Table51089[[#This Row],[Broj bodova - Veselin Piletić]])/3</f>
        <v>78.666666666666671</v>
      </c>
      <c r="G12" s="105"/>
      <c r="H12" s="116"/>
      <c r="I12" s="104"/>
    </row>
    <row r="13" spans="1:10" ht="37.5">
      <c r="A13" s="33" t="s">
        <v>235</v>
      </c>
      <c r="B13" s="34" t="s">
        <v>473</v>
      </c>
      <c r="C13" s="100">
        <v>74</v>
      </c>
      <c r="D13" s="100">
        <v>76</v>
      </c>
      <c r="E13" s="100">
        <v>78.5</v>
      </c>
      <c r="F13" s="101">
        <f>(Table51089[[#This Row],[Broj bodova - ivana Mrvaljević]]+Table51089[[#This Row],[Broj bodova - Vesna Gajević]]+Table51089[[#This Row],[Broj bodova - Veselin Piletić]])/3</f>
        <v>76.166666666666671</v>
      </c>
      <c r="G13" s="102"/>
      <c r="H13" s="115"/>
      <c r="I13" s="101"/>
    </row>
    <row r="14" spans="1:10" ht="45">
      <c r="A14" s="33" t="s">
        <v>239</v>
      </c>
      <c r="B14" s="34" t="s">
        <v>62</v>
      </c>
      <c r="C14" s="100">
        <v>74</v>
      </c>
      <c r="D14" s="100">
        <v>75.5</v>
      </c>
      <c r="E14" s="100">
        <v>79</v>
      </c>
      <c r="F14" s="101">
        <f>(Table51089[[#This Row],[Broj bodova - ivana Mrvaljević]]+Table51089[[#This Row],[Broj bodova - Vesna Gajević]]+Table51089[[#This Row],[Broj bodova - Veselin Piletić]])/3</f>
        <v>76.166666666666671</v>
      </c>
      <c r="G14" s="102"/>
      <c r="H14" s="115"/>
      <c r="I14" s="101"/>
    </row>
    <row r="15" spans="1:10" ht="60">
      <c r="A15" s="33" t="s">
        <v>240</v>
      </c>
      <c r="B15" s="34" t="s">
        <v>63</v>
      </c>
      <c r="C15" s="100">
        <v>72.5</v>
      </c>
      <c r="D15" s="100">
        <v>73.5</v>
      </c>
      <c r="E15" s="100">
        <v>76.5</v>
      </c>
      <c r="F15" s="101">
        <f>(Table51089[[#This Row],[Broj bodova - ivana Mrvaljević]]+Table51089[[#This Row],[Broj bodova - Vesna Gajević]]+Table51089[[#This Row],[Broj bodova - Veselin Piletić]])/3</f>
        <v>74.166666666666671</v>
      </c>
      <c r="G15" s="102"/>
      <c r="H15" s="115"/>
      <c r="I15" s="101"/>
    </row>
    <row r="16" spans="1:10" ht="37.5">
      <c r="A16" s="33" t="s">
        <v>253</v>
      </c>
      <c r="B16" s="34" t="s">
        <v>83</v>
      </c>
      <c r="C16" s="100">
        <v>72</v>
      </c>
      <c r="D16" s="100">
        <v>74</v>
      </c>
      <c r="E16" s="100">
        <v>75.5</v>
      </c>
      <c r="F16" s="101">
        <f>(Table51089[[#This Row],[Broj bodova - ivana Mrvaljević]]+Table51089[[#This Row],[Broj bodova - Vesna Gajević]]+Table51089[[#This Row],[Broj bodova - Veselin Piletić]])/3</f>
        <v>73.833333333333329</v>
      </c>
      <c r="G16" s="102"/>
      <c r="H16" s="115"/>
      <c r="I16" s="101"/>
    </row>
    <row r="17" spans="1:9" ht="37.5">
      <c r="A17" s="33" t="s">
        <v>258</v>
      </c>
      <c r="B17" s="34" t="s">
        <v>91</v>
      </c>
      <c r="C17" s="100">
        <v>75</v>
      </c>
      <c r="D17" s="100">
        <v>73</v>
      </c>
      <c r="E17" s="100">
        <v>72.5</v>
      </c>
      <c r="F17" s="101">
        <f>(Table51089[[#This Row],[Broj bodova - ivana Mrvaljević]]+Table51089[[#This Row],[Broj bodova - Vesna Gajević]]+Table51089[[#This Row],[Broj bodova - Veselin Piletić]])/3</f>
        <v>73.5</v>
      </c>
      <c r="G17" s="102"/>
      <c r="H17" s="115"/>
      <c r="I17" s="101"/>
    </row>
    <row r="18" spans="1:9" ht="70.5" customHeight="1">
      <c r="A18" s="33" t="s">
        <v>227</v>
      </c>
      <c r="B18" s="34" t="s">
        <v>24</v>
      </c>
      <c r="C18" s="100">
        <v>71</v>
      </c>
      <c r="D18" s="100">
        <v>71</v>
      </c>
      <c r="E18" s="100">
        <v>71</v>
      </c>
      <c r="F18" s="101">
        <f>(Table51089[[#This Row],[Broj bodova - ivana Mrvaljević]]+Table51089[[#This Row],[Broj bodova - Vesna Gajević]]+Table51089[[#This Row],[Broj bodova - Veselin Piletić]])/3</f>
        <v>71</v>
      </c>
      <c r="G18" s="102"/>
      <c r="H18" s="115"/>
      <c r="I18" s="101"/>
    </row>
    <row r="19" spans="1:9" ht="75">
      <c r="A19" s="33" t="s">
        <v>273</v>
      </c>
      <c r="B19" s="34" t="s">
        <v>106</v>
      </c>
      <c r="C19" s="100">
        <v>68</v>
      </c>
      <c r="D19" s="100">
        <v>71</v>
      </c>
      <c r="E19" s="100">
        <v>70</v>
      </c>
      <c r="F19" s="101">
        <f>(Table51089[[#This Row],[Broj bodova - ivana Mrvaljević]]+Table51089[[#This Row],[Broj bodova - Vesna Gajević]]+Table51089[[#This Row],[Broj bodova - Veselin Piletić]])/3</f>
        <v>69.666666666666671</v>
      </c>
      <c r="G19" s="102"/>
      <c r="H19" s="115"/>
      <c r="I19" s="101"/>
    </row>
    <row r="20" spans="1:9" ht="45">
      <c r="A20" s="33" t="s">
        <v>238</v>
      </c>
      <c r="B20" s="34" t="s">
        <v>61</v>
      </c>
      <c r="C20" s="100">
        <v>68.5</v>
      </c>
      <c r="D20" s="100">
        <v>67</v>
      </c>
      <c r="E20" s="100">
        <v>70.5</v>
      </c>
      <c r="F20" s="101">
        <f>(Table51089[[#This Row],[Broj bodova - ivana Mrvaljević]]+Table51089[[#This Row],[Broj bodova - Vesna Gajević]]+Table51089[[#This Row],[Broj bodova - Veselin Piletić]])/3</f>
        <v>68.666666666666671</v>
      </c>
      <c r="G20" s="102"/>
      <c r="H20" s="115"/>
      <c r="I20" s="101"/>
    </row>
    <row r="21" spans="1:9" ht="37.5">
      <c r="A21" s="33" t="s">
        <v>26</v>
      </c>
      <c r="B21" s="34" t="s">
        <v>25</v>
      </c>
      <c r="C21" s="100">
        <v>68</v>
      </c>
      <c r="D21" s="100">
        <v>69</v>
      </c>
      <c r="E21" s="100">
        <v>67</v>
      </c>
      <c r="F21" s="101">
        <f>(Table51089[[#This Row],[Broj bodova - ivana Mrvaljević]]+Table51089[[#This Row],[Broj bodova - Vesna Gajević]]+Table51089[[#This Row],[Broj bodova - Veselin Piletić]])/3</f>
        <v>68</v>
      </c>
      <c r="G21" s="102"/>
      <c r="H21" s="115"/>
      <c r="I21" s="101"/>
    </row>
    <row r="22" spans="1:9" ht="30">
      <c r="A22" s="33" t="s">
        <v>259</v>
      </c>
      <c r="B22" s="34" t="s">
        <v>92</v>
      </c>
      <c r="C22" s="100">
        <v>67.5</v>
      </c>
      <c r="D22" s="100">
        <v>66</v>
      </c>
      <c r="E22" s="100">
        <v>69.5</v>
      </c>
      <c r="F22" s="101">
        <f>(Table51089[[#This Row],[Broj bodova - ivana Mrvaljević]]+Table51089[[#This Row],[Broj bodova - Vesna Gajević]]+Table51089[[#This Row],[Broj bodova - Veselin Piletić]])/3</f>
        <v>67.666666666666671</v>
      </c>
      <c r="G22" s="102"/>
      <c r="H22" s="115"/>
      <c r="I22" s="101"/>
    </row>
    <row r="23" spans="1:9" ht="60">
      <c r="A23" s="33" t="s">
        <v>226</v>
      </c>
      <c r="B23" s="34" t="s">
        <v>23</v>
      </c>
      <c r="C23" s="100">
        <v>67</v>
      </c>
      <c r="D23" s="100">
        <v>67</v>
      </c>
      <c r="E23" s="100">
        <v>67</v>
      </c>
      <c r="F23" s="101">
        <f>(Table51089[[#This Row],[Broj bodova - ivana Mrvaljević]]+Table51089[[#This Row],[Broj bodova - Vesna Gajević]]+Table51089[[#This Row],[Broj bodova - Veselin Piletić]])/3</f>
        <v>67</v>
      </c>
      <c r="G23" s="102"/>
      <c r="H23" s="115"/>
      <c r="I23" s="101"/>
    </row>
    <row r="24" spans="1:9" ht="37.5">
      <c r="A24" s="33" t="s">
        <v>80</v>
      </c>
      <c r="B24" s="34" t="s">
        <v>79</v>
      </c>
      <c r="C24" s="100">
        <v>66</v>
      </c>
      <c r="D24" s="100">
        <v>67</v>
      </c>
      <c r="E24" s="100"/>
      <c r="F24" s="101">
        <v>66.5</v>
      </c>
      <c r="G24" s="102"/>
      <c r="H24" s="115"/>
      <c r="I24" s="101"/>
    </row>
    <row r="25" spans="1:9" ht="60">
      <c r="A25" s="33" t="s">
        <v>32</v>
      </c>
      <c r="B25" s="34" t="s">
        <v>31</v>
      </c>
      <c r="C25" s="100">
        <v>66</v>
      </c>
      <c r="D25" s="100">
        <v>66</v>
      </c>
      <c r="E25" s="100">
        <v>67</v>
      </c>
      <c r="F25" s="101">
        <f>(Table51089[[#This Row],[Broj bodova - ivana Mrvaljević]]+Table51089[[#This Row],[Broj bodova - Vesna Gajević]]+Table51089[[#This Row],[Broj bodova - Veselin Piletić]])/3</f>
        <v>66.333333333333329</v>
      </c>
      <c r="G25" s="102"/>
      <c r="H25" s="115"/>
      <c r="I25" s="101"/>
    </row>
    <row r="26" spans="1:9" ht="37.5">
      <c r="A26" s="33" t="s">
        <v>49</v>
      </c>
      <c r="B26" s="34" t="s">
        <v>48</v>
      </c>
      <c r="C26" s="100">
        <v>66</v>
      </c>
      <c r="D26" s="100">
        <v>66</v>
      </c>
      <c r="E26" s="100">
        <v>66</v>
      </c>
      <c r="F26" s="101">
        <v>66</v>
      </c>
      <c r="G26" s="102"/>
      <c r="H26" s="115"/>
      <c r="I26" s="101"/>
    </row>
    <row r="27" spans="1:9" ht="45">
      <c r="A27" s="33" t="s">
        <v>248</v>
      </c>
      <c r="B27" s="34" t="s">
        <v>77</v>
      </c>
      <c r="C27" s="100">
        <v>66</v>
      </c>
      <c r="D27" s="100">
        <v>66</v>
      </c>
      <c r="E27" s="100">
        <v>66</v>
      </c>
      <c r="F27" s="101">
        <f>(Table51089[[#This Row],[Broj bodova - ivana Mrvaljević]]+Table51089[[#This Row],[Broj bodova - Vesna Gajević]]+Table51089[[#This Row],[Broj bodova - Veselin Piletić]])/3</f>
        <v>66</v>
      </c>
      <c r="G27" s="102"/>
      <c r="H27" s="115"/>
      <c r="I27" s="101"/>
    </row>
    <row r="28" spans="1:9" ht="56.25">
      <c r="A28" s="33" t="s">
        <v>255</v>
      </c>
      <c r="B28" s="34" t="s">
        <v>86</v>
      </c>
      <c r="C28" s="100">
        <v>66</v>
      </c>
      <c r="D28" s="100">
        <v>65</v>
      </c>
      <c r="E28" s="100">
        <v>67</v>
      </c>
      <c r="F28" s="101">
        <f>(Table51089[[#This Row],[Broj bodova - ivana Mrvaljević]]+Table51089[[#This Row],[Broj bodova - Vesna Gajević]]+Table51089[[#This Row],[Broj bodova - Veselin Piletić]])/3</f>
        <v>66</v>
      </c>
      <c r="G28" s="102"/>
      <c r="H28" s="115"/>
      <c r="I28" s="101"/>
    </row>
    <row r="29" spans="1:9" ht="45">
      <c r="A29" s="33" t="s">
        <v>267</v>
      </c>
      <c r="B29" s="34" t="s">
        <v>100</v>
      </c>
      <c r="C29" s="100">
        <v>65</v>
      </c>
      <c r="D29" s="100">
        <v>67</v>
      </c>
      <c r="E29" s="100">
        <v>66</v>
      </c>
      <c r="F29" s="101">
        <f>(Table51089[[#This Row],[Broj bodova - ivana Mrvaljević]]+Table51089[[#This Row],[Broj bodova - Vesna Gajević]]+Table51089[[#This Row],[Broj bodova - Veselin Piletić]])/3</f>
        <v>66</v>
      </c>
      <c r="G29" s="102"/>
      <c r="H29" s="116"/>
      <c r="I29" s="101"/>
    </row>
    <row r="30" spans="1:9" ht="45">
      <c r="A30" s="33" t="s">
        <v>229</v>
      </c>
      <c r="B30" s="34" t="s">
        <v>28</v>
      </c>
      <c r="C30" s="100">
        <v>65</v>
      </c>
      <c r="D30" s="100">
        <v>65</v>
      </c>
      <c r="E30" s="100">
        <v>64</v>
      </c>
      <c r="F30" s="101">
        <f>(Table51089[[#This Row],[Broj bodova - ivana Mrvaljević]]+Table51089[[#This Row],[Broj bodova - Vesna Gajević]]+Table51089[[#This Row],[Broj bodova - Veselin Piletić]])/3</f>
        <v>64.666666666666671</v>
      </c>
      <c r="G30" s="102"/>
      <c r="H30" s="115"/>
      <c r="I30" s="101"/>
    </row>
    <row r="31" spans="1:9" ht="37.5">
      <c r="A31" s="33" t="s">
        <v>234</v>
      </c>
      <c r="B31" s="34" t="s">
        <v>57</v>
      </c>
      <c r="C31" s="100">
        <v>65</v>
      </c>
      <c r="D31" s="100">
        <v>65</v>
      </c>
      <c r="E31" s="100">
        <v>64</v>
      </c>
      <c r="F31" s="101">
        <f>(Table51089[[#This Row],[Broj bodova - ivana Mrvaljević]]+Table51089[[#This Row],[Broj bodova - Vesna Gajević]]+Table51089[[#This Row],[Broj bodova - Veselin Piletić]])/3</f>
        <v>64.666666666666671</v>
      </c>
      <c r="G31" s="102"/>
      <c r="H31" s="115"/>
      <c r="I31" s="101"/>
    </row>
    <row r="32" spans="1:9" ht="56.25">
      <c r="A32" s="33" t="s">
        <v>243</v>
      </c>
      <c r="B32" s="34" t="s">
        <v>69</v>
      </c>
      <c r="C32" s="100">
        <v>65</v>
      </c>
      <c r="D32" s="100">
        <v>64</v>
      </c>
      <c r="E32" s="100">
        <v>64</v>
      </c>
      <c r="F32" s="101">
        <f>(Table51089[[#This Row],[Broj bodova - ivana Mrvaljević]]+Table51089[[#This Row],[Broj bodova - Vesna Gajević]]+Table51089[[#This Row],[Broj bodova - Veselin Piletić]])/3</f>
        <v>64.333333333333329</v>
      </c>
      <c r="G32" s="102"/>
      <c r="H32" s="115"/>
      <c r="I32" s="101"/>
    </row>
    <row r="33" spans="1:9" ht="45">
      <c r="A33" s="33" t="s">
        <v>236</v>
      </c>
      <c r="B33" s="34" t="s">
        <v>59</v>
      </c>
      <c r="C33" s="100">
        <v>63</v>
      </c>
      <c r="D33" s="100">
        <v>64.5</v>
      </c>
      <c r="E33" s="100">
        <v>65</v>
      </c>
      <c r="F33" s="101">
        <f>(Table51089[[#This Row],[Broj bodova - ivana Mrvaljević]]+Table51089[[#This Row],[Broj bodova - Vesna Gajević]]+Table51089[[#This Row],[Broj bodova - Veselin Piletić]])/3</f>
        <v>64.166666666666671</v>
      </c>
      <c r="G33" s="102"/>
      <c r="H33" s="115"/>
      <c r="I33" s="101"/>
    </row>
    <row r="34" spans="1:9" ht="37.5">
      <c r="A34" s="33" t="s">
        <v>474</v>
      </c>
      <c r="B34" s="34" t="s">
        <v>73</v>
      </c>
      <c r="C34" s="100">
        <v>63</v>
      </c>
      <c r="D34" s="100">
        <v>62</v>
      </c>
      <c r="E34" s="100">
        <v>65</v>
      </c>
      <c r="F34" s="101">
        <f>(Table51089[[#This Row],[Broj bodova - ivana Mrvaljević]]+Table51089[[#This Row],[Broj bodova - Vesna Gajević]]+Table51089[[#This Row],[Broj bodova - Veselin Piletić]])/3</f>
        <v>63.333333333333336</v>
      </c>
      <c r="G34" s="102"/>
      <c r="H34" s="115"/>
      <c r="I34" s="101"/>
    </row>
    <row r="35" spans="1:9" ht="93.75">
      <c r="A35" s="33" t="s">
        <v>122</v>
      </c>
      <c r="B35" s="34" t="s">
        <v>121</v>
      </c>
      <c r="C35" s="100">
        <v>63.5</v>
      </c>
      <c r="D35" s="100">
        <v>63</v>
      </c>
      <c r="E35" s="100">
        <v>63</v>
      </c>
      <c r="F35" s="101">
        <f>(Table51089[[#This Row],[Broj bodova - ivana Mrvaljević]]+Table51089[[#This Row],[Broj bodova - Vesna Gajević]]+Table51089[[#This Row],[Broj bodova - Veselin Piletić]])/3</f>
        <v>63.166666666666664</v>
      </c>
      <c r="G35" s="102"/>
      <c r="H35" s="115"/>
      <c r="I35" s="101"/>
    </row>
    <row r="36" spans="1:9" ht="45">
      <c r="A36" s="33" t="s">
        <v>245</v>
      </c>
      <c r="B36" s="34" t="s">
        <v>71</v>
      </c>
      <c r="C36" s="100">
        <v>62.5</v>
      </c>
      <c r="D36" s="100">
        <v>61.5</v>
      </c>
      <c r="E36" s="100">
        <v>65</v>
      </c>
      <c r="F36" s="101">
        <f>(Table51089[[#This Row],[Broj bodova - ivana Mrvaljević]]+Table51089[[#This Row],[Broj bodova - Vesna Gajević]]+Table51089[[#This Row],[Broj bodova - Veselin Piletić]])/3</f>
        <v>63</v>
      </c>
      <c r="G36" s="102"/>
      <c r="H36" s="115"/>
      <c r="I36" s="101"/>
    </row>
    <row r="37" spans="1:9" ht="18.75">
      <c r="A37" s="33" t="s">
        <v>75</v>
      </c>
      <c r="B37" s="34" t="s">
        <v>74</v>
      </c>
      <c r="C37" s="100">
        <v>61.5</v>
      </c>
      <c r="D37" s="100">
        <v>61.5</v>
      </c>
      <c r="E37" s="100">
        <v>65</v>
      </c>
      <c r="F37" s="101">
        <f>(Table51089[[#This Row],[Broj bodova - ivana Mrvaljević]]+Table51089[[#This Row],[Broj bodova - Vesna Gajević]]+Table51089[[#This Row],[Broj bodova - Veselin Piletić]])/3</f>
        <v>62.666666666666664</v>
      </c>
      <c r="G37" s="102"/>
      <c r="H37" s="115"/>
      <c r="I37" s="101"/>
    </row>
    <row r="38" spans="1:9" ht="37.5">
      <c r="A38" s="33" t="s">
        <v>261</v>
      </c>
      <c r="B38" s="34" t="s">
        <v>94</v>
      </c>
      <c r="C38" s="100">
        <v>60.5</v>
      </c>
      <c r="D38" s="100">
        <v>63</v>
      </c>
      <c r="E38" s="100">
        <v>61</v>
      </c>
      <c r="F38" s="101">
        <f>(Table51089[[#This Row],[Broj bodova - ivana Mrvaljević]]+Table51089[[#This Row],[Broj bodova - Vesna Gajević]]+Table51089[[#This Row],[Broj bodova - Veselin Piletić]])/3</f>
        <v>61.5</v>
      </c>
      <c r="G38" s="102"/>
      <c r="H38" s="115"/>
      <c r="I38" s="101"/>
    </row>
    <row r="39" spans="1:9" ht="37.5">
      <c r="A39" s="33" t="s">
        <v>237</v>
      </c>
      <c r="B39" s="34" t="s">
        <v>60</v>
      </c>
      <c r="C39" s="100">
        <v>61</v>
      </c>
      <c r="D39" s="100">
        <v>61</v>
      </c>
      <c r="E39" s="100">
        <v>61</v>
      </c>
      <c r="F39" s="101">
        <f>(Table51089[[#This Row],[Broj bodova - ivana Mrvaljević]]+Table51089[[#This Row],[Broj bodova - Vesna Gajević]]+Table51089[[#This Row],[Broj bodova - Veselin Piletić]])/3</f>
        <v>61</v>
      </c>
      <c r="G39" s="102"/>
      <c r="H39" s="115"/>
      <c r="I39" s="101"/>
    </row>
    <row r="40" spans="1:9" ht="56.25">
      <c r="A40" s="23" t="s">
        <v>476</v>
      </c>
      <c r="B40" s="21" t="s">
        <v>477</v>
      </c>
      <c r="C40" s="100">
        <v>59.5</v>
      </c>
      <c r="D40" s="100">
        <v>62</v>
      </c>
      <c r="E40" s="100">
        <v>60</v>
      </c>
      <c r="F40" s="101">
        <f>(Table51089[[#This Row],[Broj bodova - ivana Mrvaljević]]+Table51089[[#This Row],[Broj bodova - Vesna Gajević]]+Table51089[[#This Row],[Broj bodova - Veselin Piletić]])/3</f>
        <v>60.5</v>
      </c>
      <c r="G40" s="102"/>
      <c r="H40" s="117"/>
      <c r="I40" s="101"/>
    </row>
    <row r="41" spans="1:9" ht="56.25">
      <c r="A41" s="33" t="s">
        <v>283</v>
      </c>
      <c r="B41" s="34" t="s">
        <v>116</v>
      </c>
      <c r="C41" s="100">
        <v>60</v>
      </c>
      <c r="D41" s="100">
        <v>61</v>
      </c>
      <c r="E41" s="100">
        <v>60</v>
      </c>
      <c r="F41" s="101">
        <f>(Table51089[[#This Row],[Broj bodova - ivana Mrvaljević]]+Table51089[[#This Row],[Broj bodova - Vesna Gajević]]+Table51089[[#This Row],[Broj bodova - Veselin Piletić]])/3</f>
        <v>60.333333333333336</v>
      </c>
      <c r="G41" s="102"/>
      <c r="H41" s="115"/>
      <c r="I41" s="101"/>
    </row>
    <row r="42" spans="1:9" ht="45">
      <c r="A42" s="33" t="s">
        <v>90</v>
      </c>
      <c r="B42" s="34" t="s">
        <v>89</v>
      </c>
      <c r="C42" s="100">
        <v>60</v>
      </c>
      <c r="D42" s="100">
        <v>60</v>
      </c>
      <c r="E42" s="100">
        <v>60</v>
      </c>
      <c r="F42" s="101">
        <f>(Table51089[[#This Row],[Broj bodova - ivana Mrvaljević]]+Table51089[[#This Row],[Broj bodova - Vesna Gajević]]+Table51089[[#This Row],[Broj bodova - Veselin Piletić]])/3</f>
        <v>60</v>
      </c>
      <c r="G42" s="102"/>
      <c r="H42" s="115"/>
      <c r="I42" s="101"/>
    </row>
    <row r="43" spans="1:9" ht="37.5">
      <c r="A43" s="33" t="s">
        <v>233</v>
      </c>
      <c r="B43" s="34" t="s">
        <v>34</v>
      </c>
      <c r="C43" s="100">
        <v>60</v>
      </c>
      <c r="D43" s="100">
        <v>59</v>
      </c>
      <c r="E43" s="100">
        <v>60</v>
      </c>
      <c r="F43" s="101">
        <f>(Table51089[[#This Row],[Broj bodova - ivana Mrvaljević]]+Table51089[[#This Row],[Broj bodova - Vesna Gajević]]+Table51089[[#This Row],[Broj bodova - Veselin Piletić]])/3</f>
        <v>59.666666666666664</v>
      </c>
      <c r="G43" s="102"/>
      <c r="H43" s="115"/>
      <c r="I43" s="101"/>
    </row>
    <row r="44" spans="1:9" ht="37.5">
      <c r="A44" s="33" t="s">
        <v>278</v>
      </c>
      <c r="B44" s="34" t="s">
        <v>111</v>
      </c>
      <c r="C44" s="100">
        <v>59</v>
      </c>
      <c r="D44" s="100">
        <v>61</v>
      </c>
      <c r="E44" s="100">
        <v>59</v>
      </c>
      <c r="F44" s="101">
        <f>(Table51089[[#This Row],[Broj bodova - ivana Mrvaljević]]+Table51089[[#This Row],[Broj bodova - Vesna Gajević]]+Table51089[[#This Row],[Broj bodova - Veselin Piletić]])/3</f>
        <v>59.666666666666664</v>
      </c>
      <c r="G44" s="102"/>
      <c r="H44" s="115"/>
      <c r="I44" s="101"/>
    </row>
    <row r="45" spans="1:9" ht="45">
      <c r="A45" s="33" t="s">
        <v>279</v>
      </c>
      <c r="B45" s="34" t="s">
        <v>112</v>
      </c>
      <c r="C45" s="100">
        <v>59</v>
      </c>
      <c r="D45" s="100">
        <v>61</v>
      </c>
      <c r="E45" s="100">
        <v>59</v>
      </c>
      <c r="F45" s="101">
        <f>(Table51089[[#This Row],[Broj bodova - ivana Mrvaljević]]+Table51089[[#This Row],[Broj bodova - Vesna Gajević]]+Table51089[[#This Row],[Broj bodova - Veselin Piletić]])/3</f>
        <v>59.666666666666664</v>
      </c>
      <c r="G45" s="102"/>
      <c r="H45" s="115"/>
      <c r="I45" s="101"/>
    </row>
    <row r="46" spans="1:9" ht="37.5">
      <c r="A46" s="33" t="s">
        <v>280</v>
      </c>
      <c r="B46" s="34" t="s">
        <v>113</v>
      </c>
      <c r="C46" s="100">
        <v>59</v>
      </c>
      <c r="D46" s="100">
        <v>61</v>
      </c>
      <c r="E46" s="100">
        <v>59</v>
      </c>
      <c r="F46" s="101">
        <f>(Table51089[[#This Row],[Broj bodova - ivana Mrvaljević]]+Table51089[[#This Row],[Broj bodova - Vesna Gajević]]+Table51089[[#This Row],[Broj bodova - Veselin Piletić]])/3</f>
        <v>59.666666666666664</v>
      </c>
      <c r="G46" s="102"/>
      <c r="H46" s="115"/>
      <c r="I46" s="101"/>
    </row>
    <row r="47" spans="1:9" ht="30">
      <c r="A47" s="33" t="s">
        <v>281</v>
      </c>
      <c r="B47" s="34" t="s">
        <v>114</v>
      </c>
      <c r="C47" s="100">
        <v>59</v>
      </c>
      <c r="D47" s="100">
        <v>61</v>
      </c>
      <c r="E47" s="100">
        <v>59</v>
      </c>
      <c r="F47" s="101">
        <f>(Table51089[[#This Row],[Broj bodova - ivana Mrvaljević]]+Table51089[[#This Row],[Broj bodova - Vesna Gajević]]+Table51089[[#This Row],[Broj bodova - Veselin Piletić]])/3</f>
        <v>59.666666666666664</v>
      </c>
      <c r="G47" s="102"/>
      <c r="H47" s="115"/>
      <c r="I47" s="101"/>
    </row>
    <row r="48" spans="1:9" ht="37.5">
      <c r="A48" s="33" t="s">
        <v>242</v>
      </c>
      <c r="B48" s="34" t="s">
        <v>66</v>
      </c>
      <c r="C48" s="100">
        <v>60</v>
      </c>
      <c r="D48" s="100">
        <v>59</v>
      </c>
      <c r="E48" s="100">
        <v>60</v>
      </c>
      <c r="F48" s="101">
        <f>(Table51089[[#This Row],[Broj bodova - ivana Mrvaljević]]+Table51089[[#This Row],[Broj bodova - Vesna Gajević]]+Table51089[[#This Row],[Broj bodova - Veselin Piletić]])/3</f>
        <v>59.666666666666664</v>
      </c>
      <c r="G48" s="102"/>
      <c r="H48" s="115"/>
      <c r="I48" s="101"/>
    </row>
    <row r="49" spans="1:9" ht="37.5">
      <c r="A49" s="33" t="s">
        <v>54</v>
      </c>
      <c r="B49" s="34" t="s">
        <v>53</v>
      </c>
      <c r="C49" s="100">
        <v>59</v>
      </c>
      <c r="D49" s="100">
        <v>59</v>
      </c>
      <c r="E49" s="100">
        <v>60</v>
      </c>
      <c r="F49" s="101">
        <f>(Table51089[[#This Row],[Broj bodova - ivana Mrvaljević]]+Table51089[[#This Row],[Broj bodova - Vesna Gajević]]+Table51089[[#This Row],[Broj bodova - Veselin Piletić]])/3</f>
        <v>59.333333333333336</v>
      </c>
      <c r="G49" s="102"/>
      <c r="H49" s="115"/>
      <c r="I49" s="101"/>
    </row>
    <row r="50" spans="1:9" ht="18.75">
      <c r="A50" s="33" t="s">
        <v>56</v>
      </c>
      <c r="B50" s="34" t="s">
        <v>55</v>
      </c>
      <c r="C50" s="100">
        <v>66</v>
      </c>
      <c r="D50" s="100">
        <v>67</v>
      </c>
      <c r="E50" s="100">
        <v>45</v>
      </c>
      <c r="F50" s="101">
        <f>(Table51089[[#This Row],[Broj bodova - ivana Mrvaljević]]+Table51089[[#This Row],[Broj bodova - Vesna Gajević]]+Table51089[[#This Row],[Broj bodova - Veselin Piletić]])/3</f>
        <v>59.333333333333336</v>
      </c>
      <c r="G50" s="102"/>
      <c r="H50" s="115"/>
      <c r="I50" s="101"/>
    </row>
    <row r="51" spans="1:9" ht="75">
      <c r="A51" s="33" t="s">
        <v>250</v>
      </c>
      <c r="B51" s="34" t="s">
        <v>85</v>
      </c>
      <c r="C51" s="100">
        <v>60</v>
      </c>
      <c r="D51" s="100">
        <v>59</v>
      </c>
      <c r="E51" s="100">
        <v>59</v>
      </c>
      <c r="F51" s="101">
        <f>(Table51089[[#This Row],[Broj bodova - ivana Mrvaljević]]+Table51089[[#This Row],[Broj bodova - Vesna Gajević]]+Table51089[[#This Row],[Broj bodova - Veselin Piletić]])/3</f>
        <v>59.333333333333336</v>
      </c>
      <c r="G51" s="102"/>
      <c r="H51" s="115"/>
      <c r="I51" s="101"/>
    </row>
    <row r="52" spans="1:9" ht="45">
      <c r="A52" s="33" t="s">
        <v>282</v>
      </c>
      <c r="B52" s="34" t="s">
        <v>115</v>
      </c>
      <c r="C52" s="100">
        <v>59</v>
      </c>
      <c r="D52" s="100">
        <v>60</v>
      </c>
      <c r="E52" s="100">
        <v>59</v>
      </c>
      <c r="F52" s="101">
        <f>(Table51089[[#This Row],[Broj bodova - ivana Mrvaljević]]+Table51089[[#This Row],[Broj bodova - Vesna Gajević]]+Table51089[[#This Row],[Broj bodova - Veselin Piletić]])/3</f>
        <v>59.333333333333336</v>
      </c>
      <c r="G52" s="102"/>
      <c r="H52" s="115"/>
      <c r="I52" s="101"/>
    </row>
    <row r="53" spans="1:9" ht="45">
      <c r="A53" s="33" t="s">
        <v>241</v>
      </c>
      <c r="B53" s="34" t="s">
        <v>65</v>
      </c>
      <c r="C53" s="100">
        <v>60</v>
      </c>
      <c r="D53" s="100">
        <v>58</v>
      </c>
      <c r="E53" s="100">
        <v>60</v>
      </c>
      <c r="F53" s="101">
        <f>(Table51089[[#This Row],[Broj bodova - ivana Mrvaljević]]+Table51089[[#This Row],[Broj bodova - Vesna Gajević]]+Table51089[[#This Row],[Broj bodova - Veselin Piletić]])/3</f>
        <v>59.333333333333336</v>
      </c>
      <c r="G53" s="102"/>
      <c r="H53" s="115"/>
      <c r="I53" s="101"/>
    </row>
    <row r="54" spans="1:9" ht="30">
      <c r="A54" s="33" t="s">
        <v>232</v>
      </c>
      <c r="B54" s="34" t="s">
        <v>33</v>
      </c>
      <c r="C54" s="100">
        <v>59</v>
      </c>
      <c r="D54" s="100">
        <v>59</v>
      </c>
      <c r="E54" s="100">
        <v>59</v>
      </c>
      <c r="F54" s="101">
        <f>(Table51089[[#This Row],[Broj bodova - ivana Mrvaljević]]+Table51089[[#This Row],[Broj bodova - Vesna Gajević]]+Table51089[[#This Row],[Broj bodova - Veselin Piletić]])/3</f>
        <v>59</v>
      </c>
      <c r="G54" s="102"/>
      <c r="H54" s="115"/>
      <c r="I54" s="101"/>
    </row>
    <row r="55" spans="1:9" ht="37.5">
      <c r="A55" s="33" t="s">
        <v>67</v>
      </c>
      <c r="B55" s="34" t="s">
        <v>68</v>
      </c>
      <c r="C55" s="100">
        <v>59</v>
      </c>
      <c r="D55" s="100">
        <v>59</v>
      </c>
      <c r="E55" s="100">
        <v>59</v>
      </c>
      <c r="F55" s="101">
        <f>(Table51089[[#This Row],[Broj bodova - ivana Mrvaljević]]+Table51089[[#This Row],[Broj bodova - Vesna Gajević]]+Table51089[[#This Row],[Broj bodova - Veselin Piletić]])/3</f>
        <v>59</v>
      </c>
      <c r="G55" s="102"/>
      <c r="H55" s="115"/>
      <c r="I55" s="101"/>
    </row>
    <row r="56" spans="1:9" ht="45">
      <c r="A56" s="33" t="s">
        <v>249</v>
      </c>
      <c r="B56" s="34" t="s">
        <v>78</v>
      </c>
      <c r="C56" s="100">
        <v>59</v>
      </c>
      <c r="D56" s="100">
        <v>59</v>
      </c>
      <c r="E56" s="100">
        <v>59</v>
      </c>
      <c r="F56" s="101">
        <f>(Table51089[[#This Row],[Broj bodova - ivana Mrvaljević]]+Table51089[[#This Row],[Broj bodova - Vesna Gajević]]+Table51089[[#This Row],[Broj bodova - Veselin Piletić]])/3</f>
        <v>59</v>
      </c>
      <c r="G56" s="102"/>
      <c r="H56" s="115"/>
      <c r="I56" s="101"/>
    </row>
    <row r="57" spans="1:9" ht="37.5">
      <c r="A57" s="33" t="s">
        <v>260</v>
      </c>
      <c r="B57" s="34" t="s">
        <v>93</v>
      </c>
      <c r="C57" s="100">
        <v>58.5</v>
      </c>
      <c r="D57" s="100">
        <v>57.5</v>
      </c>
      <c r="E57" s="100">
        <v>61</v>
      </c>
      <c r="F57" s="101">
        <f>(Table51089[[#This Row],[Broj bodova - ivana Mrvaljević]]+Table51089[[#This Row],[Broj bodova - Vesna Gajević]]+Table51089[[#This Row],[Broj bodova - Veselin Piletić]])/3</f>
        <v>59</v>
      </c>
      <c r="G57" s="102"/>
      <c r="H57" s="115"/>
      <c r="I57" s="101"/>
    </row>
    <row r="58" spans="1:9" ht="45">
      <c r="A58" s="33" t="s">
        <v>270</v>
      </c>
      <c r="B58" s="34" t="s">
        <v>103</v>
      </c>
      <c r="C58" s="100">
        <v>59</v>
      </c>
      <c r="D58" s="100">
        <v>59</v>
      </c>
      <c r="E58" s="100">
        <v>59</v>
      </c>
      <c r="F58" s="101">
        <f>(Table51089[[#This Row],[Broj bodova - ivana Mrvaljević]]+Table51089[[#This Row],[Broj bodova - Vesna Gajević]]+Table51089[[#This Row],[Broj bodova - Veselin Piletić]])/3</f>
        <v>59</v>
      </c>
      <c r="G58" s="102"/>
      <c r="H58" s="115"/>
      <c r="I58" s="101"/>
    </row>
    <row r="59" spans="1:9" ht="37.5">
      <c r="A59" s="33" t="s">
        <v>244</v>
      </c>
      <c r="B59" s="34" t="s">
        <v>70</v>
      </c>
      <c r="C59" s="100">
        <v>58.5</v>
      </c>
      <c r="D59" s="100">
        <v>58.5</v>
      </c>
      <c r="E59" s="100">
        <v>59</v>
      </c>
      <c r="F59" s="101">
        <f>(Table51089[[#This Row],[Broj bodova - ivana Mrvaljević]]+Table51089[[#This Row],[Broj bodova - Vesna Gajević]]+Table51089[[#This Row],[Broj bodova - Veselin Piletić]])/3</f>
        <v>58.666666666666664</v>
      </c>
      <c r="G59" s="102"/>
      <c r="H59" s="115"/>
      <c r="I59" s="101"/>
    </row>
    <row r="60" spans="1:9" ht="45">
      <c r="A60" s="33" t="s">
        <v>271</v>
      </c>
      <c r="B60" s="34" t="s">
        <v>104</v>
      </c>
      <c r="C60" s="100">
        <v>58</v>
      </c>
      <c r="D60" s="100">
        <v>58</v>
      </c>
      <c r="E60" s="100">
        <v>60</v>
      </c>
      <c r="F60" s="101">
        <f>(Table51089[[#This Row],[Broj bodova - ivana Mrvaljević]]+Table51089[[#This Row],[Broj bodova - Vesna Gajević]]+Table51089[[#This Row],[Broj bodova - Veselin Piletić]])/3</f>
        <v>58.666666666666664</v>
      </c>
      <c r="G60" s="102"/>
      <c r="H60" s="115"/>
      <c r="I60" s="101"/>
    </row>
    <row r="61" spans="1:9" ht="37.5">
      <c r="A61" s="33" t="s">
        <v>288</v>
      </c>
      <c r="B61" s="34" t="s">
        <v>475</v>
      </c>
      <c r="C61" s="100">
        <v>58</v>
      </c>
      <c r="D61" s="100">
        <v>59</v>
      </c>
      <c r="E61" s="100">
        <v>58</v>
      </c>
      <c r="F61" s="101">
        <f>(Table51089[[#This Row],[Broj bodova - ivana Mrvaljević]]+Table51089[[#This Row],[Broj bodova - Vesna Gajević]]+Table51089[[#This Row],[Broj bodova - Veselin Piletić]])/3</f>
        <v>58.333333333333336</v>
      </c>
      <c r="G61" s="102"/>
      <c r="H61" s="115"/>
      <c r="I61" s="101"/>
    </row>
    <row r="62" spans="1:9" ht="37.5">
      <c r="A62" s="33" t="s">
        <v>268</v>
      </c>
      <c r="B62" s="34" t="s">
        <v>101</v>
      </c>
      <c r="C62" s="100">
        <v>57.5</v>
      </c>
      <c r="D62" s="100">
        <v>59</v>
      </c>
      <c r="E62" s="100">
        <v>58</v>
      </c>
      <c r="F62" s="101">
        <f>(Table51089[[#This Row],[Broj bodova - ivana Mrvaljević]]+Table51089[[#This Row],[Broj bodova - Vesna Gajević]]+Table51089[[#This Row],[Broj bodova - Veselin Piletić]])/3</f>
        <v>58.166666666666664</v>
      </c>
      <c r="G62" s="102"/>
      <c r="H62" s="115"/>
      <c r="I62" s="101"/>
    </row>
    <row r="63" spans="1:9" ht="56.25">
      <c r="A63" s="33" t="s">
        <v>285</v>
      </c>
      <c r="B63" s="34" t="s">
        <v>126</v>
      </c>
      <c r="C63" s="100">
        <v>57</v>
      </c>
      <c r="D63" s="100">
        <v>58</v>
      </c>
      <c r="E63" s="100">
        <v>59</v>
      </c>
      <c r="F63" s="101">
        <f>(Table51089[[#This Row],[Broj bodova - ivana Mrvaljević]]+Table51089[[#This Row],[Broj bodova - Vesna Gajević]]+Table51089[[#This Row],[Broj bodova - Veselin Piletić]])/3</f>
        <v>58</v>
      </c>
      <c r="G63" s="102"/>
      <c r="H63" s="115"/>
      <c r="I63" s="101"/>
    </row>
    <row r="64" spans="1:9" ht="37.5">
      <c r="A64" s="33" t="s">
        <v>252</v>
      </c>
      <c r="B64" s="34" t="s">
        <v>82</v>
      </c>
      <c r="C64" s="100">
        <v>58</v>
      </c>
      <c r="D64" s="100">
        <v>58</v>
      </c>
      <c r="E64" s="100">
        <v>58</v>
      </c>
      <c r="F64" s="101">
        <f>(Table51089[[#This Row],[Broj bodova - ivana Mrvaljević]]+Table51089[[#This Row],[Broj bodova - Vesna Gajević]]+Table51089[[#This Row],[Broj bodova - Veselin Piletić]])/3</f>
        <v>58</v>
      </c>
      <c r="G64" s="102"/>
      <c r="H64" s="115"/>
      <c r="I64" s="101"/>
    </row>
    <row r="65" spans="1:9" ht="45">
      <c r="A65" s="33" t="s">
        <v>284</v>
      </c>
      <c r="B65" s="34" t="s">
        <v>125</v>
      </c>
      <c r="C65" s="100">
        <v>57.5</v>
      </c>
      <c r="D65" s="100">
        <v>56.5</v>
      </c>
      <c r="E65" s="100">
        <v>59</v>
      </c>
      <c r="F65" s="101">
        <f>(Table51089[[#This Row],[Broj bodova - ivana Mrvaljević]]+Table51089[[#This Row],[Broj bodova - Vesna Gajević]]+Table51089[[#This Row],[Broj bodova - Veselin Piletić]])/3</f>
        <v>57.666666666666664</v>
      </c>
      <c r="G65" s="102"/>
      <c r="H65" s="115"/>
      <c r="I65" s="101"/>
    </row>
    <row r="66" spans="1:9" ht="37.5">
      <c r="A66" s="33" t="s">
        <v>269</v>
      </c>
      <c r="B66" s="34" t="s">
        <v>102</v>
      </c>
      <c r="C66" s="100">
        <v>57.5</v>
      </c>
      <c r="D66" s="100">
        <v>55.5</v>
      </c>
      <c r="E66" s="100">
        <v>57</v>
      </c>
      <c r="F66" s="101">
        <f>(Table51089[[#This Row],[Broj bodova - ivana Mrvaljević]]+Table51089[[#This Row],[Broj bodova - Vesna Gajević]]+Table51089[[#This Row],[Broj bodova - Veselin Piletić]])/3</f>
        <v>56.666666666666664</v>
      </c>
      <c r="G66" s="102"/>
      <c r="H66" s="115"/>
      <c r="I66" s="101"/>
    </row>
    <row r="67" spans="1:9" ht="45">
      <c r="A67" s="33" t="s">
        <v>272</v>
      </c>
      <c r="B67" s="34" t="s">
        <v>105</v>
      </c>
      <c r="C67" s="100">
        <v>57</v>
      </c>
      <c r="D67" s="100">
        <v>55</v>
      </c>
      <c r="E67" s="100">
        <v>57</v>
      </c>
      <c r="F67" s="101">
        <f>(Table51089[[#This Row],[Broj bodova - ivana Mrvaljević]]+Table51089[[#This Row],[Broj bodova - Vesna Gajević]]+Table51089[[#This Row],[Broj bodova - Veselin Piletić]])/3</f>
        <v>56.333333333333336</v>
      </c>
      <c r="G67" s="102"/>
      <c r="H67" s="115"/>
      <c r="I67" s="101"/>
    </row>
    <row r="68" spans="1:9" ht="18.75">
      <c r="A68" s="33" t="s">
        <v>228</v>
      </c>
      <c r="B68" s="34" t="s">
        <v>27</v>
      </c>
      <c r="C68" s="100">
        <v>56</v>
      </c>
      <c r="D68" s="100">
        <v>56</v>
      </c>
      <c r="E68" s="100">
        <v>56</v>
      </c>
      <c r="F68" s="101">
        <f>(Table51089[[#This Row],[Broj bodova - ivana Mrvaljević]]+Table51089[[#This Row],[Broj bodova - Vesna Gajević]]+Table51089[[#This Row],[Broj bodova - Veselin Piletić]])/3</f>
        <v>56</v>
      </c>
      <c r="G68" s="102"/>
      <c r="H68" s="115"/>
      <c r="I68" s="101"/>
    </row>
    <row r="69" spans="1:9" ht="37.5">
      <c r="A69" s="33" t="s">
        <v>230</v>
      </c>
      <c r="B69" s="34" t="s">
        <v>29</v>
      </c>
      <c r="C69" s="100">
        <v>55</v>
      </c>
      <c r="D69" s="100">
        <v>56.5</v>
      </c>
      <c r="E69" s="100">
        <v>56.5</v>
      </c>
      <c r="F69" s="101">
        <f>(Table51089[[#This Row],[Broj bodova - ivana Mrvaljević]]+Table51089[[#This Row],[Broj bodova - Vesna Gajević]]+Table51089[[#This Row],[Broj bodova - Veselin Piletić]])/3</f>
        <v>56</v>
      </c>
      <c r="G69" s="102"/>
      <c r="H69" s="115"/>
      <c r="I69" s="101"/>
    </row>
    <row r="70" spans="1:9" ht="56.25">
      <c r="A70" s="33" t="s">
        <v>251</v>
      </c>
      <c r="B70" s="34" t="s">
        <v>81</v>
      </c>
      <c r="C70" s="100">
        <v>56</v>
      </c>
      <c r="D70" s="100">
        <v>56</v>
      </c>
      <c r="E70" s="100">
        <v>56</v>
      </c>
      <c r="F70" s="101">
        <f>(Table51089[[#This Row],[Broj bodova - ivana Mrvaljević]]+Table51089[[#This Row],[Broj bodova - Vesna Gajević]]+Table51089[[#This Row],[Broj bodova - Veselin Piletić]])/3</f>
        <v>56</v>
      </c>
      <c r="G70" s="102"/>
      <c r="H70" s="115"/>
      <c r="I70" s="101"/>
    </row>
    <row r="71" spans="1:9" ht="37.5">
      <c r="A71" s="33" t="s">
        <v>263</v>
      </c>
      <c r="B71" s="34" t="s">
        <v>96</v>
      </c>
      <c r="C71" s="100">
        <v>56.5</v>
      </c>
      <c r="D71" s="100">
        <v>54.5</v>
      </c>
      <c r="E71" s="100">
        <v>57</v>
      </c>
      <c r="F71" s="101">
        <f>(Table51089[[#This Row],[Broj bodova - ivana Mrvaljević]]+Table51089[[#This Row],[Broj bodova - Vesna Gajević]]+Table51089[[#This Row],[Broj bodova - Veselin Piletić]])/3</f>
        <v>56</v>
      </c>
      <c r="G71" s="102"/>
      <c r="H71" s="115"/>
      <c r="I71" s="101"/>
    </row>
    <row r="72" spans="1:9" ht="30">
      <c r="A72" s="33" t="s">
        <v>120</v>
      </c>
      <c r="B72" s="34" t="s">
        <v>119</v>
      </c>
      <c r="C72" s="100">
        <v>54</v>
      </c>
      <c r="D72" s="100">
        <v>56</v>
      </c>
      <c r="E72" s="100">
        <v>55</v>
      </c>
      <c r="F72" s="101">
        <f>(Table51089[[#This Row],[Broj bodova - ivana Mrvaljević]]+Table51089[[#This Row],[Broj bodova - Vesna Gajević]]+Table51089[[#This Row],[Broj bodova - Veselin Piletić]])/3</f>
        <v>55</v>
      </c>
      <c r="G72" s="102"/>
      <c r="H72" s="115"/>
      <c r="I72" s="101"/>
    </row>
    <row r="73" spans="1:9" ht="60">
      <c r="A73" s="33" t="s">
        <v>264</v>
      </c>
      <c r="B73" s="34" t="s">
        <v>97</v>
      </c>
      <c r="C73" s="100">
        <v>54</v>
      </c>
      <c r="D73" s="100">
        <v>55</v>
      </c>
      <c r="E73" s="100">
        <v>54</v>
      </c>
      <c r="F73" s="101">
        <f>(Table51089[[#This Row],[Broj bodova - ivana Mrvaljević]]+Table51089[[#This Row],[Broj bodova - Vesna Gajević]]+Table51089[[#This Row],[Broj bodova - Veselin Piletić]])/3</f>
        <v>54.333333333333336</v>
      </c>
      <c r="G73" s="102"/>
      <c r="H73" s="115"/>
      <c r="I73" s="101"/>
    </row>
    <row r="74" spans="1:9" ht="75">
      <c r="A74" s="33" t="s">
        <v>124</v>
      </c>
      <c r="B74" s="34" t="s">
        <v>123</v>
      </c>
      <c r="C74" s="100">
        <v>55</v>
      </c>
      <c r="D74" s="100">
        <v>54</v>
      </c>
      <c r="E74" s="100">
        <v>54</v>
      </c>
      <c r="F74" s="101">
        <f>(Table51089[[#This Row],[Broj bodova - ivana Mrvaljević]]+Table51089[[#This Row],[Broj bodova - Vesna Gajević]]+Table51089[[#This Row],[Broj bodova - Veselin Piletić]])/3</f>
        <v>54.333333333333336</v>
      </c>
      <c r="G74" s="102"/>
      <c r="H74" s="115"/>
      <c r="I74" s="101"/>
    </row>
    <row r="75" spans="1:9" ht="45">
      <c r="A75" s="33" t="s">
        <v>472</v>
      </c>
      <c r="B75" s="34" t="s">
        <v>50</v>
      </c>
      <c r="C75" s="100">
        <v>54.5</v>
      </c>
      <c r="D75" s="100">
        <v>52.5</v>
      </c>
      <c r="E75" s="100">
        <v>55</v>
      </c>
      <c r="F75" s="101">
        <f>(Table51089[[#This Row],[Broj bodova - ivana Mrvaljević]]+Table51089[[#This Row],[Broj bodova - Vesna Gajević]]+Table51089[[#This Row],[Broj bodova - Veselin Piletić]])/3</f>
        <v>54</v>
      </c>
      <c r="G75" s="102"/>
      <c r="H75" s="115"/>
      <c r="I75" s="101"/>
    </row>
    <row r="76" spans="1:9" ht="37.5">
      <c r="A76" s="33" t="s">
        <v>266</v>
      </c>
      <c r="B76" s="34" t="s">
        <v>99</v>
      </c>
      <c r="C76" s="100">
        <v>53</v>
      </c>
      <c r="D76" s="100">
        <v>54</v>
      </c>
      <c r="E76" s="100">
        <v>53</v>
      </c>
      <c r="F76" s="101">
        <f>(Table51089[[#This Row],[Broj bodova - ivana Mrvaljević]]+Table51089[[#This Row],[Broj bodova - Vesna Gajević]]+Table51089[[#This Row],[Broj bodova - Veselin Piletić]])/3</f>
        <v>53.333333333333336</v>
      </c>
      <c r="G76" s="102"/>
      <c r="H76" s="115"/>
      <c r="I76" s="101"/>
    </row>
    <row r="77" spans="1:9" ht="45">
      <c r="A77" s="33" t="s">
        <v>277</v>
      </c>
      <c r="B77" s="34" t="s">
        <v>110</v>
      </c>
      <c r="C77" s="100">
        <v>53</v>
      </c>
      <c r="D77" s="100">
        <v>53</v>
      </c>
      <c r="E77" s="100">
        <v>53</v>
      </c>
      <c r="F77" s="101">
        <f>(Table51089[[#This Row],[Broj bodova - ivana Mrvaljević]]+Table51089[[#This Row],[Broj bodova - Vesna Gajević]]+Table51089[[#This Row],[Broj bodova - Veselin Piletić]])/3</f>
        <v>53</v>
      </c>
      <c r="G77" s="102"/>
      <c r="H77" s="115"/>
      <c r="I77" s="101"/>
    </row>
    <row r="78" spans="1:9" s="85" customFormat="1" ht="30">
      <c r="A78" s="33" t="s">
        <v>52</v>
      </c>
      <c r="B78" s="34" t="s">
        <v>51</v>
      </c>
      <c r="C78" s="100">
        <v>52</v>
      </c>
      <c r="D78" s="100">
        <v>52.5</v>
      </c>
      <c r="E78" s="100">
        <v>52</v>
      </c>
      <c r="F78" s="101">
        <f>(Table51089[[#This Row],[Broj bodova - ivana Mrvaljević]]+Table51089[[#This Row],[Broj bodova - Vesna Gajević]]+Table51089[[#This Row],[Broj bodova - Veselin Piletić]])/3</f>
        <v>52.166666666666664</v>
      </c>
      <c r="G78" s="102"/>
      <c r="H78" s="115"/>
      <c r="I78" s="101"/>
    </row>
    <row r="79" spans="1:9" ht="30">
      <c r="A79" s="33" t="s">
        <v>254</v>
      </c>
      <c r="B79" s="34" t="s">
        <v>84</v>
      </c>
      <c r="C79" s="100">
        <v>51</v>
      </c>
      <c r="D79" s="100">
        <v>51.5</v>
      </c>
      <c r="E79" s="100">
        <v>51.5</v>
      </c>
      <c r="F79" s="101">
        <f>(Table51089[[#This Row],[Broj bodova - ivana Mrvaljević]]+Table51089[[#This Row],[Broj bodova - Vesna Gajević]]+Table51089[[#This Row],[Broj bodova - Veselin Piletić]])/3</f>
        <v>51.333333333333336</v>
      </c>
      <c r="G79" s="102"/>
      <c r="H79" s="115"/>
      <c r="I79" s="101"/>
    </row>
    <row r="80" spans="1:9" ht="75">
      <c r="A80" s="23" t="s">
        <v>482</v>
      </c>
      <c r="B80" s="21" t="s">
        <v>483</v>
      </c>
      <c r="C80" s="100">
        <v>51</v>
      </c>
      <c r="D80" s="100">
        <v>52</v>
      </c>
      <c r="E80" s="100">
        <v>51</v>
      </c>
      <c r="F80" s="101">
        <f>(Table51089[[#This Row],[Broj bodova - ivana Mrvaljević]]+Table51089[[#This Row],[Broj bodova - Vesna Gajević]]+Table51089[[#This Row],[Broj bodova - Veselin Piletić]])/3</f>
        <v>51.333333333333336</v>
      </c>
      <c r="G80" s="102"/>
      <c r="H80" s="117"/>
      <c r="I80" s="101"/>
    </row>
    <row r="81" spans="1:9" ht="30">
      <c r="A81" s="33" t="s">
        <v>274</v>
      </c>
      <c r="B81" s="34" t="s">
        <v>107</v>
      </c>
      <c r="C81" s="100">
        <v>50</v>
      </c>
      <c r="D81" s="100">
        <v>50</v>
      </c>
      <c r="E81" s="100">
        <v>50</v>
      </c>
      <c r="F81" s="101">
        <f>(Table51089[[#This Row],[Broj bodova - ivana Mrvaljević]]+Table51089[[#This Row],[Broj bodova - Vesna Gajević]]+Table51089[[#This Row],[Broj bodova - Veselin Piletić]])/3</f>
        <v>50</v>
      </c>
      <c r="G81" s="102"/>
      <c r="H81" s="115"/>
      <c r="I81" s="101"/>
    </row>
    <row r="82" spans="1:9" ht="37.5">
      <c r="A82" s="33" t="s">
        <v>275</v>
      </c>
      <c r="B82" s="34" t="s">
        <v>108</v>
      </c>
      <c r="C82" s="100">
        <v>50</v>
      </c>
      <c r="D82" s="100">
        <v>50</v>
      </c>
      <c r="E82" s="100">
        <v>50</v>
      </c>
      <c r="F82" s="101">
        <f>(Table51089[[#This Row],[Broj bodova - ivana Mrvaljević]]+Table51089[[#This Row],[Broj bodova - Vesna Gajević]]+Table51089[[#This Row],[Broj bodova - Veselin Piletić]])/3</f>
        <v>50</v>
      </c>
      <c r="G82" s="102"/>
      <c r="H82" s="115"/>
      <c r="I82" s="101"/>
    </row>
    <row r="83" spans="1:9" ht="37.5">
      <c r="A83" s="33" t="s">
        <v>276</v>
      </c>
      <c r="B83" s="34" t="s">
        <v>109</v>
      </c>
      <c r="C83" s="100">
        <v>50</v>
      </c>
      <c r="D83" s="100">
        <v>50</v>
      </c>
      <c r="E83" s="100">
        <v>50</v>
      </c>
      <c r="F83" s="101">
        <f>(Table51089[[#This Row],[Broj bodova - ivana Mrvaljević]]+Table51089[[#This Row],[Broj bodova - Vesna Gajević]]+Table51089[[#This Row],[Broj bodova - Veselin Piletić]])/3</f>
        <v>50</v>
      </c>
      <c r="G83" s="102"/>
      <c r="H83" s="115"/>
      <c r="I83" s="101"/>
    </row>
    <row r="84" spans="1:9" ht="37.5">
      <c r="A84" s="23" t="s">
        <v>478</v>
      </c>
      <c r="B84" s="21" t="s">
        <v>479</v>
      </c>
      <c r="C84" s="100">
        <v>50</v>
      </c>
      <c r="D84" s="100">
        <v>50</v>
      </c>
      <c r="E84" s="100">
        <v>50</v>
      </c>
      <c r="F84" s="101">
        <f>(Table51089[[#This Row],[Broj bodova - ivana Mrvaljević]]+Table51089[[#This Row],[Broj bodova - Vesna Gajević]]+Table51089[[#This Row],[Broj bodova - Veselin Piletić]])/3</f>
        <v>50</v>
      </c>
      <c r="G84" s="102"/>
      <c r="H84" s="117"/>
      <c r="I84" s="101"/>
    </row>
    <row r="85" spans="1:9" ht="37.5">
      <c r="A85" s="23" t="s">
        <v>480</v>
      </c>
      <c r="B85" s="21" t="s">
        <v>481</v>
      </c>
      <c r="C85" s="100">
        <v>50</v>
      </c>
      <c r="D85" s="100">
        <v>50</v>
      </c>
      <c r="E85" s="100">
        <v>50</v>
      </c>
      <c r="F85" s="101">
        <f>(Table51089[[#This Row],[Broj bodova - ivana Mrvaljević]]+Table51089[[#This Row],[Broj bodova - Vesna Gajević]]+Table51089[[#This Row],[Broj bodova - Veselin Piletić]])/3</f>
        <v>50</v>
      </c>
      <c r="G85" s="102"/>
      <c r="H85" s="117"/>
      <c r="I85" s="101"/>
    </row>
    <row r="86" spans="1:9" ht="45">
      <c r="A86" s="33" t="s">
        <v>247</v>
      </c>
      <c r="B86" s="34" t="s">
        <v>76</v>
      </c>
      <c r="C86" s="100">
        <v>50</v>
      </c>
      <c r="D86" s="100">
        <v>50</v>
      </c>
      <c r="E86" s="100">
        <v>50</v>
      </c>
      <c r="F86" s="101">
        <f>(Table51089[[#This Row],[Broj bodova - ivana Mrvaljević]]+Table51089[[#This Row],[Broj bodova - Vesna Gajević]]+Table51089[[#This Row],[Broj bodova - Veselin Piletić]])/3</f>
        <v>50</v>
      </c>
      <c r="G86" s="102"/>
      <c r="H86" s="115"/>
      <c r="I86" s="101"/>
    </row>
    <row r="87" spans="1:9" ht="56.25">
      <c r="A87" s="23" t="s">
        <v>402</v>
      </c>
      <c r="B87" s="21" t="s">
        <v>403</v>
      </c>
      <c r="C87" s="100">
        <v>51</v>
      </c>
      <c r="D87" s="100">
        <v>49</v>
      </c>
      <c r="E87" s="100">
        <v>49</v>
      </c>
      <c r="F87" s="101">
        <f>(Table51089[[#This Row],[Broj bodova - ivana Mrvaljević]]+Table51089[[#This Row],[Broj bodova - Vesna Gajević]]+Table51089[[#This Row],[Broj bodova - Veselin Piletić]])/3</f>
        <v>49.666666666666664</v>
      </c>
      <c r="G87" s="102"/>
      <c r="H87" s="117"/>
      <c r="I87" s="101"/>
    </row>
    <row r="88" spans="1:9" ht="45">
      <c r="A88" s="33" t="s">
        <v>305</v>
      </c>
      <c r="B88" s="34" t="s">
        <v>306</v>
      </c>
      <c r="C88" s="100">
        <v>49</v>
      </c>
      <c r="D88" s="100">
        <v>49</v>
      </c>
      <c r="E88" s="100">
        <v>49</v>
      </c>
      <c r="F88" s="101">
        <f>(Table51089[[#This Row],[Broj bodova - ivana Mrvaljević]]+Table51089[[#This Row],[Broj bodova - Vesna Gajević]]+Table51089[[#This Row],[Broj bodova - Veselin Piletić]])/3</f>
        <v>49</v>
      </c>
      <c r="G88" s="102"/>
      <c r="H88" s="117"/>
      <c r="I88" s="101"/>
    </row>
    <row r="89" spans="1:9" ht="37.5">
      <c r="A89" s="91" t="s">
        <v>343</v>
      </c>
      <c r="B89" s="36" t="s">
        <v>344</v>
      </c>
      <c r="C89" s="100">
        <v>51</v>
      </c>
      <c r="D89" s="100">
        <v>48</v>
      </c>
      <c r="E89" s="100">
        <v>48</v>
      </c>
      <c r="F89" s="101">
        <f>(Table51089[[#This Row],[Broj bodova - ivana Mrvaljević]]+Table51089[[#This Row],[Broj bodova - Vesna Gajević]]+Table51089[[#This Row],[Broj bodova - Veselin Piletić]])/3</f>
        <v>49</v>
      </c>
      <c r="G89" s="102"/>
      <c r="H89" s="117"/>
      <c r="I89" s="101"/>
    </row>
    <row r="90" spans="1:9" ht="112.5">
      <c r="A90" s="23" t="s">
        <v>382</v>
      </c>
      <c r="B90" s="21" t="s">
        <v>383</v>
      </c>
      <c r="C90" s="100">
        <v>48.5</v>
      </c>
      <c r="D90" s="100">
        <v>49</v>
      </c>
      <c r="E90" s="100">
        <v>49.5</v>
      </c>
      <c r="F90" s="101">
        <f>(Table51089[[#This Row],[Broj bodova - ivana Mrvaljević]]+Table51089[[#This Row],[Broj bodova - Vesna Gajević]]+Table51089[[#This Row],[Broj bodova - Veselin Piletić]])/3</f>
        <v>49</v>
      </c>
      <c r="G90" s="102"/>
      <c r="H90" s="117"/>
      <c r="I90" s="101"/>
    </row>
    <row r="91" spans="1:9" ht="56.25">
      <c r="A91" s="23" t="s">
        <v>419</v>
      </c>
      <c r="B91" s="21" t="s">
        <v>420</v>
      </c>
      <c r="C91" s="100">
        <v>49</v>
      </c>
      <c r="D91" s="100">
        <v>49</v>
      </c>
      <c r="E91" s="100">
        <v>49</v>
      </c>
      <c r="F91" s="101">
        <f>(Table51089[[#This Row],[Broj bodova - ivana Mrvaljević]]+Table51089[[#This Row],[Broj bodova - Vesna Gajević]]+Table51089[[#This Row],[Broj bodova - Veselin Piletić]])/3</f>
        <v>49</v>
      </c>
      <c r="G91" s="102"/>
      <c r="H91" s="117"/>
      <c r="I91" s="101"/>
    </row>
    <row r="92" spans="1:9" ht="37.5">
      <c r="A92" s="23" t="s">
        <v>427</v>
      </c>
      <c r="B92" s="21" t="s">
        <v>58</v>
      </c>
      <c r="C92" s="100">
        <v>49</v>
      </c>
      <c r="D92" s="100">
        <v>49</v>
      </c>
      <c r="E92" s="100">
        <v>49</v>
      </c>
      <c r="F92" s="101">
        <f>(Table51089[[#This Row],[Broj bodova - ivana Mrvaljević]]+Table51089[[#This Row],[Broj bodova - Vesna Gajević]]+Table51089[[#This Row],[Broj bodova - Veselin Piletić]])/3</f>
        <v>49</v>
      </c>
      <c r="G92" s="102"/>
      <c r="H92" s="117"/>
      <c r="I92" s="101"/>
    </row>
    <row r="93" spans="1:9" ht="18.75">
      <c r="A93" s="23" t="s">
        <v>356</v>
      </c>
      <c r="B93" s="21" t="s">
        <v>357</v>
      </c>
      <c r="C93" s="100">
        <v>49</v>
      </c>
      <c r="D93" s="100">
        <v>48</v>
      </c>
      <c r="E93" s="100">
        <v>49</v>
      </c>
      <c r="F93" s="101">
        <f>(Table51089[[#This Row],[Broj bodova - ivana Mrvaljević]]+Table51089[[#This Row],[Broj bodova - Vesna Gajević]]+Table51089[[#This Row],[Broj bodova - Veselin Piletić]])/3</f>
        <v>48.666666666666664</v>
      </c>
      <c r="G93" s="102"/>
      <c r="H93" s="117"/>
      <c r="I93" s="101"/>
    </row>
    <row r="94" spans="1:9" ht="56.25">
      <c r="A94" s="23" t="s">
        <v>428</v>
      </c>
      <c r="B94" s="21" t="s">
        <v>429</v>
      </c>
      <c r="C94" s="100">
        <v>49</v>
      </c>
      <c r="D94" s="100">
        <v>47</v>
      </c>
      <c r="E94" s="100">
        <v>49</v>
      </c>
      <c r="F94" s="101">
        <f>(Table51089[[#This Row],[Broj bodova - ivana Mrvaljević]]+Table51089[[#This Row],[Broj bodova - Vesna Gajević]]+Table51089[[#This Row],[Broj bodova - Veselin Piletić]])/3</f>
        <v>48.333333333333336</v>
      </c>
      <c r="G94" s="102"/>
      <c r="H94" s="117"/>
      <c r="I94" s="101"/>
    </row>
    <row r="95" spans="1:9" ht="37.5">
      <c r="A95" s="23" t="s">
        <v>366</v>
      </c>
      <c r="B95" s="21" t="s">
        <v>367</v>
      </c>
      <c r="C95" s="100">
        <v>48.5</v>
      </c>
      <c r="D95" s="100">
        <v>48</v>
      </c>
      <c r="E95" s="100">
        <v>48</v>
      </c>
      <c r="F95" s="101">
        <f>(Table51089[[#This Row],[Broj bodova - ivana Mrvaljević]]+Table51089[[#This Row],[Broj bodova - Vesna Gajević]]+Table51089[[#This Row],[Broj bodova - Veselin Piletić]])/3</f>
        <v>48.166666666666664</v>
      </c>
      <c r="G95" s="102"/>
      <c r="H95" s="117"/>
      <c r="I95" s="101"/>
    </row>
    <row r="96" spans="1:9" ht="18.75">
      <c r="A96" s="83" t="s">
        <v>345</v>
      </c>
      <c r="B96" s="84" t="s">
        <v>346</v>
      </c>
      <c r="C96" s="103">
        <v>48</v>
      </c>
      <c r="D96" s="103">
        <v>49</v>
      </c>
      <c r="E96" s="103">
        <v>47</v>
      </c>
      <c r="F96" s="104">
        <f>(Table51089[[#This Row],[Broj bodova - ivana Mrvaljević]]+Table51089[[#This Row],[Broj bodova - Vesna Gajević]]+Table51089[[#This Row],[Broj bodova - Veselin Piletić]])/3</f>
        <v>48</v>
      </c>
      <c r="G96" s="105"/>
      <c r="H96" s="118"/>
      <c r="I96" s="104"/>
    </row>
    <row r="97" spans="1:9" ht="56.25">
      <c r="A97" s="23" t="s">
        <v>398</v>
      </c>
      <c r="B97" s="21" t="s">
        <v>399</v>
      </c>
      <c r="C97" s="100">
        <v>48</v>
      </c>
      <c r="D97" s="100">
        <v>48</v>
      </c>
      <c r="E97" s="100">
        <v>48</v>
      </c>
      <c r="F97" s="101">
        <f>(Table51089[[#This Row],[Broj bodova - ivana Mrvaljević]]+Table51089[[#This Row],[Broj bodova - Vesna Gajević]]+Table51089[[#This Row],[Broj bodova - Veselin Piletić]])/3</f>
        <v>48</v>
      </c>
      <c r="G97" s="102"/>
      <c r="H97" s="117"/>
      <c r="I97" s="101"/>
    </row>
    <row r="98" spans="1:9" ht="56.25">
      <c r="A98" s="23" t="s">
        <v>400</v>
      </c>
      <c r="B98" s="21" t="s">
        <v>401</v>
      </c>
      <c r="C98" s="100">
        <v>48</v>
      </c>
      <c r="D98" s="100">
        <v>48</v>
      </c>
      <c r="E98" s="100">
        <v>48</v>
      </c>
      <c r="F98" s="101">
        <f>(Table51089[[#This Row],[Broj bodova - ivana Mrvaljević]]+Table51089[[#This Row],[Broj bodova - Vesna Gajević]]+Table51089[[#This Row],[Broj bodova - Veselin Piletić]])/3</f>
        <v>48</v>
      </c>
      <c r="G98" s="102"/>
      <c r="H98" s="117"/>
      <c r="I98" s="101"/>
    </row>
    <row r="99" spans="1:9" ht="93.75">
      <c r="A99" s="92" t="s">
        <v>331</v>
      </c>
      <c r="B99" s="37" t="s">
        <v>332</v>
      </c>
      <c r="C99" s="100">
        <v>48</v>
      </c>
      <c r="D99" s="100">
        <v>47</v>
      </c>
      <c r="E99" s="100">
        <v>48</v>
      </c>
      <c r="F99" s="101">
        <f>(Table51089[[#This Row],[Broj bodova - ivana Mrvaljević]]+Table51089[[#This Row],[Broj bodova - Vesna Gajević]]+Table51089[[#This Row],[Broj bodova - Veselin Piletić]])/3</f>
        <v>47.666666666666664</v>
      </c>
      <c r="G99" s="102"/>
      <c r="H99" s="117"/>
      <c r="I99" s="101"/>
    </row>
    <row r="100" spans="1:9" ht="37.5">
      <c r="A100" s="23" t="s">
        <v>372</v>
      </c>
      <c r="B100" s="21" t="s">
        <v>373</v>
      </c>
      <c r="C100" s="100">
        <v>48</v>
      </c>
      <c r="D100" s="100">
        <v>47.5</v>
      </c>
      <c r="E100" s="100">
        <v>47.5</v>
      </c>
      <c r="F100" s="101">
        <f>(Table51089[[#This Row],[Broj bodova - ivana Mrvaljević]]+Table51089[[#This Row],[Broj bodova - Vesna Gajević]]+Table51089[[#This Row],[Broj bodova - Veselin Piletić]])/3</f>
        <v>47.666666666666664</v>
      </c>
      <c r="G100" s="102"/>
      <c r="H100" s="117"/>
      <c r="I100" s="101"/>
    </row>
    <row r="101" spans="1:9" ht="37.5">
      <c r="A101" s="23" t="s">
        <v>411</v>
      </c>
      <c r="B101" s="21" t="s">
        <v>412</v>
      </c>
      <c r="C101" s="100">
        <v>48</v>
      </c>
      <c r="D101" s="100">
        <v>48</v>
      </c>
      <c r="E101" s="100">
        <v>47</v>
      </c>
      <c r="F101" s="101">
        <f>(Table51089[[#This Row],[Broj bodova - ivana Mrvaljević]]+Table51089[[#This Row],[Broj bodova - Vesna Gajević]]+Table51089[[#This Row],[Broj bodova - Veselin Piletić]])/3</f>
        <v>47.666666666666664</v>
      </c>
      <c r="G101" s="102"/>
      <c r="H101" s="117"/>
      <c r="I101" s="101"/>
    </row>
    <row r="102" spans="1:9" ht="56.25">
      <c r="A102" s="23" t="s">
        <v>376</v>
      </c>
      <c r="B102" s="21" t="s">
        <v>377</v>
      </c>
      <c r="C102" s="100">
        <v>47</v>
      </c>
      <c r="D102" s="100">
        <v>47.5</v>
      </c>
      <c r="E102" s="100">
        <v>47.5</v>
      </c>
      <c r="F102" s="101">
        <f>(Table51089[[#This Row],[Broj bodova - ivana Mrvaljević]]+Table51089[[#This Row],[Broj bodova - Vesna Gajević]]+Table51089[[#This Row],[Broj bodova - Veselin Piletić]])/3</f>
        <v>47.333333333333336</v>
      </c>
      <c r="G102" s="102"/>
      <c r="H102" s="117"/>
      <c r="I102" s="101"/>
    </row>
    <row r="103" spans="1:9" ht="56.25">
      <c r="A103" s="23" t="s">
        <v>396</v>
      </c>
      <c r="B103" s="21" t="s">
        <v>397</v>
      </c>
      <c r="C103" s="100">
        <v>48</v>
      </c>
      <c r="D103" s="100">
        <v>46</v>
      </c>
      <c r="E103" s="100">
        <v>48</v>
      </c>
      <c r="F103" s="101">
        <f>(Table51089[[#This Row],[Broj bodova - ivana Mrvaljević]]+Table51089[[#This Row],[Broj bodova - Vesna Gajević]]+Table51089[[#This Row],[Broj bodova - Veselin Piletić]])/3</f>
        <v>47.333333333333336</v>
      </c>
      <c r="G103" s="102"/>
      <c r="H103" s="117"/>
      <c r="I103" s="101"/>
    </row>
    <row r="104" spans="1:9" ht="18.75">
      <c r="A104" s="33" t="s">
        <v>303</v>
      </c>
      <c r="B104" s="34" t="s">
        <v>304</v>
      </c>
      <c r="C104" s="100">
        <v>47</v>
      </c>
      <c r="D104" s="100">
        <v>48</v>
      </c>
      <c r="E104" s="100">
        <v>46</v>
      </c>
      <c r="F104" s="101">
        <f>(Table51089[[#This Row],[Broj bodova - ivana Mrvaljević]]+Table51089[[#This Row],[Broj bodova - Vesna Gajević]]+Table51089[[#This Row],[Broj bodova - Veselin Piletić]])/3</f>
        <v>47</v>
      </c>
      <c r="G104" s="102"/>
      <c r="H104" s="117"/>
      <c r="I104" s="101"/>
    </row>
    <row r="105" spans="1:9" ht="37.5">
      <c r="A105" s="23" t="s">
        <v>430</v>
      </c>
      <c r="B105" s="22" t="s">
        <v>431</v>
      </c>
      <c r="C105" s="100">
        <v>47</v>
      </c>
      <c r="D105" s="100">
        <v>48</v>
      </c>
      <c r="E105" s="100">
        <v>46</v>
      </c>
      <c r="F105" s="101">
        <f>(Table51089[[#This Row],[Broj bodova - ivana Mrvaljević]]+Table51089[[#This Row],[Broj bodova - Vesna Gajević]]+Table51089[[#This Row],[Broj bodova - Veselin Piletić]])/3</f>
        <v>47</v>
      </c>
      <c r="G105" s="102"/>
      <c r="H105" s="117"/>
      <c r="I105" s="101"/>
    </row>
    <row r="106" spans="1:9" ht="30">
      <c r="A106" s="33" t="s">
        <v>301</v>
      </c>
      <c r="B106" s="34" t="s">
        <v>302</v>
      </c>
      <c r="C106" s="100">
        <v>47</v>
      </c>
      <c r="D106" s="100">
        <v>46</v>
      </c>
      <c r="E106" s="100">
        <v>47</v>
      </c>
      <c r="F106" s="101">
        <f>(Table51089[[#This Row],[Broj bodova - ivana Mrvaljević]]+Table51089[[#This Row],[Broj bodova - Vesna Gajević]]+Table51089[[#This Row],[Broj bodova - Veselin Piletić]])/3</f>
        <v>46.666666666666664</v>
      </c>
      <c r="G106" s="102"/>
      <c r="H106" s="117"/>
      <c r="I106" s="101"/>
    </row>
    <row r="107" spans="1:9" ht="37.5">
      <c r="A107" s="91" t="s">
        <v>46</v>
      </c>
      <c r="B107" s="36" t="s">
        <v>347</v>
      </c>
      <c r="C107" s="100">
        <v>45</v>
      </c>
      <c r="D107" s="100">
        <v>47</v>
      </c>
      <c r="E107" s="100">
        <v>46</v>
      </c>
      <c r="F107" s="101">
        <f>(Table51089[[#This Row],[Broj bodova - ivana Mrvaljević]]+Table51089[[#This Row],[Broj bodova - Vesna Gajević]]+Table51089[[#This Row],[Broj bodova - Veselin Piletić]])/3</f>
        <v>46</v>
      </c>
      <c r="G107" s="102"/>
      <c r="H107" s="117"/>
      <c r="I107" s="101"/>
    </row>
    <row r="108" spans="1:9" ht="37.5">
      <c r="A108" s="33" t="s">
        <v>321</v>
      </c>
      <c r="B108" s="34" t="s">
        <v>322</v>
      </c>
      <c r="C108" s="100">
        <v>46</v>
      </c>
      <c r="D108" s="100">
        <v>46</v>
      </c>
      <c r="E108" s="100">
        <v>46</v>
      </c>
      <c r="F108" s="101">
        <f>(Table51089[[#This Row],[Broj bodova - ivana Mrvaljević]]+Table51089[[#This Row],[Broj bodova - Vesna Gajević]]+Table51089[[#This Row],[Broj bodova - Veselin Piletić]])/3</f>
        <v>46</v>
      </c>
      <c r="G108" s="102"/>
      <c r="H108" s="117"/>
      <c r="I108" s="101"/>
    </row>
    <row r="109" spans="1:9" ht="37.5">
      <c r="A109" s="91" t="s">
        <v>341</v>
      </c>
      <c r="B109" s="36" t="s">
        <v>342</v>
      </c>
      <c r="C109" s="100">
        <v>45.5</v>
      </c>
      <c r="D109" s="100">
        <v>46.5</v>
      </c>
      <c r="E109" s="100">
        <v>45.5</v>
      </c>
      <c r="F109" s="101">
        <f>(Table51089[[#This Row],[Broj bodova - ivana Mrvaljević]]+Table51089[[#This Row],[Broj bodova - Vesna Gajević]]+Table51089[[#This Row],[Broj bodova - Veselin Piletić]])/3</f>
        <v>45.833333333333336</v>
      </c>
      <c r="G109" s="102"/>
      <c r="H109" s="117"/>
      <c r="I109" s="101"/>
    </row>
    <row r="110" spans="1:9" s="85" customFormat="1" ht="37.5">
      <c r="A110" s="23" t="s">
        <v>293</v>
      </c>
      <c r="B110" s="21" t="s">
        <v>405</v>
      </c>
      <c r="C110" s="100">
        <v>46.5</v>
      </c>
      <c r="D110" s="100">
        <v>45.5</v>
      </c>
      <c r="E110" s="100">
        <v>45.5</v>
      </c>
      <c r="F110" s="101">
        <f>(Table51089[[#This Row],[Broj bodova - ivana Mrvaljević]]+Table51089[[#This Row],[Broj bodova - Vesna Gajević]]+Table51089[[#This Row],[Broj bodova - Veselin Piletić]])/3</f>
        <v>45.833333333333336</v>
      </c>
      <c r="G110" s="102"/>
      <c r="H110" s="117"/>
      <c r="I110" s="101"/>
    </row>
    <row r="111" spans="1:9" ht="75">
      <c r="A111" s="23" t="s">
        <v>378</v>
      </c>
      <c r="B111" s="21" t="s">
        <v>379</v>
      </c>
      <c r="C111" s="100">
        <v>46</v>
      </c>
      <c r="D111" s="100">
        <v>45.5</v>
      </c>
      <c r="E111" s="100">
        <v>45.5</v>
      </c>
      <c r="F111" s="101">
        <f>(Table51089[[#This Row],[Broj bodova - ivana Mrvaljević]]+Table51089[[#This Row],[Broj bodova - Vesna Gajević]]+Table51089[[#This Row],[Broj bodova - Veselin Piletić]])/3</f>
        <v>45.666666666666664</v>
      </c>
      <c r="G111" s="102"/>
      <c r="H111" s="117"/>
      <c r="I111" s="101"/>
    </row>
    <row r="112" spans="1:9" ht="37.5">
      <c r="A112" s="23" t="s">
        <v>389</v>
      </c>
      <c r="B112" s="21" t="s">
        <v>64</v>
      </c>
      <c r="C112" s="100">
        <v>47</v>
      </c>
      <c r="D112" s="100">
        <v>45</v>
      </c>
      <c r="E112" s="100">
        <v>45</v>
      </c>
      <c r="F112" s="101">
        <f>(Table51089[[#This Row],[Broj bodova - ivana Mrvaljević]]+Table51089[[#This Row],[Broj bodova - Vesna Gajević]]+Table51089[[#This Row],[Broj bodova - Veselin Piletić]])/3</f>
        <v>45.666666666666664</v>
      </c>
      <c r="G112" s="102"/>
      <c r="H112" s="117"/>
      <c r="I112" s="101"/>
    </row>
    <row r="113" spans="1:9" ht="75">
      <c r="A113" s="23" t="s">
        <v>415</v>
      </c>
      <c r="B113" s="86" t="s">
        <v>416</v>
      </c>
      <c r="C113" s="103">
        <v>45</v>
      </c>
      <c r="D113" s="103">
        <v>46</v>
      </c>
      <c r="E113" s="103">
        <v>46</v>
      </c>
      <c r="F113" s="104">
        <f>(Table51089[[#This Row],[Broj bodova - ivana Mrvaljević]]+Table51089[[#This Row],[Broj bodova - Vesna Gajević]]+Table51089[[#This Row],[Broj bodova - Veselin Piletić]])/3</f>
        <v>45.666666666666664</v>
      </c>
      <c r="G113" s="105"/>
      <c r="H113" s="118"/>
      <c r="I113" s="104"/>
    </row>
    <row r="114" spans="1:9" ht="37.5">
      <c r="A114" s="23" t="s">
        <v>436</v>
      </c>
      <c r="B114" s="22" t="s">
        <v>437</v>
      </c>
      <c r="C114" s="100">
        <v>45</v>
      </c>
      <c r="D114" s="100">
        <v>45.5</v>
      </c>
      <c r="E114" s="100">
        <v>45.5</v>
      </c>
      <c r="F114" s="101">
        <f>(Table51089[[#This Row],[Broj bodova - ivana Mrvaljević]]+Table51089[[#This Row],[Broj bodova - Vesna Gajević]]+Table51089[[#This Row],[Broj bodova - Veselin Piletić]])/3</f>
        <v>45.333333333333336</v>
      </c>
      <c r="G114" s="102"/>
      <c r="H114" s="117"/>
      <c r="I114" s="101"/>
    </row>
    <row r="115" spans="1:9" ht="37.5">
      <c r="A115" s="23" t="s">
        <v>17</v>
      </c>
      <c r="B115" s="22" t="s">
        <v>457</v>
      </c>
      <c r="C115" s="100">
        <v>46</v>
      </c>
      <c r="D115" s="100">
        <v>45</v>
      </c>
      <c r="E115" s="100">
        <v>45</v>
      </c>
      <c r="F115" s="101">
        <f>(Table51089[[#This Row],[Broj bodova - ivana Mrvaljević]]+Table51089[[#This Row],[Broj bodova - Vesna Gajević]]+Table51089[[#This Row],[Broj bodova - Veselin Piletić]])/3</f>
        <v>45.333333333333336</v>
      </c>
      <c r="G115" s="102"/>
      <c r="H115" s="117"/>
      <c r="I115" s="101"/>
    </row>
    <row r="116" spans="1:9" ht="56.25">
      <c r="A116" s="23" t="s">
        <v>368</v>
      </c>
      <c r="B116" s="21" t="s">
        <v>369</v>
      </c>
      <c r="C116" s="100">
        <v>46</v>
      </c>
      <c r="D116" s="100">
        <v>45</v>
      </c>
      <c r="E116" s="100">
        <v>45</v>
      </c>
      <c r="F116" s="101">
        <f>(Table51089[[#This Row],[Broj bodova - ivana Mrvaljević]]+Table51089[[#This Row],[Broj bodova - Vesna Gajević]]+Table51089[[#This Row],[Broj bodova - Veselin Piletić]])/3</f>
        <v>45.333333333333336</v>
      </c>
      <c r="G116" s="102"/>
      <c r="H116" s="117"/>
      <c r="I116" s="101"/>
    </row>
    <row r="117" spans="1:9" ht="37.5">
      <c r="A117" s="23" t="s">
        <v>455</v>
      </c>
      <c r="B117" s="22" t="s">
        <v>456</v>
      </c>
      <c r="C117" s="100">
        <v>45</v>
      </c>
      <c r="D117" s="100">
        <v>44</v>
      </c>
      <c r="E117" s="100">
        <v>45</v>
      </c>
      <c r="F117" s="101">
        <f>(Table51089[[#This Row],[Broj bodova - ivana Mrvaljević]]+Table51089[[#This Row],[Broj bodova - Vesna Gajević]]+Table51089[[#This Row],[Broj bodova - Veselin Piletić]])/3</f>
        <v>44.666666666666664</v>
      </c>
      <c r="G117" s="102"/>
      <c r="H117" s="117"/>
      <c r="I117" s="101"/>
    </row>
    <row r="118" spans="1:9" ht="56.25">
      <c r="A118" s="23" t="s">
        <v>458</v>
      </c>
      <c r="B118" s="22" t="s">
        <v>459</v>
      </c>
      <c r="C118" s="100">
        <v>45</v>
      </c>
      <c r="D118" s="100">
        <v>44</v>
      </c>
      <c r="E118" s="100">
        <v>45</v>
      </c>
      <c r="F118" s="101">
        <f>(Table51089[[#This Row],[Broj bodova - ivana Mrvaljević]]+Table51089[[#This Row],[Broj bodova - Vesna Gajević]]+Table51089[[#This Row],[Broj bodova - Veselin Piletić]])/3</f>
        <v>44.666666666666664</v>
      </c>
      <c r="G118" s="102"/>
      <c r="H118" s="117"/>
      <c r="I118" s="101"/>
    </row>
    <row r="119" spans="1:9" ht="75">
      <c r="A119" s="23" t="s">
        <v>462</v>
      </c>
      <c r="B119" s="21" t="s">
        <v>463</v>
      </c>
      <c r="C119" s="100">
        <v>45</v>
      </c>
      <c r="D119" s="100">
        <v>44</v>
      </c>
      <c r="E119" s="100">
        <v>45</v>
      </c>
      <c r="F119" s="101">
        <f>(Table51089[[#This Row],[Broj bodova - ivana Mrvaljević]]+Table51089[[#This Row],[Broj bodova - Vesna Gajević]]+Table51089[[#This Row],[Broj bodova - Veselin Piletić]])/3</f>
        <v>44.666666666666664</v>
      </c>
      <c r="G119" s="102"/>
      <c r="H119" s="117"/>
      <c r="I119" s="101"/>
    </row>
    <row r="120" spans="1:9" ht="75">
      <c r="A120" s="23" t="s">
        <v>470</v>
      </c>
      <c r="B120" s="21" t="s">
        <v>471</v>
      </c>
      <c r="C120" s="100">
        <v>45</v>
      </c>
      <c r="D120" s="100">
        <v>44</v>
      </c>
      <c r="E120" s="100">
        <v>45</v>
      </c>
      <c r="F120" s="101">
        <f>(Table51089[[#This Row],[Broj bodova - ivana Mrvaljević]]+Table51089[[#This Row],[Broj bodova - Vesna Gajević]]+Table51089[[#This Row],[Broj bodova - Veselin Piletić]])/3</f>
        <v>44.666666666666664</v>
      </c>
      <c r="G120" s="102"/>
      <c r="H120" s="117"/>
      <c r="I120" s="101"/>
    </row>
    <row r="121" spans="1:9" ht="37.5">
      <c r="A121" s="93" t="s">
        <v>493</v>
      </c>
      <c r="B121" s="87" t="s">
        <v>494</v>
      </c>
      <c r="C121" s="106">
        <v>44</v>
      </c>
      <c r="D121" s="106">
        <v>44.5</v>
      </c>
      <c r="E121" s="106">
        <v>45</v>
      </c>
      <c r="F121" s="107">
        <f>(Table51089[[#This Row],[Broj bodova - ivana Mrvaljević]]+Table51089[[#This Row],[Broj bodova - Vesna Gajević]]+Table51089[[#This Row],[Broj bodova - Veselin Piletić]])/3</f>
        <v>44.5</v>
      </c>
      <c r="G121" s="108"/>
      <c r="H121" s="119"/>
      <c r="I121" s="107"/>
    </row>
    <row r="122" spans="1:9" ht="75">
      <c r="A122" s="23" t="s">
        <v>384</v>
      </c>
      <c r="B122" s="86" t="s">
        <v>385</v>
      </c>
      <c r="C122" s="103">
        <v>44</v>
      </c>
      <c r="D122" s="103">
        <v>44.5</v>
      </c>
      <c r="E122" s="103">
        <v>44.5</v>
      </c>
      <c r="F122" s="104">
        <f>(Table51089[[#This Row],[Broj bodova - ivana Mrvaljević]]+Table51089[[#This Row],[Broj bodova - Vesna Gajević]]+Table51089[[#This Row],[Broj bodova - Veselin Piletić]])/3</f>
        <v>44.333333333333336</v>
      </c>
      <c r="G122" s="105"/>
      <c r="H122" s="118"/>
      <c r="I122" s="104"/>
    </row>
    <row r="123" spans="1:9" ht="37.5">
      <c r="A123" s="23" t="s">
        <v>298</v>
      </c>
      <c r="B123" s="21" t="s">
        <v>404</v>
      </c>
      <c r="C123" s="100">
        <v>45</v>
      </c>
      <c r="D123" s="100">
        <v>46</v>
      </c>
      <c r="E123" s="100">
        <v>42</v>
      </c>
      <c r="F123" s="101">
        <f>(Table51089[[#This Row],[Broj bodova - ivana Mrvaljević]]+Table51089[[#This Row],[Broj bodova - Vesna Gajević]]+Table51089[[#This Row],[Broj bodova - Veselin Piletić]])/3</f>
        <v>44.333333333333336</v>
      </c>
      <c r="G123" s="102"/>
      <c r="H123" s="117"/>
      <c r="I123" s="101"/>
    </row>
    <row r="124" spans="1:9" ht="37.5">
      <c r="A124" s="23" t="s">
        <v>453</v>
      </c>
      <c r="B124" s="22" t="s">
        <v>454</v>
      </c>
      <c r="C124" s="100">
        <v>44</v>
      </c>
      <c r="D124" s="100">
        <v>44</v>
      </c>
      <c r="E124" s="100">
        <v>45</v>
      </c>
      <c r="F124" s="101">
        <f>(Table51089[[#This Row],[Broj bodova - ivana Mrvaljević]]+Table51089[[#This Row],[Broj bodova - Vesna Gajević]]+Table51089[[#This Row],[Broj bodova - Veselin Piletić]])/3</f>
        <v>44.333333333333336</v>
      </c>
      <c r="G124" s="102"/>
      <c r="H124" s="117"/>
      <c r="I124" s="101"/>
    </row>
    <row r="125" spans="1:9" ht="56.25">
      <c r="A125" s="23" t="s">
        <v>464</v>
      </c>
      <c r="B125" s="21" t="s">
        <v>465</v>
      </c>
      <c r="C125" s="100">
        <v>45</v>
      </c>
      <c r="D125" s="100">
        <v>43</v>
      </c>
      <c r="E125" s="100">
        <v>45</v>
      </c>
      <c r="F125" s="101">
        <f>(Table51089[[#This Row],[Broj bodova - ivana Mrvaljević]]+Table51089[[#This Row],[Broj bodova - Vesna Gajević]]+Table51089[[#This Row],[Broj bodova - Veselin Piletić]])/3</f>
        <v>44.333333333333336</v>
      </c>
      <c r="G125" s="102"/>
      <c r="H125" s="117"/>
      <c r="I125" s="101"/>
    </row>
    <row r="126" spans="1:9" ht="37.5">
      <c r="A126" s="33" t="s">
        <v>256</v>
      </c>
      <c r="B126" s="34" t="s">
        <v>87</v>
      </c>
      <c r="C126" s="100">
        <v>45</v>
      </c>
      <c r="D126" s="100">
        <v>45</v>
      </c>
      <c r="E126" s="100">
        <v>43</v>
      </c>
      <c r="F126" s="101">
        <f>(Table51089[[#This Row],[Broj bodova - ivana Mrvaljević]]+Table51089[[#This Row],[Broj bodova - Vesna Gajević]]+Table51089[[#This Row],[Broj bodova - Veselin Piletić]])/3</f>
        <v>44.333333333333336</v>
      </c>
      <c r="G126" s="102"/>
      <c r="H126" s="115"/>
      <c r="I126" s="101"/>
    </row>
    <row r="127" spans="1:9" ht="93.75">
      <c r="A127" s="23" t="s">
        <v>421</v>
      </c>
      <c r="B127" s="21" t="s">
        <v>422</v>
      </c>
      <c r="C127" s="100">
        <v>43</v>
      </c>
      <c r="D127" s="100">
        <v>45</v>
      </c>
      <c r="E127" s="100">
        <v>45</v>
      </c>
      <c r="F127" s="101">
        <f>(Table51089[[#This Row],[Broj bodova - ivana Mrvaljević]]+Table51089[[#This Row],[Broj bodova - Vesna Gajević]]+Table51089[[#This Row],[Broj bodova - Veselin Piletić]])/3</f>
        <v>44.333333333333336</v>
      </c>
      <c r="G127" s="102"/>
      <c r="H127" s="117"/>
      <c r="I127" s="101"/>
    </row>
    <row r="128" spans="1:9" ht="56.25">
      <c r="A128" s="23" t="s">
        <v>423</v>
      </c>
      <c r="B128" s="21" t="s">
        <v>424</v>
      </c>
      <c r="C128" s="100">
        <v>45</v>
      </c>
      <c r="D128" s="100">
        <v>43</v>
      </c>
      <c r="E128" s="100">
        <v>45</v>
      </c>
      <c r="F128" s="101">
        <f>(Table51089[[#This Row],[Broj bodova - ivana Mrvaljević]]+Table51089[[#This Row],[Broj bodova - Vesna Gajević]]+Table51089[[#This Row],[Broj bodova - Veselin Piletić]])/3</f>
        <v>44.333333333333336</v>
      </c>
      <c r="G128" s="102"/>
      <c r="H128" s="117"/>
      <c r="I128" s="101"/>
    </row>
    <row r="129" spans="1:9" ht="18.75">
      <c r="A129" s="23" t="s">
        <v>374</v>
      </c>
      <c r="B129" s="21" t="s">
        <v>375</v>
      </c>
      <c r="C129" s="100">
        <v>44.5</v>
      </c>
      <c r="D129" s="100">
        <v>44</v>
      </c>
      <c r="E129" s="100">
        <v>44</v>
      </c>
      <c r="F129" s="101">
        <f>(Table51089[[#This Row],[Broj bodova - ivana Mrvaljević]]+Table51089[[#This Row],[Broj bodova - Vesna Gajević]]+Table51089[[#This Row],[Broj bodova - Veselin Piletić]])/3</f>
        <v>44.166666666666664</v>
      </c>
      <c r="G129" s="102"/>
      <c r="H129" s="117"/>
      <c r="I129" s="101"/>
    </row>
    <row r="130" spans="1:9" ht="75">
      <c r="A130" s="23" t="s">
        <v>358</v>
      </c>
      <c r="B130" s="21" t="s">
        <v>359</v>
      </c>
      <c r="C130" s="100">
        <v>44</v>
      </c>
      <c r="D130" s="100">
        <v>44</v>
      </c>
      <c r="E130" s="100">
        <v>44</v>
      </c>
      <c r="F130" s="101">
        <f>(Table51089[[#This Row],[Broj bodova - ivana Mrvaljević]]+Table51089[[#This Row],[Broj bodova - Vesna Gajević]]+Table51089[[#This Row],[Broj bodova - Veselin Piletić]])/3</f>
        <v>44</v>
      </c>
      <c r="G130" s="102"/>
      <c r="H130" s="117"/>
      <c r="I130" s="101"/>
    </row>
    <row r="131" spans="1:9" ht="112.5">
      <c r="A131" s="23" t="s">
        <v>386</v>
      </c>
      <c r="B131" s="21" t="s">
        <v>388</v>
      </c>
      <c r="C131" s="100">
        <v>45</v>
      </c>
      <c r="D131" s="100">
        <v>44</v>
      </c>
      <c r="E131" s="100">
        <v>43</v>
      </c>
      <c r="F131" s="101">
        <f>(Table51089[[#This Row],[Broj bodova - ivana Mrvaljević]]+Table51089[[#This Row],[Broj bodova - Vesna Gajević]]+Table51089[[#This Row],[Broj bodova - Veselin Piletić]])/3</f>
        <v>44</v>
      </c>
      <c r="G131" s="102"/>
      <c r="H131" s="117"/>
      <c r="I131" s="101"/>
    </row>
    <row r="132" spans="1:9" ht="37.5">
      <c r="A132" s="23" t="s">
        <v>438</v>
      </c>
      <c r="B132" s="22" t="s">
        <v>439</v>
      </c>
      <c r="C132" s="100">
        <v>44</v>
      </c>
      <c r="D132" s="100">
        <v>44</v>
      </c>
      <c r="E132" s="100">
        <v>44</v>
      </c>
      <c r="F132" s="101">
        <f>(Table51089[[#This Row],[Broj bodova - ivana Mrvaljević]]+Table51089[[#This Row],[Broj bodova - Vesna Gajević]]+Table51089[[#This Row],[Broj bodova - Veselin Piletić]])/3</f>
        <v>44</v>
      </c>
      <c r="G132" s="102"/>
      <c r="H132" s="117"/>
      <c r="I132" s="101"/>
    </row>
    <row r="133" spans="1:9" ht="131.25">
      <c r="A133" s="94" t="s">
        <v>417</v>
      </c>
      <c r="B133" s="21" t="s">
        <v>418</v>
      </c>
      <c r="C133" s="100">
        <v>44</v>
      </c>
      <c r="D133" s="100">
        <v>44</v>
      </c>
      <c r="E133" s="100">
        <v>44</v>
      </c>
      <c r="F133" s="101">
        <f>(Table51089[[#This Row],[Broj bodova - ivana Mrvaljević]]+Table51089[[#This Row],[Broj bodova - Vesna Gajević]]+Table51089[[#This Row],[Broj bodova - Veselin Piletić]])/3</f>
        <v>44</v>
      </c>
      <c r="G133" s="102"/>
      <c r="H133" s="117"/>
      <c r="I133" s="101"/>
    </row>
    <row r="134" spans="1:9" ht="112.5">
      <c r="A134" s="23" t="s">
        <v>354</v>
      </c>
      <c r="B134" s="21" t="s">
        <v>355</v>
      </c>
      <c r="C134" s="100">
        <v>44</v>
      </c>
      <c r="D134" s="100">
        <v>41.5</v>
      </c>
      <c r="E134" s="100">
        <v>44.5</v>
      </c>
      <c r="F134" s="101">
        <f>(Table51089[[#This Row],[Broj bodova - ivana Mrvaljević]]+Table51089[[#This Row],[Broj bodova - Vesna Gajević]]+Table51089[[#This Row],[Broj bodova - Veselin Piletić]])/3</f>
        <v>43.333333333333336</v>
      </c>
      <c r="G134" s="102"/>
      <c r="H134" s="117"/>
      <c r="I134" s="101"/>
    </row>
    <row r="135" spans="1:9" ht="37.5">
      <c r="A135" s="23" t="s">
        <v>406</v>
      </c>
      <c r="B135" s="21" t="s">
        <v>407</v>
      </c>
      <c r="C135" s="100">
        <v>44</v>
      </c>
      <c r="D135" s="100">
        <v>44</v>
      </c>
      <c r="E135" s="100">
        <v>42</v>
      </c>
      <c r="F135" s="101">
        <f>(Table51089[[#This Row],[Broj bodova - ivana Mrvaljević]]+Table51089[[#This Row],[Broj bodova - Vesna Gajević]]+Table51089[[#This Row],[Broj bodova - Veselin Piletić]])/3</f>
        <v>43.333333333333336</v>
      </c>
      <c r="G135" s="102"/>
      <c r="H135" s="117"/>
      <c r="I135" s="101"/>
    </row>
    <row r="136" spans="1:9" ht="37.5">
      <c r="A136" s="23" t="s">
        <v>409</v>
      </c>
      <c r="B136" s="21" t="s">
        <v>410</v>
      </c>
      <c r="C136" s="100">
        <v>44</v>
      </c>
      <c r="D136" s="100">
        <v>44</v>
      </c>
      <c r="E136" s="100">
        <v>42</v>
      </c>
      <c r="F136" s="101">
        <f>(Table51089[[#This Row],[Broj bodova - ivana Mrvaljević]]+Table51089[[#This Row],[Broj bodova - Vesna Gajević]]+Table51089[[#This Row],[Broj bodova - Veselin Piletić]])/3</f>
        <v>43.333333333333336</v>
      </c>
      <c r="G136" s="102"/>
      <c r="H136" s="117"/>
      <c r="I136" s="101"/>
    </row>
    <row r="137" spans="1:9" ht="37.5">
      <c r="A137" s="23" t="s">
        <v>444</v>
      </c>
      <c r="B137" s="22" t="s">
        <v>445</v>
      </c>
      <c r="C137" s="100">
        <v>44</v>
      </c>
      <c r="D137" s="100">
        <v>44</v>
      </c>
      <c r="E137" s="100">
        <v>42</v>
      </c>
      <c r="F137" s="101">
        <f>(Table51089[[#This Row],[Broj bodova - ivana Mrvaljević]]+Table51089[[#This Row],[Broj bodova - Vesna Gajević]]+Table51089[[#This Row],[Broj bodova - Veselin Piletić]])/3</f>
        <v>43.333333333333336</v>
      </c>
      <c r="G137" s="102"/>
      <c r="H137" s="117"/>
      <c r="I137" s="101"/>
    </row>
    <row r="138" spans="1:9" ht="37.5">
      <c r="A138" s="23" t="s">
        <v>446</v>
      </c>
      <c r="B138" s="22" t="s">
        <v>447</v>
      </c>
      <c r="C138" s="100">
        <v>44</v>
      </c>
      <c r="D138" s="100">
        <v>44</v>
      </c>
      <c r="E138" s="100">
        <v>42</v>
      </c>
      <c r="F138" s="101">
        <f>(Table51089[[#This Row],[Broj bodova - ivana Mrvaljević]]+Table51089[[#This Row],[Broj bodova - Vesna Gajević]]+Table51089[[#This Row],[Broj bodova - Veselin Piletić]])/3</f>
        <v>43.333333333333336</v>
      </c>
      <c r="G138" s="102"/>
      <c r="H138" s="117"/>
      <c r="I138" s="101"/>
    </row>
    <row r="139" spans="1:9" ht="37.5">
      <c r="A139" s="33" t="s">
        <v>296</v>
      </c>
      <c r="B139" s="34" t="s">
        <v>297</v>
      </c>
      <c r="C139" s="100">
        <v>46</v>
      </c>
      <c r="D139" s="100">
        <v>42</v>
      </c>
      <c r="E139" s="100">
        <v>41</v>
      </c>
      <c r="F139" s="101">
        <f>(Table51089[[#This Row],[Broj bodova - ivana Mrvaljević]]+Table51089[[#This Row],[Broj bodova - Vesna Gajević]]+Table51089[[#This Row],[Broj bodova - Veselin Piletić]])/3</f>
        <v>43</v>
      </c>
      <c r="G139" s="102"/>
      <c r="H139" s="117"/>
      <c r="I139" s="101"/>
    </row>
    <row r="140" spans="1:9" ht="45">
      <c r="A140" s="33" t="s">
        <v>299</v>
      </c>
      <c r="B140" s="34" t="s">
        <v>300</v>
      </c>
      <c r="C140" s="100">
        <v>42</v>
      </c>
      <c r="D140" s="100">
        <v>44</v>
      </c>
      <c r="E140" s="100">
        <v>43</v>
      </c>
      <c r="F140" s="101">
        <f>(Table51089[[#This Row],[Broj bodova - ivana Mrvaljević]]+Table51089[[#This Row],[Broj bodova - Vesna Gajević]]+Table51089[[#This Row],[Broj bodova - Veselin Piletić]])/3</f>
        <v>43</v>
      </c>
      <c r="G140" s="102"/>
      <c r="H140" s="117"/>
      <c r="I140" s="101"/>
    </row>
    <row r="141" spans="1:9" ht="37.5">
      <c r="A141" s="23" t="s">
        <v>425</v>
      </c>
      <c r="B141" s="21" t="s">
        <v>426</v>
      </c>
      <c r="C141" s="100">
        <v>44</v>
      </c>
      <c r="D141" s="100">
        <v>43</v>
      </c>
      <c r="E141" s="100">
        <v>42</v>
      </c>
      <c r="F141" s="101">
        <f>(Table51089[[#This Row],[Broj bodova - ivana Mrvaljević]]+Table51089[[#This Row],[Broj bodova - Vesna Gajević]]+Table51089[[#This Row],[Broj bodova - Veselin Piletić]])/3</f>
        <v>43</v>
      </c>
      <c r="G141" s="102"/>
      <c r="H141" s="117"/>
      <c r="I141" s="101"/>
    </row>
    <row r="142" spans="1:9" ht="56.25">
      <c r="A142" s="23" t="s">
        <v>468</v>
      </c>
      <c r="B142" s="21" t="s">
        <v>469</v>
      </c>
      <c r="C142" s="100">
        <v>43</v>
      </c>
      <c r="D142" s="100">
        <v>42</v>
      </c>
      <c r="E142" s="100">
        <v>43</v>
      </c>
      <c r="F142" s="101">
        <f>(Table51089[[#This Row],[Broj bodova - ivana Mrvaljević]]+Table51089[[#This Row],[Broj bodova - Vesna Gajević]]+Table51089[[#This Row],[Broj bodova - Veselin Piletić]])/3</f>
        <v>42.666666666666664</v>
      </c>
      <c r="G142" s="102"/>
      <c r="H142" s="117"/>
      <c r="I142" s="101"/>
    </row>
    <row r="143" spans="1:9" ht="45">
      <c r="A143" s="93" t="s">
        <v>495</v>
      </c>
      <c r="B143" s="87" t="s">
        <v>496</v>
      </c>
      <c r="C143" s="106">
        <v>43</v>
      </c>
      <c r="D143" s="106">
        <v>43</v>
      </c>
      <c r="E143" s="106">
        <v>42</v>
      </c>
      <c r="F143" s="107">
        <f>(Table51089[[#This Row],[Broj bodova - ivana Mrvaljević]]+Table51089[[#This Row],[Broj bodova - Vesna Gajević]]+Table51089[[#This Row],[Broj bodova - Veselin Piletić]])/3</f>
        <v>42.666666666666664</v>
      </c>
      <c r="G143" s="108"/>
      <c r="H143" s="119"/>
      <c r="I143" s="107"/>
    </row>
    <row r="144" spans="1:9" ht="93.75">
      <c r="A144" s="23" t="s">
        <v>386</v>
      </c>
      <c r="B144" s="21" t="s">
        <v>387</v>
      </c>
      <c r="C144" s="100">
        <v>43.5</v>
      </c>
      <c r="D144" s="100">
        <v>42.5</v>
      </c>
      <c r="E144" s="100">
        <v>41.5</v>
      </c>
      <c r="F144" s="101">
        <f>(Table51089[[#This Row],[Broj bodova - ivana Mrvaljević]]+Table51089[[#This Row],[Broj bodova - Vesna Gajević]]+Table51089[[#This Row],[Broj bodova - Veselin Piletić]])/3</f>
        <v>42.5</v>
      </c>
      <c r="G144" s="102"/>
      <c r="H144" s="117"/>
      <c r="I144" s="101"/>
    </row>
    <row r="145" spans="1:9" ht="56.25">
      <c r="A145" s="92" t="s">
        <v>319</v>
      </c>
      <c r="B145" s="37" t="s">
        <v>320</v>
      </c>
      <c r="C145" s="100">
        <v>43</v>
      </c>
      <c r="D145" s="100">
        <v>43</v>
      </c>
      <c r="E145" s="100">
        <v>41</v>
      </c>
      <c r="F145" s="101">
        <f>(Table51089[[#This Row],[Broj bodova - ivana Mrvaljević]]+Table51089[[#This Row],[Broj bodova - Vesna Gajević]]+Table51089[[#This Row],[Broj bodova - Veselin Piletić]])/3</f>
        <v>42.333333333333336</v>
      </c>
      <c r="G145" s="102"/>
      <c r="H145" s="117"/>
      <c r="I145" s="101"/>
    </row>
    <row r="146" spans="1:9" ht="56.25">
      <c r="A146" s="23" t="s">
        <v>450</v>
      </c>
      <c r="B146" s="21" t="s">
        <v>451</v>
      </c>
      <c r="C146" s="100">
        <v>44</v>
      </c>
      <c r="D146" s="100">
        <v>40</v>
      </c>
      <c r="E146" s="100">
        <v>43</v>
      </c>
      <c r="F146" s="101">
        <f>(Table51089[[#This Row],[Broj bodova - ivana Mrvaljević]]+Table51089[[#This Row],[Broj bodova - Vesna Gajević]]+Table51089[[#This Row],[Broj bodova - Veselin Piletić]])/3</f>
        <v>42.333333333333336</v>
      </c>
      <c r="G146" s="102"/>
      <c r="H146" s="117"/>
      <c r="I146" s="101"/>
    </row>
    <row r="147" spans="1:9" ht="18.75">
      <c r="A147" s="23" t="s">
        <v>370</v>
      </c>
      <c r="B147" s="21" t="s">
        <v>371</v>
      </c>
      <c r="C147" s="100">
        <v>42.5</v>
      </c>
      <c r="D147" s="100">
        <v>43</v>
      </c>
      <c r="E147" s="100">
        <v>41</v>
      </c>
      <c r="F147" s="101">
        <f>(Table51089[[#This Row],[Broj bodova - ivana Mrvaljević]]+Table51089[[#This Row],[Broj bodova - Vesna Gajević]]+Table51089[[#This Row],[Broj bodova - Veselin Piletić]])/3</f>
        <v>42.166666666666664</v>
      </c>
      <c r="G147" s="102"/>
      <c r="H147" s="117"/>
      <c r="I147" s="101"/>
    </row>
    <row r="148" spans="1:9" ht="37.5">
      <c r="A148" s="23" t="s">
        <v>413</v>
      </c>
      <c r="B148" s="21" t="s">
        <v>414</v>
      </c>
      <c r="C148" s="100">
        <v>41</v>
      </c>
      <c r="D148" s="100">
        <v>42</v>
      </c>
      <c r="E148" s="100">
        <v>42</v>
      </c>
      <c r="F148" s="101">
        <f>(Table51089[[#This Row],[Broj bodova - ivana Mrvaljević]]+Table51089[[#This Row],[Broj bodova - Vesna Gajević]]+Table51089[[#This Row],[Broj bodova - Veselin Piletić]])/3</f>
        <v>41.666666666666664</v>
      </c>
      <c r="G148" s="102"/>
      <c r="H148" s="117"/>
      <c r="I148" s="101"/>
    </row>
    <row r="149" spans="1:9" ht="37.5">
      <c r="A149" s="23" t="s">
        <v>466</v>
      </c>
      <c r="B149" s="21" t="s">
        <v>467</v>
      </c>
      <c r="C149" s="100">
        <v>42</v>
      </c>
      <c r="D149" s="100">
        <v>41</v>
      </c>
      <c r="E149" s="100">
        <v>42</v>
      </c>
      <c r="F149" s="101">
        <f>(Table51089[[#This Row],[Broj bodova - ivana Mrvaljević]]+Table51089[[#This Row],[Broj bodova - Vesna Gajević]]+Table51089[[#This Row],[Broj bodova - Veselin Piletić]])/3</f>
        <v>41.666666666666664</v>
      </c>
      <c r="G149" s="102"/>
      <c r="H149" s="117"/>
      <c r="I149" s="101"/>
    </row>
    <row r="150" spans="1:9" ht="56.25">
      <c r="A150" s="95" t="s">
        <v>352</v>
      </c>
      <c r="B150" s="38" t="s">
        <v>353</v>
      </c>
      <c r="C150" s="100">
        <v>41.5</v>
      </c>
      <c r="D150" s="100">
        <v>41.5</v>
      </c>
      <c r="E150" s="100">
        <v>40.5</v>
      </c>
      <c r="F150" s="101">
        <f>(Table51089[[#This Row],[Broj bodova - ivana Mrvaljević]]+Table51089[[#This Row],[Broj bodova - Vesna Gajević]]+Table51089[[#This Row],[Broj bodova - Veselin Piletić]])/3</f>
        <v>41.166666666666664</v>
      </c>
      <c r="G150" s="102"/>
      <c r="H150" s="117"/>
      <c r="I150" s="101"/>
    </row>
    <row r="151" spans="1:9" ht="37.5">
      <c r="A151" s="23" t="s">
        <v>394</v>
      </c>
      <c r="B151" s="21" t="s">
        <v>395</v>
      </c>
      <c r="C151" s="100">
        <v>41</v>
      </c>
      <c r="D151" s="100">
        <v>41</v>
      </c>
      <c r="E151" s="100">
        <v>41</v>
      </c>
      <c r="F151" s="101">
        <f>(Table51089[[#This Row],[Broj bodova - ivana Mrvaljević]]+Table51089[[#This Row],[Broj bodova - Vesna Gajević]]+Table51089[[#This Row],[Broj bodova - Veselin Piletić]])/3</f>
        <v>41</v>
      </c>
      <c r="G151" s="102"/>
      <c r="H151" s="117"/>
      <c r="I151" s="101"/>
    </row>
    <row r="152" spans="1:9" ht="37.5">
      <c r="A152" s="23" t="s">
        <v>442</v>
      </c>
      <c r="B152" s="21" t="s">
        <v>443</v>
      </c>
      <c r="C152" s="100">
        <v>41</v>
      </c>
      <c r="D152" s="100">
        <v>41</v>
      </c>
      <c r="E152" s="100">
        <v>41</v>
      </c>
      <c r="F152" s="101">
        <f>(Table51089[[#This Row],[Broj bodova - ivana Mrvaljević]]+Table51089[[#This Row],[Broj bodova - Vesna Gajević]]+Table51089[[#This Row],[Broj bodova - Veselin Piletić]])/3</f>
        <v>41</v>
      </c>
      <c r="G152" s="102"/>
      <c r="H152" s="117"/>
      <c r="I152" s="101"/>
    </row>
    <row r="153" spans="1:9" ht="56.25">
      <c r="A153" s="23" t="s">
        <v>452</v>
      </c>
      <c r="B153" s="21" t="s">
        <v>485</v>
      </c>
      <c r="C153" s="100">
        <v>41</v>
      </c>
      <c r="D153" s="100">
        <v>41</v>
      </c>
      <c r="E153" s="100">
        <v>41</v>
      </c>
      <c r="F153" s="101">
        <f>(Table51089[[#This Row],[Broj bodova - ivana Mrvaljević]]+Table51089[[#This Row],[Broj bodova - Vesna Gajević]]+Table51089[[#This Row],[Broj bodova - Veselin Piletić]])/3</f>
        <v>41</v>
      </c>
      <c r="G153" s="102"/>
      <c r="H153" s="117"/>
      <c r="I153" s="101"/>
    </row>
    <row r="154" spans="1:9" ht="56.25">
      <c r="A154" s="23" t="s">
        <v>460</v>
      </c>
      <c r="B154" s="22" t="s">
        <v>461</v>
      </c>
      <c r="C154" s="100">
        <v>41</v>
      </c>
      <c r="D154" s="100">
        <v>41</v>
      </c>
      <c r="E154" s="100">
        <v>41</v>
      </c>
      <c r="F154" s="101">
        <f>(Table51089[[#This Row],[Broj bodova - ivana Mrvaljević]]+Table51089[[#This Row],[Broj bodova - Vesna Gajević]]+Table51089[[#This Row],[Broj bodova - Veselin Piletić]])/3</f>
        <v>41</v>
      </c>
      <c r="G154" s="102"/>
      <c r="H154" s="117"/>
      <c r="I154" s="101"/>
    </row>
    <row r="155" spans="1:9" ht="93.75">
      <c r="A155" s="23" t="s">
        <v>392</v>
      </c>
      <c r="B155" s="21" t="s">
        <v>393</v>
      </c>
      <c r="C155" s="100">
        <v>40</v>
      </c>
      <c r="D155" s="100">
        <v>39</v>
      </c>
      <c r="E155" s="100">
        <v>39.5</v>
      </c>
      <c r="F155" s="101">
        <f>(Table51089[[#This Row],[Broj bodova - ivana Mrvaljević]]+Table51089[[#This Row],[Broj bodova - Vesna Gajević]]+Table51089[[#This Row],[Broj bodova - Veselin Piletić]])/3</f>
        <v>39.5</v>
      </c>
      <c r="G155" s="102"/>
      <c r="H155" s="117"/>
      <c r="I155" s="101"/>
    </row>
    <row r="156" spans="1:9" ht="56.25">
      <c r="A156" s="95" t="s">
        <v>348</v>
      </c>
      <c r="B156" s="38" t="s">
        <v>349</v>
      </c>
      <c r="C156" s="100">
        <v>39.5</v>
      </c>
      <c r="D156" s="100">
        <v>39.5</v>
      </c>
      <c r="E156" s="100">
        <v>39</v>
      </c>
      <c r="F156" s="101">
        <f>(Table51089[[#This Row],[Broj bodova - ivana Mrvaljević]]+Table51089[[#This Row],[Broj bodova - Vesna Gajević]]+Table51089[[#This Row],[Broj bodova - Veselin Piletić]])/3</f>
        <v>39.333333333333336</v>
      </c>
      <c r="G156" s="102"/>
      <c r="H156" s="117"/>
      <c r="I156" s="101"/>
    </row>
    <row r="157" spans="1:9" ht="75">
      <c r="A157" s="23" t="s">
        <v>360</v>
      </c>
      <c r="B157" s="21" t="s">
        <v>361</v>
      </c>
      <c r="C157" s="100">
        <v>38</v>
      </c>
      <c r="D157" s="100">
        <v>40</v>
      </c>
      <c r="E157" s="100">
        <v>40</v>
      </c>
      <c r="F157" s="101">
        <f>(Table51089[[#This Row],[Broj bodova - ivana Mrvaljević]]+Table51089[[#This Row],[Broj bodova - Vesna Gajević]]+Table51089[[#This Row],[Broj bodova - Veselin Piletić]])/3</f>
        <v>39.333333333333336</v>
      </c>
      <c r="G157" s="102"/>
      <c r="H157" s="117"/>
      <c r="I157" s="101"/>
    </row>
    <row r="158" spans="1:9" ht="93.75">
      <c r="A158" s="23" t="s">
        <v>434</v>
      </c>
      <c r="B158" s="21" t="s">
        <v>435</v>
      </c>
      <c r="C158" s="100">
        <v>38</v>
      </c>
      <c r="D158" s="100">
        <v>40</v>
      </c>
      <c r="E158" s="100">
        <v>40</v>
      </c>
      <c r="F158" s="101">
        <f>(Table51089[[#This Row],[Broj bodova - ivana Mrvaljević]]+Table51089[[#This Row],[Broj bodova - Vesna Gajević]]+Table51089[[#This Row],[Broj bodova - Veselin Piletić]])/3</f>
        <v>39.333333333333336</v>
      </c>
      <c r="G158" s="102"/>
      <c r="H158" s="117"/>
      <c r="I158" s="101"/>
    </row>
    <row r="159" spans="1:9" ht="37.5">
      <c r="A159" s="23" t="s">
        <v>364</v>
      </c>
      <c r="B159" s="21" t="s">
        <v>365</v>
      </c>
      <c r="C159" s="100">
        <v>39</v>
      </c>
      <c r="D159" s="100">
        <v>39</v>
      </c>
      <c r="E159" s="100">
        <v>39</v>
      </c>
      <c r="F159" s="101">
        <f>(Table51089[[#This Row],[Broj bodova - ivana Mrvaljević]]+Table51089[[#This Row],[Broj bodova - Vesna Gajević]]+Table51089[[#This Row],[Broj bodova - Veselin Piletić]])/3</f>
        <v>39</v>
      </c>
      <c r="G159" s="102"/>
      <c r="H159" s="117"/>
      <c r="I159" s="101"/>
    </row>
    <row r="160" spans="1:9" ht="37.5">
      <c r="A160" s="23" t="s">
        <v>432</v>
      </c>
      <c r="B160" s="22" t="s">
        <v>433</v>
      </c>
      <c r="C160" s="100">
        <v>39</v>
      </c>
      <c r="D160" s="100">
        <v>39</v>
      </c>
      <c r="E160" s="100">
        <v>39</v>
      </c>
      <c r="F160" s="101">
        <f>(Table51089[[#This Row],[Broj bodova - ivana Mrvaljević]]+Table51089[[#This Row],[Broj bodova - Vesna Gajević]]+Table51089[[#This Row],[Broj bodova - Veselin Piletić]])/3</f>
        <v>39</v>
      </c>
      <c r="G160" s="102"/>
      <c r="H160" s="117"/>
      <c r="I160" s="101"/>
    </row>
    <row r="161" spans="1:9" ht="30">
      <c r="A161" s="33" t="s">
        <v>339</v>
      </c>
      <c r="B161" s="34" t="s">
        <v>340</v>
      </c>
      <c r="C161" s="100">
        <v>38</v>
      </c>
      <c r="D161" s="100">
        <v>37</v>
      </c>
      <c r="E161" s="100">
        <v>38</v>
      </c>
      <c r="F161" s="101">
        <f>(Table51089[[#This Row],[Broj bodova - ivana Mrvaljević]]+Table51089[[#This Row],[Broj bodova - Vesna Gajević]]+Table51089[[#This Row],[Broj bodova - Veselin Piletić]])/3</f>
        <v>37.666666666666664</v>
      </c>
      <c r="G161" s="102"/>
      <c r="H161" s="117"/>
      <c r="I161" s="101"/>
    </row>
    <row r="162" spans="1:9" ht="37.5">
      <c r="A162" s="23" t="s">
        <v>448</v>
      </c>
      <c r="B162" s="21" t="s">
        <v>449</v>
      </c>
      <c r="C162" s="100">
        <v>38</v>
      </c>
      <c r="D162" s="100">
        <v>37</v>
      </c>
      <c r="E162" s="100">
        <v>38</v>
      </c>
      <c r="F162" s="101">
        <f>(Table51089[[#This Row],[Broj bodova - ivana Mrvaljević]]+Table51089[[#This Row],[Broj bodova - Vesna Gajević]]+Table51089[[#This Row],[Broj bodova - Veselin Piletić]])/3</f>
        <v>37.666666666666664</v>
      </c>
      <c r="G162" s="102"/>
      <c r="H162" s="117"/>
      <c r="I162" s="101"/>
    </row>
    <row r="163" spans="1:9" ht="56.25">
      <c r="A163" s="23" t="s">
        <v>390</v>
      </c>
      <c r="B163" s="21" t="s">
        <v>391</v>
      </c>
      <c r="C163" s="100">
        <v>38.5</v>
      </c>
      <c r="D163" s="100">
        <v>36.5</v>
      </c>
      <c r="E163" s="100">
        <v>37.5</v>
      </c>
      <c r="F163" s="101">
        <f>(Table51089[[#This Row],[Broj bodova - ivana Mrvaljević]]+Table51089[[#This Row],[Broj bodova - Vesna Gajević]]+Table51089[[#This Row],[Broj bodova - Veselin Piletić]])/3</f>
        <v>37.5</v>
      </c>
      <c r="G163" s="102"/>
      <c r="H163" s="117"/>
      <c r="I163" s="101"/>
    </row>
    <row r="164" spans="1:9" ht="18.75">
      <c r="A164" s="23" t="s">
        <v>440</v>
      </c>
      <c r="B164" s="22" t="s">
        <v>441</v>
      </c>
      <c r="C164" s="100">
        <v>38.5</v>
      </c>
      <c r="D164" s="100">
        <v>36.5</v>
      </c>
      <c r="E164" s="100">
        <v>37.5</v>
      </c>
      <c r="F164" s="101">
        <f>(Table51089[[#This Row],[Broj bodova - ivana Mrvaljević]]+Table51089[[#This Row],[Broj bodova - Vesna Gajević]]+Table51089[[#This Row],[Broj bodova - Veselin Piletić]])/3</f>
        <v>37.5</v>
      </c>
      <c r="G164" s="102"/>
      <c r="H164" s="117"/>
      <c r="I164" s="101"/>
    </row>
    <row r="165" spans="1:9" ht="37.5">
      <c r="A165" s="97" t="s">
        <v>350</v>
      </c>
      <c r="B165" s="98" t="s">
        <v>351</v>
      </c>
      <c r="C165" s="109">
        <v>37.5</v>
      </c>
      <c r="D165" s="109">
        <v>35.5</v>
      </c>
      <c r="E165" s="109">
        <v>35.5</v>
      </c>
      <c r="F165" s="110">
        <f>(Table51089[[#This Row],[Broj bodova - ivana Mrvaljević]]+Table51089[[#This Row],[Broj bodova - Vesna Gajević]]+Table51089[[#This Row],[Broj bodova - Veselin Piletić]])/3</f>
        <v>36.166666666666664</v>
      </c>
      <c r="G165" s="111"/>
      <c r="H165" s="120"/>
      <c r="I165" s="110"/>
    </row>
    <row r="166" spans="1:9" ht="93.75">
      <c r="A166" s="96" t="s">
        <v>362</v>
      </c>
      <c r="B166" s="88" t="s">
        <v>363</v>
      </c>
      <c r="C166" s="109">
        <v>36</v>
      </c>
      <c r="D166" s="109">
        <v>36</v>
      </c>
      <c r="E166" s="109">
        <v>36</v>
      </c>
      <c r="F166" s="110">
        <f>(Table51089[[#This Row],[Broj bodova - ivana Mrvaljević]]+Table51089[[#This Row],[Broj bodova - Vesna Gajević]]+Table51089[[#This Row],[Broj bodova - Veselin Piletić]])/3</f>
        <v>36</v>
      </c>
      <c r="G166" s="111"/>
      <c r="H166" s="120"/>
      <c r="I166" s="110"/>
    </row>
  </sheetData>
  <mergeCells count="3">
    <mergeCell ref="A1:I1"/>
    <mergeCell ref="A3:I3"/>
    <mergeCell ref="A4:I4"/>
  </mergeCells>
  <pageMargins left="0.7" right="0.7" top="0.75" bottom="0.75" header="0.3" footer="0.3"/>
  <pageSetup scale="6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11"/>
  <sheetViews>
    <sheetView zoomScale="89" zoomScaleNormal="89" workbookViewId="0">
      <selection activeCell="C9" sqref="C9"/>
    </sheetView>
  </sheetViews>
  <sheetFormatPr defaultRowHeight="15"/>
  <cols>
    <col min="1" max="1" width="19.5703125" style="28" customWidth="1"/>
    <col min="2" max="2" width="24.28515625" style="28" customWidth="1"/>
    <col min="3" max="5" width="19.42578125" style="28" customWidth="1"/>
    <col min="6" max="6" width="22.5703125" style="28" customWidth="1"/>
    <col min="7" max="7" width="26.28515625" style="28" customWidth="1"/>
    <col min="8" max="8" width="26" style="28" customWidth="1"/>
    <col min="9" max="9" width="21.5703125" style="28" customWidth="1"/>
    <col min="10" max="16384" width="9.140625" style="28"/>
  </cols>
  <sheetData>
    <row r="1" spans="1:10" ht="18.75">
      <c r="A1" s="124" t="s">
        <v>486</v>
      </c>
      <c r="B1" s="124"/>
      <c r="C1" s="124"/>
      <c r="D1" s="124"/>
      <c r="E1" s="124"/>
      <c r="F1" s="124"/>
      <c r="G1" s="124"/>
      <c r="H1" s="124"/>
      <c r="I1" s="124"/>
    </row>
    <row r="2" spans="1:10" ht="18.75">
      <c r="A2" s="29" t="s">
        <v>9</v>
      </c>
      <c r="B2" s="29"/>
      <c r="C2" s="29"/>
      <c r="D2" s="29"/>
      <c r="E2" s="29"/>
      <c r="F2" s="29"/>
      <c r="G2" s="29"/>
      <c r="H2" s="29"/>
      <c r="I2" s="29"/>
    </row>
    <row r="3" spans="1:10" ht="18.75">
      <c r="A3" s="124" t="s">
        <v>381</v>
      </c>
      <c r="B3" s="124"/>
      <c r="C3" s="124"/>
      <c r="D3" s="124"/>
      <c r="E3" s="124"/>
      <c r="F3" s="124"/>
      <c r="G3" s="124"/>
      <c r="H3" s="124"/>
      <c r="I3" s="124"/>
    </row>
    <row r="4" spans="1:10" ht="18.75">
      <c r="A4" s="124" t="s">
        <v>488</v>
      </c>
      <c r="B4" s="124"/>
      <c r="C4" s="124"/>
      <c r="D4" s="124"/>
      <c r="E4" s="124"/>
      <c r="F4" s="124"/>
      <c r="G4" s="124"/>
      <c r="H4" s="124"/>
      <c r="I4" s="124"/>
    </row>
    <row r="6" spans="1:10" ht="42" customHeight="1">
      <c r="A6" s="30" t="s">
        <v>1</v>
      </c>
      <c r="B6" s="30" t="s">
        <v>2</v>
      </c>
      <c r="C6" s="31" t="s">
        <v>5</v>
      </c>
      <c r="D6" s="31" t="s">
        <v>291</v>
      </c>
      <c r="E6" s="31" t="s">
        <v>487</v>
      </c>
      <c r="F6" s="30" t="s">
        <v>3</v>
      </c>
      <c r="G6" s="30" t="s">
        <v>497</v>
      </c>
      <c r="H6" s="30" t="s">
        <v>498</v>
      </c>
      <c r="I6" s="31" t="s">
        <v>499</v>
      </c>
      <c r="J6" s="32"/>
    </row>
    <row r="7" spans="1:10" ht="78" customHeight="1">
      <c r="A7" s="33" t="s">
        <v>15</v>
      </c>
      <c r="B7" s="22" t="s">
        <v>14</v>
      </c>
      <c r="C7" s="50">
        <v>91.5</v>
      </c>
      <c r="D7" s="50">
        <v>91.5</v>
      </c>
      <c r="E7" s="50">
        <v>91</v>
      </c>
      <c r="F7" s="51">
        <f>(Table5108911[[#This Row],[Broj bodova - Ivana Mrvaljević]]+Table5108911[[#This Row],[Broj bodova -Vesna Gajević]]+Table5108911[[#This Row],[Broj bodova - Veselin Piletić ]])/3</f>
        <v>91.333333333333329</v>
      </c>
      <c r="G7" s="49"/>
      <c r="H7" s="49"/>
      <c r="I7" s="51"/>
      <c r="J7" s="32"/>
    </row>
    <row r="8" spans="1:10" ht="73.5" customHeight="1">
      <c r="A8" s="33" t="s">
        <v>17</v>
      </c>
      <c r="B8" s="22" t="s">
        <v>16</v>
      </c>
      <c r="C8" s="50">
        <v>75</v>
      </c>
      <c r="D8" s="50">
        <v>72</v>
      </c>
      <c r="E8" s="50">
        <v>72.5</v>
      </c>
      <c r="F8" s="51">
        <f>(Table5108911[[#This Row],[Broj bodova - Ivana Mrvaljević]]+Table5108911[[#This Row],[Broj bodova -Vesna Gajević]]+Table5108911[[#This Row],[Broj bodova - Veselin Piletić ]])/3</f>
        <v>73.166666666666671</v>
      </c>
      <c r="G8" s="49"/>
      <c r="H8" s="49"/>
      <c r="I8" s="51"/>
    </row>
    <row r="9" spans="1:10" ht="112.5">
      <c r="A9" s="33" t="s">
        <v>19</v>
      </c>
      <c r="B9" s="22" t="s">
        <v>18</v>
      </c>
      <c r="C9" s="50">
        <v>65</v>
      </c>
      <c r="D9" s="50">
        <v>68</v>
      </c>
      <c r="E9" s="50">
        <v>66</v>
      </c>
      <c r="F9" s="51">
        <f>(Table5108911[[#This Row],[Broj bodova - Ivana Mrvaljević]]+Table5108911[[#This Row],[Broj bodova -Vesna Gajević]]+Table5108911[[#This Row],[Broj bodova - Veselin Piletić ]])/3</f>
        <v>66.333333333333329</v>
      </c>
      <c r="G9" s="49"/>
      <c r="H9" s="49"/>
      <c r="I9" s="51"/>
    </row>
    <row r="10" spans="1:10" ht="90.75" customHeight="1">
      <c r="A10" s="33" t="s">
        <v>44</v>
      </c>
      <c r="B10" s="22" t="s">
        <v>45</v>
      </c>
      <c r="C10" s="50">
        <v>48</v>
      </c>
      <c r="D10" s="50">
        <v>49</v>
      </c>
      <c r="E10" s="50">
        <v>48</v>
      </c>
      <c r="F10" s="51">
        <f>(Table5108911[[#This Row],[Broj bodova - Ivana Mrvaljević]]+Table5108911[[#This Row],[Broj bodova -Vesna Gajević]]+Table5108911[[#This Row],[Broj bodova - Veselin Piletić ]])/3</f>
        <v>48.333333333333336</v>
      </c>
      <c r="G10" s="49"/>
      <c r="H10" s="49"/>
      <c r="I10" s="51"/>
    </row>
    <row r="11" spans="1:10" ht="35.25" customHeight="1">
      <c r="A11" s="52" t="s">
        <v>46</v>
      </c>
      <c r="B11" s="22" t="s">
        <v>47</v>
      </c>
      <c r="C11" s="50">
        <v>44</v>
      </c>
      <c r="D11" s="50">
        <v>44</v>
      </c>
      <c r="E11" s="50">
        <v>43</v>
      </c>
      <c r="F11" s="51">
        <f>(Table5108911[[#This Row],[Broj bodova - Ivana Mrvaljević]]+Table5108911[[#This Row],[Broj bodova -Vesna Gajević]]+Table5108911[[#This Row],[Broj bodova - Veselin Piletić ]])/3</f>
        <v>43.666666666666664</v>
      </c>
      <c r="G11" s="49"/>
      <c r="H11" s="49"/>
      <c r="I11" s="51"/>
    </row>
  </sheetData>
  <mergeCells count="3">
    <mergeCell ref="A1:I1"/>
    <mergeCell ref="A3:I3"/>
    <mergeCell ref="A4:I4"/>
  </mergeCells>
  <pageMargins left="0.7" right="0.7" top="0.75" bottom="0.75" header="0.3" footer="0.3"/>
  <pageSetup scale="6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J9"/>
  <sheetViews>
    <sheetView zoomScale="91" zoomScaleNormal="91" workbookViewId="0">
      <selection activeCell="G12" sqref="G12"/>
    </sheetView>
  </sheetViews>
  <sheetFormatPr defaultRowHeight="15"/>
  <cols>
    <col min="1" max="1" width="19.5703125" style="8" customWidth="1"/>
    <col min="2" max="2" width="24.28515625" customWidth="1"/>
    <col min="3" max="5" width="19.42578125" customWidth="1"/>
    <col min="6" max="6" width="22.5703125" customWidth="1"/>
    <col min="7" max="7" width="26.28515625" customWidth="1"/>
    <col min="8" max="8" width="26" customWidth="1"/>
    <col min="9" max="9" width="21.5703125" customWidth="1"/>
  </cols>
  <sheetData>
    <row r="1" spans="1:10" ht="18.75">
      <c r="A1" s="122" t="s">
        <v>0</v>
      </c>
      <c r="B1" s="122"/>
      <c r="C1" s="122"/>
      <c r="D1" s="122"/>
      <c r="E1" s="122"/>
      <c r="F1" s="122"/>
      <c r="G1" s="122"/>
      <c r="H1" s="122"/>
      <c r="I1" s="122"/>
    </row>
    <row r="2" spans="1:10" ht="18.75">
      <c r="A2" s="5" t="s">
        <v>10</v>
      </c>
      <c r="B2" s="4"/>
      <c r="C2" s="4"/>
      <c r="D2" s="4"/>
      <c r="E2" s="4"/>
      <c r="F2" s="4"/>
      <c r="G2" s="4"/>
      <c r="H2" s="4"/>
      <c r="I2" s="4"/>
    </row>
    <row r="3" spans="1:10" ht="18.75">
      <c r="A3" s="122" t="s">
        <v>11</v>
      </c>
      <c r="B3" s="122"/>
      <c r="C3" s="122"/>
      <c r="D3" s="122"/>
      <c r="E3" s="122"/>
      <c r="F3" s="122"/>
      <c r="G3" s="122"/>
      <c r="H3" s="122"/>
      <c r="I3" s="122"/>
    </row>
    <row r="4" spans="1:10" ht="18.75">
      <c r="A4" s="122" t="s">
        <v>289</v>
      </c>
      <c r="B4" s="122"/>
      <c r="C4" s="122"/>
      <c r="D4" s="122"/>
      <c r="E4" s="122"/>
      <c r="F4" s="122"/>
      <c r="G4" s="122"/>
      <c r="H4" s="122"/>
      <c r="I4" s="122"/>
    </row>
    <row r="6" spans="1:10" ht="42" customHeight="1">
      <c r="A6" s="7" t="s">
        <v>1</v>
      </c>
      <c r="B6" s="1" t="s">
        <v>2</v>
      </c>
      <c r="C6" s="2" t="s">
        <v>5</v>
      </c>
      <c r="D6" s="2" t="s">
        <v>291</v>
      </c>
      <c r="E6" s="2" t="s">
        <v>12</v>
      </c>
      <c r="F6" s="1" t="s">
        <v>3</v>
      </c>
      <c r="G6" s="1" t="s">
        <v>497</v>
      </c>
      <c r="H6" s="1" t="s">
        <v>498</v>
      </c>
      <c r="I6" s="2" t="s">
        <v>499</v>
      </c>
      <c r="J6" s="3"/>
    </row>
    <row r="7" spans="1:10" ht="39" customHeight="1">
      <c r="A7" s="19" t="s">
        <v>287</v>
      </c>
      <c r="B7" s="44" t="s">
        <v>22</v>
      </c>
      <c r="C7" s="45">
        <v>76</v>
      </c>
      <c r="D7" s="45">
        <v>77</v>
      </c>
      <c r="E7" s="45">
        <v>77</v>
      </c>
      <c r="F7" s="46">
        <f>(Table510891112[[#This Row],[Broj bodova - Ivana Mrvaljević]]+Table510891112[[#This Row],[Broj bodova -Vesna Gajević]]+Table510891112[[#This Row],[Broj bodova -Veselin Piletić]])/3</f>
        <v>76.666666666666671</v>
      </c>
      <c r="G7" s="47"/>
      <c r="H7" s="48"/>
      <c r="I7" s="46"/>
      <c r="J7" s="3"/>
    </row>
    <row r="8" spans="1:10" ht="18.75">
      <c r="A8" s="19" t="s">
        <v>292</v>
      </c>
      <c r="B8" s="44" t="s">
        <v>20</v>
      </c>
      <c r="C8" s="45">
        <v>70</v>
      </c>
      <c r="D8" s="45">
        <v>70</v>
      </c>
      <c r="E8" s="45">
        <v>72</v>
      </c>
      <c r="F8" s="46">
        <f>(Table510891112[[#This Row],[Broj bodova - Ivana Mrvaljević]]+Table510891112[[#This Row],[Broj bodova -Vesna Gajević]]+Table510891112[[#This Row],[Broj bodova -Veselin Piletić]])/3</f>
        <v>70.666666666666671</v>
      </c>
      <c r="G8" s="47"/>
      <c r="H8" s="48"/>
      <c r="I8" s="46"/>
    </row>
    <row r="9" spans="1:10" ht="56.25">
      <c r="A9" s="19" t="s">
        <v>286</v>
      </c>
      <c r="B9" s="44" t="s">
        <v>21</v>
      </c>
      <c r="C9" s="45">
        <v>71</v>
      </c>
      <c r="D9" s="45">
        <v>70</v>
      </c>
      <c r="E9" s="45">
        <v>70</v>
      </c>
      <c r="F9" s="46">
        <f>(Table510891112[[#This Row],[Broj bodova - Ivana Mrvaljević]]+Table510891112[[#This Row],[Broj bodova -Vesna Gajević]]+Table510891112[[#This Row],[Broj bodova -Veselin Piletić]])/3</f>
        <v>70.333333333333329</v>
      </c>
      <c r="G9" s="47"/>
      <c r="H9" s="48"/>
      <c r="I9" s="46"/>
    </row>
  </sheetData>
  <mergeCells count="3">
    <mergeCell ref="A1:I1"/>
    <mergeCell ref="A3:I3"/>
    <mergeCell ref="A4:I4"/>
  </mergeCells>
  <pageMargins left="0.7" right="0.7" top="0.75" bottom="0.75" header="0.3" footer="0.3"/>
  <pageSetup scale="6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NVO A</vt:lpstr>
      <vt:lpstr>NVO B</vt:lpstr>
      <vt:lpstr>NPO i JU A</vt:lpstr>
      <vt:lpstr>NPO i JU B</vt:lpstr>
      <vt:lpstr>MEDIJI 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2015-12-04T12:31:30Z</dcterms:modified>
</cp:coreProperties>
</file>