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597" activeTab="4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<sst xmlns="http://schemas.openxmlformats.org/spreadsheetml/2006/main" count="281" uniqueCount="101">
  <si>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</si>
  <si>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</si>
  <si>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</si>
  <si>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</si>
  <si>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</si>
  <si>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</si>
  <si>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</si>
  <si>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</si>
  <si>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</si>
  <si>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</si>
  <si>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</si>
  <si>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</si>
  <si>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</si>
  <si>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</si>
  <si>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</si>
  <si>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</si>
  <si>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</si>
  <si>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</si>
  <si>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</si>
  <si>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</si>
  <si>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</si>
  <si>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</si>
  <si>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</si>
  <si>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</si>
  <si>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</si>
  <si>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</si>
  <si>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</si>
  <si>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</si>
  <si>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</si>
  <si>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</si>
  <si>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</si>
  <si>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</si>
  <si>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</si>
  <si>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</si>
  <si>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</si>
  <si>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</si>
  <si>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</si>
  <si>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</si>
  <si>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</si>
  <si>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</si>
  <si>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</si>
  <si>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</si>
  <si>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</si>
  <si>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</si>
  <si>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</si>
  <si>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</si>
  <si>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</si>
  <si>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</si>
  <si>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</si>
  <si>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>Broj korisnika</t>
  </si>
  <si>
    <t>Broj putovanja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</si>
  <si>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</si>
  <si>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</si>
  <si>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</si>
  <si>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</si>
  <si>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</si>
  <si>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</si>
  <si>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</si>
  <si>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</si>
  <si>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</si>
  <si>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</si>
  <si>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</si>
  <si>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</si>
  <si>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</si>
  <si>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</si>
  <si>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</si>
  <si>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</si>
  <si>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</si>
  <si>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</si>
  <si>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</si>
  <si>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</si>
  <si>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</si>
  <si>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</si>
  <si>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</si>
  <si>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</si>
  <si>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</si>
  <si>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</si>
  <si>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</si>
  <si>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</si>
  <si>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</si>
  <si>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</si>
  <si>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</si>
  <si>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</si>
  <si>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</si>
  <si>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broj nos.prava</t>
  </si>
  <si>
    <t>Dodatak za djecu 0-18godina</t>
  </si>
  <si>
    <t>Dodatak za djecu 0-18</t>
  </si>
  <si>
    <t xml:space="preserve">Naknada za novorođeno djete-Korisnici iz 2022godine koji imaju pravo na razliku u skladu sa Izmjenama i dopunama Zakona o SIDZ ( Sl.list CG 003/23) </t>
  </si>
  <si>
    <t>15.06.2023</t>
  </si>
  <si>
    <t xml:space="preserve"> Pravo na povlasticu na putovanje( Shodno Zakonu o povastici na putovanje lica sa invaliditetom)</t>
  </si>
  <si>
    <t>Pravo na troškove prevoza djece i mladih sa POP ( Shodno Zakonu o socijalnoj i dječjoj zaštiti)</t>
  </si>
  <si>
    <t>01-402/23-974/8</t>
  </si>
  <si>
    <t>15.09.2023</t>
  </si>
  <si>
    <t>REKAPITULAR ZA NOVEMBAR 2023 .GODINE</t>
  </si>
  <si>
    <t>REKAPITULAR ZA NOVEMBAR 2023.godine</t>
  </si>
  <si>
    <t xml:space="preserve">                        REKAPITULAR ZA NOVEMBAR 2023.godine</t>
  </si>
  <si>
    <t xml:space="preserve">                        REKAPITULAR ZA NOVEMBAR  2023.godine</t>
  </si>
  <si>
    <t>PREGLED BROJA KORISNIKA I ISPLAĆENIH SREDSTAVA  KORISNIKA MATERIJALNIH DAVANJA I USLUGA IZ OBLASTI SOCIJALNE I DJEČJE ZAŠTITE  ZA MJESEC NOVEMBAR 2023.GODINE</t>
  </si>
  <si>
    <t>15.12.2023</t>
  </si>
  <si>
    <t>01-402/23-974/11</t>
  </si>
  <si>
    <t>01-402/23-1005/11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</si>
</sst>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"/>
    <numFmt numFmtId="183" formatCode="#,##0.0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2"/>
      <color indexed="12"/>
      <name val="Times New Roman YU"/>
      <family val="0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2"/>
      <color theme="10"/>
      <name val="Times New Roman YU"/>
      <family val="0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5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174" fontId="7" fillId="0" borderId="10" xfId="0" applyNumberFormat="1" applyFont="1" applyBorder="1" applyAlignment="1">
      <alignment horizontal="right"/>
    </xf>
    <xf numFmtId="17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left" wrapText="1"/>
    </xf>
    <xf numFmtId="0" fontId="1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0" xfId="0" applyNumberFormat="1" applyAlignment="1">
      <alignment/>
    </xf>
    <xf numFmtId="175" fontId="7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left" wrapText="1"/>
    </xf>
    <xf numFmtId="174" fontId="12" fillId="33" borderId="10" xfId="0" applyNumberFormat="1" applyFont="1" applyFill="1" applyBorder="1" applyAlignment="1">
      <alignment horizontal="right" wrapText="1"/>
    </xf>
    <xf numFmtId="0" fontId="0" fillId="33" borderId="12" xfId="0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justify"/>
    </xf>
    <xf numFmtId="175" fontId="5" fillId="33" borderId="10" xfId="0" applyNumberFormat="1" applyFont="1" applyFill="1" applyBorder="1" applyAlignment="1">
      <alignment horizontal="right"/>
    </xf>
    <xf numFmtId="174" fontId="5" fillId="33" borderId="22" xfId="0" applyNumberFormat="1" applyFont="1" applyFill="1" applyBorder="1" applyAlignment="1">
      <alignment/>
    </xf>
    <xf numFmtId="175" fontId="5" fillId="33" borderId="22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right"/>
    </xf>
    <xf numFmtId="175" fontId="0" fillId="33" borderId="10" xfId="0" applyNumberFormat="1" applyFill="1" applyBorder="1" applyAlignment="1">
      <alignment/>
    </xf>
    <xf numFmtId="175" fontId="0" fillId="33" borderId="10" xfId="0" applyNumberForma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0" fillId="33" borderId="12" xfId="0" applyNumberFormat="1" applyFill="1" applyBorder="1" applyAlignment="1">
      <alignment/>
    </xf>
    <xf numFmtId="175" fontId="12" fillId="33" borderId="10" xfId="0" applyNumberFormat="1" applyFont="1" applyFill="1" applyBorder="1" applyAlignment="1">
      <alignment horizontal="right"/>
    </xf>
    <xf numFmtId="175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/>
    </xf>
    <xf numFmtId="4" fontId="7" fillId="33" borderId="10" xfId="42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/>
    </xf>
    <xf numFmtId="3" fontId="7" fillId="33" borderId="10" xfId="42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3" fontId="7" fillId="33" borderId="10" xfId="42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12" fillId="33" borderId="12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right" vertical="center"/>
    </xf>
    <xf numFmtId="49" fontId="5" fillId="33" borderId="31" xfId="0" applyNumberFormat="1" applyFont="1" applyFill="1" applyBorder="1" applyAlignment="1">
      <alignment horizontal="right" vertical="center"/>
    </xf>
    <xf numFmtId="0" fontId="1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33" borderId="10" xfId="0" applyNumberFormat="1" applyFont="1" applyFill="1" applyBorder="1" applyAlignment="1">
      <alignment horizontal="center" vertical="center"/>
    </xf>
    <xf numFmtId="175" fontId="12" fillId="33" borderId="10" xfId="0" applyNumberFormat="1" applyFont="1" applyFill="1" applyBorder="1" applyAlignment="1">
      <alignment horizontal="center" vertical="center"/>
    </xf>
    <xf numFmtId="174" fontId="12" fillId="33" borderId="10" xfId="0" applyNumberFormat="1" applyFont="1" applyFill="1" applyBorder="1" applyAlignment="1">
      <alignment horizontal="center" wrapText="1"/>
    </xf>
    <xf numFmtId="175" fontId="12" fillId="33" borderId="10" xfId="0" applyNumberFormat="1" applyFont="1" applyFill="1" applyBorder="1" applyAlignment="1">
      <alignment horizontal="right" wrapText="1"/>
    </xf>
    <xf numFmtId="175" fontId="13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justify"/>
    </xf>
    <xf numFmtId="175" fontId="12" fillId="33" borderId="10" xfId="0" applyNumberFormat="1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74" fontId="12" fillId="33" borderId="34" xfId="0" applyNumberFormat="1" applyFont="1" applyFill="1" applyBorder="1" applyAlignment="1">
      <alignment horizontal="center" wrapText="1"/>
    </xf>
    <xf numFmtId="174" fontId="12" fillId="33" borderId="25" xfId="0" applyNumberFormat="1" applyFont="1" applyFill="1" applyBorder="1" applyAlignment="1">
      <alignment horizontal="center" wrapText="1"/>
    </xf>
    <xf numFmtId="174" fontId="12" fillId="33" borderId="10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/>
    </xf>
    <xf numFmtId="43" fontId="5" fillId="33" borderId="10" xfId="45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6"/>
  <sheetViews>
    <sheetView zoomScalePageLayoutView="0" workbookViewId="0" topLeftCell="A1">
      <selection activeCell="T5" sqref="T5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9.59765625" style="0" customWidth="1"/>
    <col min="5" max="5" width="12.69921875" style="0" customWidth="1"/>
    <col min="6" max="6" width="10.8984375" style="0" customWidth="1"/>
    <col min="7" max="7" width="9.8984375" style="0" customWidth="1"/>
    <col min="8" max="8" width="11.19921875" style="0" customWidth="1"/>
    <col min="9" max="9" width="7.5" style="0" customWidth="1"/>
    <col min="10" max="10" width="10.5" style="0" customWidth="1"/>
    <col min="11" max="11" width="11.19921875" style="0" customWidth="1"/>
    <col min="12" max="12" width="9.398437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  <col min="19" max="19" width="9.8984375" style="0" bestFit="1" customWidth="1"/>
    <col min="20" max="20" width="15.5" style="0" customWidth="1"/>
    <col min="23" max="23" width="13.09765625" style="0" customWidth="1"/>
    <col min="31" max="31" width="11.8984375" style="0" customWidth="1"/>
  </cols>
  <sheetData>
    <row r="1" ht="13.5" customHeight="1"/>
    <row r="2" spans="1:17" s="1" customFormat="1" ht="23.25" customHeight="1">
      <c r="A2" s="96" t="s">
        <v>93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32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8" customHeight="1">
      <c r="A4" s="100" t="s">
        <v>76</v>
      </c>
      <c r="B4" s="100"/>
      <c r="C4" s="101" t="s">
        <v>41</v>
      </c>
      <c r="D4" s="101"/>
      <c r="E4" s="101"/>
      <c r="F4" s="101" t="s">
        <v>85</v>
      </c>
      <c r="G4" s="101"/>
      <c r="H4" s="101"/>
      <c r="I4" s="101" t="s">
        <v>39</v>
      </c>
      <c r="J4" s="101"/>
      <c r="K4" s="101"/>
      <c r="L4" s="101" t="s">
        <v>36</v>
      </c>
      <c r="M4" s="101"/>
      <c r="N4" s="102" t="s">
        <v>40</v>
      </c>
      <c r="O4" s="102"/>
      <c r="P4" s="97" t="s">
        <v>75</v>
      </c>
      <c r="Q4" s="97"/>
    </row>
    <row r="5" spans="1:17" ht="45" customHeight="1">
      <c r="A5" s="100"/>
      <c r="B5" s="100"/>
      <c r="C5" s="64" t="s">
        <v>0</v>
      </c>
      <c r="D5" s="64" t="s">
        <v>1</v>
      </c>
      <c r="E5" s="63" t="s">
        <v>2</v>
      </c>
      <c r="F5" s="64" t="s">
        <v>0</v>
      </c>
      <c r="G5" s="64" t="s">
        <v>1</v>
      </c>
      <c r="H5" s="63" t="s">
        <v>2</v>
      </c>
      <c r="I5" s="64" t="s">
        <v>3</v>
      </c>
      <c r="J5" s="64" t="s">
        <v>38</v>
      </c>
      <c r="K5" s="63" t="s">
        <v>2</v>
      </c>
      <c r="L5" s="63" t="s">
        <v>4</v>
      </c>
      <c r="M5" s="63" t="s">
        <v>2</v>
      </c>
      <c r="N5" s="63" t="s">
        <v>4</v>
      </c>
      <c r="O5" s="63" t="s">
        <v>28</v>
      </c>
      <c r="P5" s="88" t="s">
        <v>4</v>
      </c>
      <c r="Q5" s="88" t="s">
        <v>28</v>
      </c>
    </row>
    <row r="6" spans="1:17" ht="15.75">
      <c r="A6" s="5" t="s">
        <v>5</v>
      </c>
      <c r="B6" s="5" t="s">
        <v>6</v>
      </c>
      <c r="C6" s="52">
        <v>1517</v>
      </c>
      <c r="D6" s="52">
        <v>2931</v>
      </c>
      <c r="E6" s="53">
        <v>172769.53</v>
      </c>
      <c r="F6" s="52">
        <v>21842</v>
      </c>
      <c r="G6" s="52">
        <v>38148</v>
      </c>
      <c r="H6" s="53">
        <v>1217910</v>
      </c>
      <c r="I6" s="52">
        <v>1206</v>
      </c>
      <c r="J6" s="52">
        <v>4338</v>
      </c>
      <c r="K6" s="65">
        <v>152080.2</v>
      </c>
      <c r="L6" s="52">
        <v>1043</v>
      </c>
      <c r="M6" s="53">
        <v>309357.57</v>
      </c>
      <c r="N6" s="52">
        <v>6113</v>
      </c>
      <c r="O6" s="53">
        <v>590640.65</v>
      </c>
      <c r="P6" s="52">
        <v>198</v>
      </c>
      <c r="Q6" s="53">
        <v>88319.21</v>
      </c>
    </row>
    <row r="7" spans="1:17" ht="15.75">
      <c r="A7" s="5"/>
      <c r="B7" s="5" t="s">
        <v>68</v>
      </c>
      <c r="C7" s="52">
        <v>89</v>
      </c>
      <c r="D7" s="52">
        <v>123</v>
      </c>
      <c r="E7" s="53">
        <v>7735.58</v>
      </c>
      <c r="F7" s="52">
        <v>1804</v>
      </c>
      <c r="G7" s="52">
        <v>3269</v>
      </c>
      <c r="H7" s="53">
        <v>98280</v>
      </c>
      <c r="I7" s="52">
        <v>47</v>
      </c>
      <c r="J7" s="52">
        <v>123</v>
      </c>
      <c r="K7" s="65">
        <v>5331.07</v>
      </c>
      <c r="L7" s="52">
        <v>80</v>
      </c>
      <c r="M7" s="53">
        <v>25413.43</v>
      </c>
      <c r="N7" s="52">
        <v>833</v>
      </c>
      <c r="O7" s="53">
        <v>82253.11</v>
      </c>
      <c r="P7" s="52">
        <v>14</v>
      </c>
      <c r="Q7" s="53">
        <v>6250.75</v>
      </c>
    </row>
    <row r="8" spans="1:17" ht="15.75">
      <c r="A8" s="5"/>
      <c r="B8" s="5" t="s">
        <v>69</v>
      </c>
      <c r="C8" s="52">
        <v>113</v>
      </c>
      <c r="D8" s="52">
        <v>260</v>
      </c>
      <c r="E8" s="65">
        <v>14795.32</v>
      </c>
      <c r="F8" s="52">
        <v>1467</v>
      </c>
      <c r="G8" s="52">
        <v>2976</v>
      </c>
      <c r="H8" s="53">
        <v>89280</v>
      </c>
      <c r="I8" s="52">
        <v>112</v>
      </c>
      <c r="J8" s="52">
        <v>403</v>
      </c>
      <c r="K8" s="65">
        <v>14151.23</v>
      </c>
      <c r="L8" s="52">
        <v>129</v>
      </c>
      <c r="M8" s="53">
        <v>37156.36</v>
      </c>
      <c r="N8" s="52">
        <v>783</v>
      </c>
      <c r="O8" s="53">
        <v>68475.96</v>
      </c>
      <c r="P8" s="52">
        <v>8</v>
      </c>
      <c r="Q8" s="53">
        <v>3121.78</v>
      </c>
    </row>
    <row r="9" spans="1:17" ht="15.75">
      <c r="A9" s="5" t="s">
        <v>66</v>
      </c>
      <c r="B9" s="5" t="s">
        <v>67</v>
      </c>
      <c r="C9" s="52">
        <v>110</v>
      </c>
      <c r="D9" s="52">
        <v>176</v>
      </c>
      <c r="E9" s="53">
        <v>10812.26</v>
      </c>
      <c r="F9" s="52">
        <v>1672</v>
      </c>
      <c r="G9" s="52">
        <v>3114</v>
      </c>
      <c r="H9" s="53">
        <v>93570</v>
      </c>
      <c r="I9" s="52">
        <v>68</v>
      </c>
      <c r="J9" s="52">
        <v>216</v>
      </c>
      <c r="K9" s="65">
        <v>8000.51</v>
      </c>
      <c r="L9" s="52">
        <v>101</v>
      </c>
      <c r="M9" s="53">
        <v>28504.34</v>
      </c>
      <c r="N9" s="52">
        <v>754</v>
      </c>
      <c r="O9" s="53">
        <v>63669.15</v>
      </c>
      <c r="P9" s="52">
        <v>13</v>
      </c>
      <c r="Q9" s="53">
        <v>5227.34</v>
      </c>
    </row>
    <row r="10" spans="1:17" ht="15.75">
      <c r="A10" s="5" t="s">
        <v>45</v>
      </c>
      <c r="B10" s="5" t="s">
        <v>46</v>
      </c>
      <c r="C10" s="52">
        <v>132</v>
      </c>
      <c r="D10" s="52">
        <v>218</v>
      </c>
      <c r="E10" s="53">
        <v>12634.68</v>
      </c>
      <c r="F10" s="52">
        <v>1454</v>
      </c>
      <c r="G10" s="52">
        <v>2463</v>
      </c>
      <c r="H10" s="53">
        <v>74340</v>
      </c>
      <c r="I10" s="52">
        <v>121</v>
      </c>
      <c r="J10" s="52">
        <v>345</v>
      </c>
      <c r="K10" s="65">
        <v>14054.78</v>
      </c>
      <c r="L10" s="52">
        <v>119</v>
      </c>
      <c r="M10" s="53">
        <v>33467.42</v>
      </c>
      <c r="N10" s="52">
        <v>1137</v>
      </c>
      <c r="O10" s="53">
        <v>96136.2</v>
      </c>
      <c r="P10" s="52">
        <v>14</v>
      </c>
      <c r="Q10" s="53">
        <v>4968.16</v>
      </c>
    </row>
    <row r="11" spans="1:17" ht="15.75">
      <c r="A11" s="5" t="s">
        <v>29</v>
      </c>
      <c r="B11" s="5" t="s">
        <v>30</v>
      </c>
      <c r="C11" s="52">
        <v>638</v>
      </c>
      <c r="D11" s="52">
        <v>1250</v>
      </c>
      <c r="E11" s="53">
        <v>73245.02</v>
      </c>
      <c r="F11" s="52">
        <v>6777</v>
      </c>
      <c r="G11" s="52">
        <v>12207</v>
      </c>
      <c r="H11" s="53">
        <v>370920</v>
      </c>
      <c r="I11" s="52">
        <v>757</v>
      </c>
      <c r="J11" s="52">
        <v>2243</v>
      </c>
      <c r="K11" s="65">
        <v>87350.21</v>
      </c>
      <c r="L11" s="52">
        <v>380</v>
      </c>
      <c r="M11" s="53">
        <v>109830.53</v>
      </c>
      <c r="N11" s="52">
        <v>3132</v>
      </c>
      <c r="O11" s="53">
        <v>314176.56</v>
      </c>
      <c r="P11" s="52">
        <v>39</v>
      </c>
      <c r="Q11" s="53">
        <v>15406.85</v>
      </c>
    </row>
    <row r="12" spans="1:17" ht="15.75">
      <c r="A12" s="5"/>
      <c r="B12" s="5" t="s">
        <v>31</v>
      </c>
      <c r="C12" s="52">
        <v>15</v>
      </c>
      <c r="D12" s="52">
        <v>23</v>
      </c>
      <c r="E12" s="53">
        <v>1430.54</v>
      </c>
      <c r="F12" s="52">
        <v>179</v>
      </c>
      <c r="G12" s="52">
        <v>326</v>
      </c>
      <c r="H12" s="53">
        <v>9840</v>
      </c>
      <c r="I12" s="52">
        <v>24</v>
      </c>
      <c r="J12" s="52">
        <v>49</v>
      </c>
      <c r="K12" s="65">
        <v>2523.36</v>
      </c>
      <c r="L12" s="52">
        <v>13</v>
      </c>
      <c r="M12" s="53">
        <v>3736.72</v>
      </c>
      <c r="N12" s="52">
        <v>151</v>
      </c>
      <c r="O12" s="53">
        <v>13150.77</v>
      </c>
      <c r="P12" s="52">
        <v>2</v>
      </c>
      <c r="Q12" s="53">
        <v>805</v>
      </c>
    </row>
    <row r="13" spans="1:17" ht="15.75">
      <c r="A13" s="5"/>
      <c r="B13" s="5" t="s">
        <v>32</v>
      </c>
      <c r="C13" s="52">
        <v>7</v>
      </c>
      <c r="D13" s="52">
        <v>21</v>
      </c>
      <c r="E13" s="53">
        <v>1523.6</v>
      </c>
      <c r="F13" s="52">
        <v>99</v>
      </c>
      <c r="G13" s="66">
        <v>190</v>
      </c>
      <c r="H13" s="67">
        <v>5700</v>
      </c>
      <c r="I13" s="52">
        <v>16</v>
      </c>
      <c r="J13" s="52">
        <v>44</v>
      </c>
      <c r="K13" s="65">
        <v>1873.81</v>
      </c>
      <c r="L13" s="52">
        <v>8</v>
      </c>
      <c r="M13" s="53">
        <v>2299.52</v>
      </c>
      <c r="N13" s="52">
        <v>97</v>
      </c>
      <c r="O13" s="53">
        <v>8681.28</v>
      </c>
      <c r="P13" s="52">
        <v>2</v>
      </c>
      <c r="Q13" s="53">
        <v>112.5</v>
      </c>
    </row>
    <row r="14" spans="1:17" ht="15.75">
      <c r="A14" s="5" t="s">
        <v>8</v>
      </c>
      <c r="B14" s="5" t="s">
        <v>9</v>
      </c>
      <c r="C14" s="52">
        <v>313</v>
      </c>
      <c r="D14" s="52">
        <v>583</v>
      </c>
      <c r="E14" s="53">
        <v>34411.12</v>
      </c>
      <c r="F14" s="52">
        <v>4927</v>
      </c>
      <c r="G14" s="52">
        <v>8529</v>
      </c>
      <c r="H14" s="53">
        <v>264510</v>
      </c>
      <c r="I14" s="52">
        <v>229</v>
      </c>
      <c r="J14" s="52">
        <v>790</v>
      </c>
      <c r="K14" s="65">
        <v>28461.75</v>
      </c>
      <c r="L14" s="52">
        <v>230</v>
      </c>
      <c r="M14" s="53">
        <v>68071.52</v>
      </c>
      <c r="N14" s="52">
        <v>1286</v>
      </c>
      <c r="O14" s="53">
        <v>109942.77</v>
      </c>
      <c r="P14" s="52">
        <v>43</v>
      </c>
      <c r="Q14" s="53">
        <v>18434.06</v>
      </c>
    </row>
    <row r="15" spans="1:17" ht="15.75">
      <c r="A15" s="5"/>
      <c r="B15" s="5" t="s">
        <v>10</v>
      </c>
      <c r="C15" s="52">
        <v>143</v>
      </c>
      <c r="D15" s="52">
        <v>286</v>
      </c>
      <c r="E15" s="53">
        <v>16510.46</v>
      </c>
      <c r="F15" s="52">
        <v>2017</v>
      </c>
      <c r="G15" s="52">
        <v>3639</v>
      </c>
      <c r="H15" s="53">
        <v>110760</v>
      </c>
      <c r="I15" s="52">
        <v>125</v>
      </c>
      <c r="J15" s="52">
        <v>429</v>
      </c>
      <c r="K15" s="65">
        <v>15097.95</v>
      </c>
      <c r="L15" s="52">
        <v>118</v>
      </c>
      <c r="M15" s="53">
        <v>33707.08</v>
      </c>
      <c r="N15" s="52">
        <v>678</v>
      </c>
      <c r="O15" s="53">
        <v>58187.7</v>
      </c>
      <c r="P15" s="52">
        <v>10</v>
      </c>
      <c r="Q15" s="53">
        <v>4352.5</v>
      </c>
    </row>
    <row r="16" spans="1:17" ht="15.75">
      <c r="A16" s="5" t="s">
        <v>11</v>
      </c>
      <c r="B16" s="5" t="s">
        <v>12</v>
      </c>
      <c r="C16" s="52">
        <v>57</v>
      </c>
      <c r="D16" s="52">
        <v>82</v>
      </c>
      <c r="E16" s="53">
        <v>5369.41</v>
      </c>
      <c r="F16" s="52">
        <v>2517</v>
      </c>
      <c r="G16" s="52">
        <v>4378</v>
      </c>
      <c r="H16" s="53">
        <v>139200</v>
      </c>
      <c r="I16" s="52">
        <v>28</v>
      </c>
      <c r="J16" s="52">
        <v>58</v>
      </c>
      <c r="K16" s="65">
        <v>3190.58</v>
      </c>
      <c r="L16" s="52">
        <v>77</v>
      </c>
      <c r="M16" s="53">
        <v>21922.04</v>
      </c>
      <c r="N16" s="52">
        <v>375</v>
      </c>
      <c r="O16" s="53">
        <v>35244.78</v>
      </c>
      <c r="P16" s="52">
        <v>3</v>
      </c>
      <c r="Q16" s="53">
        <v>1365</v>
      </c>
    </row>
    <row r="17" spans="1:17" ht="15.75">
      <c r="A17" s="5"/>
      <c r="B17" s="5" t="s">
        <v>13</v>
      </c>
      <c r="C17" s="52">
        <v>37</v>
      </c>
      <c r="D17" s="52">
        <v>51</v>
      </c>
      <c r="E17" s="53">
        <v>3238.23</v>
      </c>
      <c r="F17" s="52">
        <v>1883</v>
      </c>
      <c r="G17" s="52">
        <v>3355</v>
      </c>
      <c r="H17" s="53">
        <v>100650</v>
      </c>
      <c r="I17" s="52">
        <v>20</v>
      </c>
      <c r="J17" s="52">
        <v>47</v>
      </c>
      <c r="K17" s="65">
        <v>2165.94</v>
      </c>
      <c r="L17" s="52">
        <v>45</v>
      </c>
      <c r="M17" s="53">
        <v>12934.8</v>
      </c>
      <c r="N17" s="52">
        <v>252</v>
      </c>
      <c r="O17" s="53">
        <v>21251.16</v>
      </c>
      <c r="P17" s="52">
        <v>3</v>
      </c>
      <c r="Q17" s="53">
        <v>1111.39</v>
      </c>
    </row>
    <row r="18" spans="1:17" ht="15.75">
      <c r="A18" s="5"/>
      <c r="B18" s="5" t="s">
        <v>14</v>
      </c>
      <c r="C18" s="52">
        <v>81</v>
      </c>
      <c r="D18" s="52">
        <v>101</v>
      </c>
      <c r="E18" s="53">
        <v>6589.28</v>
      </c>
      <c r="F18" s="52">
        <v>3425</v>
      </c>
      <c r="G18" s="52">
        <v>5816</v>
      </c>
      <c r="H18" s="53">
        <v>185640</v>
      </c>
      <c r="I18" s="52">
        <v>27</v>
      </c>
      <c r="J18" s="52">
        <v>69</v>
      </c>
      <c r="K18" s="65">
        <v>3091.8</v>
      </c>
      <c r="L18" s="52">
        <v>91</v>
      </c>
      <c r="M18" s="53">
        <v>26051.62</v>
      </c>
      <c r="N18" s="52">
        <v>337</v>
      </c>
      <c r="O18" s="53">
        <v>29496.66</v>
      </c>
      <c r="P18" s="52">
        <v>6</v>
      </c>
      <c r="Q18" s="53">
        <v>2325</v>
      </c>
    </row>
    <row r="19" spans="1:17" ht="15.75">
      <c r="A19" s="5" t="s">
        <v>15</v>
      </c>
      <c r="B19" s="5" t="s">
        <v>16</v>
      </c>
      <c r="C19" s="52">
        <v>79</v>
      </c>
      <c r="D19" s="52">
        <v>92</v>
      </c>
      <c r="E19" s="53">
        <v>6221.85</v>
      </c>
      <c r="F19" s="52">
        <v>3190</v>
      </c>
      <c r="G19" s="52">
        <v>5456</v>
      </c>
      <c r="H19" s="53">
        <v>166980</v>
      </c>
      <c r="I19" s="52">
        <v>18</v>
      </c>
      <c r="J19" s="52">
        <v>43</v>
      </c>
      <c r="K19" s="65">
        <v>1940.29</v>
      </c>
      <c r="L19" s="52">
        <v>139</v>
      </c>
      <c r="M19" s="53">
        <v>41607.83</v>
      </c>
      <c r="N19" s="52">
        <v>685</v>
      </c>
      <c r="O19" s="53">
        <v>58019.04</v>
      </c>
      <c r="P19" s="52">
        <v>6</v>
      </c>
      <c r="Q19" s="53">
        <v>2625</v>
      </c>
    </row>
    <row r="20" spans="1:17" ht="15.75">
      <c r="A20" s="5" t="s">
        <v>17</v>
      </c>
      <c r="B20" s="5" t="s">
        <v>18</v>
      </c>
      <c r="C20" s="52">
        <v>468</v>
      </c>
      <c r="D20" s="52">
        <v>1020</v>
      </c>
      <c r="E20" s="53">
        <v>56703.26</v>
      </c>
      <c r="F20" s="52">
        <v>2338</v>
      </c>
      <c r="G20" s="52">
        <v>4265</v>
      </c>
      <c r="H20" s="53">
        <v>128730</v>
      </c>
      <c r="I20" s="52">
        <v>547</v>
      </c>
      <c r="J20" s="52">
        <v>1912</v>
      </c>
      <c r="K20" s="65">
        <v>65686.87</v>
      </c>
      <c r="L20" s="52">
        <v>141</v>
      </c>
      <c r="M20" s="53">
        <v>39791.1</v>
      </c>
      <c r="N20" s="52">
        <v>2360</v>
      </c>
      <c r="O20" s="53">
        <v>217078.65</v>
      </c>
      <c r="P20" s="52">
        <v>16</v>
      </c>
      <c r="Q20" s="53">
        <v>6226.23</v>
      </c>
    </row>
    <row r="21" spans="1:17" ht="15.75">
      <c r="A21" s="5"/>
      <c r="B21" s="5" t="s">
        <v>26</v>
      </c>
      <c r="C21" s="52">
        <v>53</v>
      </c>
      <c r="D21" s="52">
        <v>113</v>
      </c>
      <c r="E21" s="53">
        <v>6334.54</v>
      </c>
      <c r="F21" s="52">
        <v>348</v>
      </c>
      <c r="G21" s="52">
        <v>670</v>
      </c>
      <c r="H21" s="53">
        <v>20100</v>
      </c>
      <c r="I21" s="52">
        <v>58</v>
      </c>
      <c r="J21" s="52">
        <v>199</v>
      </c>
      <c r="K21" s="65">
        <v>7343.73</v>
      </c>
      <c r="L21" s="52">
        <v>22</v>
      </c>
      <c r="M21" s="53">
        <v>6112.84</v>
      </c>
      <c r="N21" s="52">
        <v>434</v>
      </c>
      <c r="O21" s="53">
        <v>67627.95</v>
      </c>
      <c r="P21" s="52">
        <v>4</v>
      </c>
      <c r="Q21" s="53">
        <v>1325.92</v>
      </c>
    </row>
    <row r="22" spans="1:17" ht="15.75">
      <c r="A22" s="5"/>
      <c r="B22" s="5" t="s">
        <v>47</v>
      </c>
      <c r="C22" s="54">
        <v>145</v>
      </c>
      <c r="D22" s="54">
        <v>366</v>
      </c>
      <c r="E22" s="53">
        <v>19978.5</v>
      </c>
      <c r="F22" s="54">
        <v>259</v>
      </c>
      <c r="G22" s="54">
        <v>520</v>
      </c>
      <c r="H22" s="53">
        <v>15600</v>
      </c>
      <c r="I22" s="54">
        <v>179</v>
      </c>
      <c r="J22" s="54">
        <v>707</v>
      </c>
      <c r="K22" s="65">
        <v>23869.15</v>
      </c>
      <c r="L22" s="52">
        <v>34</v>
      </c>
      <c r="M22" s="53">
        <v>9772.96</v>
      </c>
      <c r="N22" s="52">
        <v>599</v>
      </c>
      <c r="O22" s="53">
        <v>56669.76</v>
      </c>
      <c r="P22" s="52">
        <v>7</v>
      </c>
      <c r="Q22" s="53">
        <v>2957.5</v>
      </c>
    </row>
    <row r="23" spans="1:17" ht="15.75">
      <c r="A23" s="5" t="s">
        <v>19</v>
      </c>
      <c r="B23" s="5" t="s">
        <v>20</v>
      </c>
      <c r="C23" s="52">
        <v>237</v>
      </c>
      <c r="D23" s="52">
        <v>574</v>
      </c>
      <c r="E23" s="53">
        <v>31491.35</v>
      </c>
      <c r="F23" s="52">
        <v>677</v>
      </c>
      <c r="G23" s="52">
        <v>1397</v>
      </c>
      <c r="H23" s="53">
        <v>42691.15</v>
      </c>
      <c r="I23" s="52">
        <v>275</v>
      </c>
      <c r="J23" s="52">
        <v>1064</v>
      </c>
      <c r="K23" s="65">
        <v>36036.66</v>
      </c>
      <c r="L23" s="52">
        <v>67</v>
      </c>
      <c r="M23" s="53">
        <v>19258.48</v>
      </c>
      <c r="N23" s="52">
        <v>941</v>
      </c>
      <c r="O23" s="53">
        <v>79354.53</v>
      </c>
      <c r="P23" s="52">
        <v>14</v>
      </c>
      <c r="Q23" s="53">
        <v>5573.8</v>
      </c>
    </row>
    <row r="24" spans="1:17" ht="15.75">
      <c r="A24" s="5"/>
      <c r="B24" s="5" t="s">
        <v>48</v>
      </c>
      <c r="C24" s="52">
        <v>70</v>
      </c>
      <c r="D24" s="52">
        <v>159</v>
      </c>
      <c r="E24" s="53">
        <v>8725.27</v>
      </c>
      <c r="F24" s="52">
        <v>238</v>
      </c>
      <c r="G24" s="52">
        <v>464</v>
      </c>
      <c r="H24" s="53">
        <v>13920</v>
      </c>
      <c r="I24" s="52">
        <v>123</v>
      </c>
      <c r="J24" s="52">
        <v>345</v>
      </c>
      <c r="K24" s="65">
        <v>14307.38</v>
      </c>
      <c r="L24" s="52">
        <v>30</v>
      </c>
      <c r="M24" s="53">
        <v>8623.2</v>
      </c>
      <c r="N24" s="52">
        <v>277</v>
      </c>
      <c r="O24" s="53">
        <v>23359.41</v>
      </c>
      <c r="P24" s="52">
        <v>2</v>
      </c>
      <c r="Q24" s="53">
        <v>780</v>
      </c>
    </row>
    <row r="25" spans="1:17" ht="15.75">
      <c r="A25" s="5" t="s">
        <v>35</v>
      </c>
      <c r="B25" s="5" t="s">
        <v>33</v>
      </c>
      <c r="C25" s="52">
        <v>795</v>
      </c>
      <c r="D25" s="52">
        <v>1862</v>
      </c>
      <c r="E25" s="53">
        <v>104428.16</v>
      </c>
      <c r="F25" s="52">
        <v>1988</v>
      </c>
      <c r="G25" s="52">
        <v>3914</v>
      </c>
      <c r="H25" s="53">
        <v>125160</v>
      </c>
      <c r="I25" s="52">
        <v>930</v>
      </c>
      <c r="J25" s="52">
        <v>3650</v>
      </c>
      <c r="K25" s="65">
        <v>129635.67</v>
      </c>
      <c r="L25" s="52">
        <v>196</v>
      </c>
      <c r="M25" s="53">
        <v>57985.85</v>
      </c>
      <c r="N25" s="52">
        <v>2668</v>
      </c>
      <c r="O25" s="53">
        <v>240371.67</v>
      </c>
      <c r="P25" s="52">
        <v>13</v>
      </c>
      <c r="Q25" s="53">
        <v>5356.13</v>
      </c>
    </row>
    <row r="26" spans="1:17" ht="15.75">
      <c r="A26" s="5" t="s">
        <v>21</v>
      </c>
      <c r="B26" s="5" t="s">
        <v>22</v>
      </c>
      <c r="C26" s="52">
        <v>319</v>
      </c>
      <c r="D26" s="52">
        <v>646</v>
      </c>
      <c r="E26" s="53">
        <v>38332.32</v>
      </c>
      <c r="F26" s="52">
        <v>4155</v>
      </c>
      <c r="G26" s="52">
        <v>7863</v>
      </c>
      <c r="H26" s="53">
        <v>237690</v>
      </c>
      <c r="I26" s="52">
        <v>353</v>
      </c>
      <c r="J26" s="52">
        <v>1137</v>
      </c>
      <c r="K26" s="65">
        <v>41635.59</v>
      </c>
      <c r="L26" s="52">
        <v>314</v>
      </c>
      <c r="M26" s="53">
        <v>92261.94</v>
      </c>
      <c r="N26" s="52">
        <v>3012</v>
      </c>
      <c r="O26" s="53">
        <v>271870.5</v>
      </c>
      <c r="P26" s="52">
        <v>15</v>
      </c>
      <c r="Q26" s="53">
        <v>6299.37</v>
      </c>
    </row>
    <row r="27" spans="1:17" ht="15.75">
      <c r="A27" s="5" t="s">
        <v>65</v>
      </c>
      <c r="B27" s="5" t="s">
        <v>70</v>
      </c>
      <c r="C27" s="52">
        <v>53</v>
      </c>
      <c r="D27" s="52">
        <v>98</v>
      </c>
      <c r="E27" s="53">
        <v>5804.18</v>
      </c>
      <c r="F27" s="52">
        <v>600</v>
      </c>
      <c r="G27" s="52">
        <v>1022</v>
      </c>
      <c r="H27" s="53">
        <v>30660</v>
      </c>
      <c r="I27" s="52">
        <v>61</v>
      </c>
      <c r="J27" s="52">
        <v>167</v>
      </c>
      <c r="K27" s="65">
        <v>6696.19</v>
      </c>
      <c r="L27" s="52">
        <v>55</v>
      </c>
      <c r="M27" s="53">
        <v>15954.67</v>
      </c>
      <c r="N27" s="52">
        <v>989</v>
      </c>
      <c r="O27" s="53">
        <v>103388.58</v>
      </c>
      <c r="P27" s="52">
        <v>5</v>
      </c>
      <c r="Q27" s="53">
        <v>1582.13</v>
      </c>
    </row>
    <row r="28" spans="1:17" ht="15.75">
      <c r="A28" s="5"/>
      <c r="B28" s="8" t="s">
        <v>71</v>
      </c>
      <c r="C28" s="52">
        <v>87</v>
      </c>
      <c r="D28" s="52">
        <v>178</v>
      </c>
      <c r="E28" s="53">
        <v>10052.89</v>
      </c>
      <c r="F28" s="52">
        <v>562</v>
      </c>
      <c r="G28" s="52">
        <v>992</v>
      </c>
      <c r="H28" s="53">
        <v>29760</v>
      </c>
      <c r="I28" s="52">
        <v>126</v>
      </c>
      <c r="J28" s="52">
        <v>330</v>
      </c>
      <c r="K28" s="65">
        <v>14284.19</v>
      </c>
      <c r="L28" s="52">
        <v>49</v>
      </c>
      <c r="M28" s="53">
        <v>14343.18</v>
      </c>
      <c r="N28" s="52">
        <v>389</v>
      </c>
      <c r="O28" s="53">
        <v>59831.01</v>
      </c>
      <c r="P28" s="52">
        <v>15</v>
      </c>
      <c r="Q28" s="53">
        <v>6406.13</v>
      </c>
    </row>
    <row r="29" spans="1:17" ht="15.75">
      <c r="A29" s="5" t="s">
        <v>23</v>
      </c>
      <c r="B29" s="5" t="s">
        <v>24</v>
      </c>
      <c r="C29" s="52">
        <v>171</v>
      </c>
      <c r="D29" s="52">
        <v>285</v>
      </c>
      <c r="E29" s="65">
        <v>16465.03</v>
      </c>
      <c r="F29" s="52">
        <v>2042</v>
      </c>
      <c r="G29" s="52">
        <v>3407</v>
      </c>
      <c r="H29" s="65">
        <v>102480</v>
      </c>
      <c r="I29" s="52">
        <v>220</v>
      </c>
      <c r="J29" s="52">
        <v>516</v>
      </c>
      <c r="K29" s="65">
        <v>22407.35</v>
      </c>
      <c r="L29" s="52">
        <v>153</v>
      </c>
      <c r="M29" s="53">
        <v>43646.6</v>
      </c>
      <c r="N29" s="52">
        <v>2068</v>
      </c>
      <c r="O29" s="53">
        <v>281114.92</v>
      </c>
      <c r="P29" s="52">
        <v>5</v>
      </c>
      <c r="Q29" s="53">
        <v>1712.37</v>
      </c>
    </row>
    <row r="30" spans="1:17" ht="15.75">
      <c r="A30" s="5"/>
      <c r="B30" s="5" t="s">
        <v>34</v>
      </c>
      <c r="C30" s="52">
        <v>12</v>
      </c>
      <c r="D30" s="52">
        <v>14</v>
      </c>
      <c r="E30" s="53">
        <v>872.04</v>
      </c>
      <c r="F30" s="52">
        <v>269</v>
      </c>
      <c r="G30" s="52">
        <v>497</v>
      </c>
      <c r="H30" s="53">
        <v>14940</v>
      </c>
      <c r="I30" s="52">
        <v>29</v>
      </c>
      <c r="J30" s="52">
        <v>37</v>
      </c>
      <c r="K30" s="53">
        <v>2612.77</v>
      </c>
      <c r="L30" s="52">
        <v>13</v>
      </c>
      <c r="M30" s="53">
        <v>3631.3</v>
      </c>
      <c r="N30" s="52">
        <v>280</v>
      </c>
      <c r="O30" s="53">
        <v>23612.4</v>
      </c>
      <c r="P30" s="55">
        <v>1</v>
      </c>
      <c r="Q30" s="56">
        <v>201.39</v>
      </c>
    </row>
    <row r="31" spans="1:17" ht="15.75" customHeight="1" hidden="1">
      <c r="A31" s="98" t="s">
        <v>27</v>
      </c>
      <c r="B31" s="98"/>
      <c r="C31" s="52">
        <v>5741</v>
      </c>
      <c r="D31" s="52">
        <v>11512</v>
      </c>
      <c r="E31" s="53">
        <v>666474.42</v>
      </c>
      <c r="F31" s="53"/>
      <c r="G31" s="53"/>
      <c r="H31" s="53"/>
      <c r="I31" s="52"/>
      <c r="J31" s="52"/>
      <c r="K31" s="53"/>
      <c r="L31" s="54"/>
      <c r="M31" s="53"/>
      <c r="N31" s="54"/>
      <c r="O31" s="53"/>
      <c r="P31" s="54"/>
      <c r="Q31" s="53"/>
    </row>
    <row r="32" spans="1:31" ht="15.75">
      <c r="A32" s="99" t="s">
        <v>25</v>
      </c>
      <c r="B32" s="99"/>
      <c r="C32" s="68">
        <f>C30+C29+C28+C27+C26+C25+C24+C23+C22+C21+C20+C19+C18+C17+C16+C15+C14+C13+C12+C11+C10+C9+C8+C7+C6</f>
        <v>5741</v>
      </c>
      <c r="D32" s="68">
        <f>D30+D29+D28+D27+D26+D25+D24+D23+D22+D21+D20+D19+D18+D17+D16+D15+D14+D13+D12+D11+D10+D9+D8+D7+D6</f>
        <v>11512</v>
      </c>
      <c r="E32" s="89">
        <f>E30+E29+E28+E27+E26+E25+E24+E23+E22+E21+E20+E19+E18+E17+E16+E15+E14+E13+E12+E11+E10+E9+E8+E7+E6</f>
        <v>666474.4199999999</v>
      </c>
      <c r="F32" s="92">
        <f>SUM(F6:F30)</f>
        <v>66729</v>
      </c>
      <c r="G32" s="92">
        <f aca="true" t="shared" si="0" ref="G32:O32">SUM(G6:G30)</f>
        <v>118877</v>
      </c>
      <c r="H32" s="90">
        <f t="shared" si="0"/>
        <v>3689311.15</v>
      </c>
      <c r="I32" s="92">
        <f t="shared" si="0"/>
        <v>5699</v>
      </c>
      <c r="J32" s="90">
        <f t="shared" si="0"/>
        <v>19261</v>
      </c>
      <c r="K32" s="90">
        <f t="shared" si="0"/>
        <v>703829.0299999999</v>
      </c>
      <c r="L32" s="92">
        <f t="shared" si="0"/>
        <v>3647</v>
      </c>
      <c r="M32" s="90">
        <f t="shared" si="0"/>
        <v>1065442.9000000001</v>
      </c>
      <c r="N32" s="92">
        <f t="shared" si="0"/>
        <v>30630</v>
      </c>
      <c r="O32" s="90">
        <f t="shared" si="0"/>
        <v>2973605.1699999995</v>
      </c>
      <c r="P32" s="92">
        <f>SUM(P6:P30)</f>
        <v>458</v>
      </c>
      <c r="Q32" s="90">
        <f>SUM(Q6:Q30)</f>
        <v>192845.51000000007</v>
      </c>
      <c r="AE32">
        <f>SUM(AE6:AE31)</f>
        <v>0</v>
      </c>
    </row>
    <row r="33" ht="15.75">
      <c r="K33" s="7"/>
    </row>
    <row r="34" spans="2:5" ht="15.75" hidden="1">
      <c r="B34" t="s">
        <v>84</v>
      </c>
      <c r="E34" s="47">
        <f>C32+F32+I32+L32+N32+P32+' II'!D31+' II'!G31+' II'!J31+' II'!L31+'III '!D33+'III '!F33+' IV '!E33+' IV '!G33+' IV '!I33+' IV '!K33</f>
        <v>139184</v>
      </c>
    </row>
    <row r="36" spans="5:6" ht="15.75">
      <c r="E36" s="7"/>
      <c r="F36" s="7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" footer="0.511811023622047"/>
  <pageSetup horizontalDpi="600" verticalDpi="600" orientation="landscape" paperSize="9" scale="85" r:id="rId1"/>
  <headerFooter alignWithMargins="0">
    <oddHeader>&amp;L&amp;"Arial Narrow,Bold Italic"Ministarstvo rada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37"/>
  <sheetViews>
    <sheetView zoomScale="96" zoomScaleNormal="96" zoomScalePageLayoutView="0" workbookViewId="0" topLeftCell="A1">
      <selection activeCell="P5" sqref="P5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10.5" style="0" customWidth="1"/>
    <col min="11" max="11" width="8.8984375" style="0" customWidth="1"/>
    <col min="13" max="13" width="9" style="0" customWidth="1"/>
    <col min="15" max="15" width="0" style="0" hidden="1" customWidth="1"/>
    <col min="17" max="17" width="12.69921875" style="0" customWidth="1"/>
  </cols>
  <sheetData>
    <row r="1" ht="29.25" customHeight="1"/>
    <row r="2" spans="2:13" ht="15.75">
      <c r="B2" s="96" t="s">
        <v>94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13" ht="15" customHeight="1">
      <c r="B3" s="3"/>
      <c r="C3" s="3"/>
      <c r="D3" s="3"/>
      <c r="E3" s="3"/>
      <c r="F3" s="3"/>
      <c r="G3" s="3"/>
      <c r="H3" s="3"/>
      <c r="I3" s="3"/>
      <c r="J3" s="4"/>
      <c r="K3" s="4"/>
      <c r="L3" s="3"/>
      <c r="M3" s="3"/>
    </row>
    <row r="4" spans="2:13" ht="76.5" customHeight="1">
      <c r="B4" s="100" t="s">
        <v>76</v>
      </c>
      <c r="C4" s="100"/>
      <c r="D4" s="103" t="s">
        <v>89</v>
      </c>
      <c r="E4" s="103"/>
      <c r="F4" s="103"/>
      <c r="G4" s="104" t="s">
        <v>90</v>
      </c>
      <c r="H4" s="104"/>
      <c r="I4" s="105"/>
      <c r="J4" s="134" t="s">
        <v>37</v>
      </c>
      <c r="K4" s="105"/>
      <c r="L4" s="103" t="s">
        <v>42</v>
      </c>
      <c r="M4" s="103"/>
    </row>
    <row r="5" spans="2:13" ht="33" customHeight="1">
      <c r="B5" s="100"/>
      <c r="C5" s="100"/>
      <c r="D5" s="64" t="s">
        <v>49</v>
      </c>
      <c r="E5" s="64" t="s">
        <v>50</v>
      </c>
      <c r="F5" s="63" t="s">
        <v>2</v>
      </c>
      <c r="G5" s="69" t="s">
        <v>49</v>
      </c>
      <c r="H5" s="69"/>
      <c r="I5" s="63" t="s">
        <v>2</v>
      </c>
      <c r="J5" s="95" t="s">
        <v>4</v>
      </c>
      <c r="K5" s="95" t="s">
        <v>2</v>
      </c>
      <c r="L5" s="63" t="s">
        <v>4</v>
      </c>
      <c r="M5" s="63" t="s">
        <v>2</v>
      </c>
    </row>
    <row r="6" spans="2:13" ht="15.75">
      <c r="B6" s="5" t="s">
        <v>5</v>
      </c>
      <c r="C6" s="54" t="s">
        <v>6</v>
      </c>
      <c r="D6" s="70">
        <v>295</v>
      </c>
      <c r="E6" s="52">
        <v>1230</v>
      </c>
      <c r="F6" s="53">
        <v>53703.6</v>
      </c>
      <c r="G6" s="71">
        <v>272</v>
      </c>
      <c r="H6" s="72">
        <v>23841.4</v>
      </c>
      <c r="I6" s="65">
        <v>23841.4</v>
      </c>
      <c r="J6" s="135">
        <v>131</v>
      </c>
      <c r="K6" s="136">
        <v>0</v>
      </c>
      <c r="L6" s="60">
        <v>3</v>
      </c>
      <c r="M6" s="53">
        <v>1265.25</v>
      </c>
    </row>
    <row r="7" spans="2:13" ht="15.75">
      <c r="B7" s="5"/>
      <c r="C7" s="54" t="s">
        <v>68</v>
      </c>
      <c r="D7" s="70">
        <v>41</v>
      </c>
      <c r="E7" s="70">
        <v>223</v>
      </c>
      <c r="F7" s="73">
        <v>9158.3</v>
      </c>
      <c r="G7" s="71">
        <v>24</v>
      </c>
      <c r="H7" s="71">
        <v>3429.2</v>
      </c>
      <c r="I7" s="74">
        <v>3429.2</v>
      </c>
      <c r="J7" s="60">
        <v>10</v>
      </c>
      <c r="K7" s="136">
        <v>0</v>
      </c>
      <c r="L7" s="60">
        <v>1</v>
      </c>
      <c r="M7" s="53">
        <v>421.75</v>
      </c>
    </row>
    <row r="8" spans="2:15" ht="15.75">
      <c r="B8" s="5"/>
      <c r="C8" s="54" t="s">
        <v>69</v>
      </c>
      <c r="D8" s="54">
        <v>32</v>
      </c>
      <c r="E8" s="54">
        <v>204</v>
      </c>
      <c r="F8" s="53">
        <v>8909.2</v>
      </c>
      <c r="G8" s="75">
        <v>7</v>
      </c>
      <c r="H8" s="75">
        <v>1012.8</v>
      </c>
      <c r="I8" s="65">
        <v>1012.8</v>
      </c>
      <c r="J8" s="60">
        <v>11</v>
      </c>
      <c r="K8" s="136">
        <v>0</v>
      </c>
      <c r="L8" s="60">
        <v>2</v>
      </c>
      <c r="M8" s="76">
        <v>843.5</v>
      </c>
      <c r="O8" s="7" t="e">
        <f>#REF!+#REF!+#REF!+#REF!</f>
        <v>#REF!</v>
      </c>
    </row>
    <row r="9" spans="2:15" ht="15.75">
      <c r="B9" s="5" t="s">
        <v>66</v>
      </c>
      <c r="C9" s="54" t="s">
        <v>72</v>
      </c>
      <c r="D9" s="54">
        <v>44</v>
      </c>
      <c r="E9" s="54">
        <v>226</v>
      </c>
      <c r="F9" s="53">
        <v>7977.55</v>
      </c>
      <c r="G9" s="75">
        <v>23</v>
      </c>
      <c r="H9" s="75">
        <v>3719.04</v>
      </c>
      <c r="I9" s="65">
        <v>3719.04</v>
      </c>
      <c r="J9" s="60">
        <v>22</v>
      </c>
      <c r="K9" s="136">
        <v>0</v>
      </c>
      <c r="L9" s="60"/>
      <c r="M9" s="53"/>
      <c r="O9" s="7"/>
    </row>
    <row r="10" spans="2:15" ht="15.75">
      <c r="B10" s="5" t="s">
        <v>45</v>
      </c>
      <c r="C10" s="54" t="s">
        <v>46</v>
      </c>
      <c r="D10" s="52">
        <v>34</v>
      </c>
      <c r="E10" s="52">
        <v>134</v>
      </c>
      <c r="F10" s="53">
        <v>7485.2</v>
      </c>
      <c r="G10" s="72">
        <v>16</v>
      </c>
      <c r="H10" s="72">
        <v>1676.2</v>
      </c>
      <c r="I10" s="65">
        <v>1676.2</v>
      </c>
      <c r="J10" s="60">
        <v>20</v>
      </c>
      <c r="K10" s="136">
        <v>0</v>
      </c>
      <c r="L10" s="77">
        <v>1</v>
      </c>
      <c r="M10" s="56">
        <v>421.75</v>
      </c>
      <c r="O10" s="7" t="e">
        <f>#REF!</f>
        <v>#REF!</v>
      </c>
    </row>
    <row r="11" spans="2:13" ht="15.75">
      <c r="B11" s="5" t="s">
        <v>29</v>
      </c>
      <c r="C11" s="54" t="s">
        <v>30</v>
      </c>
      <c r="D11" s="52">
        <v>275</v>
      </c>
      <c r="E11" s="52">
        <v>1478</v>
      </c>
      <c r="F11" s="53">
        <v>58893.5</v>
      </c>
      <c r="G11" s="72">
        <v>25</v>
      </c>
      <c r="H11" s="72">
        <v>3700.4</v>
      </c>
      <c r="I11" s="65">
        <v>3700.4</v>
      </c>
      <c r="J11" s="137">
        <v>97</v>
      </c>
      <c r="K11" s="136">
        <v>0</v>
      </c>
      <c r="L11" s="60">
        <v>6</v>
      </c>
      <c r="M11" s="53">
        <v>2530.5</v>
      </c>
    </row>
    <row r="12" spans="2:13" ht="15.75">
      <c r="B12" s="5"/>
      <c r="C12" s="54" t="s">
        <v>31</v>
      </c>
      <c r="D12" s="52">
        <v>19</v>
      </c>
      <c r="E12" s="52">
        <v>113</v>
      </c>
      <c r="F12" s="53">
        <v>5822.2</v>
      </c>
      <c r="G12" s="72"/>
      <c r="H12" s="72"/>
      <c r="I12" s="65"/>
      <c r="J12" s="60">
        <v>8</v>
      </c>
      <c r="K12" s="136">
        <v>0</v>
      </c>
      <c r="L12" s="60"/>
      <c r="M12" s="53"/>
    </row>
    <row r="13" spans="2:15" ht="15.75">
      <c r="B13" s="5"/>
      <c r="C13" s="54" t="s">
        <v>32</v>
      </c>
      <c r="D13" s="52">
        <v>2</v>
      </c>
      <c r="E13" s="52">
        <v>2</v>
      </c>
      <c r="F13" s="53">
        <v>72</v>
      </c>
      <c r="G13" s="72"/>
      <c r="H13" s="72"/>
      <c r="I13" s="65"/>
      <c r="J13" s="60">
        <v>2</v>
      </c>
      <c r="K13" s="136">
        <v>0</v>
      </c>
      <c r="L13" s="60"/>
      <c r="M13" s="53"/>
      <c r="O13" s="7" t="e">
        <f>#REF!+#REF!+#REF!</f>
        <v>#REF!</v>
      </c>
    </row>
    <row r="14" spans="2:15" ht="15.75">
      <c r="B14" s="5" t="s">
        <v>8</v>
      </c>
      <c r="C14" s="54" t="s">
        <v>9</v>
      </c>
      <c r="D14" s="52">
        <v>110</v>
      </c>
      <c r="E14" s="52">
        <v>434</v>
      </c>
      <c r="F14" s="53">
        <v>25179.3</v>
      </c>
      <c r="G14" s="52">
        <v>27</v>
      </c>
      <c r="H14" s="52">
        <v>6618</v>
      </c>
      <c r="I14" s="65">
        <v>6618</v>
      </c>
      <c r="J14" s="60">
        <v>139</v>
      </c>
      <c r="K14" s="136">
        <v>0</v>
      </c>
      <c r="L14" s="60">
        <v>3</v>
      </c>
      <c r="M14" s="53">
        <v>1265.25</v>
      </c>
      <c r="O14" s="7"/>
    </row>
    <row r="15" spans="2:15" ht="15.75">
      <c r="B15" s="5"/>
      <c r="C15" s="54" t="s">
        <v>10</v>
      </c>
      <c r="D15" s="52">
        <v>35</v>
      </c>
      <c r="E15" s="52">
        <v>149</v>
      </c>
      <c r="F15" s="53">
        <v>8721.28</v>
      </c>
      <c r="G15" s="72"/>
      <c r="H15" s="72"/>
      <c r="I15" s="65"/>
      <c r="J15" s="60">
        <v>71</v>
      </c>
      <c r="K15" s="136">
        <v>0</v>
      </c>
      <c r="L15" s="60">
        <v>1</v>
      </c>
      <c r="M15" s="53">
        <v>421.75</v>
      </c>
      <c r="O15" s="7" t="e">
        <f>#REF!+#REF!</f>
        <v>#REF!</v>
      </c>
    </row>
    <row r="16" spans="2:15" ht="15.75">
      <c r="B16" s="5" t="s">
        <v>11</v>
      </c>
      <c r="C16" s="54" t="s">
        <v>12</v>
      </c>
      <c r="D16" s="52">
        <v>45</v>
      </c>
      <c r="E16" s="52">
        <v>187</v>
      </c>
      <c r="F16" s="53">
        <v>9665</v>
      </c>
      <c r="G16" s="72">
        <v>13</v>
      </c>
      <c r="H16" s="72">
        <v>4134</v>
      </c>
      <c r="I16" s="65">
        <v>4134</v>
      </c>
      <c r="J16" s="60">
        <v>3</v>
      </c>
      <c r="K16" s="136">
        <v>0</v>
      </c>
      <c r="L16" s="60"/>
      <c r="M16" s="53"/>
      <c r="O16" s="7"/>
    </row>
    <row r="17" spans="2:13" ht="15.75">
      <c r="B17" s="5"/>
      <c r="C17" s="54" t="s">
        <v>13</v>
      </c>
      <c r="D17" s="52">
        <v>21</v>
      </c>
      <c r="E17" s="52">
        <v>70</v>
      </c>
      <c r="F17" s="53">
        <v>4056</v>
      </c>
      <c r="G17" s="72">
        <v>4</v>
      </c>
      <c r="H17" s="72">
        <v>940</v>
      </c>
      <c r="I17" s="65">
        <v>940</v>
      </c>
      <c r="J17" s="60">
        <v>2</v>
      </c>
      <c r="K17" s="136">
        <v>0</v>
      </c>
      <c r="L17" s="60"/>
      <c r="M17" s="53"/>
    </row>
    <row r="18" spans="2:15" ht="15.75">
      <c r="B18" s="5"/>
      <c r="C18" s="54" t="s">
        <v>14</v>
      </c>
      <c r="D18" s="52">
        <v>32</v>
      </c>
      <c r="E18" s="52">
        <v>97</v>
      </c>
      <c r="F18" s="53">
        <v>4641</v>
      </c>
      <c r="G18" s="72">
        <v>26</v>
      </c>
      <c r="H18" s="72">
        <v>9540</v>
      </c>
      <c r="I18" s="65">
        <v>9540</v>
      </c>
      <c r="J18" s="60">
        <v>2</v>
      </c>
      <c r="K18" s="136">
        <v>0</v>
      </c>
      <c r="L18" s="60"/>
      <c r="M18" s="53"/>
      <c r="O18" s="7" t="e">
        <f>#REF!+#REF!+#REF!</f>
        <v>#REF!</v>
      </c>
    </row>
    <row r="19" spans="2:15" ht="15.75">
      <c r="B19" s="5" t="s">
        <v>15</v>
      </c>
      <c r="C19" s="54" t="s">
        <v>16</v>
      </c>
      <c r="D19" s="52">
        <v>73</v>
      </c>
      <c r="E19" s="52">
        <v>182</v>
      </c>
      <c r="F19" s="53">
        <v>9763.1</v>
      </c>
      <c r="G19" s="72">
        <v>23</v>
      </c>
      <c r="H19" s="72">
        <v>1856</v>
      </c>
      <c r="I19" s="65">
        <v>1856</v>
      </c>
      <c r="J19" s="60">
        <v>115</v>
      </c>
      <c r="K19" s="136">
        <v>0</v>
      </c>
      <c r="L19" s="60"/>
      <c r="M19" s="53"/>
      <c r="O19" s="7" t="e">
        <f>#REF!</f>
        <v>#REF!</v>
      </c>
    </row>
    <row r="20" spans="2:13" ht="15.75">
      <c r="B20" s="5" t="s">
        <v>17</v>
      </c>
      <c r="C20" s="54" t="s">
        <v>18</v>
      </c>
      <c r="D20" s="52">
        <v>311</v>
      </c>
      <c r="E20" s="52">
        <v>1023</v>
      </c>
      <c r="F20" s="53">
        <v>55121.43</v>
      </c>
      <c r="G20" s="72">
        <v>3</v>
      </c>
      <c r="H20" s="72">
        <v>352</v>
      </c>
      <c r="I20" s="65">
        <v>352</v>
      </c>
      <c r="J20" s="60">
        <v>125</v>
      </c>
      <c r="K20" s="136">
        <v>0</v>
      </c>
      <c r="L20" s="60">
        <v>1</v>
      </c>
      <c r="M20" s="53">
        <v>843.5</v>
      </c>
    </row>
    <row r="21" spans="2:13" ht="15.75">
      <c r="B21" s="5"/>
      <c r="C21" s="54" t="s">
        <v>26</v>
      </c>
      <c r="D21" s="52">
        <v>25</v>
      </c>
      <c r="E21" s="52">
        <v>138</v>
      </c>
      <c r="F21" s="53">
        <v>7189.7</v>
      </c>
      <c r="G21" s="72"/>
      <c r="H21" s="72"/>
      <c r="I21" s="65"/>
      <c r="J21" s="60">
        <v>20</v>
      </c>
      <c r="K21" s="136">
        <v>0</v>
      </c>
      <c r="L21" s="60"/>
      <c r="M21" s="53"/>
    </row>
    <row r="22" spans="2:15" ht="15.75">
      <c r="B22" s="5"/>
      <c r="C22" s="54" t="s">
        <v>47</v>
      </c>
      <c r="D22" s="52">
        <v>6</v>
      </c>
      <c r="E22" s="52">
        <v>42</v>
      </c>
      <c r="F22" s="53">
        <v>3110.5</v>
      </c>
      <c r="G22" s="72"/>
      <c r="H22" s="72"/>
      <c r="I22" s="65"/>
      <c r="J22" s="60">
        <v>14</v>
      </c>
      <c r="K22" s="136">
        <v>0</v>
      </c>
      <c r="L22" s="60"/>
      <c r="M22" s="53"/>
      <c r="O22" s="7" t="e">
        <f>#REF!+#REF!+#REF!</f>
        <v>#REF!</v>
      </c>
    </row>
    <row r="23" spans="2:15" ht="15.75">
      <c r="B23" s="5" t="s">
        <v>19</v>
      </c>
      <c r="C23" s="54" t="s">
        <v>20</v>
      </c>
      <c r="D23" s="52">
        <v>372</v>
      </c>
      <c r="E23" s="52">
        <v>1117</v>
      </c>
      <c r="F23" s="53">
        <v>58976.6</v>
      </c>
      <c r="G23" s="72">
        <v>3</v>
      </c>
      <c r="H23" s="72">
        <v>531</v>
      </c>
      <c r="I23" s="65">
        <v>531</v>
      </c>
      <c r="J23" s="60">
        <v>60</v>
      </c>
      <c r="K23" s="136">
        <v>0</v>
      </c>
      <c r="L23" s="60">
        <v>2</v>
      </c>
      <c r="M23" s="53">
        <v>843.5</v>
      </c>
      <c r="O23" s="7" t="e">
        <f>#REF!</f>
        <v>#REF!</v>
      </c>
    </row>
    <row r="24" spans="2:13" ht="15.75">
      <c r="B24" s="5"/>
      <c r="C24" s="54" t="s">
        <v>48</v>
      </c>
      <c r="D24" s="52">
        <v>116</v>
      </c>
      <c r="E24" s="52">
        <v>345</v>
      </c>
      <c r="F24" s="53">
        <v>18125.8</v>
      </c>
      <c r="G24" s="72"/>
      <c r="H24" s="72"/>
      <c r="I24" s="65"/>
      <c r="J24" s="60">
        <v>0</v>
      </c>
      <c r="K24" s="136">
        <v>0</v>
      </c>
      <c r="L24" s="60">
        <v>1</v>
      </c>
      <c r="M24" s="53">
        <v>421.75</v>
      </c>
    </row>
    <row r="25" spans="2:13" ht="15.75">
      <c r="B25" s="5" t="s">
        <v>35</v>
      </c>
      <c r="C25" s="54" t="s">
        <v>33</v>
      </c>
      <c r="D25" s="52">
        <v>780</v>
      </c>
      <c r="E25" s="52">
        <v>6592</v>
      </c>
      <c r="F25" s="53">
        <v>450794.9</v>
      </c>
      <c r="G25" s="72">
        <v>3</v>
      </c>
      <c r="H25" s="72">
        <v>1255</v>
      </c>
      <c r="I25" s="65">
        <v>1255</v>
      </c>
      <c r="J25" s="135">
        <v>113</v>
      </c>
      <c r="K25" s="136">
        <v>0</v>
      </c>
      <c r="L25" s="77">
        <v>3</v>
      </c>
      <c r="M25" s="56">
        <v>1265.25</v>
      </c>
    </row>
    <row r="26" spans="2:13" ht="15.75">
      <c r="B26" s="5" t="s">
        <v>21</v>
      </c>
      <c r="C26" s="54" t="s">
        <v>22</v>
      </c>
      <c r="D26" s="52">
        <v>319</v>
      </c>
      <c r="E26" s="52">
        <v>1643</v>
      </c>
      <c r="F26" s="53">
        <v>88460.4</v>
      </c>
      <c r="G26" s="72">
        <v>38</v>
      </c>
      <c r="H26" s="72">
        <v>2616</v>
      </c>
      <c r="I26" s="65">
        <v>2616</v>
      </c>
      <c r="J26" s="135">
        <v>36</v>
      </c>
      <c r="K26" s="136">
        <v>0</v>
      </c>
      <c r="L26" s="60">
        <v>5</v>
      </c>
      <c r="M26" s="53">
        <v>2108.75</v>
      </c>
    </row>
    <row r="27" spans="2:13" ht="15.75">
      <c r="B27" s="5" t="s">
        <v>65</v>
      </c>
      <c r="C27" s="54" t="s">
        <v>70</v>
      </c>
      <c r="D27" s="52">
        <v>102</v>
      </c>
      <c r="E27" s="52">
        <v>572</v>
      </c>
      <c r="F27" s="53">
        <v>27876.9</v>
      </c>
      <c r="G27" s="72">
        <v>4</v>
      </c>
      <c r="H27" s="72">
        <v>314</v>
      </c>
      <c r="I27" s="65">
        <v>314</v>
      </c>
      <c r="J27" s="60">
        <v>27</v>
      </c>
      <c r="K27" s="136">
        <v>0</v>
      </c>
      <c r="L27" s="77">
        <v>1</v>
      </c>
      <c r="M27" s="56">
        <v>421.75</v>
      </c>
    </row>
    <row r="28" spans="2:15" ht="15.75">
      <c r="B28" s="5"/>
      <c r="C28" s="54" t="s">
        <v>71</v>
      </c>
      <c r="D28" s="52">
        <v>21</v>
      </c>
      <c r="E28" s="52">
        <v>60</v>
      </c>
      <c r="F28" s="53">
        <v>2494.4</v>
      </c>
      <c r="G28" s="72">
        <v>5</v>
      </c>
      <c r="H28" s="72">
        <v>837</v>
      </c>
      <c r="I28" s="65">
        <v>837</v>
      </c>
      <c r="J28" s="60">
        <v>22</v>
      </c>
      <c r="K28" s="136">
        <v>0</v>
      </c>
      <c r="L28" s="60">
        <v>1</v>
      </c>
      <c r="M28" s="53">
        <v>421.75</v>
      </c>
      <c r="O28" s="7" t="e">
        <f>#REF!+#REF!+#REF!</f>
        <v>#REF!</v>
      </c>
    </row>
    <row r="29" spans="2:13" ht="15.75">
      <c r="B29" s="5" t="s">
        <v>23</v>
      </c>
      <c r="C29" s="54" t="s">
        <v>24</v>
      </c>
      <c r="D29" s="52">
        <v>237</v>
      </c>
      <c r="E29" s="52">
        <v>913</v>
      </c>
      <c r="F29" s="53">
        <v>55493</v>
      </c>
      <c r="G29" s="72">
        <v>45</v>
      </c>
      <c r="H29" s="72">
        <v>3928</v>
      </c>
      <c r="I29" s="65">
        <v>3928</v>
      </c>
      <c r="J29" s="60">
        <v>102</v>
      </c>
      <c r="K29" s="136">
        <v>0</v>
      </c>
      <c r="L29" s="60">
        <v>4</v>
      </c>
      <c r="M29" s="53">
        <v>1687</v>
      </c>
    </row>
    <row r="30" spans="2:13" ht="15.75">
      <c r="B30" s="5"/>
      <c r="C30" s="54" t="s">
        <v>34</v>
      </c>
      <c r="D30" s="72">
        <v>31</v>
      </c>
      <c r="E30" s="72">
        <v>114</v>
      </c>
      <c r="F30" s="65">
        <v>5858</v>
      </c>
      <c r="G30" s="72"/>
      <c r="H30" s="72"/>
      <c r="I30" s="65"/>
      <c r="J30" s="60">
        <v>43</v>
      </c>
      <c r="K30" s="136">
        <v>0</v>
      </c>
      <c r="L30" s="60">
        <v>1</v>
      </c>
      <c r="M30" s="53">
        <v>556.75</v>
      </c>
    </row>
    <row r="31" spans="2:13" ht="15.75">
      <c r="B31" s="99" t="s">
        <v>25</v>
      </c>
      <c r="C31" s="99"/>
      <c r="D31" s="92">
        <f>SUM(D6:D30)</f>
        <v>3378</v>
      </c>
      <c r="E31" s="92">
        <f>SUM(E6:E30)</f>
        <v>17288</v>
      </c>
      <c r="F31" s="90">
        <f>SUM(F6:F30)</f>
        <v>987548.86</v>
      </c>
      <c r="G31" s="93">
        <f>SUM(G6:G30)</f>
        <v>561</v>
      </c>
      <c r="H31" s="91"/>
      <c r="I31" s="90">
        <f>SUM(I6:I30)</f>
        <v>70300.04000000001</v>
      </c>
      <c r="J31" s="138">
        <f>SUM(J6:J30)</f>
        <v>1195</v>
      </c>
      <c r="K31" s="90">
        <f>SUM(K6:K30)</f>
        <v>0</v>
      </c>
      <c r="L31" s="94">
        <f>SUM(L6:L30)</f>
        <v>36</v>
      </c>
      <c r="M31" s="90">
        <f>SUM(M6:M30)</f>
        <v>15739.75</v>
      </c>
    </row>
    <row r="33" ht="15.75">
      <c r="M33" s="20"/>
    </row>
    <row r="34" spans="4:8" ht="15.75">
      <c r="D34" s="7"/>
      <c r="E34" s="7"/>
      <c r="F34" s="7"/>
      <c r="G34" s="7"/>
      <c r="H34" s="7"/>
    </row>
    <row r="35" spans="7:13" ht="15.75">
      <c r="G35" s="7"/>
      <c r="H35" s="7"/>
      <c r="M35" s="7"/>
    </row>
    <row r="36" spans="9:10" ht="15.75">
      <c r="I36" s="7"/>
      <c r="J36" s="7"/>
    </row>
    <row r="37" ht="15.75">
      <c r="L37" s="7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" footer="0.511811023622047"/>
  <pageSetup horizontalDpi="600" verticalDpi="600" orientation="landscape" paperSize="9" r:id="rId1"/>
  <headerFooter alignWithMargins="0">
    <oddHeader>&amp;L&amp;"Arial Narrow,Italic"Ministarstvo rada i socijlanog staranja&amp;"Arial Narrow,Regular"
&amp;"Arial Narrow,Italic"Direktorat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B1">
      <selection activeCell="B4" sqref="B4"/>
    </sheetView>
  </sheetViews>
  <sheetFormatPr defaultColWidth="8.796875" defaultRowHeight="15"/>
  <cols>
    <col min="1" max="1" width="9.69921875" style="0" customWidth="1"/>
    <col min="2" max="2" width="9.69921875" style="0" bestFit="1" customWidth="1"/>
    <col min="3" max="3" width="11.3984375" style="0" customWidth="1"/>
    <col min="4" max="4" width="10.59765625" style="0" customWidth="1"/>
    <col min="5" max="5" width="20.59765625" style="0" customWidth="1"/>
    <col min="6" max="6" width="10.59765625" style="0" customWidth="1"/>
    <col min="7" max="7" width="20.59765625" style="0" customWidth="1"/>
    <col min="8" max="8" width="9.8984375" style="0" bestFit="1" customWidth="1"/>
    <col min="10" max="10" width="20.3984375" style="0" customWidth="1"/>
  </cols>
  <sheetData>
    <row r="1" ht="48.75" customHeight="1"/>
    <row r="2" spans="2:7" ht="24.75" customHeight="1">
      <c r="B2" s="106" t="s">
        <v>95</v>
      </c>
      <c r="C2" s="106"/>
      <c r="D2" s="106"/>
      <c r="E2" s="106"/>
      <c r="F2" s="106"/>
      <c r="G2" s="106"/>
    </row>
    <row r="3" ht="10.5" customHeight="1" hidden="1" thickBot="1"/>
    <row r="5" spans="2:7" ht="13.5" customHeight="1">
      <c r="B5" s="100" t="s">
        <v>76</v>
      </c>
      <c r="C5" s="100"/>
      <c r="D5" s="101" t="s">
        <v>44</v>
      </c>
      <c r="E5" s="101"/>
      <c r="F5" s="107" t="s">
        <v>43</v>
      </c>
      <c r="G5" s="108"/>
    </row>
    <row r="6" spans="2:7" ht="57.75" customHeight="1">
      <c r="B6" s="100"/>
      <c r="C6" s="100"/>
      <c r="D6" s="101"/>
      <c r="E6" s="101"/>
      <c r="F6" s="109"/>
      <c r="G6" s="110"/>
    </row>
    <row r="7" spans="2:7" ht="17.25" customHeight="1">
      <c r="B7" s="100"/>
      <c r="C7" s="100"/>
      <c r="D7" s="63" t="s">
        <v>4</v>
      </c>
      <c r="E7" s="63" t="s">
        <v>2</v>
      </c>
      <c r="F7" s="63" t="s">
        <v>4</v>
      </c>
      <c r="G7" s="63" t="s">
        <v>2</v>
      </c>
    </row>
    <row r="8" spans="2:7" ht="15.75">
      <c r="B8" s="5" t="s">
        <v>5</v>
      </c>
      <c r="C8" s="5" t="s">
        <v>6</v>
      </c>
      <c r="D8" s="52">
        <v>552</v>
      </c>
      <c r="E8" s="53">
        <v>53898.36</v>
      </c>
      <c r="F8" s="80">
        <v>215</v>
      </c>
      <c r="G8" s="81">
        <v>226349.12</v>
      </c>
    </row>
    <row r="9" spans="2:7" ht="15.75">
      <c r="B9" s="5"/>
      <c r="C9" s="5" t="s">
        <v>68</v>
      </c>
      <c r="D9" s="52">
        <v>60</v>
      </c>
      <c r="E9" s="53">
        <v>6038.63</v>
      </c>
      <c r="F9" s="80">
        <v>17</v>
      </c>
      <c r="G9" s="81">
        <v>18112.32</v>
      </c>
    </row>
    <row r="10" spans="2:7" ht="15.75">
      <c r="B10" s="18"/>
      <c r="C10" s="5" t="s">
        <v>69</v>
      </c>
      <c r="D10" s="52">
        <v>84</v>
      </c>
      <c r="E10" s="53">
        <v>8294.91</v>
      </c>
      <c r="F10" s="80">
        <v>22</v>
      </c>
      <c r="G10" s="81">
        <v>21024.8</v>
      </c>
    </row>
    <row r="11" spans="2:7" ht="15.75">
      <c r="B11" s="5" t="s">
        <v>66</v>
      </c>
      <c r="C11" s="5" t="s">
        <v>67</v>
      </c>
      <c r="D11" s="54">
        <v>45</v>
      </c>
      <c r="E11" s="53">
        <v>4540.3</v>
      </c>
      <c r="F11" s="5">
        <v>17</v>
      </c>
      <c r="G11" s="81">
        <v>17159.04</v>
      </c>
    </row>
    <row r="12" spans="2:7" ht="15.75">
      <c r="B12" s="5" t="s">
        <v>45</v>
      </c>
      <c r="C12" s="5" t="s">
        <v>7</v>
      </c>
      <c r="D12" s="52">
        <v>35</v>
      </c>
      <c r="E12" s="53">
        <v>3332.44</v>
      </c>
      <c r="F12" s="80">
        <v>11</v>
      </c>
      <c r="G12" s="81">
        <v>11545.28</v>
      </c>
    </row>
    <row r="13" spans="2:7" ht="15.75">
      <c r="B13" s="5" t="s">
        <v>29</v>
      </c>
      <c r="C13" s="5" t="s">
        <v>30</v>
      </c>
      <c r="D13" s="52">
        <v>220</v>
      </c>
      <c r="E13" s="53">
        <v>21562.61</v>
      </c>
      <c r="F13" s="80">
        <v>47</v>
      </c>
      <c r="G13" s="81">
        <v>47875.84</v>
      </c>
    </row>
    <row r="14" spans="2:7" ht="15.75">
      <c r="B14" s="5"/>
      <c r="C14" s="5" t="s">
        <v>31</v>
      </c>
      <c r="D14" s="52">
        <v>9</v>
      </c>
      <c r="E14" s="53">
        <v>849.83</v>
      </c>
      <c r="F14" s="80">
        <v>3</v>
      </c>
      <c r="G14" s="81">
        <v>2859.84</v>
      </c>
    </row>
    <row r="15" spans="2:7" ht="15.75">
      <c r="B15" s="5"/>
      <c r="C15" s="5" t="s">
        <v>32</v>
      </c>
      <c r="D15" s="52">
        <v>3</v>
      </c>
      <c r="E15" s="53">
        <v>312.52</v>
      </c>
      <c r="F15" s="80">
        <v>2</v>
      </c>
      <c r="G15" s="81">
        <v>1906.56</v>
      </c>
    </row>
    <row r="16" spans="2:7" ht="15.75">
      <c r="B16" s="5" t="s">
        <v>8</v>
      </c>
      <c r="C16" s="5" t="s">
        <v>9</v>
      </c>
      <c r="D16" s="52">
        <v>148</v>
      </c>
      <c r="E16" s="53">
        <v>14739.62</v>
      </c>
      <c r="F16" s="80">
        <v>44</v>
      </c>
      <c r="G16" s="81">
        <v>44910.08</v>
      </c>
    </row>
    <row r="17" spans="2:7" ht="15.75">
      <c r="B17" s="5"/>
      <c r="C17" s="5" t="s">
        <v>10</v>
      </c>
      <c r="D17" s="52">
        <v>104</v>
      </c>
      <c r="E17" s="53">
        <v>12230.98</v>
      </c>
      <c r="F17" s="80">
        <v>18</v>
      </c>
      <c r="G17" s="81">
        <v>23832</v>
      </c>
    </row>
    <row r="18" spans="2:7" ht="15.75">
      <c r="B18" s="5" t="s">
        <v>11</v>
      </c>
      <c r="C18" s="5" t="s">
        <v>12</v>
      </c>
      <c r="D18" s="52">
        <v>56</v>
      </c>
      <c r="E18" s="53">
        <v>5843.22</v>
      </c>
      <c r="F18" s="80">
        <v>30</v>
      </c>
      <c r="G18" s="81">
        <v>31351.68</v>
      </c>
    </row>
    <row r="19" spans="2:7" ht="15.75">
      <c r="B19" s="5"/>
      <c r="C19" s="5" t="s">
        <v>13</v>
      </c>
      <c r="D19" s="52">
        <v>46</v>
      </c>
      <c r="E19" s="53">
        <v>4385.14</v>
      </c>
      <c r="F19" s="80">
        <v>12</v>
      </c>
      <c r="G19" s="81">
        <v>11439.36</v>
      </c>
    </row>
    <row r="20" spans="2:7" ht="15.75">
      <c r="B20" s="5"/>
      <c r="C20" s="5" t="s">
        <v>14</v>
      </c>
      <c r="D20" s="52">
        <v>49</v>
      </c>
      <c r="E20" s="53">
        <v>5060.4</v>
      </c>
      <c r="F20" s="80">
        <v>16</v>
      </c>
      <c r="G20" s="81">
        <v>22645.38</v>
      </c>
    </row>
    <row r="21" spans="2:7" ht="15.75">
      <c r="B21" s="5" t="s">
        <v>15</v>
      </c>
      <c r="C21" s="5" t="s">
        <v>16</v>
      </c>
      <c r="D21" s="52">
        <v>61</v>
      </c>
      <c r="E21" s="53">
        <v>6284.82</v>
      </c>
      <c r="F21" s="80">
        <v>19</v>
      </c>
      <c r="G21" s="81">
        <v>19065.6</v>
      </c>
    </row>
    <row r="22" spans="2:7" ht="15.75">
      <c r="B22" s="5" t="s">
        <v>17</v>
      </c>
      <c r="C22" s="5" t="s">
        <v>18</v>
      </c>
      <c r="D22" s="52">
        <v>124</v>
      </c>
      <c r="E22" s="53">
        <v>12193.75</v>
      </c>
      <c r="F22" s="80">
        <v>21</v>
      </c>
      <c r="G22" s="81">
        <v>22137.28</v>
      </c>
    </row>
    <row r="23" spans="2:7" ht="15.75">
      <c r="B23" s="5"/>
      <c r="C23" s="5" t="s">
        <v>26</v>
      </c>
      <c r="D23" s="52">
        <v>22</v>
      </c>
      <c r="E23" s="53">
        <v>2256.17</v>
      </c>
      <c r="F23" s="80">
        <v>8</v>
      </c>
      <c r="G23" s="81">
        <v>7626.24</v>
      </c>
    </row>
    <row r="24" spans="2:7" ht="15.75">
      <c r="B24" s="5"/>
      <c r="C24" s="5" t="s">
        <v>47</v>
      </c>
      <c r="D24" s="52">
        <v>21</v>
      </c>
      <c r="E24" s="53">
        <v>2180.95</v>
      </c>
      <c r="F24" s="80">
        <v>3</v>
      </c>
      <c r="G24" s="81">
        <v>2965.76</v>
      </c>
    </row>
    <row r="25" spans="2:7" ht="15.75">
      <c r="B25" s="5" t="s">
        <v>19</v>
      </c>
      <c r="C25" s="5" t="s">
        <v>20</v>
      </c>
      <c r="D25" s="52">
        <v>71</v>
      </c>
      <c r="E25" s="53">
        <v>6993.32</v>
      </c>
      <c r="F25" s="80">
        <v>9</v>
      </c>
      <c r="G25" s="81">
        <v>8791.36</v>
      </c>
    </row>
    <row r="26" spans="2:7" ht="15.75">
      <c r="B26" s="5"/>
      <c r="C26" s="5" t="s">
        <v>48</v>
      </c>
      <c r="D26" s="52">
        <v>23</v>
      </c>
      <c r="E26" s="53">
        <v>2267.35</v>
      </c>
      <c r="F26" s="80">
        <v>2</v>
      </c>
      <c r="G26" s="81">
        <v>1906.56</v>
      </c>
    </row>
    <row r="27" spans="2:7" ht="15.75">
      <c r="B27" s="5" t="s">
        <v>35</v>
      </c>
      <c r="C27" s="5" t="s">
        <v>33</v>
      </c>
      <c r="D27" s="52">
        <v>164</v>
      </c>
      <c r="E27" s="53">
        <v>26286.26</v>
      </c>
      <c r="F27" s="80">
        <v>66</v>
      </c>
      <c r="G27" s="81">
        <v>66516.48</v>
      </c>
    </row>
    <row r="28" spans="2:7" ht="15.75">
      <c r="B28" s="5" t="s">
        <v>21</v>
      </c>
      <c r="C28" s="5" t="s">
        <v>22</v>
      </c>
      <c r="D28" s="52">
        <v>173</v>
      </c>
      <c r="E28" s="53">
        <v>17159.72</v>
      </c>
      <c r="F28" s="80">
        <v>27</v>
      </c>
      <c r="G28" s="82">
        <v>28598.4</v>
      </c>
    </row>
    <row r="29" spans="2:7" ht="15.75">
      <c r="B29" s="5" t="s">
        <v>65</v>
      </c>
      <c r="C29" s="5" t="s">
        <v>70</v>
      </c>
      <c r="D29" s="52">
        <v>16</v>
      </c>
      <c r="E29" s="53">
        <v>1465.11</v>
      </c>
      <c r="F29" s="80">
        <v>2</v>
      </c>
      <c r="G29" s="81">
        <v>1906.56</v>
      </c>
    </row>
    <row r="30" spans="2:7" ht="15.75">
      <c r="B30" s="5"/>
      <c r="C30" s="8" t="s">
        <v>71</v>
      </c>
      <c r="D30" s="52">
        <v>22</v>
      </c>
      <c r="E30" s="53">
        <v>2176.67</v>
      </c>
      <c r="F30" s="80">
        <v>1</v>
      </c>
      <c r="G30" s="81">
        <v>953.28</v>
      </c>
    </row>
    <row r="31" spans="2:7" ht="15.75">
      <c r="B31" s="5" t="s">
        <v>23</v>
      </c>
      <c r="C31" s="5" t="s">
        <v>24</v>
      </c>
      <c r="D31" s="52">
        <v>61</v>
      </c>
      <c r="E31" s="53">
        <v>5991.71</v>
      </c>
      <c r="F31" s="80">
        <v>16</v>
      </c>
      <c r="G31" s="81">
        <v>16205.76</v>
      </c>
    </row>
    <row r="32" spans="2:7" ht="15.75" customHeight="1">
      <c r="B32" s="5"/>
      <c r="C32" s="5" t="s">
        <v>34</v>
      </c>
      <c r="D32" s="52">
        <v>13</v>
      </c>
      <c r="E32" s="53">
        <v>1271.35</v>
      </c>
      <c r="F32" s="80">
        <v>3</v>
      </c>
      <c r="G32" s="81">
        <v>2859.84</v>
      </c>
    </row>
    <row r="33" spans="2:7" ht="15.75">
      <c r="B33" s="99" t="s">
        <v>25</v>
      </c>
      <c r="C33" s="99"/>
      <c r="D33" s="57">
        <f>SUM(D8:D32)</f>
        <v>2182</v>
      </c>
      <c r="E33" s="48">
        <f>SUM(E8:E32)</f>
        <v>227616.14000000004</v>
      </c>
      <c r="F33" s="57">
        <f>SUM(F8:F32)</f>
        <v>631</v>
      </c>
      <c r="G33" s="48">
        <f>SUM(G8:G32)</f>
        <v>660544.4200000002</v>
      </c>
    </row>
    <row r="34" spans="4:7" ht="15.75">
      <c r="D34" s="3"/>
      <c r="E34" s="3"/>
      <c r="F34" s="3"/>
      <c r="G34" s="3"/>
    </row>
    <row r="35" spans="4:7" ht="15.75">
      <c r="D35" s="3"/>
      <c r="E35" s="10"/>
      <c r="F35" s="3"/>
      <c r="G35" s="11"/>
    </row>
    <row r="36" spans="4:8" ht="15.75">
      <c r="D36" s="3"/>
      <c r="E36" s="3"/>
      <c r="F36" s="3"/>
      <c r="G36" s="3"/>
      <c r="H36" s="7"/>
    </row>
    <row r="37" ht="15.75">
      <c r="C37" s="2"/>
    </row>
  </sheetData>
  <sheetProtection/>
  <mergeCells count="5">
    <mergeCell ref="B2:G2"/>
    <mergeCell ref="B5:C7"/>
    <mergeCell ref="D5:E6"/>
    <mergeCell ref="B33:C33"/>
    <mergeCell ref="F5:G6"/>
  </mergeCells>
  <printOptions/>
  <pageMargins left="0.354330708661417" right="0" top="0" bottom="0" header="0.511811023622047" footer="0.511811023622047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  <col min="15" max="15" width="14.3984375" style="0" customWidth="1"/>
    <col min="16" max="17" width="11.3984375" style="0" customWidth="1"/>
  </cols>
  <sheetData>
    <row r="1" ht="38.25" customHeight="1"/>
    <row r="2" spans="1:12" ht="40.5" customHeight="1">
      <c r="A2" s="96" t="s">
        <v>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ht="8.25" customHeight="1"/>
    <row r="4" ht="7.5" customHeight="1"/>
    <row r="5" spans="1:12" ht="13.5" customHeight="1">
      <c r="A5" s="100" t="s">
        <v>76</v>
      </c>
      <c r="B5" s="100"/>
      <c r="C5" s="111" t="s">
        <v>73</v>
      </c>
      <c r="D5" s="111"/>
      <c r="E5" s="107" t="s">
        <v>77</v>
      </c>
      <c r="F5" s="108"/>
      <c r="G5" s="107" t="s">
        <v>78</v>
      </c>
      <c r="H5" s="108"/>
      <c r="I5" s="107" t="s">
        <v>82</v>
      </c>
      <c r="J5" s="108"/>
      <c r="K5" s="107" t="s">
        <v>74</v>
      </c>
      <c r="L5" s="108"/>
    </row>
    <row r="6" spans="1:12" ht="45.75" customHeight="1">
      <c r="A6" s="100"/>
      <c r="B6" s="100"/>
      <c r="C6" s="111"/>
      <c r="D6" s="111"/>
      <c r="E6" s="109"/>
      <c r="F6" s="110"/>
      <c r="G6" s="109"/>
      <c r="H6" s="110"/>
      <c r="I6" s="109"/>
      <c r="J6" s="110"/>
      <c r="K6" s="109"/>
      <c r="L6" s="110"/>
    </row>
    <row r="7" spans="1:12" ht="17.25" customHeight="1">
      <c r="A7" s="100"/>
      <c r="B7" s="100"/>
      <c r="C7" s="6" t="s">
        <v>4</v>
      </c>
      <c r="D7" s="6" t="s">
        <v>2</v>
      </c>
      <c r="E7" s="63" t="s">
        <v>4</v>
      </c>
      <c r="F7" s="63" t="s">
        <v>2</v>
      </c>
      <c r="G7" s="63" t="s">
        <v>4</v>
      </c>
      <c r="H7" s="63" t="s">
        <v>2</v>
      </c>
      <c r="I7" s="63" t="s">
        <v>4</v>
      </c>
      <c r="J7" s="63" t="s">
        <v>2</v>
      </c>
      <c r="K7" s="63" t="s">
        <v>4</v>
      </c>
      <c r="L7" s="63" t="s">
        <v>2</v>
      </c>
    </row>
    <row r="8" spans="1:12" ht="15.75">
      <c r="A8" s="24" t="s">
        <v>5</v>
      </c>
      <c r="B8" s="24" t="s">
        <v>6</v>
      </c>
      <c r="C8" s="27">
        <v>0</v>
      </c>
      <c r="D8" s="28">
        <v>0</v>
      </c>
      <c r="E8" s="72">
        <v>43</v>
      </c>
      <c r="F8" s="65">
        <v>11792</v>
      </c>
      <c r="G8" s="72">
        <v>43</v>
      </c>
      <c r="H8" s="65">
        <v>3040.8</v>
      </c>
      <c r="I8" s="52">
        <v>3169</v>
      </c>
      <c r="J8" s="53">
        <v>770468.8</v>
      </c>
      <c r="K8" s="52">
        <v>839</v>
      </c>
      <c r="L8" s="53">
        <v>226621.58</v>
      </c>
    </row>
    <row r="9" spans="1:12" ht="15.75">
      <c r="A9" s="24"/>
      <c r="B9" s="24" t="s">
        <v>68</v>
      </c>
      <c r="C9" s="27">
        <v>0</v>
      </c>
      <c r="D9" s="28">
        <v>0</v>
      </c>
      <c r="E9" s="72">
        <v>5</v>
      </c>
      <c r="F9" s="65">
        <v>1321</v>
      </c>
      <c r="G9" s="72">
        <v>5</v>
      </c>
      <c r="H9" s="65">
        <v>340.65</v>
      </c>
      <c r="I9" s="52">
        <v>404</v>
      </c>
      <c r="J9" s="53">
        <v>91268.8</v>
      </c>
      <c r="K9" s="52">
        <v>71</v>
      </c>
      <c r="L9" s="53">
        <v>18927.8</v>
      </c>
    </row>
    <row r="10" spans="1:12" ht="15.75">
      <c r="A10" s="24"/>
      <c r="B10" s="24" t="s">
        <v>69</v>
      </c>
      <c r="C10" s="27">
        <v>0</v>
      </c>
      <c r="D10" s="28">
        <v>0</v>
      </c>
      <c r="E10" s="72">
        <v>3</v>
      </c>
      <c r="F10" s="65">
        <v>792</v>
      </c>
      <c r="G10" s="72">
        <v>3</v>
      </c>
      <c r="H10" s="65">
        <v>204.24</v>
      </c>
      <c r="I10" s="52">
        <v>597</v>
      </c>
      <c r="J10" s="53">
        <v>119585.6</v>
      </c>
      <c r="K10" s="52">
        <v>84</v>
      </c>
      <c r="L10" s="53">
        <v>22165.45</v>
      </c>
    </row>
    <row r="11" spans="1:12" ht="15.75">
      <c r="A11" s="24" t="s">
        <v>66</v>
      </c>
      <c r="B11" s="24" t="s">
        <v>67</v>
      </c>
      <c r="C11" s="27">
        <v>0</v>
      </c>
      <c r="D11" s="28">
        <v>0</v>
      </c>
      <c r="E11" s="72">
        <v>5</v>
      </c>
      <c r="F11" s="65">
        <v>1608</v>
      </c>
      <c r="G11" s="72">
        <v>5</v>
      </c>
      <c r="H11" s="65">
        <v>414.64</v>
      </c>
      <c r="I11" s="52">
        <v>497</v>
      </c>
      <c r="J11" s="53">
        <v>117996.8</v>
      </c>
      <c r="K11" s="52">
        <v>87</v>
      </c>
      <c r="L11" s="53">
        <v>23410.7</v>
      </c>
    </row>
    <row r="12" spans="1:12" ht="15.75">
      <c r="A12" s="24" t="s">
        <v>45</v>
      </c>
      <c r="B12" s="24" t="s">
        <v>7</v>
      </c>
      <c r="C12" s="27">
        <v>0</v>
      </c>
      <c r="D12" s="28">
        <v>0</v>
      </c>
      <c r="E12" s="72">
        <v>2</v>
      </c>
      <c r="F12" s="65">
        <v>672</v>
      </c>
      <c r="G12" s="72">
        <v>2</v>
      </c>
      <c r="H12" s="65">
        <v>173.28</v>
      </c>
      <c r="I12" s="52">
        <v>474</v>
      </c>
      <c r="J12" s="53">
        <v>142956.8</v>
      </c>
      <c r="K12" s="52">
        <v>85</v>
      </c>
      <c r="L12" s="53">
        <v>22165.45</v>
      </c>
    </row>
    <row r="13" spans="1:12" ht="15.75">
      <c r="A13" s="24" t="s">
        <v>29</v>
      </c>
      <c r="B13" s="24" t="s">
        <v>30</v>
      </c>
      <c r="C13" s="27">
        <v>0</v>
      </c>
      <c r="D13" s="28">
        <v>0</v>
      </c>
      <c r="E13" s="72">
        <v>15</v>
      </c>
      <c r="F13" s="65">
        <v>3581.2</v>
      </c>
      <c r="G13" s="72">
        <v>15</v>
      </c>
      <c r="H13" s="65">
        <v>923.5</v>
      </c>
      <c r="I13" s="52">
        <v>1915</v>
      </c>
      <c r="J13" s="53">
        <v>460406.4</v>
      </c>
      <c r="K13" s="52">
        <v>324</v>
      </c>
      <c r="L13" s="53">
        <v>86171.3</v>
      </c>
    </row>
    <row r="14" spans="1:12" ht="15.75">
      <c r="A14" s="24"/>
      <c r="B14" s="24" t="s">
        <v>31</v>
      </c>
      <c r="C14" s="27">
        <v>0</v>
      </c>
      <c r="D14" s="28">
        <v>0</v>
      </c>
      <c r="E14" s="72"/>
      <c r="F14" s="65"/>
      <c r="G14" s="72"/>
      <c r="H14" s="65"/>
      <c r="I14" s="52">
        <v>86</v>
      </c>
      <c r="J14" s="53">
        <v>22848</v>
      </c>
      <c r="K14" s="52">
        <v>10</v>
      </c>
      <c r="L14" s="53">
        <v>2490.5</v>
      </c>
    </row>
    <row r="15" spans="1:12" ht="15.75">
      <c r="A15" s="24"/>
      <c r="B15" s="24" t="s">
        <v>32</v>
      </c>
      <c r="C15" s="27">
        <v>0</v>
      </c>
      <c r="D15" s="28">
        <v>0</v>
      </c>
      <c r="E15" s="72"/>
      <c r="F15" s="65"/>
      <c r="G15" s="72"/>
      <c r="H15" s="65"/>
      <c r="I15" s="52">
        <v>74</v>
      </c>
      <c r="J15" s="53">
        <v>19104</v>
      </c>
      <c r="K15" s="52">
        <v>6</v>
      </c>
      <c r="L15" s="53">
        <v>1494.3</v>
      </c>
    </row>
    <row r="16" spans="1:12" ht="15.75">
      <c r="A16" s="24" t="s">
        <v>8</v>
      </c>
      <c r="B16" s="24" t="s">
        <v>9</v>
      </c>
      <c r="C16" s="27">
        <v>0</v>
      </c>
      <c r="D16" s="28">
        <v>0</v>
      </c>
      <c r="E16" s="72">
        <v>9</v>
      </c>
      <c r="F16" s="65">
        <v>2450</v>
      </c>
      <c r="G16" s="72">
        <v>9</v>
      </c>
      <c r="H16" s="65">
        <v>631.78</v>
      </c>
      <c r="I16" s="52">
        <v>636</v>
      </c>
      <c r="J16" s="53">
        <v>159651.2</v>
      </c>
      <c r="K16" s="52">
        <v>197</v>
      </c>
      <c r="L16" s="53">
        <v>54541.95</v>
      </c>
    </row>
    <row r="17" spans="1:12" ht="15.75">
      <c r="A17" s="24"/>
      <c r="B17" s="24" t="s">
        <v>10</v>
      </c>
      <c r="C17" s="27">
        <v>0</v>
      </c>
      <c r="D17" s="28">
        <v>0</v>
      </c>
      <c r="E17" s="72">
        <v>3</v>
      </c>
      <c r="F17" s="65">
        <v>722</v>
      </c>
      <c r="G17" s="72">
        <v>4</v>
      </c>
      <c r="H17" s="65">
        <v>235.95</v>
      </c>
      <c r="I17" s="52">
        <v>340</v>
      </c>
      <c r="J17" s="53">
        <v>83124.8</v>
      </c>
      <c r="K17" s="52">
        <v>94</v>
      </c>
      <c r="L17" s="53">
        <v>25652.15</v>
      </c>
    </row>
    <row r="18" spans="1:12" ht="15.75">
      <c r="A18" s="24" t="s">
        <v>11</v>
      </c>
      <c r="B18" s="24" t="s">
        <v>12</v>
      </c>
      <c r="C18" s="27">
        <v>0</v>
      </c>
      <c r="D18" s="28">
        <v>0</v>
      </c>
      <c r="E18" s="72">
        <v>5</v>
      </c>
      <c r="F18" s="65">
        <v>1515</v>
      </c>
      <c r="G18" s="72">
        <v>5</v>
      </c>
      <c r="H18" s="65">
        <v>340.9</v>
      </c>
      <c r="I18" s="52">
        <v>304</v>
      </c>
      <c r="J18" s="53">
        <v>82992</v>
      </c>
      <c r="K18" s="52">
        <v>65</v>
      </c>
      <c r="L18" s="53">
        <v>17682.55</v>
      </c>
    </row>
    <row r="19" spans="1:12" ht="15.75">
      <c r="A19" s="24"/>
      <c r="B19" s="24" t="s">
        <v>13</v>
      </c>
      <c r="C19" s="27">
        <v>0</v>
      </c>
      <c r="D19" s="28">
        <v>0</v>
      </c>
      <c r="E19" s="72">
        <v>8</v>
      </c>
      <c r="F19" s="65">
        <v>2042</v>
      </c>
      <c r="G19" s="72">
        <v>8</v>
      </c>
      <c r="H19" s="65">
        <v>526.58</v>
      </c>
      <c r="I19" s="52">
        <v>123</v>
      </c>
      <c r="J19" s="53">
        <v>34128</v>
      </c>
      <c r="K19" s="52">
        <v>38</v>
      </c>
      <c r="L19" s="53">
        <v>10709.15</v>
      </c>
    </row>
    <row r="20" spans="1:12" ht="15.75">
      <c r="A20" s="24"/>
      <c r="B20" s="24" t="s">
        <v>14</v>
      </c>
      <c r="C20" s="27">
        <v>0</v>
      </c>
      <c r="D20" s="28">
        <v>0</v>
      </c>
      <c r="E20" s="72">
        <v>4</v>
      </c>
      <c r="F20" s="65">
        <v>1200</v>
      </c>
      <c r="G20" s="72">
        <v>4</v>
      </c>
      <c r="H20" s="65">
        <v>309.44</v>
      </c>
      <c r="I20" s="52">
        <v>203</v>
      </c>
      <c r="J20" s="53">
        <v>59712</v>
      </c>
      <c r="K20" s="52">
        <v>80</v>
      </c>
      <c r="L20" s="53">
        <v>21418.3</v>
      </c>
    </row>
    <row r="21" spans="1:12" ht="15.75">
      <c r="A21" s="24" t="s">
        <v>15</v>
      </c>
      <c r="B21" s="24" t="s">
        <v>16</v>
      </c>
      <c r="C21" s="27">
        <v>0</v>
      </c>
      <c r="D21" s="28">
        <v>0</v>
      </c>
      <c r="E21" s="72">
        <v>6</v>
      </c>
      <c r="F21" s="65">
        <v>1586</v>
      </c>
      <c r="G21" s="72">
        <v>6</v>
      </c>
      <c r="H21" s="65">
        <v>408.98</v>
      </c>
      <c r="I21" s="52">
        <v>375</v>
      </c>
      <c r="J21" s="53">
        <v>108336</v>
      </c>
      <c r="K21" s="52">
        <v>125</v>
      </c>
      <c r="L21" s="53">
        <v>31878.4</v>
      </c>
    </row>
    <row r="22" spans="1:12" ht="15.75">
      <c r="A22" s="24" t="s">
        <v>17</v>
      </c>
      <c r="B22" s="24" t="s">
        <v>18</v>
      </c>
      <c r="C22" s="27">
        <v>0</v>
      </c>
      <c r="D22" s="28">
        <v>0</v>
      </c>
      <c r="E22" s="72">
        <v>6</v>
      </c>
      <c r="F22" s="65">
        <v>1371</v>
      </c>
      <c r="G22" s="72">
        <v>6</v>
      </c>
      <c r="H22" s="65">
        <v>353.55</v>
      </c>
      <c r="I22" s="52">
        <v>865</v>
      </c>
      <c r="J22" s="53">
        <v>203040</v>
      </c>
      <c r="K22" s="52">
        <v>105</v>
      </c>
      <c r="L22" s="53">
        <v>27644.55</v>
      </c>
    </row>
    <row r="23" spans="1:12" ht="15.75">
      <c r="A23" s="24"/>
      <c r="B23" s="24" t="s">
        <v>26</v>
      </c>
      <c r="C23" s="27">
        <v>0</v>
      </c>
      <c r="D23" s="28">
        <v>0</v>
      </c>
      <c r="E23" s="72">
        <v>1</v>
      </c>
      <c r="F23" s="65">
        <v>264</v>
      </c>
      <c r="G23" s="72">
        <v>1</v>
      </c>
      <c r="H23" s="65">
        <v>68.08</v>
      </c>
      <c r="I23" s="52">
        <v>139</v>
      </c>
      <c r="J23" s="53">
        <v>32592</v>
      </c>
      <c r="K23" s="52">
        <v>17</v>
      </c>
      <c r="L23" s="53">
        <v>4731.95</v>
      </c>
    </row>
    <row r="24" spans="1:12" ht="15.75">
      <c r="A24" s="24"/>
      <c r="B24" s="24" t="s">
        <v>47</v>
      </c>
      <c r="C24" s="27">
        <v>0</v>
      </c>
      <c r="D24" s="28">
        <v>0</v>
      </c>
      <c r="E24" s="72">
        <v>1</v>
      </c>
      <c r="F24" s="65">
        <v>336</v>
      </c>
      <c r="G24" s="72">
        <v>1</v>
      </c>
      <c r="H24" s="65">
        <v>86.64</v>
      </c>
      <c r="I24" s="52">
        <v>173</v>
      </c>
      <c r="J24" s="53">
        <v>34944</v>
      </c>
      <c r="K24" s="52">
        <v>22</v>
      </c>
      <c r="L24" s="53">
        <v>5728.15</v>
      </c>
    </row>
    <row r="25" spans="1:12" ht="15.75">
      <c r="A25" s="24" t="s">
        <v>19</v>
      </c>
      <c r="B25" s="24" t="s">
        <v>20</v>
      </c>
      <c r="C25" s="27">
        <v>0</v>
      </c>
      <c r="D25" s="28">
        <v>0</v>
      </c>
      <c r="E25" s="72">
        <v>1</v>
      </c>
      <c r="F25" s="65">
        <v>336</v>
      </c>
      <c r="G25" s="72">
        <v>1</v>
      </c>
      <c r="H25" s="65">
        <v>68.08</v>
      </c>
      <c r="I25" s="52">
        <v>309</v>
      </c>
      <c r="J25" s="53">
        <v>67225.6</v>
      </c>
      <c r="K25" s="52">
        <v>60</v>
      </c>
      <c r="L25" s="53">
        <v>17419.58</v>
      </c>
    </row>
    <row r="26" spans="1:12" ht="15.75">
      <c r="A26" s="24"/>
      <c r="B26" s="24" t="s">
        <v>48</v>
      </c>
      <c r="C26" s="27">
        <v>0</v>
      </c>
      <c r="D26" s="28">
        <v>0</v>
      </c>
      <c r="E26" s="72"/>
      <c r="F26" s="65"/>
      <c r="G26" s="72"/>
      <c r="H26" s="65"/>
      <c r="I26" s="52">
        <v>90</v>
      </c>
      <c r="J26" s="53">
        <v>18720</v>
      </c>
      <c r="K26" s="52">
        <v>28</v>
      </c>
      <c r="L26" s="53">
        <v>7471.5</v>
      </c>
    </row>
    <row r="27" spans="1:12" ht="15.75">
      <c r="A27" s="24" t="s">
        <v>35</v>
      </c>
      <c r="B27" s="24" t="s">
        <v>33</v>
      </c>
      <c r="C27" s="27">
        <v>0</v>
      </c>
      <c r="D27" s="28">
        <v>0</v>
      </c>
      <c r="E27" s="72">
        <v>2</v>
      </c>
      <c r="F27" s="65">
        <v>386</v>
      </c>
      <c r="G27" s="72">
        <v>2</v>
      </c>
      <c r="H27" s="65">
        <v>99.54</v>
      </c>
      <c r="I27" s="52">
        <v>953</v>
      </c>
      <c r="J27" s="53">
        <v>220841.6</v>
      </c>
      <c r="K27" s="52">
        <v>157</v>
      </c>
      <c r="L27" s="53">
        <v>44994.53</v>
      </c>
    </row>
    <row r="28" spans="1:12" ht="15.75">
      <c r="A28" s="24" t="s">
        <v>21</v>
      </c>
      <c r="B28" s="24" t="s">
        <v>22</v>
      </c>
      <c r="C28" s="27">
        <v>0</v>
      </c>
      <c r="D28" s="28">
        <v>0</v>
      </c>
      <c r="E28" s="72">
        <v>7</v>
      </c>
      <c r="F28" s="65">
        <v>1506.1</v>
      </c>
      <c r="G28" s="72">
        <v>7</v>
      </c>
      <c r="H28" s="65">
        <v>388.39</v>
      </c>
      <c r="I28" s="52">
        <v>2117</v>
      </c>
      <c r="J28" s="53">
        <v>493248</v>
      </c>
      <c r="K28" s="52">
        <v>263</v>
      </c>
      <c r="L28" s="53">
        <v>73953.93</v>
      </c>
    </row>
    <row r="29" spans="1:12" ht="15.75">
      <c r="A29" s="24" t="s">
        <v>65</v>
      </c>
      <c r="B29" s="24" t="s">
        <v>70</v>
      </c>
      <c r="C29" s="27">
        <v>0</v>
      </c>
      <c r="D29" s="28">
        <v>0</v>
      </c>
      <c r="E29" s="72">
        <v>4</v>
      </c>
      <c r="F29" s="65">
        <v>1128</v>
      </c>
      <c r="G29" s="72">
        <v>4</v>
      </c>
      <c r="H29" s="65">
        <v>290.88</v>
      </c>
      <c r="I29" s="52">
        <v>299</v>
      </c>
      <c r="J29" s="53">
        <v>68208</v>
      </c>
      <c r="K29" s="52">
        <v>50</v>
      </c>
      <c r="L29" s="53">
        <v>12701.55</v>
      </c>
    </row>
    <row r="30" spans="1:12" ht="15.75">
      <c r="A30" s="24"/>
      <c r="B30" s="25" t="s">
        <v>71</v>
      </c>
      <c r="C30" s="27">
        <v>0</v>
      </c>
      <c r="D30" s="28">
        <v>0</v>
      </c>
      <c r="E30" s="72">
        <v>2</v>
      </c>
      <c r="F30" s="65">
        <v>457</v>
      </c>
      <c r="G30" s="72">
        <v>2</v>
      </c>
      <c r="H30" s="65">
        <v>117.85</v>
      </c>
      <c r="I30" s="52">
        <v>221</v>
      </c>
      <c r="J30" s="53">
        <v>52030.4</v>
      </c>
      <c r="K30" s="52">
        <v>38</v>
      </c>
      <c r="L30" s="53">
        <v>9962</v>
      </c>
    </row>
    <row r="31" spans="1:12" ht="15.75">
      <c r="A31" s="24" t="s">
        <v>23</v>
      </c>
      <c r="B31" s="24" t="s">
        <v>24</v>
      </c>
      <c r="C31" s="27">
        <v>0</v>
      </c>
      <c r="D31" s="28">
        <v>0</v>
      </c>
      <c r="E31" s="72">
        <v>2</v>
      </c>
      <c r="F31" s="65">
        <v>522.57</v>
      </c>
      <c r="G31" s="72">
        <v>2</v>
      </c>
      <c r="H31" s="65">
        <v>136.41</v>
      </c>
      <c r="I31" s="52">
        <v>593</v>
      </c>
      <c r="J31" s="53">
        <v>134137.6</v>
      </c>
      <c r="K31" s="52">
        <v>121</v>
      </c>
      <c r="L31" s="53">
        <v>30973.52</v>
      </c>
    </row>
    <row r="32" spans="1:12" ht="15.75" customHeight="1">
      <c r="A32" s="24"/>
      <c r="B32" s="24" t="s">
        <v>34</v>
      </c>
      <c r="C32" s="27">
        <v>0</v>
      </c>
      <c r="D32" s="28">
        <v>0</v>
      </c>
      <c r="E32" s="78"/>
      <c r="F32" s="79"/>
      <c r="G32" s="78"/>
      <c r="H32" s="79"/>
      <c r="I32" s="55">
        <v>94</v>
      </c>
      <c r="J32" s="56">
        <v>27318.4</v>
      </c>
      <c r="K32" s="55">
        <v>12</v>
      </c>
      <c r="L32" s="56">
        <v>3237.65</v>
      </c>
    </row>
    <row r="33" spans="1:12" ht="15.75">
      <c r="A33" s="99" t="s">
        <v>25</v>
      </c>
      <c r="B33" s="99"/>
      <c r="C33" s="9">
        <f aca="true" t="shared" si="0" ref="C33:L33">SUM(C8:C32)</f>
        <v>0</v>
      </c>
      <c r="D33" s="16">
        <f t="shared" si="0"/>
        <v>0</v>
      </c>
      <c r="E33" s="57">
        <f>SUM(E8:E32)</f>
        <v>134</v>
      </c>
      <c r="F33" s="48">
        <f>SUM(F8:F32)</f>
        <v>35587.87</v>
      </c>
      <c r="G33" s="57">
        <f t="shared" si="0"/>
        <v>135</v>
      </c>
      <c r="H33" s="48">
        <f t="shared" si="0"/>
        <v>9160.16</v>
      </c>
      <c r="I33" s="57">
        <f>SUM(I8:I32)</f>
        <v>15050</v>
      </c>
      <c r="J33" s="48">
        <f>SUM(J8:J32)</f>
        <v>3624884.8000000003</v>
      </c>
      <c r="K33" s="57">
        <f t="shared" si="0"/>
        <v>2978</v>
      </c>
      <c r="L33" s="48">
        <f t="shared" si="0"/>
        <v>804148.4900000001</v>
      </c>
    </row>
    <row r="34" spans="3:12" ht="15.75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5.75">
      <c r="C35" s="3"/>
      <c r="D35" s="10"/>
      <c r="E35" s="10"/>
      <c r="F35" s="10"/>
      <c r="G35" s="3"/>
      <c r="H35" s="3"/>
      <c r="I35" s="3"/>
      <c r="J35" s="3"/>
      <c r="K35" s="3"/>
      <c r="L35" s="3"/>
    </row>
    <row r="36" spans="3:12" ht="15.75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5.75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5.75">
      <c r="B38" s="2"/>
    </row>
    <row r="41" spans="8:12" ht="15.75">
      <c r="H41" s="12"/>
      <c r="I41" s="12"/>
      <c r="J41" s="12"/>
      <c r="K41" s="12"/>
      <c r="L41" s="12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" right="0" top="0" bottom="0" header="0.511811023622047" footer="0.511811023622047"/>
  <pageSetup horizontalDpi="600" verticalDpi="600" orientation="landscape" paperSize="9" scale="95" r:id="rId1"/>
  <headerFooter alignWithMargins="0">
    <oddHeader>&amp;L&amp;"-,Italic"Ministarstvo rada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O12" sqref="O12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24" t="s">
        <v>97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16.5" thickBot="1"/>
    <row r="3" spans="1:11" ht="54">
      <c r="A3" s="30" t="s">
        <v>51</v>
      </c>
      <c r="B3" s="31" t="s">
        <v>52</v>
      </c>
      <c r="C3" s="32" t="s">
        <v>53</v>
      </c>
      <c r="D3" s="33" t="s">
        <v>54</v>
      </c>
      <c r="E3" s="126" t="s">
        <v>55</v>
      </c>
      <c r="F3" s="127"/>
      <c r="G3" s="34" t="s">
        <v>56</v>
      </c>
      <c r="H3" s="13"/>
      <c r="I3" s="13"/>
      <c r="J3" s="59" t="s">
        <v>57</v>
      </c>
      <c r="K3" s="35" t="s">
        <v>58</v>
      </c>
    </row>
    <row r="4" spans="1:11" ht="18">
      <c r="A4" s="115">
        <v>1</v>
      </c>
      <c r="B4" s="116">
        <v>4211</v>
      </c>
      <c r="C4" s="117" t="s">
        <v>41</v>
      </c>
      <c r="D4" s="36"/>
      <c r="E4" s="129">
        <f>'I '!C32</f>
        <v>5741</v>
      </c>
      <c r="F4" s="129">
        <f>'I '!D32</f>
        <v>11512</v>
      </c>
      <c r="G4" s="125">
        <f>'I '!E32</f>
        <v>666474.4199999999</v>
      </c>
      <c r="H4" s="37"/>
      <c r="I4" s="38"/>
      <c r="J4" s="101" t="s">
        <v>99</v>
      </c>
      <c r="K4" s="113" t="s">
        <v>98</v>
      </c>
    </row>
    <row r="5" spans="1:11" ht="18">
      <c r="A5" s="115"/>
      <c r="B5" s="116"/>
      <c r="C5" s="117"/>
      <c r="D5" s="15">
        <v>18567</v>
      </c>
      <c r="E5" s="130"/>
      <c r="F5" s="130"/>
      <c r="G5" s="125"/>
      <c r="H5" s="37"/>
      <c r="I5" s="38"/>
      <c r="J5" s="101"/>
      <c r="K5" s="114"/>
    </row>
    <row r="6" spans="1:11" ht="18">
      <c r="A6" s="115">
        <v>2</v>
      </c>
      <c r="B6" s="116">
        <v>4211</v>
      </c>
      <c r="C6" s="117" t="s">
        <v>86</v>
      </c>
      <c r="D6" s="15"/>
      <c r="E6" s="118">
        <f>'I '!F32</f>
        <v>66729</v>
      </c>
      <c r="F6" s="118">
        <f>'I '!G32</f>
        <v>118877</v>
      </c>
      <c r="G6" s="119">
        <f>'I '!H32</f>
        <v>3689311.15</v>
      </c>
      <c r="H6" s="37"/>
      <c r="I6" s="38"/>
      <c r="J6" s="101" t="s">
        <v>99</v>
      </c>
      <c r="K6" s="113" t="s">
        <v>98</v>
      </c>
    </row>
    <row r="7" spans="1:11" ht="18">
      <c r="A7" s="115"/>
      <c r="B7" s="116"/>
      <c r="C7" s="117"/>
      <c r="D7" s="15"/>
      <c r="E7" s="118"/>
      <c r="F7" s="118"/>
      <c r="G7" s="119"/>
      <c r="H7" s="37"/>
      <c r="I7" s="38"/>
      <c r="J7" s="101"/>
      <c r="K7" s="114"/>
    </row>
    <row r="8" spans="1:11" ht="18">
      <c r="A8" s="115">
        <v>3</v>
      </c>
      <c r="B8" s="116">
        <v>4213</v>
      </c>
      <c r="C8" s="117" t="s">
        <v>39</v>
      </c>
      <c r="D8" s="15"/>
      <c r="E8" s="120">
        <f>'I '!I32</f>
        <v>5699</v>
      </c>
      <c r="F8" s="120">
        <f>'I '!J32</f>
        <v>19261</v>
      </c>
      <c r="G8" s="123">
        <f>'I '!K32</f>
        <v>703829.0299999999</v>
      </c>
      <c r="H8" s="37"/>
      <c r="I8" s="38"/>
      <c r="J8" s="101" t="s">
        <v>99</v>
      </c>
      <c r="K8" s="113" t="s">
        <v>98</v>
      </c>
    </row>
    <row r="9" spans="1:11" ht="18">
      <c r="A9" s="115"/>
      <c r="B9" s="116"/>
      <c r="C9" s="117"/>
      <c r="D9" s="15">
        <v>39030</v>
      </c>
      <c r="E9" s="120"/>
      <c r="F9" s="120"/>
      <c r="G9" s="123"/>
      <c r="H9" s="122"/>
      <c r="I9" s="38"/>
      <c r="J9" s="101"/>
      <c r="K9" s="114"/>
    </row>
    <row r="10" spans="1:11" ht="18">
      <c r="A10" s="43">
        <v>4</v>
      </c>
      <c r="B10" s="44">
        <v>4213</v>
      </c>
      <c r="C10" s="14" t="s">
        <v>59</v>
      </c>
      <c r="D10" s="15"/>
      <c r="E10" s="120">
        <f>' II'!L31</f>
        <v>36</v>
      </c>
      <c r="F10" s="120"/>
      <c r="G10" s="84">
        <f>' II'!M31</f>
        <v>15739.75</v>
      </c>
      <c r="H10" s="122"/>
      <c r="I10" s="38"/>
      <c r="J10" s="60" t="s">
        <v>99</v>
      </c>
      <c r="K10" s="58" t="s">
        <v>98</v>
      </c>
    </row>
    <row r="11" spans="1:11" ht="36">
      <c r="A11" s="43">
        <v>5</v>
      </c>
      <c r="B11" s="44">
        <v>4215</v>
      </c>
      <c r="C11" s="14" t="s">
        <v>60</v>
      </c>
      <c r="D11" s="15"/>
      <c r="E11" s="120">
        <f>' II'!D31</f>
        <v>3378</v>
      </c>
      <c r="F11" s="120"/>
      <c r="G11" s="26">
        <f>' II'!F31</f>
        <v>987548.86</v>
      </c>
      <c r="H11" s="122"/>
      <c r="I11" s="39"/>
      <c r="J11" s="60" t="s">
        <v>99</v>
      </c>
      <c r="K11" s="58" t="s">
        <v>98</v>
      </c>
    </row>
    <row r="12" spans="1:11" ht="36.75">
      <c r="A12" s="43">
        <v>6</v>
      </c>
      <c r="B12" s="44">
        <v>4215</v>
      </c>
      <c r="C12" s="14" t="s">
        <v>61</v>
      </c>
      <c r="D12" s="15"/>
      <c r="E12" s="120">
        <f>' II'!G31</f>
        <v>561</v>
      </c>
      <c r="F12" s="120"/>
      <c r="G12" s="26">
        <f>' II'!I31</f>
        <v>70300.04000000001</v>
      </c>
      <c r="H12" s="85"/>
      <c r="I12" s="39"/>
      <c r="J12" s="60" t="s">
        <v>99</v>
      </c>
      <c r="K12" s="58" t="s">
        <v>98</v>
      </c>
    </row>
    <row r="13" spans="1:11" ht="18">
      <c r="A13" s="43">
        <v>7</v>
      </c>
      <c r="B13" s="44">
        <v>4214</v>
      </c>
      <c r="C13" s="14" t="s">
        <v>62</v>
      </c>
      <c r="D13" s="15">
        <v>5836</v>
      </c>
      <c r="E13" s="120">
        <f>'III '!D33</f>
        <v>2182</v>
      </c>
      <c r="F13" s="120"/>
      <c r="G13" s="121">
        <f>'III '!E33</f>
        <v>227616.14000000004</v>
      </c>
      <c r="H13" s="121"/>
      <c r="I13" s="38"/>
      <c r="J13" s="60" t="s">
        <v>99</v>
      </c>
      <c r="K13" s="58" t="s">
        <v>98</v>
      </c>
    </row>
    <row r="14" spans="1:12" ht="18">
      <c r="A14" s="43">
        <v>8</v>
      </c>
      <c r="B14" s="44">
        <v>4214</v>
      </c>
      <c r="C14" s="14" t="s">
        <v>63</v>
      </c>
      <c r="D14" s="15"/>
      <c r="E14" s="120">
        <f>'III '!F33</f>
        <v>631</v>
      </c>
      <c r="F14" s="120"/>
      <c r="G14" s="84">
        <f>'III '!G33</f>
        <v>660544.4200000002</v>
      </c>
      <c r="H14" s="37"/>
      <c r="I14" s="38"/>
      <c r="J14" s="60" t="s">
        <v>99</v>
      </c>
      <c r="K14" s="58" t="s">
        <v>98</v>
      </c>
      <c r="L14" s="21"/>
    </row>
    <row r="15" spans="1:12" ht="72" hidden="1">
      <c r="A15" s="43">
        <v>9</v>
      </c>
      <c r="B15" s="44">
        <v>4214</v>
      </c>
      <c r="C15" s="14" t="s">
        <v>87</v>
      </c>
      <c r="D15" s="15"/>
      <c r="E15" s="131">
        <v>0</v>
      </c>
      <c r="F15" s="132"/>
      <c r="G15" s="84">
        <v>0</v>
      </c>
      <c r="H15" s="37"/>
      <c r="I15" s="38"/>
      <c r="J15" s="60" t="s">
        <v>91</v>
      </c>
      <c r="K15" s="58" t="s">
        <v>92</v>
      </c>
      <c r="L15" s="21"/>
    </row>
    <row r="16" spans="1:12" ht="18">
      <c r="A16" s="43">
        <v>9</v>
      </c>
      <c r="B16" s="44">
        <v>4215</v>
      </c>
      <c r="C16" s="49" t="s">
        <v>64</v>
      </c>
      <c r="D16" s="50">
        <v>4545</v>
      </c>
      <c r="E16" s="120">
        <f>'I '!N32</f>
        <v>30630</v>
      </c>
      <c r="F16" s="120"/>
      <c r="G16" s="84">
        <f>'I '!O32</f>
        <v>2973605.1699999995</v>
      </c>
      <c r="H16" s="122"/>
      <c r="I16" s="38"/>
      <c r="J16" s="60" t="s">
        <v>99</v>
      </c>
      <c r="K16" s="58" t="s">
        <v>98</v>
      </c>
      <c r="L16" s="22"/>
    </row>
    <row r="17" spans="1:12" ht="18">
      <c r="A17" s="43">
        <v>10</v>
      </c>
      <c r="B17" s="44">
        <v>4215</v>
      </c>
      <c r="C17" s="14" t="s">
        <v>36</v>
      </c>
      <c r="D17" s="15">
        <v>1166</v>
      </c>
      <c r="E17" s="120">
        <f>'I '!L32</f>
        <v>3647</v>
      </c>
      <c r="F17" s="120"/>
      <c r="G17" s="84">
        <f>'I '!M32</f>
        <v>1065442.9000000001</v>
      </c>
      <c r="H17" s="128"/>
      <c r="I17" s="39"/>
      <c r="J17" s="60" t="s">
        <v>99</v>
      </c>
      <c r="K17" s="58" t="s">
        <v>98</v>
      </c>
      <c r="L17" s="21"/>
    </row>
    <row r="18" spans="1:15" ht="37.5" customHeight="1">
      <c r="A18" s="43">
        <v>11</v>
      </c>
      <c r="B18" s="44">
        <v>4215</v>
      </c>
      <c r="C18" s="40" t="s">
        <v>74</v>
      </c>
      <c r="D18" s="40"/>
      <c r="E18" s="120">
        <f>' IV '!K33</f>
        <v>2978</v>
      </c>
      <c r="F18" s="120"/>
      <c r="G18" s="84">
        <f>' IV '!L33</f>
        <v>804148.4900000001</v>
      </c>
      <c r="H18" s="86"/>
      <c r="I18" s="39"/>
      <c r="J18" s="60" t="s">
        <v>99</v>
      </c>
      <c r="K18" s="58" t="s">
        <v>98</v>
      </c>
      <c r="O18" s="7"/>
    </row>
    <row r="19" spans="1:15" ht="37.5" customHeight="1">
      <c r="A19" s="43">
        <v>12</v>
      </c>
      <c r="B19" s="44">
        <v>4217</v>
      </c>
      <c r="C19" s="40" t="s">
        <v>75</v>
      </c>
      <c r="D19" s="40"/>
      <c r="E19" s="120">
        <f>'I '!P32</f>
        <v>458</v>
      </c>
      <c r="F19" s="120"/>
      <c r="G19" s="121">
        <f>'I '!Q32</f>
        <v>192845.51000000007</v>
      </c>
      <c r="H19" s="121"/>
      <c r="I19" s="39"/>
      <c r="J19" s="60" t="s">
        <v>99</v>
      </c>
      <c r="K19" s="58" t="s">
        <v>98</v>
      </c>
      <c r="O19" s="7"/>
    </row>
    <row r="20" spans="1:11" ht="36" customHeight="1" hidden="1">
      <c r="A20" s="43">
        <v>14</v>
      </c>
      <c r="B20" s="44">
        <v>4218</v>
      </c>
      <c r="C20" s="41" t="s">
        <v>73</v>
      </c>
      <c r="D20" s="40"/>
      <c r="E20" s="120">
        <f>' IV '!C33</f>
        <v>0</v>
      </c>
      <c r="F20" s="120"/>
      <c r="G20" s="84">
        <f>' IV '!D33</f>
        <v>0</v>
      </c>
      <c r="H20" s="86"/>
      <c r="I20" s="39"/>
      <c r="J20" s="60" t="s">
        <v>83</v>
      </c>
      <c r="K20" s="58" t="s">
        <v>88</v>
      </c>
    </row>
    <row r="21" spans="1:11" ht="36">
      <c r="A21" s="43">
        <v>13</v>
      </c>
      <c r="B21" s="45">
        <v>4218</v>
      </c>
      <c r="C21" s="23" t="s">
        <v>80</v>
      </c>
      <c r="D21" s="19"/>
      <c r="E21" s="133">
        <f>' IV '!E33</f>
        <v>134</v>
      </c>
      <c r="F21" s="133"/>
      <c r="G21" s="123">
        <f>' IV '!F33</f>
        <v>35587.87</v>
      </c>
      <c r="H21" s="123"/>
      <c r="I21" s="19"/>
      <c r="J21" s="60" t="s">
        <v>99</v>
      </c>
      <c r="K21" s="58" t="s">
        <v>98</v>
      </c>
    </row>
    <row r="22" spans="1:11" ht="36">
      <c r="A22" s="43">
        <v>14</v>
      </c>
      <c r="B22" s="45">
        <v>4218</v>
      </c>
      <c r="C22" s="29" t="s">
        <v>79</v>
      </c>
      <c r="D22" s="19"/>
      <c r="E22" s="133">
        <f>' IV '!G33</f>
        <v>135</v>
      </c>
      <c r="F22" s="133"/>
      <c r="G22" s="123">
        <f>' IV '!H33</f>
        <v>9160.16</v>
      </c>
      <c r="H22" s="123"/>
      <c r="I22" s="19"/>
      <c r="J22" s="60" t="s">
        <v>100</v>
      </c>
      <c r="K22" s="58" t="s">
        <v>98</v>
      </c>
    </row>
    <row r="23" spans="1:11" ht="37.5" customHeight="1" thickBot="1">
      <c r="A23" s="61">
        <v>15</v>
      </c>
      <c r="B23" s="46">
        <v>4218</v>
      </c>
      <c r="C23" s="42" t="s">
        <v>81</v>
      </c>
      <c r="D23" s="17"/>
      <c r="E23" s="112">
        <f>' IV '!I33</f>
        <v>15050</v>
      </c>
      <c r="F23" s="112"/>
      <c r="G23" s="83">
        <f>' IV '!J33</f>
        <v>3624884.8000000003</v>
      </c>
      <c r="H23" s="51"/>
      <c r="I23" s="17"/>
      <c r="J23" s="62" t="s">
        <v>99</v>
      </c>
      <c r="K23" s="87" t="s">
        <v>98</v>
      </c>
    </row>
  </sheetData>
  <sheetProtection/>
  <mergeCells count="46">
    <mergeCell ref="E15:F15"/>
    <mergeCell ref="E22:F22"/>
    <mergeCell ref="G22:H22"/>
    <mergeCell ref="K4:K5"/>
    <mergeCell ref="E21:F21"/>
    <mergeCell ref="G21:H21"/>
    <mergeCell ref="E20:F20"/>
    <mergeCell ref="E12:F12"/>
    <mergeCell ref="E13:F13"/>
    <mergeCell ref="E18:F18"/>
    <mergeCell ref="G13:H13"/>
    <mergeCell ref="H16:H17"/>
    <mergeCell ref="F4:F5"/>
    <mergeCell ref="J4:J5"/>
    <mergeCell ref="F8:F9"/>
    <mergeCell ref="E4:E5"/>
    <mergeCell ref="E16:F16"/>
    <mergeCell ref="E17:F17"/>
    <mergeCell ref="E8:E9"/>
    <mergeCell ref="E11:F11"/>
    <mergeCell ref="A1:K1"/>
    <mergeCell ref="A4:A5"/>
    <mergeCell ref="B4:B5"/>
    <mergeCell ref="C4:C5"/>
    <mergeCell ref="G4:G5"/>
    <mergeCell ref="E3:F3"/>
    <mergeCell ref="G19:H19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E23:F23"/>
    <mergeCell ref="J6:J7"/>
    <mergeCell ref="K6:K7"/>
    <mergeCell ref="A6:A7"/>
    <mergeCell ref="B6:B7"/>
    <mergeCell ref="C6:C7"/>
    <mergeCell ref="E6:E7"/>
    <mergeCell ref="F6:F7"/>
    <mergeCell ref="G6:G7"/>
    <mergeCell ref="E19:F19"/>
  </mergeCells>
  <printOptions/>
  <pageMargins left="0" right="0" top="0.7480314960629921" bottom="0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Umer Nurkovic</cp:lastModifiedBy>
  <cp:lastPrinted>2023-11-21T12:50:24Z</cp:lastPrinted>
  <dcterms:created xsi:type="dcterms:W3CDTF">2004-03-12T09:29:14Z</dcterms:created>
  <dcterms:modified xsi:type="dcterms:W3CDTF">2023-12-22T11:00:09Z</dcterms:modified>
  <cp:category/>
  <cp:version/>
  <cp:contentType/>
  <cp:contentStatus/>
</cp:coreProperties>
</file>